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natura\Unidad de Informacion y Estadisticas\13 Estadísticas CNE\SE Generación Bruta SSMM\OUTPUT\"/>
    </mc:Choice>
  </mc:AlternateContent>
  <bookViews>
    <workbookView xWindow="0" yWindow="0" windowWidth="28800" windowHeight="13245" tabRatio="761"/>
  </bookViews>
  <sheets>
    <sheet name="TAPA" sheetId="32" r:id="rId1"/>
    <sheet name="08Aysén" sheetId="54" r:id="rId2"/>
    <sheet name="09Aysén" sheetId="78" r:id="rId3"/>
    <sheet name="10Aysén" sheetId="79" r:id="rId4"/>
    <sheet name="11Aysén" sheetId="85" r:id="rId5"/>
    <sheet name="12Aysén" sheetId="89" r:id="rId6"/>
    <sheet name="13Aysén" sheetId="98" r:id="rId7"/>
    <sheet name="14Aysén" sheetId="101" r:id="rId8"/>
    <sheet name="15Aysén" sheetId="104" r:id="rId9"/>
    <sheet name="16Aysén" sheetId="108" r:id="rId10"/>
    <sheet name="17Aysén" sheetId="110" r:id="rId11"/>
    <sheet name="18Aysén" sheetId="115" r:id="rId12"/>
    <sheet name="19Aysén" sheetId="116" r:id="rId13"/>
    <sheet name="08Gral. Carrera" sheetId="93" r:id="rId14"/>
    <sheet name="09Gral. Carrera" sheetId="94" r:id="rId15"/>
    <sheet name="10Gral. Carrera" sheetId="95" r:id="rId16"/>
    <sheet name="11Gral. Carrera" sheetId="96" r:id="rId17"/>
    <sheet name="12Gral. Carrera" sheetId="97" r:id="rId18"/>
    <sheet name="13Gral. Carrera" sheetId="99" r:id="rId19"/>
    <sheet name="14Gral. Carrera" sheetId="102" r:id="rId20"/>
    <sheet name="15Gral. Carrera" sheetId="105" r:id="rId21"/>
    <sheet name="16Gral. Carrera" sheetId="109" r:id="rId22"/>
    <sheet name="17Gral. Carrera" sheetId="111" r:id="rId23"/>
    <sheet name="18Gral. Carrera" sheetId="114" r:id="rId24"/>
    <sheet name="19Gral. Carrera" sheetId="117" r:id="rId25"/>
    <sheet name="08Palena" sheetId="75" r:id="rId26"/>
    <sheet name="09Palena" sheetId="83" r:id="rId27"/>
    <sheet name="10Palena" sheetId="84" r:id="rId28"/>
    <sheet name="11Palena" sheetId="87" r:id="rId29"/>
    <sheet name="12Palena" sheetId="91" r:id="rId30"/>
    <sheet name="13Palena" sheetId="100" r:id="rId31"/>
    <sheet name="14Palena" sheetId="103" r:id="rId32"/>
    <sheet name="15Palena" sheetId="106" r:id="rId33"/>
    <sheet name="16Palena" sheetId="107" r:id="rId34"/>
    <sheet name="17Palena" sheetId="112" r:id="rId35"/>
    <sheet name="18Palena" sheetId="113" r:id="rId36"/>
    <sheet name="19Palena" sheetId="118" r:id="rId37"/>
    <sheet name="Res_Mes" sheetId="9" r:id="rId38"/>
    <sheet name="Res_GMax" sheetId="92" r:id="rId39"/>
    <sheet name="Res_Año_Tipo Gen" sheetId="19" r:id="rId40"/>
    <sheet name="Gráf_Mes" sheetId="6" r:id="rId41"/>
    <sheet name="Información Unidades" sheetId="88" r:id="rId42"/>
  </sheets>
  <definedNames>
    <definedName name="_xlnm._FilterDatabase" localSheetId="1" hidden="1">'08Aysén'!#REF!</definedName>
    <definedName name="_xlnm._FilterDatabase" localSheetId="13" hidden="1">'08Gral. Carrera'!#REF!</definedName>
    <definedName name="_xlnm._FilterDatabase" localSheetId="25" hidden="1">'08Palena'!#REF!</definedName>
    <definedName name="_xlnm._FilterDatabase" localSheetId="2" hidden="1">'09Aysén'!#REF!</definedName>
    <definedName name="_xlnm._FilterDatabase" localSheetId="14" hidden="1">'09Gral. Carrera'!#REF!</definedName>
    <definedName name="_xlnm._FilterDatabase" localSheetId="26" hidden="1">'09Palena'!#REF!</definedName>
    <definedName name="_xlnm._FilterDatabase" localSheetId="3" hidden="1">'10Aysén'!#REF!</definedName>
    <definedName name="_xlnm._FilterDatabase" localSheetId="15" hidden="1">'10Gral. Carrera'!#REF!</definedName>
    <definedName name="_xlnm._FilterDatabase" localSheetId="27" hidden="1">'10Palena'!#REF!</definedName>
    <definedName name="_xlnm._FilterDatabase" localSheetId="4" hidden="1">'11Aysén'!#REF!</definedName>
    <definedName name="_xlnm._FilterDatabase" localSheetId="16" hidden="1">'11Gral. Carrera'!#REF!</definedName>
    <definedName name="_xlnm._FilterDatabase" localSheetId="28" hidden="1">'11Palena'!#REF!</definedName>
    <definedName name="_xlnm._FilterDatabase" localSheetId="5" hidden="1">'12Aysén'!#REF!</definedName>
    <definedName name="_xlnm._FilterDatabase" localSheetId="17" hidden="1">'12Gral. Carrera'!#REF!</definedName>
    <definedName name="_xlnm._FilterDatabase" localSheetId="29" hidden="1">'12Palena'!#REF!</definedName>
    <definedName name="_xlnm._FilterDatabase" localSheetId="6" hidden="1">'13Aysén'!#REF!</definedName>
    <definedName name="_xlnm._FilterDatabase" localSheetId="18" hidden="1">'13Gral. Carrera'!#REF!</definedName>
    <definedName name="_xlnm._FilterDatabase" localSheetId="30" hidden="1">'13Palena'!#REF!</definedName>
    <definedName name="_xlnm._FilterDatabase" localSheetId="7" hidden="1">'14Aysén'!#REF!</definedName>
    <definedName name="_xlnm._FilterDatabase" localSheetId="19" hidden="1">'14Gral. Carrera'!#REF!</definedName>
    <definedName name="_xlnm._FilterDatabase" localSheetId="31" hidden="1">'14Palena'!#REF!</definedName>
    <definedName name="_xlnm._FilterDatabase" localSheetId="8" hidden="1">'15Aysén'!#REF!</definedName>
    <definedName name="_xlnm._FilterDatabase" localSheetId="20" hidden="1">'15Gral. Carrera'!#REF!</definedName>
    <definedName name="_xlnm._FilterDatabase" localSheetId="32" hidden="1">'15Palena'!#REF!</definedName>
    <definedName name="_xlnm._FilterDatabase" localSheetId="9" hidden="1">'16Aysén'!#REF!</definedName>
    <definedName name="_xlnm._FilterDatabase" localSheetId="21" hidden="1">'16Gral. Carrera'!#REF!</definedName>
    <definedName name="_xlnm._FilterDatabase" localSheetId="33" hidden="1">'16Palena'!#REF!</definedName>
    <definedName name="_xlnm._FilterDatabase" localSheetId="10" hidden="1">'17Aysén'!#REF!</definedName>
    <definedName name="_xlnm._FilterDatabase" localSheetId="22" hidden="1">'17Gral. Carrera'!#REF!</definedName>
    <definedName name="_xlnm._FilterDatabase" localSheetId="34" hidden="1">'17Palena'!#REF!</definedName>
    <definedName name="_xlnm._FilterDatabase" localSheetId="11" hidden="1">'18Aysén'!#REF!</definedName>
    <definedName name="_xlnm._FilterDatabase" localSheetId="23" hidden="1">'18Gral. Carrera'!#REF!</definedName>
    <definedName name="_xlnm._FilterDatabase" localSheetId="35" hidden="1">'18Palena'!#REF!</definedName>
    <definedName name="_xlnm._FilterDatabase" localSheetId="12" hidden="1">'19Aysén'!#REF!</definedName>
    <definedName name="_xlnm._FilterDatabase" localSheetId="24" hidden="1">'19Gral. Carrera'!#REF!</definedName>
    <definedName name="_xlnm._FilterDatabase" localSheetId="36" hidden="1">'19Palena'!#REF!</definedName>
    <definedName name="_xlnm._FilterDatabase" localSheetId="41" hidden="1">'Información Unidades'!$L$3:$N$3</definedName>
    <definedName name="_xlnm.Print_Area" localSheetId="0">TAPA!$B$1:$C$24</definedName>
  </definedNames>
  <calcPr calcId="162913"/>
</workbook>
</file>

<file path=xl/calcChain.xml><?xml version="1.0" encoding="utf-8"?>
<calcChain xmlns="http://schemas.openxmlformats.org/spreadsheetml/2006/main">
  <c r="F150" i="92" l="1" a="1"/>
  <c r="F150" i="92" s="1"/>
  <c r="E150" i="92" a="1"/>
  <c r="E150" i="92" s="1"/>
  <c r="D150" i="92" a="1"/>
  <c r="D150" i="92" s="1"/>
  <c r="F149" i="92"/>
  <c r="F149" i="92" a="1"/>
  <c r="E149" i="92" a="1"/>
  <c r="E149" i="92" s="1"/>
  <c r="D149" i="92" a="1"/>
  <c r="D149" i="92" s="1"/>
  <c r="F148" i="92" a="1"/>
  <c r="F148" i="92" s="1"/>
  <c r="E148" i="92"/>
  <c r="E148" i="92" a="1"/>
  <c r="D148" i="92" a="1"/>
  <c r="D148" i="92" s="1"/>
  <c r="F147" i="92" a="1"/>
  <c r="F147" i="92" s="1"/>
  <c r="E147" i="92" a="1"/>
  <c r="E147" i="92" s="1"/>
  <c r="D147" i="92"/>
  <c r="D147" i="92" a="1"/>
  <c r="F146" i="92" a="1"/>
  <c r="F146" i="92" s="1"/>
  <c r="E146" i="92" a="1"/>
  <c r="E146" i="92" s="1"/>
  <c r="D146" i="92" a="1"/>
  <c r="D146" i="92" s="1"/>
  <c r="F145" i="92"/>
  <c r="F145" i="92" a="1"/>
  <c r="E145" i="92" a="1"/>
  <c r="E145" i="92" s="1"/>
  <c r="D145" i="92" a="1"/>
  <c r="D145" i="92" s="1"/>
  <c r="F144" i="92" a="1"/>
  <c r="F144" i="92" s="1"/>
  <c r="E144" i="92" a="1"/>
  <c r="E144" i="92" s="1"/>
  <c r="D144" i="92" a="1"/>
  <c r="D144" i="92" s="1"/>
  <c r="F143" i="92" a="1"/>
  <c r="F143" i="92" s="1"/>
  <c r="E143" i="92" a="1"/>
  <c r="E143" i="92" s="1"/>
  <c r="D143" i="92" a="1"/>
  <c r="D143" i="92" s="1"/>
  <c r="F142" i="92" a="1"/>
  <c r="F142" i="92" s="1"/>
  <c r="E142" i="92" a="1"/>
  <c r="E142" i="92" s="1"/>
  <c r="D142" i="92" a="1"/>
  <c r="D142" i="92" s="1"/>
  <c r="F141" i="92" a="1"/>
  <c r="F141" i="92" s="1"/>
  <c r="E141" i="92" a="1"/>
  <c r="E141" i="92" s="1"/>
  <c r="D141" i="92" a="1"/>
  <c r="D141" i="92" s="1"/>
  <c r="F140" i="92" a="1"/>
  <c r="F140" i="92" s="1"/>
  <c r="E140" i="92" a="1"/>
  <c r="E140" i="92" s="1"/>
  <c r="D140" i="92" a="1"/>
  <c r="D140" i="92" s="1"/>
  <c r="F139" i="92" a="1"/>
  <c r="F139" i="92" s="1"/>
  <c r="E139" i="92" a="1"/>
  <c r="E139" i="92" s="1"/>
  <c r="D139" i="92" a="1"/>
  <c r="D139" i="92" s="1"/>
  <c r="AB16" i="19" l="1"/>
  <c r="AB30" i="19" s="1"/>
  <c r="AB44" i="19" s="1"/>
  <c r="N16" i="19"/>
  <c r="K18" i="92" a="1"/>
  <c r="K18" i="92" s="1"/>
  <c r="J18" i="92" a="1"/>
  <c r="J18" i="92" s="1"/>
  <c r="I18" i="92" a="1"/>
  <c r="I18" i="92" s="1"/>
  <c r="N8" i="19"/>
  <c r="N22" i="19"/>
  <c r="N23" i="19"/>
  <c r="N5" i="19"/>
  <c r="N9" i="19"/>
  <c r="N24" i="19"/>
  <c r="N26" i="19"/>
  <c r="N12" i="19"/>
  <c r="N7" i="19"/>
  <c r="N19" i="19"/>
  <c r="N27" i="19"/>
  <c r="N21" i="19"/>
  <c r="N10" i="19"/>
  <c r="N30" i="19" l="1"/>
  <c r="A426" i="118"/>
  <c r="A425" i="118"/>
  <c r="A424" i="118"/>
  <c r="A423" i="118"/>
  <c r="A422" i="118"/>
  <c r="A421" i="118"/>
  <c r="A420" i="118"/>
  <c r="A419" i="118"/>
  <c r="A418" i="118"/>
  <c r="A415" i="118"/>
  <c r="A414" i="118"/>
  <c r="A413" i="118"/>
  <c r="A412" i="118"/>
  <c r="A411" i="118"/>
  <c r="A410" i="118"/>
  <c r="A409" i="118"/>
  <c r="A408" i="118"/>
  <c r="A407" i="118"/>
  <c r="A406" i="118"/>
  <c r="A405" i="118"/>
  <c r="A404" i="118"/>
  <c r="A403" i="118"/>
  <c r="A402" i="118"/>
  <c r="A401" i="118"/>
  <c r="A400" i="118"/>
  <c r="A399" i="118"/>
  <c r="A398" i="118"/>
  <c r="A397" i="118"/>
  <c r="A396" i="118"/>
  <c r="A395" i="118"/>
  <c r="A394" i="118"/>
  <c r="A393" i="118"/>
  <c r="A392" i="118"/>
  <c r="A391" i="118"/>
  <c r="A390" i="118"/>
  <c r="A389" i="118"/>
  <c r="A388" i="118"/>
  <c r="A387" i="118"/>
  <c r="A386" i="118"/>
  <c r="A385" i="118"/>
  <c r="A384" i="118"/>
  <c r="A383" i="118"/>
  <c r="A382" i="118"/>
  <c r="A381" i="118"/>
  <c r="A380" i="118"/>
  <c r="A379" i="118"/>
  <c r="A378" i="118"/>
  <c r="L374" i="118"/>
  <c r="I374" i="118"/>
  <c r="H374" i="118"/>
  <c r="G374" i="118"/>
  <c r="F374" i="118"/>
  <c r="E374" i="118"/>
  <c r="D374" i="118"/>
  <c r="C374" i="118"/>
  <c r="J373" i="118"/>
  <c r="A373" i="118"/>
  <c r="J372" i="118"/>
  <c r="A372" i="118"/>
  <c r="J371" i="118"/>
  <c r="A371" i="118"/>
  <c r="J370" i="118"/>
  <c r="A370" i="118"/>
  <c r="J369" i="118"/>
  <c r="A369" i="118"/>
  <c r="J368" i="118"/>
  <c r="A368" i="118"/>
  <c r="J367" i="118"/>
  <c r="A367" i="118"/>
  <c r="J366" i="118"/>
  <c r="A366" i="118"/>
  <c r="J365" i="118"/>
  <c r="A365" i="118"/>
  <c r="J364" i="118"/>
  <c r="A364" i="118"/>
  <c r="J363" i="118"/>
  <c r="A363" i="118"/>
  <c r="J362" i="118"/>
  <c r="A362" i="118"/>
  <c r="J361" i="118"/>
  <c r="A361" i="118"/>
  <c r="J360" i="118"/>
  <c r="A360" i="118"/>
  <c r="J359" i="118"/>
  <c r="A359" i="118"/>
  <c r="J358" i="118"/>
  <c r="A358" i="118"/>
  <c r="J357" i="118"/>
  <c r="A357" i="118"/>
  <c r="J356" i="118"/>
  <c r="A356" i="118"/>
  <c r="J355" i="118"/>
  <c r="A355" i="118"/>
  <c r="J354" i="118"/>
  <c r="A354" i="118"/>
  <c r="J353" i="118"/>
  <c r="A353" i="118"/>
  <c r="J352" i="118"/>
  <c r="A352" i="118"/>
  <c r="J351" i="118"/>
  <c r="A351" i="118"/>
  <c r="J350" i="118"/>
  <c r="A350" i="118"/>
  <c r="J349" i="118"/>
  <c r="A349" i="118"/>
  <c r="J348" i="118"/>
  <c r="A348" i="118"/>
  <c r="J347" i="118"/>
  <c r="A347" i="118"/>
  <c r="J346" i="118"/>
  <c r="A346" i="118"/>
  <c r="J345" i="118"/>
  <c r="A345" i="118"/>
  <c r="J344" i="118"/>
  <c r="A344" i="118"/>
  <c r="J343" i="118"/>
  <c r="A343" i="118"/>
  <c r="J342" i="118"/>
  <c r="A342" i="118"/>
  <c r="J341" i="118"/>
  <c r="A341" i="118"/>
  <c r="J340" i="118"/>
  <c r="A340" i="118"/>
  <c r="J339" i="118"/>
  <c r="A339" i="118"/>
  <c r="J338" i="118"/>
  <c r="A338" i="118"/>
  <c r="J337" i="118"/>
  <c r="A337" i="118"/>
  <c r="J336" i="118"/>
  <c r="A336" i="118"/>
  <c r="J335" i="118"/>
  <c r="A335" i="118"/>
  <c r="J334" i="118"/>
  <c r="A334" i="118"/>
  <c r="J333" i="118"/>
  <c r="A333" i="118"/>
  <c r="J332" i="118"/>
  <c r="A332" i="118"/>
  <c r="J331" i="118"/>
  <c r="A331" i="118"/>
  <c r="J330" i="118"/>
  <c r="A330" i="118"/>
  <c r="J329" i="118"/>
  <c r="A329" i="118"/>
  <c r="J328" i="118"/>
  <c r="A328" i="118"/>
  <c r="J327" i="118"/>
  <c r="A327" i="118"/>
  <c r="J326" i="118"/>
  <c r="A326" i="118"/>
  <c r="J325" i="118"/>
  <c r="A325" i="118"/>
  <c r="J324" i="118"/>
  <c r="A324" i="118"/>
  <c r="J323" i="118"/>
  <c r="A323" i="118"/>
  <c r="J322" i="118"/>
  <c r="A322" i="118"/>
  <c r="J321" i="118"/>
  <c r="A321" i="118"/>
  <c r="J320" i="118"/>
  <c r="A320" i="118"/>
  <c r="J319" i="118"/>
  <c r="A319" i="118"/>
  <c r="J318" i="118"/>
  <c r="A318" i="118"/>
  <c r="J317" i="118"/>
  <c r="A317" i="118"/>
  <c r="J316" i="118"/>
  <c r="A316" i="118"/>
  <c r="J315" i="118"/>
  <c r="A315" i="118"/>
  <c r="J314" i="118"/>
  <c r="A314" i="118"/>
  <c r="J313" i="118"/>
  <c r="A313" i="118"/>
  <c r="J312" i="118"/>
  <c r="A312" i="118"/>
  <c r="J311" i="118"/>
  <c r="A311" i="118"/>
  <c r="J310" i="118"/>
  <c r="A310" i="118"/>
  <c r="J309" i="118"/>
  <c r="A309" i="118"/>
  <c r="J308" i="118"/>
  <c r="A308" i="118"/>
  <c r="J307" i="118"/>
  <c r="A307" i="118"/>
  <c r="J306" i="118"/>
  <c r="A306" i="118"/>
  <c r="J305" i="118"/>
  <c r="A305" i="118"/>
  <c r="J304" i="118"/>
  <c r="A304" i="118"/>
  <c r="J303" i="118"/>
  <c r="A303" i="118"/>
  <c r="J302" i="118"/>
  <c r="A302" i="118"/>
  <c r="J301" i="118"/>
  <c r="A301" i="118"/>
  <c r="J300" i="118"/>
  <c r="A300" i="118"/>
  <c r="J299" i="118"/>
  <c r="A299" i="118"/>
  <c r="J298" i="118"/>
  <c r="A298" i="118"/>
  <c r="J297" i="118"/>
  <c r="A297" i="118"/>
  <c r="J296" i="118"/>
  <c r="A296" i="118"/>
  <c r="J295" i="118"/>
  <c r="A295" i="118"/>
  <c r="J294" i="118"/>
  <c r="A294" i="118"/>
  <c r="J293" i="118"/>
  <c r="A293" i="118"/>
  <c r="J292" i="118"/>
  <c r="A292" i="118"/>
  <c r="J291" i="118"/>
  <c r="A291" i="118"/>
  <c r="J290" i="118"/>
  <c r="A290" i="118"/>
  <c r="J289" i="118"/>
  <c r="A289" i="118"/>
  <c r="J288" i="118"/>
  <c r="A288" i="118"/>
  <c r="J287" i="118"/>
  <c r="A287" i="118"/>
  <c r="J286" i="118"/>
  <c r="A286" i="118"/>
  <c r="J285" i="118"/>
  <c r="A285" i="118"/>
  <c r="J284" i="118"/>
  <c r="A284" i="118"/>
  <c r="J283" i="118"/>
  <c r="A283" i="118"/>
  <c r="J282" i="118"/>
  <c r="A282" i="118"/>
  <c r="J281" i="118"/>
  <c r="A281" i="118"/>
  <c r="J280" i="118"/>
  <c r="A280" i="118"/>
  <c r="J279" i="118"/>
  <c r="A279" i="118"/>
  <c r="J278" i="118"/>
  <c r="A278" i="118"/>
  <c r="J277" i="118"/>
  <c r="A277" i="118"/>
  <c r="J276" i="118"/>
  <c r="A276" i="118"/>
  <c r="J275" i="118"/>
  <c r="A275" i="118"/>
  <c r="J274" i="118"/>
  <c r="A274" i="118"/>
  <c r="J273" i="118"/>
  <c r="A273" i="118"/>
  <c r="J272" i="118"/>
  <c r="A272" i="118"/>
  <c r="J271" i="118"/>
  <c r="A271" i="118"/>
  <c r="J270" i="118"/>
  <c r="A270" i="118"/>
  <c r="J269" i="118"/>
  <c r="A269" i="118"/>
  <c r="J268" i="118"/>
  <c r="A268" i="118"/>
  <c r="J267" i="118"/>
  <c r="A267" i="118"/>
  <c r="J266" i="118"/>
  <c r="A266" i="118"/>
  <c r="J265" i="118"/>
  <c r="A265" i="118"/>
  <c r="J264" i="118"/>
  <c r="A264" i="118"/>
  <c r="J263" i="118"/>
  <c r="A263" i="118"/>
  <c r="J262" i="118"/>
  <c r="A262" i="118"/>
  <c r="J261" i="118"/>
  <c r="A261" i="118"/>
  <c r="J260" i="118"/>
  <c r="A260" i="118"/>
  <c r="J259" i="118"/>
  <c r="A259" i="118"/>
  <c r="J258" i="118"/>
  <c r="A258" i="118"/>
  <c r="J257" i="118"/>
  <c r="A257" i="118"/>
  <c r="J256" i="118"/>
  <c r="A256" i="118"/>
  <c r="J255" i="118"/>
  <c r="A255" i="118"/>
  <c r="J254" i="118"/>
  <c r="A254" i="118"/>
  <c r="J253" i="118"/>
  <c r="A253" i="118"/>
  <c r="J252" i="118"/>
  <c r="A252" i="118"/>
  <c r="J251" i="118"/>
  <c r="A251" i="118"/>
  <c r="J250" i="118"/>
  <c r="A250" i="118"/>
  <c r="J249" i="118"/>
  <c r="A249" i="118"/>
  <c r="J248" i="118"/>
  <c r="A248" i="118"/>
  <c r="J247" i="118"/>
  <c r="A247" i="118"/>
  <c r="J246" i="118"/>
  <c r="A246" i="118"/>
  <c r="J245" i="118"/>
  <c r="A245" i="118"/>
  <c r="J244" i="118"/>
  <c r="A244" i="118"/>
  <c r="J243" i="118"/>
  <c r="A243" i="118"/>
  <c r="J242" i="118"/>
  <c r="A242" i="118"/>
  <c r="J241" i="118"/>
  <c r="A241" i="118"/>
  <c r="J240" i="118"/>
  <c r="A240" i="118"/>
  <c r="J239" i="118"/>
  <c r="A239" i="118"/>
  <c r="J238" i="118"/>
  <c r="A238" i="118"/>
  <c r="J237" i="118"/>
  <c r="A237" i="118"/>
  <c r="J236" i="118"/>
  <c r="A236" i="118"/>
  <c r="J235" i="118"/>
  <c r="A235" i="118"/>
  <c r="J234" i="118"/>
  <c r="A234" i="118"/>
  <c r="J233" i="118"/>
  <c r="A233" i="118"/>
  <c r="J232" i="118"/>
  <c r="A232" i="118"/>
  <c r="J231" i="118"/>
  <c r="A231" i="118"/>
  <c r="J230" i="118"/>
  <c r="A230" i="118"/>
  <c r="J229" i="118"/>
  <c r="A229" i="118"/>
  <c r="J228" i="118"/>
  <c r="A228" i="118"/>
  <c r="J227" i="118"/>
  <c r="A227" i="118"/>
  <c r="J226" i="118"/>
  <c r="A226" i="118"/>
  <c r="J225" i="118"/>
  <c r="A225" i="118"/>
  <c r="J224" i="118"/>
  <c r="A224" i="118"/>
  <c r="J223" i="118"/>
  <c r="A223" i="118"/>
  <c r="J222" i="118"/>
  <c r="A222" i="118"/>
  <c r="J221" i="118"/>
  <c r="A221" i="118"/>
  <c r="J220" i="118"/>
  <c r="A220" i="118"/>
  <c r="J219" i="118"/>
  <c r="A219" i="118"/>
  <c r="J218" i="118"/>
  <c r="A218" i="118"/>
  <c r="J217" i="118"/>
  <c r="A217" i="118"/>
  <c r="J216" i="118"/>
  <c r="A216" i="118"/>
  <c r="J215" i="118"/>
  <c r="A215" i="118"/>
  <c r="J214" i="118"/>
  <c r="A214" i="118"/>
  <c r="J213" i="118"/>
  <c r="A213" i="118"/>
  <c r="J212" i="118"/>
  <c r="A212" i="118"/>
  <c r="J211" i="118"/>
  <c r="A211" i="118"/>
  <c r="J210" i="118"/>
  <c r="A210" i="118"/>
  <c r="J209" i="118"/>
  <c r="A209" i="118"/>
  <c r="J208" i="118"/>
  <c r="A208" i="118"/>
  <c r="J207" i="118"/>
  <c r="A207" i="118"/>
  <c r="J206" i="118"/>
  <c r="A206" i="118"/>
  <c r="J205" i="118"/>
  <c r="A205" i="118"/>
  <c r="J204" i="118"/>
  <c r="A204" i="118"/>
  <c r="J203" i="118"/>
  <c r="A203" i="118"/>
  <c r="J202" i="118"/>
  <c r="A202" i="118"/>
  <c r="J201" i="118"/>
  <c r="A201" i="118"/>
  <c r="J200" i="118"/>
  <c r="A200" i="118"/>
  <c r="J199" i="118"/>
  <c r="A199" i="118"/>
  <c r="J198" i="118"/>
  <c r="A198" i="118"/>
  <c r="J197" i="118"/>
  <c r="A197" i="118"/>
  <c r="J196" i="118"/>
  <c r="A196" i="118"/>
  <c r="J195" i="118"/>
  <c r="A195" i="118"/>
  <c r="J194" i="118"/>
  <c r="A194" i="118"/>
  <c r="J193" i="118"/>
  <c r="A193" i="118"/>
  <c r="J192" i="118"/>
  <c r="A192" i="118"/>
  <c r="J191" i="118"/>
  <c r="A191" i="118"/>
  <c r="J190" i="118"/>
  <c r="A190" i="118"/>
  <c r="J189" i="118"/>
  <c r="A189" i="118"/>
  <c r="J188" i="118"/>
  <c r="A188" i="118"/>
  <c r="J187" i="118"/>
  <c r="A187" i="118"/>
  <c r="J186" i="118"/>
  <c r="A186" i="118"/>
  <c r="J185" i="118"/>
  <c r="A185" i="118"/>
  <c r="J184" i="118"/>
  <c r="A184" i="118"/>
  <c r="J183" i="118"/>
  <c r="A183" i="118"/>
  <c r="J182" i="118"/>
  <c r="A182" i="118"/>
  <c r="J181" i="118"/>
  <c r="A181" i="118"/>
  <c r="J180" i="118"/>
  <c r="A180" i="118"/>
  <c r="J179" i="118"/>
  <c r="A179" i="118"/>
  <c r="J178" i="118"/>
  <c r="A178" i="118"/>
  <c r="J177" i="118"/>
  <c r="A177" i="118"/>
  <c r="J176" i="118"/>
  <c r="A176" i="118"/>
  <c r="J175" i="118"/>
  <c r="A175" i="118"/>
  <c r="J174" i="118"/>
  <c r="A174" i="118"/>
  <c r="J173" i="118"/>
  <c r="A173" i="118"/>
  <c r="J172" i="118"/>
  <c r="A172" i="118"/>
  <c r="J171" i="118"/>
  <c r="A171" i="118"/>
  <c r="J170" i="118"/>
  <c r="A170" i="118"/>
  <c r="J169" i="118"/>
  <c r="A169" i="118"/>
  <c r="J168" i="118"/>
  <c r="A168" i="118"/>
  <c r="J167" i="118"/>
  <c r="A167" i="118"/>
  <c r="J166" i="118"/>
  <c r="A166" i="118"/>
  <c r="J165" i="118"/>
  <c r="A165" i="118"/>
  <c r="J164" i="118"/>
  <c r="A164" i="118"/>
  <c r="J163" i="118"/>
  <c r="A163" i="118"/>
  <c r="J162" i="118"/>
  <c r="A162" i="118"/>
  <c r="J161" i="118"/>
  <c r="A161" i="118"/>
  <c r="J160" i="118"/>
  <c r="A160" i="118"/>
  <c r="J159" i="118"/>
  <c r="A159" i="118"/>
  <c r="J158" i="118"/>
  <c r="A158" i="118"/>
  <c r="J157" i="118"/>
  <c r="A157" i="118"/>
  <c r="J156" i="118"/>
  <c r="A156" i="118"/>
  <c r="J155" i="118"/>
  <c r="A155" i="118"/>
  <c r="J154" i="118"/>
  <c r="A154" i="118"/>
  <c r="J153" i="118"/>
  <c r="A153" i="118"/>
  <c r="J152" i="118"/>
  <c r="A152" i="118"/>
  <c r="J151" i="118"/>
  <c r="A151" i="118"/>
  <c r="J150" i="118"/>
  <c r="A150" i="118"/>
  <c r="J149" i="118"/>
  <c r="A149" i="118"/>
  <c r="J148" i="118"/>
  <c r="A148" i="118"/>
  <c r="J147" i="118"/>
  <c r="A147" i="118"/>
  <c r="J146" i="118"/>
  <c r="A146" i="118"/>
  <c r="J145" i="118"/>
  <c r="A145" i="118"/>
  <c r="J144" i="118"/>
  <c r="A144" i="118"/>
  <c r="J143" i="118"/>
  <c r="A143" i="118"/>
  <c r="J142" i="118"/>
  <c r="A142" i="118"/>
  <c r="J141" i="118"/>
  <c r="A141" i="118"/>
  <c r="J140" i="118"/>
  <c r="A140" i="118"/>
  <c r="J139" i="118"/>
  <c r="A139" i="118"/>
  <c r="J138" i="118"/>
  <c r="A138" i="118"/>
  <c r="J137" i="118"/>
  <c r="A137" i="118"/>
  <c r="J136" i="118"/>
  <c r="A136" i="118"/>
  <c r="J135" i="118"/>
  <c r="A135" i="118"/>
  <c r="J134" i="118"/>
  <c r="A134" i="118"/>
  <c r="J133" i="118"/>
  <c r="A133" i="118"/>
  <c r="J132" i="118"/>
  <c r="A132" i="118"/>
  <c r="J131" i="118"/>
  <c r="A131" i="118"/>
  <c r="J130" i="118"/>
  <c r="A130" i="118"/>
  <c r="J129" i="118"/>
  <c r="A129" i="118"/>
  <c r="J128" i="118"/>
  <c r="A128" i="118"/>
  <c r="J127" i="118"/>
  <c r="A127" i="118"/>
  <c r="J126" i="118"/>
  <c r="A126" i="118"/>
  <c r="J125" i="118"/>
  <c r="A125" i="118"/>
  <c r="J124" i="118"/>
  <c r="A124" i="118"/>
  <c r="J123" i="118"/>
  <c r="A123" i="118"/>
  <c r="J122" i="118"/>
  <c r="A122" i="118"/>
  <c r="J121" i="118"/>
  <c r="A121" i="118"/>
  <c r="J120" i="118"/>
  <c r="A120" i="118"/>
  <c r="J119" i="118"/>
  <c r="A119" i="118"/>
  <c r="J118" i="118"/>
  <c r="A118" i="118"/>
  <c r="J117" i="118"/>
  <c r="A117" i="118"/>
  <c r="J116" i="118"/>
  <c r="A116" i="118"/>
  <c r="J115" i="118"/>
  <c r="A115" i="118"/>
  <c r="J114" i="118"/>
  <c r="A114" i="118"/>
  <c r="J113" i="118"/>
  <c r="A113" i="118"/>
  <c r="J112" i="118"/>
  <c r="A112" i="118"/>
  <c r="J111" i="118"/>
  <c r="A111" i="118"/>
  <c r="J110" i="118"/>
  <c r="A110" i="118"/>
  <c r="J109" i="118"/>
  <c r="A109" i="118"/>
  <c r="J108" i="118"/>
  <c r="A108" i="118"/>
  <c r="J107" i="118"/>
  <c r="A107" i="118"/>
  <c r="J106" i="118"/>
  <c r="A106" i="118"/>
  <c r="J105" i="118"/>
  <c r="A105" i="118"/>
  <c r="J104" i="118"/>
  <c r="A104" i="118"/>
  <c r="J103" i="118"/>
  <c r="A103" i="118"/>
  <c r="J102" i="118"/>
  <c r="A102" i="118"/>
  <c r="J101" i="118"/>
  <c r="A101" i="118"/>
  <c r="J100" i="118"/>
  <c r="A100" i="118"/>
  <c r="J99" i="118"/>
  <c r="A99" i="118"/>
  <c r="J98" i="118"/>
  <c r="A98" i="118"/>
  <c r="J97" i="118"/>
  <c r="A97" i="118"/>
  <c r="J96" i="118"/>
  <c r="A96" i="118"/>
  <c r="J95" i="118"/>
  <c r="A95" i="118"/>
  <c r="J94" i="118"/>
  <c r="A94" i="118"/>
  <c r="J93" i="118"/>
  <c r="A93" i="118"/>
  <c r="J92" i="118"/>
  <c r="A92" i="118"/>
  <c r="J91" i="118"/>
  <c r="A91" i="118"/>
  <c r="J90" i="118"/>
  <c r="A90" i="118"/>
  <c r="J89" i="118"/>
  <c r="A89" i="118"/>
  <c r="J88" i="118"/>
  <c r="A88" i="118"/>
  <c r="J87" i="118"/>
  <c r="A87" i="118"/>
  <c r="J86" i="118"/>
  <c r="A86" i="118"/>
  <c r="J85" i="118"/>
  <c r="A85" i="118"/>
  <c r="J84" i="118"/>
  <c r="A84" i="118"/>
  <c r="J83" i="118"/>
  <c r="A83" i="118"/>
  <c r="J82" i="118"/>
  <c r="A82" i="118"/>
  <c r="J81" i="118"/>
  <c r="A81" i="118"/>
  <c r="J80" i="118"/>
  <c r="A80" i="118"/>
  <c r="J79" i="118"/>
  <c r="A79" i="118"/>
  <c r="J78" i="118"/>
  <c r="A78" i="118"/>
  <c r="J77" i="118"/>
  <c r="A77" i="118"/>
  <c r="J76" i="118"/>
  <c r="A76" i="118"/>
  <c r="J75" i="118"/>
  <c r="A75" i="118"/>
  <c r="J74" i="118"/>
  <c r="A74" i="118"/>
  <c r="J73" i="118"/>
  <c r="A73" i="118"/>
  <c r="J72" i="118"/>
  <c r="A72" i="118"/>
  <c r="J71" i="118"/>
  <c r="A71" i="118"/>
  <c r="J70" i="118"/>
  <c r="A70" i="118"/>
  <c r="J69" i="118"/>
  <c r="A69" i="118"/>
  <c r="J68" i="118"/>
  <c r="A68" i="118"/>
  <c r="J67" i="118"/>
  <c r="J66" i="118"/>
  <c r="A66" i="118"/>
  <c r="J65" i="118"/>
  <c r="A65" i="118"/>
  <c r="J64" i="118"/>
  <c r="A64" i="118"/>
  <c r="J63" i="118"/>
  <c r="A63" i="118"/>
  <c r="J62" i="118"/>
  <c r="A62" i="118"/>
  <c r="J61" i="118"/>
  <c r="A61" i="118"/>
  <c r="J60" i="118"/>
  <c r="A60" i="118"/>
  <c r="J59" i="118"/>
  <c r="A59" i="118"/>
  <c r="J58" i="118"/>
  <c r="A58" i="118"/>
  <c r="J57" i="118"/>
  <c r="A57" i="118"/>
  <c r="J56" i="118"/>
  <c r="A56" i="118"/>
  <c r="J55" i="118"/>
  <c r="A55" i="118"/>
  <c r="J54" i="118"/>
  <c r="A54" i="118"/>
  <c r="J53" i="118"/>
  <c r="A53" i="118"/>
  <c r="J52" i="118"/>
  <c r="A52" i="118"/>
  <c r="J51" i="118"/>
  <c r="A51" i="118"/>
  <c r="J50" i="118"/>
  <c r="A50" i="118"/>
  <c r="J49" i="118"/>
  <c r="A49" i="118"/>
  <c r="J48" i="118"/>
  <c r="A48" i="118"/>
  <c r="J47" i="118"/>
  <c r="A47" i="118"/>
  <c r="J46" i="118"/>
  <c r="A46" i="118"/>
  <c r="J45" i="118"/>
  <c r="A45" i="118"/>
  <c r="J44" i="118"/>
  <c r="A44" i="118"/>
  <c r="J43" i="118"/>
  <c r="A43" i="118"/>
  <c r="J42" i="118"/>
  <c r="A42" i="118"/>
  <c r="J41" i="118"/>
  <c r="A41" i="118"/>
  <c r="J40" i="118"/>
  <c r="A40" i="118"/>
  <c r="J39" i="118"/>
  <c r="A39" i="118"/>
  <c r="J38" i="118"/>
  <c r="A38" i="118"/>
  <c r="J37" i="118"/>
  <c r="A37" i="118"/>
  <c r="J36" i="118"/>
  <c r="A36" i="118"/>
  <c r="J35" i="118"/>
  <c r="A35" i="118"/>
  <c r="J34" i="118"/>
  <c r="A34" i="118"/>
  <c r="J33" i="118"/>
  <c r="A33" i="118"/>
  <c r="J32" i="118"/>
  <c r="A32" i="118"/>
  <c r="J31" i="118"/>
  <c r="A31" i="118"/>
  <c r="J30" i="118"/>
  <c r="A30" i="118"/>
  <c r="J29" i="118"/>
  <c r="A29" i="118"/>
  <c r="J28" i="118"/>
  <c r="A28" i="118"/>
  <c r="J27" i="118"/>
  <c r="A27" i="118"/>
  <c r="J26" i="118"/>
  <c r="A26" i="118"/>
  <c r="J25" i="118"/>
  <c r="A25" i="118"/>
  <c r="J24" i="118"/>
  <c r="A24" i="118"/>
  <c r="J23" i="118"/>
  <c r="A23" i="118"/>
  <c r="J22" i="118"/>
  <c r="A22" i="118"/>
  <c r="J21" i="118"/>
  <c r="A21" i="118"/>
  <c r="J20" i="118"/>
  <c r="A20" i="118"/>
  <c r="J19" i="118"/>
  <c r="A19" i="118"/>
  <c r="J18" i="118"/>
  <c r="A18" i="118"/>
  <c r="J17" i="118"/>
  <c r="A17" i="118"/>
  <c r="J16" i="118"/>
  <c r="A16" i="118"/>
  <c r="J15" i="118"/>
  <c r="A15" i="118"/>
  <c r="J14" i="118"/>
  <c r="A14" i="118"/>
  <c r="J13" i="118"/>
  <c r="A13" i="118"/>
  <c r="J12" i="118"/>
  <c r="A12" i="118"/>
  <c r="J11" i="118"/>
  <c r="A11" i="118"/>
  <c r="J10" i="118"/>
  <c r="A10" i="118"/>
  <c r="J9" i="118"/>
  <c r="A9" i="118"/>
  <c r="I7" i="118"/>
  <c r="H7" i="118"/>
  <c r="G7" i="118"/>
  <c r="F7" i="118"/>
  <c r="E7" i="118"/>
  <c r="D7" i="118"/>
  <c r="C7" i="118"/>
  <c r="I6" i="118"/>
  <c r="H6" i="118"/>
  <c r="G6" i="118"/>
  <c r="F6" i="118"/>
  <c r="E6" i="118"/>
  <c r="D6" i="118"/>
  <c r="C6" i="118"/>
  <c r="J313" i="113"/>
  <c r="J314" i="113"/>
  <c r="J315" i="113"/>
  <c r="J316" i="113"/>
  <c r="J317" i="113"/>
  <c r="J318" i="113"/>
  <c r="J319" i="113"/>
  <c r="J320" i="113"/>
  <c r="J321" i="113"/>
  <c r="J322" i="113"/>
  <c r="J323" i="113"/>
  <c r="J324" i="113"/>
  <c r="J325" i="113"/>
  <c r="J326" i="113"/>
  <c r="J327" i="113"/>
  <c r="J328" i="113"/>
  <c r="J329" i="113"/>
  <c r="J330" i="113"/>
  <c r="J331" i="113"/>
  <c r="J332" i="113"/>
  <c r="J333" i="113"/>
  <c r="J334" i="113"/>
  <c r="J335" i="113"/>
  <c r="J336" i="113"/>
  <c r="J337" i="113"/>
  <c r="J338" i="113"/>
  <c r="J339" i="113"/>
  <c r="J340" i="113"/>
  <c r="J341" i="113"/>
  <c r="J342" i="113"/>
  <c r="J343" i="113"/>
  <c r="J344" i="113"/>
  <c r="J345" i="113"/>
  <c r="J346" i="113"/>
  <c r="J347" i="113"/>
  <c r="J348" i="113"/>
  <c r="J349" i="113"/>
  <c r="J350" i="113"/>
  <c r="J351" i="113"/>
  <c r="J352" i="113"/>
  <c r="J353" i="113"/>
  <c r="J354" i="113"/>
  <c r="J355" i="113"/>
  <c r="J356" i="113"/>
  <c r="J357" i="113"/>
  <c r="J358" i="113"/>
  <c r="J359" i="113"/>
  <c r="J360" i="113"/>
  <c r="J361" i="113"/>
  <c r="J362" i="113"/>
  <c r="J363" i="113"/>
  <c r="J364" i="113"/>
  <c r="J365" i="113"/>
  <c r="J366" i="113"/>
  <c r="J367" i="113"/>
  <c r="J368" i="113"/>
  <c r="J369" i="113"/>
  <c r="J370" i="113"/>
  <c r="J371" i="113"/>
  <c r="J372" i="113"/>
  <c r="J373" i="113"/>
  <c r="A426" i="117"/>
  <c r="A425" i="117"/>
  <c r="A424" i="117"/>
  <c r="A423" i="117"/>
  <c r="A422" i="117"/>
  <c r="A421" i="117"/>
  <c r="A420" i="117"/>
  <c r="A419" i="117"/>
  <c r="A418" i="117"/>
  <c r="A415" i="117"/>
  <c r="A414" i="117"/>
  <c r="A413" i="117"/>
  <c r="A412" i="117"/>
  <c r="A411" i="117"/>
  <c r="A410" i="117"/>
  <c r="A409" i="117"/>
  <c r="A408" i="117"/>
  <c r="A407" i="117"/>
  <c r="A406" i="117"/>
  <c r="A405" i="117"/>
  <c r="A404" i="117"/>
  <c r="A403" i="117"/>
  <c r="A402" i="117"/>
  <c r="A401" i="117"/>
  <c r="A400" i="117"/>
  <c r="A399" i="117"/>
  <c r="A398" i="117"/>
  <c r="A397" i="117"/>
  <c r="A396" i="117"/>
  <c r="A395" i="117"/>
  <c r="A394" i="117"/>
  <c r="A393" i="117"/>
  <c r="A392" i="117"/>
  <c r="A391" i="117"/>
  <c r="A390" i="117"/>
  <c r="A389" i="117"/>
  <c r="A388" i="117"/>
  <c r="A387" i="117"/>
  <c r="A386" i="117"/>
  <c r="A385" i="117"/>
  <c r="A384" i="117"/>
  <c r="A383" i="117"/>
  <c r="A382" i="117"/>
  <c r="A381" i="117"/>
  <c r="A380" i="117"/>
  <c r="A379" i="117"/>
  <c r="A378" i="117"/>
  <c r="A376" i="117"/>
  <c r="H374" i="117"/>
  <c r="E374" i="117"/>
  <c r="D374" i="117"/>
  <c r="C374" i="117"/>
  <c r="F373" i="117"/>
  <c r="A373" i="117"/>
  <c r="F372" i="117"/>
  <c r="A372" i="117"/>
  <c r="F371" i="117"/>
  <c r="A371" i="117"/>
  <c r="F370" i="117"/>
  <c r="A370" i="117"/>
  <c r="F369" i="117"/>
  <c r="A369" i="117"/>
  <c r="F368" i="117"/>
  <c r="A368" i="117"/>
  <c r="F367" i="117"/>
  <c r="A367" i="117"/>
  <c r="F366" i="117"/>
  <c r="A366" i="117"/>
  <c r="F365" i="117"/>
  <c r="A365" i="117"/>
  <c r="F364" i="117"/>
  <c r="A364" i="117"/>
  <c r="F363" i="117"/>
  <c r="A363" i="117"/>
  <c r="F362" i="117"/>
  <c r="A362" i="117"/>
  <c r="F361" i="117"/>
  <c r="A361" i="117"/>
  <c r="F360" i="117"/>
  <c r="A360" i="117"/>
  <c r="F359" i="117"/>
  <c r="A359" i="117"/>
  <c r="F358" i="117"/>
  <c r="A358" i="117"/>
  <c r="F357" i="117"/>
  <c r="A357" i="117"/>
  <c r="F356" i="117"/>
  <c r="A356" i="117"/>
  <c r="F355" i="117"/>
  <c r="A355" i="117"/>
  <c r="F354" i="117"/>
  <c r="A354" i="117"/>
  <c r="F353" i="117"/>
  <c r="A353" i="117"/>
  <c r="F352" i="117"/>
  <c r="A352" i="117"/>
  <c r="F351" i="117"/>
  <c r="A351" i="117"/>
  <c r="F350" i="117"/>
  <c r="A350" i="117"/>
  <c r="F349" i="117"/>
  <c r="A349" i="117"/>
  <c r="F348" i="117"/>
  <c r="A348" i="117"/>
  <c r="F347" i="117"/>
  <c r="A347" i="117"/>
  <c r="F346" i="117"/>
  <c r="A346" i="117"/>
  <c r="F345" i="117"/>
  <c r="A345" i="117"/>
  <c r="F344" i="117"/>
  <c r="A344" i="117"/>
  <c r="F343" i="117"/>
  <c r="A343" i="117"/>
  <c r="F342" i="117"/>
  <c r="A342" i="117"/>
  <c r="F341" i="117"/>
  <c r="A341" i="117"/>
  <c r="F340" i="117"/>
  <c r="A340" i="117"/>
  <c r="F339" i="117"/>
  <c r="A339" i="117"/>
  <c r="F338" i="117"/>
  <c r="A338" i="117"/>
  <c r="F337" i="117"/>
  <c r="A337" i="117"/>
  <c r="F336" i="117"/>
  <c r="A336" i="117"/>
  <c r="F335" i="117"/>
  <c r="A335" i="117"/>
  <c r="F334" i="117"/>
  <c r="A334" i="117"/>
  <c r="F333" i="117"/>
  <c r="A333" i="117"/>
  <c r="F332" i="117"/>
  <c r="A332" i="117"/>
  <c r="F331" i="117"/>
  <c r="A331" i="117"/>
  <c r="F330" i="117"/>
  <c r="A330" i="117"/>
  <c r="F329" i="117"/>
  <c r="A329" i="117"/>
  <c r="F328" i="117"/>
  <c r="A328" i="117"/>
  <c r="F327" i="117"/>
  <c r="A327" i="117"/>
  <c r="F326" i="117"/>
  <c r="A326" i="117"/>
  <c r="F325" i="117"/>
  <c r="A325" i="117"/>
  <c r="F324" i="117"/>
  <c r="A324" i="117"/>
  <c r="F323" i="117"/>
  <c r="A323" i="117"/>
  <c r="F322" i="117"/>
  <c r="A322" i="117"/>
  <c r="F321" i="117"/>
  <c r="A321" i="117"/>
  <c r="F320" i="117"/>
  <c r="A320" i="117"/>
  <c r="F319" i="117"/>
  <c r="A319" i="117"/>
  <c r="F318" i="117"/>
  <c r="A318" i="117"/>
  <c r="F317" i="117"/>
  <c r="A317" i="117"/>
  <c r="F316" i="117"/>
  <c r="A316" i="117"/>
  <c r="F315" i="117"/>
  <c r="A315" i="117"/>
  <c r="F314" i="117"/>
  <c r="A314" i="117"/>
  <c r="F313" i="117"/>
  <c r="A313" i="117"/>
  <c r="F312" i="117"/>
  <c r="A312" i="117"/>
  <c r="F311" i="117"/>
  <c r="A311" i="117"/>
  <c r="F310" i="117"/>
  <c r="A310" i="117"/>
  <c r="F309" i="117"/>
  <c r="A309" i="117"/>
  <c r="F308" i="117"/>
  <c r="A308" i="117"/>
  <c r="F307" i="117"/>
  <c r="A307" i="117"/>
  <c r="F306" i="117"/>
  <c r="A306" i="117"/>
  <c r="F305" i="117"/>
  <c r="A305" i="117"/>
  <c r="F304" i="117"/>
  <c r="A304" i="117"/>
  <c r="F303" i="117"/>
  <c r="A303" i="117"/>
  <c r="F302" i="117"/>
  <c r="A302" i="117"/>
  <c r="F301" i="117"/>
  <c r="A301" i="117"/>
  <c r="F300" i="117"/>
  <c r="A300" i="117"/>
  <c r="F299" i="117"/>
  <c r="A299" i="117"/>
  <c r="F298" i="117"/>
  <c r="A298" i="117"/>
  <c r="F297" i="117"/>
  <c r="A297" i="117"/>
  <c r="F296" i="117"/>
  <c r="A296" i="117"/>
  <c r="F295" i="117"/>
  <c r="A295" i="117"/>
  <c r="F294" i="117"/>
  <c r="A294" i="117"/>
  <c r="F293" i="117"/>
  <c r="A293" i="117"/>
  <c r="F292" i="117"/>
  <c r="A292" i="117"/>
  <c r="F291" i="117"/>
  <c r="A291" i="117"/>
  <c r="F290" i="117"/>
  <c r="A290" i="117"/>
  <c r="F289" i="117"/>
  <c r="A289" i="117"/>
  <c r="F288" i="117"/>
  <c r="A288" i="117"/>
  <c r="F287" i="117"/>
  <c r="A287" i="117"/>
  <c r="F286" i="117"/>
  <c r="A286" i="117"/>
  <c r="F285" i="117"/>
  <c r="A285" i="117"/>
  <c r="F284" i="117"/>
  <c r="A284" i="117"/>
  <c r="F283" i="117"/>
  <c r="A283" i="117"/>
  <c r="F282" i="117"/>
  <c r="A282" i="117"/>
  <c r="F281" i="117"/>
  <c r="A281" i="117"/>
  <c r="F280" i="117"/>
  <c r="A280" i="117"/>
  <c r="F279" i="117"/>
  <c r="A279" i="117"/>
  <c r="F278" i="117"/>
  <c r="A278" i="117"/>
  <c r="F277" i="117"/>
  <c r="A277" i="117"/>
  <c r="F276" i="117"/>
  <c r="A276" i="117"/>
  <c r="F275" i="117"/>
  <c r="A275" i="117"/>
  <c r="F274" i="117"/>
  <c r="A274" i="117"/>
  <c r="F273" i="117"/>
  <c r="A273" i="117"/>
  <c r="F272" i="117"/>
  <c r="A272" i="117"/>
  <c r="F271" i="117"/>
  <c r="A271" i="117"/>
  <c r="F270" i="117"/>
  <c r="A270" i="117"/>
  <c r="F269" i="117"/>
  <c r="A269" i="117"/>
  <c r="F268" i="117"/>
  <c r="A268" i="117"/>
  <c r="F267" i="117"/>
  <c r="A267" i="117"/>
  <c r="F266" i="117"/>
  <c r="A266" i="117"/>
  <c r="F265" i="117"/>
  <c r="A265" i="117"/>
  <c r="F264" i="117"/>
  <c r="A264" i="117"/>
  <c r="F263" i="117"/>
  <c r="A263" i="117"/>
  <c r="F262" i="117"/>
  <c r="A262" i="117"/>
  <c r="F261" i="117"/>
  <c r="A261" i="117"/>
  <c r="F260" i="117"/>
  <c r="A260" i="117"/>
  <c r="F259" i="117"/>
  <c r="A259" i="117"/>
  <c r="F258" i="117"/>
  <c r="A258" i="117"/>
  <c r="F257" i="117"/>
  <c r="A257" i="117"/>
  <c r="F256" i="117"/>
  <c r="A256" i="117"/>
  <c r="F255" i="117"/>
  <c r="A255" i="117"/>
  <c r="F254" i="117"/>
  <c r="A254" i="117"/>
  <c r="F253" i="117"/>
  <c r="A253" i="117"/>
  <c r="F252" i="117"/>
  <c r="A252" i="117"/>
  <c r="F251" i="117"/>
  <c r="A251" i="117"/>
  <c r="F250" i="117"/>
  <c r="A250" i="117"/>
  <c r="F249" i="117"/>
  <c r="A249" i="117"/>
  <c r="F248" i="117"/>
  <c r="A248" i="117"/>
  <c r="F247" i="117"/>
  <c r="A247" i="117"/>
  <c r="F246" i="117"/>
  <c r="A246" i="117"/>
  <c r="F245" i="117"/>
  <c r="A245" i="117"/>
  <c r="F244" i="117"/>
  <c r="A244" i="117"/>
  <c r="F243" i="117"/>
  <c r="A243" i="117"/>
  <c r="F242" i="117"/>
  <c r="A242" i="117"/>
  <c r="F241" i="117"/>
  <c r="A241" i="117"/>
  <c r="F240" i="117"/>
  <c r="A240" i="117"/>
  <c r="F239" i="117"/>
  <c r="A239" i="117"/>
  <c r="F238" i="117"/>
  <c r="A238" i="117"/>
  <c r="F237" i="117"/>
  <c r="A237" i="117"/>
  <c r="F236" i="117"/>
  <c r="A236" i="117"/>
  <c r="F235" i="117"/>
  <c r="A235" i="117"/>
  <c r="F234" i="117"/>
  <c r="A234" i="117"/>
  <c r="F233" i="117"/>
  <c r="A233" i="117"/>
  <c r="F232" i="117"/>
  <c r="A232" i="117"/>
  <c r="F231" i="117"/>
  <c r="A231" i="117"/>
  <c r="F230" i="117"/>
  <c r="A230" i="117"/>
  <c r="F229" i="117"/>
  <c r="A229" i="117"/>
  <c r="F228" i="117"/>
  <c r="A228" i="117"/>
  <c r="F227" i="117"/>
  <c r="A227" i="117"/>
  <c r="F226" i="117"/>
  <c r="A226" i="117"/>
  <c r="F225" i="117"/>
  <c r="A225" i="117"/>
  <c r="F224" i="117"/>
  <c r="A224" i="117"/>
  <c r="F223" i="117"/>
  <c r="A223" i="117"/>
  <c r="F222" i="117"/>
  <c r="A222" i="117"/>
  <c r="F221" i="117"/>
  <c r="A221" i="117"/>
  <c r="F220" i="117"/>
  <c r="A220" i="117"/>
  <c r="F219" i="117"/>
  <c r="A219" i="117"/>
  <c r="F218" i="117"/>
  <c r="A218" i="117"/>
  <c r="F217" i="117"/>
  <c r="A217" i="117"/>
  <c r="F216" i="117"/>
  <c r="A216" i="117"/>
  <c r="F215" i="117"/>
  <c r="A215" i="117"/>
  <c r="F214" i="117"/>
  <c r="A214" i="117"/>
  <c r="F213" i="117"/>
  <c r="A213" i="117"/>
  <c r="F212" i="117"/>
  <c r="A212" i="117"/>
  <c r="F211" i="117"/>
  <c r="A211" i="117"/>
  <c r="F210" i="117"/>
  <c r="A210" i="117"/>
  <c r="F209" i="117"/>
  <c r="A209" i="117"/>
  <c r="F208" i="117"/>
  <c r="A208" i="117"/>
  <c r="F207" i="117"/>
  <c r="A207" i="117"/>
  <c r="F206" i="117"/>
  <c r="A206" i="117"/>
  <c r="F205" i="117"/>
  <c r="A205" i="117"/>
  <c r="F204" i="117"/>
  <c r="A204" i="117"/>
  <c r="F203" i="117"/>
  <c r="A203" i="117"/>
  <c r="F202" i="117"/>
  <c r="A202" i="117"/>
  <c r="F201" i="117"/>
  <c r="A201" i="117"/>
  <c r="F200" i="117"/>
  <c r="A200" i="117"/>
  <c r="F199" i="117"/>
  <c r="A199" i="117"/>
  <c r="F198" i="117"/>
  <c r="A198" i="117"/>
  <c r="F197" i="117"/>
  <c r="A197" i="117"/>
  <c r="F196" i="117"/>
  <c r="A196" i="117"/>
  <c r="F195" i="117"/>
  <c r="A195" i="117"/>
  <c r="F194" i="117"/>
  <c r="A194" i="117"/>
  <c r="F193" i="117"/>
  <c r="A193" i="117"/>
  <c r="F192" i="117"/>
  <c r="A192" i="117"/>
  <c r="F191" i="117"/>
  <c r="A191" i="117"/>
  <c r="F190" i="117"/>
  <c r="A190" i="117"/>
  <c r="F189" i="117"/>
  <c r="A189" i="117"/>
  <c r="F188" i="117"/>
  <c r="A188" i="117"/>
  <c r="F187" i="117"/>
  <c r="A187" i="117"/>
  <c r="F186" i="117"/>
  <c r="A186" i="117"/>
  <c r="F185" i="117"/>
  <c r="A185" i="117"/>
  <c r="F184" i="117"/>
  <c r="A184" i="117"/>
  <c r="F183" i="117"/>
  <c r="A183" i="117"/>
  <c r="F182" i="117"/>
  <c r="A182" i="117"/>
  <c r="F181" i="117"/>
  <c r="A181" i="117"/>
  <c r="F180" i="117"/>
  <c r="A180" i="117"/>
  <c r="F179" i="117"/>
  <c r="A179" i="117"/>
  <c r="F178" i="117"/>
  <c r="A178" i="117"/>
  <c r="F177" i="117"/>
  <c r="A177" i="117"/>
  <c r="F176" i="117"/>
  <c r="A176" i="117"/>
  <c r="F175" i="117"/>
  <c r="A175" i="117"/>
  <c r="F174" i="117"/>
  <c r="A174" i="117"/>
  <c r="F173" i="117"/>
  <c r="A173" i="117"/>
  <c r="F172" i="117"/>
  <c r="A172" i="117"/>
  <c r="F171" i="117"/>
  <c r="A171" i="117"/>
  <c r="F170" i="117"/>
  <c r="A170" i="117"/>
  <c r="F169" i="117"/>
  <c r="A169" i="117"/>
  <c r="F168" i="117"/>
  <c r="A168" i="117"/>
  <c r="F167" i="117"/>
  <c r="A167" i="117"/>
  <c r="F166" i="117"/>
  <c r="A166" i="117"/>
  <c r="F165" i="117"/>
  <c r="A165" i="117"/>
  <c r="F164" i="117"/>
  <c r="A164" i="117"/>
  <c r="F163" i="117"/>
  <c r="A163" i="117"/>
  <c r="F162" i="117"/>
  <c r="A162" i="117"/>
  <c r="F161" i="117"/>
  <c r="A161" i="117"/>
  <c r="F160" i="117"/>
  <c r="A160" i="117"/>
  <c r="F159" i="117"/>
  <c r="A159" i="117"/>
  <c r="F158" i="117"/>
  <c r="A158" i="117"/>
  <c r="F157" i="117"/>
  <c r="A157" i="117"/>
  <c r="F156" i="117"/>
  <c r="A156" i="117"/>
  <c r="F155" i="117"/>
  <c r="A155" i="117"/>
  <c r="F154" i="117"/>
  <c r="A154" i="117"/>
  <c r="F153" i="117"/>
  <c r="A153" i="117"/>
  <c r="F152" i="117"/>
  <c r="A152" i="117"/>
  <c r="F151" i="117"/>
  <c r="A151" i="117"/>
  <c r="F150" i="117"/>
  <c r="A150" i="117"/>
  <c r="F149" i="117"/>
  <c r="A149" i="117"/>
  <c r="F148" i="117"/>
  <c r="A148" i="117"/>
  <c r="F147" i="117"/>
  <c r="A147" i="117"/>
  <c r="F146" i="117"/>
  <c r="A146" i="117"/>
  <c r="F145" i="117"/>
  <c r="A145" i="117"/>
  <c r="F144" i="117"/>
  <c r="A144" i="117"/>
  <c r="F143" i="117"/>
  <c r="A143" i="117"/>
  <c r="F142" i="117"/>
  <c r="A142" i="117"/>
  <c r="F141" i="117"/>
  <c r="A141" i="117"/>
  <c r="F140" i="117"/>
  <c r="A140" i="117"/>
  <c r="F139" i="117"/>
  <c r="A139" i="117"/>
  <c r="F138" i="117"/>
  <c r="A138" i="117"/>
  <c r="F137" i="117"/>
  <c r="A137" i="117"/>
  <c r="F136" i="117"/>
  <c r="A136" i="117"/>
  <c r="F135" i="117"/>
  <c r="A135" i="117"/>
  <c r="F134" i="117"/>
  <c r="A134" i="117"/>
  <c r="F133" i="117"/>
  <c r="A133" i="117"/>
  <c r="F132" i="117"/>
  <c r="A132" i="117"/>
  <c r="F131" i="117"/>
  <c r="A131" i="117"/>
  <c r="F130" i="117"/>
  <c r="A130" i="117"/>
  <c r="F129" i="117"/>
  <c r="A129" i="117"/>
  <c r="F128" i="117"/>
  <c r="A128" i="117"/>
  <c r="F127" i="117"/>
  <c r="A127" i="117"/>
  <c r="F126" i="117"/>
  <c r="A126" i="117"/>
  <c r="F125" i="117"/>
  <c r="A125" i="117"/>
  <c r="F124" i="117"/>
  <c r="A124" i="117"/>
  <c r="F123" i="117"/>
  <c r="A123" i="117"/>
  <c r="F122" i="117"/>
  <c r="A122" i="117"/>
  <c r="F121" i="117"/>
  <c r="A121" i="117"/>
  <c r="F120" i="117"/>
  <c r="A120" i="117"/>
  <c r="F119" i="117"/>
  <c r="A119" i="117"/>
  <c r="F118" i="117"/>
  <c r="A118" i="117"/>
  <c r="F117" i="117"/>
  <c r="A117" i="117"/>
  <c r="F116" i="117"/>
  <c r="A116" i="117"/>
  <c r="F115" i="117"/>
  <c r="A115" i="117"/>
  <c r="F114" i="117"/>
  <c r="A114" i="117"/>
  <c r="F113" i="117"/>
  <c r="A113" i="117"/>
  <c r="F112" i="117"/>
  <c r="A112" i="117"/>
  <c r="F111" i="117"/>
  <c r="A111" i="117"/>
  <c r="F110" i="117"/>
  <c r="A110" i="117"/>
  <c r="F109" i="117"/>
  <c r="A109" i="117"/>
  <c r="F108" i="117"/>
  <c r="A108" i="117"/>
  <c r="F107" i="117"/>
  <c r="A107" i="117"/>
  <c r="F106" i="117"/>
  <c r="A106" i="117"/>
  <c r="F105" i="117"/>
  <c r="A105" i="117"/>
  <c r="F104" i="117"/>
  <c r="A104" i="117"/>
  <c r="F103" i="117"/>
  <c r="A103" i="117"/>
  <c r="F102" i="117"/>
  <c r="A102" i="117"/>
  <c r="F101" i="117"/>
  <c r="A101" i="117"/>
  <c r="F100" i="117"/>
  <c r="A100" i="117"/>
  <c r="F99" i="117"/>
  <c r="A99" i="117"/>
  <c r="F98" i="117"/>
  <c r="A98" i="117"/>
  <c r="F97" i="117"/>
  <c r="A97" i="117"/>
  <c r="F96" i="117"/>
  <c r="A96" i="117"/>
  <c r="F95" i="117"/>
  <c r="A95" i="117"/>
  <c r="F94" i="117"/>
  <c r="A94" i="117"/>
  <c r="F93" i="117"/>
  <c r="A93" i="117"/>
  <c r="F92" i="117"/>
  <c r="A92" i="117"/>
  <c r="F91" i="117"/>
  <c r="A91" i="117"/>
  <c r="F90" i="117"/>
  <c r="A90" i="117"/>
  <c r="F89" i="117"/>
  <c r="A89" i="117"/>
  <c r="F88" i="117"/>
  <c r="A88" i="117"/>
  <c r="F87" i="117"/>
  <c r="A87" i="117"/>
  <c r="F86" i="117"/>
  <c r="A86" i="117"/>
  <c r="F85" i="117"/>
  <c r="A85" i="117"/>
  <c r="F84" i="117"/>
  <c r="A84" i="117"/>
  <c r="F83" i="117"/>
  <c r="A83" i="117"/>
  <c r="F82" i="117"/>
  <c r="A82" i="117"/>
  <c r="F81" i="117"/>
  <c r="A81" i="117"/>
  <c r="F80" i="117"/>
  <c r="A80" i="117"/>
  <c r="F79" i="117"/>
  <c r="A79" i="117"/>
  <c r="F78" i="117"/>
  <c r="A78" i="117"/>
  <c r="F77" i="117"/>
  <c r="A77" i="117"/>
  <c r="F76" i="117"/>
  <c r="A76" i="117"/>
  <c r="F75" i="117"/>
  <c r="A75" i="117"/>
  <c r="F74" i="117"/>
  <c r="A74" i="117"/>
  <c r="F73" i="117"/>
  <c r="A73" i="117"/>
  <c r="F72" i="117"/>
  <c r="A72" i="117"/>
  <c r="F71" i="117"/>
  <c r="A71" i="117"/>
  <c r="F70" i="117"/>
  <c r="A70" i="117"/>
  <c r="F69" i="117"/>
  <c r="A69" i="117"/>
  <c r="F68" i="117"/>
  <c r="A68" i="117"/>
  <c r="F67" i="117"/>
  <c r="A67" i="117"/>
  <c r="F66" i="117"/>
  <c r="A66" i="117"/>
  <c r="F65" i="117"/>
  <c r="A65" i="117"/>
  <c r="F64" i="117"/>
  <c r="A64" i="117"/>
  <c r="F63" i="117"/>
  <c r="A63" i="117"/>
  <c r="F62" i="117"/>
  <c r="A62" i="117"/>
  <c r="F61" i="117"/>
  <c r="A61" i="117"/>
  <c r="F60" i="117"/>
  <c r="A60" i="117"/>
  <c r="F59" i="117"/>
  <c r="A59" i="117"/>
  <c r="F58" i="117"/>
  <c r="A58" i="117"/>
  <c r="F57" i="117"/>
  <c r="A57" i="117"/>
  <c r="F56" i="117"/>
  <c r="A56" i="117"/>
  <c r="F55" i="117"/>
  <c r="A55" i="117"/>
  <c r="F54" i="117"/>
  <c r="A54" i="117"/>
  <c r="F53" i="117"/>
  <c r="A53" i="117"/>
  <c r="F52" i="117"/>
  <c r="A52" i="117"/>
  <c r="F51" i="117"/>
  <c r="A51" i="117"/>
  <c r="F50" i="117"/>
  <c r="A50" i="117"/>
  <c r="F49" i="117"/>
  <c r="A49" i="117"/>
  <c r="F48" i="117"/>
  <c r="A48" i="117"/>
  <c r="F47" i="117"/>
  <c r="A47" i="117"/>
  <c r="F46" i="117"/>
  <c r="A46" i="117"/>
  <c r="F45" i="117"/>
  <c r="A45" i="117"/>
  <c r="F44" i="117"/>
  <c r="A44" i="117"/>
  <c r="F43" i="117"/>
  <c r="A43" i="117"/>
  <c r="F42" i="117"/>
  <c r="A42" i="117"/>
  <c r="F41" i="117"/>
  <c r="A41" i="117"/>
  <c r="F40" i="117"/>
  <c r="A40" i="117"/>
  <c r="F39" i="117"/>
  <c r="A39" i="117"/>
  <c r="F38" i="117"/>
  <c r="A38" i="117"/>
  <c r="F37" i="117"/>
  <c r="A37" i="117"/>
  <c r="F36" i="117"/>
  <c r="A36" i="117"/>
  <c r="F35" i="117"/>
  <c r="A35" i="117"/>
  <c r="F34" i="117"/>
  <c r="A34" i="117"/>
  <c r="F33" i="117"/>
  <c r="A33" i="117"/>
  <c r="F32" i="117"/>
  <c r="A32" i="117"/>
  <c r="F31" i="117"/>
  <c r="A31" i="117"/>
  <c r="F30" i="117"/>
  <c r="A30" i="117"/>
  <c r="F29" i="117"/>
  <c r="A29" i="117"/>
  <c r="F28" i="117"/>
  <c r="A28" i="117"/>
  <c r="F27" i="117"/>
  <c r="A27" i="117"/>
  <c r="F26" i="117"/>
  <c r="A26" i="117"/>
  <c r="F25" i="117"/>
  <c r="A25" i="117"/>
  <c r="F24" i="117"/>
  <c r="A24" i="117"/>
  <c r="F23" i="117"/>
  <c r="A23" i="117"/>
  <c r="F22" i="117"/>
  <c r="A22" i="117"/>
  <c r="F21" i="117"/>
  <c r="A21" i="117"/>
  <c r="F20" i="117"/>
  <c r="A20" i="117"/>
  <c r="F19" i="117"/>
  <c r="A19" i="117"/>
  <c r="F18" i="117"/>
  <c r="A18" i="117"/>
  <c r="F17" i="117"/>
  <c r="A17" i="117"/>
  <c r="F16" i="117"/>
  <c r="A16" i="117"/>
  <c r="F15" i="117"/>
  <c r="A15" i="117"/>
  <c r="F14" i="117"/>
  <c r="A14" i="117"/>
  <c r="F13" i="117"/>
  <c r="A13" i="117"/>
  <c r="F12" i="117"/>
  <c r="A12" i="117"/>
  <c r="F11" i="117"/>
  <c r="A11" i="117"/>
  <c r="F10" i="117"/>
  <c r="A10" i="117"/>
  <c r="F9" i="117"/>
  <c r="A9" i="117"/>
  <c r="E7" i="117"/>
  <c r="D7" i="117"/>
  <c r="C7" i="117"/>
  <c r="E6" i="117"/>
  <c r="D6" i="117"/>
  <c r="C6" i="117"/>
  <c r="F375" i="114"/>
  <c r="C374" i="114"/>
  <c r="D374" i="114"/>
  <c r="E374" i="114"/>
  <c r="A418" i="116"/>
  <c r="A417" i="116"/>
  <c r="A416" i="116"/>
  <c r="A415" i="116"/>
  <c r="A414" i="116"/>
  <c r="A413" i="116"/>
  <c r="A412" i="116"/>
  <c r="A411" i="116"/>
  <c r="A410" i="116"/>
  <c r="A407" i="116"/>
  <c r="A406" i="116"/>
  <c r="A405" i="116"/>
  <c r="A404" i="116"/>
  <c r="A403" i="116"/>
  <c r="A402" i="116"/>
  <c r="A401" i="116"/>
  <c r="A400" i="116"/>
  <c r="A399" i="116"/>
  <c r="A398" i="116"/>
  <c r="A397" i="116"/>
  <c r="A396" i="116"/>
  <c r="A395" i="116"/>
  <c r="A394" i="116"/>
  <c r="A393" i="116"/>
  <c r="A392" i="116"/>
  <c r="A391" i="116"/>
  <c r="A390" i="116"/>
  <c r="A389" i="116"/>
  <c r="A388" i="116"/>
  <c r="A387" i="116"/>
  <c r="A386" i="116"/>
  <c r="A385" i="116"/>
  <c r="A384" i="116"/>
  <c r="A383" i="116"/>
  <c r="A382" i="116"/>
  <c r="A381" i="116"/>
  <c r="A380" i="116"/>
  <c r="A379" i="116"/>
  <c r="A378" i="116"/>
  <c r="A377" i="116"/>
  <c r="A376" i="116"/>
  <c r="A375" i="116"/>
  <c r="O374" i="116"/>
  <c r="L374" i="116"/>
  <c r="K374" i="116"/>
  <c r="J374" i="116"/>
  <c r="I374" i="116"/>
  <c r="H374" i="116"/>
  <c r="G374" i="116"/>
  <c r="F374" i="116"/>
  <c r="E374" i="116"/>
  <c r="D374" i="116"/>
  <c r="C374" i="116"/>
  <c r="M373" i="116"/>
  <c r="A373" i="116"/>
  <c r="M372" i="116"/>
  <c r="A372" i="116"/>
  <c r="M371" i="116"/>
  <c r="A371" i="116"/>
  <c r="M370" i="116"/>
  <c r="A370" i="116"/>
  <c r="M369" i="116"/>
  <c r="A369" i="116"/>
  <c r="M368" i="116"/>
  <c r="A368" i="116"/>
  <c r="M367" i="116"/>
  <c r="A367" i="116"/>
  <c r="M366" i="116"/>
  <c r="A366" i="116"/>
  <c r="M365" i="116"/>
  <c r="A365" i="116"/>
  <c r="M364" i="116"/>
  <c r="A364" i="116"/>
  <c r="M363" i="116"/>
  <c r="A363" i="116"/>
  <c r="M362" i="116"/>
  <c r="A362" i="116"/>
  <c r="M361" i="116"/>
  <c r="A361" i="116"/>
  <c r="M360" i="116"/>
  <c r="A360" i="116"/>
  <c r="M359" i="116"/>
  <c r="A359" i="116"/>
  <c r="M358" i="116"/>
  <c r="A358" i="116"/>
  <c r="M357" i="116"/>
  <c r="A357" i="116"/>
  <c r="M356" i="116"/>
  <c r="A356" i="116"/>
  <c r="M355" i="116"/>
  <c r="A355" i="116"/>
  <c r="M354" i="116"/>
  <c r="A354" i="116"/>
  <c r="M353" i="116"/>
  <c r="A353" i="116"/>
  <c r="M352" i="116"/>
  <c r="A352" i="116"/>
  <c r="M351" i="116"/>
  <c r="A351" i="116"/>
  <c r="M350" i="116"/>
  <c r="A350" i="116"/>
  <c r="M349" i="116"/>
  <c r="A349" i="116"/>
  <c r="M348" i="116"/>
  <c r="A348" i="116"/>
  <c r="M347" i="116"/>
  <c r="A347" i="116"/>
  <c r="M346" i="116"/>
  <c r="A346" i="116"/>
  <c r="M345" i="116"/>
  <c r="A345" i="116"/>
  <c r="M344" i="116"/>
  <c r="A344" i="116"/>
  <c r="M343" i="116"/>
  <c r="A343" i="116"/>
  <c r="M342" i="116"/>
  <c r="A342" i="116"/>
  <c r="M341" i="116"/>
  <c r="A341" i="116"/>
  <c r="M340" i="116"/>
  <c r="A340" i="116"/>
  <c r="M339" i="116"/>
  <c r="A339" i="116"/>
  <c r="M338" i="116"/>
  <c r="A338" i="116"/>
  <c r="M337" i="116"/>
  <c r="A337" i="116"/>
  <c r="M336" i="116"/>
  <c r="A336" i="116"/>
  <c r="M335" i="116"/>
  <c r="A335" i="116"/>
  <c r="M334" i="116"/>
  <c r="A334" i="116"/>
  <c r="M333" i="116"/>
  <c r="A333" i="116"/>
  <c r="M332" i="116"/>
  <c r="A332" i="116"/>
  <c r="M331" i="116"/>
  <c r="A331" i="116"/>
  <c r="M330" i="116"/>
  <c r="A330" i="116"/>
  <c r="M329" i="116"/>
  <c r="A329" i="116"/>
  <c r="M328" i="116"/>
  <c r="A328" i="116"/>
  <c r="M327" i="116"/>
  <c r="A327" i="116"/>
  <c r="M326" i="116"/>
  <c r="A326" i="116"/>
  <c r="M325" i="116"/>
  <c r="A325" i="116"/>
  <c r="M324" i="116"/>
  <c r="A324" i="116"/>
  <c r="M323" i="116"/>
  <c r="A323" i="116"/>
  <c r="M322" i="116"/>
  <c r="A322" i="116"/>
  <c r="M321" i="116"/>
  <c r="A321" i="116"/>
  <c r="M320" i="116"/>
  <c r="A320" i="116"/>
  <c r="M319" i="116"/>
  <c r="A319" i="116"/>
  <c r="M318" i="116"/>
  <c r="A318" i="116"/>
  <c r="M317" i="116"/>
  <c r="A317" i="116"/>
  <c r="M316" i="116"/>
  <c r="A316" i="116"/>
  <c r="M315" i="116"/>
  <c r="A315" i="116"/>
  <c r="M314" i="116"/>
  <c r="A314" i="116"/>
  <c r="M313" i="116"/>
  <c r="A313" i="116"/>
  <c r="M312" i="116"/>
  <c r="A312" i="116"/>
  <c r="M311" i="116"/>
  <c r="A311" i="116"/>
  <c r="M310" i="116"/>
  <c r="A310" i="116"/>
  <c r="M309" i="116"/>
  <c r="A309" i="116"/>
  <c r="M308" i="116"/>
  <c r="A308" i="116"/>
  <c r="M307" i="116"/>
  <c r="A307" i="116"/>
  <c r="M306" i="116"/>
  <c r="A306" i="116"/>
  <c r="M305" i="116"/>
  <c r="A305" i="116"/>
  <c r="M304" i="116"/>
  <c r="A304" i="116"/>
  <c r="M303" i="116"/>
  <c r="A303" i="116"/>
  <c r="M302" i="116"/>
  <c r="A302" i="116"/>
  <c r="M301" i="116"/>
  <c r="A301" i="116"/>
  <c r="M300" i="116"/>
  <c r="A300" i="116"/>
  <c r="M299" i="116"/>
  <c r="A299" i="116"/>
  <c r="M298" i="116"/>
  <c r="A298" i="116"/>
  <c r="M297" i="116"/>
  <c r="A297" i="116"/>
  <c r="M296" i="116"/>
  <c r="A296" i="116"/>
  <c r="M295" i="116"/>
  <c r="A295" i="116"/>
  <c r="M294" i="116"/>
  <c r="A294" i="116"/>
  <c r="M293" i="116"/>
  <c r="A293" i="116"/>
  <c r="M292" i="116"/>
  <c r="A292" i="116"/>
  <c r="M291" i="116"/>
  <c r="A291" i="116"/>
  <c r="M290" i="116"/>
  <c r="A290" i="116"/>
  <c r="M289" i="116"/>
  <c r="A289" i="116"/>
  <c r="M288" i="116"/>
  <c r="A288" i="116"/>
  <c r="M287" i="116"/>
  <c r="A287" i="116"/>
  <c r="M286" i="116"/>
  <c r="A286" i="116"/>
  <c r="M285" i="116"/>
  <c r="A285" i="116"/>
  <c r="M284" i="116"/>
  <c r="A284" i="116"/>
  <c r="M283" i="116"/>
  <c r="A283" i="116"/>
  <c r="M282" i="116"/>
  <c r="A282" i="116"/>
  <c r="M281" i="116"/>
  <c r="A281" i="116"/>
  <c r="M280" i="116"/>
  <c r="A280" i="116"/>
  <c r="M279" i="116"/>
  <c r="A279" i="116"/>
  <c r="M278" i="116"/>
  <c r="A278" i="116"/>
  <c r="M277" i="116"/>
  <c r="A277" i="116"/>
  <c r="M276" i="116"/>
  <c r="A276" i="116"/>
  <c r="M275" i="116"/>
  <c r="A275" i="116"/>
  <c r="M274" i="116"/>
  <c r="A274" i="116"/>
  <c r="M273" i="116"/>
  <c r="A273" i="116"/>
  <c r="M272" i="116"/>
  <c r="A272" i="116"/>
  <c r="M271" i="116"/>
  <c r="A271" i="116"/>
  <c r="M270" i="116"/>
  <c r="A270" i="116"/>
  <c r="M269" i="116"/>
  <c r="A269" i="116"/>
  <c r="M268" i="116"/>
  <c r="A268" i="116"/>
  <c r="M267" i="116"/>
  <c r="A267" i="116"/>
  <c r="M266" i="116"/>
  <c r="A266" i="116"/>
  <c r="M265" i="116"/>
  <c r="A265" i="116"/>
  <c r="M264" i="116"/>
  <c r="A264" i="116"/>
  <c r="M263" i="116"/>
  <c r="A263" i="116"/>
  <c r="M262" i="116"/>
  <c r="A262" i="116"/>
  <c r="M261" i="116"/>
  <c r="A261" i="116"/>
  <c r="M260" i="116"/>
  <c r="A260" i="116"/>
  <c r="M259" i="116"/>
  <c r="A259" i="116"/>
  <c r="M258" i="116"/>
  <c r="A258" i="116"/>
  <c r="M257" i="116"/>
  <c r="A257" i="116"/>
  <c r="M256" i="116"/>
  <c r="A256" i="116"/>
  <c r="M255" i="116"/>
  <c r="A255" i="116"/>
  <c r="M254" i="116"/>
  <c r="A254" i="116"/>
  <c r="M253" i="116"/>
  <c r="A253" i="116"/>
  <c r="M252" i="116"/>
  <c r="A252" i="116"/>
  <c r="M251" i="116"/>
  <c r="A251" i="116"/>
  <c r="M250" i="116"/>
  <c r="A250" i="116"/>
  <c r="M249" i="116"/>
  <c r="A249" i="116"/>
  <c r="M248" i="116"/>
  <c r="A248" i="116"/>
  <c r="M247" i="116"/>
  <c r="A247" i="116"/>
  <c r="M246" i="116"/>
  <c r="A246" i="116"/>
  <c r="M245" i="116"/>
  <c r="A245" i="116"/>
  <c r="M244" i="116"/>
  <c r="A244" i="116"/>
  <c r="M243" i="116"/>
  <c r="A243" i="116"/>
  <c r="M242" i="116"/>
  <c r="A242" i="116"/>
  <c r="M241" i="116"/>
  <c r="A241" i="116"/>
  <c r="M240" i="116"/>
  <c r="A240" i="116"/>
  <c r="M239" i="116"/>
  <c r="A239" i="116"/>
  <c r="M238" i="116"/>
  <c r="A238" i="116"/>
  <c r="M237" i="116"/>
  <c r="A237" i="116"/>
  <c r="M236" i="116"/>
  <c r="A236" i="116"/>
  <c r="M235" i="116"/>
  <c r="A235" i="116"/>
  <c r="M234" i="116"/>
  <c r="A234" i="116"/>
  <c r="M233" i="116"/>
  <c r="A233" i="116"/>
  <c r="M232" i="116"/>
  <c r="A232" i="116"/>
  <c r="M231" i="116"/>
  <c r="A231" i="116"/>
  <c r="M230" i="116"/>
  <c r="A230" i="116"/>
  <c r="M229" i="116"/>
  <c r="A229" i="116"/>
  <c r="M228" i="116"/>
  <c r="A228" i="116"/>
  <c r="M227" i="116"/>
  <c r="A227" i="116"/>
  <c r="M226" i="116"/>
  <c r="A226" i="116"/>
  <c r="M225" i="116"/>
  <c r="A225" i="116"/>
  <c r="M224" i="116"/>
  <c r="A224" i="116"/>
  <c r="M223" i="116"/>
  <c r="A223" i="116"/>
  <c r="M222" i="116"/>
  <c r="A222" i="116"/>
  <c r="M221" i="116"/>
  <c r="A221" i="116"/>
  <c r="M220" i="116"/>
  <c r="A220" i="116"/>
  <c r="M219" i="116"/>
  <c r="A219" i="116"/>
  <c r="M218" i="116"/>
  <c r="A218" i="116"/>
  <c r="M217" i="116"/>
  <c r="A217" i="116"/>
  <c r="M216" i="116"/>
  <c r="A216" i="116"/>
  <c r="M215" i="116"/>
  <c r="A215" i="116"/>
  <c r="M214" i="116"/>
  <c r="A214" i="116"/>
  <c r="M213" i="116"/>
  <c r="A213" i="116"/>
  <c r="M212" i="116"/>
  <c r="A212" i="116"/>
  <c r="M211" i="116"/>
  <c r="A211" i="116"/>
  <c r="M210" i="116"/>
  <c r="A210" i="116"/>
  <c r="M209" i="116"/>
  <c r="A209" i="116"/>
  <c r="M208" i="116"/>
  <c r="A208" i="116"/>
  <c r="M207" i="116"/>
  <c r="A207" i="116"/>
  <c r="M206" i="116"/>
  <c r="A206" i="116"/>
  <c r="M205" i="116"/>
  <c r="A205" i="116"/>
  <c r="M204" i="116"/>
  <c r="A204" i="116"/>
  <c r="M203" i="116"/>
  <c r="A203" i="116"/>
  <c r="M202" i="116"/>
  <c r="A202" i="116"/>
  <c r="M201" i="116"/>
  <c r="A201" i="116"/>
  <c r="M200" i="116"/>
  <c r="A200" i="116"/>
  <c r="M199" i="116"/>
  <c r="A199" i="116"/>
  <c r="M198" i="116"/>
  <c r="A198" i="116"/>
  <c r="M197" i="116"/>
  <c r="A197" i="116"/>
  <c r="M196" i="116"/>
  <c r="A196" i="116"/>
  <c r="M195" i="116"/>
  <c r="A195" i="116"/>
  <c r="M194" i="116"/>
  <c r="A194" i="116"/>
  <c r="M193" i="116"/>
  <c r="A193" i="116"/>
  <c r="M192" i="116"/>
  <c r="A192" i="116"/>
  <c r="M191" i="116"/>
  <c r="A191" i="116"/>
  <c r="M190" i="116"/>
  <c r="A190" i="116"/>
  <c r="M189" i="116"/>
  <c r="A189" i="116"/>
  <c r="M188" i="116"/>
  <c r="A188" i="116"/>
  <c r="M187" i="116"/>
  <c r="A187" i="116"/>
  <c r="M186" i="116"/>
  <c r="A186" i="116"/>
  <c r="M185" i="116"/>
  <c r="A185" i="116"/>
  <c r="M184" i="116"/>
  <c r="A184" i="116"/>
  <c r="M183" i="116"/>
  <c r="A183" i="116"/>
  <c r="M182" i="116"/>
  <c r="A182" i="116"/>
  <c r="M181" i="116"/>
  <c r="A181" i="116"/>
  <c r="M180" i="116"/>
  <c r="A180" i="116"/>
  <c r="M179" i="116"/>
  <c r="A179" i="116"/>
  <c r="M178" i="116"/>
  <c r="A178" i="116"/>
  <c r="M177" i="116"/>
  <c r="A177" i="116"/>
  <c r="M176" i="116"/>
  <c r="A176" i="116"/>
  <c r="M175" i="116"/>
  <c r="A175" i="116"/>
  <c r="M174" i="116"/>
  <c r="A174" i="116"/>
  <c r="M173" i="116"/>
  <c r="A173" i="116"/>
  <c r="M172" i="116"/>
  <c r="A172" i="116"/>
  <c r="M171" i="116"/>
  <c r="A171" i="116"/>
  <c r="M170" i="116"/>
  <c r="A170" i="116"/>
  <c r="M169" i="116"/>
  <c r="A169" i="116"/>
  <c r="M168" i="116"/>
  <c r="A168" i="116"/>
  <c r="M167" i="116"/>
  <c r="A167" i="116"/>
  <c r="M166" i="116"/>
  <c r="A166" i="116"/>
  <c r="M165" i="116"/>
  <c r="A165" i="116"/>
  <c r="M164" i="116"/>
  <c r="A164" i="116"/>
  <c r="M163" i="116"/>
  <c r="A163" i="116"/>
  <c r="M162" i="116"/>
  <c r="A162" i="116"/>
  <c r="M161" i="116"/>
  <c r="A161" i="116"/>
  <c r="M160" i="116"/>
  <c r="A160" i="116"/>
  <c r="M159" i="116"/>
  <c r="A159" i="116"/>
  <c r="M158" i="116"/>
  <c r="A158" i="116"/>
  <c r="M157" i="116"/>
  <c r="A157" i="116"/>
  <c r="M156" i="116"/>
  <c r="A156" i="116"/>
  <c r="M155" i="116"/>
  <c r="A155" i="116"/>
  <c r="M154" i="116"/>
  <c r="A154" i="116"/>
  <c r="M153" i="116"/>
  <c r="A153" i="116"/>
  <c r="M152" i="116"/>
  <c r="A152" i="116"/>
  <c r="M151" i="116"/>
  <c r="A151" i="116"/>
  <c r="M150" i="116"/>
  <c r="A150" i="116"/>
  <c r="M149" i="116"/>
  <c r="A149" i="116"/>
  <c r="M148" i="116"/>
  <c r="A148" i="116"/>
  <c r="M147" i="116"/>
  <c r="A147" i="116"/>
  <c r="M146" i="116"/>
  <c r="A146" i="116"/>
  <c r="M145" i="116"/>
  <c r="A145" i="116"/>
  <c r="M144" i="116"/>
  <c r="A144" i="116"/>
  <c r="M143" i="116"/>
  <c r="A143" i="116"/>
  <c r="M142" i="116"/>
  <c r="A142" i="116"/>
  <c r="M141" i="116"/>
  <c r="A141" i="116"/>
  <c r="M140" i="116"/>
  <c r="A140" i="116"/>
  <c r="M139" i="116"/>
  <c r="A139" i="116"/>
  <c r="M138" i="116"/>
  <c r="A138" i="116"/>
  <c r="M137" i="116"/>
  <c r="A137" i="116"/>
  <c r="M136" i="116"/>
  <c r="A136" i="116"/>
  <c r="M135" i="116"/>
  <c r="A135" i="116"/>
  <c r="M134" i="116"/>
  <c r="A134" i="116"/>
  <c r="M133" i="116"/>
  <c r="A133" i="116"/>
  <c r="M132" i="116"/>
  <c r="A132" i="116"/>
  <c r="M131" i="116"/>
  <c r="A131" i="116"/>
  <c r="M130" i="116"/>
  <c r="A130" i="116"/>
  <c r="M129" i="116"/>
  <c r="A129" i="116"/>
  <c r="M128" i="116"/>
  <c r="A128" i="116"/>
  <c r="M127" i="116"/>
  <c r="A127" i="116"/>
  <c r="M126" i="116"/>
  <c r="A126" i="116"/>
  <c r="M125" i="116"/>
  <c r="A125" i="116"/>
  <c r="M124" i="116"/>
  <c r="A124" i="116"/>
  <c r="M123" i="116"/>
  <c r="A123" i="116"/>
  <c r="M122" i="116"/>
  <c r="A122" i="116"/>
  <c r="M121" i="116"/>
  <c r="A121" i="116"/>
  <c r="M120" i="116"/>
  <c r="A120" i="116"/>
  <c r="M119" i="116"/>
  <c r="A119" i="116"/>
  <c r="M118" i="116"/>
  <c r="A118" i="116"/>
  <c r="M117" i="116"/>
  <c r="A117" i="116"/>
  <c r="M116" i="116"/>
  <c r="A116" i="116"/>
  <c r="M115" i="116"/>
  <c r="A115" i="116"/>
  <c r="M114" i="116"/>
  <c r="A114" i="116"/>
  <c r="M113" i="116"/>
  <c r="A113" i="116"/>
  <c r="M112" i="116"/>
  <c r="A112" i="116"/>
  <c r="M111" i="116"/>
  <c r="A111" i="116"/>
  <c r="M110" i="116"/>
  <c r="A110" i="116"/>
  <c r="M109" i="116"/>
  <c r="A109" i="116"/>
  <c r="M108" i="116"/>
  <c r="A108" i="116"/>
  <c r="M107" i="116"/>
  <c r="A107" i="116"/>
  <c r="M106" i="116"/>
  <c r="A106" i="116"/>
  <c r="M105" i="116"/>
  <c r="A105" i="116"/>
  <c r="M104" i="116"/>
  <c r="A104" i="116"/>
  <c r="M103" i="116"/>
  <c r="A103" i="116"/>
  <c r="M102" i="116"/>
  <c r="A102" i="116"/>
  <c r="M101" i="116"/>
  <c r="A101" i="116"/>
  <c r="M100" i="116"/>
  <c r="A100" i="116"/>
  <c r="M99" i="116"/>
  <c r="A99" i="116"/>
  <c r="M98" i="116"/>
  <c r="A98" i="116"/>
  <c r="M97" i="116"/>
  <c r="A97" i="116"/>
  <c r="M96" i="116"/>
  <c r="A96" i="116"/>
  <c r="M95" i="116"/>
  <c r="A95" i="116"/>
  <c r="M94" i="116"/>
  <c r="A94" i="116"/>
  <c r="M93" i="116"/>
  <c r="A93" i="116"/>
  <c r="M92" i="116"/>
  <c r="A92" i="116"/>
  <c r="M91" i="116"/>
  <c r="A91" i="116"/>
  <c r="M90" i="116"/>
  <c r="A90" i="116"/>
  <c r="M89" i="116"/>
  <c r="A89" i="116"/>
  <c r="M88" i="116"/>
  <c r="A88" i="116"/>
  <c r="M87" i="116"/>
  <c r="A87" i="116"/>
  <c r="M86" i="116"/>
  <c r="A86" i="116"/>
  <c r="M85" i="116"/>
  <c r="A85" i="116"/>
  <c r="M84" i="116"/>
  <c r="A84" i="116"/>
  <c r="M83" i="116"/>
  <c r="A83" i="116"/>
  <c r="M82" i="116"/>
  <c r="A82" i="116"/>
  <c r="M81" i="116"/>
  <c r="A81" i="116"/>
  <c r="M80" i="116"/>
  <c r="A80" i="116"/>
  <c r="M79" i="116"/>
  <c r="A79" i="116"/>
  <c r="M78" i="116"/>
  <c r="A78" i="116"/>
  <c r="M77" i="116"/>
  <c r="A77" i="116"/>
  <c r="M76" i="116"/>
  <c r="A76" i="116"/>
  <c r="M75" i="116"/>
  <c r="A75" i="116"/>
  <c r="M74" i="116"/>
  <c r="A74" i="116"/>
  <c r="M73" i="116"/>
  <c r="A73" i="116"/>
  <c r="M72" i="116"/>
  <c r="A72" i="116"/>
  <c r="M71" i="116"/>
  <c r="A71" i="116"/>
  <c r="M70" i="116"/>
  <c r="A70" i="116"/>
  <c r="M69" i="116"/>
  <c r="A69" i="116"/>
  <c r="M68" i="116"/>
  <c r="A68" i="116"/>
  <c r="M67" i="116"/>
  <c r="A67" i="116"/>
  <c r="M66" i="116"/>
  <c r="A66" i="116"/>
  <c r="M65" i="116"/>
  <c r="A65" i="116"/>
  <c r="M64" i="116"/>
  <c r="A64" i="116"/>
  <c r="M63" i="116"/>
  <c r="A63" i="116"/>
  <c r="M62" i="116"/>
  <c r="A62" i="116"/>
  <c r="M61" i="116"/>
  <c r="A61" i="116"/>
  <c r="M60" i="116"/>
  <c r="A60" i="116"/>
  <c r="M59" i="116"/>
  <c r="A59" i="116"/>
  <c r="M58" i="116"/>
  <c r="A58" i="116"/>
  <c r="M57" i="116"/>
  <c r="A57" i="116"/>
  <c r="M56" i="116"/>
  <c r="A56" i="116"/>
  <c r="M55" i="116"/>
  <c r="A55" i="116"/>
  <c r="M54" i="116"/>
  <c r="A54" i="116"/>
  <c r="M53" i="116"/>
  <c r="A53" i="116"/>
  <c r="M52" i="116"/>
  <c r="A52" i="116"/>
  <c r="M51" i="116"/>
  <c r="A51" i="116"/>
  <c r="M50" i="116"/>
  <c r="A50" i="116"/>
  <c r="M49" i="116"/>
  <c r="A49" i="116"/>
  <c r="M48" i="116"/>
  <c r="A48" i="116"/>
  <c r="M47" i="116"/>
  <c r="A47" i="116"/>
  <c r="M46" i="116"/>
  <c r="A46" i="116"/>
  <c r="M45" i="116"/>
  <c r="A45" i="116"/>
  <c r="M44" i="116"/>
  <c r="A44" i="116"/>
  <c r="M43" i="116"/>
  <c r="A43" i="116"/>
  <c r="M42" i="116"/>
  <c r="A42" i="116"/>
  <c r="M41" i="116"/>
  <c r="A41" i="116"/>
  <c r="M40" i="116"/>
  <c r="A40" i="116"/>
  <c r="M39" i="116"/>
  <c r="A39" i="116"/>
  <c r="M38" i="116"/>
  <c r="A38" i="116"/>
  <c r="M37" i="116"/>
  <c r="A37" i="116"/>
  <c r="M36" i="116"/>
  <c r="A36" i="116"/>
  <c r="M35" i="116"/>
  <c r="A35" i="116"/>
  <c r="M34" i="116"/>
  <c r="A34" i="116"/>
  <c r="M33" i="116"/>
  <c r="A33" i="116"/>
  <c r="M32" i="116"/>
  <c r="A32" i="116"/>
  <c r="M31" i="116"/>
  <c r="A31" i="116"/>
  <c r="M30" i="116"/>
  <c r="A30" i="116"/>
  <c r="M29" i="116"/>
  <c r="A29" i="116"/>
  <c r="M28" i="116"/>
  <c r="A28" i="116"/>
  <c r="M27" i="116"/>
  <c r="A27" i="116"/>
  <c r="M26" i="116"/>
  <c r="A26" i="116"/>
  <c r="M25" i="116"/>
  <c r="A25" i="116"/>
  <c r="M24" i="116"/>
  <c r="A24" i="116"/>
  <c r="M23" i="116"/>
  <c r="A23" i="116"/>
  <c r="M22" i="116"/>
  <c r="A22" i="116"/>
  <c r="M21" i="116"/>
  <c r="A21" i="116"/>
  <c r="M20" i="116"/>
  <c r="A20" i="116"/>
  <c r="M19" i="116"/>
  <c r="A19" i="116"/>
  <c r="M18" i="116"/>
  <c r="A18" i="116"/>
  <c r="M17" i="116"/>
  <c r="A17" i="116"/>
  <c r="M16" i="116"/>
  <c r="A16" i="116"/>
  <c r="M15" i="116"/>
  <c r="A15" i="116"/>
  <c r="M14" i="116"/>
  <c r="A14" i="116"/>
  <c r="M13" i="116"/>
  <c r="A13" i="116"/>
  <c r="M12" i="116"/>
  <c r="A12" i="116"/>
  <c r="M11" i="116"/>
  <c r="A11" i="116"/>
  <c r="M10" i="116"/>
  <c r="A10" i="116"/>
  <c r="M9" i="116"/>
  <c r="A9" i="116"/>
  <c r="L7" i="116"/>
  <c r="K7" i="116"/>
  <c r="J7" i="116"/>
  <c r="I7" i="116"/>
  <c r="H7" i="116"/>
  <c r="G7" i="116"/>
  <c r="F7" i="116"/>
  <c r="E7" i="116"/>
  <c r="D7" i="116"/>
  <c r="C7" i="116"/>
  <c r="L6" i="116"/>
  <c r="K6" i="116"/>
  <c r="J6" i="116"/>
  <c r="I6" i="116"/>
  <c r="H6" i="116"/>
  <c r="G6" i="116"/>
  <c r="F6" i="116"/>
  <c r="E6" i="116"/>
  <c r="D6" i="116"/>
  <c r="C6" i="116"/>
  <c r="N25" i="19"/>
  <c r="N20" i="19"/>
  <c r="N11" i="19"/>
  <c r="N6" i="19"/>
  <c r="N13" i="19"/>
  <c r="D150" i="9"/>
  <c r="C145" i="9"/>
  <c r="D139" i="9"/>
  <c r="E148" i="9"/>
  <c r="C146" i="9"/>
  <c r="E140" i="9"/>
  <c r="E147" i="9"/>
  <c r="E144" i="9"/>
  <c r="D147" i="9"/>
  <c r="C148" i="9"/>
  <c r="D143" i="9"/>
  <c r="C139" i="9"/>
  <c r="E145" i="9"/>
  <c r="C140" i="9"/>
  <c r="D146" i="9"/>
  <c r="E141" i="9"/>
  <c r="C147" i="9"/>
  <c r="E139" i="9"/>
  <c r="D142" i="9"/>
  <c r="C141" i="9"/>
  <c r="C149" i="9"/>
  <c r="E146" i="9"/>
  <c r="D149" i="9"/>
  <c r="D140" i="9"/>
  <c r="D141" i="9"/>
  <c r="D144" i="9"/>
  <c r="C143" i="9"/>
  <c r="D148" i="9"/>
  <c r="E149" i="9"/>
  <c r="C144" i="9"/>
  <c r="E150" i="9"/>
  <c r="C150" i="9"/>
  <c r="E143" i="9"/>
  <c r="E142" i="9"/>
  <c r="D145" i="9"/>
  <c r="C142" i="9"/>
  <c r="N28" i="19" l="1"/>
  <c r="N14" i="19"/>
  <c r="N44" i="19"/>
  <c r="K18" i="9"/>
  <c r="J18" i="9"/>
  <c r="I18" i="9"/>
  <c r="F139" i="9"/>
  <c r="F143" i="9"/>
  <c r="F145" i="9"/>
  <c r="F147" i="9"/>
  <c r="F149" i="9"/>
  <c r="F141" i="9"/>
  <c r="F146" i="9"/>
  <c r="F144" i="9"/>
  <c r="F140" i="9"/>
  <c r="F148" i="9"/>
  <c r="F150" i="9"/>
  <c r="F142" i="9"/>
  <c r="J374" i="118"/>
  <c r="J375" i="118"/>
  <c r="F375" i="117"/>
  <c r="F374" i="117"/>
  <c r="M374" i="116"/>
  <c r="M375" i="116"/>
  <c r="J9" i="113"/>
  <c r="J10" i="113"/>
  <c r="J11" i="113"/>
  <c r="J12" i="113"/>
  <c r="J13" i="113"/>
  <c r="J14" i="113"/>
  <c r="J15" i="113"/>
  <c r="J16" i="113"/>
  <c r="J17" i="113"/>
  <c r="J18" i="113"/>
  <c r="J19" i="113"/>
  <c r="J20" i="113"/>
  <c r="J21" i="113"/>
  <c r="J22" i="113"/>
  <c r="J23" i="113"/>
  <c r="J24" i="113"/>
  <c r="J25" i="113"/>
  <c r="J26" i="113"/>
  <c r="J27" i="113"/>
  <c r="J28" i="113"/>
  <c r="J29" i="113"/>
  <c r="J30" i="113"/>
  <c r="J31" i="113"/>
  <c r="J32" i="113"/>
  <c r="J33" i="113"/>
  <c r="J34" i="113"/>
  <c r="J35" i="113"/>
  <c r="J36" i="113"/>
  <c r="J37" i="113"/>
  <c r="J38" i="113"/>
  <c r="J39" i="113"/>
  <c r="J40" i="113"/>
  <c r="J41" i="113"/>
  <c r="J42" i="113"/>
  <c r="J43" i="113"/>
  <c r="J44" i="113"/>
  <c r="J45" i="113"/>
  <c r="J46" i="113"/>
  <c r="J47" i="113"/>
  <c r="J48" i="113"/>
  <c r="J49" i="113"/>
  <c r="J50" i="113"/>
  <c r="J51" i="113"/>
  <c r="J52" i="113"/>
  <c r="J53" i="113"/>
  <c r="J54" i="113"/>
  <c r="J55" i="113"/>
  <c r="J56" i="113"/>
  <c r="J57" i="113"/>
  <c r="J58" i="113"/>
  <c r="J59" i="113"/>
  <c r="J60" i="113"/>
  <c r="J61" i="113"/>
  <c r="J62" i="113"/>
  <c r="J63" i="113"/>
  <c r="J64" i="113"/>
  <c r="J65" i="113"/>
  <c r="J66" i="113"/>
  <c r="J67" i="113"/>
  <c r="J68" i="113"/>
  <c r="J69" i="113"/>
  <c r="J70" i="113"/>
  <c r="J71" i="113"/>
  <c r="J72" i="113"/>
  <c r="J73" i="113"/>
  <c r="J74" i="113"/>
  <c r="J75" i="113"/>
  <c r="J76" i="113"/>
  <c r="J77" i="113"/>
  <c r="J78" i="113"/>
  <c r="J79" i="113"/>
  <c r="J80" i="113"/>
  <c r="J81" i="113"/>
  <c r="J82" i="113"/>
  <c r="J83" i="113"/>
  <c r="J84" i="113"/>
  <c r="J85" i="113"/>
  <c r="J86" i="113"/>
  <c r="J87" i="113"/>
  <c r="J88" i="113"/>
  <c r="J89" i="113"/>
  <c r="J90" i="113"/>
  <c r="J91" i="113"/>
  <c r="J92" i="113"/>
  <c r="J93" i="113"/>
  <c r="J94" i="113"/>
  <c r="J95" i="113"/>
  <c r="J96" i="113"/>
  <c r="J97" i="113"/>
  <c r="J98" i="113"/>
  <c r="J99" i="113"/>
  <c r="J100" i="113"/>
  <c r="J101" i="113"/>
  <c r="J102" i="113"/>
  <c r="J103" i="113"/>
  <c r="J104" i="113"/>
  <c r="J105" i="113"/>
  <c r="J106" i="113"/>
  <c r="J107" i="113"/>
  <c r="J108" i="113"/>
  <c r="J109" i="113"/>
  <c r="J110" i="113"/>
  <c r="J111" i="113"/>
  <c r="J112" i="113"/>
  <c r="J113" i="113"/>
  <c r="J114" i="113"/>
  <c r="J115" i="113"/>
  <c r="J116" i="113"/>
  <c r="J117" i="113"/>
  <c r="J118" i="113"/>
  <c r="J119" i="113"/>
  <c r="J120" i="113"/>
  <c r="J121" i="113"/>
  <c r="J122" i="113"/>
  <c r="J123" i="113"/>
  <c r="J124" i="113"/>
  <c r="J125" i="113"/>
  <c r="J126" i="113"/>
  <c r="J127" i="113"/>
  <c r="J128" i="113"/>
  <c r="J129" i="113"/>
  <c r="J130" i="113"/>
  <c r="J131" i="113"/>
  <c r="J132" i="113"/>
  <c r="J133" i="113"/>
  <c r="J134" i="113"/>
  <c r="J135" i="113"/>
  <c r="J136" i="113"/>
  <c r="J137" i="113"/>
  <c r="J138" i="113"/>
  <c r="J139" i="113"/>
  <c r="J140" i="113"/>
  <c r="J141" i="113"/>
  <c r="J142" i="113"/>
  <c r="J143" i="113"/>
  <c r="J144" i="113"/>
  <c r="J145" i="113"/>
  <c r="J146" i="113"/>
  <c r="J147" i="113"/>
  <c r="J148" i="113"/>
  <c r="J149" i="113"/>
  <c r="J150" i="113"/>
  <c r="J151" i="113"/>
  <c r="J152" i="113"/>
  <c r="J153" i="113"/>
  <c r="J154" i="113"/>
  <c r="J155" i="113"/>
  <c r="J156" i="113"/>
  <c r="J157" i="113"/>
  <c r="J158" i="113"/>
  <c r="J159" i="113"/>
  <c r="J160" i="113"/>
  <c r="J161" i="113"/>
  <c r="J162" i="113"/>
  <c r="J163" i="113"/>
  <c r="J164" i="113"/>
  <c r="J165" i="113"/>
  <c r="J166" i="113"/>
  <c r="J167" i="113"/>
  <c r="J168" i="113"/>
  <c r="J169" i="113"/>
  <c r="J170" i="113"/>
  <c r="J171" i="113"/>
  <c r="J172" i="113"/>
  <c r="J173" i="113"/>
  <c r="J174" i="113"/>
  <c r="J175" i="113"/>
  <c r="J176" i="113"/>
  <c r="J177" i="113"/>
  <c r="J178" i="113"/>
  <c r="J179" i="113"/>
  <c r="J180" i="113"/>
  <c r="J181" i="113"/>
  <c r="J182" i="113"/>
  <c r="J183" i="113"/>
  <c r="J184" i="113"/>
  <c r="J185" i="113"/>
  <c r="J186" i="113"/>
  <c r="J187" i="113"/>
  <c r="J188" i="113"/>
  <c r="J189" i="113"/>
  <c r="J190" i="113"/>
  <c r="J191" i="113"/>
  <c r="J192" i="113"/>
  <c r="J193" i="113"/>
  <c r="J194" i="113"/>
  <c r="J195" i="113"/>
  <c r="J196" i="113"/>
  <c r="J197" i="113"/>
  <c r="J198" i="113"/>
  <c r="J199" i="113"/>
  <c r="J200" i="113"/>
  <c r="J201" i="113"/>
  <c r="J202" i="113"/>
  <c r="J203" i="113"/>
  <c r="J204" i="113"/>
  <c r="J205" i="113"/>
  <c r="J206" i="113"/>
  <c r="J207" i="113"/>
  <c r="J208" i="113"/>
  <c r="J209" i="113"/>
  <c r="J210" i="113"/>
  <c r="J211" i="113"/>
  <c r="J212" i="113"/>
  <c r="J213" i="113"/>
  <c r="J214" i="113"/>
  <c r="J215" i="113"/>
  <c r="J216" i="113"/>
  <c r="J217" i="113"/>
  <c r="J218" i="113"/>
  <c r="J219" i="113"/>
  <c r="J220" i="113"/>
  <c r="J221" i="113"/>
  <c r="J222" i="113"/>
  <c r="J223" i="113"/>
  <c r="J224" i="113"/>
  <c r="J225" i="113"/>
  <c r="J226" i="113"/>
  <c r="J227" i="113"/>
  <c r="J228" i="113"/>
  <c r="J229" i="113"/>
  <c r="J230" i="113"/>
  <c r="J231" i="113"/>
  <c r="J232" i="113"/>
  <c r="J233" i="113"/>
  <c r="J234" i="113"/>
  <c r="J235" i="113"/>
  <c r="J236" i="113"/>
  <c r="J237" i="113"/>
  <c r="J238" i="113"/>
  <c r="J239" i="113"/>
  <c r="J240" i="113"/>
  <c r="J241" i="113"/>
  <c r="J242" i="113"/>
  <c r="J243" i="113"/>
  <c r="J244" i="113"/>
  <c r="J245" i="113"/>
  <c r="J246" i="113"/>
  <c r="J247" i="113"/>
  <c r="J248" i="113"/>
  <c r="J249" i="113"/>
  <c r="J250" i="113"/>
  <c r="J251" i="113"/>
  <c r="J252" i="113"/>
  <c r="J253" i="113"/>
  <c r="J254" i="113"/>
  <c r="J255" i="113"/>
  <c r="J256" i="113"/>
  <c r="J257" i="113"/>
  <c r="J258" i="113"/>
  <c r="J259" i="113"/>
  <c r="J260" i="113"/>
  <c r="J261" i="113"/>
  <c r="J262" i="113"/>
  <c r="J263" i="113"/>
  <c r="J264" i="113"/>
  <c r="J265" i="113"/>
  <c r="J266" i="113"/>
  <c r="J267" i="113"/>
  <c r="J268" i="113"/>
  <c r="J269" i="113"/>
  <c r="J270" i="113"/>
  <c r="J271" i="113"/>
  <c r="J272" i="113"/>
  <c r="J273" i="113"/>
  <c r="J274" i="113"/>
  <c r="J275" i="113"/>
  <c r="J276" i="113"/>
  <c r="J277" i="113"/>
  <c r="J278" i="113"/>
  <c r="J279" i="113"/>
  <c r="J280" i="113"/>
  <c r="J281" i="113"/>
  <c r="J282" i="113"/>
  <c r="J283" i="113"/>
  <c r="J284" i="113"/>
  <c r="J285" i="113"/>
  <c r="J286" i="113"/>
  <c r="J287" i="113"/>
  <c r="J288" i="113"/>
  <c r="J289" i="113"/>
  <c r="J290" i="113"/>
  <c r="J291" i="113"/>
  <c r="J292" i="113"/>
  <c r="J293" i="113"/>
  <c r="J294" i="113"/>
  <c r="J295" i="113"/>
  <c r="J296" i="113"/>
  <c r="J297" i="113"/>
  <c r="J298" i="113"/>
  <c r="J299" i="113"/>
  <c r="J300" i="113"/>
  <c r="J301" i="113"/>
  <c r="J302" i="113"/>
  <c r="J303" i="113"/>
  <c r="J304" i="113"/>
  <c r="J305" i="113"/>
  <c r="J306" i="113"/>
  <c r="J307" i="113"/>
  <c r="J308" i="113"/>
  <c r="J309" i="113"/>
  <c r="J310" i="113"/>
  <c r="J311" i="113"/>
  <c r="J312" i="113"/>
  <c r="AA16" i="19"/>
  <c r="AA30" i="19"/>
  <c r="AA44" i="19"/>
  <c r="M16" i="19"/>
  <c r="M30" i="19"/>
  <c r="M44" i="19"/>
  <c r="A418" i="115"/>
  <c r="A417" i="115"/>
  <c r="A416" i="115"/>
  <c r="A415" i="115"/>
  <c r="A414" i="115"/>
  <c r="A413" i="115"/>
  <c r="A412" i="115"/>
  <c r="A411" i="115"/>
  <c r="A410" i="115"/>
  <c r="A407" i="115"/>
  <c r="A406" i="115"/>
  <c r="A405" i="115"/>
  <c r="A404" i="115"/>
  <c r="A403" i="115"/>
  <c r="A402" i="115"/>
  <c r="A401" i="115"/>
  <c r="A400" i="115"/>
  <c r="A399" i="115"/>
  <c r="A398" i="115"/>
  <c r="A397" i="115"/>
  <c r="A396" i="115"/>
  <c r="A395" i="115"/>
  <c r="A394" i="115"/>
  <c r="A393" i="115"/>
  <c r="A392" i="115"/>
  <c r="A391" i="115"/>
  <c r="A390" i="115"/>
  <c r="A389" i="115"/>
  <c r="A388" i="115"/>
  <c r="A387" i="115"/>
  <c r="A386" i="115"/>
  <c r="A385" i="115"/>
  <c r="A384" i="115"/>
  <c r="A383" i="115"/>
  <c r="A382" i="115"/>
  <c r="A381" i="115"/>
  <c r="A380" i="115"/>
  <c r="A379" i="115"/>
  <c r="A378" i="115"/>
  <c r="A377" i="115"/>
  <c r="A376" i="115"/>
  <c r="A375" i="115"/>
  <c r="O374" i="115"/>
  <c r="L374" i="115"/>
  <c r="K374" i="115"/>
  <c r="J374" i="115"/>
  <c r="I374" i="115"/>
  <c r="H374" i="115"/>
  <c r="G374" i="115"/>
  <c r="F374" i="115"/>
  <c r="E374" i="115"/>
  <c r="D374" i="115"/>
  <c r="C374" i="115"/>
  <c r="M375" i="115" s="1"/>
  <c r="M373" i="115"/>
  <c r="A373" i="115"/>
  <c r="M372" i="115"/>
  <c r="A372" i="115"/>
  <c r="M371" i="115"/>
  <c r="A371" i="115"/>
  <c r="M370" i="115"/>
  <c r="A370" i="115"/>
  <c r="M369" i="115"/>
  <c r="A369" i="115"/>
  <c r="M368" i="115"/>
  <c r="A368" i="115"/>
  <c r="M367" i="115"/>
  <c r="A367" i="115"/>
  <c r="M366" i="115"/>
  <c r="A366" i="115"/>
  <c r="M365" i="115"/>
  <c r="A365" i="115"/>
  <c r="M364" i="115"/>
  <c r="A364" i="115"/>
  <c r="M363" i="115"/>
  <c r="A363" i="115"/>
  <c r="M362" i="115"/>
  <c r="A362" i="115"/>
  <c r="M361" i="115"/>
  <c r="A361" i="115"/>
  <c r="M360" i="115"/>
  <c r="A360" i="115"/>
  <c r="M359" i="115"/>
  <c r="A359" i="115"/>
  <c r="M358" i="115"/>
  <c r="A358" i="115"/>
  <c r="M357" i="115"/>
  <c r="A357" i="115"/>
  <c r="M356" i="115"/>
  <c r="A356" i="115"/>
  <c r="M355" i="115"/>
  <c r="A355" i="115"/>
  <c r="M354" i="115"/>
  <c r="A354" i="115"/>
  <c r="M353" i="115"/>
  <c r="A353" i="115"/>
  <c r="M352" i="115"/>
  <c r="A352" i="115"/>
  <c r="M351" i="115"/>
  <c r="A351" i="115"/>
  <c r="M350" i="115"/>
  <c r="A350" i="115"/>
  <c r="M349" i="115"/>
  <c r="A349" i="115"/>
  <c r="M348" i="115"/>
  <c r="A348" i="115"/>
  <c r="M347" i="115"/>
  <c r="A347" i="115"/>
  <c r="M346" i="115"/>
  <c r="A346" i="115"/>
  <c r="M345" i="115"/>
  <c r="A345" i="115"/>
  <c r="M344" i="115"/>
  <c r="A344" i="115"/>
  <c r="M343" i="115"/>
  <c r="A343" i="115"/>
  <c r="M342" i="115"/>
  <c r="A342" i="115"/>
  <c r="M341" i="115"/>
  <c r="A341" i="115"/>
  <c r="M340" i="115"/>
  <c r="A340" i="115"/>
  <c r="M339" i="115"/>
  <c r="A339" i="115"/>
  <c r="M338" i="115"/>
  <c r="A338" i="115"/>
  <c r="M337" i="115"/>
  <c r="A337" i="115"/>
  <c r="M336" i="115"/>
  <c r="A336" i="115"/>
  <c r="M335" i="115"/>
  <c r="A335" i="115"/>
  <c r="M334" i="115"/>
  <c r="A334" i="115"/>
  <c r="M333" i="115"/>
  <c r="A333" i="115"/>
  <c r="M332" i="115"/>
  <c r="A332" i="115"/>
  <c r="M331" i="115"/>
  <c r="A331" i="115"/>
  <c r="M330" i="115"/>
  <c r="A330" i="115"/>
  <c r="M329" i="115"/>
  <c r="A329" i="115"/>
  <c r="M328" i="115"/>
  <c r="A328" i="115"/>
  <c r="M327" i="115"/>
  <c r="A327" i="115"/>
  <c r="M326" i="115"/>
  <c r="A326" i="115"/>
  <c r="M325" i="115"/>
  <c r="A325" i="115"/>
  <c r="M324" i="115"/>
  <c r="A324" i="115"/>
  <c r="M323" i="115"/>
  <c r="A323" i="115"/>
  <c r="M322" i="115"/>
  <c r="A322" i="115"/>
  <c r="M321" i="115"/>
  <c r="A321" i="115"/>
  <c r="M320" i="115"/>
  <c r="A320" i="115"/>
  <c r="M319" i="115"/>
  <c r="A319" i="115"/>
  <c r="M318" i="115"/>
  <c r="A318" i="115"/>
  <c r="M317" i="115"/>
  <c r="A317" i="115"/>
  <c r="M316" i="115"/>
  <c r="A316" i="115"/>
  <c r="M315" i="115"/>
  <c r="A315" i="115"/>
  <c r="M314" i="115"/>
  <c r="M374" i="115" s="1"/>
  <c r="A314" i="115"/>
  <c r="M313" i="115"/>
  <c r="A313" i="115"/>
  <c r="M312" i="115"/>
  <c r="A312" i="115"/>
  <c r="M311" i="115"/>
  <c r="A311" i="115"/>
  <c r="M310" i="115"/>
  <c r="A310" i="115"/>
  <c r="M309" i="115"/>
  <c r="A309" i="115"/>
  <c r="M308" i="115"/>
  <c r="A308" i="115"/>
  <c r="M307" i="115"/>
  <c r="A307" i="115"/>
  <c r="M306" i="115"/>
  <c r="A306" i="115"/>
  <c r="M305" i="115"/>
  <c r="A305" i="115"/>
  <c r="M304" i="115"/>
  <c r="A304" i="115"/>
  <c r="M303" i="115"/>
  <c r="A303" i="115"/>
  <c r="M302" i="115"/>
  <c r="A302" i="115"/>
  <c r="M301" i="115"/>
  <c r="A301" i="115"/>
  <c r="M300" i="115"/>
  <c r="A300" i="115"/>
  <c r="M299" i="115"/>
  <c r="A299" i="115"/>
  <c r="M298" i="115"/>
  <c r="A298" i="115"/>
  <c r="M297" i="115"/>
  <c r="A297" i="115"/>
  <c r="M296" i="115"/>
  <c r="A296" i="115"/>
  <c r="M295" i="115"/>
  <c r="A295" i="115"/>
  <c r="M294" i="115"/>
  <c r="A294" i="115"/>
  <c r="M293" i="115"/>
  <c r="A293" i="115"/>
  <c r="M292" i="115"/>
  <c r="A292" i="115"/>
  <c r="M291" i="115"/>
  <c r="A291" i="115"/>
  <c r="M290" i="115"/>
  <c r="A290" i="115"/>
  <c r="M289" i="115"/>
  <c r="A289" i="115"/>
  <c r="M288" i="115"/>
  <c r="A288" i="115"/>
  <c r="M287" i="115"/>
  <c r="A287" i="115"/>
  <c r="M286" i="115"/>
  <c r="A286" i="115"/>
  <c r="M285" i="115"/>
  <c r="A285" i="115"/>
  <c r="M284" i="115"/>
  <c r="A284" i="115"/>
  <c r="M283" i="115"/>
  <c r="A283" i="115"/>
  <c r="M282" i="115"/>
  <c r="A282" i="115"/>
  <c r="M281" i="115"/>
  <c r="A281" i="115"/>
  <c r="M280" i="115"/>
  <c r="A280" i="115"/>
  <c r="M279" i="115"/>
  <c r="A279" i="115"/>
  <c r="M278" i="115"/>
  <c r="A278" i="115"/>
  <c r="M277" i="115"/>
  <c r="A277" i="115"/>
  <c r="M276" i="115"/>
  <c r="A276" i="115"/>
  <c r="M275" i="115"/>
  <c r="A275" i="115"/>
  <c r="M274" i="115"/>
  <c r="A274" i="115"/>
  <c r="M273" i="115"/>
  <c r="A273" i="115"/>
  <c r="M272" i="115"/>
  <c r="A272" i="115"/>
  <c r="M271" i="115"/>
  <c r="A271" i="115"/>
  <c r="M270" i="115"/>
  <c r="A270" i="115"/>
  <c r="M269" i="115"/>
  <c r="A269" i="115"/>
  <c r="M268" i="115"/>
  <c r="A268" i="115"/>
  <c r="M267" i="115"/>
  <c r="A267" i="115"/>
  <c r="M266" i="115"/>
  <c r="A266" i="115"/>
  <c r="M265" i="115"/>
  <c r="A265" i="115"/>
  <c r="M264" i="115"/>
  <c r="A264" i="115"/>
  <c r="M263" i="115"/>
  <c r="A263" i="115"/>
  <c r="M262" i="115"/>
  <c r="A262" i="115"/>
  <c r="M261" i="115"/>
  <c r="A261" i="115"/>
  <c r="M260" i="115"/>
  <c r="A260" i="115"/>
  <c r="M259" i="115"/>
  <c r="A259" i="115"/>
  <c r="M258" i="115"/>
  <c r="A258" i="115"/>
  <c r="M257" i="115"/>
  <c r="A257" i="115"/>
  <c r="M256" i="115"/>
  <c r="A256" i="115"/>
  <c r="M255" i="115"/>
  <c r="A255" i="115"/>
  <c r="M254" i="115"/>
  <c r="A254" i="115"/>
  <c r="M253" i="115"/>
  <c r="A253" i="115"/>
  <c r="M252" i="115"/>
  <c r="A252" i="115"/>
  <c r="M251" i="115"/>
  <c r="A251" i="115"/>
  <c r="M250" i="115"/>
  <c r="A250" i="115"/>
  <c r="M249" i="115"/>
  <c r="A249" i="115"/>
  <c r="M248" i="115"/>
  <c r="A248" i="115"/>
  <c r="M247" i="115"/>
  <c r="A247" i="115"/>
  <c r="M246" i="115"/>
  <c r="A246" i="115"/>
  <c r="M245" i="115"/>
  <c r="A245" i="115"/>
  <c r="M244" i="115"/>
  <c r="A244" i="115"/>
  <c r="M243" i="115"/>
  <c r="A243" i="115"/>
  <c r="M242" i="115"/>
  <c r="A242" i="115"/>
  <c r="M241" i="115"/>
  <c r="A241" i="115"/>
  <c r="M240" i="115"/>
  <c r="A240" i="115"/>
  <c r="M239" i="115"/>
  <c r="A239" i="115"/>
  <c r="M238" i="115"/>
  <c r="A238" i="115"/>
  <c r="M237" i="115"/>
  <c r="A237" i="115"/>
  <c r="M236" i="115"/>
  <c r="A236" i="115"/>
  <c r="M235" i="115"/>
  <c r="A235" i="115"/>
  <c r="M234" i="115"/>
  <c r="A234" i="115"/>
  <c r="M233" i="115"/>
  <c r="A233" i="115"/>
  <c r="M232" i="115"/>
  <c r="A232" i="115"/>
  <c r="M231" i="115"/>
  <c r="A231" i="115"/>
  <c r="M230" i="115"/>
  <c r="A230" i="115"/>
  <c r="M229" i="115"/>
  <c r="A229" i="115"/>
  <c r="M228" i="115"/>
  <c r="A228" i="115"/>
  <c r="M227" i="115"/>
  <c r="A227" i="115"/>
  <c r="M226" i="115"/>
  <c r="A226" i="115"/>
  <c r="M225" i="115"/>
  <c r="A225" i="115"/>
  <c r="M224" i="115"/>
  <c r="A224" i="115"/>
  <c r="M223" i="115"/>
  <c r="A223" i="115"/>
  <c r="M222" i="115"/>
  <c r="A222" i="115"/>
  <c r="M221" i="115"/>
  <c r="A221" i="115"/>
  <c r="M220" i="115"/>
  <c r="A220" i="115"/>
  <c r="M219" i="115"/>
  <c r="A219" i="115"/>
  <c r="M218" i="115"/>
  <c r="A218" i="115"/>
  <c r="M217" i="115"/>
  <c r="A217" i="115"/>
  <c r="M216" i="115"/>
  <c r="A216" i="115"/>
  <c r="M215" i="115"/>
  <c r="A215" i="115"/>
  <c r="M214" i="115"/>
  <c r="A214" i="115"/>
  <c r="M213" i="115"/>
  <c r="A213" i="115"/>
  <c r="M212" i="115"/>
  <c r="A212" i="115"/>
  <c r="M211" i="115"/>
  <c r="A211" i="115"/>
  <c r="M210" i="115"/>
  <c r="A210" i="115"/>
  <c r="M209" i="115"/>
  <c r="A209" i="115"/>
  <c r="M208" i="115"/>
  <c r="A208" i="115"/>
  <c r="M207" i="115"/>
  <c r="A207" i="115"/>
  <c r="M206" i="115"/>
  <c r="A206" i="115"/>
  <c r="M205" i="115"/>
  <c r="A205" i="115"/>
  <c r="M204" i="115"/>
  <c r="A204" i="115"/>
  <c r="M203" i="115"/>
  <c r="A203" i="115"/>
  <c r="M202" i="115"/>
  <c r="A202" i="115"/>
  <c r="M201" i="115"/>
  <c r="A201" i="115"/>
  <c r="M200" i="115"/>
  <c r="A200" i="115"/>
  <c r="M199" i="115"/>
  <c r="A199" i="115"/>
  <c r="M198" i="115"/>
  <c r="A198" i="115"/>
  <c r="M197" i="115"/>
  <c r="A197" i="115"/>
  <c r="M196" i="115"/>
  <c r="A196" i="115"/>
  <c r="M195" i="115"/>
  <c r="A195" i="115"/>
  <c r="M194" i="115"/>
  <c r="A194" i="115"/>
  <c r="M193" i="115"/>
  <c r="A193" i="115"/>
  <c r="M192" i="115"/>
  <c r="A192" i="115"/>
  <c r="M191" i="115"/>
  <c r="A191" i="115"/>
  <c r="M190" i="115"/>
  <c r="A190" i="115"/>
  <c r="M189" i="115"/>
  <c r="A189" i="115"/>
  <c r="M188" i="115"/>
  <c r="A188" i="115"/>
  <c r="M187" i="115"/>
  <c r="A187" i="115"/>
  <c r="M186" i="115"/>
  <c r="A186" i="115"/>
  <c r="M185" i="115"/>
  <c r="A185" i="115"/>
  <c r="M184" i="115"/>
  <c r="A184" i="115"/>
  <c r="M183" i="115"/>
  <c r="A183" i="115"/>
  <c r="M182" i="115"/>
  <c r="A182" i="115"/>
  <c r="M181" i="115"/>
  <c r="A181" i="115"/>
  <c r="M180" i="115"/>
  <c r="A180" i="115"/>
  <c r="M179" i="115"/>
  <c r="A179" i="115"/>
  <c r="M178" i="115"/>
  <c r="A178" i="115"/>
  <c r="M177" i="115"/>
  <c r="A177" i="115"/>
  <c r="M176" i="115"/>
  <c r="A176" i="115"/>
  <c r="M175" i="115"/>
  <c r="A175" i="115"/>
  <c r="M174" i="115"/>
  <c r="A174" i="115"/>
  <c r="M173" i="115"/>
  <c r="A173" i="115"/>
  <c r="M172" i="115"/>
  <c r="A172" i="115"/>
  <c r="M171" i="115"/>
  <c r="A171" i="115"/>
  <c r="M170" i="115"/>
  <c r="A170" i="115"/>
  <c r="M169" i="115"/>
  <c r="A169" i="115"/>
  <c r="M168" i="115"/>
  <c r="A168" i="115"/>
  <c r="M167" i="115"/>
  <c r="A167" i="115"/>
  <c r="M166" i="115"/>
  <c r="A166" i="115"/>
  <c r="M165" i="115"/>
  <c r="A165" i="115"/>
  <c r="M164" i="115"/>
  <c r="A164" i="115"/>
  <c r="M163" i="115"/>
  <c r="A163" i="115"/>
  <c r="M162" i="115"/>
  <c r="A162" i="115"/>
  <c r="M161" i="115"/>
  <c r="A161" i="115"/>
  <c r="M160" i="115"/>
  <c r="A160" i="115"/>
  <c r="M159" i="115"/>
  <c r="A159" i="115"/>
  <c r="M158" i="115"/>
  <c r="A158" i="115"/>
  <c r="M157" i="115"/>
  <c r="A157" i="115"/>
  <c r="M156" i="115"/>
  <c r="A156" i="115"/>
  <c r="M155" i="115"/>
  <c r="A155" i="115"/>
  <c r="M154" i="115"/>
  <c r="A154" i="115"/>
  <c r="M153" i="115"/>
  <c r="A153" i="115"/>
  <c r="M152" i="115"/>
  <c r="A152" i="115"/>
  <c r="M151" i="115"/>
  <c r="A151" i="115"/>
  <c r="M150" i="115"/>
  <c r="A150" i="115"/>
  <c r="M149" i="115"/>
  <c r="A149" i="115"/>
  <c r="M148" i="115"/>
  <c r="A148" i="115"/>
  <c r="M147" i="115"/>
  <c r="A147" i="115"/>
  <c r="M146" i="115"/>
  <c r="A146" i="115"/>
  <c r="M145" i="115"/>
  <c r="A145" i="115"/>
  <c r="M144" i="115"/>
  <c r="A144" i="115"/>
  <c r="M143" i="115"/>
  <c r="A143" i="115"/>
  <c r="M142" i="115"/>
  <c r="A142" i="115"/>
  <c r="M141" i="115"/>
  <c r="A141" i="115"/>
  <c r="M140" i="115"/>
  <c r="A140" i="115"/>
  <c r="M139" i="115"/>
  <c r="A139" i="115"/>
  <c r="M138" i="115"/>
  <c r="A138" i="115"/>
  <c r="M137" i="115"/>
  <c r="A137" i="115"/>
  <c r="M136" i="115"/>
  <c r="A136" i="115"/>
  <c r="M135" i="115"/>
  <c r="A135" i="115"/>
  <c r="M134" i="115"/>
  <c r="A134" i="115"/>
  <c r="M133" i="115"/>
  <c r="A133" i="115"/>
  <c r="M132" i="115"/>
  <c r="A132" i="115"/>
  <c r="M131" i="115"/>
  <c r="A131" i="115"/>
  <c r="M130" i="115"/>
  <c r="A130" i="115"/>
  <c r="M129" i="115"/>
  <c r="A129" i="115"/>
  <c r="M128" i="115"/>
  <c r="A128" i="115"/>
  <c r="M127" i="115"/>
  <c r="A127" i="115"/>
  <c r="M126" i="115"/>
  <c r="A126" i="115"/>
  <c r="M125" i="115"/>
  <c r="A125" i="115"/>
  <c r="M124" i="115"/>
  <c r="A124" i="115"/>
  <c r="M123" i="115"/>
  <c r="A123" i="115"/>
  <c r="M122" i="115"/>
  <c r="A122" i="115"/>
  <c r="M121" i="115"/>
  <c r="A121" i="115"/>
  <c r="M120" i="115"/>
  <c r="A120" i="115"/>
  <c r="M119" i="115"/>
  <c r="A119" i="115"/>
  <c r="M118" i="115"/>
  <c r="A118" i="115"/>
  <c r="M117" i="115"/>
  <c r="A117" i="115"/>
  <c r="M116" i="115"/>
  <c r="A116" i="115"/>
  <c r="M115" i="115"/>
  <c r="A115" i="115"/>
  <c r="M114" i="115"/>
  <c r="A114" i="115"/>
  <c r="M113" i="115"/>
  <c r="A113" i="115"/>
  <c r="M112" i="115"/>
  <c r="A112" i="115"/>
  <c r="M111" i="115"/>
  <c r="A111" i="115"/>
  <c r="M110" i="115"/>
  <c r="A110" i="115"/>
  <c r="M109" i="115"/>
  <c r="A109" i="115"/>
  <c r="M108" i="115"/>
  <c r="A108" i="115"/>
  <c r="M107" i="115"/>
  <c r="A107" i="115"/>
  <c r="M106" i="115"/>
  <c r="A106" i="115"/>
  <c r="M105" i="115"/>
  <c r="A105" i="115"/>
  <c r="M104" i="115"/>
  <c r="A104" i="115"/>
  <c r="M103" i="115"/>
  <c r="A103" i="115"/>
  <c r="M102" i="115"/>
  <c r="A102" i="115"/>
  <c r="M101" i="115"/>
  <c r="A101" i="115"/>
  <c r="M100" i="115"/>
  <c r="A100" i="115"/>
  <c r="M99" i="115"/>
  <c r="A99" i="115"/>
  <c r="M98" i="115"/>
  <c r="A98" i="115"/>
  <c r="M97" i="115"/>
  <c r="A97" i="115"/>
  <c r="M96" i="115"/>
  <c r="A96" i="115"/>
  <c r="M95" i="115"/>
  <c r="A95" i="115"/>
  <c r="M94" i="115"/>
  <c r="A94" i="115"/>
  <c r="M93" i="115"/>
  <c r="A93" i="115"/>
  <c r="M92" i="115"/>
  <c r="A92" i="115"/>
  <c r="M91" i="115"/>
  <c r="A91" i="115"/>
  <c r="M90" i="115"/>
  <c r="A90" i="115"/>
  <c r="M89" i="115"/>
  <c r="A89" i="115"/>
  <c r="M88" i="115"/>
  <c r="A88" i="115"/>
  <c r="M87" i="115"/>
  <c r="A87" i="115"/>
  <c r="M86" i="115"/>
  <c r="A86" i="115"/>
  <c r="M85" i="115"/>
  <c r="A85" i="115"/>
  <c r="M84" i="115"/>
  <c r="A84" i="115"/>
  <c r="M83" i="115"/>
  <c r="A83" i="115"/>
  <c r="M82" i="115"/>
  <c r="A82" i="115"/>
  <c r="M81" i="115"/>
  <c r="A81" i="115"/>
  <c r="M80" i="115"/>
  <c r="A80" i="115"/>
  <c r="M79" i="115"/>
  <c r="A79" i="115"/>
  <c r="M78" i="115"/>
  <c r="A78" i="115"/>
  <c r="M77" i="115"/>
  <c r="A77" i="115"/>
  <c r="M76" i="115"/>
  <c r="A76" i="115"/>
  <c r="M75" i="115"/>
  <c r="A75" i="115"/>
  <c r="M74" i="115"/>
  <c r="A74" i="115"/>
  <c r="M73" i="115"/>
  <c r="A73" i="115"/>
  <c r="M72" i="115"/>
  <c r="A72" i="115"/>
  <c r="M71" i="115"/>
  <c r="A71" i="115"/>
  <c r="M70" i="115"/>
  <c r="A70" i="115"/>
  <c r="M69" i="115"/>
  <c r="A69" i="115"/>
  <c r="M68" i="115"/>
  <c r="A68" i="115"/>
  <c r="M67" i="115"/>
  <c r="A67" i="115"/>
  <c r="M66" i="115"/>
  <c r="A66" i="115"/>
  <c r="M65" i="115"/>
  <c r="A65" i="115"/>
  <c r="M64" i="115"/>
  <c r="A64" i="115"/>
  <c r="M63" i="115"/>
  <c r="A63" i="115"/>
  <c r="M62" i="115"/>
  <c r="A62" i="115"/>
  <c r="M61" i="115"/>
  <c r="A61" i="115"/>
  <c r="M60" i="115"/>
  <c r="A60" i="115"/>
  <c r="M59" i="115"/>
  <c r="A59" i="115"/>
  <c r="M58" i="115"/>
  <c r="A58" i="115"/>
  <c r="M57" i="115"/>
  <c r="A57" i="115"/>
  <c r="M56" i="115"/>
  <c r="A56" i="115"/>
  <c r="M55" i="115"/>
  <c r="A55" i="115"/>
  <c r="M54" i="115"/>
  <c r="A54" i="115"/>
  <c r="M53" i="115"/>
  <c r="A53" i="115"/>
  <c r="M52" i="115"/>
  <c r="A52" i="115"/>
  <c r="M51" i="115"/>
  <c r="A51" i="115"/>
  <c r="M50" i="115"/>
  <c r="A50" i="115"/>
  <c r="M49" i="115"/>
  <c r="A49" i="115"/>
  <c r="M48" i="115"/>
  <c r="A48" i="115"/>
  <c r="M47" i="115"/>
  <c r="A47" i="115"/>
  <c r="M46" i="115"/>
  <c r="A46" i="115"/>
  <c r="M45" i="115"/>
  <c r="A45" i="115"/>
  <c r="M44" i="115"/>
  <c r="A44" i="115"/>
  <c r="M43" i="115"/>
  <c r="A43" i="115"/>
  <c r="M42" i="115"/>
  <c r="A42" i="115"/>
  <c r="M41" i="115"/>
  <c r="A41" i="115"/>
  <c r="M40" i="115"/>
  <c r="A40" i="115"/>
  <c r="M39" i="115"/>
  <c r="A39" i="115"/>
  <c r="M38" i="115"/>
  <c r="A38" i="115"/>
  <c r="M37" i="115"/>
  <c r="A37" i="115"/>
  <c r="M36" i="115"/>
  <c r="A36" i="115"/>
  <c r="M35" i="115"/>
  <c r="A35" i="115"/>
  <c r="M34" i="115"/>
  <c r="A34" i="115"/>
  <c r="M33" i="115"/>
  <c r="A33" i="115"/>
  <c r="M32" i="115"/>
  <c r="A32" i="115"/>
  <c r="M31" i="115"/>
  <c r="A31" i="115"/>
  <c r="M30" i="115"/>
  <c r="A30" i="115"/>
  <c r="M29" i="115"/>
  <c r="A29" i="115"/>
  <c r="M28" i="115"/>
  <c r="A28" i="115"/>
  <c r="M27" i="115"/>
  <c r="A27" i="115"/>
  <c r="M26" i="115"/>
  <c r="A26" i="115"/>
  <c r="M25" i="115"/>
  <c r="A25" i="115"/>
  <c r="M24" i="115"/>
  <c r="A24" i="115"/>
  <c r="M23" i="115"/>
  <c r="A23" i="115"/>
  <c r="M22" i="115"/>
  <c r="A22" i="115"/>
  <c r="M21" i="115"/>
  <c r="A21" i="115"/>
  <c r="M20" i="115"/>
  <c r="A20" i="115"/>
  <c r="M19" i="115"/>
  <c r="A19" i="115"/>
  <c r="M18" i="115"/>
  <c r="A18" i="115"/>
  <c r="M17" i="115"/>
  <c r="A17" i="115"/>
  <c r="M16" i="115"/>
  <c r="A16" i="115"/>
  <c r="M15" i="115"/>
  <c r="A15" i="115"/>
  <c r="M14" i="115"/>
  <c r="A14" i="115"/>
  <c r="M13" i="115"/>
  <c r="A13" i="115"/>
  <c r="M12" i="115"/>
  <c r="A12" i="115"/>
  <c r="M11" i="115"/>
  <c r="A11" i="115"/>
  <c r="M10" i="115"/>
  <c r="A10" i="115"/>
  <c r="M9" i="115"/>
  <c r="A9" i="115"/>
  <c r="D129" i="92" a="1"/>
  <c r="D129" i="92" s="1"/>
  <c r="L7" i="115"/>
  <c r="K7" i="115"/>
  <c r="J7" i="115"/>
  <c r="I7" i="115"/>
  <c r="H7" i="115"/>
  <c r="G7" i="115"/>
  <c r="F7" i="115"/>
  <c r="E7" i="115"/>
  <c r="D7" i="115"/>
  <c r="C7" i="115"/>
  <c r="L6" i="115"/>
  <c r="K6" i="115"/>
  <c r="J6" i="115"/>
  <c r="I6" i="115"/>
  <c r="H6" i="115"/>
  <c r="G6" i="115"/>
  <c r="F6" i="115"/>
  <c r="E6" i="115"/>
  <c r="D6" i="115"/>
  <c r="C6" i="115"/>
  <c r="A426" i="114"/>
  <c r="A425" i="114"/>
  <c r="A424" i="114"/>
  <c r="A423" i="114"/>
  <c r="A422" i="114"/>
  <c r="A421" i="114"/>
  <c r="A420" i="114"/>
  <c r="A419" i="114"/>
  <c r="A418" i="114"/>
  <c r="A415" i="114"/>
  <c r="A414" i="114"/>
  <c r="A413" i="114"/>
  <c r="A412" i="114"/>
  <c r="A411" i="114"/>
  <c r="A410" i="114"/>
  <c r="A409" i="114"/>
  <c r="A408" i="114"/>
  <c r="A407" i="114"/>
  <c r="A406" i="114"/>
  <c r="A405" i="114"/>
  <c r="A404" i="114"/>
  <c r="A403" i="114"/>
  <c r="A402" i="114"/>
  <c r="A401" i="114"/>
  <c r="A400" i="114"/>
  <c r="A399" i="114"/>
  <c r="A398" i="114"/>
  <c r="A397" i="114"/>
  <c r="A396" i="114"/>
  <c r="A395" i="114"/>
  <c r="A394" i="114"/>
  <c r="A393" i="114"/>
  <c r="A392" i="114"/>
  <c r="A391" i="114"/>
  <c r="A390" i="114"/>
  <c r="A389" i="114"/>
  <c r="A388" i="114"/>
  <c r="A387" i="114"/>
  <c r="A386" i="114"/>
  <c r="A385" i="114"/>
  <c r="A384" i="114"/>
  <c r="A383" i="114"/>
  <c r="A382" i="114"/>
  <c r="A381" i="114"/>
  <c r="A380" i="114"/>
  <c r="A379" i="114"/>
  <c r="A378" i="114"/>
  <c r="A376" i="114"/>
  <c r="H374" i="114"/>
  <c r="F373" i="114"/>
  <c r="A373" i="114"/>
  <c r="F372" i="114"/>
  <c r="A372" i="114"/>
  <c r="F371" i="114"/>
  <c r="A371" i="114"/>
  <c r="F370" i="114"/>
  <c r="A370" i="114"/>
  <c r="F369" i="114"/>
  <c r="A369" i="114"/>
  <c r="F368" i="114"/>
  <c r="A368" i="114"/>
  <c r="F367" i="114"/>
  <c r="A367" i="114"/>
  <c r="F366" i="114"/>
  <c r="A366" i="114"/>
  <c r="F365" i="114"/>
  <c r="A365" i="114"/>
  <c r="F364" i="114"/>
  <c r="A364" i="114"/>
  <c r="F363" i="114"/>
  <c r="A363" i="114"/>
  <c r="F362" i="114"/>
  <c r="A362" i="114"/>
  <c r="F361" i="114"/>
  <c r="A361" i="114"/>
  <c r="F360" i="114"/>
  <c r="A360" i="114"/>
  <c r="F359" i="114"/>
  <c r="A359" i="114"/>
  <c r="F358" i="114"/>
  <c r="A358" i="114"/>
  <c r="F357" i="114"/>
  <c r="A357" i="114"/>
  <c r="F356" i="114"/>
  <c r="A356" i="114"/>
  <c r="F355" i="114"/>
  <c r="A355" i="114"/>
  <c r="F354" i="114"/>
  <c r="A354" i="114"/>
  <c r="F353" i="114"/>
  <c r="A353" i="114"/>
  <c r="F352" i="114"/>
  <c r="A352" i="114"/>
  <c r="F351" i="114"/>
  <c r="A351" i="114"/>
  <c r="F350" i="114"/>
  <c r="A350" i="114"/>
  <c r="F349" i="114"/>
  <c r="A349" i="114"/>
  <c r="F348" i="114"/>
  <c r="A348" i="114"/>
  <c r="F347" i="114"/>
  <c r="A347" i="114"/>
  <c r="F346" i="114"/>
  <c r="A346" i="114"/>
  <c r="F345" i="114"/>
  <c r="A345" i="114"/>
  <c r="F344" i="114"/>
  <c r="A344" i="114"/>
  <c r="F343" i="114"/>
  <c r="A343" i="114"/>
  <c r="F342" i="114"/>
  <c r="A342" i="114"/>
  <c r="F341" i="114"/>
  <c r="A341" i="114"/>
  <c r="F340" i="114"/>
  <c r="A340" i="114"/>
  <c r="F339" i="114"/>
  <c r="A339" i="114"/>
  <c r="F338" i="114"/>
  <c r="A338" i="114"/>
  <c r="F337" i="114"/>
  <c r="A337" i="114"/>
  <c r="F336" i="114"/>
  <c r="A336" i="114"/>
  <c r="F335" i="114"/>
  <c r="A335" i="114"/>
  <c r="F334" i="114"/>
  <c r="A334" i="114"/>
  <c r="F333" i="114"/>
  <c r="A333" i="114"/>
  <c r="F332" i="114"/>
  <c r="A332" i="114"/>
  <c r="F331" i="114"/>
  <c r="A331" i="114"/>
  <c r="F330" i="114"/>
  <c r="A330" i="114"/>
  <c r="F329" i="114"/>
  <c r="A329" i="114"/>
  <c r="F328" i="114"/>
  <c r="A328" i="114"/>
  <c r="F327" i="114"/>
  <c r="A327" i="114"/>
  <c r="F326" i="114"/>
  <c r="A326" i="114"/>
  <c r="F325" i="114"/>
  <c r="A325" i="114"/>
  <c r="F324" i="114"/>
  <c r="A324" i="114"/>
  <c r="F323" i="114"/>
  <c r="A323" i="114"/>
  <c r="F322" i="114"/>
  <c r="A322" i="114"/>
  <c r="F321" i="114"/>
  <c r="A321" i="114"/>
  <c r="F320" i="114"/>
  <c r="A320" i="114"/>
  <c r="F319" i="114"/>
  <c r="A319" i="114"/>
  <c r="F318" i="114"/>
  <c r="A318" i="114"/>
  <c r="F317" i="114"/>
  <c r="A317" i="114"/>
  <c r="F316" i="114"/>
  <c r="A316" i="114"/>
  <c r="F315" i="114"/>
  <c r="A315" i="114"/>
  <c r="F314" i="114"/>
  <c r="A314" i="114"/>
  <c r="F313" i="114"/>
  <c r="A313" i="114"/>
  <c r="F312" i="114"/>
  <c r="A312" i="114"/>
  <c r="F311" i="114"/>
  <c r="A311" i="114"/>
  <c r="F310" i="114"/>
  <c r="A310" i="114"/>
  <c r="F309" i="114"/>
  <c r="A309" i="114"/>
  <c r="F308" i="114"/>
  <c r="A308" i="114"/>
  <c r="F307" i="114"/>
  <c r="A307" i="114"/>
  <c r="F306" i="114"/>
  <c r="A306" i="114"/>
  <c r="F305" i="114"/>
  <c r="A305" i="114"/>
  <c r="F304" i="114"/>
  <c r="A304" i="114"/>
  <c r="F303" i="114"/>
  <c r="A303" i="114"/>
  <c r="F302" i="114"/>
  <c r="A302" i="114"/>
  <c r="F301" i="114"/>
  <c r="A301" i="114"/>
  <c r="F300" i="114"/>
  <c r="A300" i="114"/>
  <c r="F299" i="114"/>
  <c r="A299" i="114"/>
  <c r="F298" i="114"/>
  <c r="A298" i="114"/>
  <c r="F297" i="114"/>
  <c r="A297" i="114"/>
  <c r="F296" i="114"/>
  <c r="A296" i="114"/>
  <c r="F295" i="114"/>
  <c r="A295" i="114"/>
  <c r="F294" i="114"/>
  <c r="A294" i="114"/>
  <c r="F293" i="114"/>
  <c r="A293" i="114"/>
  <c r="F292" i="114"/>
  <c r="A292" i="114"/>
  <c r="F291" i="114"/>
  <c r="A291" i="114"/>
  <c r="F290" i="114"/>
  <c r="A290" i="114"/>
  <c r="F289" i="114"/>
  <c r="A289" i="114"/>
  <c r="F288" i="114"/>
  <c r="A288" i="114"/>
  <c r="F287" i="114"/>
  <c r="A287" i="114"/>
  <c r="F286" i="114"/>
  <c r="A286" i="114"/>
  <c r="F285" i="114"/>
  <c r="A285" i="114"/>
  <c r="F284" i="114"/>
  <c r="A284" i="114"/>
  <c r="F283" i="114"/>
  <c r="A283" i="114"/>
  <c r="F282" i="114"/>
  <c r="A282" i="114"/>
  <c r="F281" i="114"/>
  <c r="A281" i="114"/>
  <c r="F280" i="114"/>
  <c r="A280" i="114"/>
  <c r="F279" i="114"/>
  <c r="A279" i="114"/>
  <c r="F278" i="114"/>
  <c r="A278" i="114"/>
  <c r="F277" i="114"/>
  <c r="A277" i="114"/>
  <c r="F276" i="114"/>
  <c r="A276" i="114"/>
  <c r="F275" i="114"/>
  <c r="A275" i="114"/>
  <c r="F274" i="114"/>
  <c r="A274" i="114"/>
  <c r="F273" i="114"/>
  <c r="A273" i="114"/>
  <c r="F272" i="114"/>
  <c r="A272" i="114"/>
  <c r="F271" i="114"/>
  <c r="A271" i="114"/>
  <c r="F270" i="114"/>
  <c r="A270" i="114"/>
  <c r="F269" i="114"/>
  <c r="A269" i="114"/>
  <c r="F268" i="114"/>
  <c r="A268" i="114"/>
  <c r="F267" i="114"/>
  <c r="A267" i="114"/>
  <c r="F266" i="114"/>
  <c r="A266" i="114"/>
  <c r="F265" i="114"/>
  <c r="A265" i="114"/>
  <c r="F264" i="114"/>
  <c r="A264" i="114"/>
  <c r="F263" i="114"/>
  <c r="A263" i="114"/>
  <c r="F262" i="114"/>
  <c r="A262" i="114"/>
  <c r="F261" i="114"/>
  <c r="A261" i="114"/>
  <c r="F260" i="114"/>
  <c r="A260" i="114"/>
  <c r="F259" i="114"/>
  <c r="A259" i="114"/>
  <c r="F258" i="114"/>
  <c r="A258" i="114"/>
  <c r="F257" i="114"/>
  <c r="A257" i="114"/>
  <c r="F256" i="114"/>
  <c r="A256" i="114"/>
  <c r="F255" i="114"/>
  <c r="A255" i="114"/>
  <c r="F254" i="114"/>
  <c r="A254" i="114"/>
  <c r="F253" i="114"/>
  <c r="A253" i="114"/>
  <c r="F252" i="114"/>
  <c r="A252" i="114"/>
  <c r="F251" i="114"/>
  <c r="A251" i="114"/>
  <c r="F250" i="114"/>
  <c r="A250" i="114"/>
  <c r="F249" i="114"/>
  <c r="A249" i="114"/>
  <c r="F248" i="114"/>
  <c r="A248" i="114"/>
  <c r="F247" i="114"/>
  <c r="A247" i="114"/>
  <c r="F246" i="114"/>
  <c r="A246" i="114"/>
  <c r="F245" i="114"/>
  <c r="A245" i="114"/>
  <c r="F244" i="114"/>
  <c r="A244" i="114"/>
  <c r="F243" i="114"/>
  <c r="A243" i="114"/>
  <c r="F242" i="114"/>
  <c r="A242" i="114"/>
  <c r="F241" i="114"/>
  <c r="A241" i="114"/>
  <c r="F240" i="114"/>
  <c r="A240" i="114"/>
  <c r="F239" i="114"/>
  <c r="A239" i="114"/>
  <c r="F238" i="114"/>
  <c r="A238" i="114"/>
  <c r="F237" i="114"/>
  <c r="A237" i="114"/>
  <c r="F236" i="114"/>
  <c r="A236" i="114"/>
  <c r="F235" i="114"/>
  <c r="A235" i="114"/>
  <c r="F234" i="114"/>
  <c r="A234" i="114"/>
  <c r="F233" i="114"/>
  <c r="A233" i="114"/>
  <c r="F232" i="114"/>
  <c r="A232" i="114"/>
  <c r="F231" i="114"/>
  <c r="A231" i="114"/>
  <c r="F230" i="114"/>
  <c r="A230" i="114"/>
  <c r="F229" i="114"/>
  <c r="A229" i="114"/>
  <c r="F228" i="114"/>
  <c r="A228" i="114"/>
  <c r="F227" i="114"/>
  <c r="A227" i="114"/>
  <c r="F226" i="114"/>
  <c r="A226" i="114"/>
  <c r="F225" i="114"/>
  <c r="A225" i="114"/>
  <c r="F224" i="114"/>
  <c r="A224" i="114"/>
  <c r="F223" i="114"/>
  <c r="A223" i="114"/>
  <c r="F222" i="114"/>
  <c r="A222" i="114"/>
  <c r="F221" i="114"/>
  <c r="A221" i="114"/>
  <c r="F220" i="114"/>
  <c r="A220" i="114"/>
  <c r="F219" i="114"/>
  <c r="A219" i="114"/>
  <c r="F218" i="114"/>
  <c r="A218" i="114"/>
  <c r="F217" i="114"/>
  <c r="A217" i="114"/>
  <c r="F216" i="114"/>
  <c r="A216" i="114"/>
  <c r="F215" i="114"/>
  <c r="A215" i="114"/>
  <c r="F214" i="114"/>
  <c r="A214" i="114"/>
  <c r="F213" i="114"/>
  <c r="A213" i="114"/>
  <c r="F212" i="114"/>
  <c r="A212" i="114"/>
  <c r="F211" i="114"/>
  <c r="A211" i="114"/>
  <c r="F210" i="114"/>
  <c r="A210" i="114"/>
  <c r="F209" i="114"/>
  <c r="A209" i="114"/>
  <c r="F208" i="114"/>
  <c r="A208" i="114"/>
  <c r="F207" i="114"/>
  <c r="A207" i="114"/>
  <c r="F206" i="114"/>
  <c r="A206" i="114"/>
  <c r="F205" i="114"/>
  <c r="A205" i="114"/>
  <c r="F204" i="114"/>
  <c r="A204" i="114"/>
  <c r="F203" i="114"/>
  <c r="A203" i="114"/>
  <c r="F202" i="114"/>
  <c r="A202" i="114"/>
  <c r="F201" i="114"/>
  <c r="A201" i="114"/>
  <c r="F200" i="114"/>
  <c r="A200" i="114"/>
  <c r="F199" i="114"/>
  <c r="A199" i="114"/>
  <c r="F198" i="114"/>
  <c r="A198" i="114"/>
  <c r="F197" i="114"/>
  <c r="A197" i="114"/>
  <c r="F196" i="114"/>
  <c r="A196" i="114"/>
  <c r="F195" i="114"/>
  <c r="A195" i="114"/>
  <c r="F194" i="114"/>
  <c r="A194" i="114"/>
  <c r="F193" i="114"/>
  <c r="A193" i="114"/>
  <c r="F192" i="114"/>
  <c r="A192" i="114"/>
  <c r="F191" i="114"/>
  <c r="A191" i="114"/>
  <c r="F190" i="114"/>
  <c r="A190" i="114"/>
  <c r="F189" i="114"/>
  <c r="A189" i="114"/>
  <c r="F188" i="114"/>
  <c r="A188" i="114"/>
  <c r="F187" i="114"/>
  <c r="A187" i="114"/>
  <c r="F186" i="114"/>
  <c r="A186" i="114"/>
  <c r="F185" i="114"/>
  <c r="A185" i="114"/>
  <c r="F184" i="114"/>
  <c r="A184" i="114"/>
  <c r="F183" i="114"/>
  <c r="A183" i="114"/>
  <c r="F182" i="114"/>
  <c r="A182" i="114"/>
  <c r="F181" i="114"/>
  <c r="A181" i="114"/>
  <c r="F180" i="114"/>
  <c r="A180" i="114"/>
  <c r="F179" i="114"/>
  <c r="A179" i="114"/>
  <c r="F178" i="114"/>
  <c r="A178" i="114"/>
  <c r="F177" i="114"/>
  <c r="A177" i="114"/>
  <c r="F176" i="114"/>
  <c r="A176" i="114"/>
  <c r="F175" i="114"/>
  <c r="A175" i="114"/>
  <c r="F174" i="114"/>
  <c r="A174" i="114"/>
  <c r="F173" i="114"/>
  <c r="A173" i="114"/>
  <c r="F172" i="114"/>
  <c r="A172" i="114"/>
  <c r="F171" i="114"/>
  <c r="A171" i="114"/>
  <c r="F170" i="114"/>
  <c r="A170" i="114"/>
  <c r="F169" i="114"/>
  <c r="A169" i="114"/>
  <c r="F168" i="114"/>
  <c r="A168" i="114"/>
  <c r="F167" i="114"/>
  <c r="A167" i="114"/>
  <c r="F166" i="114"/>
  <c r="A166" i="114"/>
  <c r="F165" i="114"/>
  <c r="A165" i="114"/>
  <c r="F164" i="114"/>
  <c r="A164" i="114"/>
  <c r="F163" i="114"/>
  <c r="A163" i="114"/>
  <c r="F162" i="114"/>
  <c r="A162" i="114"/>
  <c r="F161" i="114"/>
  <c r="A161" i="114"/>
  <c r="F160" i="114"/>
  <c r="A160" i="114"/>
  <c r="F159" i="114"/>
  <c r="A159" i="114"/>
  <c r="F158" i="114"/>
  <c r="A158" i="114"/>
  <c r="F157" i="114"/>
  <c r="A157" i="114"/>
  <c r="F156" i="114"/>
  <c r="A156" i="114"/>
  <c r="F155" i="114"/>
  <c r="A155" i="114"/>
  <c r="F154" i="114"/>
  <c r="A154" i="114"/>
  <c r="F153" i="114"/>
  <c r="A153" i="114"/>
  <c r="F152" i="114"/>
  <c r="A152" i="114"/>
  <c r="F151" i="114"/>
  <c r="A151" i="114"/>
  <c r="F150" i="114"/>
  <c r="A150" i="114"/>
  <c r="F149" i="114"/>
  <c r="A149" i="114"/>
  <c r="F148" i="114"/>
  <c r="A148" i="114"/>
  <c r="F147" i="114"/>
  <c r="A147" i="114"/>
  <c r="F146" i="114"/>
  <c r="A146" i="114"/>
  <c r="F145" i="114"/>
  <c r="A145" i="114"/>
  <c r="F144" i="114"/>
  <c r="A144" i="114"/>
  <c r="F143" i="114"/>
  <c r="A143" i="114"/>
  <c r="F142" i="114"/>
  <c r="A142" i="114"/>
  <c r="F141" i="114"/>
  <c r="A141" i="114"/>
  <c r="F140" i="114"/>
  <c r="A140" i="114"/>
  <c r="F139" i="114"/>
  <c r="A139" i="114"/>
  <c r="F138" i="114"/>
  <c r="A138" i="114"/>
  <c r="F137" i="114"/>
  <c r="A137" i="114"/>
  <c r="F136" i="114"/>
  <c r="A136" i="114"/>
  <c r="F135" i="114"/>
  <c r="A135" i="114"/>
  <c r="F134" i="114"/>
  <c r="A134" i="114"/>
  <c r="F133" i="114"/>
  <c r="A133" i="114"/>
  <c r="F132" i="114"/>
  <c r="A132" i="114"/>
  <c r="F131" i="114"/>
  <c r="A131" i="114"/>
  <c r="F130" i="114"/>
  <c r="A130" i="114"/>
  <c r="F129" i="114"/>
  <c r="A129" i="114"/>
  <c r="F128" i="114"/>
  <c r="A128" i="114"/>
  <c r="F127" i="114"/>
  <c r="A127" i="114"/>
  <c r="F126" i="114"/>
  <c r="A126" i="114"/>
  <c r="F125" i="114"/>
  <c r="A125" i="114"/>
  <c r="F124" i="114"/>
  <c r="A124" i="114"/>
  <c r="F123" i="114"/>
  <c r="A123" i="114"/>
  <c r="F122" i="114"/>
  <c r="A122" i="114"/>
  <c r="F121" i="114"/>
  <c r="A121" i="114"/>
  <c r="F120" i="114"/>
  <c r="A120" i="114"/>
  <c r="F119" i="114"/>
  <c r="A119" i="114"/>
  <c r="F118" i="114"/>
  <c r="A118" i="114"/>
  <c r="F117" i="114"/>
  <c r="A117" i="114"/>
  <c r="F116" i="114"/>
  <c r="A116" i="114"/>
  <c r="F115" i="114"/>
  <c r="A115" i="114"/>
  <c r="F114" i="114"/>
  <c r="A114" i="114"/>
  <c r="F113" i="114"/>
  <c r="A113" i="114"/>
  <c r="F112" i="114"/>
  <c r="A112" i="114"/>
  <c r="F111" i="114"/>
  <c r="A111" i="114"/>
  <c r="F110" i="114"/>
  <c r="A110" i="114"/>
  <c r="F109" i="114"/>
  <c r="A109" i="114"/>
  <c r="F108" i="114"/>
  <c r="A108" i="114"/>
  <c r="F107" i="114"/>
  <c r="A107" i="114"/>
  <c r="F106" i="114"/>
  <c r="A106" i="114"/>
  <c r="F105" i="114"/>
  <c r="A105" i="114"/>
  <c r="F104" i="114"/>
  <c r="A104" i="114"/>
  <c r="F103" i="114"/>
  <c r="A103" i="114"/>
  <c r="F102" i="114"/>
  <c r="A102" i="114"/>
  <c r="F101" i="114"/>
  <c r="A101" i="114"/>
  <c r="F100" i="114"/>
  <c r="A100" i="114"/>
  <c r="F99" i="114"/>
  <c r="A99" i="114"/>
  <c r="F98" i="114"/>
  <c r="A98" i="114"/>
  <c r="F97" i="114"/>
  <c r="A97" i="114"/>
  <c r="F96" i="114"/>
  <c r="A96" i="114"/>
  <c r="F95" i="114"/>
  <c r="A95" i="114"/>
  <c r="F94" i="114"/>
  <c r="A94" i="114"/>
  <c r="F93" i="114"/>
  <c r="A93" i="114"/>
  <c r="F92" i="114"/>
  <c r="A92" i="114"/>
  <c r="F91" i="114"/>
  <c r="A91" i="114"/>
  <c r="F90" i="114"/>
  <c r="A90" i="114"/>
  <c r="F89" i="114"/>
  <c r="A89" i="114"/>
  <c r="F88" i="114"/>
  <c r="A88" i="114"/>
  <c r="F87" i="114"/>
  <c r="A87" i="114"/>
  <c r="F86" i="114"/>
  <c r="A86" i="114"/>
  <c r="F85" i="114"/>
  <c r="A85" i="114"/>
  <c r="F84" i="114"/>
  <c r="A84" i="114"/>
  <c r="F83" i="114"/>
  <c r="A83" i="114"/>
  <c r="F82" i="114"/>
  <c r="A82" i="114"/>
  <c r="F81" i="114"/>
  <c r="A81" i="114"/>
  <c r="F80" i="114"/>
  <c r="A80" i="114"/>
  <c r="F79" i="114"/>
  <c r="A79" i="114"/>
  <c r="F78" i="114"/>
  <c r="A78" i="114"/>
  <c r="F77" i="114"/>
  <c r="A77" i="114"/>
  <c r="F76" i="114"/>
  <c r="A76" i="114"/>
  <c r="F75" i="114"/>
  <c r="A75" i="114"/>
  <c r="F74" i="114"/>
  <c r="A74" i="114"/>
  <c r="F73" i="114"/>
  <c r="A73" i="114"/>
  <c r="F72" i="114"/>
  <c r="A72" i="114"/>
  <c r="F71" i="114"/>
  <c r="A71" i="114"/>
  <c r="F70" i="114"/>
  <c r="A70" i="114"/>
  <c r="F69" i="114"/>
  <c r="A69" i="114"/>
  <c r="F68" i="114"/>
  <c r="A68" i="114"/>
  <c r="F67" i="114"/>
  <c r="A67" i="114"/>
  <c r="F66" i="114"/>
  <c r="A66" i="114"/>
  <c r="F65" i="114"/>
  <c r="A65" i="114"/>
  <c r="F64" i="114"/>
  <c r="A64" i="114"/>
  <c r="F63" i="114"/>
  <c r="A63" i="114"/>
  <c r="F62" i="114"/>
  <c r="A62" i="114"/>
  <c r="F61" i="114"/>
  <c r="A61" i="114"/>
  <c r="F60" i="114"/>
  <c r="A60" i="114"/>
  <c r="F59" i="114"/>
  <c r="A59" i="114"/>
  <c r="F58" i="114"/>
  <c r="A58" i="114"/>
  <c r="F57" i="114"/>
  <c r="A57" i="114"/>
  <c r="F56" i="114"/>
  <c r="A56" i="114"/>
  <c r="F55" i="114"/>
  <c r="A55" i="114"/>
  <c r="F54" i="114"/>
  <c r="A54" i="114"/>
  <c r="F53" i="114"/>
  <c r="A53" i="114"/>
  <c r="F52" i="114"/>
  <c r="A52" i="114"/>
  <c r="F51" i="114"/>
  <c r="A51" i="114"/>
  <c r="F50" i="114"/>
  <c r="A50" i="114"/>
  <c r="F49" i="114"/>
  <c r="A49" i="114"/>
  <c r="F48" i="114"/>
  <c r="A48" i="114"/>
  <c r="F47" i="114"/>
  <c r="A47" i="114"/>
  <c r="F46" i="114"/>
  <c r="A46" i="114"/>
  <c r="F45" i="114"/>
  <c r="A45" i="114"/>
  <c r="F44" i="114"/>
  <c r="A44" i="114"/>
  <c r="F43" i="114"/>
  <c r="A43" i="114"/>
  <c r="F42" i="114"/>
  <c r="A42" i="114"/>
  <c r="F41" i="114"/>
  <c r="A41" i="114"/>
  <c r="F40" i="114"/>
  <c r="A40" i="114"/>
  <c r="F39" i="114"/>
  <c r="A39" i="114"/>
  <c r="F38" i="114"/>
  <c r="A38" i="114"/>
  <c r="F37" i="114"/>
  <c r="A37" i="114"/>
  <c r="F36" i="114"/>
  <c r="A36" i="114"/>
  <c r="F35" i="114"/>
  <c r="A35" i="114"/>
  <c r="F34" i="114"/>
  <c r="A34" i="114"/>
  <c r="F33" i="114"/>
  <c r="A33" i="114"/>
  <c r="F32" i="114"/>
  <c r="A32" i="114"/>
  <c r="F31" i="114"/>
  <c r="A31" i="114"/>
  <c r="F30" i="114"/>
  <c r="A30" i="114"/>
  <c r="F29" i="114"/>
  <c r="A29" i="114"/>
  <c r="F28" i="114"/>
  <c r="A28" i="114"/>
  <c r="F27" i="114"/>
  <c r="A27" i="114"/>
  <c r="F26" i="114"/>
  <c r="A26" i="114"/>
  <c r="F25" i="114"/>
  <c r="A25" i="114"/>
  <c r="F24" i="114"/>
  <c r="A24" i="114"/>
  <c r="F23" i="114"/>
  <c r="A23" i="114"/>
  <c r="F22" i="114"/>
  <c r="A22" i="114"/>
  <c r="F21" i="114"/>
  <c r="A21" i="114"/>
  <c r="F20" i="114"/>
  <c r="A20" i="114"/>
  <c r="F19" i="114"/>
  <c r="A19" i="114"/>
  <c r="F18" i="114"/>
  <c r="A18" i="114"/>
  <c r="F17" i="114"/>
  <c r="A17" i="114"/>
  <c r="F16" i="114"/>
  <c r="A16" i="114"/>
  <c r="F15" i="114"/>
  <c r="A15" i="114"/>
  <c r="F14" i="114"/>
  <c r="A14" i="114"/>
  <c r="F13" i="114"/>
  <c r="A13" i="114"/>
  <c r="F12" i="114"/>
  <c r="A12" i="114"/>
  <c r="F11" i="114"/>
  <c r="A11" i="114"/>
  <c r="F10" i="114"/>
  <c r="A10" i="114"/>
  <c r="F9" i="114"/>
  <c r="A9" i="114"/>
  <c r="E7" i="114"/>
  <c r="D7" i="114"/>
  <c r="C7" i="114"/>
  <c r="E6" i="114"/>
  <c r="D6" i="114"/>
  <c r="C6" i="114"/>
  <c r="A426" i="113"/>
  <c r="A425" i="113"/>
  <c r="A424" i="113"/>
  <c r="A423" i="113"/>
  <c r="A422" i="113"/>
  <c r="A421" i="113"/>
  <c r="A420" i="113"/>
  <c r="A419" i="113"/>
  <c r="A418" i="113"/>
  <c r="A415" i="113"/>
  <c r="A414" i="113"/>
  <c r="A413" i="113"/>
  <c r="A412" i="113"/>
  <c r="A411" i="113"/>
  <c r="A410" i="113"/>
  <c r="A409" i="113"/>
  <c r="A408" i="113"/>
  <c r="A407" i="113"/>
  <c r="A406" i="113"/>
  <c r="A405" i="113"/>
  <c r="A404" i="113"/>
  <c r="A403" i="113"/>
  <c r="A402" i="113"/>
  <c r="A401" i="113"/>
  <c r="A400" i="113"/>
  <c r="A399" i="113"/>
  <c r="A398" i="113"/>
  <c r="A397" i="113"/>
  <c r="A396" i="113"/>
  <c r="A395" i="113"/>
  <c r="A394" i="113"/>
  <c r="A393" i="113"/>
  <c r="A392" i="113"/>
  <c r="A391" i="113"/>
  <c r="A390" i="113"/>
  <c r="A389" i="113"/>
  <c r="A388" i="113"/>
  <c r="A387" i="113"/>
  <c r="A386" i="113"/>
  <c r="A385" i="113"/>
  <c r="A384" i="113"/>
  <c r="A383" i="113"/>
  <c r="A382" i="113"/>
  <c r="A381" i="113"/>
  <c r="A380" i="113"/>
  <c r="A379" i="113"/>
  <c r="A378" i="113"/>
  <c r="L374" i="113"/>
  <c r="F127" i="92" s="1" a="1"/>
  <c r="F127" i="92" s="1"/>
  <c r="C374" i="113"/>
  <c r="J375" i="113" s="1"/>
  <c r="I374" i="113"/>
  <c r="H374" i="113"/>
  <c r="G374" i="113"/>
  <c r="F374" i="113"/>
  <c r="E374" i="113"/>
  <c r="D374" i="113"/>
  <c r="A373" i="113"/>
  <c r="A372" i="113"/>
  <c r="A371" i="113"/>
  <c r="A370" i="113"/>
  <c r="A369" i="113"/>
  <c r="A368" i="113"/>
  <c r="A367" i="113"/>
  <c r="A366" i="113"/>
  <c r="A365" i="113"/>
  <c r="A364" i="113"/>
  <c r="A363" i="113"/>
  <c r="A362" i="113"/>
  <c r="A361" i="113"/>
  <c r="A360" i="113"/>
  <c r="A359" i="113"/>
  <c r="A358" i="113"/>
  <c r="A357" i="113"/>
  <c r="A356" i="113"/>
  <c r="A355" i="113"/>
  <c r="A354" i="113"/>
  <c r="A353" i="113"/>
  <c r="A352" i="113"/>
  <c r="A351" i="113"/>
  <c r="A350" i="113"/>
  <c r="A349" i="113"/>
  <c r="A348" i="113"/>
  <c r="A347" i="113"/>
  <c r="A346" i="113"/>
  <c r="A345" i="113"/>
  <c r="A344" i="113"/>
  <c r="A343" i="113"/>
  <c r="A342" i="113"/>
  <c r="A341" i="113"/>
  <c r="A340" i="113"/>
  <c r="A339" i="113"/>
  <c r="A338" i="113"/>
  <c r="A337" i="113"/>
  <c r="A336" i="113"/>
  <c r="A335" i="113"/>
  <c r="A334" i="113"/>
  <c r="A333" i="113"/>
  <c r="A332" i="113"/>
  <c r="A331" i="113"/>
  <c r="A330" i="113"/>
  <c r="A329" i="113"/>
  <c r="A328" i="113"/>
  <c r="A327" i="113"/>
  <c r="A326" i="113"/>
  <c r="A325" i="113"/>
  <c r="A324" i="113"/>
  <c r="A323" i="113"/>
  <c r="A322" i="113"/>
  <c r="A321" i="113"/>
  <c r="A320" i="113"/>
  <c r="A319" i="113"/>
  <c r="A318" i="113"/>
  <c r="A317" i="113"/>
  <c r="A316" i="113"/>
  <c r="A315" i="113"/>
  <c r="A314" i="113"/>
  <c r="A313" i="113"/>
  <c r="A312" i="113"/>
  <c r="A311" i="113"/>
  <c r="A310" i="113"/>
  <c r="A309" i="113"/>
  <c r="A308" i="113"/>
  <c r="A307" i="113"/>
  <c r="A306" i="113"/>
  <c r="A305" i="113"/>
  <c r="A304" i="113"/>
  <c r="A303" i="113"/>
  <c r="A302" i="113"/>
  <c r="A301" i="113"/>
  <c r="A300" i="113"/>
  <c r="A299" i="113"/>
  <c r="A298" i="113"/>
  <c r="A297" i="113"/>
  <c r="A296" i="113"/>
  <c r="A295" i="113"/>
  <c r="A294" i="113"/>
  <c r="A293" i="113"/>
  <c r="A292" i="113"/>
  <c r="A291" i="113"/>
  <c r="A290" i="113"/>
  <c r="A289" i="113"/>
  <c r="A288" i="113"/>
  <c r="A287" i="113"/>
  <c r="A286" i="113"/>
  <c r="A285" i="113"/>
  <c r="A284" i="113"/>
  <c r="A283" i="113"/>
  <c r="A282" i="113"/>
  <c r="A281" i="113"/>
  <c r="A280" i="113"/>
  <c r="A279" i="113"/>
  <c r="A278" i="113"/>
  <c r="A277" i="113"/>
  <c r="A276" i="113"/>
  <c r="A275" i="113"/>
  <c r="A274" i="113"/>
  <c r="A273" i="113"/>
  <c r="A272" i="113"/>
  <c r="A271" i="113"/>
  <c r="A270" i="113"/>
  <c r="A269" i="113"/>
  <c r="A268" i="113"/>
  <c r="A267" i="113"/>
  <c r="A266" i="113"/>
  <c r="A265" i="113"/>
  <c r="A264" i="113"/>
  <c r="A263" i="113"/>
  <c r="A262" i="113"/>
  <c r="A261" i="113"/>
  <c r="A260" i="113"/>
  <c r="A259" i="113"/>
  <c r="A258" i="113"/>
  <c r="A257" i="113"/>
  <c r="A256" i="113"/>
  <c r="A255" i="113"/>
  <c r="A254" i="113"/>
  <c r="A253" i="113"/>
  <c r="A252" i="113"/>
  <c r="A251" i="113"/>
  <c r="A250" i="113"/>
  <c r="A249" i="113"/>
  <c r="A248" i="113"/>
  <c r="A247" i="113"/>
  <c r="A246" i="113"/>
  <c r="A245" i="113"/>
  <c r="A244" i="113"/>
  <c r="A243" i="113"/>
  <c r="A242" i="113"/>
  <c r="A241" i="113"/>
  <c r="A240" i="113"/>
  <c r="A239" i="113"/>
  <c r="A238" i="113"/>
  <c r="A237" i="113"/>
  <c r="A236" i="113"/>
  <c r="A235" i="113"/>
  <c r="A234" i="113"/>
  <c r="A233" i="113"/>
  <c r="A232" i="113"/>
  <c r="A231" i="113"/>
  <c r="A230" i="113"/>
  <c r="A229" i="113"/>
  <c r="A228" i="113"/>
  <c r="A227" i="113"/>
  <c r="A226" i="113"/>
  <c r="A225" i="113"/>
  <c r="A224" i="113"/>
  <c r="A223" i="113"/>
  <c r="A222" i="113"/>
  <c r="A221" i="113"/>
  <c r="A220" i="113"/>
  <c r="A219" i="113"/>
  <c r="A218" i="113"/>
  <c r="A217" i="113"/>
  <c r="A216" i="113"/>
  <c r="A215" i="113"/>
  <c r="A214" i="113"/>
  <c r="A213" i="113"/>
  <c r="A212" i="113"/>
  <c r="A211" i="113"/>
  <c r="A210" i="113"/>
  <c r="A209" i="113"/>
  <c r="A208" i="113"/>
  <c r="A207" i="113"/>
  <c r="A206" i="113"/>
  <c r="A205" i="113"/>
  <c r="A204" i="113"/>
  <c r="A203" i="113"/>
  <c r="A202" i="113"/>
  <c r="A201" i="113"/>
  <c r="A200" i="113"/>
  <c r="A199" i="113"/>
  <c r="A198" i="113"/>
  <c r="A197" i="113"/>
  <c r="A196" i="113"/>
  <c r="A195" i="113"/>
  <c r="A194" i="113"/>
  <c r="A193" i="113"/>
  <c r="A192" i="113"/>
  <c r="A191" i="113"/>
  <c r="A190" i="113"/>
  <c r="A189" i="113"/>
  <c r="A188" i="113"/>
  <c r="A187" i="113"/>
  <c r="A186" i="113"/>
  <c r="A185" i="113"/>
  <c r="A184" i="113"/>
  <c r="A183" i="113"/>
  <c r="A182" i="113"/>
  <c r="A181" i="113"/>
  <c r="A180" i="113"/>
  <c r="A179" i="113"/>
  <c r="A178" i="113"/>
  <c r="A177" i="113"/>
  <c r="A176" i="113"/>
  <c r="A175" i="113"/>
  <c r="A174" i="113"/>
  <c r="A173" i="113"/>
  <c r="A172" i="113"/>
  <c r="A171" i="113"/>
  <c r="A170" i="113"/>
  <c r="A169" i="113"/>
  <c r="A168" i="113"/>
  <c r="A167" i="113"/>
  <c r="A166" i="113"/>
  <c r="A165" i="113"/>
  <c r="A164" i="113"/>
  <c r="A163" i="113"/>
  <c r="A162" i="113"/>
  <c r="A161" i="113"/>
  <c r="A160" i="113"/>
  <c r="A159" i="113"/>
  <c r="A158" i="113"/>
  <c r="A157" i="113"/>
  <c r="A156" i="113"/>
  <c r="A155" i="113"/>
  <c r="A154" i="113"/>
  <c r="A153" i="113"/>
  <c r="A152" i="113"/>
  <c r="A151" i="113"/>
  <c r="A150" i="113"/>
  <c r="A149" i="113"/>
  <c r="A148" i="113"/>
  <c r="A147" i="113"/>
  <c r="A146" i="113"/>
  <c r="A145" i="113"/>
  <c r="A144" i="113"/>
  <c r="A143" i="113"/>
  <c r="A142" i="113"/>
  <c r="A141" i="113"/>
  <c r="A140" i="113"/>
  <c r="A139" i="113"/>
  <c r="A138" i="113"/>
  <c r="A137" i="113"/>
  <c r="A136" i="113"/>
  <c r="A135" i="113"/>
  <c r="A134" i="113"/>
  <c r="A133" i="113"/>
  <c r="A132" i="113"/>
  <c r="A131" i="113"/>
  <c r="A130" i="113"/>
  <c r="A129" i="113"/>
  <c r="A128" i="113"/>
  <c r="A127" i="113"/>
  <c r="A126" i="113"/>
  <c r="A125" i="113"/>
  <c r="A124" i="113"/>
  <c r="A123" i="113"/>
  <c r="A122" i="113"/>
  <c r="A121" i="113"/>
  <c r="A120" i="113"/>
  <c r="A119" i="113"/>
  <c r="A118" i="113"/>
  <c r="A117" i="113"/>
  <c r="A116" i="113"/>
  <c r="A115" i="113"/>
  <c r="A114" i="113"/>
  <c r="A113" i="113"/>
  <c r="A112" i="113"/>
  <c r="A111" i="113"/>
  <c r="A110" i="113"/>
  <c r="A109" i="113"/>
  <c r="A108" i="113"/>
  <c r="A107" i="113"/>
  <c r="A106" i="113"/>
  <c r="A105" i="113"/>
  <c r="A104" i="113"/>
  <c r="A103" i="113"/>
  <c r="A102" i="113"/>
  <c r="A101" i="113"/>
  <c r="A100" i="113"/>
  <c r="A99" i="113"/>
  <c r="A98" i="113"/>
  <c r="A97" i="113"/>
  <c r="A96" i="113"/>
  <c r="A95" i="113"/>
  <c r="A94" i="113"/>
  <c r="A93" i="113"/>
  <c r="A92" i="113"/>
  <c r="A91" i="113"/>
  <c r="A90" i="113"/>
  <c r="A89" i="113"/>
  <c r="A88" i="113"/>
  <c r="A87" i="113"/>
  <c r="A86" i="113"/>
  <c r="A85" i="113"/>
  <c r="A84" i="113"/>
  <c r="A83" i="113"/>
  <c r="A82" i="113"/>
  <c r="A81" i="113"/>
  <c r="A80" i="113"/>
  <c r="A79" i="113"/>
  <c r="A78" i="113"/>
  <c r="A77" i="113"/>
  <c r="A76" i="113"/>
  <c r="A75" i="113"/>
  <c r="A74" i="113"/>
  <c r="A73" i="113"/>
  <c r="A72" i="113"/>
  <c r="A71" i="113"/>
  <c r="A70" i="113"/>
  <c r="A69" i="113"/>
  <c r="A68" i="113"/>
  <c r="A66" i="113"/>
  <c r="A65" i="113"/>
  <c r="A64" i="113"/>
  <c r="A63" i="113"/>
  <c r="A62" i="113"/>
  <c r="A61" i="113"/>
  <c r="A60" i="113"/>
  <c r="A59" i="113"/>
  <c r="A58" i="113"/>
  <c r="A57" i="113"/>
  <c r="A56" i="113"/>
  <c r="A55" i="113"/>
  <c r="A54" i="113"/>
  <c r="A53" i="113"/>
  <c r="A52" i="113"/>
  <c r="A51" i="113"/>
  <c r="A50" i="113"/>
  <c r="A49" i="113"/>
  <c r="A48" i="113"/>
  <c r="A47" i="113"/>
  <c r="A46" i="113"/>
  <c r="A45" i="113"/>
  <c r="A44" i="113"/>
  <c r="A43" i="113"/>
  <c r="A42" i="113"/>
  <c r="A41" i="113"/>
  <c r="A40" i="113"/>
  <c r="A39" i="113"/>
  <c r="A38" i="113"/>
  <c r="A37" i="113"/>
  <c r="A36" i="113"/>
  <c r="A35" i="113"/>
  <c r="A34" i="113"/>
  <c r="A33" i="113"/>
  <c r="A32" i="113"/>
  <c r="A31" i="113"/>
  <c r="A30" i="113"/>
  <c r="A29" i="113"/>
  <c r="A28" i="113"/>
  <c r="A27" i="113"/>
  <c r="A26" i="113"/>
  <c r="A25" i="113"/>
  <c r="A24" i="113"/>
  <c r="A23" i="113"/>
  <c r="A22" i="113"/>
  <c r="A21" i="113"/>
  <c r="A20" i="113"/>
  <c r="A19" i="113"/>
  <c r="A18" i="113"/>
  <c r="A17" i="113"/>
  <c r="A16" i="113"/>
  <c r="A15" i="113"/>
  <c r="A14" i="113"/>
  <c r="A13" i="113"/>
  <c r="A12" i="113"/>
  <c r="A11" i="113"/>
  <c r="A10" i="113"/>
  <c r="A9" i="113"/>
  <c r="C7" i="113"/>
  <c r="I7" i="113"/>
  <c r="H7" i="113"/>
  <c r="G7" i="113"/>
  <c r="F7" i="113"/>
  <c r="E7" i="113"/>
  <c r="D7" i="113"/>
  <c r="C6" i="113"/>
  <c r="I6" i="113"/>
  <c r="H6" i="113"/>
  <c r="G6" i="113"/>
  <c r="F6" i="113"/>
  <c r="E6" i="113"/>
  <c r="D6" i="113"/>
  <c r="D127" i="92" a="1"/>
  <c r="D127" i="92"/>
  <c r="D134" i="92" a="1"/>
  <c r="D134" i="92" s="1"/>
  <c r="D130" i="92" a="1"/>
  <c r="D130" i="92" s="1"/>
  <c r="D133" i="92" a="1"/>
  <c r="D133" i="92" s="1"/>
  <c r="D131" i="92" a="1"/>
  <c r="D131" i="92"/>
  <c r="E128" i="92" a="1"/>
  <c r="E128" i="92"/>
  <c r="E127" i="92" a="1"/>
  <c r="E127" i="92" s="1"/>
  <c r="E130" i="92" a="1"/>
  <c r="E130" i="92" s="1"/>
  <c r="E131" i="92" a="1"/>
  <c r="E131" i="92" s="1"/>
  <c r="E137" i="92" a="1"/>
  <c r="E137" i="92"/>
  <c r="E132" i="92" a="1"/>
  <c r="E132" i="92" s="1"/>
  <c r="E134" i="92" a="1"/>
  <c r="E134" i="92" s="1"/>
  <c r="E138" i="92" a="1"/>
  <c r="E138" i="92" s="1"/>
  <c r="E129" i="92" a="1"/>
  <c r="E129" i="92"/>
  <c r="E136" i="92" a="1"/>
  <c r="E136" i="92" s="1"/>
  <c r="E133" i="92" a="1"/>
  <c r="E133" i="92" s="1"/>
  <c r="E135" i="92" a="1"/>
  <c r="E135" i="92" s="1"/>
  <c r="D135" i="92" a="1"/>
  <c r="D135" i="92" s="1"/>
  <c r="D136" i="92" a="1"/>
  <c r="D136" i="92" s="1"/>
  <c r="D137" i="92" a="1"/>
  <c r="D137" i="92" s="1"/>
  <c r="D128" i="92" a="1"/>
  <c r="D128" i="92"/>
  <c r="D132" i="92" a="1"/>
  <c r="D132" i="92" s="1"/>
  <c r="D138" i="92" a="1"/>
  <c r="D138" i="92" s="1"/>
  <c r="F374" i="114"/>
  <c r="J374" i="113"/>
  <c r="I374" i="112"/>
  <c r="J9" i="112"/>
  <c r="J10" i="112"/>
  <c r="J11" i="112"/>
  <c r="J12" i="112"/>
  <c r="J13" i="112"/>
  <c r="J14" i="112"/>
  <c r="J15" i="112"/>
  <c r="J16" i="112"/>
  <c r="J17" i="112"/>
  <c r="J18" i="112"/>
  <c r="J19" i="112"/>
  <c r="J20" i="112"/>
  <c r="J21" i="112"/>
  <c r="J22" i="112"/>
  <c r="J23" i="112"/>
  <c r="J24" i="112"/>
  <c r="J25" i="112"/>
  <c r="J26" i="112"/>
  <c r="J27" i="112"/>
  <c r="J28" i="112"/>
  <c r="J29" i="112"/>
  <c r="J30" i="112"/>
  <c r="J31" i="112"/>
  <c r="J32" i="112"/>
  <c r="J33" i="112"/>
  <c r="J34" i="112"/>
  <c r="J35" i="112"/>
  <c r="J36" i="112"/>
  <c r="J37" i="112"/>
  <c r="J38" i="112"/>
  <c r="J39" i="112"/>
  <c r="J40" i="112"/>
  <c r="J41" i="112"/>
  <c r="J42" i="112"/>
  <c r="J43" i="112"/>
  <c r="J44" i="112"/>
  <c r="J45" i="112"/>
  <c r="J46" i="112"/>
  <c r="J47" i="112"/>
  <c r="J48" i="112"/>
  <c r="J49" i="112"/>
  <c r="J50" i="112"/>
  <c r="J51" i="112"/>
  <c r="J52" i="112"/>
  <c r="J53" i="112"/>
  <c r="J54" i="112"/>
  <c r="J55" i="112"/>
  <c r="J56" i="112"/>
  <c r="J57" i="112"/>
  <c r="J58" i="112"/>
  <c r="J59" i="112"/>
  <c r="J60" i="112"/>
  <c r="J61" i="112"/>
  <c r="J62" i="112"/>
  <c r="J63" i="112"/>
  <c r="J64" i="112"/>
  <c r="J65" i="112"/>
  <c r="J66" i="112"/>
  <c r="J67" i="112"/>
  <c r="J68" i="112"/>
  <c r="J69" i="112"/>
  <c r="J70" i="112"/>
  <c r="J71" i="112"/>
  <c r="J72" i="112"/>
  <c r="J73" i="112"/>
  <c r="J74" i="112"/>
  <c r="J75" i="112"/>
  <c r="J76" i="112"/>
  <c r="J77" i="112"/>
  <c r="J78" i="112"/>
  <c r="J79" i="112"/>
  <c r="J80" i="112"/>
  <c r="J81" i="112"/>
  <c r="J82" i="112"/>
  <c r="J83" i="112"/>
  <c r="J84" i="112"/>
  <c r="J85" i="112"/>
  <c r="J86" i="112"/>
  <c r="J87" i="112"/>
  <c r="J88" i="112"/>
  <c r="J89" i="112"/>
  <c r="J90" i="112"/>
  <c r="J91" i="112"/>
  <c r="J92" i="112"/>
  <c r="J93" i="112"/>
  <c r="J94" i="112"/>
  <c r="J95" i="112"/>
  <c r="J96" i="112"/>
  <c r="J97" i="112"/>
  <c r="J98" i="112"/>
  <c r="J99" i="112"/>
  <c r="J100" i="112"/>
  <c r="J101" i="112"/>
  <c r="J102" i="112"/>
  <c r="J103" i="112"/>
  <c r="J104" i="112"/>
  <c r="J105" i="112"/>
  <c r="J106" i="112"/>
  <c r="J107" i="112"/>
  <c r="J108" i="112"/>
  <c r="J109" i="112"/>
  <c r="J110" i="112"/>
  <c r="J111" i="112"/>
  <c r="J112" i="112"/>
  <c r="J113" i="112"/>
  <c r="J114" i="112"/>
  <c r="J115" i="112"/>
  <c r="J116" i="112"/>
  <c r="J117" i="112"/>
  <c r="J118" i="112"/>
  <c r="J119" i="112"/>
  <c r="J120" i="112"/>
  <c r="J121" i="112"/>
  <c r="J122" i="112"/>
  <c r="J123" i="112"/>
  <c r="J124" i="112"/>
  <c r="J125" i="112"/>
  <c r="J126" i="112"/>
  <c r="J127" i="112"/>
  <c r="J128" i="112"/>
  <c r="J129" i="112"/>
  <c r="J130" i="112"/>
  <c r="J131" i="112"/>
  <c r="J132" i="112"/>
  <c r="J133" i="112"/>
  <c r="J134" i="112"/>
  <c r="J135" i="112"/>
  <c r="J136" i="112"/>
  <c r="J137" i="112"/>
  <c r="J138" i="112"/>
  <c r="J139" i="112"/>
  <c r="J140" i="112"/>
  <c r="J141" i="112"/>
  <c r="J142" i="112"/>
  <c r="J143" i="112"/>
  <c r="J144" i="112"/>
  <c r="J145" i="112"/>
  <c r="J146" i="112"/>
  <c r="J147" i="112"/>
  <c r="J148" i="112"/>
  <c r="J149" i="112"/>
  <c r="J150" i="112"/>
  <c r="J151" i="112"/>
  <c r="J152" i="112"/>
  <c r="J153" i="112"/>
  <c r="J154" i="112"/>
  <c r="J155" i="112"/>
  <c r="J156" i="112"/>
  <c r="J157" i="112"/>
  <c r="J158" i="112"/>
  <c r="J159" i="112"/>
  <c r="J160" i="112"/>
  <c r="J161" i="112"/>
  <c r="J162" i="112"/>
  <c r="J163" i="112"/>
  <c r="J164" i="112"/>
  <c r="J165" i="112"/>
  <c r="J166" i="112"/>
  <c r="J167" i="112"/>
  <c r="J168" i="112"/>
  <c r="J169" i="112"/>
  <c r="J170" i="112"/>
  <c r="J171" i="112"/>
  <c r="J172" i="112"/>
  <c r="J173" i="112"/>
  <c r="J174" i="112"/>
  <c r="J175" i="112"/>
  <c r="J176" i="112"/>
  <c r="J177" i="112"/>
  <c r="J178" i="112"/>
  <c r="J179" i="112"/>
  <c r="J180" i="112"/>
  <c r="J181" i="112"/>
  <c r="J182" i="112"/>
  <c r="J183" i="112"/>
  <c r="J184" i="112"/>
  <c r="J185" i="112"/>
  <c r="J186" i="112"/>
  <c r="J187" i="112"/>
  <c r="J188" i="112"/>
  <c r="J189" i="112"/>
  <c r="J190" i="112"/>
  <c r="J191" i="112"/>
  <c r="J192" i="112"/>
  <c r="J193" i="112"/>
  <c r="J194" i="112"/>
  <c r="J195" i="112"/>
  <c r="J196" i="112"/>
  <c r="J197" i="112"/>
  <c r="J198" i="112"/>
  <c r="J199" i="112"/>
  <c r="J200" i="112"/>
  <c r="J201" i="112"/>
  <c r="J202" i="112"/>
  <c r="J203" i="112"/>
  <c r="J204" i="112"/>
  <c r="J205" i="112"/>
  <c r="J206" i="112"/>
  <c r="J207" i="112"/>
  <c r="J208" i="112"/>
  <c r="J209" i="112"/>
  <c r="J210" i="112"/>
  <c r="J211" i="112"/>
  <c r="J212" i="112"/>
  <c r="J213" i="112"/>
  <c r="J214" i="112"/>
  <c r="J215" i="112"/>
  <c r="J216" i="112"/>
  <c r="J217" i="112"/>
  <c r="J218" i="112"/>
  <c r="J219" i="112"/>
  <c r="J220" i="112"/>
  <c r="J221" i="112"/>
  <c r="J222" i="112"/>
  <c r="J223" i="112"/>
  <c r="J224" i="112"/>
  <c r="J225" i="112"/>
  <c r="J226" i="112"/>
  <c r="J227" i="112"/>
  <c r="J228" i="112"/>
  <c r="J229" i="112"/>
  <c r="J230" i="112"/>
  <c r="J231" i="112"/>
  <c r="J232" i="112"/>
  <c r="J233" i="112"/>
  <c r="J234" i="112"/>
  <c r="J235" i="112"/>
  <c r="J236" i="112"/>
  <c r="J237" i="112"/>
  <c r="J238" i="112"/>
  <c r="J239" i="112"/>
  <c r="J240" i="112"/>
  <c r="J241" i="112"/>
  <c r="J242" i="112"/>
  <c r="J243" i="112"/>
  <c r="J244" i="112"/>
  <c r="J245" i="112"/>
  <c r="J246" i="112"/>
  <c r="J247" i="112"/>
  <c r="J248" i="112"/>
  <c r="J249" i="112"/>
  <c r="J250" i="112"/>
  <c r="J251" i="112"/>
  <c r="J252" i="112"/>
  <c r="J253" i="112"/>
  <c r="J254" i="112"/>
  <c r="J255" i="112"/>
  <c r="J256" i="112"/>
  <c r="J257" i="112"/>
  <c r="J258" i="112"/>
  <c r="J259" i="112"/>
  <c r="J260" i="112"/>
  <c r="J261" i="112"/>
  <c r="J262" i="112"/>
  <c r="J263" i="112"/>
  <c r="J264" i="112"/>
  <c r="J265" i="112"/>
  <c r="J266" i="112"/>
  <c r="J267" i="112"/>
  <c r="J268" i="112"/>
  <c r="J269" i="112"/>
  <c r="J270" i="112"/>
  <c r="J271" i="112"/>
  <c r="J272" i="112"/>
  <c r="J273" i="112"/>
  <c r="J274" i="112"/>
  <c r="J275" i="112"/>
  <c r="J276" i="112"/>
  <c r="J277" i="112"/>
  <c r="J278" i="112"/>
  <c r="J279" i="112"/>
  <c r="J280" i="112"/>
  <c r="J281" i="112"/>
  <c r="J282" i="112"/>
  <c r="J283" i="112"/>
  <c r="J284" i="112"/>
  <c r="J285" i="112"/>
  <c r="J286" i="112"/>
  <c r="J287" i="112"/>
  <c r="J288" i="112"/>
  <c r="J289" i="112"/>
  <c r="J290" i="112"/>
  <c r="J291" i="112"/>
  <c r="J292" i="112"/>
  <c r="J293" i="112"/>
  <c r="J294" i="112"/>
  <c r="J295" i="112"/>
  <c r="J296" i="112"/>
  <c r="J297" i="112"/>
  <c r="J298" i="112"/>
  <c r="J299" i="112"/>
  <c r="J300" i="112"/>
  <c r="J301" i="112"/>
  <c r="J302" i="112"/>
  <c r="J303" i="112"/>
  <c r="J304" i="112"/>
  <c r="J305" i="112"/>
  <c r="J306" i="112"/>
  <c r="J307" i="112"/>
  <c r="J308" i="112"/>
  <c r="J309" i="112"/>
  <c r="J310" i="112"/>
  <c r="J311" i="112"/>
  <c r="J312" i="112"/>
  <c r="J313" i="112"/>
  <c r="J314" i="112"/>
  <c r="J315" i="112"/>
  <c r="J316" i="112"/>
  <c r="J317" i="112"/>
  <c r="J318" i="112"/>
  <c r="J319" i="112"/>
  <c r="J320" i="112"/>
  <c r="J321" i="112"/>
  <c r="J322" i="112"/>
  <c r="J323" i="112"/>
  <c r="J324" i="112"/>
  <c r="J325" i="112"/>
  <c r="J326" i="112"/>
  <c r="J327" i="112"/>
  <c r="J328" i="112"/>
  <c r="J329" i="112"/>
  <c r="J330" i="112"/>
  <c r="J331" i="112"/>
  <c r="J332" i="112"/>
  <c r="J333" i="112"/>
  <c r="J334" i="112"/>
  <c r="J335" i="112"/>
  <c r="J336" i="112"/>
  <c r="J337" i="112"/>
  <c r="J338" i="112"/>
  <c r="J339" i="112"/>
  <c r="J340" i="112"/>
  <c r="J341" i="112"/>
  <c r="J342" i="112"/>
  <c r="J343" i="112"/>
  <c r="J344" i="112"/>
  <c r="J345" i="112"/>
  <c r="J346" i="112"/>
  <c r="J347" i="112"/>
  <c r="J348" i="112"/>
  <c r="J349" i="112"/>
  <c r="J350" i="112"/>
  <c r="J351" i="112"/>
  <c r="J352" i="112"/>
  <c r="J353" i="112"/>
  <c r="J354" i="112"/>
  <c r="J355" i="112"/>
  <c r="J356" i="112"/>
  <c r="J357" i="112"/>
  <c r="J358" i="112"/>
  <c r="J359" i="112"/>
  <c r="J360" i="112"/>
  <c r="J361" i="112"/>
  <c r="J362" i="112"/>
  <c r="J363" i="112"/>
  <c r="J364" i="112"/>
  <c r="J365" i="112"/>
  <c r="J366" i="112"/>
  <c r="J367" i="112"/>
  <c r="J368" i="112"/>
  <c r="J369" i="112"/>
  <c r="J370" i="112"/>
  <c r="J371" i="112"/>
  <c r="J372" i="112"/>
  <c r="J373" i="112"/>
  <c r="I7" i="112"/>
  <c r="I6" i="112"/>
  <c r="I375" i="107"/>
  <c r="J9" i="107"/>
  <c r="J10" i="107"/>
  <c r="J11" i="107"/>
  <c r="J12" i="107"/>
  <c r="J13" i="107"/>
  <c r="J14" i="107"/>
  <c r="J15" i="107"/>
  <c r="J16" i="107"/>
  <c r="J17" i="107"/>
  <c r="J18" i="107"/>
  <c r="J19" i="107"/>
  <c r="J20" i="107"/>
  <c r="J21" i="107"/>
  <c r="J22" i="107"/>
  <c r="J23" i="107"/>
  <c r="J24" i="107"/>
  <c r="J25" i="107"/>
  <c r="J26" i="107"/>
  <c r="J27" i="107"/>
  <c r="J28" i="107"/>
  <c r="J29" i="107"/>
  <c r="J30" i="107"/>
  <c r="J31" i="107"/>
  <c r="J32" i="107"/>
  <c r="J33" i="107"/>
  <c r="J34" i="107"/>
  <c r="J35" i="107"/>
  <c r="J36" i="107"/>
  <c r="J37" i="107"/>
  <c r="J38" i="107"/>
  <c r="J39" i="107"/>
  <c r="J40" i="107"/>
  <c r="J41" i="107"/>
  <c r="J42" i="107"/>
  <c r="J43" i="107"/>
  <c r="J44" i="107"/>
  <c r="J45" i="107"/>
  <c r="J46" i="107"/>
  <c r="J47" i="107"/>
  <c r="J48" i="107"/>
  <c r="J49" i="107"/>
  <c r="J50" i="107"/>
  <c r="J51" i="107"/>
  <c r="J52" i="107"/>
  <c r="J53" i="107"/>
  <c r="J54" i="107"/>
  <c r="J55" i="107"/>
  <c r="J56" i="107"/>
  <c r="J57" i="107"/>
  <c r="J58" i="107"/>
  <c r="J59" i="107"/>
  <c r="J60" i="107"/>
  <c r="J61" i="107"/>
  <c r="J62" i="107"/>
  <c r="J63" i="107"/>
  <c r="J64" i="107"/>
  <c r="J65" i="107"/>
  <c r="J66" i="107"/>
  <c r="J67" i="107"/>
  <c r="J68" i="107"/>
  <c r="J69" i="107"/>
  <c r="J70" i="107"/>
  <c r="J71" i="107"/>
  <c r="J72" i="107"/>
  <c r="J73" i="107"/>
  <c r="J74" i="107"/>
  <c r="J75" i="107"/>
  <c r="J76" i="107"/>
  <c r="J77" i="107"/>
  <c r="J78" i="107"/>
  <c r="J79" i="107"/>
  <c r="J80" i="107"/>
  <c r="J81" i="107"/>
  <c r="J82" i="107"/>
  <c r="J83" i="107"/>
  <c r="J84" i="107"/>
  <c r="J85" i="107"/>
  <c r="J86" i="107"/>
  <c r="J87" i="107"/>
  <c r="J88" i="107"/>
  <c r="J89" i="107"/>
  <c r="J90" i="107"/>
  <c r="J91" i="107"/>
  <c r="J92" i="107"/>
  <c r="J93" i="107"/>
  <c r="J94" i="107"/>
  <c r="J95" i="107"/>
  <c r="J96" i="107"/>
  <c r="J97" i="107"/>
  <c r="J98" i="107"/>
  <c r="J99" i="107"/>
  <c r="J100" i="107"/>
  <c r="J101" i="107"/>
  <c r="J102" i="107"/>
  <c r="J103" i="107"/>
  <c r="J104" i="107"/>
  <c r="J105" i="107"/>
  <c r="J106" i="107"/>
  <c r="J107" i="107"/>
  <c r="J108" i="107"/>
  <c r="J109" i="107"/>
  <c r="J110" i="107"/>
  <c r="J111" i="107"/>
  <c r="J112" i="107"/>
  <c r="J113" i="107"/>
  <c r="J114" i="107"/>
  <c r="J115" i="107"/>
  <c r="J116" i="107"/>
  <c r="J117" i="107"/>
  <c r="J118" i="107"/>
  <c r="J119" i="107"/>
  <c r="J120" i="107"/>
  <c r="J121" i="107"/>
  <c r="J122" i="107"/>
  <c r="J123" i="107"/>
  <c r="J124" i="107"/>
  <c r="J125" i="107"/>
  <c r="J126" i="107"/>
  <c r="J127" i="107"/>
  <c r="J128" i="107"/>
  <c r="J129" i="107"/>
  <c r="J130" i="107"/>
  <c r="J131" i="107"/>
  <c r="J132" i="107"/>
  <c r="J133" i="107"/>
  <c r="J134" i="107"/>
  <c r="J135" i="107"/>
  <c r="J136" i="107"/>
  <c r="J137" i="107"/>
  <c r="J138" i="107"/>
  <c r="J139" i="107"/>
  <c r="J140" i="107"/>
  <c r="J141" i="107"/>
  <c r="J142" i="107"/>
  <c r="J143" i="107"/>
  <c r="J144" i="107"/>
  <c r="J145" i="107"/>
  <c r="J146" i="107"/>
  <c r="J147" i="107"/>
  <c r="J148" i="107"/>
  <c r="J149" i="107"/>
  <c r="J150" i="107"/>
  <c r="J151" i="107"/>
  <c r="J152" i="107"/>
  <c r="J153" i="107"/>
  <c r="J154" i="107"/>
  <c r="J155" i="107"/>
  <c r="J156" i="107"/>
  <c r="J157" i="107"/>
  <c r="J158" i="107"/>
  <c r="J159" i="107"/>
  <c r="J160" i="107"/>
  <c r="J161" i="107"/>
  <c r="J162" i="107"/>
  <c r="J163" i="107"/>
  <c r="J164" i="107"/>
  <c r="J165" i="107"/>
  <c r="J166" i="107"/>
  <c r="J167" i="107"/>
  <c r="J168" i="107"/>
  <c r="J169" i="107"/>
  <c r="J170" i="107"/>
  <c r="J171" i="107"/>
  <c r="J172" i="107"/>
  <c r="J173" i="107"/>
  <c r="J174" i="107"/>
  <c r="J175" i="107"/>
  <c r="J176" i="107"/>
  <c r="J177" i="107"/>
  <c r="J178" i="107"/>
  <c r="J179" i="107"/>
  <c r="J180" i="107"/>
  <c r="J181" i="107"/>
  <c r="J182" i="107"/>
  <c r="J183" i="107"/>
  <c r="J184" i="107"/>
  <c r="J185" i="107"/>
  <c r="J186" i="107"/>
  <c r="J187" i="107"/>
  <c r="J188" i="107"/>
  <c r="J189" i="107"/>
  <c r="J190" i="107"/>
  <c r="J191" i="107"/>
  <c r="J192" i="107"/>
  <c r="J193" i="107"/>
  <c r="J194" i="107"/>
  <c r="J195" i="107"/>
  <c r="J196" i="107"/>
  <c r="J197" i="107"/>
  <c r="J198" i="107"/>
  <c r="J199" i="107"/>
  <c r="J200" i="107"/>
  <c r="J201" i="107"/>
  <c r="J202" i="107"/>
  <c r="J203" i="107"/>
  <c r="J204" i="107"/>
  <c r="J205" i="107"/>
  <c r="J206" i="107"/>
  <c r="J207" i="107"/>
  <c r="J208" i="107"/>
  <c r="J209" i="107"/>
  <c r="J210" i="107"/>
  <c r="J211" i="107"/>
  <c r="J212" i="107"/>
  <c r="J213" i="107"/>
  <c r="J214" i="107"/>
  <c r="J215" i="107"/>
  <c r="J216" i="107"/>
  <c r="J217" i="107"/>
  <c r="J218" i="107"/>
  <c r="J219" i="107"/>
  <c r="J220" i="107"/>
  <c r="J221" i="107"/>
  <c r="J222" i="107"/>
  <c r="J223" i="107"/>
  <c r="J224" i="107"/>
  <c r="J225" i="107"/>
  <c r="J226" i="107"/>
  <c r="J227" i="107"/>
  <c r="J228" i="107"/>
  <c r="J229" i="107"/>
  <c r="J230" i="107"/>
  <c r="J231" i="107"/>
  <c r="J232" i="107"/>
  <c r="J233" i="107"/>
  <c r="J234" i="107"/>
  <c r="J235" i="107"/>
  <c r="J236" i="107"/>
  <c r="J237" i="107"/>
  <c r="J238" i="107"/>
  <c r="J239" i="107"/>
  <c r="J240" i="107"/>
  <c r="J241" i="107"/>
  <c r="J242" i="107"/>
  <c r="J243" i="107"/>
  <c r="J244" i="107"/>
  <c r="J245" i="107"/>
  <c r="J246" i="107"/>
  <c r="J247" i="107"/>
  <c r="J248" i="107"/>
  <c r="J249" i="107"/>
  <c r="J250" i="107"/>
  <c r="J251" i="107"/>
  <c r="J252" i="107"/>
  <c r="J253" i="107"/>
  <c r="J254" i="107"/>
  <c r="J255" i="107"/>
  <c r="J256" i="107"/>
  <c r="J257" i="107"/>
  <c r="J258" i="107"/>
  <c r="J259" i="107"/>
  <c r="J260" i="107"/>
  <c r="J261" i="107"/>
  <c r="J262" i="107"/>
  <c r="J263" i="107"/>
  <c r="J264" i="107"/>
  <c r="J265" i="107"/>
  <c r="J266" i="107"/>
  <c r="J267" i="107"/>
  <c r="J268" i="107"/>
  <c r="J269" i="107"/>
  <c r="J270" i="107"/>
  <c r="J271" i="107"/>
  <c r="J272" i="107"/>
  <c r="J273" i="107"/>
  <c r="J274" i="107"/>
  <c r="J275" i="107"/>
  <c r="J276" i="107"/>
  <c r="J277" i="107"/>
  <c r="J278" i="107"/>
  <c r="J279" i="107"/>
  <c r="J280" i="107"/>
  <c r="J281" i="107"/>
  <c r="J282" i="107"/>
  <c r="J283" i="107"/>
  <c r="J284" i="107"/>
  <c r="J285" i="107"/>
  <c r="J286" i="107"/>
  <c r="J287" i="107"/>
  <c r="J288" i="107"/>
  <c r="J289" i="107"/>
  <c r="J290" i="107"/>
  <c r="J291" i="107"/>
  <c r="J292" i="107"/>
  <c r="J293" i="107"/>
  <c r="J294" i="107"/>
  <c r="J295" i="107"/>
  <c r="J296" i="107"/>
  <c r="J297" i="107"/>
  <c r="J298" i="107"/>
  <c r="J299" i="107"/>
  <c r="J300" i="107"/>
  <c r="J301" i="107"/>
  <c r="J302" i="107"/>
  <c r="J303" i="107"/>
  <c r="J304" i="107"/>
  <c r="J305" i="107"/>
  <c r="J306" i="107"/>
  <c r="J307" i="107"/>
  <c r="J308" i="107"/>
  <c r="J309" i="107"/>
  <c r="J310" i="107"/>
  <c r="J311" i="107"/>
  <c r="J312" i="107"/>
  <c r="J313" i="107"/>
  <c r="J314" i="107"/>
  <c r="J315" i="107"/>
  <c r="J316" i="107"/>
  <c r="J317" i="107"/>
  <c r="J318" i="107"/>
  <c r="J319" i="107"/>
  <c r="J320" i="107"/>
  <c r="J321" i="107"/>
  <c r="J322" i="107"/>
  <c r="J323" i="107"/>
  <c r="J324" i="107"/>
  <c r="J325" i="107"/>
  <c r="J326" i="107"/>
  <c r="J327" i="107"/>
  <c r="J328" i="107"/>
  <c r="J329" i="107"/>
  <c r="J330" i="107"/>
  <c r="J331" i="107"/>
  <c r="J332" i="107"/>
  <c r="J333" i="107"/>
  <c r="J334" i="107"/>
  <c r="J335" i="107"/>
  <c r="J336" i="107"/>
  <c r="J337" i="107"/>
  <c r="J338" i="107"/>
  <c r="J339" i="107"/>
  <c r="J340" i="107"/>
  <c r="J341" i="107"/>
  <c r="J342" i="107"/>
  <c r="J343" i="107"/>
  <c r="J344" i="107"/>
  <c r="J345" i="107"/>
  <c r="J346" i="107"/>
  <c r="J347" i="107"/>
  <c r="J348" i="107"/>
  <c r="J349" i="107"/>
  <c r="J350" i="107"/>
  <c r="J351" i="107"/>
  <c r="J352" i="107"/>
  <c r="J353" i="107"/>
  <c r="J354" i="107"/>
  <c r="J355" i="107"/>
  <c r="J356" i="107"/>
  <c r="J357" i="107"/>
  <c r="J358" i="107"/>
  <c r="J359" i="107"/>
  <c r="J360" i="107"/>
  <c r="J361" i="107"/>
  <c r="J362" i="107"/>
  <c r="J363" i="107"/>
  <c r="J364" i="107"/>
  <c r="J365" i="107"/>
  <c r="J366" i="107"/>
  <c r="J367" i="107"/>
  <c r="J368" i="107"/>
  <c r="J369" i="107"/>
  <c r="J370" i="107"/>
  <c r="J371" i="107"/>
  <c r="J372" i="107"/>
  <c r="J373" i="107"/>
  <c r="J374" i="107"/>
  <c r="I7" i="107"/>
  <c r="I6" i="107"/>
  <c r="F160" i="111"/>
  <c r="F161" i="111"/>
  <c r="F162" i="111"/>
  <c r="F163" i="111"/>
  <c r="F164" i="111"/>
  <c r="F165" i="111"/>
  <c r="F166" i="111"/>
  <c r="F167" i="111"/>
  <c r="F168" i="111"/>
  <c r="F169" i="111"/>
  <c r="F170" i="111"/>
  <c r="F171" i="111"/>
  <c r="F172" i="111"/>
  <c r="F173" i="111"/>
  <c r="F174" i="111"/>
  <c r="F175" i="111"/>
  <c r="F176" i="111"/>
  <c r="F177" i="111"/>
  <c r="F178" i="111"/>
  <c r="F179" i="111"/>
  <c r="F180" i="111"/>
  <c r="F181" i="111"/>
  <c r="F182" i="111"/>
  <c r="F183" i="111"/>
  <c r="F184" i="111"/>
  <c r="F185" i="111"/>
  <c r="F186" i="111"/>
  <c r="F187" i="111"/>
  <c r="F188" i="111"/>
  <c r="F189" i="111"/>
  <c r="F190" i="111"/>
  <c r="F191" i="111"/>
  <c r="F192" i="111"/>
  <c r="F193" i="111"/>
  <c r="F194" i="111"/>
  <c r="F195" i="111"/>
  <c r="F196" i="111"/>
  <c r="F197" i="111"/>
  <c r="F198" i="111"/>
  <c r="F199" i="111"/>
  <c r="F200" i="111"/>
  <c r="F201" i="111"/>
  <c r="F202" i="111"/>
  <c r="F203" i="111"/>
  <c r="F204" i="111"/>
  <c r="F205" i="111"/>
  <c r="F206" i="111"/>
  <c r="F207" i="111"/>
  <c r="F208" i="111"/>
  <c r="F209" i="111"/>
  <c r="F210" i="111"/>
  <c r="F211" i="111"/>
  <c r="F212" i="111"/>
  <c r="F213" i="111"/>
  <c r="F214" i="111"/>
  <c r="F215" i="111"/>
  <c r="F216" i="111"/>
  <c r="F217" i="111"/>
  <c r="F218" i="111"/>
  <c r="F219" i="111"/>
  <c r="F220" i="111"/>
  <c r="F221" i="111"/>
  <c r="F222" i="111"/>
  <c r="F223" i="111"/>
  <c r="F224" i="111"/>
  <c r="F225" i="111"/>
  <c r="F226" i="111"/>
  <c r="F227" i="111"/>
  <c r="F228" i="111"/>
  <c r="F229" i="111"/>
  <c r="F230" i="111"/>
  <c r="F231" i="111"/>
  <c r="F232" i="111"/>
  <c r="F233" i="111"/>
  <c r="F234" i="111"/>
  <c r="F235" i="111"/>
  <c r="F236" i="111"/>
  <c r="F237" i="111"/>
  <c r="F238" i="111"/>
  <c r="F239" i="111"/>
  <c r="F240" i="111"/>
  <c r="F241" i="111"/>
  <c r="F242" i="111"/>
  <c r="F243" i="111"/>
  <c r="F244" i="111"/>
  <c r="F245" i="111"/>
  <c r="F246" i="111"/>
  <c r="F247" i="111"/>
  <c r="F248" i="111"/>
  <c r="F249" i="111"/>
  <c r="F250" i="111"/>
  <c r="F251" i="111"/>
  <c r="F252" i="111"/>
  <c r="F253" i="111"/>
  <c r="F254" i="111"/>
  <c r="F255" i="111"/>
  <c r="F256" i="111"/>
  <c r="F257" i="111"/>
  <c r="F258" i="111"/>
  <c r="F259" i="111"/>
  <c r="F260" i="111"/>
  <c r="F261" i="111"/>
  <c r="F262" i="111"/>
  <c r="F263" i="111"/>
  <c r="F264" i="111"/>
  <c r="F265" i="111"/>
  <c r="F266" i="111"/>
  <c r="F267" i="111"/>
  <c r="F268" i="111"/>
  <c r="F269" i="111"/>
  <c r="F270" i="111"/>
  <c r="F271" i="111"/>
  <c r="F272" i="111"/>
  <c r="F273" i="111"/>
  <c r="F274" i="111"/>
  <c r="F275" i="111"/>
  <c r="F276" i="111"/>
  <c r="F277" i="111"/>
  <c r="F278" i="111"/>
  <c r="F279" i="111"/>
  <c r="F280" i="111"/>
  <c r="F281" i="111"/>
  <c r="F282" i="111"/>
  <c r="F283" i="111"/>
  <c r="F284" i="111"/>
  <c r="F285" i="111"/>
  <c r="F286" i="111"/>
  <c r="F287" i="111"/>
  <c r="F288" i="111"/>
  <c r="F289" i="111"/>
  <c r="F290" i="111"/>
  <c r="F291" i="111"/>
  <c r="F292" i="111"/>
  <c r="F293" i="111"/>
  <c r="F294" i="111"/>
  <c r="F295" i="111"/>
  <c r="F296" i="111"/>
  <c r="F297" i="111"/>
  <c r="F298" i="111"/>
  <c r="F299" i="111"/>
  <c r="F300" i="111"/>
  <c r="F301" i="111"/>
  <c r="F302" i="111"/>
  <c r="F303" i="111"/>
  <c r="F304" i="111"/>
  <c r="F305" i="111"/>
  <c r="F306" i="111"/>
  <c r="F307" i="111"/>
  <c r="F308" i="111"/>
  <c r="F309" i="111"/>
  <c r="F310" i="111"/>
  <c r="F311" i="111"/>
  <c r="F312" i="111"/>
  <c r="F313" i="111"/>
  <c r="F314" i="111"/>
  <c r="F315" i="111"/>
  <c r="F316" i="111"/>
  <c r="F317" i="111"/>
  <c r="F318" i="111"/>
  <c r="F319" i="111"/>
  <c r="F320" i="111"/>
  <c r="F321" i="111"/>
  <c r="F322" i="111"/>
  <c r="F323" i="111"/>
  <c r="F324" i="111"/>
  <c r="F325" i="111"/>
  <c r="F326" i="111"/>
  <c r="F327" i="111"/>
  <c r="F328" i="111"/>
  <c r="F329" i="111"/>
  <c r="F330" i="111"/>
  <c r="F331" i="111"/>
  <c r="F332" i="111"/>
  <c r="F333" i="111"/>
  <c r="F334" i="111"/>
  <c r="F335" i="111"/>
  <c r="F336" i="111"/>
  <c r="F337" i="111"/>
  <c r="F338" i="111"/>
  <c r="F339" i="111"/>
  <c r="F340" i="111"/>
  <c r="F341" i="111"/>
  <c r="F342" i="111"/>
  <c r="F343" i="111"/>
  <c r="F344" i="111"/>
  <c r="F345" i="111"/>
  <c r="F346" i="111"/>
  <c r="F347" i="111"/>
  <c r="F348" i="111"/>
  <c r="F349" i="111"/>
  <c r="F350" i="111"/>
  <c r="F351" i="111"/>
  <c r="F352" i="111"/>
  <c r="F353" i="111"/>
  <c r="F354" i="111"/>
  <c r="F355" i="111"/>
  <c r="F356" i="111"/>
  <c r="F357" i="111"/>
  <c r="F358" i="111"/>
  <c r="F359" i="111"/>
  <c r="F360" i="111"/>
  <c r="F361" i="111"/>
  <c r="F362" i="111"/>
  <c r="F363" i="111"/>
  <c r="F364" i="111"/>
  <c r="F365" i="111"/>
  <c r="F366" i="111"/>
  <c r="F367" i="111"/>
  <c r="F368" i="111"/>
  <c r="F369" i="111"/>
  <c r="F370" i="111"/>
  <c r="F371" i="111"/>
  <c r="F372" i="111"/>
  <c r="F373" i="111"/>
  <c r="F149" i="111"/>
  <c r="F133" i="111"/>
  <c r="F141" i="111"/>
  <c r="F146" i="111"/>
  <c r="F157" i="111"/>
  <c r="F152" i="111"/>
  <c r="F147" i="111"/>
  <c r="F131" i="111"/>
  <c r="F144" i="111"/>
  <c r="F136" i="111"/>
  <c r="F138" i="111"/>
  <c r="F143" i="111"/>
  <c r="F135" i="111"/>
  <c r="F140" i="111"/>
  <c r="F132" i="111"/>
  <c r="F154" i="111"/>
  <c r="F139" i="111"/>
  <c r="F153" i="111"/>
  <c r="F145" i="111"/>
  <c r="F137" i="111"/>
  <c r="F159" i="111"/>
  <c r="F151" i="111"/>
  <c r="F142" i="111"/>
  <c r="F134" i="111"/>
  <c r="F158" i="111"/>
  <c r="F156" i="111"/>
  <c r="F150" i="111"/>
  <c r="F148" i="111"/>
  <c r="F155" i="111"/>
  <c r="F130" i="111"/>
  <c r="F113" i="111"/>
  <c r="F97" i="111"/>
  <c r="F89" i="111"/>
  <c r="F73" i="111"/>
  <c r="F65" i="111"/>
  <c r="F57" i="111"/>
  <c r="F49" i="111"/>
  <c r="F41" i="111"/>
  <c r="F33" i="111"/>
  <c r="F25" i="111"/>
  <c r="F17" i="111"/>
  <c r="F9" i="111"/>
  <c r="F126" i="111"/>
  <c r="F118" i="111"/>
  <c r="F110" i="111"/>
  <c r="F102" i="111"/>
  <c r="F94" i="111"/>
  <c r="F86" i="111"/>
  <c r="F78" i="111"/>
  <c r="F70" i="111"/>
  <c r="F62" i="111"/>
  <c r="F54" i="111"/>
  <c r="F46" i="111"/>
  <c r="F38" i="111"/>
  <c r="F30" i="111"/>
  <c r="F22" i="111"/>
  <c r="F14" i="111"/>
  <c r="F129" i="111"/>
  <c r="F121" i="111"/>
  <c r="F105" i="111"/>
  <c r="F81" i="111"/>
  <c r="F123" i="111"/>
  <c r="F115" i="111"/>
  <c r="F67" i="111"/>
  <c r="F43" i="111"/>
  <c r="F27" i="111"/>
  <c r="F11" i="111"/>
  <c r="F112" i="111"/>
  <c r="F64" i="111"/>
  <c r="F56" i="111"/>
  <c r="F109" i="111"/>
  <c r="F85" i="111"/>
  <c r="F53" i="111"/>
  <c r="F122" i="111"/>
  <c r="F58" i="111"/>
  <c r="F50" i="111"/>
  <c r="F42" i="111"/>
  <c r="F26" i="111"/>
  <c r="F10" i="111"/>
  <c r="F127" i="111"/>
  <c r="F119" i="111"/>
  <c r="F111" i="111"/>
  <c r="F103" i="111"/>
  <c r="F95" i="111"/>
  <c r="F87" i="111"/>
  <c r="F79" i="111"/>
  <c r="F71" i="111"/>
  <c r="F63" i="111"/>
  <c r="F55" i="111"/>
  <c r="F47" i="111"/>
  <c r="F39" i="111"/>
  <c r="F31" i="111"/>
  <c r="F23" i="111"/>
  <c r="F15" i="111"/>
  <c r="F107" i="111"/>
  <c r="F83" i="111"/>
  <c r="F59" i="111"/>
  <c r="F19" i="111"/>
  <c r="F128" i="111"/>
  <c r="F120" i="111"/>
  <c r="F96" i="111"/>
  <c r="F72" i="111"/>
  <c r="F16" i="111"/>
  <c r="F117" i="111"/>
  <c r="F93" i="111"/>
  <c r="F69" i="111"/>
  <c r="F37" i="111"/>
  <c r="F21" i="111"/>
  <c r="F114" i="111"/>
  <c r="F106" i="111"/>
  <c r="F82" i="111"/>
  <c r="F66" i="111"/>
  <c r="F34" i="111"/>
  <c r="F18" i="111"/>
  <c r="F124" i="111"/>
  <c r="F116" i="111"/>
  <c r="F108" i="111"/>
  <c r="F100" i="111"/>
  <c r="F92" i="111"/>
  <c r="F84" i="111"/>
  <c r="F76" i="111"/>
  <c r="F68" i="111"/>
  <c r="F60" i="111"/>
  <c r="F52" i="111"/>
  <c r="F44" i="111"/>
  <c r="F36" i="111"/>
  <c r="F28" i="111"/>
  <c r="F20" i="111"/>
  <c r="F12" i="111"/>
  <c r="F99" i="111"/>
  <c r="F91" i="111"/>
  <c r="F75" i="111"/>
  <c r="F51" i="111"/>
  <c r="F35" i="111"/>
  <c r="F104" i="111"/>
  <c r="F88" i="111"/>
  <c r="F80" i="111"/>
  <c r="F48" i="111"/>
  <c r="F40" i="111"/>
  <c r="F32" i="111"/>
  <c r="F24" i="111"/>
  <c r="F125" i="111"/>
  <c r="F101" i="111"/>
  <c r="F77" i="111"/>
  <c r="F61" i="111"/>
  <c r="F45" i="111"/>
  <c r="F29" i="111"/>
  <c r="F13" i="111"/>
  <c r="F98" i="111"/>
  <c r="F90" i="111"/>
  <c r="F74" i="111"/>
  <c r="M9" i="110"/>
  <c r="M10" i="110"/>
  <c r="M11" i="110"/>
  <c r="M12" i="110"/>
  <c r="M13" i="110"/>
  <c r="M14" i="110"/>
  <c r="M15" i="110"/>
  <c r="M16" i="110"/>
  <c r="M17" i="110"/>
  <c r="M18" i="110"/>
  <c r="M19" i="110"/>
  <c r="M20" i="110"/>
  <c r="M21" i="110"/>
  <c r="M22" i="110"/>
  <c r="M23" i="110"/>
  <c r="M24" i="110"/>
  <c r="M25" i="110"/>
  <c r="M26" i="110"/>
  <c r="M27" i="110"/>
  <c r="M28" i="110"/>
  <c r="M29" i="110"/>
  <c r="M30" i="110"/>
  <c r="M31" i="110"/>
  <c r="M32" i="110"/>
  <c r="M33" i="110"/>
  <c r="M34" i="110"/>
  <c r="M35" i="110"/>
  <c r="M36" i="110"/>
  <c r="M37" i="110"/>
  <c r="M38" i="110"/>
  <c r="M39" i="110"/>
  <c r="M40" i="110"/>
  <c r="M41" i="110"/>
  <c r="M42" i="110"/>
  <c r="M43" i="110"/>
  <c r="M44" i="110"/>
  <c r="M45" i="110"/>
  <c r="M46" i="110"/>
  <c r="M47" i="110"/>
  <c r="M48" i="110"/>
  <c r="M49" i="110"/>
  <c r="M50" i="110"/>
  <c r="M51" i="110"/>
  <c r="M52" i="110"/>
  <c r="M53" i="110"/>
  <c r="M54" i="110"/>
  <c r="M55" i="110"/>
  <c r="M56" i="110"/>
  <c r="M57" i="110"/>
  <c r="M58" i="110"/>
  <c r="M59" i="110"/>
  <c r="M60" i="110"/>
  <c r="M61" i="110"/>
  <c r="M62" i="110"/>
  <c r="M63" i="110"/>
  <c r="M64" i="110"/>
  <c r="M65" i="110"/>
  <c r="M66" i="110"/>
  <c r="M67" i="110"/>
  <c r="M68" i="110"/>
  <c r="M69" i="110"/>
  <c r="M70" i="110"/>
  <c r="M71" i="110"/>
  <c r="M72" i="110"/>
  <c r="M73" i="110"/>
  <c r="M74" i="110"/>
  <c r="M75" i="110"/>
  <c r="M76" i="110"/>
  <c r="M77" i="110"/>
  <c r="M78" i="110"/>
  <c r="M79" i="110"/>
  <c r="M80" i="110"/>
  <c r="M81" i="110"/>
  <c r="M82" i="110"/>
  <c r="M83" i="110"/>
  <c r="M84" i="110"/>
  <c r="M85" i="110"/>
  <c r="M86" i="110"/>
  <c r="M87" i="110"/>
  <c r="M88" i="110"/>
  <c r="M89" i="110"/>
  <c r="M90" i="110"/>
  <c r="M91" i="110"/>
  <c r="M92" i="110"/>
  <c r="M93" i="110"/>
  <c r="M94" i="110"/>
  <c r="M95" i="110"/>
  <c r="M96" i="110"/>
  <c r="M97" i="110"/>
  <c r="M98" i="110"/>
  <c r="M99" i="110"/>
  <c r="M100" i="110"/>
  <c r="M101" i="110"/>
  <c r="M102" i="110"/>
  <c r="M103" i="110"/>
  <c r="M104" i="110"/>
  <c r="M105" i="110"/>
  <c r="M106" i="110"/>
  <c r="M107" i="110"/>
  <c r="M108" i="110"/>
  <c r="M109" i="110"/>
  <c r="M110" i="110"/>
  <c r="M111" i="110"/>
  <c r="M112" i="110"/>
  <c r="M113" i="110"/>
  <c r="M114" i="110"/>
  <c r="M115" i="110"/>
  <c r="M116" i="110"/>
  <c r="M117" i="110"/>
  <c r="M118" i="110"/>
  <c r="M119" i="110"/>
  <c r="M120" i="110"/>
  <c r="M121" i="110"/>
  <c r="M122" i="110"/>
  <c r="M123" i="110"/>
  <c r="M124" i="110"/>
  <c r="M125" i="110"/>
  <c r="M126" i="110"/>
  <c r="M127" i="110"/>
  <c r="M128" i="110"/>
  <c r="M129" i="110"/>
  <c r="M130" i="110"/>
  <c r="M131" i="110"/>
  <c r="M132" i="110"/>
  <c r="M133" i="110"/>
  <c r="M134" i="110"/>
  <c r="M135" i="110"/>
  <c r="M136" i="110"/>
  <c r="M137" i="110"/>
  <c r="M138" i="110"/>
  <c r="M139" i="110"/>
  <c r="M140" i="110"/>
  <c r="M141" i="110"/>
  <c r="M142" i="110"/>
  <c r="M143" i="110"/>
  <c r="M144" i="110"/>
  <c r="M145" i="110"/>
  <c r="M146" i="110"/>
  <c r="M147" i="110"/>
  <c r="M148" i="110"/>
  <c r="M149" i="110"/>
  <c r="M150" i="110"/>
  <c r="M151" i="110"/>
  <c r="M152" i="110"/>
  <c r="M153" i="110"/>
  <c r="M154" i="110"/>
  <c r="M155" i="110"/>
  <c r="M156" i="110"/>
  <c r="M157" i="110"/>
  <c r="M158" i="110"/>
  <c r="M159" i="110"/>
  <c r="M160" i="110"/>
  <c r="M161" i="110"/>
  <c r="M162" i="110"/>
  <c r="M163" i="110"/>
  <c r="M164" i="110"/>
  <c r="M165" i="110"/>
  <c r="M166" i="110"/>
  <c r="M167" i="110"/>
  <c r="M168" i="110"/>
  <c r="M169" i="110"/>
  <c r="M170" i="110"/>
  <c r="M171" i="110"/>
  <c r="M172" i="110"/>
  <c r="M173" i="110"/>
  <c r="M174" i="110"/>
  <c r="M175" i="110"/>
  <c r="M176" i="110"/>
  <c r="M177" i="110"/>
  <c r="M178" i="110"/>
  <c r="M179" i="110"/>
  <c r="M180" i="110"/>
  <c r="M181" i="110"/>
  <c r="M182" i="110"/>
  <c r="M183" i="110"/>
  <c r="M184" i="110"/>
  <c r="M185" i="110"/>
  <c r="M186" i="110"/>
  <c r="M187" i="110"/>
  <c r="M188" i="110"/>
  <c r="M189" i="110"/>
  <c r="M190" i="110"/>
  <c r="M191" i="110"/>
  <c r="M192" i="110"/>
  <c r="M193" i="110"/>
  <c r="M194" i="110"/>
  <c r="M195" i="110"/>
  <c r="M196" i="110"/>
  <c r="M197" i="110"/>
  <c r="M198" i="110"/>
  <c r="M199" i="110"/>
  <c r="M200" i="110"/>
  <c r="M201" i="110"/>
  <c r="M202" i="110"/>
  <c r="M203" i="110"/>
  <c r="M204" i="110"/>
  <c r="M205" i="110"/>
  <c r="M206" i="110"/>
  <c r="M207" i="110"/>
  <c r="M208" i="110"/>
  <c r="M209" i="110"/>
  <c r="M210" i="110"/>
  <c r="M211" i="110"/>
  <c r="M212" i="110"/>
  <c r="M213" i="110"/>
  <c r="M214" i="110"/>
  <c r="M215" i="110"/>
  <c r="M216" i="110"/>
  <c r="M217" i="110"/>
  <c r="M218" i="110"/>
  <c r="M219" i="110"/>
  <c r="M220" i="110"/>
  <c r="M221" i="110"/>
  <c r="M222" i="110"/>
  <c r="M223" i="110"/>
  <c r="M224" i="110"/>
  <c r="M225" i="110"/>
  <c r="M226" i="110"/>
  <c r="M227" i="110"/>
  <c r="M228" i="110"/>
  <c r="M229" i="110"/>
  <c r="M230" i="110"/>
  <c r="M231" i="110"/>
  <c r="M232" i="110"/>
  <c r="M233" i="110"/>
  <c r="M234" i="110"/>
  <c r="M235" i="110"/>
  <c r="M236" i="110"/>
  <c r="M237" i="110"/>
  <c r="M238" i="110"/>
  <c r="M239" i="110"/>
  <c r="M240" i="110"/>
  <c r="M241" i="110"/>
  <c r="M242" i="110"/>
  <c r="M243" i="110"/>
  <c r="M244" i="110"/>
  <c r="M245" i="110"/>
  <c r="M246" i="110"/>
  <c r="M247" i="110"/>
  <c r="M248" i="110"/>
  <c r="M249" i="110"/>
  <c r="M250" i="110"/>
  <c r="M251" i="110"/>
  <c r="M252" i="110"/>
  <c r="M253" i="110"/>
  <c r="M254" i="110"/>
  <c r="M255" i="110"/>
  <c r="M256" i="110"/>
  <c r="M257" i="110"/>
  <c r="M258" i="110"/>
  <c r="M259" i="110"/>
  <c r="M260" i="110"/>
  <c r="M261" i="110"/>
  <c r="M262" i="110"/>
  <c r="M263" i="110"/>
  <c r="M264" i="110"/>
  <c r="M265" i="110"/>
  <c r="M266" i="110"/>
  <c r="M267" i="110"/>
  <c r="M268" i="110"/>
  <c r="M269" i="110"/>
  <c r="M270" i="110"/>
  <c r="M271" i="110"/>
  <c r="M272" i="110"/>
  <c r="M273" i="110"/>
  <c r="M274" i="110"/>
  <c r="M275" i="110"/>
  <c r="M276" i="110"/>
  <c r="M277" i="110"/>
  <c r="M278" i="110"/>
  <c r="M279" i="110"/>
  <c r="M280" i="110"/>
  <c r="M281" i="110"/>
  <c r="M282" i="110"/>
  <c r="M283" i="110"/>
  <c r="M284" i="110"/>
  <c r="M285" i="110"/>
  <c r="M286" i="110"/>
  <c r="M287" i="110"/>
  <c r="M288" i="110"/>
  <c r="M289" i="110"/>
  <c r="M290" i="110"/>
  <c r="M291" i="110"/>
  <c r="M292" i="110"/>
  <c r="M293" i="110"/>
  <c r="M294" i="110"/>
  <c r="M295" i="110"/>
  <c r="M296" i="110"/>
  <c r="M297" i="110"/>
  <c r="M298" i="110"/>
  <c r="M299" i="110"/>
  <c r="M300" i="110"/>
  <c r="M301" i="110"/>
  <c r="M302" i="110"/>
  <c r="M303" i="110"/>
  <c r="M304" i="110"/>
  <c r="M305" i="110"/>
  <c r="M306" i="110"/>
  <c r="M307" i="110"/>
  <c r="M308" i="110"/>
  <c r="M309" i="110"/>
  <c r="M310" i="110"/>
  <c r="M311" i="110"/>
  <c r="M312" i="110"/>
  <c r="M313" i="110"/>
  <c r="M314" i="110"/>
  <c r="M315" i="110"/>
  <c r="M316" i="110"/>
  <c r="M317" i="110"/>
  <c r="M318" i="110"/>
  <c r="M319" i="110"/>
  <c r="M320" i="110"/>
  <c r="M321" i="110"/>
  <c r="M322" i="110"/>
  <c r="M323" i="110"/>
  <c r="M324" i="110"/>
  <c r="M325" i="110"/>
  <c r="M326" i="110"/>
  <c r="M327" i="110"/>
  <c r="M328" i="110"/>
  <c r="M329" i="110"/>
  <c r="M330" i="110"/>
  <c r="M331" i="110"/>
  <c r="M332" i="110"/>
  <c r="M333" i="110"/>
  <c r="M334" i="110"/>
  <c r="M335" i="110"/>
  <c r="M336" i="110"/>
  <c r="M337" i="110"/>
  <c r="M338" i="110"/>
  <c r="M339" i="110"/>
  <c r="M340" i="110"/>
  <c r="M341" i="110"/>
  <c r="M342" i="110"/>
  <c r="M343" i="110"/>
  <c r="M344" i="110"/>
  <c r="M345" i="110"/>
  <c r="M346" i="110"/>
  <c r="M347" i="110"/>
  <c r="M348" i="110"/>
  <c r="M349" i="110"/>
  <c r="M350" i="110"/>
  <c r="M351" i="110"/>
  <c r="M352" i="110"/>
  <c r="M353" i="110"/>
  <c r="M354" i="110"/>
  <c r="M355" i="110"/>
  <c r="M356" i="110"/>
  <c r="M357" i="110"/>
  <c r="M358" i="110"/>
  <c r="M359" i="110"/>
  <c r="M360" i="110"/>
  <c r="M361" i="110"/>
  <c r="M362" i="110"/>
  <c r="M363" i="110"/>
  <c r="M364" i="110"/>
  <c r="M365" i="110"/>
  <c r="M366" i="110"/>
  <c r="M367" i="110"/>
  <c r="M368" i="110"/>
  <c r="M369" i="110"/>
  <c r="M370" i="110"/>
  <c r="M371" i="110"/>
  <c r="M372" i="110"/>
  <c r="M373" i="110"/>
  <c r="F374" i="110"/>
  <c r="F7" i="110"/>
  <c r="F6" i="110"/>
  <c r="C374" i="110"/>
  <c r="C7" i="110"/>
  <c r="C6" i="110"/>
  <c r="I8" i="83"/>
  <c r="H8" i="83"/>
  <c r="G8" i="83"/>
  <c r="F8" i="83"/>
  <c r="E8" i="83"/>
  <c r="D8" i="83"/>
  <c r="C8" i="83"/>
  <c r="I7" i="83"/>
  <c r="H7" i="83"/>
  <c r="G7" i="83"/>
  <c r="F7" i="83"/>
  <c r="E7" i="83"/>
  <c r="D7" i="83"/>
  <c r="C7" i="83"/>
  <c r="H8" i="84"/>
  <c r="G8" i="84"/>
  <c r="F8" i="84"/>
  <c r="E8" i="84"/>
  <c r="D8" i="84"/>
  <c r="C8" i="84"/>
  <c r="H7" i="84"/>
  <c r="G7" i="84"/>
  <c r="F7" i="84"/>
  <c r="E7" i="84"/>
  <c r="D7" i="84"/>
  <c r="C7" i="84"/>
  <c r="H8" i="87"/>
  <c r="G8" i="87"/>
  <c r="F8" i="87"/>
  <c r="E8" i="87"/>
  <c r="D8" i="87"/>
  <c r="C8" i="87"/>
  <c r="H7" i="87"/>
  <c r="G7" i="87"/>
  <c r="F7" i="87"/>
  <c r="E7" i="87"/>
  <c r="D7" i="87"/>
  <c r="C7" i="87"/>
  <c r="H8" i="91"/>
  <c r="G8" i="91"/>
  <c r="F8" i="91"/>
  <c r="E8" i="91"/>
  <c r="D8" i="91"/>
  <c r="C8" i="91"/>
  <c r="H7" i="91"/>
  <c r="G7" i="91"/>
  <c r="F7" i="91"/>
  <c r="E7" i="91"/>
  <c r="D7" i="91"/>
  <c r="C7" i="91"/>
  <c r="H8" i="100"/>
  <c r="G8" i="100"/>
  <c r="F8" i="100"/>
  <c r="E8" i="100"/>
  <c r="D8" i="100"/>
  <c r="C8" i="100"/>
  <c r="H7" i="100"/>
  <c r="G7" i="100"/>
  <c r="F7" i="100"/>
  <c r="E7" i="100"/>
  <c r="D7" i="100"/>
  <c r="C7" i="100"/>
  <c r="H8" i="103"/>
  <c r="G8" i="103"/>
  <c r="F8" i="103"/>
  <c r="E8" i="103"/>
  <c r="D8" i="103"/>
  <c r="C8" i="103"/>
  <c r="H7" i="103"/>
  <c r="G7" i="103"/>
  <c r="F7" i="103"/>
  <c r="E7" i="103"/>
  <c r="D7" i="103"/>
  <c r="C7" i="103"/>
  <c r="H7" i="106"/>
  <c r="G7" i="106"/>
  <c r="F7" i="106"/>
  <c r="E7" i="106"/>
  <c r="D7" i="106"/>
  <c r="C7" i="106"/>
  <c r="H6" i="106"/>
  <c r="G6" i="106"/>
  <c r="F6" i="106"/>
  <c r="E6" i="106"/>
  <c r="D6" i="106"/>
  <c r="C6" i="106"/>
  <c r="I8" i="75"/>
  <c r="H8" i="75"/>
  <c r="G8" i="75"/>
  <c r="F8" i="75"/>
  <c r="E8" i="75"/>
  <c r="D8" i="75"/>
  <c r="C8" i="75"/>
  <c r="I7" i="75"/>
  <c r="H7" i="75"/>
  <c r="G7" i="75"/>
  <c r="F7" i="75"/>
  <c r="E7" i="75"/>
  <c r="D7" i="75"/>
  <c r="C7" i="75"/>
  <c r="E7" i="94"/>
  <c r="D7" i="94"/>
  <c r="C7" i="94"/>
  <c r="E7" i="95"/>
  <c r="D7" i="95"/>
  <c r="C7" i="95"/>
  <c r="E7" i="96"/>
  <c r="D7" i="96"/>
  <c r="C7" i="96"/>
  <c r="E7" i="97"/>
  <c r="D7" i="97"/>
  <c r="C7" i="97"/>
  <c r="E7" i="99"/>
  <c r="D7" i="99"/>
  <c r="C7" i="99"/>
  <c r="E7" i="102"/>
  <c r="D7" i="102"/>
  <c r="C7" i="102"/>
  <c r="E7" i="105"/>
  <c r="D7" i="105"/>
  <c r="C7" i="105"/>
  <c r="E6" i="109"/>
  <c r="D6" i="109"/>
  <c r="C6" i="109"/>
  <c r="E6" i="111"/>
  <c r="D6" i="111"/>
  <c r="C6" i="111"/>
  <c r="E7" i="93"/>
  <c r="D7" i="93"/>
  <c r="C7" i="93"/>
  <c r="I8" i="54"/>
  <c r="H8" i="54"/>
  <c r="G8" i="54"/>
  <c r="F8" i="54"/>
  <c r="E8" i="54"/>
  <c r="D8" i="54"/>
  <c r="C8" i="54"/>
  <c r="I7" i="54"/>
  <c r="H7" i="54"/>
  <c r="G7" i="54"/>
  <c r="F7" i="54"/>
  <c r="E7" i="54"/>
  <c r="D7" i="54"/>
  <c r="C7" i="54"/>
  <c r="J8" i="78"/>
  <c r="I8" i="78"/>
  <c r="H8" i="78"/>
  <c r="G8" i="78"/>
  <c r="F8" i="78"/>
  <c r="E8" i="78"/>
  <c r="D8" i="78"/>
  <c r="C8" i="78"/>
  <c r="J7" i="78"/>
  <c r="I7" i="78"/>
  <c r="H7" i="78"/>
  <c r="G7" i="78"/>
  <c r="F7" i="78"/>
  <c r="E7" i="78"/>
  <c r="D7" i="78"/>
  <c r="C7" i="78"/>
  <c r="I8" i="79"/>
  <c r="H8" i="79"/>
  <c r="G8" i="79"/>
  <c r="F8" i="79"/>
  <c r="E8" i="79"/>
  <c r="D8" i="79"/>
  <c r="C8" i="79"/>
  <c r="I7" i="79"/>
  <c r="H7" i="79"/>
  <c r="G7" i="79"/>
  <c r="F7" i="79"/>
  <c r="E7" i="79"/>
  <c r="D7" i="79"/>
  <c r="C7" i="79"/>
  <c r="J8" i="85"/>
  <c r="I8" i="85"/>
  <c r="H8" i="85"/>
  <c r="G8" i="85"/>
  <c r="F8" i="85"/>
  <c r="E8" i="85"/>
  <c r="D8" i="85"/>
  <c r="C8" i="85"/>
  <c r="J7" i="85"/>
  <c r="I7" i="85"/>
  <c r="H7" i="85"/>
  <c r="G7" i="85"/>
  <c r="F7" i="85"/>
  <c r="E7" i="85"/>
  <c r="D7" i="85"/>
  <c r="C7" i="85"/>
  <c r="J8" i="89"/>
  <c r="I8" i="89"/>
  <c r="H8" i="89"/>
  <c r="G8" i="89"/>
  <c r="F8" i="89"/>
  <c r="E8" i="89"/>
  <c r="D8" i="89"/>
  <c r="C8" i="89"/>
  <c r="J7" i="89"/>
  <c r="I7" i="89"/>
  <c r="H7" i="89"/>
  <c r="G7" i="89"/>
  <c r="F7" i="89"/>
  <c r="E7" i="89"/>
  <c r="D7" i="89"/>
  <c r="C7" i="89"/>
  <c r="K8" i="98"/>
  <c r="J8" i="98"/>
  <c r="I8" i="98"/>
  <c r="H8" i="98"/>
  <c r="G8" i="98"/>
  <c r="F8" i="98"/>
  <c r="E8" i="98"/>
  <c r="D8" i="98"/>
  <c r="C8" i="98"/>
  <c r="K7" i="98"/>
  <c r="J7" i="98"/>
  <c r="I7" i="98"/>
  <c r="H7" i="98"/>
  <c r="G7" i="98"/>
  <c r="F7" i="98"/>
  <c r="E7" i="98"/>
  <c r="D7" i="98"/>
  <c r="C7" i="98"/>
  <c r="K8" i="101"/>
  <c r="J8" i="101"/>
  <c r="I8" i="101"/>
  <c r="H8" i="101"/>
  <c r="G8" i="101"/>
  <c r="F8" i="101"/>
  <c r="E8" i="101"/>
  <c r="D8" i="101"/>
  <c r="C8" i="101"/>
  <c r="K7" i="101"/>
  <c r="J7" i="101"/>
  <c r="I7" i="101"/>
  <c r="H7" i="101"/>
  <c r="G7" i="101"/>
  <c r="F7" i="101"/>
  <c r="E7" i="101"/>
  <c r="D7" i="101"/>
  <c r="C7" i="101"/>
  <c r="K8" i="104"/>
  <c r="J8" i="104"/>
  <c r="I8" i="104"/>
  <c r="H8" i="104"/>
  <c r="G8" i="104"/>
  <c r="F8" i="104"/>
  <c r="E8" i="104"/>
  <c r="D8" i="104"/>
  <c r="C8" i="104"/>
  <c r="K7" i="104"/>
  <c r="J7" i="104"/>
  <c r="I7" i="104"/>
  <c r="H7" i="104"/>
  <c r="G7" i="104"/>
  <c r="F7" i="104"/>
  <c r="E7" i="104"/>
  <c r="D7" i="104"/>
  <c r="C7" i="104"/>
  <c r="Z16" i="19"/>
  <c r="Z30" i="19"/>
  <c r="Z44" i="19"/>
  <c r="Y16" i="19"/>
  <c r="Y30" i="19"/>
  <c r="Y44" i="19"/>
  <c r="X16" i="19"/>
  <c r="X30" i="19"/>
  <c r="X44" i="19"/>
  <c r="W16" i="19"/>
  <c r="W30" i="19"/>
  <c r="W44" i="19"/>
  <c r="V16" i="19"/>
  <c r="V30" i="19"/>
  <c r="V44" i="19"/>
  <c r="C16" i="19"/>
  <c r="C30" i="19" s="1"/>
  <c r="C44" i="19" s="1"/>
  <c r="D16" i="19"/>
  <c r="D30" i="19" s="1"/>
  <c r="D44" i="19" s="1"/>
  <c r="E16" i="19"/>
  <c r="E30" i="19" s="1"/>
  <c r="E44" i="19" s="1"/>
  <c r="F16" i="19"/>
  <c r="F30" i="19" s="1"/>
  <c r="F44" i="19" s="1"/>
  <c r="G16" i="19"/>
  <c r="G30" i="19" s="1"/>
  <c r="G44" i="19" s="1"/>
  <c r="H16" i="19"/>
  <c r="H30" i="19" s="1"/>
  <c r="H44" i="19" s="1"/>
  <c r="I16" i="19"/>
  <c r="I30" i="19"/>
  <c r="I44" i="19" s="1"/>
  <c r="J16" i="19"/>
  <c r="J30" i="19" s="1"/>
  <c r="J44" i="19" s="1"/>
  <c r="K16" i="19"/>
  <c r="K30" i="19"/>
  <c r="K44" i="19" s="1"/>
  <c r="L16" i="19"/>
  <c r="L30" i="19" s="1"/>
  <c r="L44" i="19" s="1"/>
  <c r="A426" i="112"/>
  <c r="A425" i="112"/>
  <c r="A424" i="112"/>
  <c r="A423" i="112"/>
  <c r="A422" i="112"/>
  <c r="A421" i="112"/>
  <c r="A420" i="112"/>
  <c r="A419" i="112"/>
  <c r="A418" i="112"/>
  <c r="A415" i="112"/>
  <c r="A414" i="112"/>
  <c r="A413" i="112"/>
  <c r="A412" i="112"/>
  <c r="A411" i="112"/>
  <c r="A410" i="112"/>
  <c r="A409" i="112"/>
  <c r="A408" i="112"/>
  <c r="A407" i="112"/>
  <c r="A406" i="112"/>
  <c r="A405" i="112"/>
  <c r="A404" i="112"/>
  <c r="A403" i="112"/>
  <c r="A402" i="112"/>
  <c r="A401" i="112"/>
  <c r="A400" i="112"/>
  <c r="A399" i="112"/>
  <c r="A398" i="112"/>
  <c r="A397" i="112"/>
  <c r="A396" i="112"/>
  <c r="A395" i="112"/>
  <c r="A394" i="112"/>
  <c r="A393" i="112"/>
  <c r="A392" i="112"/>
  <c r="A391" i="112"/>
  <c r="A390" i="112"/>
  <c r="A389" i="112"/>
  <c r="A388" i="112"/>
  <c r="A387" i="112"/>
  <c r="A386" i="112"/>
  <c r="A385" i="112"/>
  <c r="A384" i="112"/>
  <c r="A383" i="112"/>
  <c r="A382" i="112"/>
  <c r="A381" i="112"/>
  <c r="A380" i="112"/>
  <c r="A379" i="112"/>
  <c r="A378" i="112"/>
  <c r="L374" i="112"/>
  <c r="H374" i="112"/>
  <c r="G374" i="112"/>
  <c r="F374" i="112"/>
  <c r="E374" i="112"/>
  <c r="D374" i="112"/>
  <c r="C374" i="112"/>
  <c r="A373" i="112"/>
  <c r="A372" i="112"/>
  <c r="A371" i="112"/>
  <c r="A370" i="112"/>
  <c r="A369" i="112"/>
  <c r="A368" i="112"/>
  <c r="A367" i="112"/>
  <c r="A366" i="112"/>
  <c r="A365" i="112"/>
  <c r="A364" i="112"/>
  <c r="A363" i="112"/>
  <c r="A362" i="112"/>
  <c r="A361" i="112"/>
  <c r="A360" i="112"/>
  <c r="A359" i="112"/>
  <c r="A358" i="112"/>
  <c r="A357" i="112"/>
  <c r="A356" i="112"/>
  <c r="A355" i="112"/>
  <c r="A354" i="112"/>
  <c r="A353" i="112"/>
  <c r="A352" i="112"/>
  <c r="A351" i="112"/>
  <c r="A350" i="112"/>
  <c r="A349" i="112"/>
  <c r="A348" i="112"/>
  <c r="A347" i="112"/>
  <c r="A346" i="112"/>
  <c r="A345" i="112"/>
  <c r="A344" i="112"/>
  <c r="A343" i="112"/>
  <c r="A342" i="112"/>
  <c r="A341" i="112"/>
  <c r="A340" i="112"/>
  <c r="A339" i="112"/>
  <c r="A338" i="112"/>
  <c r="A337" i="112"/>
  <c r="A336" i="112"/>
  <c r="A335" i="112"/>
  <c r="A334" i="112"/>
  <c r="A333" i="112"/>
  <c r="A332" i="112"/>
  <c r="A331" i="112"/>
  <c r="A330" i="112"/>
  <c r="A329" i="112"/>
  <c r="A328" i="112"/>
  <c r="A327" i="112"/>
  <c r="A326" i="112"/>
  <c r="A325" i="112"/>
  <c r="A324" i="112"/>
  <c r="A323" i="112"/>
  <c r="A322" i="112"/>
  <c r="A321" i="112"/>
  <c r="A320" i="112"/>
  <c r="A319" i="112"/>
  <c r="A318" i="112"/>
  <c r="A317" i="112"/>
  <c r="A316" i="112"/>
  <c r="A315" i="112"/>
  <c r="A314" i="112"/>
  <c r="A313" i="112"/>
  <c r="A312" i="112"/>
  <c r="A311" i="112"/>
  <c r="A310" i="112"/>
  <c r="A309" i="112"/>
  <c r="A308" i="112"/>
  <c r="A307" i="112"/>
  <c r="A306" i="112"/>
  <c r="A305" i="112"/>
  <c r="A304" i="112"/>
  <c r="A303" i="112"/>
  <c r="A302" i="112"/>
  <c r="A301" i="112"/>
  <c r="A300" i="112"/>
  <c r="A299" i="112"/>
  <c r="A298" i="112"/>
  <c r="A297" i="112"/>
  <c r="A296" i="112"/>
  <c r="A295" i="112"/>
  <c r="A294" i="112"/>
  <c r="A293" i="112"/>
  <c r="A292" i="112"/>
  <c r="A291" i="112"/>
  <c r="A290" i="112"/>
  <c r="A289" i="112"/>
  <c r="A288" i="112"/>
  <c r="A287" i="112"/>
  <c r="A286" i="112"/>
  <c r="A285" i="112"/>
  <c r="A284" i="112"/>
  <c r="A283" i="112"/>
  <c r="A282" i="112"/>
  <c r="A281" i="112"/>
  <c r="A280" i="112"/>
  <c r="A279" i="112"/>
  <c r="A278" i="112"/>
  <c r="A277" i="112"/>
  <c r="A276" i="112"/>
  <c r="A275" i="112"/>
  <c r="A274" i="112"/>
  <c r="A273" i="112"/>
  <c r="A272" i="112"/>
  <c r="A271" i="112"/>
  <c r="A270" i="112"/>
  <c r="A269" i="112"/>
  <c r="A268" i="112"/>
  <c r="A267" i="112"/>
  <c r="A266" i="112"/>
  <c r="A265" i="112"/>
  <c r="A264" i="112"/>
  <c r="A263" i="112"/>
  <c r="A262" i="112"/>
  <c r="A261" i="112"/>
  <c r="A260" i="112"/>
  <c r="A259" i="112"/>
  <c r="A258" i="112"/>
  <c r="A257" i="112"/>
  <c r="A256" i="112"/>
  <c r="A255" i="112"/>
  <c r="A254" i="112"/>
  <c r="A253" i="112"/>
  <c r="A252" i="112"/>
  <c r="A251" i="112"/>
  <c r="A250" i="112"/>
  <c r="A249" i="112"/>
  <c r="A248" i="112"/>
  <c r="A247" i="112"/>
  <c r="A246" i="112"/>
  <c r="A245" i="112"/>
  <c r="A244" i="112"/>
  <c r="A243" i="112"/>
  <c r="A242" i="112"/>
  <c r="A241" i="112"/>
  <c r="A240" i="112"/>
  <c r="A239" i="112"/>
  <c r="A238" i="112"/>
  <c r="A237" i="112"/>
  <c r="A236" i="112"/>
  <c r="A235" i="112"/>
  <c r="A234" i="112"/>
  <c r="A233" i="112"/>
  <c r="A232" i="112"/>
  <c r="A231" i="112"/>
  <c r="A230" i="112"/>
  <c r="A229" i="112"/>
  <c r="A228" i="112"/>
  <c r="A227" i="112"/>
  <c r="A226" i="112"/>
  <c r="A225" i="112"/>
  <c r="A224" i="112"/>
  <c r="A223" i="112"/>
  <c r="A222" i="112"/>
  <c r="A221" i="112"/>
  <c r="A220" i="112"/>
  <c r="A219" i="112"/>
  <c r="A218" i="112"/>
  <c r="A217" i="112"/>
  <c r="A216" i="112"/>
  <c r="A215" i="112"/>
  <c r="A214" i="112"/>
  <c r="A213" i="112"/>
  <c r="A212" i="112"/>
  <c r="A211" i="112"/>
  <c r="A210" i="112"/>
  <c r="A209" i="112"/>
  <c r="A208" i="112"/>
  <c r="A207" i="112"/>
  <c r="A206" i="112"/>
  <c r="A205" i="112"/>
  <c r="A204" i="112"/>
  <c r="A203" i="112"/>
  <c r="A202" i="112"/>
  <c r="A201" i="112"/>
  <c r="A200" i="112"/>
  <c r="A199" i="112"/>
  <c r="A198" i="112"/>
  <c r="A197" i="112"/>
  <c r="A196" i="112"/>
  <c r="A195" i="112"/>
  <c r="A194" i="112"/>
  <c r="A193" i="112"/>
  <c r="A192" i="112"/>
  <c r="A191" i="112"/>
  <c r="A190" i="112"/>
  <c r="A189" i="112"/>
  <c r="A188" i="112"/>
  <c r="A187" i="112"/>
  <c r="A186" i="112"/>
  <c r="A185" i="112"/>
  <c r="A184" i="112"/>
  <c r="A183" i="112"/>
  <c r="A182" i="112"/>
  <c r="A181" i="112"/>
  <c r="A180" i="112"/>
  <c r="A179" i="112"/>
  <c r="A178" i="112"/>
  <c r="A177" i="112"/>
  <c r="A176" i="112"/>
  <c r="A175" i="112"/>
  <c r="A174" i="112"/>
  <c r="A173" i="112"/>
  <c r="A172" i="112"/>
  <c r="A171" i="112"/>
  <c r="A170" i="112"/>
  <c r="A169" i="112"/>
  <c r="A168" i="112"/>
  <c r="A167" i="112"/>
  <c r="A166" i="112"/>
  <c r="A165" i="112"/>
  <c r="A164" i="112"/>
  <c r="A163" i="112"/>
  <c r="A162" i="112"/>
  <c r="A161" i="112"/>
  <c r="A160" i="112"/>
  <c r="A159" i="112"/>
  <c r="A158" i="112"/>
  <c r="A157" i="112"/>
  <c r="A156" i="112"/>
  <c r="A155" i="112"/>
  <c r="A154" i="112"/>
  <c r="A153" i="112"/>
  <c r="A152" i="112"/>
  <c r="A151" i="112"/>
  <c r="A150" i="112"/>
  <c r="A149" i="112"/>
  <c r="A148" i="112"/>
  <c r="A147" i="112"/>
  <c r="A146" i="112"/>
  <c r="A145" i="112"/>
  <c r="A144" i="112"/>
  <c r="A143" i="112"/>
  <c r="A142" i="112"/>
  <c r="A141" i="112"/>
  <c r="A140" i="112"/>
  <c r="A139" i="112"/>
  <c r="A138" i="112"/>
  <c r="A137" i="112"/>
  <c r="A136" i="112"/>
  <c r="A135" i="112"/>
  <c r="A134" i="112"/>
  <c r="A133" i="112"/>
  <c r="A132" i="112"/>
  <c r="A131" i="112"/>
  <c r="A130" i="112"/>
  <c r="A129" i="112"/>
  <c r="A128" i="112"/>
  <c r="A127" i="112"/>
  <c r="A126" i="112"/>
  <c r="A125" i="112"/>
  <c r="A124" i="112"/>
  <c r="A123" i="112"/>
  <c r="A122" i="112"/>
  <c r="A121" i="112"/>
  <c r="A120" i="112"/>
  <c r="A119" i="112"/>
  <c r="A118" i="112"/>
  <c r="A117" i="112"/>
  <c r="A116" i="112"/>
  <c r="A115" i="112"/>
  <c r="A114" i="112"/>
  <c r="A113" i="112"/>
  <c r="A112" i="112"/>
  <c r="A111" i="112"/>
  <c r="A110" i="112"/>
  <c r="A109" i="112"/>
  <c r="A108" i="112"/>
  <c r="A107" i="112"/>
  <c r="A106" i="112"/>
  <c r="A105" i="112"/>
  <c r="A104" i="112"/>
  <c r="A103" i="112"/>
  <c r="A102" i="112"/>
  <c r="A101" i="112"/>
  <c r="A100" i="112"/>
  <c r="A99" i="112"/>
  <c r="A98" i="112"/>
  <c r="A97" i="112"/>
  <c r="A96" i="112"/>
  <c r="A95" i="112"/>
  <c r="A94" i="112"/>
  <c r="A93" i="112"/>
  <c r="A92" i="112"/>
  <c r="A91" i="112"/>
  <c r="A90" i="112"/>
  <c r="A89" i="112"/>
  <c r="A88" i="112"/>
  <c r="A87" i="112"/>
  <c r="A86" i="112"/>
  <c r="A85" i="112"/>
  <c r="A84" i="112"/>
  <c r="A83" i="112"/>
  <c r="A82" i="112"/>
  <c r="A81" i="112"/>
  <c r="A80" i="112"/>
  <c r="A79" i="112"/>
  <c r="A78" i="112"/>
  <c r="A77" i="112"/>
  <c r="A76" i="112"/>
  <c r="A75" i="112"/>
  <c r="A74" i="112"/>
  <c r="A73" i="112"/>
  <c r="A72" i="112"/>
  <c r="A71" i="112"/>
  <c r="A70" i="112"/>
  <c r="A69" i="112"/>
  <c r="A68" i="112"/>
  <c r="A66" i="112"/>
  <c r="A65" i="112"/>
  <c r="A64" i="112"/>
  <c r="A63" i="112"/>
  <c r="A62" i="112"/>
  <c r="A61" i="112"/>
  <c r="A60" i="112"/>
  <c r="A59" i="112"/>
  <c r="A58" i="112"/>
  <c r="A57" i="112"/>
  <c r="A56" i="112"/>
  <c r="A55" i="112"/>
  <c r="A54" i="112"/>
  <c r="A53" i="112"/>
  <c r="A52" i="112"/>
  <c r="A51" i="112"/>
  <c r="A50" i="112"/>
  <c r="A49" i="112"/>
  <c r="A48" i="112"/>
  <c r="A47" i="112"/>
  <c r="A46" i="112"/>
  <c r="A45" i="112"/>
  <c r="A44" i="112"/>
  <c r="A43" i="112"/>
  <c r="A42" i="112"/>
  <c r="A41" i="112"/>
  <c r="A40" i="112"/>
  <c r="A39" i="112"/>
  <c r="A38" i="112"/>
  <c r="A37" i="112"/>
  <c r="A36" i="112"/>
  <c r="A35" i="112"/>
  <c r="A34" i="112"/>
  <c r="A33" i="112"/>
  <c r="A32" i="112"/>
  <c r="A31" i="112"/>
  <c r="A30" i="112"/>
  <c r="A29" i="112"/>
  <c r="A28" i="112"/>
  <c r="A27" i="112"/>
  <c r="A26" i="112"/>
  <c r="A25" i="112"/>
  <c r="A24" i="112"/>
  <c r="A23" i="112"/>
  <c r="A22" i="112"/>
  <c r="A21" i="112"/>
  <c r="A20" i="112"/>
  <c r="A19" i="112"/>
  <c r="A18" i="112"/>
  <c r="A17" i="112"/>
  <c r="A16" i="112"/>
  <c r="A15" i="112"/>
  <c r="A14" i="112"/>
  <c r="A13" i="112"/>
  <c r="A12" i="112"/>
  <c r="A11" i="112"/>
  <c r="A10" i="112"/>
  <c r="A9" i="112"/>
  <c r="H7" i="112"/>
  <c r="G7" i="112"/>
  <c r="F7" i="112"/>
  <c r="E7" i="112"/>
  <c r="D7" i="112"/>
  <c r="C7" i="112"/>
  <c r="H6" i="112"/>
  <c r="G6" i="112"/>
  <c r="F6" i="112"/>
  <c r="E6" i="112"/>
  <c r="D6" i="112"/>
  <c r="C6" i="112"/>
  <c r="A11" i="111"/>
  <c r="A12" i="111"/>
  <c r="A13" i="111"/>
  <c r="A14" i="111"/>
  <c r="A15" i="111"/>
  <c r="A16" i="111"/>
  <c r="A17" i="111"/>
  <c r="A18" i="111"/>
  <c r="A19" i="111"/>
  <c r="A20" i="111"/>
  <c r="A21" i="111"/>
  <c r="A22" i="111"/>
  <c r="A23" i="111"/>
  <c r="A24" i="111"/>
  <c r="A25" i="111"/>
  <c r="A26" i="111"/>
  <c r="A27" i="111"/>
  <c r="A28" i="111"/>
  <c r="A29" i="111"/>
  <c r="A30" i="111"/>
  <c r="A31" i="111"/>
  <c r="A32" i="111"/>
  <c r="A33" i="111"/>
  <c r="A34" i="111"/>
  <c r="A35" i="111"/>
  <c r="A36" i="111"/>
  <c r="A37" i="111"/>
  <c r="A38" i="111"/>
  <c r="A39" i="111"/>
  <c r="A40" i="111"/>
  <c r="A41" i="111"/>
  <c r="A42" i="111"/>
  <c r="A43" i="111"/>
  <c r="A44" i="111"/>
  <c r="A45" i="111"/>
  <c r="A46" i="111"/>
  <c r="A47" i="111"/>
  <c r="A48" i="111"/>
  <c r="A49" i="111"/>
  <c r="A50" i="111"/>
  <c r="A51" i="111"/>
  <c r="A52" i="111"/>
  <c r="A53" i="111"/>
  <c r="A54" i="111"/>
  <c r="A55" i="111"/>
  <c r="A56" i="111"/>
  <c r="A57" i="111"/>
  <c r="A58" i="111"/>
  <c r="A59" i="111"/>
  <c r="A60" i="111"/>
  <c r="A61" i="111"/>
  <c r="A62" i="111"/>
  <c r="A63" i="111"/>
  <c r="A64" i="111"/>
  <c r="A65" i="111"/>
  <c r="A66" i="111"/>
  <c r="A67" i="111"/>
  <c r="A68" i="111"/>
  <c r="A69" i="111"/>
  <c r="A70" i="111"/>
  <c r="A71" i="111"/>
  <c r="A72" i="111"/>
  <c r="A73" i="111"/>
  <c r="A74" i="111"/>
  <c r="A75" i="111"/>
  <c r="A76" i="111"/>
  <c r="A77" i="111"/>
  <c r="A78" i="111"/>
  <c r="A79" i="111"/>
  <c r="A80" i="111"/>
  <c r="A81" i="111"/>
  <c r="A82" i="111"/>
  <c r="A83" i="111"/>
  <c r="A84" i="111"/>
  <c r="A85" i="111"/>
  <c r="A86" i="111"/>
  <c r="A87" i="111"/>
  <c r="A88" i="111"/>
  <c r="A89" i="111"/>
  <c r="A90" i="111"/>
  <c r="A91" i="111"/>
  <c r="A92" i="111"/>
  <c r="A93" i="111"/>
  <c r="A94" i="111"/>
  <c r="A95" i="111"/>
  <c r="A96" i="111"/>
  <c r="A97" i="111"/>
  <c r="A98" i="111"/>
  <c r="A99" i="111"/>
  <c r="A100" i="111"/>
  <c r="A101" i="111"/>
  <c r="A102" i="111"/>
  <c r="A103" i="111"/>
  <c r="A104" i="111"/>
  <c r="A105" i="111"/>
  <c r="A106" i="111"/>
  <c r="A107" i="111"/>
  <c r="A108" i="111"/>
  <c r="A109" i="111"/>
  <c r="A110" i="111"/>
  <c r="A111" i="111"/>
  <c r="A112" i="111"/>
  <c r="A113" i="111"/>
  <c r="A114" i="111"/>
  <c r="A115" i="111"/>
  <c r="A116" i="111"/>
  <c r="A117" i="111"/>
  <c r="A118" i="111"/>
  <c r="A119" i="111"/>
  <c r="A120" i="111"/>
  <c r="A121" i="111"/>
  <c r="A122" i="111"/>
  <c r="A123" i="111"/>
  <c r="A124" i="111"/>
  <c r="A125" i="111"/>
  <c r="A126" i="111"/>
  <c r="A127" i="111"/>
  <c r="A128" i="111"/>
  <c r="A129" i="111"/>
  <c r="A130" i="111"/>
  <c r="A131" i="111"/>
  <c r="A132" i="111"/>
  <c r="A133" i="111"/>
  <c r="A134" i="111"/>
  <c r="A135" i="111"/>
  <c r="A136" i="111"/>
  <c r="A137" i="111"/>
  <c r="A138" i="111"/>
  <c r="A139" i="111"/>
  <c r="A140" i="111"/>
  <c r="A141" i="111"/>
  <c r="A142" i="111"/>
  <c r="A143" i="111"/>
  <c r="A144" i="111"/>
  <c r="A145" i="111"/>
  <c r="A146" i="111"/>
  <c r="A147" i="111"/>
  <c r="A148" i="111"/>
  <c r="A149" i="111"/>
  <c r="A150" i="111"/>
  <c r="A151" i="111"/>
  <c r="A152" i="111"/>
  <c r="A153" i="111"/>
  <c r="A154" i="111"/>
  <c r="A155" i="111"/>
  <c r="A156" i="111"/>
  <c r="A157" i="111"/>
  <c r="A158" i="111"/>
  <c r="A159" i="111"/>
  <c r="A160" i="111"/>
  <c r="A161" i="111"/>
  <c r="A162" i="111"/>
  <c r="A163" i="111"/>
  <c r="A164" i="111"/>
  <c r="A165" i="111"/>
  <c r="A166" i="111"/>
  <c r="A167" i="111"/>
  <c r="A168" i="111"/>
  <c r="A169" i="111"/>
  <c r="A170" i="111"/>
  <c r="A171" i="111"/>
  <c r="A172" i="111"/>
  <c r="A173" i="111"/>
  <c r="A174" i="111"/>
  <c r="A175" i="111"/>
  <c r="A176" i="111"/>
  <c r="A177" i="111"/>
  <c r="A178" i="111"/>
  <c r="A179" i="111"/>
  <c r="A180" i="111"/>
  <c r="A181" i="111"/>
  <c r="A182" i="111"/>
  <c r="A183" i="111"/>
  <c r="A184" i="111"/>
  <c r="A185" i="111"/>
  <c r="A186" i="111"/>
  <c r="A187" i="111"/>
  <c r="A188" i="111"/>
  <c r="A189" i="111"/>
  <c r="A190" i="111"/>
  <c r="A191" i="111"/>
  <c r="A192" i="111"/>
  <c r="A193" i="111"/>
  <c r="A194" i="111"/>
  <c r="A195" i="111"/>
  <c r="A196" i="111"/>
  <c r="A197" i="111"/>
  <c r="A198" i="111"/>
  <c r="A199" i="111"/>
  <c r="A200" i="111"/>
  <c r="A201" i="111"/>
  <c r="A202" i="111"/>
  <c r="A203" i="111"/>
  <c r="A204" i="111"/>
  <c r="A205" i="111"/>
  <c r="A206" i="111"/>
  <c r="A207" i="111"/>
  <c r="A208" i="111"/>
  <c r="A209" i="111"/>
  <c r="A210" i="111"/>
  <c r="A211" i="111"/>
  <c r="A212" i="111"/>
  <c r="A213" i="111"/>
  <c r="A214" i="111"/>
  <c r="A215" i="111"/>
  <c r="A216" i="111"/>
  <c r="A217" i="111"/>
  <c r="A218" i="111"/>
  <c r="A219" i="111"/>
  <c r="A220" i="111"/>
  <c r="A221" i="111"/>
  <c r="A222" i="111"/>
  <c r="A223" i="111"/>
  <c r="A224" i="111"/>
  <c r="A225" i="111"/>
  <c r="A226" i="111"/>
  <c r="A227" i="111"/>
  <c r="A228" i="111"/>
  <c r="A229" i="111"/>
  <c r="A230" i="111"/>
  <c r="A231" i="111"/>
  <c r="A232" i="111"/>
  <c r="A233" i="111"/>
  <c r="A234" i="111"/>
  <c r="A235" i="111"/>
  <c r="A236" i="111"/>
  <c r="A237" i="111"/>
  <c r="A238" i="111"/>
  <c r="A239" i="111"/>
  <c r="A240" i="111"/>
  <c r="A241" i="111"/>
  <c r="A242" i="111"/>
  <c r="A243" i="111"/>
  <c r="A244" i="111"/>
  <c r="A245" i="111"/>
  <c r="A246" i="111"/>
  <c r="A247" i="111"/>
  <c r="A248" i="111"/>
  <c r="A249" i="111"/>
  <c r="A250" i="111"/>
  <c r="A251" i="111"/>
  <c r="A252" i="111"/>
  <c r="A253" i="111"/>
  <c r="A254" i="111"/>
  <c r="A255" i="111"/>
  <c r="A256" i="111"/>
  <c r="A257" i="111"/>
  <c r="A258" i="111"/>
  <c r="A259" i="111"/>
  <c r="A260" i="111"/>
  <c r="A261" i="111"/>
  <c r="A262" i="111"/>
  <c r="A263" i="111"/>
  <c r="A264" i="111"/>
  <c r="A265" i="111"/>
  <c r="A266" i="111"/>
  <c r="A267" i="111"/>
  <c r="A268" i="111"/>
  <c r="A269" i="111"/>
  <c r="A270" i="111"/>
  <c r="A271" i="111"/>
  <c r="A272" i="111"/>
  <c r="A273" i="111"/>
  <c r="A274" i="111"/>
  <c r="A275" i="111"/>
  <c r="A276" i="111"/>
  <c r="A277" i="111"/>
  <c r="A278" i="111"/>
  <c r="A279" i="111"/>
  <c r="A280" i="111"/>
  <c r="A281" i="111"/>
  <c r="A282" i="111"/>
  <c r="A283" i="111"/>
  <c r="A284" i="111"/>
  <c r="A285" i="111"/>
  <c r="A286" i="111"/>
  <c r="A287" i="111"/>
  <c r="A288" i="111"/>
  <c r="A289" i="111"/>
  <c r="A290" i="111"/>
  <c r="A291" i="111"/>
  <c r="A292" i="111"/>
  <c r="A293" i="111"/>
  <c r="A294" i="111"/>
  <c r="A295" i="111"/>
  <c r="A296" i="111"/>
  <c r="A297" i="111"/>
  <c r="A298" i="111"/>
  <c r="A299" i="111"/>
  <c r="A300" i="111"/>
  <c r="A301" i="111"/>
  <c r="A302" i="111"/>
  <c r="A303" i="111"/>
  <c r="A304" i="111"/>
  <c r="A305" i="111"/>
  <c r="A306" i="111"/>
  <c r="A307" i="111"/>
  <c r="A308" i="111"/>
  <c r="A309" i="111"/>
  <c r="A310" i="111"/>
  <c r="A311" i="111"/>
  <c r="A312" i="111"/>
  <c r="A313" i="111"/>
  <c r="A314" i="111"/>
  <c r="A315" i="111"/>
  <c r="A316" i="111"/>
  <c r="A317" i="111"/>
  <c r="A318" i="111"/>
  <c r="A319" i="111"/>
  <c r="A320" i="111"/>
  <c r="A321" i="111"/>
  <c r="A322" i="111"/>
  <c r="A323" i="111"/>
  <c r="A324" i="111"/>
  <c r="A325" i="111"/>
  <c r="A326" i="111"/>
  <c r="A327" i="111"/>
  <c r="A328" i="111"/>
  <c r="A329" i="111"/>
  <c r="A330" i="111"/>
  <c r="A331" i="111"/>
  <c r="A332" i="111"/>
  <c r="A333" i="111"/>
  <c r="A334" i="111"/>
  <c r="A335" i="111"/>
  <c r="A336" i="111"/>
  <c r="A337" i="111"/>
  <c r="A338" i="111"/>
  <c r="A339" i="111"/>
  <c r="A340" i="111"/>
  <c r="A341" i="111"/>
  <c r="A342" i="111"/>
  <c r="A343" i="111"/>
  <c r="A344" i="111"/>
  <c r="A345" i="111"/>
  <c r="A346" i="111"/>
  <c r="A347" i="111"/>
  <c r="A348" i="111"/>
  <c r="A349" i="111"/>
  <c r="A350" i="111"/>
  <c r="A351" i="111"/>
  <c r="A352" i="111"/>
  <c r="A353" i="111"/>
  <c r="A354" i="111"/>
  <c r="A355" i="111"/>
  <c r="A356" i="111"/>
  <c r="A357" i="111"/>
  <c r="A358" i="111"/>
  <c r="A359" i="111"/>
  <c r="A360" i="111"/>
  <c r="A361" i="111"/>
  <c r="A362" i="111"/>
  <c r="A363" i="111"/>
  <c r="A364" i="111"/>
  <c r="A365" i="111"/>
  <c r="A366" i="111"/>
  <c r="A367" i="111"/>
  <c r="A368" i="111"/>
  <c r="A369" i="111"/>
  <c r="A370" i="111"/>
  <c r="A371" i="111"/>
  <c r="A372" i="111"/>
  <c r="A373" i="111"/>
  <c r="A426" i="111"/>
  <c r="A425" i="111"/>
  <c r="A424" i="111"/>
  <c r="A423" i="111"/>
  <c r="A422" i="111"/>
  <c r="A421" i="111"/>
  <c r="A420" i="111"/>
  <c r="A419" i="111"/>
  <c r="A418" i="111"/>
  <c r="A415" i="111"/>
  <c r="A414" i="111"/>
  <c r="A413" i="111"/>
  <c r="A412" i="111"/>
  <c r="A411" i="111"/>
  <c r="A410" i="111"/>
  <c r="A409" i="111"/>
  <c r="A408" i="111"/>
  <c r="A407" i="111"/>
  <c r="A406" i="111"/>
  <c r="A405" i="111"/>
  <c r="A404" i="111"/>
  <c r="A403" i="111"/>
  <c r="A402" i="111"/>
  <c r="A401" i="111"/>
  <c r="A400" i="111"/>
  <c r="A399" i="111"/>
  <c r="A398" i="111"/>
  <c r="A397" i="111"/>
  <c r="A396" i="111"/>
  <c r="A395" i="111"/>
  <c r="A394" i="111"/>
  <c r="A393" i="111"/>
  <c r="A392" i="111"/>
  <c r="A391" i="111"/>
  <c r="A390" i="111"/>
  <c r="A389" i="111"/>
  <c r="A388" i="111"/>
  <c r="A387" i="111"/>
  <c r="A386" i="111"/>
  <c r="A385" i="111"/>
  <c r="A384" i="111"/>
  <c r="A383" i="111"/>
  <c r="A382" i="111"/>
  <c r="A381" i="111"/>
  <c r="A380" i="111"/>
  <c r="A379" i="111"/>
  <c r="A378" i="111"/>
  <c r="A376" i="111"/>
  <c r="H374" i="111"/>
  <c r="E374" i="111"/>
  <c r="D374" i="111"/>
  <c r="C374" i="111"/>
  <c r="A10" i="111"/>
  <c r="A9" i="111"/>
  <c r="E7" i="111"/>
  <c r="D7" i="111"/>
  <c r="C7" i="111"/>
  <c r="J375" i="112"/>
  <c r="F375" i="111"/>
  <c r="E126" i="92" a="1"/>
  <c r="E126" i="92"/>
  <c r="E118" i="92" a="1"/>
  <c r="E118" i="92"/>
  <c r="E116" i="92" a="1"/>
  <c r="E116" i="92"/>
  <c r="E115" i="92" a="1"/>
  <c r="E115" i="92"/>
  <c r="E125" i="92" a="1"/>
  <c r="E125" i="92"/>
  <c r="E117" i="92" a="1"/>
  <c r="E117" i="92"/>
  <c r="E124" i="92" a="1"/>
  <c r="E124" i="92"/>
  <c r="E123" i="92" a="1"/>
  <c r="E123" i="92"/>
  <c r="E122" i="92" a="1"/>
  <c r="E122" i="92"/>
  <c r="E121" i="92" a="1"/>
  <c r="E121" i="92"/>
  <c r="E120" i="92" a="1"/>
  <c r="E120" i="92"/>
  <c r="E119" i="92" a="1"/>
  <c r="E119" i="92"/>
  <c r="F126" i="92" a="1"/>
  <c r="F126" i="92"/>
  <c r="F118" i="92" a="1"/>
  <c r="F118" i="92"/>
  <c r="F116" i="92" a="1"/>
  <c r="F116" i="92"/>
  <c r="F125" i="92" a="1"/>
  <c r="F125" i="92"/>
  <c r="F117" i="92" a="1"/>
  <c r="F117" i="92"/>
  <c r="F124" i="92" a="1"/>
  <c r="F124" i="92"/>
  <c r="F123" i="92" a="1"/>
  <c r="F123" i="92"/>
  <c r="F115" i="92" a="1"/>
  <c r="F115" i="92"/>
  <c r="F120" i="92" a="1"/>
  <c r="F120" i="92"/>
  <c r="F122" i="92" a="1"/>
  <c r="F122" i="92"/>
  <c r="F121" i="92" a="1"/>
  <c r="F121" i="92"/>
  <c r="F119" i="92" a="1"/>
  <c r="F119" i="92"/>
  <c r="J374" i="112"/>
  <c r="F374" i="111"/>
  <c r="A11" i="110"/>
  <c r="A12" i="110"/>
  <c r="A13" i="110"/>
  <c r="A14" i="110"/>
  <c r="A15" i="110"/>
  <c r="A16" i="110"/>
  <c r="A17" i="110"/>
  <c r="A18" i="110"/>
  <c r="A19" i="110"/>
  <c r="A20" i="110"/>
  <c r="A21" i="110"/>
  <c r="A22" i="110"/>
  <c r="A23" i="110"/>
  <c r="A24" i="110"/>
  <c r="A25" i="110"/>
  <c r="A26" i="110"/>
  <c r="A27" i="110"/>
  <c r="A28" i="110"/>
  <c r="A29" i="110"/>
  <c r="A30" i="110"/>
  <c r="A31" i="110"/>
  <c r="A32" i="110"/>
  <c r="A33" i="110"/>
  <c r="A34" i="110"/>
  <c r="A35" i="110"/>
  <c r="A36" i="110"/>
  <c r="A37" i="110"/>
  <c r="A38" i="110"/>
  <c r="A39" i="110"/>
  <c r="A40" i="110"/>
  <c r="A41" i="110"/>
  <c r="A42" i="110"/>
  <c r="A43" i="110"/>
  <c r="A44" i="110"/>
  <c r="A45" i="110"/>
  <c r="A46" i="110"/>
  <c r="A47" i="110"/>
  <c r="A48" i="110"/>
  <c r="A49" i="110"/>
  <c r="A50" i="110"/>
  <c r="A51" i="110"/>
  <c r="A52" i="110"/>
  <c r="A53" i="110"/>
  <c r="A54" i="110"/>
  <c r="A55" i="110"/>
  <c r="A56" i="110"/>
  <c r="A57" i="110"/>
  <c r="A58" i="110"/>
  <c r="A59" i="110"/>
  <c r="A60" i="110"/>
  <c r="A61" i="110"/>
  <c r="A62" i="110"/>
  <c r="A63" i="110"/>
  <c r="A64" i="110"/>
  <c r="A65" i="110"/>
  <c r="A66" i="110"/>
  <c r="A67" i="110"/>
  <c r="A68" i="110"/>
  <c r="A69" i="110"/>
  <c r="A70" i="110"/>
  <c r="A71" i="110"/>
  <c r="A72" i="110"/>
  <c r="A73" i="110"/>
  <c r="A74" i="110"/>
  <c r="A75" i="110"/>
  <c r="A76" i="110"/>
  <c r="A77" i="110"/>
  <c r="A78" i="110"/>
  <c r="A79" i="110"/>
  <c r="A80" i="110"/>
  <c r="A81" i="110"/>
  <c r="A82" i="110"/>
  <c r="A83" i="110"/>
  <c r="A84" i="110"/>
  <c r="A85" i="110"/>
  <c r="A86" i="110"/>
  <c r="A87" i="110"/>
  <c r="A88" i="110"/>
  <c r="A89" i="110"/>
  <c r="A90" i="110"/>
  <c r="A91" i="110"/>
  <c r="A92" i="110"/>
  <c r="A93" i="110"/>
  <c r="A94" i="110"/>
  <c r="A95" i="110"/>
  <c r="A96" i="110"/>
  <c r="A97" i="110"/>
  <c r="A98" i="110"/>
  <c r="A99" i="110"/>
  <c r="A100" i="110"/>
  <c r="A101" i="110"/>
  <c r="A102" i="110"/>
  <c r="A103" i="110"/>
  <c r="A104" i="110"/>
  <c r="A105" i="110"/>
  <c r="A106" i="110"/>
  <c r="A107" i="110"/>
  <c r="A108" i="110"/>
  <c r="A109" i="110"/>
  <c r="A110" i="110"/>
  <c r="A111" i="110"/>
  <c r="A112" i="110"/>
  <c r="A113" i="110"/>
  <c r="A114" i="110"/>
  <c r="A115" i="110"/>
  <c r="A116" i="110"/>
  <c r="A117" i="110"/>
  <c r="A118" i="110"/>
  <c r="A119" i="110"/>
  <c r="A120" i="110"/>
  <c r="A121" i="110"/>
  <c r="A122" i="110"/>
  <c r="A123" i="110"/>
  <c r="A124" i="110"/>
  <c r="A125" i="110"/>
  <c r="A126" i="110"/>
  <c r="A127" i="110"/>
  <c r="A128" i="110"/>
  <c r="A129" i="110"/>
  <c r="A130" i="110"/>
  <c r="A131" i="110"/>
  <c r="A132" i="110"/>
  <c r="A133" i="110"/>
  <c r="A134" i="110"/>
  <c r="A135" i="110"/>
  <c r="A136" i="110"/>
  <c r="A137" i="110"/>
  <c r="A138" i="110"/>
  <c r="A139" i="110"/>
  <c r="A140" i="110"/>
  <c r="A141" i="110"/>
  <c r="A142" i="110"/>
  <c r="A143" i="110"/>
  <c r="A144" i="110"/>
  <c r="A145" i="110"/>
  <c r="A146" i="110"/>
  <c r="A147" i="110"/>
  <c r="A148" i="110"/>
  <c r="A149" i="110"/>
  <c r="A150" i="110"/>
  <c r="A151" i="110"/>
  <c r="A152" i="110"/>
  <c r="A153" i="110"/>
  <c r="A154" i="110"/>
  <c r="A155" i="110"/>
  <c r="A156" i="110"/>
  <c r="A157" i="110"/>
  <c r="A158" i="110"/>
  <c r="A159" i="110"/>
  <c r="A160" i="110"/>
  <c r="A161" i="110"/>
  <c r="A162" i="110"/>
  <c r="A163" i="110"/>
  <c r="A164" i="110"/>
  <c r="A165" i="110"/>
  <c r="A166" i="110"/>
  <c r="A167" i="110"/>
  <c r="A168" i="110"/>
  <c r="A169" i="110"/>
  <c r="A170" i="110"/>
  <c r="A171" i="110"/>
  <c r="A172" i="110"/>
  <c r="A173" i="110"/>
  <c r="A174" i="110"/>
  <c r="A175" i="110"/>
  <c r="A176" i="110"/>
  <c r="A177" i="110"/>
  <c r="A178" i="110"/>
  <c r="A179" i="110"/>
  <c r="A180" i="110"/>
  <c r="A181" i="110"/>
  <c r="A182" i="110"/>
  <c r="A183" i="110"/>
  <c r="A184" i="110"/>
  <c r="A185" i="110"/>
  <c r="A186" i="110"/>
  <c r="A187" i="110"/>
  <c r="A188" i="110"/>
  <c r="A189" i="110"/>
  <c r="A190" i="110"/>
  <c r="A191" i="110"/>
  <c r="A192" i="110"/>
  <c r="A193" i="110"/>
  <c r="A194" i="110"/>
  <c r="A195" i="110"/>
  <c r="A196" i="110"/>
  <c r="A197" i="110"/>
  <c r="A198" i="110"/>
  <c r="A199" i="110"/>
  <c r="A200" i="110"/>
  <c r="A201" i="110"/>
  <c r="A202" i="110"/>
  <c r="A203" i="110"/>
  <c r="A204" i="110"/>
  <c r="A205" i="110"/>
  <c r="A206" i="110"/>
  <c r="A207" i="110"/>
  <c r="A208" i="110"/>
  <c r="A209" i="110"/>
  <c r="A210" i="110"/>
  <c r="A211" i="110"/>
  <c r="A212" i="110"/>
  <c r="A213" i="110"/>
  <c r="A214" i="110"/>
  <c r="A215" i="110"/>
  <c r="A216" i="110"/>
  <c r="A217" i="110"/>
  <c r="A218" i="110"/>
  <c r="A219" i="110"/>
  <c r="A220" i="110"/>
  <c r="A221" i="110"/>
  <c r="A222" i="110"/>
  <c r="A223" i="110"/>
  <c r="A224" i="110"/>
  <c r="A225" i="110"/>
  <c r="A226" i="110"/>
  <c r="A227" i="110"/>
  <c r="A228" i="110"/>
  <c r="A229" i="110"/>
  <c r="A230" i="110"/>
  <c r="A231" i="110"/>
  <c r="A232" i="110"/>
  <c r="A233" i="110"/>
  <c r="A234" i="110"/>
  <c r="A235" i="110"/>
  <c r="A236" i="110"/>
  <c r="A237" i="110"/>
  <c r="A238" i="110"/>
  <c r="A239" i="110"/>
  <c r="A240" i="110"/>
  <c r="A241" i="110"/>
  <c r="A242" i="110"/>
  <c r="A243" i="110"/>
  <c r="A244" i="110"/>
  <c r="A245" i="110"/>
  <c r="A246" i="110"/>
  <c r="A247" i="110"/>
  <c r="A248" i="110"/>
  <c r="A249" i="110"/>
  <c r="A250" i="110"/>
  <c r="A251" i="110"/>
  <c r="A252" i="110"/>
  <c r="A253" i="110"/>
  <c r="A254" i="110"/>
  <c r="A255" i="110"/>
  <c r="A256" i="110"/>
  <c r="A257" i="110"/>
  <c r="A258" i="110"/>
  <c r="A259" i="110"/>
  <c r="A260" i="110"/>
  <c r="A261" i="110"/>
  <c r="A262" i="110"/>
  <c r="A263" i="110"/>
  <c r="A264" i="110"/>
  <c r="A265" i="110"/>
  <c r="A266" i="110"/>
  <c r="A267" i="110"/>
  <c r="A268" i="110"/>
  <c r="A269" i="110"/>
  <c r="A270" i="110"/>
  <c r="A271" i="110"/>
  <c r="A272" i="110"/>
  <c r="A273" i="110"/>
  <c r="A274" i="110"/>
  <c r="A275" i="110"/>
  <c r="A276" i="110"/>
  <c r="A277" i="110"/>
  <c r="A278" i="110"/>
  <c r="A279" i="110"/>
  <c r="A280" i="110"/>
  <c r="A281" i="110"/>
  <c r="A282" i="110"/>
  <c r="A283" i="110"/>
  <c r="A284" i="110"/>
  <c r="A285" i="110"/>
  <c r="A286" i="110"/>
  <c r="A287" i="110"/>
  <c r="A288" i="110"/>
  <c r="A289" i="110"/>
  <c r="A290" i="110"/>
  <c r="A291" i="110"/>
  <c r="A292" i="110"/>
  <c r="A293" i="110"/>
  <c r="A294" i="110"/>
  <c r="A295" i="110"/>
  <c r="A296" i="110"/>
  <c r="A297" i="110"/>
  <c r="A298" i="110"/>
  <c r="A299" i="110"/>
  <c r="A300" i="110"/>
  <c r="A301" i="110"/>
  <c r="A302" i="110"/>
  <c r="A303" i="110"/>
  <c r="A304" i="110"/>
  <c r="A305" i="110"/>
  <c r="A306" i="110"/>
  <c r="A307" i="110"/>
  <c r="A308" i="110"/>
  <c r="A309" i="110"/>
  <c r="A310" i="110"/>
  <c r="A311" i="110"/>
  <c r="A312" i="110"/>
  <c r="A313" i="110"/>
  <c r="A314" i="110"/>
  <c r="A315" i="110"/>
  <c r="A316" i="110"/>
  <c r="A317" i="110"/>
  <c r="A318" i="110"/>
  <c r="A319" i="110"/>
  <c r="A320" i="110"/>
  <c r="A321" i="110"/>
  <c r="A322" i="110"/>
  <c r="A323" i="110"/>
  <c r="A324" i="110"/>
  <c r="A325" i="110"/>
  <c r="A326" i="110"/>
  <c r="A327" i="110"/>
  <c r="A328" i="110"/>
  <c r="A329" i="110"/>
  <c r="A330" i="110"/>
  <c r="A331" i="110"/>
  <c r="A332" i="110"/>
  <c r="A333" i="110"/>
  <c r="A334" i="110"/>
  <c r="A335" i="110"/>
  <c r="A336" i="110"/>
  <c r="A337" i="110"/>
  <c r="A338" i="110"/>
  <c r="A339" i="110"/>
  <c r="A340" i="110"/>
  <c r="A341" i="110"/>
  <c r="A342" i="110"/>
  <c r="A343" i="110"/>
  <c r="A344" i="110"/>
  <c r="A345" i="110"/>
  <c r="A346" i="110"/>
  <c r="A347" i="110"/>
  <c r="A348" i="110"/>
  <c r="A349" i="110"/>
  <c r="A350" i="110"/>
  <c r="A351" i="110"/>
  <c r="A352" i="110"/>
  <c r="A353" i="110"/>
  <c r="A354" i="110"/>
  <c r="A355" i="110"/>
  <c r="A356" i="110"/>
  <c r="A357" i="110"/>
  <c r="A358" i="110"/>
  <c r="A359" i="110"/>
  <c r="A360" i="110"/>
  <c r="A361" i="110"/>
  <c r="A362" i="110"/>
  <c r="A363" i="110"/>
  <c r="A364" i="110"/>
  <c r="A365" i="110"/>
  <c r="A366" i="110"/>
  <c r="A367" i="110"/>
  <c r="A368" i="110"/>
  <c r="A369" i="110"/>
  <c r="A370" i="110"/>
  <c r="A371" i="110"/>
  <c r="A372" i="110"/>
  <c r="A373" i="110"/>
  <c r="A418" i="110"/>
  <c r="A417" i="110"/>
  <c r="A416" i="110"/>
  <c r="A415" i="110"/>
  <c r="A414" i="110"/>
  <c r="A413" i="110"/>
  <c r="A412" i="110"/>
  <c r="A411" i="110"/>
  <c r="A410" i="110"/>
  <c r="A407" i="110"/>
  <c r="A406" i="110"/>
  <c r="A405" i="110"/>
  <c r="A404" i="110"/>
  <c r="A403" i="110"/>
  <c r="A402" i="110"/>
  <c r="A401" i="110"/>
  <c r="A400" i="110"/>
  <c r="A399" i="110"/>
  <c r="A398" i="110"/>
  <c r="A397" i="110"/>
  <c r="A396" i="110"/>
  <c r="A395" i="110"/>
  <c r="A394" i="110"/>
  <c r="A393" i="110"/>
  <c r="A392" i="110"/>
  <c r="A391" i="110"/>
  <c r="A390" i="110"/>
  <c r="A389" i="110"/>
  <c r="A388" i="110"/>
  <c r="A387" i="110"/>
  <c r="A386" i="110"/>
  <c r="A385" i="110"/>
  <c r="A384" i="110"/>
  <c r="A383" i="110"/>
  <c r="A382" i="110"/>
  <c r="A381" i="110"/>
  <c r="A380" i="110"/>
  <c r="A379" i="110"/>
  <c r="A378" i="110"/>
  <c r="A377" i="110"/>
  <c r="A376" i="110"/>
  <c r="A375" i="110"/>
  <c r="O374" i="110"/>
  <c r="L374" i="110"/>
  <c r="J374" i="110"/>
  <c r="I374" i="110"/>
  <c r="K374" i="110"/>
  <c r="H374" i="110"/>
  <c r="G374" i="110"/>
  <c r="E374" i="110"/>
  <c r="D374" i="110"/>
  <c r="A10" i="110"/>
  <c r="A9" i="110"/>
  <c r="L7" i="110"/>
  <c r="J7" i="110"/>
  <c r="I7" i="110"/>
  <c r="K7" i="110"/>
  <c r="H7" i="110"/>
  <c r="G7" i="110"/>
  <c r="E7" i="110"/>
  <c r="D7" i="110"/>
  <c r="L6" i="110"/>
  <c r="J6" i="110"/>
  <c r="I6" i="110"/>
  <c r="K6" i="110"/>
  <c r="H6" i="110"/>
  <c r="G6" i="110"/>
  <c r="E6" i="110"/>
  <c r="D6" i="110"/>
  <c r="M375" i="110"/>
  <c r="D123" i="92" a="1"/>
  <c r="D123" i="92"/>
  <c r="D116" i="92" a="1"/>
  <c r="D116" i="92"/>
  <c r="D115" i="92" a="1"/>
  <c r="D115" i="92"/>
  <c r="D122" i="92" a="1"/>
  <c r="D122" i="92"/>
  <c r="D125" i="92" a="1"/>
  <c r="D125" i="92"/>
  <c r="D124" i="92" a="1"/>
  <c r="D124" i="92"/>
  <c r="D117" i="92" a="1"/>
  <c r="D117" i="92"/>
  <c r="D121" i="92" a="1"/>
  <c r="D121" i="92"/>
  <c r="D126" i="92" a="1"/>
  <c r="D126" i="92"/>
  <c r="D120" i="92" a="1"/>
  <c r="D120" i="92"/>
  <c r="D119" i="92" a="1"/>
  <c r="D119" i="92"/>
  <c r="D118" i="92" a="1"/>
  <c r="D118" i="92"/>
  <c r="M374" i="110"/>
  <c r="C375" i="107"/>
  <c r="D375" i="107"/>
  <c r="E375" i="107"/>
  <c r="F375" i="107"/>
  <c r="G375" i="107"/>
  <c r="H375" i="107"/>
  <c r="J376" i="107"/>
  <c r="J375" i="107"/>
  <c r="D6" i="107"/>
  <c r="E6" i="107"/>
  <c r="F6" i="107"/>
  <c r="G6" i="107"/>
  <c r="H6" i="107"/>
  <c r="D7" i="107"/>
  <c r="E7" i="107"/>
  <c r="F7" i="107"/>
  <c r="G7" i="107"/>
  <c r="H7" i="107"/>
  <c r="C7" i="107"/>
  <c r="C6" i="107"/>
  <c r="A371" i="107"/>
  <c r="A372" i="107"/>
  <c r="N9" i="108"/>
  <c r="N10" i="108"/>
  <c r="N11" i="108"/>
  <c r="N12" i="108"/>
  <c r="N13" i="108"/>
  <c r="N14" i="108"/>
  <c r="N15" i="108"/>
  <c r="N16" i="108"/>
  <c r="N17" i="108"/>
  <c r="N18" i="108"/>
  <c r="N19" i="108"/>
  <c r="N20" i="108"/>
  <c r="N21" i="108"/>
  <c r="N22" i="108"/>
  <c r="N23" i="108"/>
  <c r="N24" i="108"/>
  <c r="N25" i="108"/>
  <c r="N26" i="108"/>
  <c r="N27" i="108"/>
  <c r="N28" i="108"/>
  <c r="N29" i="108"/>
  <c r="N30" i="108"/>
  <c r="N31" i="108"/>
  <c r="N32" i="108"/>
  <c r="N33" i="108"/>
  <c r="N34" i="108"/>
  <c r="N35" i="108"/>
  <c r="N36" i="108"/>
  <c r="N37" i="108"/>
  <c r="N38" i="108"/>
  <c r="N39" i="108"/>
  <c r="N40" i="108"/>
  <c r="N41" i="108"/>
  <c r="N42" i="108"/>
  <c r="N43" i="108"/>
  <c r="N44" i="108"/>
  <c r="N45" i="108"/>
  <c r="N46" i="108"/>
  <c r="N47" i="108"/>
  <c r="N48" i="108"/>
  <c r="N49" i="108"/>
  <c r="N50" i="108"/>
  <c r="N51" i="108"/>
  <c r="N52" i="108"/>
  <c r="N53" i="108"/>
  <c r="N54" i="108"/>
  <c r="N55" i="108"/>
  <c r="N56" i="108"/>
  <c r="N57" i="108"/>
  <c r="N58" i="108"/>
  <c r="N59" i="108"/>
  <c r="N60" i="108"/>
  <c r="N61" i="108"/>
  <c r="N62" i="108"/>
  <c r="N63" i="108"/>
  <c r="N64" i="108"/>
  <c r="N65" i="108"/>
  <c r="N66" i="108"/>
  <c r="N67" i="108"/>
  <c r="N68" i="108"/>
  <c r="N69" i="108"/>
  <c r="N70" i="108"/>
  <c r="N71" i="108"/>
  <c r="N72" i="108"/>
  <c r="N73" i="108"/>
  <c r="N74" i="108"/>
  <c r="N75" i="108"/>
  <c r="N76" i="108"/>
  <c r="N77" i="108"/>
  <c r="N78" i="108"/>
  <c r="N79" i="108"/>
  <c r="N80" i="108"/>
  <c r="N81" i="108"/>
  <c r="N82" i="108"/>
  <c r="N83" i="108"/>
  <c r="N84" i="108"/>
  <c r="N85" i="108"/>
  <c r="N86" i="108"/>
  <c r="N87" i="108"/>
  <c r="N88" i="108"/>
  <c r="N89" i="108"/>
  <c r="N90" i="108"/>
  <c r="N91" i="108"/>
  <c r="N92" i="108"/>
  <c r="N93" i="108"/>
  <c r="N94" i="108"/>
  <c r="N95" i="108"/>
  <c r="N96" i="108"/>
  <c r="N97" i="108"/>
  <c r="N98" i="108"/>
  <c r="N99" i="108"/>
  <c r="N100" i="108"/>
  <c r="N101" i="108"/>
  <c r="N102" i="108"/>
  <c r="N103" i="108"/>
  <c r="N104" i="108"/>
  <c r="N105" i="108"/>
  <c r="N106" i="108"/>
  <c r="N107" i="108"/>
  <c r="N108" i="108"/>
  <c r="N109" i="108"/>
  <c r="N110" i="108"/>
  <c r="N111" i="108"/>
  <c r="N112" i="108"/>
  <c r="N113" i="108"/>
  <c r="N114" i="108"/>
  <c r="N115" i="108"/>
  <c r="N116" i="108"/>
  <c r="N117" i="108"/>
  <c r="N118" i="108"/>
  <c r="N119" i="108"/>
  <c r="N120" i="108"/>
  <c r="N121" i="108"/>
  <c r="N122" i="108"/>
  <c r="N123" i="108"/>
  <c r="N124" i="108"/>
  <c r="N125" i="108"/>
  <c r="N126" i="108"/>
  <c r="N127" i="108"/>
  <c r="N128" i="108"/>
  <c r="N129" i="108"/>
  <c r="N130" i="108"/>
  <c r="N131" i="108"/>
  <c r="N132" i="108"/>
  <c r="N133" i="108"/>
  <c r="N134" i="108"/>
  <c r="N135" i="108"/>
  <c r="N136" i="108"/>
  <c r="N137" i="108"/>
  <c r="N138" i="108"/>
  <c r="N139" i="108"/>
  <c r="N140" i="108"/>
  <c r="N141" i="108"/>
  <c r="N142" i="108"/>
  <c r="N143" i="108"/>
  <c r="N144" i="108"/>
  <c r="N145" i="108"/>
  <c r="N146" i="108"/>
  <c r="N147" i="108"/>
  <c r="N148" i="108"/>
  <c r="N149" i="108"/>
  <c r="N150" i="108"/>
  <c r="N151" i="108"/>
  <c r="N152" i="108"/>
  <c r="N153" i="108"/>
  <c r="N154" i="108"/>
  <c r="N155" i="108"/>
  <c r="N156" i="108"/>
  <c r="N157" i="108"/>
  <c r="N158" i="108"/>
  <c r="N159" i="108"/>
  <c r="N160" i="108"/>
  <c r="N161" i="108"/>
  <c r="N162" i="108"/>
  <c r="N163" i="108"/>
  <c r="N164" i="108"/>
  <c r="N165" i="108"/>
  <c r="N166" i="108"/>
  <c r="N167" i="108"/>
  <c r="N168" i="108"/>
  <c r="N169" i="108"/>
  <c r="N170" i="108"/>
  <c r="N171" i="108"/>
  <c r="N172" i="108"/>
  <c r="N173" i="108"/>
  <c r="N174" i="108"/>
  <c r="N175" i="108"/>
  <c r="N176" i="108"/>
  <c r="N177" i="108"/>
  <c r="N178" i="108"/>
  <c r="N179" i="108"/>
  <c r="N180" i="108"/>
  <c r="N181" i="108"/>
  <c r="N182" i="108"/>
  <c r="N183" i="108"/>
  <c r="N184" i="108"/>
  <c r="N185" i="108"/>
  <c r="N186" i="108"/>
  <c r="N187" i="108"/>
  <c r="N188" i="108"/>
  <c r="N189" i="108"/>
  <c r="N190" i="108"/>
  <c r="N191" i="108"/>
  <c r="N192" i="108"/>
  <c r="N193" i="108"/>
  <c r="N194" i="108"/>
  <c r="N195" i="108"/>
  <c r="N196" i="108"/>
  <c r="N197" i="108"/>
  <c r="N198" i="108"/>
  <c r="N199" i="108"/>
  <c r="N200" i="108"/>
  <c r="N201" i="108"/>
  <c r="N202" i="108"/>
  <c r="N203" i="108"/>
  <c r="N204" i="108"/>
  <c r="N205" i="108"/>
  <c r="N206" i="108"/>
  <c r="N207" i="108"/>
  <c r="N208" i="108"/>
  <c r="N209" i="108"/>
  <c r="N210" i="108"/>
  <c r="N211" i="108"/>
  <c r="N212" i="108"/>
  <c r="N213" i="108"/>
  <c r="N214" i="108"/>
  <c r="N215" i="108"/>
  <c r="N216" i="108"/>
  <c r="N217" i="108"/>
  <c r="N218" i="108"/>
  <c r="N219" i="108"/>
  <c r="N220" i="108"/>
  <c r="N221" i="108"/>
  <c r="N222" i="108"/>
  <c r="N223" i="108"/>
  <c r="N224" i="108"/>
  <c r="N225" i="108"/>
  <c r="N226" i="108"/>
  <c r="N227" i="108"/>
  <c r="N228" i="108"/>
  <c r="N229" i="108"/>
  <c r="N230" i="108"/>
  <c r="N231" i="108"/>
  <c r="N232" i="108"/>
  <c r="N233" i="108"/>
  <c r="N234" i="108"/>
  <c r="N235" i="108"/>
  <c r="N236" i="108"/>
  <c r="N237" i="108"/>
  <c r="N238" i="108"/>
  <c r="N239" i="108"/>
  <c r="N240" i="108"/>
  <c r="N241" i="108"/>
  <c r="N242" i="108"/>
  <c r="N243" i="108"/>
  <c r="N244" i="108"/>
  <c r="N245" i="108"/>
  <c r="N246" i="108"/>
  <c r="N247" i="108"/>
  <c r="N248" i="108"/>
  <c r="N249" i="108"/>
  <c r="N250" i="108"/>
  <c r="N251" i="108"/>
  <c r="N252" i="108"/>
  <c r="N253" i="108"/>
  <c r="N254" i="108"/>
  <c r="N255" i="108"/>
  <c r="N256" i="108"/>
  <c r="N257" i="108"/>
  <c r="N258" i="108"/>
  <c r="N259" i="108"/>
  <c r="N260" i="108"/>
  <c r="N261" i="108"/>
  <c r="N262" i="108"/>
  <c r="N263" i="108"/>
  <c r="N264" i="108"/>
  <c r="N265" i="108"/>
  <c r="N266" i="108"/>
  <c r="N267" i="108"/>
  <c r="N268" i="108"/>
  <c r="N269" i="108"/>
  <c r="N270" i="108"/>
  <c r="N271" i="108"/>
  <c r="N272" i="108"/>
  <c r="N273" i="108"/>
  <c r="N274" i="108"/>
  <c r="N275" i="108"/>
  <c r="N276" i="108"/>
  <c r="N277" i="108"/>
  <c r="N278" i="108"/>
  <c r="N279" i="108"/>
  <c r="N280" i="108"/>
  <c r="N281" i="108"/>
  <c r="N282" i="108"/>
  <c r="N283" i="108"/>
  <c r="N284" i="108"/>
  <c r="N285" i="108"/>
  <c r="N286" i="108"/>
  <c r="N287" i="108"/>
  <c r="N288" i="108"/>
  <c r="N289" i="108"/>
  <c r="N290" i="108"/>
  <c r="N291" i="108"/>
  <c r="N292" i="108"/>
  <c r="N293" i="108"/>
  <c r="N294" i="108"/>
  <c r="N295" i="108"/>
  <c r="N296" i="108"/>
  <c r="N297" i="108"/>
  <c r="N298" i="108"/>
  <c r="N299" i="108"/>
  <c r="N300" i="108"/>
  <c r="N301" i="108"/>
  <c r="N302" i="108"/>
  <c r="N303" i="108"/>
  <c r="N304" i="108"/>
  <c r="N305" i="108"/>
  <c r="N306" i="108"/>
  <c r="N307" i="108"/>
  <c r="N308" i="108"/>
  <c r="N309" i="108"/>
  <c r="N310" i="108"/>
  <c r="N311" i="108"/>
  <c r="N312" i="108"/>
  <c r="N313" i="108"/>
  <c r="N314" i="108"/>
  <c r="N315" i="108"/>
  <c r="N316" i="108"/>
  <c r="N317" i="108"/>
  <c r="N318" i="108"/>
  <c r="N319" i="108"/>
  <c r="N320" i="108"/>
  <c r="N321" i="108"/>
  <c r="N322" i="108"/>
  <c r="N323" i="108"/>
  <c r="N324" i="108"/>
  <c r="N325" i="108"/>
  <c r="N326" i="108"/>
  <c r="N327" i="108"/>
  <c r="N328" i="108"/>
  <c r="N329" i="108"/>
  <c r="N330" i="108"/>
  <c r="N331" i="108"/>
  <c r="N332" i="108"/>
  <c r="N333" i="108"/>
  <c r="N334" i="108"/>
  <c r="N335" i="108"/>
  <c r="N336" i="108"/>
  <c r="N337" i="108"/>
  <c r="N338" i="108"/>
  <c r="N339" i="108"/>
  <c r="N340" i="108"/>
  <c r="N341" i="108"/>
  <c r="N342" i="108"/>
  <c r="N343" i="108"/>
  <c r="N344" i="108"/>
  <c r="N345" i="108"/>
  <c r="N346" i="108"/>
  <c r="N347" i="108"/>
  <c r="N348" i="108"/>
  <c r="N349" i="108"/>
  <c r="N350" i="108"/>
  <c r="N351" i="108"/>
  <c r="N352" i="108"/>
  <c r="N353" i="108"/>
  <c r="N354" i="108"/>
  <c r="N355" i="108"/>
  <c r="N356" i="108"/>
  <c r="N357" i="108"/>
  <c r="N358" i="108"/>
  <c r="N359" i="108"/>
  <c r="N360" i="108"/>
  <c r="N361" i="108"/>
  <c r="N362" i="108"/>
  <c r="N363" i="108"/>
  <c r="N364" i="108"/>
  <c r="N365" i="108"/>
  <c r="N366" i="108"/>
  <c r="N367" i="108"/>
  <c r="N368" i="108"/>
  <c r="N369" i="108"/>
  <c r="N370" i="108"/>
  <c r="N371" i="108"/>
  <c r="N372" i="108"/>
  <c r="N373" i="108"/>
  <c r="N374" i="108"/>
  <c r="D6" i="108"/>
  <c r="E6" i="108"/>
  <c r="F6" i="108"/>
  <c r="G6" i="108"/>
  <c r="H6" i="108"/>
  <c r="I6" i="108"/>
  <c r="J6" i="108"/>
  <c r="K6" i="108"/>
  <c r="L6" i="108"/>
  <c r="M6" i="108"/>
  <c r="D7" i="108"/>
  <c r="E7" i="108"/>
  <c r="F7" i="108"/>
  <c r="G7" i="108"/>
  <c r="H7" i="108"/>
  <c r="I7" i="108"/>
  <c r="J7" i="108"/>
  <c r="K7" i="108"/>
  <c r="L7" i="108"/>
  <c r="M7" i="108"/>
  <c r="C7" i="108"/>
  <c r="C6" i="108"/>
  <c r="D375" i="108"/>
  <c r="E375" i="108"/>
  <c r="F375" i="108"/>
  <c r="G375" i="108"/>
  <c r="H375" i="108"/>
  <c r="I375" i="108"/>
  <c r="J375" i="108"/>
  <c r="K375" i="108"/>
  <c r="L375" i="108"/>
  <c r="M375" i="108"/>
  <c r="A371" i="108"/>
  <c r="C375" i="108"/>
  <c r="A11" i="108"/>
  <c r="A12" i="108"/>
  <c r="A13" i="108"/>
  <c r="A14" i="108"/>
  <c r="A15" i="108"/>
  <c r="A16" i="108"/>
  <c r="A17" i="108"/>
  <c r="A18" i="108"/>
  <c r="A19" i="108"/>
  <c r="A20" i="108"/>
  <c r="A21" i="108"/>
  <c r="A22" i="108"/>
  <c r="A23" i="108"/>
  <c r="A24" i="108"/>
  <c r="A25" i="108"/>
  <c r="A26" i="108"/>
  <c r="A27" i="108"/>
  <c r="A28" i="108"/>
  <c r="A29" i="108"/>
  <c r="A30" i="108"/>
  <c r="A31" i="108"/>
  <c r="A32" i="108"/>
  <c r="A33" i="108"/>
  <c r="A34" i="108"/>
  <c r="A35" i="108"/>
  <c r="A36" i="108"/>
  <c r="A37" i="108"/>
  <c r="A38" i="108"/>
  <c r="A39" i="108"/>
  <c r="A40" i="108"/>
  <c r="A41" i="108"/>
  <c r="A42" i="108"/>
  <c r="A43" i="108"/>
  <c r="A44" i="108"/>
  <c r="A45" i="108"/>
  <c r="A46" i="108"/>
  <c r="A47" i="108"/>
  <c r="A48" i="108"/>
  <c r="A49" i="108"/>
  <c r="A50" i="108"/>
  <c r="A51" i="108"/>
  <c r="A52" i="108"/>
  <c r="A53" i="108"/>
  <c r="A54" i="108"/>
  <c r="A55" i="108"/>
  <c r="A56" i="108"/>
  <c r="A57" i="108"/>
  <c r="A58" i="108"/>
  <c r="A59" i="108"/>
  <c r="A60" i="108"/>
  <c r="A61" i="108"/>
  <c r="A62" i="108"/>
  <c r="A63" i="108"/>
  <c r="A64" i="108"/>
  <c r="A65" i="108"/>
  <c r="A66" i="108"/>
  <c r="A68" i="108"/>
  <c r="A69" i="108"/>
  <c r="A70" i="108"/>
  <c r="A71" i="108"/>
  <c r="A72" i="108"/>
  <c r="A73" i="108"/>
  <c r="A74" i="108"/>
  <c r="A75" i="108"/>
  <c r="A76" i="108"/>
  <c r="A77" i="108"/>
  <c r="A78" i="108"/>
  <c r="A79" i="108"/>
  <c r="A80" i="108"/>
  <c r="A81" i="108"/>
  <c r="A82" i="108"/>
  <c r="A83" i="108"/>
  <c r="A84" i="108"/>
  <c r="A85" i="108"/>
  <c r="A86" i="108"/>
  <c r="A87" i="108"/>
  <c r="A88" i="108"/>
  <c r="A89" i="108"/>
  <c r="A90" i="108"/>
  <c r="A91" i="108"/>
  <c r="A92" i="108"/>
  <c r="A93" i="108"/>
  <c r="A94" i="108"/>
  <c r="A95" i="108"/>
  <c r="A96" i="108"/>
  <c r="A97" i="108"/>
  <c r="A98" i="108"/>
  <c r="A99" i="108"/>
  <c r="A100" i="108"/>
  <c r="A101" i="108"/>
  <c r="A102" i="108"/>
  <c r="A103" i="108"/>
  <c r="A104" i="108"/>
  <c r="A105" i="108"/>
  <c r="A106" i="108"/>
  <c r="A107" i="108"/>
  <c r="A108" i="108"/>
  <c r="A109" i="108"/>
  <c r="A110" i="108"/>
  <c r="A111" i="108"/>
  <c r="A112" i="108"/>
  <c r="A113" i="108"/>
  <c r="A114" i="108"/>
  <c r="A115" i="108"/>
  <c r="A116" i="108"/>
  <c r="A117" i="108"/>
  <c r="A118" i="108"/>
  <c r="A119" i="108"/>
  <c r="A120" i="108"/>
  <c r="A121" i="108"/>
  <c r="A122" i="108"/>
  <c r="A123" i="108"/>
  <c r="A124" i="108"/>
  <c r="A125" i="108"/>
  <c r="A126" i="108"/>
  <c r="A127" i="108"/>
  <c r="A128" i="108"/>
  <c r="A129" i="108"/>
  <c r="A130" i="108"/>
  <c r="A131" i="108"/>
  <c r="A132" i="108"/>
  <c r="A133" i="108"/>
  <c r="A134" i="108"/>
  <c r="A135" i="108"/>
  <c r="A136" i="108"/>
  <c r="A137" i="108"/>
  <c r="A138" i="108"/>
  <c r="A139" i="108"/>
  <c r="A140" i="108"/>
  <c r="A141" i="108"/>
  <c r="A142" i="108"/>
  <c r="A143" i="108"/>
  <c r="A144" i="108"/>
  <c r="A145" i="108"/>
  <c r="A146" i="108"/>
  <c r="A147" i="108"/>
  <c r="A148" i="108"/>
  <c r="A149" i="108"/>
  <c r="A150" i="108"/>
  <c r="A151" i="108"/>
  <c r="A152" i="108"/>
  <c r="A153" i="108"/>
  <c r="A154" i="108"/>
  <c r="A155" i="108"/>
  <c r="A156" i="108"/>
  <c r="A157" i="108"/>
  <c r="A158" i="108"/>
  <c r="A159" i="108"/>
  <c r="A160" i="108"/>
  <c r="A161" i="108"/>
  <c r="A162" i="108"/>
  <c r="A163" i="108"/>
  <c r="A164" i="108"/>
  <c r="A165" i="108"/>
  <c r="A166" i="108"/>
  <c r="A167" i="108"/>
  <c r="A168" i="108"/>
  <c r="A169" i="108"/>
  <c r="A170" i="108"/>
  <c r="A171" i="108"/>
  <c r="A172" i="108"/>
  <c r="A173" i="108"/>
  <c r="A174" i="108"/>
  <c r="A175" i="108"/>
  <c r="A176" i="108"/>
  <c r="A177" i="108"/>
  <c r="A178" i="108"/>
  <c r="A179" i="108"/>
  <c r="A180" i="108"/>
  <c r="A181" i="108"/>
  <c r="A182" i="108"/>
  <c r="A183" i="108"/>
  <c r="A184" i="108"/>
  <c r="A185" i="108"/>
  <c r="A186" i="108"/>
  <c r="A187" i="108"/>
  <c r="A188" i="108"/>
  <c r="A189" i="108"/>
  <c r="A190" i="108"/>
  <c r="A191" i="108"/>
  <c r="A192" i="108"/>
  <c r="A193" i="108"/>
  <c r="A194" i="108"/>
  <c r="A195" i="108"/>
  <c r="A196" i="108"/>
  <c r="A197" i="108"/>
  <c r="A198" i="108"/>
  <c r="A199" i="108"/>
  <c r="A200" i="108"/>
  <c r="A201" i="108"/>
  <c r="A202" i="108"/>
  <c r="A203" i="108"/>
  <c r="A204" i="108"/>
  <c r="A205" i="108"/>
  <c r="A206" i="108"/>
  <c r="A207" i="108"/>
  <c r="A208" i="108"/>
  <c r="A209" i="108"/>
  <c r="A210" i="108"/>
  <c r="A211" i="108"/>
  <c r="A212" i="108"/>
  <c r="A213" i="108"/>
  <c r="A214" i="108"/>
  <c r="A215" i="108"/>
  <c r="A216" i="108"/>
  <c r="A217" i="108"/>
  <c r="A218" i="108"/>
  <c r="A219" i="108"/>
  <c r="A220" i="108"/>
  <c r="A221" i="108"/>
  <c r="A222" i="108"/>
  <c r="A223" i="108"/>
  <c r="A224" i="108"/>
  <c r="A225" i="108"/>
  <c r="A226" i="108"/>
  <c r="A227" i="108"/>
  <c r="A228" i="108"/>
  <c r="A229" i="108"/>
  <c r="A230" i="108"/>
  <c r="A231" i="108"/>
  <c r="A232" i="108"/>
  <c r="A233" i="108"/>
  <c r="A234" i="108"/>
  <c r="A235" i="108"/>
  <c r="A236" i="108"/>
  <c r="A237" i="108"/>
  <c r="A238" i="108"/>
  <c r="A239" i="108"/>
  <c r="A240" i="108"/>
  <c r="A241" i="108"/>
  <c r="A242" i="108"/>
  <c r="A243" i="108"/>
  <c r="A244" i="108"/>
  <c r="A245" i="108"/>
  <c r="A246" i="108"/>
  <c r="A247" i="108"/>
  <c r="A248" i="108"/>
  <c r="A249" i="108"/>
  <c r="A250" i="108"/>
  <c r="A251" i="108"/>
  <c r="A252" i="108"/>
  <c r="A253" i="108"/>
  <c r="A254" i="108"/>
  <c r="A255" i="108"/>
  <c r="A256" i="108"/>
  <c r="A257" i="108"/>
  <c r="A258" i="108"/>
  <c r="A259" i="108"/>
  <c r="A260" i="108"/>
  <c r="A261" i="108"/>
  <c r="A262" i="108"/>
  <c r="A263" i="108"/>
  <c r="A264" i="108"/>
  <c r="A265" i="108"/>
  <c r="A266" i="108"/>
  <c r="A267" i="108"/>
  <c r="A268" i="108"/>
  <c r="A269" i="108"/>
  <c r="A270" i="108"/>
  <c r="A271" i="108"/>
  <c r="A272" i="108"/>
  <c r="A273" i="108"/>
  <c r="A274" i="108"/>
  <c r="A275" i="108"/>
  <c r="A276" i="108"/>
  <c r="A277" i="108"/>
  <c r="A278" i="108"/>
  <c r="A279" i="108"/>
  <c r="A280" i="108"/>
  <c r="A281" i="108"/>
  <c r="A282" i="108"/>
  <c r="A283" i="108"/>
  <c r="A284" i="108"/>
  <c r="A285" i="108"/>
  <c r="A286" i="108"/>
  <c r="A287" i="108"/>
  <c r="A288" i="108"/>
  <c r="A289" i="108"/>
  <c r="A290" i="108"/>
  <c r="A291" i="108"/>
  <c r="A292" i="108"/>
  <c r="A293" i="108"/>
  <c r="A294" i="108"/>
  <c r="A295" i="108"/>
  <c r="A296" i="108"/>
  <c r="A297" i="108"/>
  <c r="A298" i="108"/>
  <c r="A299" i="108"/>
  <c r="A300" i="108"/>
  <c r="A301" i="108"/>
  <c r="A302" i="108"/>
  <c r="A303" i="108"/>
  <c r="A304" i="108"/>
  <c r="A305" i="108"/>
  <c r="A306" i="108"/>
  <c r="A307" i="108"/>
  <c r="A308" i="108"/>
  <c r="A309" i="108"/>
  <c r="A310" i="108"/>
  <c r="A311" i="108"/>
  <c r="A312" i="108"/>
  <c r="A313" i="108"/>
  <c r="A314" i="108"/>
  <c r="A315" i="108"/>
  <c r="A316" i="108"/>
  <c r="A317" i="108"/>
  <c r="A318" i="108"/>
  <c r="A319" i="108"/>
  <c r="A320" i="108"/>
  <c r="A321" i="108"/>
  <c r="A322" i="108"/>
  <c r="A323" i="108"/>
  <c r="A324" i="108"/>
  <c r="A325" i="108"/>
  <c r="A326" i="108"/>
  <c r="A327" i="108"/>
  <c r="A328" i="108"/>
  <c r="A329" i="108"/>
  <c r="A330" i="108"/>
  <c r="A331" i="108"/>
  <c r="A332" i="108"/>
  <c r="A333" i="108"/>
  <c r="A334" i="108"/>
  <c r="A335" i="108"/>
  <c r="A336" i="108"/>
  <c r="A337" i="108"/>
  <c r="A338" i="108"/>
  <c r="A339" i="108"/>
  <c r="A340" i="108"/>
  <c r="A341" i="108"/>
  <c r="A342" i="108"/>
  <c r="A343" i="108"/>
  <c r="A344" i="108"/>
  <c r="A345" i="108"/>
  <c r="A346" i="108"/>
  <c r="A347" i="108"/>
  <c r="A348" i="108"/>
  <c r="A349" i="108"/>
  <c r="A350" i="108"/>
  <c r="A351" i="108"/>
  <c r="A352" i="108"/>
  <c r="A353" i="108"/>
  <c r="A354" i="108"/>
  <c r="A355" i="108"/>
  <c r="A356" i="108"/>
  <c r="A357" i="108"/>
  <c r="A358" i="108"/>
  <c r="A359" i="108"/>
  <c r="A360" i="108"/>
  <c r="A361" i="108"/>
  <c r="A362" i="108"/>
  <c r="A363" i="108"/>
  <c r="A364" i="108"/>
  <c r="A365" i="108"/>
  <c r="A366" i="108"/>
  <c r="A367" i="108"/>
  <c r="A368" i="108"/>
  <c r="A369" i="108"/>
  <c r="A370" i="108"/>
  <c r="A372" i="108"/>
  <c r="A373" i="108"/>
  <c r="A374" i="108"/>
  <c r="A9" i="108"/>
  <c r="A10" i="108"/>
  <c r="A376" i="108"/>
  <c r="A377" i="108"/>
  <c r="A378" i="108"/>
  <c r="N376" i="108"/>
  <c r="N375" i="108"/>
  <c r="H375" i="109"/>
  <c r="A10" i="109"/>
  <c r="A11" i="109"/>
  <c r="A12" i="109"/>
  <c r="A13" i="109"/>
  <c r="A14" i="109"/>
  <c r="A15" i="109"/>
  <c r="A16" i="109"/>
  <c r="A17" i="109"/>
  <c r="A18" i="109"/>
  <c r="A19" i="109"/>
  <c r="A20" i="109"/>
  <c r="A21" i="109"/>
  <c r="A22" i="109"/>
  <c r="A23" i="109"/>
  <c r="A24" i="109"/>
  <c r="A25" i="109"/>
  <c r="A26" i="109"/>
  <c r="A27" i="109"/>
  <c r="A28" i="109"/>
  <c r="A29" i="109"/>
  <c r="A30" i="109"/>
  <c r="A31" i="109"/>
  <c r="A32" i="109"/>
  <c r="A33" i="109"/>
  <c r="A34" i="109"/>
  <c r="A35" i="109"/>
  <c r="A36" i="109"/>
  <c r="A37" i="109"/>
  <c r="A38" i="109"/>
  <c r="A39" i="109"/>
  <c r="A40" i="109"/>
  <c r="A41" i="109"/>
  <c r="A42" i="109"/>
  <c r="A43" i="109"/>
  <c r="A44" i="109"/>
  <c r="A45" i="109"/>
  <c r="A46" i="109"/>
  <c r="A47" i="109"/>
  <c r="A48" i="109"/>
  <c r="A49" i="109"/>
  <c r="A50" i="109"/>
  <c r="A51" i="109"/>
  <c r="A52" i="109"/>
  <c r="A53" i="109"/>
  <c r="A54" i="109"/>
  <c r="A55" i="109"/>
  <c r="A56" i="109"/>
  <c r="A57" i="109"/>
  <c r="A58" i="109"/>
  <c r="A59" i="109"/>
  <c r="A60" i="109"/>
  <c r="A61" i="109"/>
  <c r="A62" i="109"/>
  <c r="A63" i="109"/>
  <c r="A64" i="109"/>
  <c r="A65" i="109"/>
  <c r="A66" i="109"/>
  <c r="A67" i="109"/>
  <c r="A68" i="109"/>
  <c r="A69" i="109"/>
  <c r="A70" i="109"/>
  <c r="A71" i="109"/>
  <c r="A72" i="109"/>
  <c r="A73" i="109"/>
  <c r="A74" i="109"/>
  <c r="A75" i="109"/>
  <c r="A76" i="109"/>
  <c r="A77" i="109"/>
  <c r="A78" i="109"/>
  <c r="A79" i="109"/>
  <c r="A80" i="109"/>
  <c r="A81" i="109"/>
  <c r="A82" i="109"/>
  <c r="A83" i="109"/>
  <c r="A84" i="109"/>
  <c r="A85" i="109"/>
  <c r="A86" i="109"/>
  <c r="A87" i="109"/>
  <c r="A88" i="109"/>
  <c r="A89" i="109"/>
  <c r="A90" i="109"/>
  <c r="A91" i="109"/>
  <c r="A92" i="109"/>
  <c r="A93" i="109"/>
  <c r="A94" i="109"/>
  <c r="A95" i="109"/>
  <c r="A96" i="109"/>
  <c r="A97" i="109"/>
  <c r="A98" i="109"/>
  <c r="A99" i="109"/>
  <c r="A100" i="109"/>
  <c r="A101" i="109"/>
  <c r="A102" i="109"/>
  <c r="A103" i="109"/>
  <c r="A104" i="109"/>
  <c r="A105" i="109"/>
  <c r="A106" i="109"/>
  <c r="A107" i="109"/>
  <c r="A108" i="109"/>
  <c r="A109" i="109"/>
  <c r="A110" i="109"/>
  <c r="A111" i="109"/>
  <c r="A112" i="109"/>
  <c r="A113" i="109"/>
  <c r="A114" i="109"/>
  <c r="A115" i="109"/>
  <c r="A116" i="109"/>
  <c r="A117" i="109"/>
  <c r="A118" i="109"/>
  <c r="A119" i="109"/>
  <c r="A120" i="109"/>
  <c r="A121" i="109"/>
  <c r="A122" i="109"/>
  <c r="A123" i="109"/>
  <c r="A124" i="109"/>
  <c r="A125" i="109"/>
  <c r="A126" i="109"/>
  <c r="A127" i="109"/>
  <c r="A128" i="109"/>
  <c r="A129" i="109"/>
  <c r="A130" i="109"/>
  <c r="A131" i="109"/>
  <c r="A132" i="109"/>
  <c r="A133" i="109"/>
  <c r="A134" i="109"/>
  <c r="A135" i="109"/>
  <c r="A136" i="109"/>
  <c r="A137" i="109"/>
  <c r="A138" i="109"/>
  <c r="A139" i="109"/>
  <c r="A140" i="109"/>
  <c r="A141" i="109"/>
  <c r="A142" i="109"/>
  <c r="A143" i="109"/>
  <c r="A144" i="109"/>
  <c r="A145" i="109"/>
  <c r="A146" i="109"/>
  <c r="A147" i="109"/>
  <c r="A148" i="109"/>
  <c r="A149" i="109"/>
  <c r="A150" i="109"/>
  <c r="A151" i="109"/>
  <c r="A152" i="109"/>
  <c r="A153" i="109"/>
  <c r="A154" i="109"/>
  <c r="A155" i="109"/>
  <c r="A156" i="109"/>
  <c r="A157" i="109"/>
  <c r="A158" i="109"/>
  <c r="A159" i="109"/>
  <c r="A160" i="109"/>
  <c r="A161" i="109"/>
  <c r="A162" i="109"/>
  <c r="A163" i="109"/>
  <c r="A164" i="109"/>
  <c r="A165" i="109"/>
  <c r="A166" i="109"/>
  <c r="A167" i="109"/>
  <c r="A168" i="109"/>
  <c r="A169" i="109"/>
  <c r="A170" i="109"/>
  <c r="A171" i="109"/>
  <c r="A172" i="109"/>
  <c r="A173" i="109"/>
  <c r="A174" i="109"/>
  <c r="A175" i="109"/>
  <c r="A176" i="109"/>
  <c r="A177" i="109"/>
  <c r="A178" i="109"/>
  <c r="A179" i="109"/>
  <c r="A180" i="109"/>
  <c r="A181" i="109"/>
  <c r="A182" i="109"/>
  <c r="A183" i="109"/>
  <c r="A184" i="109"/>
  <c r="A185" i="109"/>
  <c r="A186" i="109"/>
  <c r="A187" i="109"/>
  <c r="A188" i="109"/>
  <c r="A189" i="109"/>
  <c r="A190" i="109"/>
  <c r="A191" i="109"/>
  <c r="A192" i="109"/>
  <c r="A193" i="109"/>
  <c r="A194" i="109"/>
  <c r="A195" i="109"/>
  <c r="A196" i="109"/>
  <c r="A197" i="109"/>
  <c r="A198" i="109"/>
  <c r="A199" i="109"/>
  <c r="A200" i="109"/>
  <c r="A201" i="109"/>
  <c r="A202" i="109"/>
  <c r="A203" i="109"/>
  <c r="A204" i="109"/>
  <c r="A205" i="109"/>
  <c r="A206" i="109"/>
  <c r="A207" i="109"/>
  <c r="A208" i="109"/>
  <c r="A209" i="109"/>
  <c r="A210" i="109"/>
  <c r="A211" i="109"/>
  <c r="A212" i="109"/>
  <c r="A213" i="109"/>
  <c r="A214" i="109"/>
  <c r="A215" i="109"/>
  <c r="A216" i="109"/>
  <c r="A217" i="109"/>
  <c r="A218" i="109"/>
  <c r="A219" i="109"/>
  <c r="A220" i="109"/>
  <c r="A221" i="109"/>
  <c r="A222" i="109"/>
  <c r="A223" i="109"/>
  <c r="A224" i="109"/>
  <c r="A225" i="109"/>
  <c r="A226" i="109"/>
  <c r="A227" i="109"/>
  <c r="A228" i="109"/>
  <c r="A229" i="109"/>
  <c r="A230" i="109"/>
  <c r="A231" i="109"/>
  <c r="A232" i="109"/>
  <c r="A233" i="109"/>
  <c r="A234" i="109"/>
  <c r="A235" i="109"/>
  <c r="A236" i="109"/>
  <c r="A237" i="109"/>
  <c r="A238" i="109"/>
  <c r="A239" i="109"/>
  <c r="A240" i="109"/>
  <c r="A241" i="109"/>
  <c r="A242" i="109"/>
  <c r="A243" i="109"/>
  <c r="A244" i="109"/>
  <c r="A245" i="109"/>
  <c r="A246" i="109"/>
  <c r="A247" i="109"/>
  <c r="A248" i="109"/>
  <c r="A249" i="109"/>
  <c r="A250" i="109"/>
  <c r="A251" i="109"/>
  <c r="A252" i="109"/>
  <c r="A253" i="109"/>
  <c r="A254" i="109"/>
  <c r="A255" i="109"/>
  <c r="A256" i="109"/>
  <c r="A257" i="109"/>
  <c r="A258" i="109"/>
  <c r="A259" i="109"/>
  <c r="A260" i="109"/>
  <c r="A261" i="109"/>
  <c r="A262" i="109"/>
  <c r="A263" i="109"/>
  <c r="A264" i="109"/>
  <c r="A265" i="109"/>
  <c r="A266" i="109"/>
  <c r="A267" i="109"/>
  <c r="A268" i="109"/>
  <c r="A269" i="109"/>
  <c r="A270" i="109"/>
  <c r="A271" i="109"/>
  <c r="A272" i="109"/>
  <c r="A273" i="109"/>
  <c r="A274" i="109"/>
  <c r="A275" i="109"/>
  <c r="A276" i="109"/>
  <c r="A277" i="109"/>
  <c r="A278" i="109"/>
  <c r="A279" i="109"/>
  <c r="A280" i="109"/>
  <c r="A281" i="109"/>
  <c r="A282" i="109"/>
  <c r="A283" i="109"/>
  <c r="A284" i="109"/>
  <c r="A285" i="109"/>
  <c r="A286" i="109"/>
  <c r="A287" i="109"/>
  <c r="A288" i="109"/>
  <c r="A289" i="109"/>
  <c r="A290" i="109"/>
  <c r="A291" i="109"/>
  <c r="A292" i="109"/>
  <c r="A293" i="109"/>
  <c r="A294" i="109"/>
  <c r="A295" i="109"/>
  <c r="A296" i="109"/>
  <c r="A297" i="109"/>
  <c r="A298" i="109"/>
  <c r="A299" i="109"/>
  <c r="A300" i="109"/>
  <c r="A301" i="109"/>
  <c r="A302" i="109"/>
  <c r="A303" i="109"/>
  <c r="A304" i="109"/>
  <c r="A305" i="109"/>
  <c r="A306" i="109"/>
  <c r="A307" i="109"/>
  <c r="A308" i="109"/>
  <c r="A309" i="109"/>
  <c r="A310" i="109"/>
  <c r="A311" i="109"/>
  <c r="A312" i="109"/>
  <c r="A313" i="109"/>
  <c r="A314" i="109"/>
  <c r="A315" i="109"/>
  <c r="A316" i="109"/>
  <c r="A317" i="109"/>
  <c r="A318" i="109"/>
  <c r="A319" i="109"/>
  <c r="A320" i="109"/>
  <c r="A321" i="109"/>
  <c r="A322" i="109"/>
  <c r="A323" i="109"/>
  <c r="A324" i="109"/>
  <c r="A325" i="109"/>
  <c r="A326" i="109"/>
  <c r="A327" i="109"/>
  <c r="A328" i="109"/>
  <c r="A329" i="109"/>
  <c r="A330" i="109"/>
  <c r="A331" i="109"/>
  <c r="A332" i="109"/>
  <c r="A333" i="109"/>
  <c r="A334" i="109"/>
  <c r="A335" i="109"/>
  <c r="A336" i="109"/>
  <c r="A337" i="109"/>
  <c r="A338" i="109"/>
  <c r="A339" i="109"/>
  <c r="A340" i="109"/>
  <c r="A341" i="109"/>
  <c r="A342" i="109"/>
  <c r="A343" i="109"/>
  <c r="A344" i="109"/>
  <c r="A345" i="109"/>
  <c r="A346" i="109"/>
  <c r="A347" i="109"/>
  <c r="A348" i="109"/>
  <c r="A349" i="109"/>
  <c r="A350" i="109"/>
  <c r="A351" i="109"/>
  <c r="A352" i="109"/>
  <c r="A353" i="109"/>
  <c r="A354" i="109"/>
  <c r="A355" i="109"/>
  <c r="A356" i="109"/>
  <c r="A357" i="109"/>
  <c r="A358" i="109"/>
  <c r="A359" i="109"/>
  <c r="A360" i="109"/>
  <c r="A361" i="109"/>
  <c r="A362" i="109"/>
  <c r="A363" i="109"/>
  <c r="A364" i="109"/>
  <c r="A365" i="109"/>
  <c r="A366" i="109"/>
  <c r="A367" i="109"/>
  <c r="A368" i="109"/>
  <c r="A369" i="109"/>
  <c r="A370" i="109"/>
  <c r="A371" i="109"/>
  <c r="A372" i="109"/>
  <c r="A373" i="109"/>
  <c r="A374" i="109"/>
  <c r="F66" i="109"/>
  <c r="A427" i="109"/>
  <c r="A426" i="109"/>
  <c r="A425" i="109"/>
  <c r="A424" i="109"/>
  <c r="A423" i="109"/>
  <c r="A422" i="109"/>
  <c r="A421" i="109"/>
  <c r="A420" i="109"/>
  <c r="A419" i="109"/>
  <c r="A416" i="109"/>
  <c r="A415" i="109"/>
  <c r="A414" i="109"/>
  <c r="A413" i="109"/>
  <c r="A412" i="109"/>
  <c r="A411" i="109"/>
  <c r="A410" i="109"/>
  <c r="A409" i="109"/>
  <c r="A408" i="109"/>
  <c r="A407" i="109"/>
  <c r="A406" i="109"/>
  <c r="A405" i="109"/>
  <c r="A404" i="109"/>
  <c r="A403" i="109"/>
  <c r="A402" i="109"/>
  <c r="A401" i="109"/>
  <c r="A400" i="109"/>
  <c r="A399" i="109"/>
  <c r="A398" i="109"/>
  <c r="A397" i="109"/>
  <c r="A396" i="109"/>
  <c r="A395" i="109"/>
  <c r="A394" i="109"/>
  <c r="A393" i="109"/>
  <c r="A392" i="109"/>
  <c r="A391" i="109"/>
  <c r="A390" i="109"/>
  <c r="A389" i="109"/>
  <c r="A388" i="109"/>
  <c r="A387" i="109"/>
  <c r="A386" i="109"/>
  <c r="A385" i="109"/>
  <c r="A384" i="109"/>
  <c r="A383" i="109"/>
  <c r="A382" i="109"/>
  <c r="A381" i="109"/>
  <c r="A380" i="109"/>
  <c r="A379" i="109"/>
  <c r="A377" i="109"/>
  <c r="A376" i="109"/>
  <c r="E375" i="109"/>
  <c r="D375" i="109"/>
  <c r="C375" i="109"/>
  <c r="F374" i="109"/>
  <c r="F373" i="109"/>
  <c r="F372" i="109"/>
  <c r="F371" i="109"/>
  <c r="F370" i="109"/>
  <c r="F369" i="109"/>
  <c r="F368" i="109"/>
  <c r="F367" i="109"/>
  <c r="F366" i="109"/>
  <c r="F365" i="109"/>
  <c r="F364" i="109"/>
  <c r="F363" i="109"/>
  <c r="F362" i="109"/>
  <c r="F361" i="109"/>
  <c r="F360" i="109"/>
  <c r="F359" i="109"/>
  <c r="F358" i="109"/>
  <c r="F357" i="109"/>
  <c r="F356" i="109"/>
  <c r="F355" i="109"/>
  <c r="F354" i="109"/>
  <c r="F353" i="109"/>
  <c r="F352" i="109"/>
  <c r="F351" i="109"/>
  <c r="F350" i="109"/>
  <c r="F349" i="109"/>
  <c r="F348" i="109"/>
  <c r="F347" i="109"/>
  <c r="F346" i="109"/>
  <c r="F345" i="109"/>
  <c r="F344" i="109"/>
  <c r="F343" i="109"/>
  <c r="F342" i="109"/>
  <c r="F341" i="109"/>
  <c r="F340" i="109"/>
  <c r="F339" i="109"/>
  <c r="F338" i="109"/>
  <c r="F337" i="109"/>
  <c r="F336" i="109"/>
  <c r="F335" i="109"/>
  <c r="F334" i="109"/>
  <c r="F333" i="109"/>
  <c r="F332" i="109"/>
  <c r="F331" i="109"/>
  <c r="F330" i="109"/>
  <c r="F329" i="109"/>
  <c r="F328" i="109"/>
  <c r="F327" i="109"/>
  <c r="F326" i="109"/>
  <c r="F325" i="109"/>
  <c r="F324" i="109"/>
  <c r="F323" i="109"/>
  <c r="F322" i="109"/>
  <c r="F321" i="109"/>
  <c r="F320" i="109"/>
  <c r="F319" i="109"/>
  <c r="F318" i="109"/>
  <c r="F317" i="109"/>
  <c r="F316" i="109"/>
  <c r="F315" i="109"/>
  <c r="F314" i="109"/>
  <c r="F313" i="109"/>
  <c r="F312" i="109"/>
  <c r="F311" i="109"/>
  <c r="F310" i="109"/>
  <c r="F309" i="109"/>
  <c r="F308" i="109"/>
  <c r="F307" i="109"/>
  <c r="F306" i="109"/>
  <c r="F305" i="109"/>
  <c r="F304" i="109"/>
  <c r="F303" i="109"/>
  <c r="F302" i="109"/>
  <c r="F301" i="109"/>
  <c r="F300" i="109"/>
  <c r="F299" i="109"/>
  <c r="F298" i="109"/>
  <c r="F297" i="109"/>
  <c r="F296" i="109"/>
  <c r="F295" i="109"/>
  <c r="F294" i="109"/>
  <c r="F293" i="109"/>
  <c r="F292" i="109"/>
  <c r="F291" i="109"/>
  <c r="F290" i="109"/>
  <c r="F289" i="109"/>
  <c r="F288" i="109"/>
  <c r="F287" i="109"/>
  <c r="F286" i="109"/>
  <c r="F285" i="109"/>
  <c r="F284" i="109"/>
  <c r="F283" i="109"/>
  <c r="F282" i="109"/>
  <c r="F281" i="109"/>
  <c r="F280" i="109"/>
  <c r="F279" i="109"/>
  <c r="F278" i="109"/>
  <c r="F277" i="109"/>
  <c r="F276" i="109"/>
  <c r="F275" i="109"/>
  <c r="F274" i="109"/>
  <c r="F273" i="109"/>
  <c r="F272" i="109"/>
  <c r="F271" i="109"/>
  <c r="F270" i="109"/>
  <c r="F269" i="109"/>
  <c r="F268" i="109"/>
  <c r="F267" i="109"/>
  <c r="F266" i="109"/>
  <c r="F265" i="109"/>
  <c r="F264" i="109"/>
  <c r="F263" i="109"/>
  <c r="F262" i="109"/>
  <c r="F261" i="109"/>
  <c r="F260" i="109"/>
  <c r="F259" i="109"/>
  <c r="F258" i="109"/>
  <c r="F257" i="109"/>
  <c r="F256" i="109"/>
  <c r="F255" i="109"/>
  <c r="F254" i="109"/>
  <c r="F253" i="109"/>
  <c r="F252" i="109"/>
  <c r="F251" i="109"/>
  <c r="F250" i="109"/>
  <c r="F249" i="109"/>
  <c r="F248" i="109"/>
  <c r="F247" i="109"/>
  <c r="F246" i="109"/>
  <c r="F245" i="109"/>
  <c r="F244" i="109"/>
  <c r="F243" i="109"/>
  <c r="F242" i="109"/>
  <c r="F241" i="109"/>
  <c r="F240" i="109"/>
  <c r="F239" i="109"/>
  <c r="F238" i="109"/>
  <c r="F237" i="109"/>
  <c r="F236" i="109"/>
  <c r="F235" i="109"/>
  <c r="F234" i="109"/>
  <c r="F233" i="109"/>
  <c r="F232" i="109"/>
  <c r="F231" i="109"/>
  <c r="F230" i="109"/>
  <c r="F229" i="109"/>
  <c r="F228" i="109"/>
  <c r="F227" i="109"/>
  <c r="F226" i="109"/>
  <c r="F225" i="109"/>
  <c r="F224" i="109"/>
  <c r="F223" i="109"/>
  <c r="F222" i="109"/>
  <c r="F221" i="109"/>
  <c r="F220" i="109"/>
  <c r="F219" i="109"/>
  <c r="F218" i="109"/>
  <c r="F217" i="109"/>
  <c r="F216" i="109"/>
  <c r="F215" i="109"/>
  <c r="F214" i="109"/>
  <c r="F213" i="109"/>
  <c r="F212" i="109"/>
  <c r="F211" i="109"/>
  <c r="F210" i="109"/>
  <c r="F209" i="109"/>
  <c r="F208" i="109"/>
  <c r="F207" i="109"/>
  <c r="F206" i="109"/>
  <c r="F205" i="109"/>
  <c r="F204" i="109"/>
  <c r="F203" i="109"/>
  <c r="F202" i="109"/>
  <c r="F201" i="109"/>
  <c r="F200" i="109"/>
  <c r="F199" i="109"/>
  <c r="F198" i="109"/>
  <c r="F197" i="109"/>
  <c r="F196" i="109"/>
  <c r="F195" i="109"/>
  <c r="F194" i="109"/>
  <c r="F193" i="109"/>
  <c r="F192" i="109"/>
  <c r="F191" i="109"/>
  <c r="F190" i="109"/>
  <c r="F189" i="109"/>
  <c r="F188" i="109"/>
  <c r="F187" i="109"/>
  <c r="F186" i="109"/>
  <c r="F185" i="109"/>
  <c r="F184" i="109"/>
  <c r="F183" i="109"/>
  <c r="F182" i="109"/>
  <c r="F181" i="109"/>
  <c r="F180" i="109"/>
  <c r="F179" i="109"/>
  <c r="F178" i="109"/>
  <c r="F177" i="109"/>
  <c r="F176" i="109"/>
  <c r="F175" i="109"/>
  <c r="F174" i="109"/>
  <c r="F173" i="109"/>
  <c r="F172" i="109"/>
  <c r="F171" i="109"/>
  <c r="F170" i="109"/>
  <c r="F169" i="109"/>
  <c r="F168" i="109"/>
  <c r="F167" i="109"/>
  <c r="F166" i="109"/>
  <c r="F165" i="109"/>
  <c r="F164" i="109"/>
  <c r="F163" i="109"/>
  <c r="F162" i="109"/>
  <c r="F161" i="109"/>
  <c r="F160" i="109"/>
  <c r="F159" i="109"/>
  <c r="F158" i="109"/>
  <c r="F157" i="109"/>
  <c r="F156" i="109"/>
  <c r="F155" i="109"/>
  <c r="F154" i="109"/>
  <c r="F153" i="109"/>
  <c r="F152" i="109"/>
  <c r="F151" i="109"/>
  <c r="F150" i="109"/>
  <c r="F149" i="109"/>
  <c r="F148" i="109"/>
  <c r="F147" i="109"/>
  <c r="F146" i="109"/>
  <c r="F145" i="109"/>
  <c r="F144" i="109"/>
  <c r="F143" i="109"/>
  <c r="F142" i="109"/>
  <c r="F141" i="109"/>
  <c r="F140" i="109"/>
  <c r="F139" i="109"/>
  <c r="F138" i="109"/>
  <c r="F137" i="109"/>
  <c r="F136" i="109"/>
  <c r="F135" i="109"/>
  <c r="F134" i="109"/>
  <c r="F133" i="109"/>
  <c r="F132" i="109"/>
  <c r="F131" i="109"/>
  <c r="F130" i="109"/>
  <c r="F129" i="109"/>
  <c r="F128" i="109"/>
  <c r="F127" i="109"/>
  <c r="F126" i="109"/>
  <c r="F125" i="109"/>
  <c r="F124" i="109"/>
  <c r="F123" i="109"/>
  <c r="F122" i="109"/>
  <c r="F121" i="109"/>
  <c r="F120" i="109"/>
  <c r="F119" i="109"/>
  <c r="F118" i="109"/>
  <c r="F117" i="109"/>
  <c r="F116" i="109"/>
  <c r="F115" i="109"/>
  <c r="F114" i="109"/>
  <c r="F113" i="109"/>
  <c r="F112" i="109"/>
  <c r="F111" i="109"/>
  <c r="F110" i="109"/>
  <c r="F109" i="109"/>
  <c r="F108" i="109"/>
  <c r="F107" i="109"/>
  <c r="F106" i="109"/>
  <c r="F105" i="109"/>
  <c r="F104" i="109"/>
  <c r="F103" i="109"/>
  <c r="F102" i="109"/>
  <c r="F101" i="109"/>
  <c r="F100" i="109"/>
  <c r="F99" i="109"/>
  <c r="F98" i="109"/>
  <c r="F97" i="109"/>
  <c r="F96" i="109"/>
  <c r="F95" i="109"/>
  <c r="F94" i="109"/>
  <c r="F93" i="109"/>
  <c r="F92" i="109"/>
  <c r="F91" i="109"/>
  <c r="F90" i="109"/>
  <c r="F89" i="109"/>
  <c r="F88" i="109"/>
  <c r="F87" i="109"/>
  <c r="F86" i="109"/>
  <c r="F85" i="109"/>
  <c r="F84" i="109"/>
  <c r="F83" i="109"/>
  <c r="F82" i="109"/>
  <c r="F81" i="109"/>
  <c r="F80" i="109"/>
  <c r="F79" i="109"/>
  <c r="F78" i="109"/>
  <c r="F77" i="109"/>
  <c r="F76" i="109"/>
  <c r="F75" i="109"/>
  <c r="F74" i="109"/>
  <c r="F73" i="109"/>
  <c r="F72" i="109"/>
  <c r="F71" i="109"/>
  <c r="F70" i="109"/>
  <c r="F69" i="109"/>
  <c r="F68" i="109"/>
  <c r="F67" i="109"/>
  <c r="F65" i="109"/>
  <c r="F64" i="109"/>
  <c r="F63" i="109"/>
  <c r="F62" i="109"/>
  <c r="F61" i="109"/>
  <c r="F60" i="109"/>
  <c r="F59" i="109"/>
  <c r="F58" i="109"/>
  <c r="F57" i="109"/>
  <c r="F56" i="109"/>
  <c r="F55" i="109"/>
  <c r="F54" i="109"/>
  <c r="F53" i="109"/>
  <c r="F52" i="109"/>
  <c r="F51" i="109"/>
  <c r="F50" i="109"/>
  <c r="F49" i="109"/>
  <c r="F48" i="109"/>
  <c r="F47" i="109"/>
  <c r="F46" i="109"/>
  <c r="F45" i="109"/>
  <c r="F44" i="109"/>
  <c r="F43" i="109"/>
  <c r="F42" i="109"/>
  <c r="F41" i="109"/>
  <c r="F40" i="109"/>
  <c r="F39" i="109"/>
  <c r="F38" i="109"/>
  <c r="F37" i="109"/>
  <c r="F36" i="109"/>
  <c r="F35" i="109"/>
  <c r="F34" i="109"/>
  <c r="F33" i="109"/>
  <c r="F32" i="109"/>
  <c r="F31" i="109"/>
  <c r="F30" i="109"/>
  <c r="F29" i="109"/>
  <c r="F28" i="109"/>
  <c r="F27" i="109"/>
  <c r="F26" i="109"/>
  <c r="F25" i="109"/>
  <c r="F24" i="109"/>
  <c r="F23" i="109"/>
  <c r="F22" i="109"/>
  <c r="F21" i="109"/>
  <c r="F20" i="109"/>
  <c r="F19" i="109"/>
  <c r="F18" i="109"/>
  <c r="F17" i="109"/>
  <c r="F16" i="109"/>
  <c r="F15" i="109"/>
  <c r="F14" i="109"/>
  <c r="F13" i="109"/>
  <c r="F12" i="109"/>
  <c r="F11" i="109"/>
  <c r="F10" i="109"/>
  <c r="F9" i="109"/>
  <c r="A9" i="109"/>
  <c r="E7" i="109"/>
  <c r="D7" i="109"/>
  <c r="C7" i="109"/>
  <c r="A422" i="108"/>
  <c r="A421" i="108"/>
  <c r="A420" i="108"/>
  <c r="A419" i="108"/>
  <c r="A418" i="108"/>
  <c r="A417" i="108"/>
  <c r="A416" i="108"/>
  <c r="A415" i="108"/>
  <c r="A414" i="108"/>
  <c r="A411" i="108"/>
  <c r="A410" i="108"/>
  <c r="A409" i="108"/>
  <c r="A408" i="108"/>
  <c r="A407" i="108"/>
  <c r="A406" i="108"/>
  <c r="A405" i="108"/>
  <c r="A404" i="108"/>
  <c r="A403" i="108"/>
  <c r="A402" i="108"/>
  <c r="A401" i="108"/>
  <c r="A400" i="108"/>
  <c r="A399" i="108"/>
  <c r="A398" i="108"/>
  <c r="A397" i="108"/>
  <c r="A396" i="108"/>
  <c r="A395" i="108"/>
  <c r="A394" i="108"/>
  <c r="A393" i="108"/>
  <c r="A392" i="108"/>
  <c r="A391" i="108"/>
  <c r="A390" i="108"/>
  <c r="A389" i="108"/>
  <c r="A388" i="108"/>
  <c r="A387" i="108"/>
  <c r="A386" i="108"/>
  <c r="A385" i="108"/>
  <c r="A384" i="108"/>
  <c r="A383" i="108"/>
  <c r="A382" i="108"/>
  <c r="A381" i="108"/>
  <c r="A380" i="108"/>
  <c r="A379" i="108"/>
  <c r="P375" i="108"/>
  <c r="A427" i="107"/>
  <c r="A426" i="107"/>
  <c r="A425" i="107"/>
  <c r="A424" i="107"/>
  <c r="A423" i="107"/>
  <c r="A422" i="107"/>
  <c r="A421" i="107"/>
  <c r="A420" i="107"/>
  <c r="A419" i="107"/>
  <c r="A416" i="107"/>
  <c r="A415" i="107"/>
  <c r="A414" i="107"/>
  <c r="A413" i="107"/>
  <c r="A412" i="107"/>
  <c r="A411" i="107"/>
  <c r="A410" i="107"/>
  <c r="A409" i="107"/>
  <c r="A408" i="107"/>
  <c r="A407" i="107"/>
  <c r="A406" i="107"/>
  <c r="A405" i="107"/>
  <c r="A404" i="107"/>
  <c r="A403" i="107"/>
  <c r="A402" i="107"/>
  <c r="A401" i="107"/>
  <c r="A400" i="107"/>
  <c r="A399" i="107"/>
  <c r="A398" i="107"/>
  <c r="A397" i="107"/>
  <c r="A396" i="107"/>
  <c r="A395" i="107"/>
  <c r="A394" i="107"/>
  <c r="A393" i="107"/>
  <c r="A392" i="107"/>
  <c r="A391" i="107"/>
  <c r="A390" i="107"/>
  <c r="A389" i="107"/>
  <c r="A388" i="107"/>
  <c r="A387" i="107"/>
  <c r="A386" i="107"/>
  <c r="A385" i="107"/>
  <c r="A384" i="107"/>
  <c r="A383" i="107"/>
  <c r="A382" i="107"/>
  <c r="A381" i="107"/>
  <c r="A380" i="107"/>
  <c r="A379" i="107"/>
  <c r="L375" i="107"/>
  <c r="A374" i="107"/>
  <c r="A373" i="107"/>
  <c r="A370" i="107"/>
  <c r="A369" i="107"/>
  <c r="A368" i="107"/>
  <c r="A367" i="107"/>
  <c r="A366" i="107"/>
  <c r="A365" i="107"/>
  <c r="A364" i="107"/>
  <c r="A363" i="107"/>
  <c r="A362" i="107"/>
  <c r="A361" i="107"/>
  <c r="A360" i="107"/>
  <c r="A359" i="107"/>
  <c r="A358" i="107"/>
  <c r="A357" i="107"/>
  <c r="A356" i="107"/>
  <c r="A355" i="107"/>
  <c r="A354" i="107"/>
  <c r="A353" i="107"/>
  <c r="A352" i="107"/>
  <c r="A351" i="107"/>
  <c r="A350" i="107"/>
  <c r="A349" i="107"/>
  <c r="A348" i="107"/>
  <c r="A347" i="107"/>
  <c r="A346" i="107"/>
  <c r="A345" i="107"/>
  <c r="A344" i="107"/>
  <c r="A343" i="107"/>
  <c r="A342" i="107"/>
  <c r="A341" i="107"/>
  <c r="A340" i="107"/>
  <c r="A339" i="107"/>
  <c r="A338" i="107"/>
  <c r="A337" i="107"/>
  <c r="A336" i="107"/>
  <c r="A335" i="107"/>
  <c r="A334" i="107"/>
  <c r="A333" i="107"/>
  <c r="A332" i="107"/>
  <c r="A331" i="107"/>
  <c r="A330" i="107"/>
  <c r="A329" i="107"/>
  <c r="A328" i="107"/>
  <c r="A327" i="107"/>
  <c r="A326" i="107"/>
  <c r="A325" i="107"/>
  <c r="A324" i="107"/>
  <c r="A323" i="107"/>
  <c r="A322" i="107"/>
  <c r="A321" i="107"/>
  <c r="A320" i="107"/>
  <c r="A319" i="107"/>
  <c r="A318" i="107"/>
  <c r="A317" i="107"/>
  <c r="A316" i="107"/>
  <c r="A315" i="107"/>
  <c r="A314" i="107"/>
  <c r="A313" i="107"/>
  <c r="A312" i="107"/>
  <c r="A311" i="107"/>
  <c r="A310" i="107"/>
  <c r="A309" i="107"/>
  <c r="A308" i="107"/>
  <c r="A307" i="107"/>
  <c r="A306" i="107"/>
  <c r="A305" i="107"/>
  <c r="A304" i="107"/>
  <c r="A303" i="107"/>
  <c r="A302" i="107"/>
  <c r="A301" i="107"/>
  <c r="A300" i="107"/>
  <c r="A299" i="107"/>
  <c r="A298" i="107"/>
  <c r="A297" i="107"/>
  <c r="A296" i="107"/>
  <c r="A295" i="107"/>
  <c r="A294" i="107"/>
  <c r="A293" i="107"/>
  <c r="A292" i="107"/>
  <c r="A291" i="107"/>
  <c r="A290" i="107"/>
  <c r="A289" i="107"/>
  <c r="A288" i="107"/>
  <c r="A287" i="107"/>
  <c r="A286" i="107"/>
  <c r="A285" i="107"/>
  <c r="A284" i="107"/>
  <c r="A283" i="107"/>
  <c r="A282" i="107"/>
  <c r="A281" i="107"/>
  <c r="A280" i="107"/>
  <c r="A279" i="107"/>
  <c r="A278" i="107"/>
  <c r="A277" i="107"/>
  <c r="A276" i="107"/>
  <c r="A275" i="107"/>
  <c r="A274" i="107"/>
  <c r="A273" i="107"/>
  <c r="A272" i="107"/>
  <c r="A271" i="107"/>
  <c r="A270" i="107"/>
  <c r="A269" i="107"/>
  <c r="A268" i="107"/>
  <c r="A267" i="107"/>
  <c r="A266" i="107"/>
  <c r="A265" i="107"/>
  <c r="A264" i="107"/>
  <c r="A263" i="107"/>
  <c r="A262" i="107"/>
  <c r="A261" i="107"/>
  <c r="A260" i="107"/>
  <c r="A259" i="107"/>
  <c r="A258" i="107"/>
  <c r="A257" i="107"/>
  <c r="A256" i="107"/>
  <c r="A255" i="107"/>
  <c r="A254" i="107"/>
  <c r="A253" i="107"/>
  <c r="A252" i="107"/>
  <c r="A251" i="107"/>
  <c r="A250" i="107"/>
  <c r="A249" i="107"/>
  <c r="A248" i="107"/>
  <c r="A247" i="107"/>
  <c r="A246" i="107"/>
  <c r="A245" i="107"/>
  <c r="A244" i="107"/>
  <c r="A243" i="107"/>
  <c r="A242" i="107"/>
  <c r="A241" i="107"/>
  <c r="A240" i="107"/>
  <c r="A239" i="107"/>
  <c r="A238" i="107"/>
  <c r="A237" i="107"/>
  <c r="A236" i="107"/>
  <c r="A235" i="107"/>
  <c r="A234" i="107"/>
  <c r="A233" i="107"/>
  <c r="A232" i="107"/>
  <c r="A231" i="107"/>
  <c r="A230" i="107"/>
  <c r="A229" i="107"/>
  <c r="A228" i="107"/>
  <c r="A227" i="107"/>
  <c r="A226" i="107"/>
  <c r="A225" i="107"/>
  <c r="A224" i="107"/>
  <c r="A223" i="107"/>
  <c r="A222" i="107"/>
  <c r="A221" i="107"/>
  <c r="A220" i="107"/>
  <c r="A219" i="107"/>
  <c r="A218" i="107"/>
  <c r="A217" i="107"/>
  <c r="A216" i="107"/>
  <c r="A215" i="107"/>
  <c r="A214" i="107"/>
  <c r="A213" i="107"/>
  <c r="A212" i="107"/>
  <c r="A211" i="107"/>
  <c r="A210" i="107"/>
  <c r="A209" i="107"/>
  <c r="A208" i="107"/>
  <c r="A207" i="107"/>
  <c r="A206" i="107"/>
  <c r="A205" i="107"/>
  <c r="A204" i="107"/>
  <c r="A203" i="107"/>
  <c r="A202" i="107"/>
  <c r="A201" i="107"/>
  <c r="A200" i="107"/>
  <c r="A199" i="107"/>
  <c r="A198" i="107"/>
  <c r="A197" i="107"/>
  <c r="A196" i="107"/>
  <c r="A195" i="107"/>
  <c r="A194" i="107"/>
  <c r="A193" i="107"/>
  <c r="A192" i="107"/>
  <c r="A191" i="107"/>
  <c r="A190" i="107"/>
  <c r="A189" i="107"/>
  <c r="A188" i="107"/>
  <c r="A187" i="107"/>
  <c r="A186" i="107"/>
  <c r="A185" i="107"/>
  <c r="A184" i="107"/>
  <c r="A183" i="107"/>
  <c r="A182" i="107"/>
  <c r="A181" i="107"/>
  <c r="A180" i="107"/>
  <c r="A179" i="107"/>
  <c r="A178" i="107"/>
  <c r="A177" i="107"/>
  <c r="A176" i="107"/>
  <c r="A175" i="107"/>
  <c r="A174" i="107"/>
  <c r="A173" i="107"/>
  <c r="A172" i="107"/>
  <c r="A171" i="107"/>
  <c r="A170" i="107"/>
  <c r="A169" i="107"/>
  <c r="A168" i="107"/>
  <c r="A167" i="107"/>
  <c r="A166" i="107"/>
  <c r="A165" i="107"/>
  <c r="A164" i="107"/>
  <c r="A163" i="107"/>
  <c r="A162" i="107"/>
  <c r="A161" i="107"/>
  <c r="A160" i="107"/>
  <c r="A159" i="107"/>
  <c r="A158" i="107"/>
  <c r="A157" i="107"/>
  <c r="A156" i="107"/>
  <c r="A155" i="107"/>
  <c r="A154" i="107"/>
  <c r="A153" i="107"/>
  <c r="A152" i="107"/>
  <c r="A151" i="107"/>
  <c r="A150" i="107"/>
  <c r="A149" i="107"/>
  <c r="A148" i="107"/>
  <c r="A147" i="107"/>
  <c r="A146" i="107"/>
  <c r="A145" i="107"/>
  <c r="A144" i="107"/>
  <c r="A143" i="107"/>
  <c r="A142" i="107"/>
  <c r="A141" i="107"/>
  <c r="A140" i="107"/>
  <c r="A139" i="107"/>
  <c r="A138" i="107"/>
  <c r="A137" i="107"/>
  <c r="A136" i="107"/>
  <c r="A135" i="107"/>
  <c r="A134" i="107"/>
  <c r="A133" i="107"/>
  <c r="A132" i="107"/>
  <c r="A131" i="107"/>
  <c r="A130" i="107"/>
  <c r="A129" i="107"/>
  <c r="A128" i="107"/>
  <c r="A127" i="107"/>
  <c r="A126" i="107"/>
  <c r="A125" i="107"/>
  <c r="A124" i="107"/>
  <c r="A123" i="107"/>
  <c r="A122" i="107"/>
  <c r="A121" i="107"/>
  <c r="A120" i="107"/>
  <c r="A119" i="107"/>
  <c r="A118" i="107"/>
  <c r="A117" i="107"/>
  <c r="A116" i="107"/>
  <c r="A115" i="107"/>
  <c r="A114" i="107"/>
  <c r="A113" i="107"/>
  <c r="A112" i="107"/>
  <c r="A111" i="107"/>
  <c r="A110" i="107"/>
  <c r="A109" i="107"/>
  <c r="A108" i="107"/>
  <c r="A107" i="107"/>
  <c r="A106" i="107"/>
  <c r="A105" i="107"/>
  <c r="A104" i="107"/>
  <c r="A103" i="107"/>
  <c r="A102" i="107"/>
  <c r="A101" i="107"/>
  <c r="A100" i="107"/>
  <c r="A99" i="107"/>
  <c r="A98" i="107"/>
  <c r="A97" i="107"/>
  <c r="A96" i="107"/>
  <c r="A95" i="107"/>
  <c r="A94" i="107"/>
  <c r="A93" i="107"/>
  <c r="A92" i="107"/>
  <c r="A91" i="107"/>
  <c r="A90" i="107"/>
  <c r="A89" i="107"/>
  <c r="A88" i="107"/>
  <c r="A87" i="107"/>
  <c r="A86" i="107"/>
  <c r="A85" i="107"/>
  <c r="A84" i="107"/>
  <c r="A83" i="107"/>
  <c r="A82" i="107"/>
  <c r="A81" i="107"/>
  <c r="A80" i="107"/>
  <c r="A79" i="107"/>
  <c r="A78" i="107"/>
  <c r="A77" i="107"/>
  <c r="A76" i="107"/>
  <c r="A75" i="107"/>
  <c r="A74" i="107"/>
  <c r="A73" i="107"/>
  <c r="A72" i="107"/>
  <c r="A71" i="107"/>
  <c r="A70" i="107"/>
  <c r="A69" i="107"/>
  <c r="A68" i="107"/>
  <c r="A66" i="107"/>
  <c r="A65" i="107"/>
  <c r="A64" i="107"/>
  <c r="A63" i="107"/>
  <c r="A62" i="107"/>
  <c r="A61" i="107"/>
  <c r="A60" i="107"/>
  <c r="A59" i="107"/>
  <c r="A58" i="107"/>
  <c r="A57" i="107"/>
  <c r="A56" i="107"/>
  <c r="A55" i="107"/>
  <c r="A54" i="107"/>
  <c r="A53" i="107"/>
  <c r="A52" i="107"/>
  <c r="A51" i="107"/>
  <c r="A50" i="107"/>
  <c r="A49" i="107"/>
  <c r="A48" i="107"/>
  <c r="A47" i="107"/>
  <c r="A46" i="107"/>
  <c r="A45" i="107"/>
  <c r="A44" i="107"/>
  <c r="A43" i="107"/>
  <c r="A42" i="107"/>
  <c r="A41" i="107"/>
  <c r="A40" i="107"/>
  <c r="A39" i="107"/>
  <c r="A38" i="107"/>
  <c r="A37" i="107"/>
  <c r="A36" i="107"/>
  <c r="A35" i="107"/>
  <c r="A34" i="107"/>
  <c r="A33" i="107"/>
  <c r="A32" i="107"/>
  <c r="A31" i="107"/>
  <c r="A30" i="107"/>
  <c r="A29" i="107"/>
  <c r="A28" i="107"/>
  <c r="A27" i="107"/>
  <c r="A26" i="107"/>
  <c r="A25" i="107"/>
  <c r="A24" i="107"/>
  <c r="A23" i="107"/>
  <c r="A22" i="107"/>
  <c r="A21" i="107"/>
  <c r="A20" i="107"/>
  <c r="A19" i="107"/>
  <c r="A18" i="107"/>
  <c r="A17" i="107"/>
  <c r="A16" i="107"/>
  <c r="A15" i="107"/>
  <c r="A14" i="107"/>
  <c r="A13" i="107"/>
  <c r="A12" i="107"/>
  <c r="A11" i="107"/>
  <c r="A10" i="107"/>
  <c r="A9" i="107"/>
  <c r="L69" i="104"/>
  <c r="L70" i="104"/>
  <c r="L71" i="104"/>
  <c r="L72" i="104"/>
  <c r="L73" i="104"/>
  <c r="L74" i="104"/>
  <c r="L75" i="104"/>
  <c r="L76" i="104"/>
  <c r="L77" i="104"/>
  <c r="L78" i="104"/>
  <c r="L79" i="104"/>
  <c r="L80" i="104"/>
  <c r="L81" i="104"/>
  <c r="L82" i="104"/>
  <c r="L83" i="104"/>
  <c r="L84" i="104"/>
  <c r="L85" i="104"/>
  <c r="L86" i="104"/>
  <c r="L87" i="104"/>
  <c r="L88" i="104"/>
  <c r="L89" i="104"/>
  <c r="L90" i="104"/>
  <c r="L91" i="104"/>
  <c r="L92" i="104"/>
  <c r="L93" i="104"/>
  <c r="L94" i="104"/>
  <c r="L95" i="104"/>
  <c r="L96" i="104"/>
  <c r="L97" i="104"/>
  <c r="L98" i="104"/>
  <c r="L99" i="104"/>
  <c r="A426" i="106"/>
  <c r="A425" i="106"/>
  <c r="A424" i="106"/>
  <c r="A423" i="106"/>
  <c r="A422" i="106"/>
  <c r="A421" i="106"/>
  <c r="A420" i="106"/>
  <c r="A419" i="106"/>
  <c r="A418" i="106"/>
  <c r="A415" i="106"/>
  <c r="A414" i="106"/>
  <c r="A413" i="106"/>
  <c r="A412" i="106"/>
  <c r="A411" i="106"/>
  <c r="A410" i="106"/>
  <c r="A409" i="106"/>
  <c r="A408" i="106"/>
  <c r="A407" i="106"/>
  <c r="A406" i="106"/>
  <c r="A405" i="106"/>
  <c r="A404" i="106"/>
  <c r="A403" i="106"/>
  <c r="A402" i="106"/>
  <c r="A401" i="106"/>
  <c r="A400" i="106"/>
  <c r="A399" i="106"/>
  <c r="A398" i="106"/>
  <c r="A397" i="106"/>
  <c r="A396" i="106"/>
  <c r="A395" i="106"/>
  <c r="A394" i="106"/>
  <c r="A393" i="106"/>
  <c r="A392" i="106"/>
  <c r="A391" i="106"/>
  <c r="A390" i="106"/>
  <c r="A389" i="106"/>
  <c r="A388" i="106"/>
  <c r="A387" i="106"/>
  <c r="A386" i="106"/>
  <c r="A385" i="106"/>
  <c r="A384" i="106"/>
  <c r="A383" i="106"/>
  <c r="A382" i="106"/>
  <c r="A381" i="106"/>
  <c r="A380" i="106"/>
  <c r="A379" i="106"/>
  <c r="A378" i="106"/>
  <c r="K374" i="106"/>
  <c r="H374" i="106"/>
  <c r="G374" i="106"/>
  <c r="F374" i="106"/>
  <c r="E374" i="106"/>
  <c r="D374" i="106"/>
  <c r="C374" i="106"/>
  <c r="I373" i="106"/>
  <c r="A373" i="106"/>
  <c r="I372" i="106"/>
  <c r="A372" i="106"/>
  <c r="I371" i="106"/>
  <c r="A371" i="106"/>
  <c r="I370" i="106"/>
  <c r="A370" i="106"/>
  <c r="I369" i="106"/>
  <c r="A369" i="106"/>
  <c r="I368" i="106"/>
  <c r="A368" i="106"/>
  <c r="I367" i="106"/>
  <c r="A367" i="106"/>
  <c r="I366" i="106"/>
  <c r="A366" i="106"/>
  <c r="I365" i="106"/>
  <c r="A365" i="106"/>
  <c r="I364" i="106"/>
  <c r="A364" i="106"/>
  <c r="I363" i="106"/>
  <c r="A363" i="106"/>
  <c r="I362" i="106"/>
  <c r="A362" i="106"/>
  <c r="I361" i="106"/>
  <c r="A361" i="106"/>
  <c r="I360" i="106"/>
  <c r="A360" i="106"/>
  <c r="I359" i="106"/>
  <c r="A359" i="106"/>
  <c r="I358" i="106"/>
  <c r="A358" i="106"/>
  <c r="I357" i="106"/>
  <c r="A357" i="106"/>
  <c r="I356" i="106"/>
  <c r="A356" i="106"/>
  <c r="I355" i="106"/>
  <c r="A355" i="106"/>
  <c r="I354" i="106"/>
  <c r="A354" i="106"/>
  <c r="I353" i="106"/>
  <c r="A353" i="106"/>
  <c r="I352" i="106"/>
  <c r="A352" i="106"/>
  <c r="I351" i="106"/>
  <c r="A351" i="106"/>
  <c r="I350" i="106"/>
  <c r="A350" i="106"/>
  <c r="I349" i="106"/>
  <c r="A349" i="106"/>
  <c r="I348" i="106"/>
  <c r="A348" i="106"/>
  <c r="I347" i="106"/>
  <c r="A347" i="106"/>
  <c r="I346" i="106"/>
  <c r="A346" i="106"/>
  <c r="I345" i="106"/>
  <c r="A345" i="106"/>
  <c r="I344" i="106"/>
  <c r="A344" i="106"/>
  <c r="I343" i="106"/>
  <c r="A343" i="106"/>
  <c r="I342" i="106"/>
  <c r="A342" i="106"/>
  <c r="I341" i="106"/>
  <c r="A341" i="106"/>
  <c r="I340" i="106"/>
  <c r="A340" i="106"/>
  <c r="I339" i="106"/>
  <c r="A339" i="106"/>
  <c r="I338" i="106"/>
  <c r="A338" i="106"/>
  <c r="I337" i="106"/>
  <c r="A337" i="106"/>
  <c r="I336" i="106"/>
  <c r="A336" i="106"/>
  <c r="I335" i="106"/>
  <c r="A335" i="106"/>
  <c r="I334" i="106"/>
  <c r="A334" i="106"/>
  <c r="I333" i="106"/>
  <c r="A333" i="106"/>
  <c r="I332" i="106"/>
  <c r="A332" i="106"/>
  <c r="I331" i="106"/>
  <c r="A331" i="106"/>
  <c r="I330" i="106"/>
  <c r="A330" i="106"/>
  <c r="I329" i="106"/>
  <c r="A329" i="106"/>
  <c r="I328" i="106"/>
  <c r="A328" i="106"/>
  <c r="I327" i="106"/>
  <c r="A327" i="106"/>
  <c r="I326" i="106"/>
  <c r="A326" i="106"/>
  <c r="I325" i="106"/>
  <c r="A325" i="106"/>
  <c r="I324" i="106"/>
  <c r="A324" i="106"/>
  <c r="I323" i="106"/>
  <c r="A323" i="106"/>
  <c r="I322" i="106"/>
  <c r="A322" i="106"/>
  <c r="I321" i="106"/>
  <c r="A321" i="106"/>
  <c r="I320" i="106"/>
  <c r="A320" i="106"/>
  <c r="I319" i="106"/>
  <c r="A319" i="106"/>
  <c r="I318" i="106"/>
  <c r="A318" i="106"/>
  <c r="I317" i="106"/>
  <c r="A317" i="106"/>
  <c r="I316" i="106"/>
  <c r="A316" i="106"/>
  <c r="I315" i="106"/>
  <c r="A315" i="106"/>
  <c r="I314" i="106"/>
  <c r="A314" i="106"/>
  <c r="I313" i="106"/>
  <c r="A313" i="106"/>
  <c r="I312" i="106"/>
  <c r="A312" i="106"/>
  <c r="I311" i="106"/>
  <c r="A311" i="106"/>
  <c r="I310" i="106"/>
  <c r="A310" i="106"/>
  <c r="I309" i="106"/>
  <c r="A309" i="106"/>
  <c r="I308" i="106"/>
  <c r="A308" i="106"/>
  <c r="I307" i="106"/>
  <c r="A307" i="106"/>
  <c r="I306" i="106"/>
  <c r="A306" i="106"/>
  <c r="I305" i="106"/>
  <c r="A305" i="106"/>
  <c r="I304" i="106"/>
  <c r="A304" i="106"/>
  <c r="I303" i="106"/>
  <c r="A303" i="106"/>
  <c r="I302" i="106"/>
  <c r="A302" i="106"/>
  <c r="I301" i="106"/>
  <c r="A301" i="106"/>
  <c r="I300" i="106"/>
  <c r="A300" i="106"/>
  <c r="I299" i="106"/>
  <c r="A299" i="106"/>
  <c r="I298" i="106"/>
  <c r="A298" i="106"/>
  <c r="I297" i="106"/>
  <c r="A297" i="106"/>
  <c r="I296" i="106"/>
  <c r="A296" i="106"/>
  <c r="I295" i="106"/>
  <c r="A295" i="106"/>
  <c r="I294" i="106"/>
  <c r="A294" i="106"/>
  <c r="I293" i="106"/>
  <c r="A293" i="106"/>
  <c r="I292" i="106"/>
  <c r="A292" i="106"/>
  <c r="I291" i="106"/>
  <c r="A291" i="106"/>
  <c r="I290" i="106"/>
  <c r="A290" i="106"/>
  <c r="I289" i="106"/>
  <c r="A289" i="106"/>
  <c r="I288" i="106"/>
  <c r="A288" i="106"/>
  <c r="I287" i="106"/>
  <c r="A287" i="106"/>
  <c r="I286" i="106"/>
  <c r="A286" i="106"/>
  <c r="I285" i="106"/>
  <c r="A285" i="106"/>
  <c r="I284" i="106"/>
  <c r="A284" i="106"/>
  <c r="I283" i="106"/>
  <c r="A283" i="106"/>
  <c r="I282" i="106"/>
  <c r="A282" i="106"/>
  <c r="I281" i="106"/>
  <c r="A281" i="106"/>
  <c r="I280" i="106"/>
  <c r="A280" i="106"/>
  <c r="I279" i="106"/>
  <c r="A279" i="106"/>
  <c r="I278" i="106"/>
  <c r="A278" i="106"/>
  <c r="I277" i="106"/>
  <c r="A277" i="106"/>
  <c r="I276" i="106"/>
  <c r="A276" i="106"/>
  <c r="I275" i="106"/>
  <c r="A275" i="106"/>
  <c r="I274" i="106"/>
  <c r="A274" i="106"/>
  <c r="I273" i="106"/>
  <c r="A273" i="106"/>
  <c r="I272" i="106"/>
  <c r="A272" i="106"/>
  <c r="I271" i="106"/>
  <c r="A271" i="106"/>
  <c r="I270" i="106"/>
  <c r="A270" i="106"/>
  <c r="I269" i="106"/>
  <c r="A269" i="106"/>
  <c r="I268" i="106"/>
  <c r="A268" i="106"/>
  <c r="I267" i="106"/>
  <c r="A267" i="106"/>
  <c r="I266" i="106"/>
  <c r="A266" i="106"/>
  <c r="I265" i="106"/>
  <c r="A265" i="106"/>
  <c r="I264" i="106"/>
  <c r="A264" i="106"/>
  <c r="I263" i="106"/>
  <c r="A263" i="106"/>
  <c r="I262" i="106"/>
  <c r="A262" i="106"/>
  <c r="I261" i="106"/>
  <c r="A261" i="106"/>
  <c r="I260" i="106"/>
  <c r="A260" i="106"/>
  <c r="I259" i="106"/>
  <c r="A259" i="106"/>
  <c r="I258" i="106"/>
  <c r="A258" i="106"/>
  <c r="I257" i="106"/>
  <c r="A257" i="106"/>
  <c r="I256" i="106"/>
  <c r="A256" i="106"/>
  <c r="I255" i="106"/>
  <c r="A255" i="106"/>
  <c r="I254" i="106"/>
  <c r="A254" i="106"/>
  <c r="I253" i="106"/>
  <c r="A253" i="106"/>
  <c r="I252" i="106"/>
  <c r="A252" i="106"/>
  <c r="I251" i="106"/>
  <c r="A251" i="106"/>
  <c r="I250" i="106"/>
  <c r="A250" i="106"/>
  <c r="I249" i="106"/>
  <c r="A249" i="106"/>
  <c r="I248" i="106"/>
  <c r="A248" i="106"/>
  <c r="I247" i="106"/>
  <c r="A247" i="106"/>
  <c r="I246" i="106"/>
  <c r="A246" i="106"/>
  <c r="I245" i="106"/>
  <c r="A245" i="106"/>
  <c r="I244" i="106"/>
  <c r="A244" i="106"/>
  <c r="I243" i="106"/>
  <c r="A243" i="106"/>
  <c r="I242" i="106"/>
  <c r="A242" i="106"/>
  <c r="I241" i="106"/>
  <c r="A241" i="106"/>
  <c r="I240" i="106"/>
  <c r="A240" i="106"/>
  <c r="I239" i="106"/>
  <c r="A239" i="106"/>
  <c r="I238" i="106"/>
  <c r="A238" i="106"/>
  <c r="I237" i="106"/>
  <c r="A237" i="106"/>
  <c r="I236" i="106"/>
  <c r="A236" i="106"/>
  <c r="I235" i="106"/>
  <c r="A235" i="106"/>
  <c r="I234" i="106"/>
  <c r="A234" i="106"/>
  <c r="I233" i="106"/>
  <c r="A233" i="106"/>
  <c r="I232" i="106"/>
  <c r="A232" i="106"/>
  <c r="I231" i="106"/>
  <c r="A231" i="106"/>
  <c r="I230" i="106"/>
  <c r="A230" i="106"/>
  <c r="I229" i="106"/>
  <c r="A229" i="106"/>
  <c r="I228" i="106"/>
  <c r="A228" i="106"/>
  <c r="I227" i="106"/>
  <c r="A227" i="106"/>
  <c r="I226" i="106"/>
  <c r="A226" i="106"/>
  <c r="I225" i="106"/>
  <c r="A225" i="106"/>
  <c r="I224" i="106"/>
  <c r="A224" i="106"/>
  <c r="I223" i="106"/>
  <c r="A223" i="106"/>
  <c r="I222" i="106"/>
  <c r="A222" i="106"/>
  <c r="I221" i="106"/>
  <c r="A221" i="106"/>
  <c r="I220" i="106"/>
  <c r="A220" i="106"/>
  <c r="I219" i="106"/>
  <c r="A219" i="106"/>
  <c r="I218" i="106"/>
  <c r="A218" i="106"/>
  <c r="I217" i="106"/>
  <c r="A217" i="106"/>
  <c r="I216" i="106"/>
  <c r="A216" i="106"/>
  <c r="I215" i="106"/>
  <c r="A215" i="106"/>
  <c r="I214" i="106"/>
  <c r="A214" i="106"/>
  <c r="I213" i="106"/>
  <c r="A213" i="106"/>
  <c r="I212" i="106"/>
  <c r="A212" i="106"/>
  <c r="I211" i="106"/>
  <c r="A211" i="106"/>
  <c r="I210" i="106"/>
  <c r="A210" i="106"/>
  <c r="I209" i="106"/>
  <c r="A209" i="106"/>
  <c r="I208" i="106"/>
  <c r="A208" i="106"/>
  <c r="I207" i="106"/>
  <c r="A207" i="106"/>
  <c r="I206" i="106"/>
  <c r="A206" i="106"/>
  <c r="I205" i="106"/>
  <c r="A205" i="106"/>
  <c r="I204" i="106"/>
  <c r="A204" i="106"/>
  <c r="I203" i="106"/>
  <c r="A203" i="106"/>
  <c r="I202" i="106"/>
  <c r="A202" i="106"/>
  <c r="I201" i="106"/>
  <c r="A201" i="106"/>
  <c r="I200" i="106"/>
  <c r="A200" i="106"/>
  <c r="I199" i="106"/>
  <c r="A199" i="106"/>
  <c r="I198" i="106"/>
  <c r="A198" i="106"/>
  <c r="I197" i="106"/>
  <c r="A197" i="106"/>
  <c r="I196" i="106"/>
  <c r="A196" i="106"/>
  <c r="I195" i="106"/>
  <c r="A195" i="106"/>
  <c r="I194" i="106"/>
  <c r="A194" i="106"/>
  <c r="I193" i="106"/>
  <c r="A193" i="106"/>
  <c r="I192" i="106"/>
  <c r="A192" i="106"/>
  <c r="I191" i="106"/>
  <c r="A191" i="106"/>
  <c r="I190" i="106"/>
  <c r="A190" i="106"/>
  <c r="I189" i="106"/>
  <c r="A189" i="106"/>
  <c r="I188" i="106"/>
  <c r="A188" i="106"/>
  <c r="I187" i="106"/>
  <c r="A187" i="106"/>
  <c r="I186" i="106"/>
  <c r="A186" i="106"/>
  <c r="I185" i="106"/>
  <c r="A185" i="106"/>
  <c r="I184" i="106"/>
  <c r="A184" i="106"/>
  <c r="I183" i="106"/>
  <c r="A183" i="106"/>
  <c r="I182" i="106"/>
  <c r="A182" i="106"/>
  <c r="I181" i="106"/>
  <c r="A181" i="106"/>
  <c r="I180" i="106"/>
  <c r="A180" i="106"/>
  <c r="I179" i="106"/>
  <c r="A179" i="106"/>
  <c r="I178" i="106"/>
  <c r="A178" i="106"/>
  <c r="I177" i="106"/>
  <c r="A177" i="106"/>
  <c r="I176" i="106"/>
  <c r="A176" i="106"/>
  <c r="I175" i="106"/>
  <c r="A175" i="106"/>
  <c r="I174" i="106"/>
  <c r="A174" i="106"/>
  <c r="I173" i="106"/>
  <c r="A173" i="106"/>
  <c r="I172" i="106"/>
  <c r="A172" i="106"/>
  <c r="I171" i="106"/>
  <c r="A171" i="106"/>
  <c r="I170" i="106"/>
  <c r="A170" i="106"/>
  <c r="I169" i="106"/>
  <c r="A169" i="106"/>
  <c r="I168" i="106"/>
  <c r="A168" i="106"/>
  <c r="I167" i="106"/>
  <c r="A167" i="106"/>
  <c r="I166" i="106"/>
  <c r="A166" i="106"/>
  <c r="I165" i="106"/>
  <c r="A165" i="106"/>
  <c r="I164" i="106"/>
  <c r="A164" i="106"/>
  <c r="I163" i="106"/>
  <c r="A163" i="106"/>
  <c r="I162" i="106"/>
  <c r="A162" i="106"/>
  <c r="I161" i="106"/>
  <c r="A161" i="106"/>
  <c r="I160" i="106"/>
  <c r="A160" i="106"/>
  <c r="I159" i="106"/>
  <c r="A159" i="106"/>
  <c r="I158" i="106"/>
  <c r="A158" i="106"/>
  <c r="I157" i="106"/>
  <c r="A157" i="106"/>
  <c r="I156" i="106"/>
  <c r="A156" i="106"/>
  <c r="I155" i="106"/>
  <c r="A155" i="106"/>
  <c r="I154" i="106"/>
  <c r="A154" i="106"/>
  <c r="I153" i="106"/>
  <c r="A153" i="106"/>
  <c r="I152" i="106"/>
  <c r="A152" i="106"/>
  <c r="I151" i="106"/>
  <c r="A151" i="106"/>
  <c r="I150" i="106"/>
  <c r="A150" i="106"/>
  <c r="I149" i="106"/>
  <c r="A149" i="106"/>
  <c r="I148" i="106"/>
  <c r="A148" i="106"/>
  <c r="I147" i="106"/>
  <c r="A147" i="106"/>
  <c r="I146" i="106"/>
  <c r="A146" i="106"/>
  <c r="I145" i="106"/>
  <c r="A145" i="106"/>
  <c r="I144" i="106"/>
  <c r="A144" i="106"/>
  <c r="I143" i="106"/>
  <c r="A143" i="106"/>
  <c r="I142" i="106"/>
  <c r="A142" i="106"/>
  <c r="I141" i="106"/>
  <c r="A141" i="106"/>
  <c r="I140" i="106"/>
  <c r="A140" i="106"/>
  <c r="I139" i="106"/>
  <c r="A139" i="106"/>
  <c r="I138" i="106"/>
  <c r="A138" i="106"/>
  <c r="I137" i="106"/>
  <c r="A137" i="106"/>
  <c r="I136" i="106"/>
  <c r="A136" i="106"/>
  <c r="I135" i="106"/>
  <c r="A135" i="106"/>
  <c r="I134" i="106"/>
  <c r="A134" i="106"/>
  <c r="I133" i="106"/>
  <c r="A133" i="106"/>
  <c r="I132" i="106"/>
  <c r="A132" i="106"/>
  <c r="I131" i="106"/>
  <c r="A131" i="106"/>
  <c r="I130" i="106"/>
  <c r="A130" i="106"/>
  <c r="I129" i="106"/>
  <c r="A129" i="106"/>
  <c r="I128" i="106"/>
  <c r="A128" i="106"/>
  <c r="I127" i="106"/>
  <c r="A127" i="106"/>
  <c r="I126" i="106"/>
  <c r="A126" i="106"/>
  <c r="I125" i="106"/>
  <c r="A125" i="106"/>
  <c r="I124" i="106"/>
  <c r="A124" i="106"/>
  <c r="I123" i="106"/>
  <c r="A123" i="106"/>
  <c r="I122" i="106"/>
  <c r="A122" i="106"/>
  <c r="I121" i="106"/>
  <c r="A121" i="106"/>
  <c r="I120" i="106"/>
  <c r="A120" i="106"/>
  <c r="I119" i="106"/>
  <c r="A119" i="106"/>
  <c r="I118" i="106"/>
  <c r="A118" i="106"/>
  <c r="I117" i="106"/>
  <c r="A117" i="106"/>
  <c r="I116" i="106"/>
  <c r="A116" i="106"/>
  <c r="I115" i="106"/>
  <c r="A115" i="106"/>
  <c r="I114" i="106"/>
  <c r="A114" i="106"/>
  <c r="I113" i="106"/>
  <c r="A113" i="106"/>
  <c r="I112" i="106"/>
  <c r="A112" i="106"/>
  <c r="I111" i="106"/>
  <c r="A111" i="106"/>
  <c r="I110" i="106"/>
  <c r="A110" i="106"/>
  <c r="I109" i="106"/>
  <c r="A109" i="106"/>
  <c r="I108" i="106"/>
  <c r="A108" i="106"/>
  <c r="I107" i="106"/>
  <c r="A107" i="106"/>
  <c r="I106" i="106"/>
  <c r="A106" i="106"/>
  <c r="I105" i="106"/>
  <c r="A105" i="106"/>
  <c r="I104" i="106"/>
  <c r="A104" i="106"/>
  <c r="I103" i="106"/>
  <c r="A103" i="106"/>
  <c r="I102" i="106"/>
  <c r="A102" i="106"/>
  <c r="I101" i="106"/>
  <c r="A101" i="106"/>
  <c r="I100" i="106"/>
  <c r="A100" i="106"/>
  <c r="I99" i="106"/>
  <c r="A99" i="106"/>
  <c r="I98" i="106"/>
  <c r="A98" i="106"/>
  <c r="I97" i="106"/>
  <c r="A97" i="106"/>
  <c r="I96" i="106"/>
  <c r="A96" i="106"/>
  <c r="I95" i="106"/>
  <c r="A95" i="106"/>
  <c r="I94" i="106"/>
  <c r="A94" i="106"/>
  <c r="I93" i="106"/>
  <c r="A93" i="106"/>
  <c r="I92" i="106"/>
  <c r="A92" i="106"/>
  <c r="I91" i="106"/>
  <c r="A91" i="106"/>
  <c r="I90" i="106"/>
  <c r="A90" i="106"/>
  <c r="I89" i="106"/>
  <c r="A89" i="106"/>
  <c r="I88" i="106"/>
  <c r="A88" i="106"/>
  <c r="I87" i="106"/>
  <c r="A87" i="106"/>
  <c r="I86" i="106"/>
  <c r="A86" i="106"/>
  <c r="I85" i="106"/>
  <c r="A85" i="106"/>
  <c r="I84" i="106"/>
  <c r="A84" i="106"/>
  <c r="I83" i="106"/>
  <c r="A83" i="106"/>
  <c r="I82" i="106"/>
  <c r="A82" i="106"/>
  <c r="I81" i="106"/>
  <c r="A81" i="106"/>
  <c r="I80" i="106"/>
  <c r="A80" i="106"/>
  <c r="I79" i="106"/>
  <c r="A79" i="106"/>
  <c r="I78" i="106"/>
  <c r="A78" i="106"/>
  <c r="I77" i="106"/>
  <c r="A77" i="106"/>
  <c r="I76" i="106"/>
  <c r="A76" i="106"/>
  <c r="I75" i="106"/>
  <c r="A75" i="106"/>
  <c r="I74" i="106"/>
  <c r="A74" i="106"/>
  <c r="I73" i="106"/>
  <c r="A73" i="106"/>
  <c r="I72" i="106"/>
  <c r="A72" i="106"/>
  <c r="I71" i="106"/>
  <c r="A71" i="106"/>
  <c r="I70" i="106"/>
  <c r="A70" i="106"/>
  <c r="I69" i="106"/>
  <c r="A69" i="106"/>
  <c r="I68" i="106"/>
  <c r="A68" i="106"/>
  <c r="I67" i="106"/>
  <c r="I66" i="106"/>
  <c r="A66" i="106"/>
  <c r="I65" i="106"/>
  <c r="A65" i="106"/>
  <c r="I64" i="106"/>
  <c r="A64" i="106"/>
  <c r="I63" i="106"/>
  <c r="A63" i="106"/>
  <c r="I62" i="106"/>
  <c r="A62" i="106"/>
  <c r="I61" i="106"/>
  <c r="A61" i="106"/>
  <c r="I60" i="106"/>
  <c r="A60" i="106"/>
  <c r="I59" i="106"/>
  <c r="A59" i="106"/>
  <c r="I58" i="106"/>
  <c r="A58" i="106"/>
  <c r="I57" i="106"/>
  <c r="A57" i="106"/>
  <c r="I56" i="106"/>
  <c r="A56" i="106"/>
  <c r="I55" i="106"/>
  <c r="A55" i="106"/>
  <c r="I54" i="106"/>
  <c r="A54" i="106"/>
  <c r="I53" i="106"/>
  <c r="A53" i="106"/>
  <c r="I52" i="106"/>
  <c r="A52" i="106"/>
  <c r="I51" i="106"/>
  <c r="A51" i="106"/>
  <c r="I50" i="106"/>
  <c r="A50" i="106"/>
  <c r="I49" i="106"/>
  <c r="A49" i="106"/>
  <c r="I48" i="106"/>
  <c r="A48" i="106"/>
  <c r="I47" i="106"/>
  <c r="A47" i="106"/>
  <c r="I46" i="106"/>
  <c r="A46" i="106"/>
  <c r="I45" i="106"/>
  <c r="A45" i="106"/>
  <c r="I44" i="106"/>
  <c r="A44" i="106"/>
  <c r="I43" i="106"/>
  <c r="A43" i="106"/>
  <c r="I42" i="106"/>
  <c r="A42" i="106"/>
  <c r="I41" i="106"/>
  <c r="A41" i="106"/>
  <c r="I40" i="106"/>
  <c r="A40" i="106"/>
  <c r="I39" i="106"/>
  <c r="A39" i="106"/>
  <c r="I38" i="106"/>
  <c r="A38" i="106"/>
  <c r="I37" i="106"/>
  <c r="A37" i="106"/>
  <c r="I36" i="106"/>
  <c r="A36" i="106"/>
  <c r="I35" i="106"/>
  <c r="A35" i="106"/>
  <c r="I34" i="106"/>
  <c r="A34" i="106"/>
  <c r="I33" i="106"/>
  <c r="A33" i="106"/>
  <c r="I32" i="106"/>
  <c r="A32" i="106"/>
  <c r="I31" i="106"/>
  <c r="A31" i="106"/>
  <c r="I30" i="106"/>
  <c r="A30" i="106"/>
  <c r="I29" i="106"/>
  <c r="A29" i="106"/>
  <c r="I28" i="106"/>
  <c r="A28" i="106"/>
  <c r="I27" i="106"/>
  <c r="A27" i="106"/>
  <c r="I26" i="106"/>
  <c r="A26" i="106"/>
  <c r="I25" i="106"/>
  <c r="A25" i="106"/>
  <c r="I24" i="106"/>
  <c r="A24" i="106"/>
  <c r="I23" i="106"/>
  <c r="A23" i="106"/>
  <c r="I22" i="106"/>
  <c r="A22" i="106"/>
  <c r="I21" i="106"/>
  <c r="A21" i="106"/>
  <c r="I20" i="106"/>
  <c r="A20" i="106"/>
  <c r="I19" i="106"/>
  <c r="A19" i="106"/>
  <c r="I18" i="106"/>
  <c r="A18" i="106"/>
  <c r="I17" i="106"/>
  <c r="A17" i="106"/>
  <c r="I16" i="106"/>
  <c r="A16" i="106"/>
  <c r="I15" i="106"/>
  <c r="A15" i="106"/>
  <c r="I14" i="106"/>
  <c r="A14" i="106"/>
  <c r="I13" i="106"/>
  <c r="A13" i="106"/>
  <c r="I12" i="106"/>
  <c r="A12" i="106"/>
  <c r="I11" i="106"/>
  <c r="A11" i="106"/>
  <c r="I10" i="106"/>
  <c r="A10" i="106"/>
  <c r="F92" i="92" a="1"/>
  <c r="F92" i="92"/>
  <c r="I9" i="106"/>
  <c r="A9" i="106"/>
  <c r="A427" i="105"/>
  <c r="A426" i="105"/>
  <c r="A425" i="105"/>
  <c r="A424" i="105"/>
  <c r="A423" i="105"/>
  <c r="A422" i="105"/>
  <c r="A421" i="105"/>
  <c r="A420" i="105"/>
  <c r="A419" i="105"/>
  <c r="A416" i="105"/>
  <c r="A415" i="105"/>
  <c r="A414" i="105"/>
  <c r="A413" i="105"/>
  <c r="A412" i="105"/>
  <c r="A411" i="105"/>
  <c r="A410" i="105"/>
  <c r="A409" i="105"/>
  <c r="A408" i="105"/>
  <c r="A407" i="105"/>
  <c r="A406" i="105"/>
  <c r="A405" i="105"/>
  <c r="A404" i="105"/>
  <c r="A403" i="105"/>
  <c r="A402" i="105"/>
  <c r="A401" i="105"/>
  <c r="A400" i="105"/>
  <c r="A399" i="105"/>
  <c r="A398" i="105"/>
  <c r="A397" i="105"/>
  <c r="A396" i="105"/>
  <c r="A395" i="105"/>
  <c r="A394" i="105"/>
  <c r="A393" i="105"/>
  <c r="A392" i="105"/>
  <c r="A391" i="105"/>
  <c r="A390" i="105"/>
  <c r="A389" i="105"/>
  <c r="A388" i="105"/>
  <c r="A387" i="105"/>
  <c r="A386" i="105"/>
  <c r="A385" i="105"/>
  <c r="A384" i="105"/>
  <c r="A383" i="105"/>
  <c r="A382" i="105"/>
  <c r="A381" i="105"/>
  <c r="A380" i="105"/>
  <c r="A379" i="105"/>
  <c r="A377" i="105"/>
  <c r="A376" i="105"/>
  <c r="H375" i="105"/>
  <c r="E375" i="105"/>
  <c r="D375" i="105"/>
  <c r="C375" i="105"/>
  <c r="F374" i="105"/>
  <c r="A374" i="105"/>
  <c r="F373" i="105"/>
  <c r="A373" i="105"/>
  <c r="F372" i="105"/>
  <c r="A372" i="105"/>
  <c r="F371" i="105"/>
  <c r="A371" i="105"/>
  <c r="F370" i="105"/>
  <c r="A370" i="105"/>
  <c r="F369" i="105"/>
  <c r="A369" i="105"/>
  <c r="F368" i="105"/>
  <c r="A368" i="105"/>
  <c r="F367" i="105"/>
  <c r="A367" i="105"/>
  <c r="F366" i="105"/>
  <c r="A366" i="105"/>
  <c r="F365" i="105"/>
  <c r="A365" i="105"/>
  <c r="F364" i="105"/>
  <c r="A364" i="105"/>
  <c r="F363" i="105"/>
  <c r="A363" i="105"/>
  <c r="F362" i="105"/>
  <c r="A362" i="105"/>
  <c r="F361" i="105"/>
  <c r="A361" i="105"/>
  <c r="F360" i="105"/>
  <c r="A360" i="105"/>
  <c r="F359" i="105"/>
  <c r="A359" i="105"/>
  <c r="F358" i="105"/>
  <c r="A358" i="105"/>
  <c r="F357" i="105"/>
  <c r="A357" i="105"/>
  <c r="F356" i="105"/>
  <c r="A356" i="105"/>
  <c r="F355" i="105"/>
  <c r="A355" i="105"/>
  <c r="F354" i="105"/>
  <c r="A354" i="105"/>
  <c r="F353" i="105"/>
  <c r="A353" i="105"/>
  <c r="F352" i="105"/>
  <c r="A352" i="105"/>
  <c r="F351" i="105"/>
  <c r="A351" i="105"/>
  <c r="F350" i="105"/>
  <c r="A350" i="105"/>
  <c r="F349" i="105"/>
  <c r="A349" i="105"/>
  <c r="F348" i="105"/>
  <c r="A348" i="105"/>
  <c r="F347" i="105"/>
  <c r="A347" i="105"/>
  <c r="F346" i="105"/>
  <c r="A346" i="105"/>
  <c r="F345" i="105"/>
  <c r="A345" i="105"/>
  <c r="F344" i="105"/>
  <c r="A344" i="105"/>
  <c r="F343" i="105"/>
  <c r="A343" i="105"/>
  <c r="F342" i="105"/>
  <c r="A342" i="105"/>
  <c r="F341" i="105"/>
  <c r="A341" i="105"/>
  <c r="F340" i="105"/>
  <c r="A340" i="105"/>
  <c r="F339" i="105"/>
  <c r="A339" i="105"/>
  <c r="F338" i="105"/>
  <c r="A338" i="105"/>
  <c r="F337" i="105"/>
  <c r="A337" i="105"/>
  <c r="F336" i="105"/>
  <c r="A336" i="105"/>
  <c r="F335" i="105"/>
  <c r="A335" i="105"/>
  <c r="F334" i="105"/>
  <c r="A334" i="105"/>
  <c r="F333" i="105"/>
  <c r="A333" i="105"/>
  <c r="F332" i="105"/>
  <c r="A332" i="105"/>
  <c r="F331" i="105"/>
  <c r="A331" i="105"/>
  <c r="F330" i="105"/>
  <c r="A330" i="105"/>
  <c r="F329" i="105"/>
  <c r="A329" i="105"/>
  <c r="F328" i="105"/>
  <c r="A328" i="105"/>
  <c r="F327" i="105"/>
  <c r="A327" i="105"/>
  <c r="F326" i="105"/>
  <c r="A326" i="105"/>
  <c r="F325" i="105"/>
  <c r="A325" i="105"/>
  <c r="F324" i="105"/>
  <c r="A324" i="105"/>
  <c r="F323" i="105"/>
  <c r="A323" i="105"/>
  <c r="F322" i="105"/>
  <c r="A322" i="105"/>
  <c r="F321" i="105"/>
  <c r="A321" i="105"/>
  <c r="F320" i="105"/>
  <c r="A320" i="105"/>
  <c r="F319" i="105"/>
  <c r="A319" i="105"/>
  <c r="F318" i="105"/>
  <c r="A318" i="105"/>
  <c r="F317" i="105"/>
  <c r="A317" i="105"/>
  <c r="F316" i="105"/>
  <c r="A316" i="105"/>
  <c r="F315" i="105"/>
  <c r="A315" i="105"/>
  <c r="F314" i="105"/>
  <c r="A314" i="105"/>
  <c r="F313" i="105"/>
  <c r="A313" i="105"/>
  <c r="F312" i="105"/>
  <c r="A312" i="105"/>
  <c r="F311" i="105"/>
  <c r="A311" i="105"/>
  <c r="F310" i="105"/>
  <c r="A310" i="105"/>
  <c r="F309" i="105"/>
  <c r="A309" i="105"/>
  <c r="F308" i="105"/>
  <c r="A308" i="105"/>
  <c r="F307" i="105"/>
  <c r="A307" i="105"/>
  <c r="F306" i="105"/>
  <c r="A306" i="105"/>
  <c r="F305" i="105"/>
  <c r="A305" i="105"/>
  <c r="F304" i="105"/>
  <c r="A304" i="105"/>
  <c r="F303" i="105"/>
  <c r="A303" i="105"/>
  <c r="F302" i="105"/>
  <c r="A302" i="105"/>
  <c r="F301" i="105"/>
  <c r="A301" i="105"/>
  <c r="F300" i="105"/>
  <c r="A300" i="105"/>
  <c r="F299" i="105"/>
  <c r="A299" i="105"/>
  <c r="F298" i="105"/>
  <c r="A298" i="105"/>
  <c r="F297" i="105"/>
  <c r="A297" i="105"/>
  <c r="F296" i="105"/>
  <c r="A296" i="105"/>
  <c r="F295" i="105"/>
  <c r="A295" i="105"/>
  <c r="F294" i="105"/>
  <c r="A294" i="105"/>
  <c r="F293" i="105"/>
  <c r="A293" i="105"/>
  <c r="F292" i="105"/>
  <c r="A292" i="105"/>
  <c r="F291" i="105"/>
  <c r="A291" i="105"/>
  <c r="F290" i="105"/>
  <c r="A290" i="105"/>
  <c r="F289" i="105"/>
  <c r="A289" i="105"/>
  <c r="F288" i="105"/>
  <c r="A288" i="105"/>
  <c r="F287" i="105"/>
  <c r="A287" i="105"/>
  <c r="F286" i="105"/>
  <c r="A286" i="105"/>
  <c r="F285" i="105"/>
  <c r="A285" i="105"/>
  <c r="F284" i="105"/>
  <c r="A284" i="105"/>
  <c r="F283" i="105"/>
  <c r="A283" i="105"/>
  <c r="F282" i="105"/>
  <c r="A282" i="105"/>
  <c r="F281" i="105"/>
  <c r="A281" i="105"/>
  <c r="F280" i="105"/>
  <c r="A280" i="105"/>
  <c r="F279" i="105"/>
  <c r="A279" i="105"/>
  <c r="F278" i="105"/>
  <c r="A278" i="105"/>
  <c r="F277" i="105"/>
  <c r="A277" i="105"/>
  <c r="F276" i="105"/>
  <c r="A276" i="105"/>
  <c r="F275" i="105"/>
  <c r="A275" i="105"/>
  <c r="F274" i="105"/>
  <c r="A274" i="105"/>
  <c r="F273" i="105"/>
  <c r="A273" i="105"/>
  <c r="F272" i="105"/>
  <c r="A272" i="105"/>
  <c r="F271" i="105"/>
  <c r="A271" i="105"/>
  <c r="F270" i="105"/>
  <c r="A270" i="105"/>
  <c r="F269" i="105"/>
  <c r="A269" i="105"/>
  <c r="F268" i="105"/>
  <c r="A268" i="105"/>
  <c r="F267" i="105"/>
  <c r="A267" i="105"/>
  <c r="F266" i="105"/>
  <c r="A266" i="105"/>
  <c r="F265" i="105"/>
  <c r="A265" i="105"/>
  <c r="F264" i="105"/>
  <c r="A264" i="105"/>
  <c r="F263" i="105"/>
  <c r="A263" i="105"/>
  <c r="F262" i="105"/>
  <c r="A262" i="105"/>
  <c r="F261" i="105"/>
  <c r="A261" i="105"/>
  <c r="F260" i="105"/>
  <c r="A260" i="105"/>
  <c r="F259" i="105"/>
  <c r="A259" i="105"/>
  <c r="F258" i="105"/>
  <c r="A258" i="105"/>
  <c r="F257" i="105"/>
  <c r="A257" i="105"/>
  <c r="F256" i="105"/>
  <c r="A256" i="105"/>
  <c r="F255" i="105"/>
  <c r="A255" i="105"/>
  <c r="F254" i="105"/>
  <c r="A254" i="105"/>
  <c r="F253" i="105"/>
  <c r="A253" i="105"/>
  <c r="F252" i="105"/>
  <c r="A252" i="105"/>
  <c r="F251" i="105"/>
  <c r="A251" i="105"/>
  <c r="F250" i="105"/>
  <c r="A250" i="105"/>
  <c r="F249" i="105"/>
  <c r="A249" i="105"/>
  <c r="F248" i="105"/>
  <c r="A248" i="105"/>
  <c r="F247" i="105"/>
  <c r="A247" i="105"/>
  <c r="F246" i="105"/>
  <c r="A246" i="105"/>
  <c r="F245" i="105"/>
  <c r="A245" i="105"/>
  <c r="F244" i="105"/>
  <c r="A244" i="105"/>
  <c r="F243" i="105"/>
  <c r="A243" i="105"/>
  <c r="F242" i="105"/>
  <c r="A242" i="105"/>
  <c r="F241" i="105"/>
  <c r="A241" i="105"/>
  <c r="F240" i="105"/>
  <c r="A240" i="105"/>
  <c r="F239" i="105"/>
  <c r="A239" i="105"/>
  <c r="F238" i="105"/>
  <c r="A238" i="105"/>
  <c r="F237" i="105"/>
  <c r="A237" i="105"/>
  <c r="F236" i="105"/>
  <c r="A236" i="105"/>
  <c r="F235" i="105"/>
  <c r="A235" i="105"/>
  <c r="F234" i="105"/>
  <c r="A234" i="105"/>
  <c r="F233" i="105"/>
  <c r="A233" i="105"/>
  <c r="F232" i="105"/>
  <c r="A232" i="105"/>
  <c r="F231" i="105"/>
  <c r="A231" i="105"/>
  <c r="F230" i="105"/>
  <c r="A230" i="105"/>
  <c r="F229" i="105"/>
  <c r="A229" i="105"/>
  <c r="F228" i="105"/>
  <c r="A228" i="105"/>
  <c r="F227" i="105"/>
  <c r="A227" i="105"/>
  <c r="F226" i="105"/>
  <c r="A226" i="105"/>
  <c r="F225" i="105"/>
  <c r="A225" i="105"/>
  <c r="F224" i="105"/>
  <c r="A224" i="105"/>
  <c r="F223" i="105"/>
  <c r="A223" i="105"/>
  <c r="F222" i="105"/>
  <c r="A222" i="105"/>
  <c r="F221" i="105"/>
  <c r="A221" i="105"/>
  <c r="F220" i="105"/>
  <c r="A220" i="105"/>
  <c r="F219" i="105"/>
  <c r="A219" i="105"/>
  <c r="F218" i="105"/>
  <c r="A218" i="105"/>
  <c r="F217" i="105"/>
  <c r="A217" i="105"/>
  <c r="F216" i="105"/>
  <c r="A216" i="105"/>
  <c r="F215" i="105"/>
  <c r="A215" i="105"/>
  <c r="F214" i="105"/>
  <c r="A214" i="105"/>
  <c r="F213" i="105"/>
  <c r="A213" i="105"/>
  <c r="F212" i="105"/>
  <c r="A212" i="105"/>
  <c r="F211" i="105"/>
  <c r="A211" i="105"/>
  <c r="F210" i="105"/>
  <c r="A210" i="105"/>
  <c r="F209" i="105"/>
  <c r="A209" i="105"/>
  <c r="F208" i="105"/>
  <c r="A208" i="105"/>
  <c r="F207" i="105"/>
  <c r="A207" i="105"/>
  <c r="F206" i="105"/>
  <c r="A206" i="105"/>
  <c r="F205" i="105"/>
  <c r="A205" i="105"/>
  <c r="F204" i="105"/>
  <c r="A204" i="105"/>
  <c r="F203" i="105"/>
  <c r="A203" i="105"/>
  <c r="F202" i="105"/>
  <c r="A202" i="105"/>
  <c r="F201" i="105"/>
  <c r="A201" i="105"/>
  <c r="F200" i="105"/>
  <c r="A200" i="105"/>
  <c r="F199" i="105"/>
  <c r="A199" i="105"/>
  <c r="F198" i="105"/>
  <c r="A198" i="105"/>
  <c r="F197" i="105"/>
  <c r="A197" i="105"/>
  <c r="F196" i="105"/>
  <c r="A196" i="105"/>
  <c r="F195" i="105"/>
  <c r="A195" i="105"/>
  <c r="F194" i="105"/>
  <c r="A194" i="105"/>
  <c r="F193" i="105"/>
  <c r="A193" i="105"/>
  <c r="F192" i="105"/>
  <c r="A192" i="105"/>
  <c r="F191" i="105"/>
  <c r="A191" i="105"/>
  <c r="F190" i="105"/>
  <c r="A190" i="105"/>
  <c r="F189" i="105"/>
  <c r="A189" i="105"/>
  <c r="F188" i="105"/>
  <c r="A188" i="105"/>
  <c r="F187" i="105"/>
  <c r="A187" i="105"/>
  <c r="F186" i="105"/>
  <c r="A186" i="105"/>
  <c r="F185" i="105"/>
  <c r="A185" i="105"/>
  <c r="F184" i="105"/>
  <c r="A184" i="105"/>
  <c r="F183" i="105"/>
  <c r="A183" i="105"/>
  <c r="F182" i="105"/>
  <c r="A182" i="105"/>
  <c r="F181" i="105"/>
  <c r="A181" i="105"/>
  <c r="F180" i="105"/>
  <c r="A180" i="105"/>
  <c r="F179" i="105"/>
  <c r="A179" i="105"/>
  <c r="F178" i="105"/>
  <c r="A178" i="105"/>
  <c r="F177" i="105"/>
  <c r="A177" i="105"/>
  <c r="F176" i="105"/>
  <c r="A176" i="105"/>
  <c r="F175" i="105"/>
  <c r="A175" i="105"/>
  <c r="F174" i="105"/>
  <c r="A174" i="105"/>
  <c r="F173" i="105"/>
  <c r="A173" i="105"/>
  <c r="F172" i="105"/>
  <c r="A172" i="105"/>
  <c r="F171" i="105"/>
  <c r="A171" i="105"/>
  <c r="F170" i="105"/>
  <c r="A170" i="105"/>
  <c r="F169" i="105"/>
  <c r="A169" i="105"/>
  <c r="F168" i="105"/>
  <c r="A168" i="105"/>
  <c r="F167" i="105"/>
  <c r="A167" i="105"/>
  <c r="F166" i="105"/>
  <c r="A166" i="105"/>
  <c r="F165" i="105"/>
  <c r="A165" i="105"/>
  <c r="F164" i="105"/>
  <c r="A164" i="105"/>
  <c r="F163" i="105"/>
  <c r="A163" i="105"/>
  <c r="F162" i="105"/>
  <c r="A162" i="105"/>
  <c r="F161" i="105"/>
  <c r="A161" i="105"/>
  <c r="F160" i="105"/>
  <c r="A160" i="105"/>
  <c r="F159" i="105"/>
  <c r="A159" i="105"/>
  <c r="F158" i="105"/>
  <c r="A158" i="105"/>
  <c r="F157" i="105"/>
  <c r="A157" i="105"/>
  <c r="F156" i="105"/>
  <c r="A156" i="105"/>
  <c r="F155" i="105"/>
  <c r="A155" i="105"/>
  <c r="F154" i="105"/>
  <c r="A154" i="105"/>
  <c r="F153" i="105"/>
  <c r="A153" i="105"/>
  <c r="F152" i="105"/>
  <c r="A152" i="105"/>
  <c r="F151" i="105"/>
  <c r="A151" i="105"/>
  <c r="F150" i="105"/>
  <c r="A150" i="105"/>
  <c r="F149" i="105"/>
  <c r="A149" i="105"/>
  <c r="F148" i="105"/>
  <c r="A148" i="105"/>
  <c r="F147" i="105"/>
  <c r="A147" i="105"/>
  <c r="F146" i="105"/>
  <c r="A146" i="105"/>
  <c r="F145" i="105"/>
  <c r="A145" i="105"/>
  <c r="F144" i="105"/>
  <c r="A144" i="105"/>
  <c r="F143" i="105"/>
  <c r="A143" i="105"/>
  <c r="F142" i="105"/>
  <c r="A142" i="105"/>
  <c r="F141" i="105"/>
  <c r="A141" i="105"/>
  <c r="F140" i="105"/>
  <c r="A140" i="105"/>
  <c r="F139" i="105"/>
  <c r="A139" i="105"/>
  <c r="F138" i="105"/>
  <c r="A138" i="105"/>
  <c r="F137" i="105"/>
  <c r="A137" i="105"/>
  <c r="F136" i="105"/>
  <c r="A136" i="105"/>
  <c r="F135" i="105"/>
  <c r="A135" i="105"/>
  <c r="F134" i="105"/>
  <c r="A134" i="105"/>
  <c r="F133" i="105"/>
  <c r="A133" i="105"/>
  <c r="F132" i="105"/>
  <c r="A132" i="105"/>
  <c r="F131" i="105"/>
  <c r="A131" i="105"/>
  <c r="F130" i="105"/>
  <c r="A130" i="105"/>
  <c r="F129" i="105"/>
  <c r="A129" i="105"/>
  <c r="F128" i="105"/>
  <c r="A128" i="105"/>
  <c r="F127" i="105"/>
  <c r="A127" i="105"/>
  <c r="F126" i="105"/>
  <c r="A126" i="105"/>
  <c r="F125" i="105"/>
  <c r="A125" i="105"/>
  <c r="F124" i="105"/>
  <c r="A124" i="105"/>
  <c r="F123" i="105"/>
  <c r="A123" i="105"/>
  <c r="F122" i="105"/>
  <c r="A122" i="105"/>
  <c r="F121" i="105"/>
  <c r="A121" i="105"/>
  <c r="F120" i="105"/>
  <c r="A120" i="105"/>
  <c r="F119" i="105"/>
  <c r="A119" i="105"/>
  <c r="F118" i="105"/>
  <c r="A118" i="105"/>
  <c r="F117" i="105"/>
  <c r="A117" i="105"/>
  <c r="F116" i="105"/>
  <c r="A116" i="105"/>
  <c r="F115" i="105"/>
  <c r="A115" i="105"/>
  <c r="F114" i="105"/>
  <c r="A114" i="105"/>
  <c r="F113" i="105"/>
  <c r="A113" i="105"/>
  <c r="F112" i="105"/>
  <c r="A112" i="105"/>
  <c r="F111" i="105"/>
  <c r="A111" i="105"/>
  <c r="F110" i="105"/>
  <c r="A110" i="105"/>
  <c r="F109" i="105"/>
  <c r="A109" i="105"/>
  <c r="F108" i="105"/>
  <c r="A108" i="105"/>
  <c r="F107" i="105"/>
  <c r="A107" i="105"/>
  <c r="F106" i="105"/>
  <c r="A106" i="105"/>
  <c r="F105" i="105"/>
  <c r="A105" i="105"/>
  <c r="F104" i="105"/>
  <c r="A104" i="105"/>
  <c r="F103" i="105"/>
  <c r="A103" i="105"/>
  <c r="F102" i="105"/>
  <c r="A102" i="105"/>
  <c r="F101" i="105"/>
  <c r="A101" i="105"/>
  <c r="F100" i="105"/>
  <c r="A100" i="105"/>
  <c r="F99" i="105"/>
  <c r="A99" i="105"/>
  <c r="F98" i="105"/>
  <c r="A98" i="105"/>
  <c r="F97" i="105"/>
  <c r="A97" i="105"/>
  <c r="F96" i="105"/>
  <c r="A96" i="105"/>
  <c r="F95" i="105"/>
  <c r="A95" i="105"/>
  <c r="F94" i="105"/>
  <c r="A94" i="105"/>
  <c r="F93" i="105"/>
  <c r="A93" i="105"/>
  <c r="F92" i="105"/>
  <c r="A92" i="105"/>
  <c r="F91" i="105"/>
  <c r="A91" i="105"/>
  <c r="F90" i="105"/>
  <c r="A90" i="105"/>
  <c r="F89" i="105"/>
  <c r="A89" i="105"/>
  <c r="F88" i="105"/>
  <c r="A88" i="105"/>
  <c r="F87" i="105"/>
  <c r="A87" i="105"/>
  <c r="F86" i="105"/>
  <c r="A86" i="105"/>
  <c r="F85" i="105"/>
  <c r="A85" i="105"/>
  <c r="F84" i="105"/>
  <c r="A84" i="105"/>
  <c r="F83" i="105"/>
  <c r="A83" i="105"/>
  <c r="F82" i="105"/>
  <c r="A82" i="105"/>
  <c r="F81" i="105"/>
  <c r="A81" i="105"/>
  <c r="F80" i="105"/>
  <c r="A80" i="105"/>
  <c r="F79" i="105"/>
  <c r="A79" i="105"/>
  <c r="F78" i="105"/>
  <c r="A78" i="105"/>
  <c r="F77" i="105"/>
  <c r="A77" i="105"/>
  <c r="F76" i="105"/>
  <c r="A76" i="105"/>
  <c r="F75" i="105"/>
  <c r="A75" i="105"/>
  <c r="F74" i="105"/>
  <c r="A74" i="105"/>
  <c r="F73" i="105"/>
  <c r="A73" i="105"/>
  <c r="F72" i="105"/>
  <c r="A72" i="105"/>
  <c r="F71" i="105"/>
  <c r="A71" i="105"/>
  <c r="F70" i="105"/>
  <c r="A70" i="105"/>
  <c r="F69" i="105"/>
  <c r="F68" i="105"/>
  <c r="A68" i="105"/>
  <c r="F67" i="105"/>
  <c r="A67" i="105"/>
  <c r="F66" i="105"/>
  <c r="A66" i="105"/>
  <c r="F65" i="105"/>
  <c r="A65" i="105"/>
  <c r="F64" i="105"/>
  <c r="A64" i="105"/>
  <c r="F63" i="105"/>
  <c r="A63" i="105"/>
  <c r="F62" i="105"/>
  <c r="A62" i="105"/>
  <c r="F61" i="105"/>
  <c r="A61" i="105"/>
  <c r="F60" i="105"/>
  <c r="A60" i="105"/>
  <c r="F59" i="105"/>
  <c r="A59" i="105"/>
  <c r="F58" i="105"/>
  <c r="A58" i="105"/>
  <c r="F57" i="105"/>
  <c r="A57" i="105"/>
  <c r="F56" i="105"/>
  <c r="A56" i="105"/>
  <c r="F55" i="105"/>
  <c r="A55" i="105"/>
  <c r="F54" i="105"/>
  <c r="A54" i="105"/>
  <c r="F53" i="105"/>
  <c r="A53" i="105"/>
  <c r="F52" i="105"/>
  <c r="A52" i="105"/>
  <c r="F51" i="105"/>
  <c r="A51" i="105"/>
  <c r="F50" i="105"/>
  <c r="A50" i="105"/>
  <c r="F49" i="105"/>
  <c r="A49" i="105"/>
  <c r="F48" i="105"/>
  <c r="A48" i="105"/>
  <c r="F47" i="105"/>
  <c r="A47" i="105"/>
  <c r="F46" i="105"/>
  <c r="A46" i="105"/>
  <c r="F45" i="105"/>
  <c r="A45" i="105"/>
  <c r="F44" i="105"/>
  <c r="A44" i="105"/>
  <c r="F43" i="105"/>
  <c r="A43" i="105"/>
  <c r="F42" i="105"/>
  <c r="A42" i="105"/>
  <c r="F41" i="105"/>
  <c r="A41" i="105"/>
  <c r="F40" i="105"/>
  <c r="A40" i="105"/>
  <c r="F39" i="105"/>
  <c r="A39" i="105"/>
  <c r="F38" i="105"/>
  <c r="A38" i="105"/>
  <c r="F37" i="105"/>
  <c r="A37" i="105"/>
  <c r="F36" i="105"/>
  <c r="A36" i="105"/>
  <c r="F35" i="105"/>
  <c r="A35" i="105"/>
  <c r="F34" i="105"/>
  <c r="A34" i="105"/>
  <c r="F33" i="105"/>
  <c r="A33" i="105"/>
  <c r="F32" i="105"/>
  <c r="A32" i="105"/>
  <c r="F31" i="105"/>
  <c r="A31" i="105"/>
  <c r="F30" i="105"/>
  <c r="A30" i="105"/>
  <c r="F29" i="105"/>
  <c r="A29" i="105"/>
  <c r="F28" i="105"/>
  <c r="A28" i="105"/>
  <c r="F27" i="105"/>
  <c r="A27" i="105"/>
  <c r="F26" i="105"/>
  <c r="A26" i="105"/>
  <c r="F25" i="105"/>
  <c r="A25" i="105"/>
  <c r="F24" i="105"/>
  <c r="A24" i="105"/>
  <c r="F23" i="105"/>
  <c r="A23" i="105"/>
  <c r="F22" i="105"/>
  <c r="A22" i="105"/>
  <c r="F21" i="105"/>
  <c r="A21" i="105"/>
  <c r="F20" i="105"/>
  <c r="A20" i="105"/>
  <c r="F19" i="105"/>
  <c r="A19" i="105"/>
  <c r="F18" i="105"/>
  <c r="A18" i="105"/>
  <c r="F17" i="105"/>
  <c r="A17" i="105"/>
  <c r="F16" i="105"/>
  <c r="A16" i="105"/>
  <c r="F15" i="105"/>
  <c r="A15" i="105"/>
  <c r="F14" i="105"/>
  <c r="A14" i="105"/>
  <c r="F13" i="105"/>
  <c r="A13" i="105"/>
  <c r="F12" i="105"/>
  <c r="A12" i="105"/>
  <c r="F11" i="105"/>
  <c r="A11" i="105"/>
  <c r="F10" i="105"/>
  <c r="A10" i="105"/>
  <c r="E8" i="105"/>
  <c r="D8" i="105"/>
  <c r="C8" i="105"/>
  <c r="A424" i="104"/>
  <c r="A423" i="104"/>
  <c r="A422" i="104"/>
  <c r="A421" i="104"/>
  <c r="A420" i="104"/>
  <c r="A419" i="104"/>
  <c r="A418" i="104"/>
  <c r="A417" i="104"/>
  <c r="A416" i="104"/>
  <c r="A413" i="104"/>
  <c r="A412" i="104"/>
  <c r="A411" i="104"/>
  <c r="A410" i="104"/>
  <c r="A409" i="104"/>
  <c r="A408" i="104"/>
  <c r="A407" i="104"/>
  <c r="A406" i="104"/>
  <c r="A405" i="104"/>
  <c r="A404" i="104"/>
  <c r="A403" i="104"/>
  <c r="A402" i="104"/>
  <c r="A401" i="104"/>
  <c r="A400" i="104"/>
  <c r="A399" i="104"/>
  <c r="A398" i="104"/>
  <c r="A397" i="104"/>
  <c r="A396" i="104"/>
  <c r="A395" i="104"/>
  <c r="A394" i="104"/>
  <c r="A393" i="104"/>
  <c r="A392" i="104"/>
  <c r="A391" i="104"/>
  <c r="A390" i="104"/>
  <c r="A389" i="104"/>
  <c r="A388" i="104"/>
  <c r="A387" i="104"/>
  <c r="A386" i="104"/>
  <c r="A385" i="104"/>
  <c r="A384" i="104"/>
  <c r="A383" i="104"/>
  <c r="A382" i="104"/>
  <c r="A381" i="104"/>
  <c r="A380" i="104"/>
  <c r="A379" i="104"/>
  <c r="A378" i="104"/>
  <c r="A377" i="104"/>
  <c r="A376" i="104"/>
  <c r="N375" i="104"/>
  <c r="K375" i="104"/>
  <c r="J375" i="104"/>
  <c r="I375" i="104"/>
  <c r="H375" i="104"/>
  <c r="G375" i="104"/>
  <c r="F375" i="104"/>
  <c r="E375" i="104"/>
  <c r="D375" i="104"/>
  <c r="C375" i="104"/>
  <c r="L374" i="104"/>
  <c r="A374" i="104"/>
  <c r="L373" i="104"/>
  <c r="A373" i="104"/>
  <c r="L372" i="104"/>
  <c r="A372" i="104"/>
  <c r="L371" i="104"/>
  <c r="A371" i="104"/>
  <c r="L370" i="104"/>
  <c r="A370" i="104"/>
  <c r="L369" i="104"/>
  <c r="A369" i="104"/>
  <c r="L368" i="104"/>
  <c r="A368" i="104"/>
  <c r="L367" i="104"/>
  <c r="A367" i="104"/>
  <c r="L366" i="104"/>
  <c r="A366" i="104"/>
  <c r="L365" i="104"/>
  <c r="A365" i="104"/>
  <c r="L364" i="104"/>
  <c r="A364" i="104"/>
  <c r="L363" i="104"/>
  <c r="A363" i="104"/>
  <c r="L362" i="104"/>
  <c r="A362" i="104"/>
  <c r="L361" i="104"/>
  <c r="A361" i="104"/>
  <c r="L360" i="104"/>
  <c r="A360" i="104"/>
  <c r="L359" i="104"/>
  <c r="A359" i="104"/>
  <c r="L358" i="104"/>
  <c r="A358" i="104"/>
  <c r="L357" i="104"/>
  <c r="A357" i="104"/>
  <c r="L356" i="104"/>
  <c r="A356" i="104"/>
  <c r="L355" i="104"/>
  <c r="A355" i="104"/>
  <c r="L354" i="104"/>
  <c r="A354" i="104"/>
  <c r="L353" i="104"/>
  <c r="A353" i="104"/>
  <c r="L352" i="104"/>
  <c r="A352" i="104"/>
  <c r="L351" i="104"/>
  <c r="A351" i="104"/>
  <c r="L350" i="104"/>
  <c r="A350" i="104"/>
  <c r="L349" i="104"/>
  <c r="A349" i="104"/>
  <c r="L348" i="104"/>
  <c r="A348" i="104"/>
  <c r="L347" i="104"/>
  <c r="A347" i="104"/>
  <c r="L346" i="104"/>
  <c r="A346" i="104"/>
  <c r="L345" i="104"/>
  <c r="A345" i="104"/>
  <c r="L344" i="104"/>
  <c r="A344" i="104"/>
  <c r="L343" i="104"/>
  <c r="A343" i="104"/>
  <c r="L342" i="104"/>
  <c r="A342" i="104"/>
  <c r="L341" i="104"/>
  <c r="A341" i="104"/>
  <c r="L340" i="104"/>
  <c r="A340" i="104"/>
  <c r="L339" i="104"/>
  <c r="A339" i="104"/>
  <c r="L338" i="104"/>
  <c r="A338" i="104"/>
  <c r="L337" i="104"/>
  <c r="A337" i="104"/>
  <c r="L336" i="104"/>
  <c r="A336" i="104"/>
  <c r="L335" i="104"/>
  <c r="A335" i="104"/>
  <c r="L334" i="104"/>
  <c r="A334" i="104"/>
  <c r="L333" i="104"/>
  <c r="A333" i="104"/>
  <c r="L332" i="104"/>
  <c r="A332" i="104"/>
  <c r="L331" i="104"/>
  <c r="A331" i="104"/>
  <c r="L330" i="104"/>
  <c r="A330" i="104"/>
  <c r="L329" i="104"/>
  <c r="A329" i="104"/>
  <c r="L328" i="104"/>
  <c r="A328" i="104"/>
  <c r="L327" i="104"/>
  <c r="A327" i="104"/>
  <c r="L326" i="104"/>
  <c r="A326" i="104"/>
  <c r="L325" i="104"/>
  <c r="A325" i="104"/>
  <c r="L324" i="104"/>
  <c r="A324" i="104"/>
  <c r="L323" i="104"/>
  <c r="A323" i="104"/>
  <c r="L322" i="104"/>
  <c r="A322" i="104"/>
  <c r="L321" i="104"/>
  <c r="A321" i="104"/>
  <c r="L320" i="104"/>
  <c r="A320" i="104"/>
  <c r="L319" i="104"/>
  <c r="A319" i="104"/>
  <c r="L318" i="104"/>
  <c r="A318" i="104"/>
  <c r="L317" i="104"/>
  <c r="A317" i="104"/>
  <c r="L316" i="104"/>
  <c r="A316" i="104"/>
  <c r="L315" i="104"/>
  <c r="A315" i="104"/>
  <c r="L314" i="104"/>
  <c r="A314" i="104"/>
  <c r="L313" i="104"/>
  <c r="A313" i="104"/>
  <c r="L312" i="104"/>
  <c r="A312" i="104"/>
  <c r="L311" i="104"/>
  <c r="A311" i="104"/>
  <c r="L310" i="104"/>
  <c r="A310" i="104"/>
  <c r="L309" i="104"/>
  <c r="A309" i="104"/>
  <c r="L308" i="104"/>
  <c r="A308" i="104"/>
  <c r="L307" i="104"/>
  <c r="A307" i="104"/>
  <c r="L306" i="104"/>
  <c r="A306" i="104"/>
  <c r="L305" i="104"/>
  <c r="A305" i="104"/>
  <c r="L304" i="104"/>
  <c r="A304" i="104"/>
  <c r="L303" i="104"/>
  <c r="A303" i="104"/>
  <c r="L302" i="104"/>
  <c r="A302" i="104"/>
  <c r="L301" i="104"/>
  <c r="A301" i="104"/>
  <c r="L300" i="104"/>
  <c r="A300" i="104"/>
  <c r="L299" i="104"/>
  <c r="A299" i="104"/>
  <c r="L298" i="104"/>
  <c r="A298" i="104"/>
  <c r="L297" i="104"/>
  <c r="A297" i="104"/>
  <c r="L296" i="104"/>
  <c r="A296" i="104"/>
  <c r="L295" i="104"/>
  <c r="A295" i="104"/>
  <c r="L294" i="104"/>
  <c r="A294" i="104"/>
  <c r="L293" i="104"/>
  <c r="A293" i="104"/>
  <c r="L292" i="104"/>
  <c r="A292" i="104"/>
  <c r="L291" i="104"/>
  <c r="A291" i="104"/>
  <c r="L290" i="104"/>
  <c r="A290" i="104"/>
  <c r="L289" i="104"/>
  <c r="A289" i="104"/>
  <c r="L288" i="104"/>
  <c r="A288" i="104"/>
  <c r="L287" i="104"/>
  <c r="A287" i="104"/>
  <c r="L286" i="104"/>
  <c r="A286" i="104"/>
  <c r="L285" i="104"/>
  <c r="A285" i="104"/>
  <c r="L284" i="104"/>
  <c r="A284" i="104"/>
  <c r="L283" i="104"/>
  <c r="A283" i="104"/>
  <c r="L282" i="104"/>
  <c r="A282" i="104"/>
  <c r="L281" i="104"/>
  <c r="A281" i="104"/>
  <c r="L280" i="104"/>
  <c r="A280" i="104"/>
  <c r="L279" i="104"/>
  <c r="A279" i="104"/>
  <c r="L278" i="104"/>
  <c r="A278" i="104"/>
  <c r="L277" i="104"/>
  <c r="A277" i="104"/>
  <c r="L276" i="104"/>
  <c r="A276" i="104"/>
  <c r="L275" i="104"/>
  <c r="A275" i="104"/>
  <c r="L274" i="104"/>
  <c r="A274" i="104"/>
  <c r="L273" i="104"/>
  <c r="A273" i="104"/>
  <c r="L272" i="104"/>
  <c r="A272" i="104"/>
  <c r="L271" i="104"/>
  <c r="A271" i="104"/>
  <c r="L270" i="104"/>
  <c r="A270" i="104"/>
  <c r="L269" i="104"/>
  <c r="A269" i="104"/>
  <c r="L268" i="104"/>
  <c r="A268" i="104"/>
  <c r="L267" i="104"/>
  <c r="A267" i="104"/>
  <c r="L266" i="104"/>
  <c r="A266" i="104"/>
  <c r="L265" i="104"/>
  <c r="A265" i="104"/>
  <c r="L264" i="104"/>
  <c r="A264" i="104"/>
  <c r="L263" i="104"/>
  <c r="A263" i="104"/>
  <c r="L262" i="104"/>
  <c r="A262" i="104"/>
  <c r="L261" i="104"/>
  <c r="A261" i="104"/>
  <c r="L260" i="104"/>
  <c r="A260" i="104"/>
  <c r="L259" i="104"/>
  <c r="A259" i="104"/>
  <c r="L258" i="104"/>
  <c r="A258" i="104"/>
  <c r="L257" i="104"/>
  <c r="A257" i="104"/>
  <c r="L256" i="104"/>
  <c r="A256" i="104"/>
  <c r="L255" i="104"/>
  <c r="A255" i="104"/>
  <c r="L254" i="104"/>
  <c r="A254" i="104"/>
  <c r="L253" i="104"/>
  <c r="A253" i="104"/>
  <c r="L252" i="104"/>
  <c r="A252" i="104"/>
  <c r="L251" i="104"/>
  <c r="A251" i="104"/>
  <c r="L250" i="104"/>
  <c r="A250" i="104"/>
  <c r="L249" i="104"/>
  <c r="A249" i="104"/>
  <c r="L248" i="104"/>
  <c r="A248" i="104"/>
  <c r="L247" i="104"/>
  <c r="A247" i="104"/>
  <c r="L246" i="104"/>
  <c r="A246" i="104"/>
  <c r="L245" i="104"/>
  <c r="A245" i="104"/>
  <c r="L244" i="104"/>
  <c r="A244" i="104"/>
  <c r="L243" i="104"/>
  <c r="A243" i="104"/>
  <c r="L242" i="104"/>
  <c r="A242" i="104"/>
  <c r="L241" i="104"/>
  <c r="A241" i="104"/>
  <c r="L240" i="104"/>
  <c r="A240" i="104"/>
  <c r="L239" i="104"/>
  <c r="A239" i="104"/>
  <c r="L238" i="104"/>
  <c r="A238" i="104"/>
  <c r="L237" i="104"/>
  <c r="A237" i="104"/>
  <c r="L236" i="104"/>
  <c r="A236" i="104"/>
  <c r="L235" i="104"/>
  <c r="A235" i="104"/>
  <c r="L234" i="104"/>
  <c r="A234" i="104"/>
  <c r="L233" i="104"/>
  <c r="A233" i="104"/>
  <c r="L232" i="104"/>
  <c r="A232" i="104"/>
  <c r="L231" i="104"/>
  <c r="A231" i="104"/>
  <c r="L230" i="104"/>
  <c r="A230" i="104"/>
  <c r="L229" i="104"/>
  <c r="A229" i="104"/>
  <c r="L228" i="104"/>
  <c r="A228" i="104"/>
  <c r="L227" i="104"/>
  <c r="A227" i="104"/>
  <c r="L226" i="104"/>
  <c r="A226" i="104"/>
  <c r="L225" i="104"/>
  <c r="A225" i="104"/>
  <c r="L224" i="104"/>
  <c r="A224" i="104"/>
  <c r="L223" i="104"/>
  <c r="A223" i="104"/>
  <c r="L222" i="104"/>
  <c r="A222" i="104"/>
  <c r="L221" i="104"/>
  <c r="A221" i="104"/>
  <c r="L220" i="104"/>
  <c r="A220" i="104"/>
  <c r="L219" i="104"/>
  <c r="A219" i="104"/>
  <c r="L218" i="104"/>
  <c r="A218" i="104"/>
  <c r="L217" i="104"/>
  <c r="A217" i="104"/>
  <c r="L216" i="104"/>
  <c r="A216" i="104"/>
  <c r="L215" i="104"/>
  <c r="A215" i="104"/>
  <c r="L214" i="104"/>
  <c r="A214" i="104"/>
  <c r="L213" i="104"/>
  <c r="A213" i="104"/>
  <c r="L212" i="104"/>
  <c r="A212" i="104"/>
  <c r="L211" i="104"/>
  <c r="A211" i="104"/>
  <c r="L210" i="104"/>
  <c r="A210" i="104"/>
  <c r="L209" i="104"/>
  <c r="A209" i="104"/>
  <c r="L208" i="104"/>
  <c r="A208" i="104"/>
  <c r="L207" i="104"/>
  <c r="A207" i="104"/>
  <c r="L206" i="104"/>
  <c r="A206" i="104"/>
  <c r="L205" i="104"/>
  <c r="A205" i="104"/>
  <c r="L204" i="104"/>
  <c r="A204" i="104"/>
  <c r="L203" i="104"/>
  <c r="A203" i="104"/>
  <c r="L202" i="104"/>
  <c r="A202" i="104"/>
  <c r="L201" i="104"/>
  <c r="A201" i="104"/>
  <c r="L200" i="104"/>
  <c r="A200" i="104"/>
  <c r="L199" i="104"/>
  <c r="A199" i="104"/>
  <c r="L198" i="104"/>
  <c r="A198" i="104"/>
  <c r="L197" i="104"/>
  <c r="A197" i="104"/>
  <c r="L196" i="104"/>
  <c r="A196" i="104"/>
  <c r="L195" i="104"/>
  <c r="A195" i="104"/>
  <c r="L194" i="104"/>
  <c r="A194" i="104"/>
  <c r="L193" i="104"/>
  <c r="A193" i="104"/>
  <c r="L192" i="104"/>
  <c r="A192" i="104"/>
  <c r="L191" i="104"/>
  <c r="A191" i="104"/>
  <c r="L190" i="104"/>
  <c r="A190" i="104"/>
  <c r="L189" i="104"/>
  <c r="A189" i="104"/>
  <c r="L188" i="104"/>
  <c r="A188" i="104"/>
  <c r="L187" i="104"/>
  <c r="A187" i="104"/>
  <c r="L186" i="104"/>
  <c r="A186" i="104"/>
  <c r="L185" i="104"/>
  <c r="A185" i="104"/>
  <c r="L184" i="104"/>
  <c r="A184" i="104"/>
  <c r="L183" i="104"/>
  <c r="A183" i="104"/>
  <c r="L182" i="104"/>
  <c r="A182" i="104"/>
  <c r="L181" i="104"/>
  <c r="A181" i="104"/>
  <c r="L180" i="104"/>
  <c r="A180" i="104"/>
  <c r="L179" i="104"/>
  <c r="A179" i="104"/>
  <c r="L178" i="104"/>
  <c r="A178" i="104"/>
  <c r="L177" i="104"/>
  <c r="A177" i="104"/>
  <c r="L176" i="104"/>
  <c r="A176" i="104"/>
  <c r="L175" i="104"/>
  <c r="A175" i="104"/>
  <c r="L174" i="104"/>
  <c r="A174" i="104"/>
  <c r="L173" i="104"/>
  <c r="A173" i="104"/>
  <c r="L172" i="104"/>
  <c r="A172" i="104"/>
  <c r="L171" i="104"/>
  <c r="A171" i="104"/>
  <c r="L170" i="104"/>
  <c r="A170" i="104"/>
  <c r="L169" i="104"/>
  <c r="A169" i="104"/>
  <c r="L168" i="104"/>
  <c r="A168" i="104"/>
  <c r="L167" i="104"/>
  <c r="A167" i="104"/>
  <c r="L166" i="104"/>
  <c r="A166" i="104"/>
  <c r="L165" i="104"/>
  <c r="A165" i="104"/>
  <c r="L164" i="104"/>
  <c r="A164" i="104"/>
  <c r="L163" i="104"/>
  <c r="A163" i="104"/>
  <c r="L162" i="104"/>
  <c r="A162" i="104"/>
  <c r="L161" i="104"/>
  <c r="A161" i="104"/>
  <c r="L160" i="104"/>
  <c r="A160" i="104"/>
  <c r="L159" i="104"/>
  <c r="A159" i="104"/>
  <c r="L158" i="104"/>
  <c r="A158" i="104"/>
  <c r="L157" i="104"/>
  <c r="A157" i="104"/>
  <c r="L156" i="104"/>
  <c r="A156" i="104"/>
  <c r="L155" i="104"/>
  <c r="A155" i="104"/>
  <c r="L154" i="104"/>
  <c r="A154" i="104"/>
  <c r="L153" i="104"/>
  <c r="A153" i="104"/>
  <c r="L152" i="104"/>
  <c r="A152" i="104"/>
  <c r="L151" i="104"/>
  <c r="A151" i="104"/>
  <c r="L150" i="104"/>
  <c r="A150" i="104"/>
  <c r="L149" i="104"/>
  <c r="A149" i="104"/>
  <c r="L148" i="104"/>
  <c r="A148" i="104"/>
  <c r="L147" i="104"/>
  <c r="A147" i="104"/>
  <c r="L146" i="104"/>
  <c r="A146" i="104"/>
  <c r="L145" i="104"/>
  <c r="A145" i="104"/>
  <c r="L144" i="104"/>
  <c r="A144" i="104"/>
  <c r="L143" i="104"/>
  <c r="A143" i="104"/>
  <c r="L142" i="104"/>
  <c r="A142" i="104"/>
  <c r="L141" i="104"/>
  <c r="A141" i="104"/>
  <c r="L140" i="104"/>
  <c r="A140" i="104"/>
  <c r="L139" i="104"/>
  <c r="A139" i="104"/>
  <c r="L138" i="104"/>
  <c r="A138" i="104"/>
  <c r="L137" i="104"/>
  <c r="A137" i="104"/>
  <c r="L136" i="104"/>
  <c r="A136" i="104"/>
  <c r="L135" i="104"/>
  <c r="A135" i="104"/>
  <c r="L134" i="104"/>
  <c r="A134" i="104"/>
  <c r="L133" i="104"/>
  <c r="A133" i="104"/>
  <c r="L132" i="104"/>
  <c r="A132" i="104"/>
  <c r="L131" i="104"/>
  <c r="A131" i="104"/>
  <c r="L130" i="104"/>
  <c r="A130" i="104"/>
  <c r="L129" i="104"/>
  <c r="A129" i="104"/>
  <c r="L128" i="104"/>
  <c r="A128" i="104"/>
  <c r="L127" i="104"/>
  <c r="A127" i="104"/>
  <c r="L126" i="104"/>
  <c r="A126" i="104"/>
  <c r="L125" i="104"/>
  <c r="A125" i="104"/>
  <c r="L124" i="104"/>
  <c r="A124" i="104"/>
  <c r="L123" i="104"/>
  <c r="A123" i="104"/>
  <c r="L122" i="104"/>
  <c r="A122" i="104"/>
  <c r="L121" i="104"/>
  <c r="A121" i="104"/>
  <c r="L120" i="104"/>
  <c r="A120" i="104"/>
  <c r="L119" i="104"/>
  <c r="A119" i="104"/>
  <c r="L118" i="104"/>
  <c r="A118" i="104"/>
  <c r="L117" i="104"/>
  <c r="A117" i="104"/>
  <c r="L116" i="104"/>
  <c r="A116" i="104"/>
  <c r="L115" i="104"/>
  <c r="A115" i="104"/>
  <c r="L114" i="104"/>
  <c r="A114" i="104"/>
  <c r="L113" i="104"/>
  <c r="A113" i="104"/>
  <c r="L112" i="104"/>
  <c r="A112" i="104"/>
  <c r="L111" i="104"/>
  <c r="A111" i="104"/>
  <c r="L110" i="104"/>
  <c r="A110" i="104"/>
  <c r="L109" i="104"/>
  <c r="A109" i="104"/>
  <c r="L108" i="104"/>
  <c r="A108" i="104"/>
  <c r="L107" i="104"/>
  <c r="A107" i="104"/>
  <c r="L106" i="104"/>
  <c r="A106" i="104"/>
  <c r="L105" i="104"/>
  <c r="A105" i="104"/>
  <c r="L104" i="104"/>
  <c r="A104" i="104"/>
  <c r="L103" i="104"/>
  <c r="A103" i="104"/>
  <c r="L102" i="104"/>
  <c r="A102" i="104"/>
  <c r="L101" i="104"/>
  <c r="A101" i="104"/>
  <c r="L100" i="104"/>
  <c r="A100" i="104"/>
  <c r="A99" i="104"/>
  <c r="A98" i="104"/>
  <c r="A97" i="104"/>
  <c r="A96" i="104"/>
  <c r="A95" i="104"/>
  <c r="A94" i="104"/>
  <c r="A93" i="104"/>
  <c r="A92" i="104"/>
  <c r="A91" i="104"/>
  <c r="A90" i="104"/>
  <c r="A89" i="104"/>
  <c r="A88" i="104"/>
  <c r="A87" i="104"/>
  <c r="A86" i="104"/>
  <c r="A85" i="104"/>
  <c r="A84" i="104"/>
  <c r="A83" i="104"/>
  <c r="A82" i="104"/>
  <c r="A81" i="104"/>
  <c r="A80" i="104"/>
  <c r="A79" i="104"/>
  <c r="A78" i="104"/>
  <c r="A77" i="104"/>
  <c r="A76" i="104"/>
  <c r="A75" i="104"/>
  <c r="A74" i="104"/>
  <c r="A73" i="104"/>
  <c r="A72" i="104"/>
  <c r="A71" i="104"/>
  <c r="A70" i="104"/>
  <c r="A69" i="104"/>
  <c r="L68" i="104"/>
  <c r="L67" i="104"/>
  <c r="A67" i="104"/>
  <c r="L66" i="104"/>
  <c r="A66" i="104"/>
  <c r="L65" i="104"/>
  <c r="A65" i="104"/>
  <c r="L64" i="104"/>
  <c r="A64" i="104"/>
  <c r="L63" i="104"/>
  <c r="A63" i="104"/>
  <c r="L62" i="104"/>
  <c r="A62" i="104"/>
  <c r="L61" i="104"/>
  <c r="A61" i="104"/>
  <c r="L60" i="104"/>
  <c r="A60" i="104"/>
  <c r="L59" i="104"/>
  <c r="A59" i="104"/>
  <c r="L58" i="104"/>
  <c r="A58" i="104"/>
  <c r="L57" i="104"/>
  <c r="A57" i="104"/>
  <c r="L56" i="104"/>
  <c r="A56" i="104"/>
  <c r="L55" i="104"/>
  <c r="A55" i="104"/>
  <c r="L54" i="104"/>
  <c r="A54" i="104"/>
  <c r="L53" i="104"/>
  <c r="A53" i="104"/>
  <c r="L52" i="104"/>
  <c r="A52" i="104"/>
  <c r="L51" i="104"/>
  <c r="A51" i="104"/>
  <c r="L50" i="104"/>
  <c r="A50" i="104"/>
  <c r="L49" i="104"/>
  <c r="A49" i="104"/>
  <c r="L48" i="104"/>
  <c r="A48" i="104"/>
  <c r="L47" i="104"/>
  <c r="A47" i="104"/>
  <c r="L46" i="104"/>
  <c r="A46" i="104"/>
  <c r="L45" i="104"/>
  <c r="A45" i="104"/>
  <c r="L44" i="104"/>
  <c r="A44" i="104"/>
  <c r="L43" i="104"/>
  <c r="A43" i="104"/>
  <c r="L42" i="104"/>
  <c r="A42" i="104"/>
  <c r="L41" i="104"/>
  <c r="A41" i="104"/>
  <c r="L40" i="104"/>
  <c r="A40" i="104"/>
  <c r="L39" i="104"/>
  <c r="A39" i="104"/>
  <c r="L38" i="104"/>
  <c r="A38" i="104"/>
  <c r="L37" i="104"/>
  <c r="A37" i="104"/>
  <c r="L36" i="104"/>
  <c r="A36" i="104"/>
  <c r="L35" i="104"/>
  <c r="A35" i="104"/>
  <c r="L34" i="104"/>
  <c r="A34" i="104"/>
  <c r="L33" i="104"/>
  <c r="A33" i="104"/>
  <c r="L32" i="104"/>
  <c r="A32" i="104"/>
  <c r="L31" i="104"/>
  <c r="A31" i="104"/>
  <c r="L30" i="104"/>
  <c r="A30" i="104"/>
  <c r="L29" i="104"/>
  <c r="A29" i="104"/>
  <c r="L28" i="104"/>
  <c r="A28" i="104"/>
  <c r="L27" i="104"/>
  <c r="A27" i="104"/>
  <c r="L26" i="104"/>
  <c r="A26" i="104"/>
  <c r="L25" i="104"/>
  <c r="A25" i="104"/>
  <c r="L24" i="104"/>
  <c r="A24" i="104"/>
  <c r="L23" i="104"/>
  <c r="A23" i="104"/>
  <c r="L22" i="104"/>
  <c r="A22" i="104"/>
  <c r="L21" i="104"/>
  <c r="A21" i="104"/>
  <c r="L20" i="104"/>
  <c r="A20" i="104"/>
  <c r="L19" i="104"/>
  <c r="A19" i="104"/>
  <c r="L18" i="104"/>
  <c r="A18" i="104"/>
  <c r="L17" i="104"/>
  <c r="A17" i="104"/>
  <c r="L16" i="104"/>
  <c r="A16" i="104"/>
  <c r="L15" i="104"/>
  <c r="A15" i="104"/>
  <c r="L14" i="104"/>
  <c r="A14" i="104"/>
  <c r="L13" i="104"/>
  <c r="A13" i="104"/>
  <c r="L12" i="104"/>
  <c r="A12" i="104"/>
  <c r="L11" i="104"/>
  <c r="A11" i="104"/>
  <c r="L10" i="104"/>
  <c r="A10" i="104"/>
  <c r="L253" i="101"/>
  <c r="L254" i="101"/>
  <c r="L255" i="101"/>
  <c r="L256" i="101"/>
  <c r="L257" i="101"/>
  <c r="L258" i="101"/>
  <c r="L259" i="101"/>
  <c r="L260" i="101"/>
  <c r="L261" i="101"/>
  <c r="L190" i="101"/>
  <c r="A427" i="103"/>
  <c r="A426" i="103"/>
  <c r="A425" i="103"/>
  <c r="A424" i="103"/>
  <c r="A423" i="103"/>
  <c r="A422" i="103"/>
  <c r="A421" i="103"/>
  <c r="A420" i="103"/>
  <c r="A419" i="103"/>
  <c r="A416" i="103"/>
  <c r="A415" i="103"/>
  <c r="A414" i="103"/>
  <c r="A413" i="103"/>
  <c r="A412" i="103"/>
  <c r="A411" i="103"/>
  <c r="A410" i="103"/>
  <c r="A409" i="103"/>
  <c r="A408" i="103"/>
  <c r="A407" i="103"/>
  <c r="A406" i="103"/>
  <c r="A405" i="103"/>
  <c r="A404" i="103"/>
  <c r="A403" i="103"/>
  <c r="A402" i="103"/>
  <c r="A401" i="103"/>
  <c r="A400" i="103"/>
  <c r="A399" i="103"/>
  <c r="A398" i="103"/>
  <c r="A397" i="103"/>
  <c r="A396" i="103"/>
  <c r="A395" i="103"/>
  <c r="A394" i="103"/>
  <c r="A393" i="103"/>
  <c r="A392" i="103"/>
  <c r="A391" i="103"/>
  <c r="A390" i="103"/>
  <c r="A389" i="103"/>
  <c r="A388" i="103"/>
  <c r="A387" i="103"/>
  <c r="A386" i="103"/>
  <c r="A385" i="103"/>
  <c r="A384" i="103"/>
  <c r="A383" i="103"/>
  <c r="A382" i="103"/>
  <c r="A381" i="103"/>
  <c r="A380" i="103"/>
  <c r="A379" i="103"/>
  <c r="K375" i="103"/>
  <c r="H375" i="103"/>
  <c r="G375" i="103"/>
  <c r="F375" i="103"/>
  <c r="E375" i="103"/>
  <c r="D375" i="103"/>
  <c r="C375" i="103"/>
  <c r="I375" i="103"/>
  <c r="I374" i="103"/>
  <c r="A374" i="103"/>
  <c r="I373" i="103"/>
  <c r="A373" i="103"/>
  <c r="I372" i="103"/>
  <c r="A372" i="103"/>
  <c r="I371" i="103"/>
  <c r="A371" i="103"/>
  <c r="I370" i="103"/>
  <c r="A370" i="103"/>
  <c r="I369" i="103"/>
  <c r="A369" i="103"/>
  <c r="I368" i="103"/>
  <c r="A368" i="103"/>
  <c r="I367" i="103"/>
  <c r="A367" i="103"/>
  <c r="I366" i="103"/>
  <c r="A366" i="103"/>
  <c r="I365" i="103"/>
  <c r="A365" i="103"/>
  <c r="I364" i="103"/>
  <c r="A364" i="103"/>
  <c r="I363" i="103"/>
  <c r="A363" i="103"/>
  <c r="I362" i="103"/>
  <c r="A362" i="103"/>
  <c r="I361" i="103"/>
  <c r="A361" i="103"/>
  <c r="I360" i="103"/>
  <c r="A360" i="103"/>
  <c r="I359" i="103"/>
  <c r="A359" i="103"/>
  <c r="I358" i="103"/>
  <c r="A358" i="103"/>
  <c r="I357" i="103"/>
  <c r="A357" i="103"/>
  <c r="I356" i="103"/>
  <c r="A356" i="103"/>
  <c r="I355" i="103"/>
  <c r="A355" i="103"/>
  <c r="I354" i="103"/>
  <c r="A354" i="103"/>
  <c r="I353" i="103"/>
  <c r="A353" i="103"/>
  <c r="I352" i="103"/>
  <c r="A352" i="103"/>
  <c r="I351" i="103"/>
  <c r="A351" i="103"/>
  <c r="I350" i="103"/>
  <c r="A350" i="103"/>
  <c r="I349" i="103"/>
  <c r="A349" i="103"/>
  <c r="I348" i="103"/>
  <c r="A348" i="103"/>
  <c r="I347" i="103"/>
  <c r="A347" i="103"/>
  <c r="I346" i="103"/>
  <c r="A346" i="103"/>
  <c r="I345" i="103"/>
  <c r="A345" i="103"/>
  <c r="I344" i="103"/>
  <c r="A344" i="103"/>
  <c r="I343" i="103"/>
  <c r="A343" i="103"/>
  <c r="I342" i="103"/>
  <c r="A342" i="103"/>
  <c r="I341" i="103"/>
  <c r="A341" i="103"/>
  <c r="I340" i="103"/>
  <c r="A340" i="103"/>
  <c r="I339" i="103"/>
  <c r="A339" i="103"/>
  <c r="I338" i="103"/>
  <c r="A338" i="103"/>
  <c r="I337" i="103"/>
  <c r="A337" i="103"/>
  <c r="I336" i="103"/>
  <c r="A336" i="103"/>
  <c r="I335" i="103"/>
  <c r="A335" i="103"/>
  <c r="I334" i="103"/>
  <c r="A334" i="103"/>
  <c r="I333" i="103"/>
  <c r="A333" i="103"/>
  <c r="I332" i="103"/>
  <c r="A332" i="103"/>
  <c r="I331" i="103"/>
  <c r="A331" i="103"/>
  <c r="I330" i="103"/>
  <c r="A330" i="103"/>
  <c r="I329" i="103"/>
  <c r="A329" i="103"/>
  <c r="I328" i="103"/>
  <c r="A328" i="103"/>
  <c r="I327" i="103"/>
  <c r="A327" i="103"/>
  <c r="I326" i="103"/>
  <c r="A326" i="103"/>
  <c r="I325" i="103"/>
  <c r="A325" i="103"/>
  <c r="I324" i="103"/>
  <c r="A324" i="103"/>
  <c r="I323" i="103"/>
  <c r="A323" i="103"/>
  <c r="I322" i="103"/>
  <c r="A322" i="103"/>
  <c r="I321" i="103"/>
  <c r="A321" i="103"/>
  <c r="I320" i="103"/>
  <c r="A320" i="103"/>
  <c r="I319" i="103"/>
  <c r="A319" i="103"/>
  <c r="I318" i="103"/>
  <c r="A318" i="103"/>
  <c r="I317" i="103"/>
  <c r="A317" i="103"/>
  <c r="I316" i="103"/>
  <c r="A316" i="103"/>
  <c r="I315" i="103"/>
  <c r="A315" i="103"/>
  <c r="I314" i="103"/>
  <c r="A314" i="103"/>
  <c r="I313" i="103"/>
  <c r="A313" i="103"/>
  <c r="I312" i="103"/>
  <c r="A312" i="103"/>
  <c r="I311" i="103"/>
  <c r="A311" i="103"/>
  <c r="I310" i="103"/>
  <c r="A310" i="103"/>
  <c r="I309" i="103"/>
  <c r="A309" i="103"/>
  <c r="I308" i="103"/>
  <c r="A308" i="103"/>
  <c r="I307" i="103"/>
  <c r="A307" i="103"/>
  <c r="I306" i="103"/>
  <c r="A306" i="103"/>
  <c r="I305" i="103"/>
  <c r="A305" i="103"/>
  <c r="I304" i="103"/>
  <c r="A304" i="103"/>
  <c r="I303" i="103"/>
  <c r="A303" i="103"/>
  <c r="I302" i="103"/>
  <c r="A302" i="103"/>
  <c r="I301" i="103"/>
  <c r="A301" i="103"/>
  <c r="I300" i="103"/>
  <c r="A300" i="103"/>
  <c r="I299" i="103"/>
  <c r="A299" i="103"/>
  <c r="I298" i="103"/>
  <c r="A298" i="103"/>
  <c r="I297" i="103"/>
  <c r="A297" i="103"/>
  <c r="I296" i="103"/>
  <c r="A296" i="103"/>
  <c r="I295" i="103"/>
  <c r="A295" i="103"/>
  <c r="I294" i="103"/>
  <c r="A294" i="103"/>
  <c r="I293" i="103"/>
  <c r="A293" i="103"/>
  <c r="I292" i="103"/>
  <c r="A292" i="103"/>
  <c r="I291" i="103"/>
  <c r="A291" i="103"/>
  <c r="I290" i="103"/>
  <c r="A290" i="103"/>
  <c r="I289" i="103"/>
  <c r="A289" i="103"/>
  <c r="I288" i="103"/>
  <c r="A288" i="103"/>
  <c r="I287" i="103"/>
  <c r="A287" i="103"/>
  <c r="I286" i="103"/>
  <c r="A286" i="103"/>
  <c r="I285" i="103"/>
  <c r="A285" i="103"/>
  <c r="I284" i="103"/>
  <c r="A284" i="103"/>
  <c r="I283" i="103"/>
  <c r="A283" i="103"/>
  <c r="I282" i="103"/>
  <c r="A282" i="103"/>
  <c r="I281" i="103"/>
  <c r="A281" i="103"/>
  <c r="I280" i="103"/>
  <c r="A280" i="103"/>
  <c r="I279" i="103"/>
  <c r="A279" i="103"/>
  <c r="I278" i="103"/>
  <c r="A278" i="103"/>
  <c r="I277" i="103"/>
  <c r="A277" i="103"/>
  <c r="I276" i="103"/>
  <c r="A276" i="103"/>
  <c r="I275" i="103"/>
  <c r="A275" i="103"/>
  <c r="I274" i="103"/>
  <c r="A274" i="103"/>
  <c r="I273" i="103"/>
  <c r="A273" i="103"/>
  <c r="I272" i="103"/>
  <c r="A272" i="103"/>
  <c r="I271" i="103"/>
  <c r="A271" i="103"/>
  <c r="I270" i="103"/>
  <c r="A270" i="103"/>
  <c r="I269" i="103"/>
  <c r="A269" i="103"/>
  <c r="I268" i="103"/>
  <c r="A268" i="103"/>
  <c r="I267" i="103"/>
  <c r="A267" i="103"/>
  <c r="I266" i="103"/>
  <c r="A266" i="103"/>
  <c r="I265" i="103"/>
  <c r="A265" i="103"/>
  <c r="I264" i="103"/>
  <c r="A264" i="103"/>
  <c r="I263" i="103"/>
  <c r="A263" i="103"/>
  <c r="I262" i="103"/>
  <c r="A262" i="103"/>
  <c r="I261" i="103"/>
  <c r="A261" i="103"/>
  <c r="I260" i="103"/>
  <c r="A260" i="103"/>
  <c r="I259" i="103"/>
  <c r="A259" i="103"/>
  <c r="I258" i="103"/>
  <c r="A258" i="103"/>
  <c r="I257" i="103"/>
  <c r="A257" i="103"/>
  <c r="I256" i="103"/>
  <c r="A256" i="103"/>
  <c r="I255" i="103"/>
  <c r="A255" i="103"/>
  <c r="I254" i="103"/>
  <c r="A254" i="103"/>
  <c r="I253" i="103"/>
  <c r="A253" i="103"/>
  <c r="I252" i="103"/>
  <c r="A252" i="103"/>
  <c r="I251" i="103"/>
  <c r="A251" i="103"/>
  <c r="I250" i="103"/>
  <c r="A250" i="103"/>
  <c r="I249" i="103"/>
  <c r="A249" i="103"/>
  <c r="I248" i="103"/>
  <c r="A248" i="103"/>
  <c r="I247" i="103"/>
  <c r="A247" i="103"/>
  <c r="I246" i="103"/>
  <c r="A246" i="103"/>
  <c r="I245" i="103"/>
  <c r="A245" i="103"/>
  <c r="I244" i="103"/>
  <c r="A244" i="103"/>
  <c r="I243" i="103"/>
  <c r="A243" i="103"/>
  <c r="I242" i="103"/>
  <c r="A242" i="103"/>
  <c r="I241" i="103"/>
  <c r="A241" i="103"/>
  <c r="I240" i="103"/>
  <c r="A240" i="103"/>
  <c r="I239" i="103"/>
  <c r="A239" i="103"/>
  <c r="I238" i="103"/>
  <c r="A238" i="103"/>
  <c r="I237" i="103"/>
  <c r="A237" i="103"/>
  <c r="I236" i="103"/>
  <c r="A236" i="103"/>
  <c r="I235" i="103"/>
  <c r="A235" i="103"/>
  <c r="I234" i="103"/>
  <c r="A234" i="103"/>
  <c r="I233" i="103"/>
  <c r="A233" i="103"/>
  <c r="I232" i="103"/>
  <c r="A232" i="103"/>
  <c r="I231" i="103"/>
  <c r="A231" i="103"/>
  <c r="I230" i="103"/>
  <c r="A230" i="103"/>
  <c r="I229" i="103"/>
  <c r="A229" i="103"/>
  <c r="I228" i="103"/>
  <c r="A228" i="103"/>
  <c r="I227" i="103"/>
  <c r="A227" i="103"/>
  <c r="I226" i="103"/>
  <c r="A226" i="103"/>
  <c r="I225" i="103"/>
  <c r="A225" i="103"/>
  <c r="I224" i="103"/>
  <c r="A224" i="103"/>
  <c r="I223" i="103"/>
  <c r="A223" i="103"/>
  <c r="I222" i="103"/>
  <c r="A222" i="103"/>
  <c r="I221" i="103"/>
  <c r="A221" i="103"/>
  <c r="I220" i="103"/>
  <c r="A220" i="103"/>
  <c r="I219" i="103"/>
  <c r="A219" i="103"/>
  <c r="I218" i="103"/>
  <c r="A218" i="103"/>
  <c r="I217" i="103"/>
  <c r="A217" i="103"/>
  <c r="I216" i="103"/>
  <c r="A216" i="103"/>
  <c r="I215" i="103"/>
  <c r="A215" i="103"/>
  <c r="I214" i="103"/>
  <c r="A214" i="103"/>
  <c r="I213" i="103"/>
  <c r="A213" i="103"/>
  <c r="I212" i="103"/>
  <c r="A212" i="103"/>
  <c r="I211" i="103"/>
  <c r="A211" i="103"/>
  <c r="I210" i="103"/>
  <c r="A210" i="103"/>
  <c r="I209" i="103"/>
  <c r="A209" i="103"/>
  <c r="I208" i="103"/>
  <c r="A208" i="103"/>
  <c r="I207" i="103"/>
  <c r="A207" i="103"/>
  <c r="I206" i="103"/>
  <c r="A206" i="103"/>
  <c r="I205" i="103"/>
  <c r="A205" i="103"/>
  <c r="I204" i="103"/>
  <c r="A204" i="103"/>
  <c r="I203" i="103"/>
  <c r="A203" i="103"/>
  <c r="I202" i="103"/>
  <c r="A202" i="103"/>
  <c r="I201" i="103"/>
  <c r="A201" i="103"/>
  <c r="I200" i="103"/>
  <c r="A200" i="103"/>
  <c r="I199" i="103"/>
  <c r="A199" i="103"/>
  <c r="I198" i="103"/>
  <c r="A198" i="103"/>
  <c r="I197" i="103"/>
  <c r="A197" i="103"/>
  <c r="I196" i="103"/>
  <c r="A196" i="103"/>
  <c r="I195" i="103"/>
  <c r="A195" i="103"/>
  <c r="I194" i="103"/>
  <c r="A194" i="103"/>
  <c r="I193" i="103"/>
  <c r="A193" i="103"/>
  <c r="I192" i="103"/>
  <c r="A192" i="103"/>
  <c r="I191" i="103"/>
  <c r="A191" i="103"/>
  <c r="I190" i="103"/>
  <c r="A190" i="103"/>
  <c r="I189" i="103"/>
  <c r="A189" i="103"/>
  <c r="I188" i="103"/>
  <c r="A188" i="103"/>
  <c r="I187" i="103"/>
  <c r="A187" i="103"/>
  <c r="I186" i="103"/>
  <c r="A186" i="103"/>
  <c r="I185" i="103"/>
  <c r="A185" i="103"/>
  <c r="I184" i="103"/>
  <c r="A184" i="103"/>
  <c r="I183" i="103"/>
  <c r="A183" i="103"/>
  <c r="I182" i="103"/>
  <c r="A182" i="103"/>
  <c r="I181" i="103"/>
  <c r="A181" i="103"/>
  <c r="I180" i="103"/>
  <c r="A180" i="103"/>
  <c r="I179" i="103"/>
  <c r="A179" i="103"/>
  <c r="I178" i="103"/>
  <c r="A178" i="103"/>
  <c r="I177" i="103"/>
  <c r="A177" i="103"/>
  <c r="I176" i="103"/>
  <c r="A176" i="103"/>
  <c r="I175" i="103"/>
  <c r="A175" i="103"/>
  <c r="I174" i="103"/>
  <c r="A174" i="103"/>
  <c r="I173" i="103"/>
  <c r="A173" i="103"/>
  <c r="I172" i="103"/>
  <c r="A172" i="103"/>
  <c r="I171" i="103"/>
  <c r="A171" i="103"/>
  <c r="I170" i="103"/>
  <c r="A170" i="103"/>
  <c r="I169" i="103"/>
  <c r="A169" i="103"/>
  <c r="I168" i="103"/>
  <c r="A168" i="103"/>
  <c r="I167" i="103"/>
  <c r="A167" i="103"/>
  <c r="I166" i="103"/>
  <c r="A166" i="103"/>
  <c r="I165" i="103"/>
  <c r="A165" i="103"/>
  <c r="I164" i="103"/>
  <c r="A164" i="103"/>
  <c r="I163" i="103"/>
  <c r="A163" i="103"/>
  <c r="I162" i="103"/>
  <c r="A162" i="103"/>
  <c r="I161" i="103"/>
  <c r="A161" i="103"/>
  <c r="I160" i="103"/>
  <c r="A160" i="103"/>
  <c r="I159" i="103"/>
  <c r="A159" i="103"/>
  <c r="I158" i="103"/>
  <c r="A158" i="103"/>
  <c r="I157" i="103"/>
  <c r="A157" i="103"/>
  <c r="I156" i="103"/>
  <c r="A156" i="103"/>
  <c r="I155" i="103"/>
  <c r="A155" i="103"/>
  <c r="I154" i="103"/>
  <c r="A154" i="103"/>
  <c r="I153" i="103"/>
  <c r="A153" i="103"/>
  <c r="I152" i="103"/>
  <c r="A152" i="103"/>
  <c r="I151" i="103"/>
  <c r="A151" i="103"/>
  <c r="I150" i="103"/>
  <c r="A150" i="103"/>
  <c r="I149" i="103"/>
  <c r="A149" i="103"/>
  <c r="I148" i="103"/>
  <c r="A148" i="103"/>
  <c r="I147" i="103"/>
  <c r="A147" i="103"/>
  <c r="I146" i="103"/>
  <c r="A146" i="103"/>
  <c r="I145" i="103"/>
  <c r="A145" i="103"/>
  <c r="I144" i="103"/>
  <c r="A144" i="103"/>
  <c r="I143" i="103"/>
  <c r="A143" i="103"/>
  <c r="I142" i="103"/>
  <c r="A142" i="103"/>
  <c r="I141" i="103"/>
  <c r="A141" i="103"/>
  <c r="I140" i="103"/>
  <c r="A140" i="103"/>
  <c r="I139" i="103"/>
  <c r="A139" i="103"/>
  <c r="I138" i="103"/>
  <c r="A138" i="103"/>
  <c r="I137" i="103"/>
  <c r="A137" i="103"/>
  <c r="I136" i="103"/>
  <c r="A136" i="103"/>
  <c r="I135" i="103"/>
  <c r="A135" i="103"/>
  <c r="I134" i="103"/>
  <c r="A134" i="103"/>
  <c r="I133" i="103"/>
  <c r="A133" i="103"/>
  <c r="I132" i="103"/>
  <c r="A132" i="103"/>
  <c r="I131" i="103"/>
  <c r="A131" i="103"/>
  <c r="I130" i="103"/>
  <c r="A130" i="103"/>
  <c r="I129" i="103"/>
  <c r="A129" i="103"/>
  <c r="I128" i="103"/>
  <c r="A128" i="103"/>
  <c r="I127" i="103"/>
  <c r="A127" i="103"/>
  <c r="I126" i="103"/>
  <c r="A126" i="103"/>
  <c r="I125" i="103"/>
  <c r="A125" i="103"/>
  <c r="I124" i="103"/>
  <c r="A124" i="103"/>
  <c r="I123" i="103"/>
  <c r="A123" i="103"/>
  <c r="I122" i="103"/>
  <c r="A122" i="103"/>
  <c r="I121" i="103"/>
  <c r="A121" i="103"/>
  <c r="I120" i="103"/>
  <c r="A120" i="103"/>
  <c r="I119" i="103"/>
  <c r="A119" i="103"/>
  <c r="I118" i="103"/>
  <c r="A118" i="103"/>
  <c r="I117" i="103"/>
  <c r="A117" i="103"/>
  <c r="I116" i="103"/>
  <c r="A116" i="103"/>
  <c r="I115" i="103"/>
  <c r="A115" i="103"/>
  <c r="I114" i="103"/>
  <c r="A114" i="103"/>
  <c r="I113" i="103"/>
  <c r="A113" i="103"/>
  <c r="I112" i="103"/>
  <c r="A112" i="103"/>
  <c r="I111" i="103"/>
  <c r="A111" i="103"/>
  <c r="I110" i="103"/>
  <c r="A110" i="103"/>
  <c r="I109" i="103"/>
  <c r="A109" i="103"/>
  <c r="I108" i="103"/>
  <c r="A108" i="103"/>
  <c r="I107" i="103"/>
  <c r="A107" i="103"/>
  <c r="I106" i="103"/>
  <c r="A106" i="103"/>
  <c r="I105" i="103"/>
  <c r="A105" i="103"/>
  <c r="I104" i="103"/>
  <c r="A104" i="103"/>
  <c r="I103" i="103"/>
  <c r="A103" i="103"/>
  <c r="I102" i="103"/>
  <c r="A102" i="103"/>
  <c r="I101" i="103"/>
  <c r="A101" i="103"/>
  <c r="I100" i="103"/>
  <c r="A100" i="103"/>
  <c r="I99" i="103"/>
  <c r="A99" i="103"/>
  <c r="I98" i="103"/>
  <c r="A98" i="103"/>
  <c r="I97" i="103"/>
  <c r="A97" i="103"/>
  <c r="I96" i="103"/>
  <c r="A96" i="103"/>
  <c r="I95" i="103"/>
  <c r="A95" i="103"/>
  <c r="I94" i="103"/>
  <c r="A94" i="103"/>
  <c r="I93" i="103"/>
  <c r="A93" i="103"/>
  <c r="I92" i="103"/>
  <c r="A92" i="103"/>
  <c r="I91" i="103"/>
  <c r="A91" i="103"/>
  <c r="I90" i="103"/>
  <c r="A90" i="103"/>
  <c r="I89" i="103"/>
  <c r="A89" i="103"/>
  <c r="I88" i="103"/>
  <c r="A88" i="103"/>
  <c r="I87" i="103"/>
  <c r="A87" i="103"/>
  <c r="I86" i="103"/>
  <c r="A86" i="103"/>
  <c r="I85" i="103"/>
  <c r="A85" i="103"/>
  <c r="I84" i="103"/>
  <c r="A84" i="103"/>
  <c r="I83" i="103"/>
  <c r="A83" i="103"/>
  <c r="I82" i="103"/>
  <c r="A82" i="103"/>
  <c r="I81" i="103"/>
  <c r="A81" i="103"/>
  <c r="I80" i="103"/>
  <c r="A80" i="103"/>
  <c r="I79" i="103"/>
  <c r="A79" i="103"/>
  <c r="I78" i="103"/>
  <c r="A78" i="103"/>
  <c r="I77" i="103"/>
  <c r="A77" i="103"/>
  <c r="I76" i="103"/>
  <c r="A76" i="103"/>
  <c r="I75" i="103"/>
  <c r="A75" i="103"/>
  <c r="I74" i="103"/>
  <c r="A74" i="103"/>
  <c r="I73" i="103"/>
  <c r="A73" i="103"/>
  <c r="I72" i="103"/>
  <c r="A72" i="103"/>
  <c r="I71" i="103"/>
  <c r="A71" i="103"/>
  <c r="I70" i="103"/>
  <c r="A70" i="103"/>
  <c r="I69" i="103"/>
  <c r="A69" i="103"/>
  <c r="I68" i="103"/>
  <c r="I67" i="103"/>
  <c r="A67" i="103"/>
  <c r="I66" i="103"/>
  <c r="A66" i="103"/>
  <c r="I65" i="103"/>
  <c r="A65" i="103"/>
  <c r="I64" i="103"/>
  <c r="A64" i="103"/>
  <c r="I63" i="103"/>
  <c r="A63" i="103"/>
  <c r="I62" i="103"/>
  <c r="A62" i="103"/>
  <c r="I61" i="103"/>
  <c r="A61" i="103"/>
  <c r="I60" i="103"/>
  <c r="A60" i="103"/>
  <c r="I59" i="103"/>
  <c r="A59" i="103"/>
  <c r="I58" i="103"/>
  <c r="A58" i="103"/>
  <c r="I57" i="103"/>
  <c r="A57" i="103"/>
  <c r="I56" i="103"/>
  <c r="A56" i="103"/>
  <c r="I55" i="103"/>
  <c r="A55" i="103"/>
  <c r="I54" i="103"/>
  <c r="A54" i="103"/>
  <c r="I53" i="103"/>
  <c r="A53" i="103"/>
  <c r="I52" i="103"/>
  <c r="A52" i="103"/>
  <c r="I51" i="103"/>
  <c r="A51" i="103"/>
  <c r="I50" i="103"/>
  <c r="A50" i="103"/>
  <c r="I49" i="103"/>
  <c r="A49" i="103"/>
  <c r="I48" i="103"/>
  <c r="A48" i="103"/>
  <c r="I47" i="103"/>
  <c r="A47" i="103"/>
  <c r="I46" i="103"/>
  <c r="A46" i="103"/>
  <c r="I45" i="103"/>
  <c r="A45" i="103"/>
  <c r="I44" i="103"/>
  <c r="A44" i="103"/>
  <c r="I43" i="103"/>
  <c r="A43" i="103"/>
  <c r="I42" i="103"/>
  <c r="A42" i="103"/>
  <c r="I41" i="103"/>
  <c r="A41" i="103"/>
  <c r="I40" i="103"/>
  <c r="A40" i="103"/>
  <c r="I39" i="103"/>
  <c r="A39" i="103"/>
  <c r="I38" i="103"/>
  <c r="A38" i="103"/>
  <c r="I37" i="103"/>
  <c r="A37" i="103"/>
  <c r="I36" i="103"/>
  <c r="A36" i="103"/>
  <c r="I35" i="103"/>
  <c r="A35" i="103"/>
  <c r="I34" i="103"/>
  <c r="A34" i="103"/>
  <c r="I33" i="103"/>
  <c r="A33" i="103"/>
  <c r="I32" i="103"/>
  <c r="A32" i="103"/>
  <c r="I31" i="103"/>
  <c r="A31" i="103"/>
  <c r="I30" i="103"/>
  <c r="A30" i="103"/>
  <c r="I29" i="103"/>
  <c r="A29" i="103"/>
  <c r="I28" i="103"/>
  <c r="A28" i="103"/>
  <c r="I27" i="103"/>
  <c r="A27" i="103"/>
  <c r="I26" i="103"/>
  <c r="A26" i="103"/>
  <c r="I25" i="103"/>
  <c r="A25" i="103"/>
  <c r="I24" i="103"/>
  <c r="A24" i="103"/>
  <c r="I23" i="103"/>
  <c r="A23" i="103"/>
  <c r="I22" i="103"/>
  <c r="A22" i="103"/>
  <c r="I21" i="103"/>
  <c r="A21" i="103"/>
  <c r="I20" i="103"/>
  <c r="A20" i="103"/>
  <c r="I19" i="103"/>
  <c r="A19" i="103"/>
  <c r="I18" i="103"/>
  <c r="A18" i="103"/>
  <c r="I17" i="103"/>
  <c r="A17" i="103"/>
  <c r="I16" i="103"/>
  <c r="A16" i="103"/>
  <c r="I15" i="103"/>
  <c r="A15" i="103"/>
  <c r="I14" i="103"/>
  <c r="A14" i="103"/>
  <c r="I13" i="103"/>
  <c r="A13" i="103"/>
  <c r="I12" i="103"/>
  <c r="A12" i="103"/>
  <c r="I11" i="103"/>
  <c r="A11" i="103"/>
  <c r="I10" i="103"/>
  <c r="A10" i="103"/>
  <c r="A427" i="102"/>
  <c r="A426" i="102"/>
  <c r="A425" i="102"/>
  <c r="A424" i="102"/>
  <c r="A423" i="102"/>
  <c r="A422" i="102"/>
  <c r="A421" i="102"/>
  <c r="A420" i="102"/>
  <c r="A419" i="102"/>
  <c r="A416" i="102"/>
  <c r="A415" i="102"/>
  <c r="A414" i="102"/>
  <c r="A413" i="102"/>
  <c r="A412" i="102"/>
  <c r="A411" i="102"/>
  <c r="A410" i="102"/>
  <c r="A409" i="102"/>
  <c r="A408" i="102"/>
  <c r="A407" i="102"/>
  <c r="A406" i="102"/>
  <c r="A405" i="102"/>
  <c r="A404" i="102"/>
  <c r="A403" i="102"/>
  <c r="A402" i="102"/>
  <c r="A401" i="102"/>
  <c r="A400" i="102"/>
  <c r="A399" i="102"/>
  <c r="A398" i="102"/>
  <c r="A397" i="102"/>
  <c r="A396" i="102"/>
  <c r="A395" i="102"/>
  <c r="A394" i="102"/>
  <c r="A393" i="102"/>
  <c r="A392" i="102"/>
  <c r="A391" i="102"/>
  <c r="A390" i="102"/>
  <c r="A389" i="102"/>
  <c r="A388" i="102"/>
  <c r="A387" i="102"/>
  <c r="A386" i="102"/>
  <c r="A385" i="102"/>
  <c r="A384" i="102"/>
  <c r="A383" i="102"/>
  <c r="A382" i="102"/>
  <c r="A381" i="102"/>
  <c r="A380" i="102"/>
  <c r="A379" i="102"/>
  <c r="A377" i="102"/>
  <c r="A376" i="102"/>
  <c r="H375" i="102"/>
  <c r="E375" i="102"/>
  <c r="D375" i="102"/>
  <c r="C375" i="102"/>
  <c r="F374" i="102"/>
  <c r="A374" i="102"/>
  <c r="F373" i="102"/>
  <c r="A373" i="102"/>
  <c r="F372" i="102"/>
  <c r="A372" i="102"/>
  <c r="F371" i="102"/>
  <c r="A371" i="102"/>
  <c r="F370" i="102"/>
  <c r="A370" i="102"/>
  <c r="F369" i="102"/>
  <c r="A369" i="102"/>
  <c r="F368" i="102"/>
  <c r="A368" i="102"/>
  <c r="F367" i="102"/>
  <c r="A367" i="102"/>
  <c r="F366" i="102"/>
  <c r="A366" i="102"/>
  <c r="F365" i="102"/>
  <c r="A365" i="102"/>
  <c r="F364" i="102"/>
  <c r="A364" i="102"/>
  <c r="F363" i="102"/>
  <c r="A363" i="102"/>
  <c r="F362" i="102"/>
  <c r="A362" i="102"/>
  <c r="F361" i="102"/>
  <c r="A361" i="102"/>
  <c r="F360" i="102"/>
  <c r="A360" i="102"/>
  <c r="F359" i="102"/>
  <c r="A359" i="102"/>
  <c r="F358" i="102"/>
  <c r="A358" i="102"/>
  <c r="F357" i="102"/>
  <c r="A357" i="102"/>
  <c r="F356" i="102"/>
  <c r="A356" i="102"/>
  <c r="F355" i="102"/>
  <c r="A355" i="102"/>
  <c r="F354" i="102"/>
  <c r="A354" i="102"/>
  <c r="F353" i="102"/>
  <c r="A353" i="102"/>
  <c r="F352" i="102"/>
  <c r="A352" i="102"/>
  <c r="F351" i="102"/>
  <c r="A351" i="102"/>
  <c r="F350" i="102"/>
  <c r="A350" i="102"/>
  <c r="F349" i="102"/>
  <c r="A349" i="102"/>
  <c r="F348" i="102"/>
  <c r="A348" i="102"/>
  <c r="F347" i="102"/>
  <c r="A347" i="102"/>
  <c r="F346" i="102"/>
  <c r="A346" i="102"/>
  <c r="F345" i="102"/>
  <c r="A345" i="102"/>
  <c r="F344" i="102"/>
  <c r="A344" i="102"/>
  <c r="F343" i="102"/>
  <c r="A343" i="102"/>
  <c r="F342" i="102"/>
  <c r="A342" i="102"/>
  <c r="F341" i="102"/>
  <c r="A341" i="102"/>
  <c r="F340" i="102"/>
  <c r="A340" i="102"/>
  <c r="F339" i="102"/>
  <c r="A339" i="102"/>
  <c r="F338" i="102"/>
  <c r="A338" i="102"/>
  <c r="F337" i="102"/>
  <c r="A337" i="102"/>
  <c r="F336" i="102"/>
  <c r="A336" i="102"/>
  <c r="F335" i="102"/>
  <c r="A335" i="102"/>
  <c r="F334" i="102"/>
  <c r="A334" i="102"/>
  <c r="F333" i="102"/>
  <c r="A333" i="102"/>
  <c r="F332" i="102"/>
  <c r="A332" i="102"/>
  <c r="F331" i="102"/>
  <c r="A331" i="102"/>
  <c r="F330" i="102"/>
  <c r="A330" i="102"/>
  <c r="F329" i="102"/>
  <c r="A329" i="102"/>
  <c r="F328" i="102"/>
  <c r="A328" i="102"/>
  <c r="F327" i="102"/>
  <c r="A327" i="102"/>
  <c r="F326" i="102"/>
  <c r="A326" i="102"/>
  <c r="F325" i="102"/>
  <c r="A325" i="102"/>
  <c r="F324" i="102"/>
  <c r="A324" i="102"/>
  <c r="F323" i="102"/>
  <c r="A323" i="102"/>
  <c r="F322" i="102"/>
  <c r="A322" i="102"/>
  <c r="F321" i="102"/>
  <c r="A321" i="102"/>
  <c r="F320" i="102"/>
  <c r="A320" i="102"/>
  <c r="F319" i="102"/>
  <c r="A319" i="102"/>
  <c r="F318" i="102"/>
  <c r="A318" i="102"/>
  <c r="F317" i="102"/>
  <c r="A317" i="102"/>
  <c r="F316" i="102"/>
  <c r="A316" i="102"/>
  <c r="F315" i="102"/>
  <c r="A315" i="102"/>
  <c r="F314" i="102"/>
  <c r="A314" i="102"/>
  <c r="F313" i="102"/>
  <c r="A313" i="102"/>
  <c r="F312" i="102"/>
  <c r="A312" i="102"/>
  <c r="F311" i="102"/>
  <c r="A311" i="102"/>
  <c r="F310" i="102"/>
  <c r="A310" i="102"/>
  <c r="F309" i="102"/>
  <c r="A309" i="102"/>
  <c r="F308" i="102"/>
  <c r="A308" i="102"/>
  <c r="F307" i="102"/>
  <c r="A307" i="102"/>
  <c r="F306" i="102"/>
  <c r="A306" i="102"/>
  <c r="F305" i="102"/>
  <c r="A305" i="102"/>
  <c r="F304" i="102"/>
  <c r="A304" i="102"/>
  <c r="F303" i="102"/>
  <c r="A303" i="102"/>
  <c r="F302" i="102"/>
  <c r="A302" i="102"/>
  <c r="F301" i="102"/>
  <c r="A301" i="102"/>
  <c r="F300" i="102"/>
  <c r="A300" i="102"/>
  <c r="F299" i="102"/>
  <c r="A299" i="102"/>
  <c r="F298" i="102"/>
  <c r="A298" i="102"/>
  <c r="F297" i="102"/>
  <c r="A297" i="102"/>
  <c r="F296" i="102"/>
  <c r="A296" i="102"/>
  <c r="F295" i="102"/>
  <c r="A295" i="102"/>
  <c r="F294" i="102"/>
  <c r="A294" i="102"/>
  <c r="F293" i="102"/>
  <c r="A293" i="102"/>
  <c r="F292" i="102"/>
  <c r="A292" i="102"/>
  <c r="F291" i="102"/>
  <c r="A291" i="102"/>
  <c r="F290" i="102"/>
  <c r="A290" i="102"/>
  <c r="F289" i="102"/>
  <c r="A289" i="102"/>
  <c r="F288" i="102"/>
  <c r="A288" i="102"/>
  <c r="F287" i="102"/>
  <c r="A287" i="102"/>
  <c r="F286" i="102"/>
  <c r="A286" i="102"/>
  <c r="F285" i="102"/>
  <c r="A285" i="102"/>
  <c r="F284" i="102"/>
  <c r="A284" i="102"/>
  <c r="F283" i="102"/>
  <c r="A283" i="102"/>
  <c r="F282" i="102"/>
  <c r="A282" i="102"/>
  <c r="F281" i="102"/>
  <c r="A281" i="102"/>
  <c r="F280" i="102"/>
  <c r="A280" i="102"/>
  <c r="F279" i="102"/>
  <c r="A279" i="102"/>
  <c r="F278" i="102"/>
  <c r="A278" i="102"/>
  <c r="F277" i="102"/>
  <c r="A277" i="102"/>
  <c r="F276" i="102"/>
  <c r="A276" i="102"/>
  <c r="F275" i="102"/>
  <c r="A275" i="102"/>
  <c r="F274" i="102"/>
  <c r="A274" i="102"/>
  <c r="F273" i="102"/>
  <c r="A273" i="102"/>
  <c r="F272" i="102"/>
  <c r="A272" i="102"/>
  <c r="F271" i="102"/>
  <c r="A271" i="102"/>
  <c r="F270" i="102"/>
  <c r="A270" i="102"/>
  <c r="F269" i="102"/>
  <c r="A269" i="102"/>
  <c r="F268" i="102"/>
  <c r="A268" i="102"/>
  <c r="F267" i="102"/>
  <c r="A267" i="102"/>
  <c r="F266" i="102"/>
  <c r="A266" i="102"/>
  <c r="F265" i="102"/>
  <c r="A265" i="102"/>
  <c r="F264" i="102"/>
  <c r="A264" i="102"/>
  <c r="F263" i="102"/>
  <c r="A263" i="102"/>
  <c r="F262" i="102"/>
  <c r="A262" i="102"/>
  <c r="F261" i="102"/>
  <c r="A261" i="102"/>
  <c r="F260" i="102"/>
  <c r="A260" i="102"/>
  <c r="F259" i="102"/>
  <c r="A259" i="102"/>
  <c r="F258" i="102"/>
  <c r="A258" i="102"/>
  <c r="F257" i="102"/>
  <c r="A257" i="102"/>
  <c r="F256" i="102"/>
  <c r="A256" i="102"/>
  <c r="F255" i="102"/>
  <c r="A255" i="102"/>
  <c r="F254" i="102"/>
  <c r="A254" i="102"/>
  <c r="F253" i="102"/>
  <c r="A253" i="102"/>
  <c r="F252" i="102"/>
  <c r="A252" i="102"/>
  <c r="F251" i="102"/>
  <c r="A251" i="102"/>
  <c r="F250" i="102"/>
  <c r="A250" i="102"/>
  <c r="F249" i="102"/>
  <c r="A249" i="102"/>
  <c r="F248" i="102"/>
  <c r="A248" i="102"/>
  <c r="F247" i="102"/>
  <c r="A247" i="102"/>
  <c r="F246" i="102"/>
  <c r="A246" i="102"/>
  <c r="F245" i="102"/>
  <c r="A245" i="102"/>
  <c r="F244" i="102"/>
  <c r="A244" i="102"/>
  <c r="F243" i="102"/>
  <c r="A243" i="102"/>
  <c r="F242" i="102"/>
  <c r="A242" i="102"/>
  <c r="F241" i="102"/>
  <c r="A241" i="102"/>
  <c r="F240" i="102"/>
  <c r="A240" i="102"/>
  <c r="F239" i="102"/>
  <c r="A239" i="102"/>
  <c r="F238" i="102"/>
  <c r="A238" i="102"/>
  <c r="F237" i="102"/>
  <c r="A237" i="102"/>
  <c r="F236" i="102"/>
  <c r="A236" i="102"/>
  <c r="F235" i="102"/>
  <c r="A235" i="102"/>
  <c r="F234" i="102"/>
  <c r="A234" i="102"/>
  <c r="F233" i="102"/>
  <c r="A233" i="102"/>
  <c r="F232" i="102"/>
  <c r="A232" i="102"/>
  <c r="F231" i="102"/>
  <c r="A231" i="102"/>
  <c r="F230" i="102"/>
  <c r="A230" i="102"/>
  <c r="F229" i="102"/>
  <c r="A229" i="102"/>
  <c r="F228" i="102"/>
  <c r="A228" i="102"/>
  <c r="F227" i="102"/>
  <c r="A227" i="102"/>
  <c r="F226" i="102"/>
  <c r="A226" i="102"/>
  <c r="F225" i="102"/>
  <c r="A225" i="102"/>
  <c r="F224" i="102"/>
  <c r="A224" i="102"/>
  <c r="F223" i="102"/>
  <c r="A223" i="102"/>
  <c r="F222" i="102"/>
  <c r="A222" i="102"/>
  <c r="F221" i="102"/>
  <c r="A221" i="102"/>
  <c r="F220" i="102"/>
  <c r="A220" i="102"/>
  <c r="F219" i="102"/>
  <c r="A219" i="102"/>
  <c r="F218" i="102"/>
  <c r="A218" i="102"/>
  <c r="F217" i="102"/>
  <c r="A217" i="102"/>
  <c r="F216" i="102"/>
  <c r="A216" i="102"/>
  <c r="F215" i="102"/>
  <c r="A215" i="102"/>
  <c r="F214" i="102"/>
  <c r="A214" i="102"/>
  <c r="F213" i="102"/>
  <c r="A213" i="102"/>
  <c r="F212" i="102"/>
  <c r="A212" i="102"/>
  <c r="F211" i="102"/>
  <c r="A211" i="102"/>
  <c r="F210" i="102"/>
  <c r="A210" i="102"/>
  <c r="F209" i="102"/>
  <c r="A209" i="102"/>
  <c r="F208" i="102"/>
  <c r="A208" i="102"/>
  <c r="F207" i="102"/>
  <c r="A207" i="102"/>
  <c r="F206" i="102"/>
  <c r="A206" i="102"/>
  <c r="F205" i="102"/>
  <c r="A205" i="102"/>
  <c r="F204" i="102"/>
  <c r="A204" i="102"/>
  <c r="F203" i="102"/>
  <c r="A203" i="102"/>
  <c r="F202" i="102"/>
  <c r="A202" i="102"/>
  <c r="F201" i="102"/>
  <c r="A201" i="102"/>
  <c r="F200" i="102"/>
  <c r="A200" i="102"/>
  <c r="F199" i="102"/>
  <c r="A199" i="102"/>
  <c r="F198" i="102"/>
  <c r="A198" i="102"/>
  <c r="F197" i="102"/>
  <c r="A197" i="102"/>
  <c r="F196" i="102"/>
  <c r="A196" i="102"/>
  <c r="F195" i="102"/>
  <c r="A195" i="102"/>
  <c r="F194" i="102"/>
  <c r="A194" i="102"/>
  <c r="F193" i="102"/>
  <c r="A193" i="102"/>
  <c r="F192" i="102"/>
  <c r="A192" i="102"/>
  <c r="F191" i="102"/>
  <c r="A191" i="102"/>
  <c r="F190" i="102"/>
  <c r="A190" i="102"/>
  <c r="F189" i="102"/>
  <c r="A189" i="102"/>
  <c r="F188" i="102"/>
  <c r="A188" i="102"/>
  <c r="F187" i="102"/>
  <c r="A187" i="102"/>
  <c r="F186" i="102"/>
  <c r="A186" i="102"/>
  <c r="F185" i="102"/>
  <c r="A185" i="102"/>
  <c r="F184" i="102"/>
  <c r="A184" i="102"/>
  <c r="F183" i="102"/>
  <c r="A183" i="102"/>
  <c r="F182" i="102"/>
  <c r="A182" i="102"/>
  <c r="F181" i="102"/>
  <c r="A181" i="102"/>
  <c r="F180" i="102"/>
  <c r="A180" i="102"/>
  <c r="F179" i="102"/>
  <c r="A179" i="102"/>
  <c r="F178" i="102"/>
  <c r="A178" i="102"/>
  <c r="F177" i="102"/>
  <c r="A177" i="102"/>
  <c r="F176" i="102"/>
  <c r="A176" i="102"/>
  <c r="F175" i="102"/>
  <c r="A175" i="102"/>
  <c r="F174" i="102"/>
  <c r="A174" i="102"/>
  <c r="F173" i="102"/>
  <c r="A173" i="102"/>
  <c r="F172" i="102"/>
  <c r="A172" i="102"/>
  <c r="F171" i="102"/>
  <c r="A171" i="102"/>
  <c r="F170" i="102"/>
  <c r="A170" i="102"/>
  <c r="F169" i="102"/>
  <c r="A169" i="102"/>
  <c r="F168" i="102"/>
  <c r="A168" i="102"/>
  <c r="F167" i="102"/>
  <c r="A167" i="102"/>
  <c r="F166" i="102"/>
  <c r="A166" i="102"/>
  <c r="F165" i="102"/>
  <c r="A165" i="102"/>
  <c r="F164" i="102"/>
  <c r="A164" i="102"/>
  <c r="F163" i="102"/>
  <c r="A163" i="102"/>
  <c r="F162" i="102"/>
  <c r="A162" i="102"/>
  <c r="F161" i="102"/>
  <c r="A161" i="102"/>
  <c r="F160" i="102"/>
  <c r="A160" i="102"/>
  <c r="F159" i="102"/>
  <c r="A159" i="102"/>
  <c r="F158" i="102"/>
  <c r="A158" i="102"/>
  <c r="F157" i="102"/>
  <c r="A157" i="102"/>
  <c r="F156" i="102"/>
  <c r="A156" i="102"/>
  <c r="F155" i="102"/>
  <c r="A155" i="102"/>
  <c r="F154" i="102"/>
  <c r="A154" i="102"/>
  <c r="F153" i="102"/>
  <c r="A153" i="102"/>
  <c r="F152" i="102"/>
  <c r="A152" i="102"/>
  <c r="F151" i="102"/>
  <c r="A151" i="102"/>
  <c r="F150" i="102"/>
  <c r="A150" i="102"/>
  <c r="F149" i="102"/>
  <c r="A149" i="102"/>
  <c r="F148" i="102"/>
  <c r="A148" i="102"/>
  <c r="F147" i="102"/>
  <c r="A147" i="102"/>
  <c r="F146" i="102"/>
  <c r="A146" i="102"/>
  <c r="F145" i="102"/>
  <c r="A145" i="102"/>
  <c r="F144" i="102"/>
  <c r="A144" i="102"/>
  <c r="F143" i="102"/>
  <c r="A143" i="102"/>
  <c r="F142" i="102"/>
  <c r="A142" i="102"/>
  <c r="F141" i="102"/>
  <c r="A141" i="102"/>
  <c r="F140" i="102"/>
  <c r="A140" i="102"/>
  <c r="F139" i="102"/>
  <c r="A139" i="102"/>
  <c r="F138" i="102"/>
  <c r="A138" i="102"/>
  <c r="F137" i="102"/>
  <c r="A137" i="102"/>
  <c r="F136" i="102"/>
  <c r="A136" i="102"/>
  <c r="F135" i="102"/>
  <c r="A135" i="102"/>
  <c r="F134" i="102"/>
  <c r="A134" i="102"/>
  <c r="F133" i="102"/>
  <c r="A133" i="102"/>
  <c r="F132" i="102"/>
  <c r="A132" i="102"/>
  <c r="F131" i="102"/>
  <c r="A131" i="102"/>
  <c r="F130" i="102"/>
  <c r="A130" i="102"/>
  <c r="F129" i="102"/>
  <c r="A129" i="102"/>
  <c r="F128" i="102"/>
  <c r="A128" i="102"/>
  <c r="F127" i="102"/>
  <c r="A127" i="102"/>
  <c r="F126" i="102"/>
  <c r="A126" i="102"/>
  <c r="F125" i="102"/>
  <c r="A125" i="102"/>
  <c r="F124" i="102"/>
  <c r="A124" i="102"/>
  <c r="F123" i="102"/>
  <c r="A123" i="102"/>
  <c r="F122" i="102"/>
  <c r="A122" i="102"/>
  <c r="F121" i="102"/>
  <c r="A121" i="102"/>
  <c r="F120" i="102"/>
  <c r="A120" i="102"/>
  <c r="F119" i="102"/>
  <c r="A119" i="102"/>
  <c r="F118" i="102"/>
  <c r="A118" i="102"/>
  <c r="F117" i="102"/>
  <c r="A117" i="102"/>
  <c r="F116" i="102"/>
  <c r="A116" i="102"/>
  <c r="F115" i="102"/>
  <c r="A115" i="102"/>
  <c r="F114" i="102"/>
  <c r="A114" i="102"/>
  <c r="F113" i="102"/>
  <c r="A113" i="102"/>
  <c r="F112" i="102"/>
  <c r="A112" i="102"/>
  <c r="F111" i="102"/>
  <c r="A111" i="102"/>
  <c r="F110" i="102"/>
  <c r="A110" i="102"/>
  <c r="F109" i="102"/>
  <c r="A109" i="102"/>
  <c r="F108" i="102"/>
  <c r="A108" i="102"/>
  <c r="F107" i="102"/>
  <c r="A107" i="102"/>
  <c r="F106" i="102"/>
  <c r="A106" i="102"/>
  <c r="F105" i="102"/>
  <c r="A105" i="102"/>
  <c r="F104" i="102"/>
  <c r="A104" i="102"/>
  <c r="F103" i="102"/>
  <c r="A103" i="102"/>
  <c r="F102" i="102"/>
  <c r="A102" i="102"/>
  <c r="F101" i="102"/>
  <c r="A101" i="102"/>
  <c r="F100" i="102"/>
  <c r="A100" i="102"/>
  <c r="F99" i="102"/>
  <c r="A99" i="102"/>
  <c r="F98" i="102"/>
  <c r="A98" i="102"/>
  <c r="F97" i="102"/>
  <c r="A97" i="102"/>
  <c r="F96" i="102"/>
  <c r="A96" i="102"/>
  <c r="F95" i="102"/>
  <c r="A95" i="102"/>
  <c r="F94" i="102"/>
  <c r="A94" i="102"/>
  <c r="F93" i="102"/>
  <c r="A93" i="102"/>
  <c r="F92" i="102"/>
  <c r="A92" i="102"/>
  <c r="F91" i="102"/>
  <c r="A91" i="102"/>
  <c r="F90" i="102"/>
  <c r="A90" i="102"/>
  <c r="F89" i="102"/>
  <c r="A89" i="102"/>
  <c r="F88" i="102"/>
  <c r="A88" i="102"/>
  <c r="F87" i="102"/>
  <c r="A87" i="102"/>
  <c r="F86" i="102"/>
  <c r="A86" i="102"/>
  <c r="F85" i="102"/>
  <c r="A85" i="102"/>
  <c r="F84" i="102"/>
  <c r="A84" i="102"/>
  <c r="F83" i="102"/>
  <c r="A83" i="102"/>
  <c r="F82" i="102"/>
  <c r="A82" i="102"/>
  <c r="F81" i="102"/>
  <c r="A81" i="102"/>
  <c r="F80" i="102"/>
  <c r="A80" i="102"/>
  <c r="F79" i="102"/>
  <c r="A79" i="102"/>
  <c r="F78" i="102"/>
  <c r="A78" i="102"/>
  <c r="F77" i="102"/>
  <c r="A77" i="102"/>
  <c r="F76" i="102"/>
  <c r="A76" i="102"/>
  <c r="F75" i="102"/>
  <c r="A75" i="102"/>
  <c r="F74" i="102"/>
  <c r="A74" i="102"/>
  <c r="F73" i="102"/>
  <c r="A73" i="102"/>
  <c r="F72" i="102"/>
  <c r="A72" i="102"/>
  <c r="F71" i="102"/>
  <c r="A71" i="102"/>
  <c r="F70" i="102"/>
  <c r="A70" i="102"/>
  <c r="F69" i="102"/>
  <c r="F68" i="102"/>
  <c r="A68" i="102"/>
  <c r="F67" i="102"/>
  <c r="A67" i="102"/>
  <c r="F66" i="102"/>
  <c r="A66" i="102"/>
  <c r="F65" i="102"/>
  <c r="A65" i="102"/>
  <c r="F64" i="102"/>
  <c r="A64" i="102"/>
  <c r="F63" i="102"/>
  <c r="A63" i="102"/>
  <c r="F62" i="102"/>
  <c r="A62" i="102"/>
  <c r="F61" i="102"/>
  <c r="A61" i="102"/>
  <c r="F60" i="102"/>
  <c r="A60" i="102"/>
  <c r="F59" i="102"/>
  <c r="A59" i="102"/>
  <c r="F58" i="102"/>
  <c r="A58" i="102"/>
  <c r="F57" i="102"/>
  <c r="A57" i="102"/>
  <c r="F56" i="102"/>
  <c r="A56" i="102"/>
  <c r="F55" i="102"/>
  <c r="A55" i="102"/>
  <c r="F54" i="102"/>
  <c r="A54" i="102"/>
  <c r="F53" i="102"/>
  <c r="A53" i="102"/>
  <c r="F52" i="102"/>
  <c r="A52" i="102"/>
  <c r="F51" i="102"/>
  <c r="A51" i="102"/>
  <c r="F50" i="102"/>
  <c r="A50" i="102"/>
  <c r="F49" i="102"/>
  <c r="A49" i="102"/>
  <c r="F48" i="102"/>
  <c r="A48" i="102"/>
  <c r="F47" i="102"/>
  <c r="A47" i="102"/>
  <c r="F46" i="102"/>
  <c r="A46" i="102"/>
  <c r="F45" i="102"/>
  <c r="A45" i="102"/>
  <c r="F44" i="102"/>
  <c r="A44" i="102"/>
  <c r="F43" i="102"/>
  <c r="A43" i="102"/>
  <c r="F42" i="102"/>
  <c r="A42" i="102"/>
  <c r="F41" i="102"/>
  <c r="A41" i="102"/>
  <c r="F40" i="102"/>
  <c r="A40" i="102"/>
  <c r="F39" i="102"/>
  <c r="A39" i="102"/>
  <c r="F38" i="102"/>
  <c r="A38" i="102"/>
  <c r="F37" i="102"/>
  <c r="A37" i="102"/>
  <c r="F36" i="102"/>
  <c r="A36" i="102"/>
  <c r="F35" i="102"/>
  <c r="A35" i="102"/>
  <c r="F34" i="102"/>
  <c r="A34" i="102"/>
  <c r="F33" i="102"/>
  <c r="A33" i="102"/>
  <c r="F32" i="102"/>
  <c r="A32" i="102"/>
  <c r="F31" i="102"/>
  <c r="A31" i="102"/>
  <c r="F30" i="102"/>
  <c r="A30" i="102"/>
  <c r="F29" i="102"/>
  <c r="A29" i="102"/>
  <c r="F28" i="102"/>
  <c r="A28" i="102"/>
  <c r="F27" i="102"/>
  <c r="A27" i="102"/>
  <c r="F26" i="102"/>
  <c r="A26" i="102"/>
  <c r="F25" i="102"/>
  <c r="A25" i="102"/>
  <c r="F24" i="102"/>
  <c r="A24" i="102"/>
  <c r="F23" i="102"/>
  <c r="A23" i="102"/>
  <c r="F22" i="102"/>
  <c r="A22" i="102"/>
  <c r="F21" i="102"/>
  <c r="A21" i="102"/>
  <c r="F20" i="102"/>
  <c r="A20" i="102"/>
  <c r="F19" i="102"/>
  <c r="A19" i="102"/>
  <c r="F18" i="102"/>
  <c r="A18" i="102"/>
  <c r="F17" i="102"/>
  <c r="A17" i="102"/>
  <c r="F16" i="102"/>
  <c r="A16" i="102"/>
  <c r="F15" i="102"/>
  <c r="A15" i="102"/>
  <c r="F14" i="102"/>
  <c r="A14" i="102"/>
  <c r="F13" i="102"/>
  <c r="A13" i="102"/>
  <c r="F12" i="102"/>
  <c r="A12" i="102"/>
  <c r="F11" i="102"/>
  <c r="A11" i="102"/>
  <c r="F10" i="102"/>
  <c r="A10" i="102"/>
  <c r="E8" i="102"/>
  <c r="D8" i="102"/>
  <c r="C8" i="102"/>
  <c r="A424" i="101"/>
  <c r="A423" i="101"/>
  <c r="A422" i="101"/>
  <c r="A421" i="101"/>
  <c r="A420" i="101"/>
  <c r="A419" i="101"/>
  <c r="A418" i="101"/>
  <c r="A417" i="101"/>
  <c r="A416" i="101"/>
  <c r="A413" i="101"/>
  <c r="A412" i="101"/>
  <c r="A411" i="101"/>
  <c r="A410" i="101"/>
  <c r="A409" i="101"/>
  <c r="A408" i="101"/>
  <c r="A407" i="101"/>
  <c r="A406" i="101"/>
  <c r="A405" i="101"/>
  <c r="A404" i="101"/>
  <c r="A403" i="101"/>
  <c r="A402" i="101"/>
  <c r="A401" i="101"/>
  <c r="A400" i="101"/>
  <c r="A399" i="101"/>
  <c r="A398" i="101"/>
  <c r="A397" i="101"/>
  <c r="A396" i="101"/>
  <c r="A395" i="101"/>
  <c r="A394" i="101"/>
  <c r="A393" i="101"/>
  <c r="A392" i="101"/>
  <c r="A391" i="101"/>
  <c r="A390" i="101"/>
  <c r="A389" i="101"/>
  <c r="A388" i="101"/>
  <c r="A387" i="101"/>
  <c r="A386" i="101"/>
  <c r="A385" i="101"/>
  <c r="A384" i="101"/>
  <c r="A383" i="101"/>
  <c r="A382" i="101"/>
  <c r="A381" i="101"/>
  <c r="A380" i="101"/>
  <c r="A379" i="101"/>
  <c r="A378" i="101"/>
  <c r="A377" i="101"/>
  <c r="A376" i="101"/>
  <c r="N375" i="101"/>
  <c r="K375" i="101"/>
  <c r="J375" i="101"/>
  <c r="I375" i="101"/>
  <c r="H375" i="101"/>
  <c r="G375" i="101"/>
  <c r="F375" i="101"/>
  <c r="E375" i="101"/>
  <c r="D375" i="101"/>
  <c r="C375" i="101"/>
  <c r="L374" i="101"/>
  <c r="A374" i="101"/>
  <c r="L373" i="101"/>
  <c r="A373" i="101"/>
  <c r="L372" i="101"/>
  <c r="A372" i="101"/>
  <c r="L371" i="101"/>
  <c r="A371" i="101"/>
  <c r="L370" i="101"/>
  <c r="A370" i="101"/>
  <c r="L369" i="101"/>
  <c r="A369" i="101"/>
  <c r="L368" i="101"/>
  <c r="A368" i="101"/>
  <c r="L367" i="101"/>
  <c r="A367" i="101"/>
  <c r="L366" i="101"/>
  <c r="A366" i="101"/>
  <c r="L365" i="101"/>
  <c r="A365" i="101"/>
  <c r="L364" i="101"/>
  <c r="A364" i="101"/>
  <c r="L363" i="101"/>
  <c r="A363" i="101"/>
  <c r="L362" i="101"/>
  <c r="A362" i="101"/>
  <c r="L361" i="101"/>
  <c r="A361" i="101"/>
  <c r="L360" i="101"/>
  <c r="A360" i="101"/>
  <c r="L359" i="101"/>
  <c r="A359" i="101"/>
  <c r="L358" i="101"/>
  <c r="A358" i="101"/>
  <c r="L357" i="101"/>
  <c r="A357" i="101"/>
  <c r="L356" i="101"/>
  <c r="A356" i="101"/>
  <c r="L355" i="101"/>
  <c r="A355" i="101"/>
  <c r="L354" i="101"/>
  <c r="A354" i="101"/>
  <c r="L353" i="101"/>
  <c r="A353" i="101"/>
  <c r="L352" i="101"/>
  <c r="A352" i="101"/>
  <c r="L351" i="101"/>
  <c r="A351" i="101"/>
  <c r="L350" i="101"/>
  <c r="A350" i="101"/>
  <c r="L349" i="101"/>
  <c r="A349" i="101"/>
  <c r="L348" i="101"/>
  <c r="A348" i="101"/>
  <c r="L347" i="101"/>
  <c r="A347" i="101"/>
  <c r="L346" i="101"/>
  <c r="A346" i="101"/>
  <c r="L345" i="101"/>
  <c r="A345" i="101"/>
  <c r="L344" i="101"/>
  <c r="A344" i="101"/>
  <c r="L343" i="101"/>
  <c r="A343" i="101"/>
  <c r="L342" i="101"/>
  <c r="A342" i="101"/>
  <c r="L341" i="101"/>
  <c r="A341" i="101"/>
  <c r="L340" i="101"/>
  <c r="A340" i="101"/>
  <c r="L339" i="101"/>
  <c r="A339" i="101"/>
  <c r="L338" i="101"/>
  <c r="A338" i="101"/>
  <c r="L337" i="101"/>
  <c r="A337" i="101"/>
  <c r="L336" i="101"/>
  <c r="A336" i="101"/>
  <c r="L335" i="101"/>
  <c r="A335" i="101"/>
  <c r="L334" i="101"/>
  <c r="A334" i="101"/>
  <c r="L333" i="101"/>
  <c r="A333" i="101"/>
  <c r="L332" i="101"/>
  <c r="A332" i="101"/>
  <c r="L331" i="101"/>
  <c r="A331" i="101"/>
  <c r="L330" i="101"/>
  <c r="A330" i="101"/>
  <c r="L329" i="101"/>
  <c r="A329" i="101"/>
  <c r="L328" i="101"/>
  <c r="A328" i="101"/>
  <c r="L327" i="101"/>
  <c r="A327" i="101"/>
  <c r="L326" i="101"/>
  <c r="A326" i="101"/>
  <c r="L325" i="101"/>
  <c r="A325" i="101"/>
  <c r="L324" i="101"/>
  <c r="A324" i="101"/>
  <c r="L323" i="101"/>
  <c r="A323" i="101"/>
  <c r="L322" i="101"/>
  <c r="A322" i="101"/>
  <c r="L321" i="101"/>
  <c r="A321" i="101"/>
  <c r="L320" i="101"/>
  <c r="A320" i="101"/>
  <c r="L319" i="101"/>
  <c r="A319" i="101"/>
  <c r="L318" i="101"/>
  <c r="A318" i="101"/>
  <c r="L317" i="101"/>
  <c r="A317" i="101"/>
  <c r="L316" i="101"/>
  <c r="A316" i="101"/>
  <c r="L315" i="101"/>
  <c r="A315" i="101"/>
  <c r="L314" i="101"/>
  <c r="A314" i="101"/>
  <c r="L313" i="101"/>
  <c r="A313" i="101"/>
  <c r="L312" i="101"/>
  <c r="A312" i="101"/>
  <c r="L311" i="101"/>
  <c r="A311" i="101"/>
  <c r="L310" i="101"/>
  <c r="A310" i="101"/>
  <c r="L309" i="101"/>
  <c r="A309" i="101"/>
  <c r="L308" i="101"/>
  <c r="A308" i="101"/>
  <c r="L307" i="101"/>
  <c r="A307" i="101"/>
  <c r="L306" i="101"/>
  <c r="A306" i="101"/>
  <c r="L305" i="101"/>
  <c r="A305" i="101"/>
  <c r="L304" i="101"/>
  <c r="A304" i="101"/>
  <c r="L303" i="101"/>
  <c r="A303" i="101"/>
  <c r="L302" i="101"/>
  <c r="A302" i="101"/>
  <c r="L301" i="101"/>
  <c r="A301" i="101"/>
  <c r="L300" i="101"/>
  <c r="A300" i="101"/>
  <c r="L299" i="101"/>
  <c r="A299" i="101"/>
  <c r="L298" i="101"/>
  <c r="A298" i="101"/>
  <c r="L297" i="101"/>
  <c r="A297" i="101"/>
  <c r="L296" i="101"/>
  <c r="A296" i="101"/>
  <c r="L295" i="101"/>
  <c r="A295" i="101"/>
  <c r="L294" i="101"/>
  <c r="A294" i="101"/>
  <c r="L293" i="101"/>
  <c r="A293" i="101"/>
  <c r="L292" i="101"/>
  <c r="A292" i="101"/>
  <c r="L291" i="101"/>
  <c r="A291" i="101"/>
  <c r="L290" i="101"/>
  <c r="A290" i="101"/>
  <c r="L289" i="101"/>
  <c r="A289" i="101"/>
  <c r="L288" i="101"/>
  <c r="A288" i="101"/>
  <c r="L287" i="101"/>
  <c r="A287" i="101"/>
  <c r="L286" i="101"/>
  <c r="A286" i="101"/>
  <c r="L285" i="101"/>
  <c r="A285" i="101"/>
  <c r="L284" i="101"/>
  <c r="A284" i="101"/>
  <c r="L283" i="101"/>
  <c r="A283" i="101"/>
  <c r="L282" i="101"/>
  <c r="A282" i="101"/>
  <c r="L281" i="101"/>
  <c r="A281" i="101"/>
  <c r="L280" i="101"/>
  <c r="A280" i="101"/>
  <c r="L279" i="101"/>
  <c r="A279" i="101"/>
  <c r="L278" i="101"/>
  <c r="A278" i="101"/>
  <c r="L277" i="101"/>
  <c r="A277" i="101"/>
  <c r="L276" i="101"/>
  <c r="A276" i="101"/>
  <c r="L275" i="101"/>
  <c r="A275" i="101"/>
  <c r="L274" i="101"/>
  <c r="A274" i="101"/>
  <c r="L273" i="101"/>
  <c r="A273" i="101"/>
  <c r="L272" i="101"/>
  <c r="A272" i="101"/>
  <c r="L271" i="101"/>
  <c r="A271" i="101"/>
  <c r="L270" i="101"/>
  <c r="A270" i="101"/>
  <c r="L269" i="101"/>
  <c r="A269" i="101"/>
  <c r="L268" i="101"/>
  <c r="A268" i="101"/>
  <c r="L267" i="101"/>
  <c r="A267" i="101"/>
  <c r="L266" i="101"/>
  <c r="A266" i="101"/>
  <c r="L265" i="101"/>
  <c r="A265" i="101"/>
  <c r="L264" i="101"/>
  <c r="A264" i="101"/>
  <c r="L263" i="101"/>
  <c r="A263" i="101"/>
  <c r="L262" i="101"/>
  <c r="A262" i="101"/>
  <c r="A261" i="101"/>
  <c r="A260" i="101"/>
  <c r="A259" i="101"/>
  <c r="A258" i="101"/>
  <c r="A257" i="101"/>
  <c r="A256" i="101"/>
  <c r="A255" i="101"/>
  <c r="A254" i="101"/>
  <c r="A253" i="101"/>
  <c r="L252" i="101"/>
  <c r="A252" i="101"/>
  <c r="L251" i="101"/>
  <c r="A251" i="101"/>
  <c r="L250" i="101"/>
  <c r="A250" i="101"/>
  <c r="L249" i="101"/>
  <c r="A249" i="101"/>
  <c r="L248" i="101"/>
  <c r="A248" i="101"/>
  <c r="L247" i="101"/>
  <c r="A247" i="101"/>
  <c r="L246" i="101"/>
  <c r="A246" i="101"/>
  <c r="L245" i="101"/>
  <c r="A245" i="101"/>
  <c r="L244" i="101"/>
  <c r="A244" i="101"/>
  <c r="L243" i="101"/>
  <c r="A243" i="101"/>
  <c r="L242" i="101"/>
  <c r="A242" i="101"/>
  <c r="L241" i="101"/>
  <c r="A241" i="101"/>
  <c r="L240" i="101"/>
  <c r="A240" i="101"/>
  <c r="L239" i="101"/>
  <c r="A239" i="101"/>
  <c r="L238" i="101"/>
  <c r="A238" i="101"/>
  <c r="L237" i="101"/>
  <c r="A237" i="101"/>
  <c r="L236" i="101"/>
  <c r="A236" i="101"/>
  <c r="L235" i="101"/>
  <c r="A235" i="101"/>
  <c r="L234" i="101"/>
  <c r="A234" i="101"/>
  <c r="L233" i="101"/>
  <c r="A233" i="101"/>
  <c r="L232" i="101"/>
  <c r="A232" i="101"/>
  <c r="L231" i="101"/>
  <c r="A231" i="101"/>
  <c r="L230" i="101"/>
  <c r="A230" i="101"/>
  <c r="L229" i="101"/>
  <c r="A229" i="101"/>
  <c r="L228" i="101"/>
  <c r="A228" i="101"/>
  <c r="L227" i="101"/>
  <c r="A227" i="101"/>
  <c r="L226" i="101"/>
  <c r="A226" i="101"/>
  <c r="L225" i="101"/>
  <c r="A225" i="101"/>
  <c r="L224" i="101"/>
  <c r="A224" i="101"/>
  <c r="L223" i="101"/>
  <c r="A223" i="101"/>
  <c r="L222" i="101"/>
  <c r="A222" i="101"/>
  <c r="L221" i="101"/>
  <c r="A221" i="101"/>
  <c r="L220" i="101"/>
  <c r="A220" i="101"/>
  <c r="L219" i="101"/>
  <c r="A219" i="101"/>
  <c r="L218" i="101"/>
  <c r="A218" i="101"/>
  <c r="L217" i="101"/>
  <c r="A217" i="101"/>
  <c r="L216" i="101"/>
  <c r="A216" i="101"/>
  <c r="L215" i="101"/>
  <c r="A215" i="101"/>
  <c r="L214" i="101"/>
  <c r="A214" i="101"/>
  <c r="L213" i="101"/>
  <c r="A213" i="101"/>
  <c r="L212" i="101"/>
  <c r="A212" i="101"/>
  <c r="L211" i="101"/>
  <c r="A211" i="101"/>
  <c r="L210" i="101"/>
  <c r="A210" i="101"/>
  <c r="L209" i="101"/>
  <c r="A209" i="101"/>
  <c r="L208" i="101"/>
  <c r="A208" i="101"/>
  <c r="L207" i="101"/>
  <c r="A207" i="101"/>
  <c r="L206" i="101"/>
  <c r="A206" i="101"/>
  <c r="L205" i="101"/>
  <c r="A205" i="101"/>
  <c r="L204" i="101"/>
  <c r="A204" i="101"/>
  <c r="L203" i="101"/>
  <c r="A203" i="101"/>
  <c r="L202" i="101"/>
  <c r="A202" i="101"/>
  <c r="L201" i="101"/>
  <c r="A201" i="101"/>
  <c r="L200" i="101"/>
  <c r="A200" i="101"/>
  <c r="L199" i="101"/>
  <c r="A199" i="101"/>
  <c r="L198" i="101"/>
  <c r="A198" i="101"/>
  <c r="L197" i="101"/>
  <c r="A197" i="101"/>
  <c r="L196" i="101"/>
  <c r="A196" i="101"/>
  <c r="L195" i="101"/>
  <c r="A195" i="101"/>
  <c r="L194" i="101"/>
  <c r="A194" i="101"/>
  <c r="L193" i="101"/>
  <c r="A193" i="101"/>
  <c r="L192" i="101"/>
  <c r="A192" i="101"/>
  <c r="L191" i="101"/>
  <c r="A191" i="101"/>
  <c r="A190" i="101"/>
  <c r="L189" i="101"/>
  <c r="A189" i="101"/>
  <c r="L188" i="101"/>
  <c r="A188" i="101"/>
  <c r="L187" i="101"/>
  <c r="A187" i="101"/>
  <c r="L186" i="101"/>
  <c r="A186" i="101"/>
  <c r="L185" i="101"/>
  <c r="A185" i="101"/>
  <c r="L184" i="101"/>
  <c r="A184" i="101"/>
  <c r="L183" i="101"/>
  <c r="A183" i="101"/>
  <c r="L182" i="101"/>
  <c r="A182" i="101"/>
  <c r="L181" i="101"/>
  <c r="A181" i="101"/>
  <c r="L180" i="101"/>
  <c r="A180" i="101"/>
  <c r="L179" i="101"/>
  <c r="A179" i="101"/>
  <c r="L178" i="101"/>
  <c r="A178" i="101"/>
  <c r="L177" i="101"/>
  <c r="A177" i="101"/>
  <c r="L176" i="101"/>
  <c r="A176" i="101"/>
  <c r="L175" i="101"/>
  <c r="A175" i="101"/>
  <c r="L174" i="101"/>
  <c r="A174" i="101"/>
  <c r="L173" i="101"/>
  <c r="A173" i="101"/>
  <c r="L172" i="101"/>
  <c r="A172" i="101"/>
  <c r="L171" i="101"/>
  <c r="A171" i="101"/>
  <c r="L170" i="101"/>
  <c r="A170" i="101"/>
  <c r="L169" i="101"/>
  <c r="A169" i="101"/>
  <c r="L168" i="101"/>
  <c r="A168" i="101"/>
  <c r="L167" i="101"/>
  <c r="A167" i="101"/>
  <c r="L166" i="101"/>
  <c r="A166" i="101"/>
  <c r="L165" i="101"/>
  <c r="A165" i="101"/>
  <c r="L164" i="101"/>
  <c r="A164" i="101"/>
  <c r="L163" i="101"/>
  <c r="A163" i="101"/>
  <c r="L162" i="101"/>
  <c r="A162" i="101"/>
  <c r="L161" i="101"/>
  <c r="A161" i="101"/>
  <c r="L160" i="101"/>
  <c r="A160" i="101"/>
  <c r="L159" i="101"/>
  <c r="A159" i="101"/>
  <c r="L158" i="101"/>
  <c r="A158" i="101"/>
  <c r="L157" i="101"/>
  <c r="A157" i="101"/>
  <c r="L156" i="101"/>
  <c r="A156" i="101"/>
  <c r="L155" i="101"/>
  <c r="A155" i="101"/>
  <c r="L154" i="101"/>
  <c r="A154" i="101"/>
  <c r="L153" i="101"/>
  <c r="A153" i="101"/>
  <c r="L152" i="101"/>
  <c r="A152" i="101"/>
  <c r="L151" i="101"/>
  <c r="A151" i="101"/>
  <c r="L150" i="101"/>
  <c r="A150" i="101"/>
  <c r="L149" i="101"/>
  <c r="A149" i="101"/>
  <c r="L148" i="101"/>
  <c r="A148" i="101"/>
  <c r="L147" i="101"/>
  <c r="A147" i="101"/>
  <c r="L146" i="101"/>
  <c r="A146" i="101"/>
  <c r="L145" i="101"/>
  <c r="A145" i="101"/>
  <c r="L144" i="101"/>
  <c r="A144" i="101"/>
  <c r="L143" i="101"/>
  <c r="A143" i="101"/>
  <c r="L142" i="101"/>
  <c r="A142" i="101"/>
  <c r="L141" i="101"/>
  <c r="A141" i="101"/>
  <c r="L140" i="101"/>
  <c r="A140" i="101"/>
  <c r="L139" i="101"/>
  <c r="A139" i="101"/>
  <c r="L138" i="101"/>
  <c r="A138" i="101"/>
  <c r="L137" i="101"/>
  <c r="A137" i="101"/>
  <c r="L136" i="101"/>
  <c r="A136" i="101"/>
  <c r="L135" i="101"/>
  <c r="A135" i="101"/>
  <c r="L134" i="101"/>
  <c r="A134" i="101"/>
  <c r="L133" i="101"/>
  <c r="A133" i="101"/>
  <c r="L132" i="101"/>
  <c r="A132" i="101"/>
  <c r="L131" i="101"/>
  <c r="A131" i="101"/>
  <c r="L130" i="101"/>
  <c r="A130" i="101"/>
  <c r="L129" i="101"/>
  <c r="A129" i="101"/>
  <c r="L128" i="101"/>
  <c r="A128" i="101"/>
  <c r="L127" i="101"/>
  <c r="A127" i="101"/>
  <c r="L126" i="101"/>
  <c r="A126" i="101"/>
  <c r="L125" i="101"/>
  <c r="A125" i="101"/>
  <c r="L124" i="101"/>
  <c r="A124" i="101"/>
  <c r="L123" i="101"/>
  <c r="A123" i="101"/>
  <c r="L122" i="101"/>
  <c r="A122" i="101"/>
  <c r="L121" i="101"/>
  <c r="A121" i="101"/>
  <c r="L120" i="101"/>
  <c r="A120" i="101"/>
  <c r="L119" i="101"/>
  <c r="A119" i="101"/>
  <c r="L118" i="101"/>
  <c r="A118" i="101"/>
  <c r="L117" i="101"/>
  <c r="A117" i="101"/>
  <c r="L116" i="101"/>
  <c r="A116" i="101"/>
  <c r="L115" i="101"/>
  <c r="A115" i="101"/>
  <c r="L114" i="101"/>
  <c r="A114" i="101"/>
  <c r="L113" i="101"/>
  <c r="A113" i="101"/>
  <c r="L112" i="101"/>
  <c r="A112" i="101"/>
  <c r="L111" i="101"/>
  <c r="A111" i="101"/>
  <c r="L110" i="101"/>
  <c r="A110" i="101"/>
  <c r="L109" i="101"/>
  <c r="A109" i="101"/>
  <c r="L108" i="101"/>
  <c r="A108" i="101"/>
  <c r="L107" i="101"/>
  <c r="A107" i="101"/>
  <c r="L106" i="101"/>
  <c r="A106" i="101"/>
  <c r="L105" i="101"/>
  <c r="A105" i="101"/>
  <c r="L104" i="101"/>
  <c r="A104" i="101"/>
  <c r="L103" i="101"/>
  <c r="A103" i="101"/>
  <c r="L102" i="101"/>
  <c r="A102" i="101"/>
  <c r="L101" i="101"/>
  <c r="A101" i="101"/>
  <c r="L100" i="101"/>
  <c r="A100" i="101"/>
  <c r="L99" i="101"/>
  <c r="A99" i="101"/>
  <c r="L98" i="101"/>
  <c r="A98" i="101"/>
  <c r="L97" i="101"/>
  <c r="A97" i="101"/>
  <c r="L96" i="101"/>
  <c r="A96" i="101"/>
  <c r="L95" i="101"/>
  <c r="A95" i="101"/>
  <c r="L94" i="101"/>
  <c r="A94" i="101"/>
  <c r="L93" i="101"/>
  <c r="A93" i="101"/>
  <c r="L92" i="101"/>
  <c r="A92" i="101"/>
  <c r="L91" i="101"/>
  <c r="A91" i="101"/>
  <c r="L90" i="101"/>
  <c r="A90" i="101"/>
  <c r="L89" i="101"/>
  <c r="A89" i="101"/>
  <c r="L88" i="101"/>
  <c r="A88" i="101"/>
  <c r="L87" i="101"/>
  <c r="A87" i="101"/>
  <c r="L86" i="101"/>
  <c r="A86" i="101"/>
  <c r="L85" i="101"/>
  <c r="A85" i="101"/>
  <c r="L84" i="101"/>
  <c r="A84" i="101"/>
  <c r="L83" i="101"/>
  <c r="A83" i="101"/>
  <c r="L82" i="101"/>
  <c r="A82" i="101"/>
  <c r="L81" i="101"/>
  <c r="A81" i="101"/>
  <c r="L80" i="101"/>
  <c r="A80" i="101"/>
  <c r="L79" i="101"/>
  <c r="A79" i="101"/>
  <c r="L78" i="101"/>
  <c r="A78" i="101"/>
  <c r="L77" i="101"/>
  <c r="A77" i="101"/>
  <c r="L76" i="101"/>
  <c r="A76" i="101"/>
  <c r="L75" i="101"/>
  <c r="A75" i="101"/>
  <c r="L74" i="101"/>
  <c r="A74" i="101"/>
  <c r="L73" i="101"/>
  <c r="A73" i="101"/>
  <c r="L72" i="101"/>
  <c r="A72" i="101"/>
  <c r="L71" i="101"/>
  <c r="A71" i="101"/>
  <c r="L70" i="101"/>
  <c r="A70" i="101"/>
  <c r="L69" i="101"/>
  <c r="A69" i="101"/>
  <c r="L68" i="101"/>
  <c r="L67" i="101"/>
  <c r="A67" i="101"/>
  <c r="L66" i="101"/>
  <c r="A66" i="101"/>
  <c r="L65" i="101"/>
  <c r="A65" i="101"/>
  <c r="L64" i="101"/>
  <c r="A64" i="101"/>
  <c r="L63" i="101"/>
  <c r="A63" i="101"/>
  <c r="L62" i="101"/>
  <c r="A62" i="101"/>
  <c r="L61" i="101"/>
  <c r="A61" i="101"/>
  <c r="L60" i="101"/>
  <c r="A60" i="101"/>
  <c r="L59" i="101"/>
  <c r="A59" i="101"/>
  <c r="L58" i="101"/>
  <c r="A58" i="101"/>
  <c r="L57" i="101"/>
  <c r="A57" i="101"/>
  <c r="L56" i="101"/>
  <c r="A56" i="101"/>
  <c r="L55" i="101"/>
  <c r="A55" i="101"/>
  <c r="L54" i="101"/>
  <c r="A54" i="101"/>
  <c r="L53" i="101"/>
  <c r="A53" i="101"/>
  <c r="L52" i="101"/>
  <c r="A52" i="101"/>
  <c r="L51" i="101"/>
  <c r="A51" i="101"/>
  <c r="L50" i="101"/>
  <c r="A50" i="101"/>
  <c r="L49" i="101"/>
  <c r="A49" i="101"/>
  <c r="L48" i="101"/>
  <c r="A48" i="101"/>
  <c r="L47" i="101"/>
  <c r="A47" i="101"/>
  <c r="L46" i="101"/>
  <c r="A46" i="101"/>
  <c r="L45" i="101"/>
  <c r="A45" i="101"/>
  <c r="L44" i="101"/>
  <c r="A44" i="101"/>
  <c r="L43" i="101"/>
  <c r="A43" i="101"/>
  <c r="L42" i="101"/>
  <c r="A42" i="101"/>
  <c r="L41" i="101"/>
  <c r="A41" i="101"/>
  <c r="L40" i="101"/>
  <c r="A40" i="101"/>
  <c r="L39" i="101"/>
  <c r="A39" i="101"/>
  <c r="L38" i="101"/>
  <c r="A38" i="101"/>
  <c r="L37" i="101"/>
  <c r="A37" i="101"/>
  <c r="L36" i="101"/>
  <c r="A36" i="101"/>
  <c r="L35" i="101"/>
  <c r="A35" i="101"/>
  <c r="L34" i="101"/>
  <c r="A34" i="101"/>
  <c r="L33" i="101"/>
  <c r="A33" i="101"/>
  <c r="L32" i="101"/>
  <c r="A32" i="101"/>
  <c r="L31" i="101"/>
  <c r="A31" i="101"/>
  <c r="L30" i="101"/>
  <c r="A30" i="101"/>
  <c r="L29" i="101"/>
  <c r="A29" i="101"/>
  <c r="L28" i="101"/>
  <c r="A28" i="101"/>
  <c r="L27" i="101"/>
  <c r="A27" i="101"/>
  <c r="L26" i="101"/>
  <c r="A26" i="101"/>
  <c r="L25" i="101"/>
  <c r="A25" i="101"/>
  <c r="L24" i="101"/>
  <c r="A24" i="101"/>
  <c r="L23" i="101"/>
  <c r="A23" i="101"/>
  <c r="L22" i="101"/>
  <c r="A22" i="101"/>
  <c r="L21" i="101"/>
  <c r="A21" i="101"/>
  <c r="L20" i="101"/>
  <c r="A20" i="101"/>
  <c r="L19" i="101"/>
  <c r="A19" i="101"/>
  <c r="L18" i="101"/>
  <c r="A18" i="101"/>
  <c r="L17" i="101"/>
  <c r="A17" i="101"/>
  <c r="L16" i="101"/>
  <c r="A16" i="101"/>
  <c r="L15" i="101"/>
  <c r="A15" i="101"/>
  <c r="L14" i="101"/>
  <c r="A14" i="101"/>
  <c r="L13" i="101"/>
  <c r="A13" i="101"/>
  <c r="L12" i="101"/>
  <c r="A12" i="101"/>
  <c r="L11" i="101"/>
  <c r="A11" i="101"/>
  <c r="L10" i="101"/>
  <c r="A10" i="101"/>
  <c r="Q2" i="19"/>
  <c r="A7" i="92"/>
  <c r="A8" i="92"/>
  <c r="A9" i="92"/>
  <c r="A10" i="92"/>
  <c r="A11" i="92"/>
  <c r="A12" i="92"/>
  <c r="A13" i="92"/>
  <c r="A14" i="92"/>
  <c r="A15" i="92"/>
  <c r="A16" i="92"/>
  <c r="A17" i="92"/>
  <c r="A18" i="92"/>
  <c r="A19" i="92"/>
  <c r="A20" i="92"/>
  <c r="A21" i="92"/>
  <c r="A22" i="92"/>
  <c r="A23" i="92"/>
  <c r="A24" i="92"/>
  <c r="A25" i="92"/>
  <c r="A26" i="92"/>
  <c r="A27" i="92"/>
  <c r="A28" i="92"/>
  <c r="A29" i="92"/>
  <c r="A30" i="92"/>
  <c r="A31" i="92"/>
  <c r="A32" i="92"/>
  <c r="A33" i="92"/>
  <c r="A34" i="92"/>
  <c r="A35" i="92"/>
  <c r="A36" i="92"/>
  <c r="A37" i="92"/>
  <c r="A38" i="92"/>
  <c r="A39" i="92"/>
  <c r="A40" i="92"/>
  <c r="A41" i="92"/>
  <c r="A42" i="92"/>
  <c r="A43" i="92"/>
  <c r="A44" i="92"/>
  <c r="A45" i="92"/>
  <c r="A46" i="92"/>
  <c r="A47" i="92"/>
  <c r="A48" i="92"/>
  <c r="A49" i="92"/>
  <c r="A50" i="92"/>
  <c r="A51" i="92"/>
  <c r="A52" i="92"/>
  <c r="A53" i="92"/>
  <c r="A54" i="92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10" i="100"/>
  <c r="I10" i="100"/>
  <c r="A11" i="100"/>
  <c r="I11" i="100"/>
  <c r="A12" i="100"/>
  <c r="I12" i="100"/>
  <c r="A13" i="100"/>
  <c r="I13" i="100"/>
  <c r="A14" i="100"/>
  <c r="I14" i="100"/>
  <c r="A15" i="100"/>
  <c r="I15" i="100"/>
  <c r="A16" i="100"/>
  <c r="I16" i="100"/>
  <c r="A17" i="100"/>
  <c r="I17" i="100"/>
  <c r="A18" i="100"/>
  <c r="I18" i="100"/>
  <c r="A19" i="100"/>
  <c r="I19" i="100"/>
  <c r="A20" i="100"/>
  <c r="I20" i="100"/>
  <c r="A21" i="100"/>
  <c r="I21" i="100"/>
  <c r="A22" i="100"/>
  <c r="I22" i="100"/>
  <c r="A23" i="100"/>
  <c r="I23" i="100"/>
  <c r="A24" i="100"/>
  <c r="I24" i="100"/>
  <c r="A25" i="100"/>
  <c r="I25" i="100"/>
  <c r="A26" i="100"/>
  <c r="I26" i="100"/>
  <c r="A27" i="100"/>
  <c r="I27" i="100"/>
  <c r="A28" i="100"/>
  <c r="I28" i="100"/>
  <c r="A29" i="100"/>
  <c r="I29" i="100"/>
  <c r="A30" i="100"/>
  <c r="I30" i="100"/>
  <c r="A31" i="100"/>
  <c r="I31" i="100"/>
  <c r="A32" i="100"/>
  <c r="I32" i="100"/>
  <c r="A33" i="100"/>
  <c r="I33" i="100"/>
  <c r="A34" i="100"/>
  <c r="I34" i="100"/>
  <c r="A35" i="100"/>
  <c r="I35" i="100"/>
  <c r="A36" i="100"/>
  <c r="I36" i="100"/>
  <c r="A37" i="100"/>
  <c r="I37" i="100"/>
  <c r="A38" i="100"/>
  <c r="I38" i="100"/>
  <c r="A39" i="100"/>
  <c r="I39" i="100"/>
  <c r="A40" i="100"/>
  <c r="I40" i="100"/>
  <c r="A41" i="100"/>
  <c r="I41" i="100"/>
  <c r="A42" i="100"/>
  <c r="I42" i="100"/>
  <c r="A43" i="100"/>
  <c r="I43" i="100"/>
  <c r="A44" i="100"/>
  <c r="I44" i="100"/>
  <c r="A45" i="100"/>
  <c r="I45" i="100"/>
  <c r="A46" i="100"/>
  <c r="I46" i="100"/>
  <c r="A47" i="100"/>
  <c r="I47" i="100"/>
  <c r="A48" i="100"/>
  <c r="I48" i="100"/>
  <c r="A49" i="100"/>
  <c r="I49" i="100"/>
  <c r="A50" i="100"/>
  <c r="I50" i="100"/>
  <c r="A51" i="100"/>
  <c r="I51" i="100"/>
  <c r="A52" i="100"/>
  <c r="I52" i="100"/>
  <c r="A53" i="100"/>
  <c r="I53" i="100"/>
  <c r="A54" i="100"/>
  <c r="I54" i="100"/>
  <c r="A55" i="100"/>
  <c r="I55" i="100"/>
  <c r="A56" i="100"/>
  <c r="I56" i="100"/>
  <c r="A57" i="100"/>
  <c r="I57" i="100"/>
  <c r="A58" i="100"/>
  <c r="I58" i="100"/>
  <c r="A59" i="100"/>
  <c r="I59" i="100"/>
  <c r="A60" i="100"/>
  <c r="I60" i="100"/>
  <c r="A61" i="100"/>
  <c r="I61" i="100"/>
  <c r="A62" i="100"/>
  <c r="I62" i="100"/>
  <c r="A63" i="100"/>
  <c r="I63" i="100"/>
  <c r="A64" i="100"/>
  <c r="I64" i="100"/>
  <c r="A65" i="100"/>
  <c r="I65" i="100"/>
  <c r="A66" i="100"/>
  <c r="I66" i="100"/>
  <c r="A67" i="100"/>
  <c r="I67" i="100"/>
  <c r="I68" i="100"/>
  <c r="A69" i="100"/>
  <c r="I69" i="100"/>
  <c r="A70" i="100"/>
  <c r="I70" i="100"/>
  <c r="A71" i="100"/>
  <c r="I71" i="100"/>
  <c r="A72" i="100"/>
  <c r="I72" i="100"/>
  <c r="A73" i="100"/>
  <c r="I73" i="100"/>
  <c r="A74" i="100"/>
  <c r="I74" i="100"/>
  <c r="A75" i="100"/>
  <c r="I75" i="100"/>
  <c r="A76" i="100"/>
  <c r="I76" i="100"/>
  <c r="A77" i="100"/>
  <c r="I77" i="100"/>
  <c r="A78" i="100"/>
  <c r="I78" i="100"/>
  <c r="A79" i="100"/>
  <c r="I79" i="100"/>
  <c r="A80" i="100"/>
  <c r="I80" i="100"/>
  <c r="A81" i="100"/>
  <c r="I81" i="100"/>
  <c r="A82" i="100"/>
  <c r="I82" i="100"/>
  <c r="A83" i="100"/>
  <c r="I83" i="100"/>
  <c r="A84" i="100"/>
  <c r="I84" i="100"/>
  <c r="A85" i="100"/>
  <c r="I85" i="100"/>
  <c r="A86" i="100"/>
  <c r="I86" i="100"/>
  <c r="A87" i="100"/>
  <c r="I87" i="100"/>
  <c r="A88" i="100"/>
  <c r="I88" i="100"/>
  <c r="A89" i="100"/>
  <c r="I89" i="100"/>
  <c r="A90" i="100"/>
  <c r="I90" i="100"/>
  <c r="A91" i="100"/>
  <c r="I91" i="100"/>
  <c r="A92" i="100"/>
  <c r="I92" i="100"/>
  <c r="A93" i="100"/>
  <c r="I93" i="100"/>
  <c r="A94" i="100"/>
  <c r="I94" i="100"/>
  <c r="A95" i="100"/>
  <c r="I95" i="100"/>
  <c r="A96" i="100"/>
  <c r="I96" i="100"/>
  <c r="A97" i="100"/>
  <c r="I97" i="100"/>
  <c r="A98" i="100"/>
  <c r="I98" i="100"/>
  <c r="A99" i="100"/>
  <c r="I99" i="100"/>
  <c r="A100" i="100"/>
  <c r="I100" i="100"/>
  <c r="A101" i="100"/>
  <c r="I101" i="100"/>
  <c r="A102" i="100"/>
  <c r="I102" i="100"/>
  <c r="A103" i="100"/>
  <c r="I103" i="100"/>
  <c r="A104" i="100"/>
  <c r="I104" i="100"/>
  <c r="A105" i="100"/>
  <c r="I105" i="100"/>
  <c r="A106" i="100"/>
  <c r="I106" i="100"/>
  <c r="A107" i="100"/>
  <c r="I107" i="100"/>
  <c r="A108" i="100"/>
  <c r="I108" i="100"/>
  <c r="A109" i="100"/>
  <c r="I109" i="100"/>
  <c r="A110" i="100"/>
  <c r="I110" i="100"/>
  <c r="A111" i="100"/>
  <c r="I111" i="100"/>
  <c r="A112" i="100"/>
  <c r="I112" i="100"/>
  <c r="A113" i="100"/>
  <c r="I113" i="100"/>
  <c r="A114" i="100"/>
  <c r="I114" i="100"/>
  <c r="A115" i="100"/>
  <c r="I115" i="100"/>
  <c r="A116" i="100"/>
  <c r="I116" i="100"/>
  <c r="A117" i="100"/>
  <c r="I117" i="100"/>
  <c r="A118" i="100"/>
  <c r="I118" i="100"/>
  <c r="A119" i="100"/>
  <c r="I119" i="100"/>
  <c r="A120" i="100"/>
  <c r="I120" i="100"/>
  <c r="A121" i="100"/>
  <c r="I121" i="100"/>
  <c r="A122" i="100"/>
  <c r="I122" i="100"/>
  <c r="A123" i="100"/>
  <c r="I123" i="100"/>
  <c r="A124" i="100"/>
  <c r="I124" i="100"/>
  <c r="A125" i="100"/>
  <c r="I125" i="100"/>
  <c r="A126" i="100"/>
  <c r="I126" i="100"/>
  <c r="A127" i="100"/>
  <c r="I127" i="100"/>
  <c r="A128" i="100"/>
  <c r="I128" i="100"/>
  <c r="A129" i="100"/>
  <c r="I129" i="100"/>
  <c r="A130" i="100"/>
  <c r="I130" i="100"/>
  <c r="A131" i="100"/>
  <c r="I131" i="100"/>
  <c r="A132" i="100"/>
  <c r="I132" i="100"/>
  <c r="A133" i="100"/>
  <c r="I133" i="100"/>
  <c r="A134" i="100"/>
  <c r="I134" i="100"/>
  <c r="A135" i="100"/>
  <c r="I135" i="100"/>
  <c r="A136" i="100"/>
  <c r="I136" i="100"/>
  <c r="A137" i="100"/>
  <c r="I137" i="100"/>
  <c r="A138" i="100"/>
  <c r="I138" i="100"/>
  <c r="A139" i="100"/>
  <c r="I139" i="100"/>
  <c r="A140" i="100"/>
  <c r="I140" i="100"/>
  <c r="A141" i="100"/>
  <c r="I141" i="100"/>
  <c r="A142" i="100"/>
  <c r="I142" i="100"/>
  <c r="A143" i="100"/>
  <c r="I143" i="100"/>
  <c r="A144" i="100"/>
  <c r="I144" i="100"/>
  <c r="A145" i="100"/>
  <c r="I145" i="100"/>
  <c r="A146" i="100"/>
  <c r="I146" i="100"/>
  <c r="A147" i="100"/>
  <c r="I147" i="100"/>
  <c r="A148" i="100"/>
  <c r="I148" i="100"/>
  <c r="A149" i="100"/>
  <c r="I149" i="100"/>
  <c r="A150" i="100"/>
  <c r="I150" i="100"/>
  <c r="A151" i="100"/>
  <c r="I151" i="100"/>
  <c r="A152" i="100"/>
  <c r="I152" i="100"/>
  <c r="A153" i="100"/>
  <c r="I153" i="100"/>
  <c r="A154" i="100"/>
  <c r="I154" i="100"/>
  <c r="A155" i="100"/>
  <c r="I155" i="100"/>
  <c r="A156" i="100"/>
  <c r="I156" i="100"/>
  <c r="A157" i="100"/>
  <c r="I157" i="100"/>
  <c r="A158" i="100"/>
  <c r="I158" i="100"/>
  <c r="A159" i="100"/>
  <c r="I159" i="100"/>
  <c r="A160" i="100"/>
  <c r="I160" i="100"/>
  <c r="A161" i="100"/>
  <c r="I161" i="100"/>
  <c r="A162" i="100"/>
  <c r="I162" i="100"/>
  <c r="A163" i="100"/>
  <c r="I163" i="100"/>
  <c r="A164" i="100"/>
  <c r="I164" i="100"/>
  <c r="A165" i="100"/>
  <c r="I165" i="100"/>
  <c r="A166" i="100"/>
  <c r="I166" i="100"/>
  <c r="A167" i="100"/>
  <c r="I167" i="100"/>
  <c r="A168" i="100"/>
  <c r="I168" i="100"/>
  <c r="A169" i="100"/>
  <c r="I169" i="100"/>
  <c r="A170" i="100"/>
  <c r="I170" i="100"/>
  <c r="A171" i="100"/>
  <c r="I171" i="100"/>
  <c r="A172" i="100"/>
  <c r="I172" i="100"/>
  <c r="A173" i="100"/>
  <c r="I173" i="100"/>
  <c r="A174" i="100"/>
  <c r="I174" i="100"/>
  <c r="A175" i="100"/>
  <c r="I175" i="100"/>
  <c r="A176" i="100"/>
  <c r="I176" i="100"/>
  <c r="A177" i="100"/>
  <c r="I177" i="100"/>
  <c r="A178" i="100"/>
  <c r="I178" i="100"/>
  <c r="A179" i="100"/>
  <c r="I179" i="100"/>
  <c r="A180" i="100"/>
  <c r="I180" i="100"/>
  <c r="A181" i="100"/>
  <c r="I181" i="100"/>
  <c r="A182" i="100"/>
  <c r="I182" i="100"/>
  <c r="A183" i="100"/>
  <c r="I183" i="100"/>
  <c r="A184" i="100"/>
  <c r="I184" i="100"/>
  <c r="A185" i="100"/>
  <c r="I185" i="100"/>
  <c r="A186" i="100"/>
  <c r="I186" i="100"/>
  <c r="A187" i="100"/>
  <c r="I187" i="100"/>
  <c r="A188" i="100"/>
  <c r="I188" i="100"/>
  <c r="A189" i="100"/>
  <c r="I189" i="100"/>
  <c r="A190" i="100"/>
  <c r="I190" i="100"/>
  <c r="A191" i="100"/>
  <c r="I191" i="100"/>
  <c r="A192" i="100"/>
  <c r="I192" i="100"/>
  <c r="A193" i="100"/>
  <c r="I193" i="100"/>
  <c r="A194" i="100"/>
  <c r="I194" i="100"/>
  <c r="A195" i="100"/>
  <c r="I195" i="100"/>
  <c r="A196" i="100"/>
  <c r="I196" i="100"/>
  <c r="A197" i="100"/>
  <c r="I197" i="100"/>
  <c r="A198" i="100"/>
  <c r="I198" i="100"/>
  <c r="A199" i="100"/>
  <c r="I199" i="100"/>
  <c r="A200" i="100"/>
  <c r="I200" i="100"/>
  <c r="A201" i="100"/>
  <c r="I201" i="100"/>
  <c r="A202" i="100"/>
  <c r="I202" i="100"/>
  <c r="A203" i="100"/>
  <c r="I203" i="100"/>
  <c r="A204" i="100"/>
  <c r="I204" i="100"/>
  <c r="A205" i="100"/>
  <c r="I205" i="100"/>
  <c r="A206" i="100"/>
  <c r="I206" i="100"/>
  <c r="A207" i="100"/>
  <c r="I207" i="100"/>
  <c r="A208" i="100"/>
  <c r="I208" i="100"/>
  <c r="A209" i="100"/>
  <c r="I209" i="100"/>
  <c r="A210" i="100"/>
  <c r="I210" i="100"/>
  <c r="A211" i="100"/>
  <c r="I211" i="100"/>
  <c r="A212" i="100"/>
  <c r="I212" i="100"/>
  <c r="A213" i="100"/>
  <c r="I213" i="100"/>
  <c r="A214" i="100"/>
  <c r="I214" i="100"/>
  <c r="A215" i="100"/>
  <c r="I215" i="100"/>
  <c r="A216" i="100"/>
  <c r="I216" i="100"/>
  <c r="A217" i="100"/>
  <c r="I217" i="100"/>
  <c r="A218" i="100"/>
  <c r="I218" i="100"/>
  <c r="A219" i="100"/>
  <c r="I219" i="100"/>
  <c r="A220" i="100"/>
  <c r="I220" i="100"/>
  <c r="A221" i="100"/>
  <c r="I221" i="100"/>
  <c r="A222" i="100"/>
  <c r="I222" i="100"/>
  <c r="A223" i="100"/>
  <c r="I223" i="100"/>
  <c r="A224" i="100"/>
  <c r="I224" i="100"/>
  <c r="A225" i="100"/>
  <c r="I225" i="100"/>
  <c r="A226" i="100"/>
  <c r="I226" i="100"/>
  <c r="A227" i="100"/>
  <c r="I227" i="100"/>
  <c r="A228" i="100"/>
  <c r="I228" i="100"/>
  <c r="A229" i="100"/>
  <c r="I229" i="100"/>
  <c r="A230" i="100"/>
  <c r="I230" i="100"/>
  <c r="A231" i="100"/>
  <c r="I231" i="100"/>
  <c r="A232" i="100"/>
  <c r="I232" i="100"/>
  <c r="A233" i="100"/>
  <c r="I233" i="100"/>
  <c r="A234" i="100"/>
  <c r="I234" i="100"/>
  <c r="A235" i="100"/>
  <c r="I235" i="100"/>
  <c r="A236" i="100"/>
  <c r="I236" i="100"/>
  <c r="A237" i="100"/>
  <c r="I237" i="100"/>
  <c r="A238" i="100"/>
  <c r="I238" i="100"/>
  <c r="A239" i="100"/>
  <c r="I239" i="100"/>
  <c r="A240" i="100"/>
  <c r="I240" i="100"/>
  <c r="A241" i="100"/>
  <c r="I241" i="100"/>
  <c r="A242" i="100"/>
  <c r="I242" i="100"/>
  <c r="A243" i="100"/>
  <c r="I243" i="100"/>
  <c r="A244" i="100"/>
  <c r="I244" i="100"/>
  <c r="A245" i="100"/>
  <c r="I245" i="100"/>
  <c r="A246" i="100"/>
  <c r="I246" i="100"/>
  <c r="A247" i="100"/>
  <c r="I247" i="100"/>
  <c r="A248" i="100"/>
  <c r="I248" i="100"/>
  <c r="A249" i="100"/>
  <c r="I249" i="100"/>
  <c r="A250" i="100"/>
  <c r="I250" i="100"/>
  <c r="A251" i="100"/>
  <c r="I251" i="100"/>
  <c r="A252" i="100"/>
  <c r="I252" i="100"/>
  <c r="A253" i="100"/>
  <c r="I253" i="100"/>
  <c r="A254" i="100"/>
  <c r="I254" i="100"/>
  <c r="A255" i="100"/>
  <c r="I255" i="100"/>
  <c r="A256" i="100"/>
  <c r="I256" i="100"/>
  <c r="A257" i="100"/>
  <c r="I257" i="100"/>
  <c r="A258" i="100"/>
  <c r="I258" i="100"/>
  <c r="A259" i="100"/>
  <c r="I259" i="100"/>
  <c r="A260" i="100"/>
  <c r="I260" i="100"/>
  <c r="A261" i="100"/>
  <c r="I261" i="100"/>
  <c r="A262" i="100"/>
  <c r="I262" i="100"/>
  <c r="A263" i="100"/>
  <c r="I263" i="100"/>
  <c r="A264" i="100"/>
  <c r="I264" i="100"/>
  <c r="A265" i="100"/>
  <c r="I265" i="100"/>
  <c r="A266" i="100"/>
  <c r="I266" i="100"/>
  <c r="A267" i="100"/>
  <c r="I267" i="100"/>
  <c r="A268" i="100"/>
  <c r="I268" i="100"/>
  <c r="A269" i="100"/>
  <c r="I269" i="100"/>
  <c r="A270" i="100"/>
  <c r="I270" i="100"/>
  <c r="A271" i="100"/>
  <c r="I271" i="100"/>
  <c r="A272" i="100"/>
  <c r="I272" i="100"/>
  <c r="A273" i="100"/>
  <c r="I273" i="100"/>
  <c r="A274" i="100"/>
  <c r="I274" i="100"/>
  <c r="A275" i="100"/>
  <c r="I275" i="100"/>
  <c r="A276" i="100"/>
  <c r="I276" i="100"/>
  <c r="A277" i="100"/>
  <c r="I277" i="100"/>
  <c r="A278" i="100"/>
  <c r="I278" i="100"/>
  <c r="A279" i="100"/>
  <c r="I279" i="100"/>
  <c r="A280" i="100"/>
  <c r="I280" i="100"/>
  <c r="A281" i="100"/>
  <c r="I281" i="100"/>
  <c r="A282" i="100"/>
  <c r="I282" i="100"/>
  <c r="A283" i="100"/>
  <c r="I283" i="100"/>
  <c r="A284" i="100"/>
  <c r="I284" i="100"/>
  <c r="A285" i="100"/>
  <c r="I285" i="100"/>
  <c r="A286" i="100"/>
  <c r="I286" i="100"/>
  <c r="A287" i="100"/>
  <c r="I287" i="100"/>
  <c r="A288" i="100"/>
  <c r="I288" i="100"/>
  <c r="A289" i="100"/>
  <c r="I289" i="100"/>
  <c r="A290" i="100"/>
  <c r="I290" i="100"/>
  <c r="A291" i="100"/>
  <c r="I291" i="100"/>
  <c r="A292" i="100"/>
  <c r="I292" i="100"/>
  <c r="A293" i="100"/>
  <c r="I293" i="100"/>
  <c r="A294" i="100"/>
  <c r="I294" i="100"/>
  <c r="A295" i="100"/>
  <c r="I295" i="100"/>
  <c r="A296" i="100"/>
  <c r="I296" i="100"/>
  <c r="A297" i="100"/>
  <c r="I297" i="100"/>
  <c r="A298" i="100"/>
  <c r="I298" i="100"/>
  <c r="A299" i="100"/>
  <c r="I299" i="100"/>
  <c r="A300" i="100"/>
  <c r="I300" i="100"/>
  <c r="A301" i="100"/>
  <c r="I301" i="100"/>
  <c r="A302" i="100"/>
  <c r="I302" i="100"/>
  <c r="A303" i="100"/>
  <c r="I303" i="100"/>
  <c r="A304" i="100"/>
  <c r="I304" i="100"/>
  <c r="A305" i="100"/>
  <c r="I305" i="100"/>
  <c r="A306" i="100"/>
  <c r="I306" i="100"/>
  <c r="A307" i="100"/>
  <c r="I307" i="100"/>
  <c r="A308" i="100"/>
  <c r="I308" i="100"/>
  <c r="A309" i="100"/>
  <c r="I309" i="100"/>
  <c r="A310" i="100"/>
  <c r="I310" i="100"/>
  <c r="A311" i="100"/>
  <c r="I311" i="100"/>
  <c r="A312" i="100"/>
  <c r="I312" i="100"/>
  <c r="A313" i="100"/>
  <c r="I313" i="100"/>
  <c r="A314" i="100"/>
  <c r="I314" i="100"/>
  <c r="A315" i="100"/>
  <c r="I315" i="100"/>
  <c r="A316" i="100"/>
  <c r="I316" i="100"/>
  <c r="A317" i="100"/>
  <c r="I317" i="100"/>
  <c r="A318" i="100"/>
  <c r="I318" i="100"/>
  <c r="A319" i="100"/>
  <c r="I319" i="100"/>
  <c r="A320" i="100"/>
  <c r="I320" i="100"/>
  <c r="A321" i="100"/>
  <c r="I321" i="100"/>
  <c r="A322" i="100"/>
  <c r="I322" i="100"/>
  <c r="A323" i="100"/>
  <c r="I323" i="100"/>
  <c r="A324" i="100"/>
  <c r="I324" i="100"/>
  <c r="A325" i="100"/>
  <c r="I325" i="100"/>
  <c r="A326" i="100"/>
  <c r="I326" i="100"/>
  <c r="A327" i="100"/>
  <c r="I327" i="100"/>
  <c r="A328" i="100"/>
  <c r="I328" i="100"/>
  <c r="A329" i="100"/>
  <c r="I329" i="100"/>
  <c r="A330" i="100"/>
  <c r="I330" i="100"/>
  <c r="A331" i="100"/>
  <c r="I331" i="100"/>
  <c r="A332" i="100"/>
  <c r="I332" i="100"/>
  <c r="A333" i="100"/>
  <c r="I333" i="100"/>
  <c r="A334" i="100"/>
  <c r="I334" i="100"/>
  <c r="A335" i="100"/>
  <c r="I335" i="100"/>
  <c r="A336" i="100"/>
  <c r="I336" i="100"/>
  <c r="A337" i="100"/>
  <c r="I337" i="100"/>
  <c r="A338" i="100"/>
  <c r="I338" i="100"/>
  <c r="A339" i="100"/>
  <c r="I339" i="100"/>
  <c r="A340" i="100"/>
  <c r="I340" i="100"/>
  <c r="A341" i="100"/>
  <c r="I341" i="100"/>
  <c r="A342" i="100"/>
  <c r="I342" i="100"/>
  <c r="A343" i="100"/>
  <c r="I343" i="100"/>
  <c r="A344" i="100"/>
  <c r="I344" i="100"/>
  <c r="A345" i="100"/>
  <c r="I345" i="100"/>
  <c r="A346" i="100"/>
  <c r="I346" i="100"/>
  <c r="A347" i="100"/>
  <c r="I347" i="100"/>
  <c r="A348" i="100"/>
  <c r="I348" i="100"/>
  <c r="A349" i="100"/>
  <c r="I349" i="100"/>
  <c r="A350" i="100"/>
  <c r="I350" i="100"/>
  <c r="A351" i="100"/>
  <c r="I351" i="100"/>
  <c r="A352" i="100"/>
  <c r="I352" i="100"/>
  <c r="A353" i="100"/>
  <c r="I353" i="100"/>
  <c r="A354" i="100"/>
  <c r="I354" i="100"/>
  <c r="A355" i="100"/>
  <c r="I355" i="100"/>
  <c r="A356" i="100"/>
  <c r="I356" i="100"/>
  <c r="A357" i="100"/>
  <c r="I357" i="100"/>
  <c r="A358" i="100"/>
  <c r="I358" i="100"/>
  <c r="A359" i="100"/>
  <c r="I359" i="100"/>
  <c r="A360" i="100"/>
  <c r="I360" i="100"/>
  <c r="A361" i="100"/>
  <c r="I361" i="100"/>
  <c r="A362" i="100"/>
  <c r="I362" i="100"/>
  <c r="A363" i="100"/>
  <c r="I363" i="100"/>
  <c r="A364" i="100"/>
  <c r="I364" i="100"/>
  <c r="A365" i="100"/>
  <c r="I365" i="100"/>
  <c r="A366" i="100"/>
  <c r="I366" i="100"/>
  <c r="A367" i="100"/>
  <c r="I367" i="100"/>
  <c r="A368" i="100"/>
  <c r="I368" i="100"/>
  <c r="A369" i="100"/>
  <c r="I369" i="100"/>
  <c r="A370" i="100"/>
  <c r="I370" i="100"/>
  <c r="A371" i="100"/>
  <c r="I371" i="100"/>
  <c r="A372" i="100"/>
  <c r="I372" i="100"/>
  <c r="A373" i="100"/>
  <c r="I373" i="100"/>
  <c r="A374" i="100"/>
  <c r="I374" i="100"/>
  <c r="C375" i="100"/>
  <c r="D375" i="100"/>
  <c r="E375" i="100"/>
  <c r="F375" i="100"/>
  <c r="G375" i="100"/>
  <c r="H375" i="100"/>
  <c r="K375" i="100"/>
  <c r="A379" i="100"/>
  <c r="A380" i="100"/>
  <c r="A381" i="100"/>
  <c r="A382" i="100"/>
  <c r="A383" i="100"/>
  <c r="A384" i="100"/>
  <c r="A385" i="100"/>
  <c r="A386" i="100"/>
  <c r="A387" i="100"/>
  <c r="A388" i="100"/>
  <c r="A389" i="100"/>
  <c r="A390" i="100"/>
  <c r="A391" i="100"/>
  <c r="A392" i="100"/>
  <c r="A393" i="100"/>
  <c r="A394" i="100"/>
  <c r="A395" i="100"/>
  <c r="A396" i="100"/>
  <c r="A397" i="100"/>
  <c r="A398" i="100"/>
  <c r="A399" i="100"/>
  <c r="A400" i="100"/>
  <c r="A401" i="100"/>
  <c r="A402" i="100"/>
  <c r="A403" i="100"/>
  <c r="A404" i="100"/>
  <c r="A405" i="100"/>
  <c r="A406" i="100"/>
  <c r="A407" i="100"/>
  <c r="A408" i="100"/>
  <c r="A409" i="100"/>
  <c r="A410" i="100"/>
  <c r="A411" i="100"/>
  <c r="A412" i="100"/>
  <c r="A413" i="100"/>
  <c r="A414" i="100"/>
  <c r="A415" i="100"/>
  <c r="A416" i="100"/>
  <c r="A419" i="100"/>
  <c r="A420" i="100"/>
  <c r="A421" i="100"/>
  <c r="A422" i="100"/>
  <c r="A423" i="100"/>
  <c r="A424" i="100"/>
  <c r="A425" i="100"/>
  <c r="A426" i="100"/>
  <c r="A427" i="100"/>
  <c r="A10" i="91"/>
  <c r="I10" i="91"/>
  <c r="A11" i="91"/>
  <c r="I11" i="91"/>
  <c r="A12" i="91"/>
  <c r="I12" i="91"/>
  <c r="A13" i="91"/>
  <c r="I13" i="91"/>
  <c r="A14" i="91"/>
  <c r="I14" i="91"/>
  <c r="A15" i="91"/>
  <c r="I15" i="91"/>
  <c r="A16" i="91"/>
  <c r="I16" i="91"/>
  <c r="A17" i="91"/>
  <c r="I17" i="91"/>
  <c r="A18" i="91"/>
  <c r="I18" i="91"/>
  <c r="A19" i="91"/>
  <c r="I19" i="91"/>
  <c r="A20" i="91"/>
  <c r="I20" i="91"/>
  <c r="A21" i="91"/>
  <c r="I21" i="91"/>
  <c r="A22" i="91"/>
  <c r="I22" i="91"/>
  <c r="A23" i="91"/>
  <c r="I23" i="91"/>
  <c r="A24" i="91"/>
  <c r="I24" i="91"/>
  <c r="A25" i="91"/>
  <c r="I25" i="91"/>
  <c r="A26" i="91"/>
  <c r="I26" i="91"/>
  <c r="A27" i="91"/>
  <c r="I27" i="91"/>
  <c r="A28" i="91"/>
  <c r="I28" i="91"/>
  <c r="A29" i="91"/>
  <c r="I29" i="91"/>
  <c r="A30" i="91"/>
  <c r="I30" i="91"/>
  <c r="A31" i="91"/>
  <c r="I31" i="91"/>
  <c r="A32" i="91"/>
  <c r="I32" i="91"/>
  <c r="A33" i="91"/>
  <c r="I33" i="91"/>
  <c r="A34" i="91"/>
  <c r="I34" i="91"/>
  <c r="A35" i="91"/>
  <c r="I35" i="91"/>
  <c r="A36" i="91"/>
  <c r="I36" i="91"/>
  <c r="A37" i="91"/>
  <c r="I37" i="91"/>
  <c r="A38" i="91"/>
  <c r="I38" i="91"/>
  <c r="A39" i="91"/>
  <c r="I39" i="91"/>
  <c r="A40" i="91"/>
  <c r="I40" i="91"/>
  <c r="A41" i="91"/>
  <c r="I41" i="91"/>
  <c r="A42" i="91"/>
  <c r="I42" i="91"/>
  <c r="A43" i="91"/>
  <c r="I43" i="91"/>
  <c r="A44" i="91"/>
  <c r="I44" i="91"/>
  <c r="A45" i="91"/>
  <c r="I45" i="91"/>
  <c r="A46" i="91"/>
  <c r="I46" i="91"/>
  <c r="A47" i="91"/>
  <c r="I47" i="91"/>
  <c r="A48" i="91"/>
  <c r="I48" i="91"/>
  <c r="A49" i="91"/>
  <c r="I49" i="91"/>
  <c r="A50" i="91"/>
  <c r="I50" i="91"/>
  <c r="A51" i="91"/>
  <c r="I51" i="91"/>
  <c r="A52" i="91"/>
  <c r="I52" i="91"/>
  <c r="A53" i="91"/>
  <c r="I53" i="91"/>
  <c r="A54" i="91"/>
  <c r="I54" i="91"/>
  <c r="A55" i="91"/>
  <c r="I55" i="91"/>
  <c r="A56" i="91"/>
  <c r="I56" i="91"/>
  <c r="A57" i="91"/>
  <c r="I57" i="91"/>
  <c r="A58" i="91"/>
  <c r="I58" i="91"/>
  <c r="A59" i="91"/>
  <c r="I59" i="91"/>
  <c r="A60" i="91"/>
  <c r="I60" i="91"/>
  <c r="A61" i="91"/>
  <c r="I61" i="91"/>
  <c r="A62" i="91"/>
  <c r="I62" i="91"/>
  <c r="A63" i="91"/>
  <c r="I63" i="91"/>
  <c r="A64" i="91"/>
  <c r="I64" i="91"/>
  <c r="A65" i="91"/>
  <c r="I65" i="91"/>
  <c r="A66" i="91"/>
  <c r="I66" i="91"/>
  <c r="A67" i="91"/>
  <c r="I67" i="91"/>
  <c r="A68" i="91"/>
  <c r="I68" i="91"/>
  <c r="I69" i="91"/>
  <c r="A70" i="91"/>
  <c r="I70" i="91"/>
  <c r="A71" i="91"/>
  <c r="I71" i="91"/>
  <c r="A72" i="91"/>
  <c r="I72" i="91"/>
  <c r="A73" i="91"/>
  <c r="I73" i="91"/>
  <c r="A74" i="91"/>
  <c r="I74" i="91"/>
  <c r="A75" i="91"/>
  <c r="I75" i="91"/>
  <c r="A76" i="91"/>
  <c r="I76" i="91"/>
  <c r="A77" i="91"/>
  <c r="I77" i="91"/>
  <c r="A78" i="91"/>
  <c r="I78" i="91"/>
  <c r="A79" i="91"/>
  <c r="I79" i="91"/>
  <c r="A80" i="91"/>
  <c r="I80" i="91"/>
  <c r="A81" i="91"/>
  <c r="I81" i="91"/>
  <c r="A82" i="91"/>
  <c r="I82" i="91"/>
  <c r="A83" i="91"/>
  <c r="I83" i="91"/>
  <c r="A84" i="91"/>
  <c r="I84" i="91"/>
  <c r="A85" i="91"/>
  <c r="I85" i="91"/>
  <c r="A86" i="91"/>
  <c r="I86" i="91"/>
  <c r="A87" i="91"/>
  <c r="I87" i="91"/>
  <c r="A88" i="91"/>
  <c r="I88" i="91"/>
  <c r="A89" i="91"/>
  <c r="I89" i="91"/>
  <c r="A90" i="91"/>
  <c r="I90" i="91"/>
  <c r="A91" i="91"/>
  <c r="I91" i="91"/>
  <c r="A92" i="91"/>
  <c r="I92" i="91"/>
  <c r="A93" i="91"/>
  <c r="I93" i="91"/>
  <c r="A94" i="91"/>
  <c r="I94" i="91"/>
  <c r="A95" i="91"/>
  <c r="I95" i="91"/>
  <c r="A96" i="91"/>
  <c r="I96" i="91"/>
  <c r="A97" i="91"/>
  <c r="I97" i="91"/>
  <c r="A98" i="91"/>
  <c r="I98" i="91"/>
  <c r="A99" i="91"/>
  <c r="I99" i="91"/>
  <c r="A100" i="91"/>
  <c r="I100" i="91"/>
  <c r="A101" i="91"/>
  <c r="I101" i="91"/>
  <c r="A102" i="91"/>
  <c r="I102" i="91"/>
  <c r="A103" i="91"/>
  <c r="I103" i="91"/>
  <c r="A104" i="91"/>
  <c r="I104" i="91"/>
  <c r="A105" i="91"/>
  <c r="I105" i="91"/>
  <c r="A106" i="91"/>
  <c r="I106" i="91"/>
  <c r="A107" i="91"/>
  <c r="I107" i="91"/>
  <c r="A108" i="91"/>
  <c r="I108" i="91"/>
  <c r="A109" i="91"/>
  <c r="I109" i="91"/>
  <c r="A110" i="91"/>
  <c r="I110" i="91"/>
  <c r="A111" i="91"/>
  <c r="I111" i="91"/>
  <c r="A112" i="91"/>
  <c r="I112" i="91"/>
  <c r="A113" i="91"/>
  <c r="I113" i="91"/>
  <c r="A114" i="91"/>
  <c r="I114" i="91"/>
  <c r="A115" i="91"/>
  <c r="I115" i="91"/>
  <c r="A116" i="91"/>
  <c r="I116" i="91"/>
  <c r="A117" i="91"/>
  <c r="I117" i="91"/>
  <c r="A118" i="91"/>
  <c r="I118" i="91"/>
  <c r="A119" i="91"/>
  <c r="I119" i="91"/>
  <c r="A120" i="91"/>
  <c r="I120" i="91"/>
  <c r="A121" i="91"/>
  <c r="I121" i="91"/>
  <c r="A122" i="91"/>
  <c r="I122" i="91"/>
  <c r="A123" i="91"/>
  <c r="I123" i="91"/>
  <c r="A124" i="91"/>
  <c r="I124" i="91"/>
  <c r="A125" i="91"/>
  <c r="I125" i="91"/>
  <c r="A126" i="91"/>
  <c r="I126" i="91"/>
  <c r="A127" i="91"/>
  <c r="I127" i="91"/>
  <c r="A128" i="91"/>
  <c r="I128" i="91"/>
  <c r="A129" i="91"/>
  <c r="I129" i="91"/>
  <c r="A130" i="91"/>
  <c r="I130" i="91"/>
  <c r="A131" i="91"/>
  <c r="I131" i="91"/>
  <c r="A132" i="91"/>
  <c r="I132" i="91"/>
  <c r="A133" i="91"/>
  <c r="I133" i="91"/>
  <c r="A134" i="91"/>
  <c r="I134" i="91"/>
  <c r="A135" i="91"/>
  <c r="I135" i="91"/>
  <c r="A136" i="91"/>
  <c r="I136" i="91"/>
  <c r="A137" i="91"/>
  <c r="I137" i="91"/>
  <c r="A138" i="91"/>
  <c r="I138" i="91"/>
  <c r="A139" i="91"/>
  <c r="I139" i="91"/>
  <c r="A140" i="91"/>
  <c r="I140" i="91"/>
  <c r="A141" i="91"/>
  <c r="I141" i="91"/>
  <c r="A142" i="91"/>
  <c r="I142" i="91"/>
  <c r="A143" i="91"/>
  <c r="I143" i="91"/>
  <c r="A144" i="91"/>
  <c r="I144" i="91"/>
  <c r="A145" i="91"/>
  <c r="I145" i="91"/>
  <c r="A146" i="91"/>
  <c r="I146" i="91"/>
  <c r="A147" i="91"/>
  <c r="I147" i="91"/>
  <c r="A148" i="91"/>
  <c r="I148" i="91"/>
  <c r="A149" i="91"/>
  <c r="I149" i="91"/>
  <c r="A150" i="91"/>
  <c r="I150" i="91"/>
  <c r="A151" i="91"/>
  <c r="I151" i="91"/>
  <c r="A152" i="91"/>
  <c r="I152" i="91"/>
  <c r="A153" i="91"/>
  <c r="I153" i="91"/>
  <c r="A154" i="91"/>
  <c r="I154" i="91"/>
  <c r="A155" i="91"/>
  <c r="I155" i="91"/>
  <c r="A156" i="91"/>
  <c r="I156" i="91"/>
  <c r="A157" i="91"/>
  <c r="I157" i="91"/>
  <c r="A158" i="91"/>
  <c r="I158" i="91"/>
  <c r="A159" i="91"/>
  <c r="I159" i="91"/>
  <c r="A160" i="91"/>
  <c r="I160" i="91"/>
  <c r="A161" i="91"/>
  <c r="I161" i="91"/>
  <c r="A162" i="91"/>
  <c r="I162" i="91"/>
  <c r="A163" i="91"/>
  <c r="I163" i="91"/>
  <c r="A164" i="91"/>
  <c r="I164" i="91"/>
  <c r="A165" i="91"/>
  <c r="I165" i="91"/>
  <c r="A166" i="91"/>
  <c r="I166" i="91"/>
  <c r="A167" i="91"/>
  <c r="I167" i="91"/>
  <c r="A168" i="91"/>
  <c r="I168" i="91"/>
  <c r="A169" i="91"/>
  <c r="I169" i="91"/>
  <c r="A170" i="91"/>
  <c r="I170" i="91"/>
  <c r="A171" i="91"/>
  <c r="I171" i="91"/>
  <c r="A172" i="91"/>
  <c r="I172" i="91"/>
  <c r="A173" i="91"/>
  <c r="I173" i="91"/>
  <c r="A174" i="91"/>
  <c r="I174" i="91"/>
  <c r="A175" i="91"/>
  <c r="I175" i="91"/>
  <c r="A176" i="91"/>
  <c r="I176" i="91"/>
  <c r="A177" i="91"/>
  <c r="I177" i="91"/>
  <c r="A178" i="91"/>
  <c r="I178" i="91"/>
  <c r="A179" i="91"/>
  <c r="I179" i="91"/>
  <c r="A180" i="91"/>
  <c r="I180" i="91"/>
  <c r="A181" i="91"/>
  <c r="I181" i="91"/>
  <c r="A182" i="91"/>
  <c r="I182" i="91"/>
  <c r="A183" i="91"/>
  <c r="I183" i="91"/>
  <c r="A184" i="91"/>
  <c r="I184" i="91"/>
  <c r="A185" i="91"/>
  <c r="I185" i="91"/>
  <c r="A186" i="91"/>
  <c r="I186" i="91"/>
  <c r="A187" i="91"/>
  <c r="I187" i="91"/>
  <c r="A188" i="91"/>
  <c r="I188" i="91"/>
  <c r="A189" i="91"/>
  <c r="I189" i="91"/>
  <c r="A190" i="91"/>
  <c r="I190" i="91"/>
  <c r="A191" i="91"/>
  <c r="I191" i="91"/>
  <c r="A192" i="91"/>
  <c r="I192" i="91"/>
  <c r="A193" i="91"/>
  <c r="I193" i="91"/>
  <c r="A194" i="91"/>
  <c r="I194" i="91"/>
  <c r="A195" i="91"/>
  <c r="I195" i="91"/>
  <c r="A196" i="91"/>
  <c r="I196" i="91"/>
  <c r="A197" i="91"/>
  <c r="I197" i="91"/>
  <c r="A198" i="91"/>
  <c r="I198" i="91"/>
  <c r="A199" i="91"/>
  <c r="I199" i="91"/>
  <c r="A200" i="91"/>
  <c r="I200" i="91"/>
  <c r="A201" i="91"/>
  <c r="I201" i="91"/>
  <c r="A202" i="91"/>
  <c r="I202" i="91"/>
  <c r="A203" i="91"/>
  <c r="I203" i="91"/>
  <c r="A204" i="91"/>
  <c r="I204" i="91"/>
  <c r="A205" i="91"/>
  <c r="I205" i="91"/>
  <c r="A206" i="91"/>
  <c r="I206" i="91"/>
  <c r="A207" i="91"/>
  <c r="I207" i="91"/>
  <c r="A208" i="91"/>
  <c r="I208" i="91"/>
  <c r="A209" i="91"/>
  <c r="I209" i="91"/>
  <c r="A210" i="91"/>
  <c r="I210" i="91"/>
  <c r="A211" i="91"/>
  <c r="I211" i="91"/>
  <c r="A212" i="91"/>
  <c r="I212" i="91"/>
  <c r="A213" i="91"/>
  <c r="I213" i="91"/>
  <c r="A214" i="91"/>
  <c r="I214" i="91"/>
  <c r="A215" i="91"/>
  <c r="I215" i="91"/>
  <c r="A216" i="91"/>
  <c r="I216" i="91"/>
  <c r="A217" i="91"/>
  <c r="I217" i="91"/>
  <c r="A218" i="91"/>
  <c r="I218" i="91"/>
  <c r="A219" i="91"/>
  <c r="I219" i="91"/>
  <c r="A220" i="91"/>
  <c r="I220" i="91"/>
  <c r="A221" i="91"/>
  <c r="I221" i="91"/>
  <c r="A222" i="91"/>
  <c r="I222" i="91"/>
  <c r="A223" i="91"/>
  <c r="I223" i="91"/>
  <c r="A224" i="91"/>
  <c r="I224" i="91"/>
  <c r="A225" i="91"/>
  <c r="I225" i="91"/>
  <c r="A226" i="91"/>
  <c r="I226" i="91"/>
  <c r="A227" i="91"/>
  <c r="I227" i="91"/>
  <c r="A228" i="91"/>
  <c r="I228" i="91"/>
  <c r="A229" i="91"/>
  <c r="I229" i="91"/>
  <c r="A230" i="91"/>
  <c r="I230" i="91"/>
  <c r="A231" i="91"/>
  <c r="I231" i="91"/>
  <c r="A232" i="91"/>
  <c r="I232" i="91"/>
  <c r="A233" i="91"/>
  <c r="I233" i="91"/>
  <c r="A234" i="91"/>
  <c r="I234" i="91"/>
  <c r="A235" i="91"/>
  <c r="I235" i="91"/>
  <c r="A236" i="91"/>
  <c r="I236" i="91"/>
  <c r="A237" i="91"/>
  <c r="I237" i="91"/>
  <c r="A238" i="91"/>
  <c r="I238" i="91"/>
  <c r="A239" i="91"/>
  <c r="I239" i="91"/>
  <c r="A240" i="91"/>
  <c r="I240" i="91"/>
  <c r="A241" i="91"/>
  <c r="I241" i="91"/>
  <c r="A242" i="91"/>
  <c r="I242" i="91"/>
  <c r="A243" i="91"/>
  <c r="I243" i="91"/>
  <c r="A244" i="91"/>
  <c r="I244" i="91"/>
  <c r="A245" i="91"/>
  <c r="I245" i="91"/>
  <c r="A246" i="91"/>
  <c r="I246" i="91"/>
  <c r="A247" i="91"/>
  <c r="I247" i="91"/>
  <c r="A248" i="91"/>
  <c r="I248" i="91"/>
  <c r="A249" i="91"/>
  <c r="I249" i="91"/>
  <c r="A250" i="91"/>
  <c r="I250" i="91"/>
  <c r="A251" i="91"/>
  <c r="I251" i="91"/>
  <c r="A252" i="91"/>
  <c r="I252" i="91"/>
  <c r="A253" i="91"/>
  <c r="I253" i="91"/>
  <c r="A254" i="91"/>
  <c r="I254" i="91"/>
  <c r="A255" i="91"/>
  <c r="I255" i="91"/>
  <c r="A256" i="91"/>
  <c r="I256" i="91"/>
  <c r="A257" i="91"/>
  <c r="I257" i="91"/>
  <c r="A258" i="91"/>
  <c r="I258" i="91"/>
  <c r="A259" i="91"/>
  <c r="I259" i="91"/>
  <c r="A260" i="91"/>
  <c r="I260" i="91"/>
  <c r="A261" i="91"/>
  <c r="I261" i="91"/>
  <c r="A262" i="91"/>
  <c r="I262" i="91"/>
  <c r="A263" i="91"/>
  <c r="I263" i="91"/>
  <c r="A264" i="91"/>
  <c r="I264" i="91"/>
  <c r="A265" i="91"/>
  <c r="I265" i="91"/>
  <c r="A266" i="91"/>
  <c r="I266" i="91"/>
  <c r="A267" i="91"/>
  <c r="I267" i="91"/>
  <c r="A268" i="91"/>
  <c r="I268" i="91"/>
  <c r="A269" i="91"/>
  <c r="I269" i="91"/>
  <c r="A270" i="91"/>
  <c r="I270" i="91"/>
  <c r="A271" i="91"/>
  <c r="I271" i="91"/>
  <c r="A272" i="91"/>
  <c r="I272" i="91"/>
  <c r="A273" i="91"/>
  <c r="I273" i="91"/>
  <c r="A274" i="91"/>
  <c r="I274" i="91"/>
  <c r="A275" i="91"/>
  <c r="I275" i="91"/>
  <c r="A276" i="91"/>
  <c r="I276" i="91"/>
  <c r="A277" i="91"/>
  <c r="I277" i="91"/>
  <c r="A278" i="91"/>
  <c r="I278" i="91"/>
  <c r="A279" i="91"/>
  <c r="I279" i="91"/>
  <c r="A280" i="91"/>
  <c r="I280" i="91"/>
  <c r="A281" i="91"/>
  <c r="I281" i="91"/>
  <c r="A282" i="91"/>
  <c r="I282" i="91"/>
  <c r="A283" i="91"/>
  <c r="I283" i="91"/>
  <c r="A284" i="91"/>
  <c r="I284" i="91"/>
  <c r="A285" i="91"/>
  <c r="I285" i="91"/>
  <c r="A286" i="91"/>
  <c r="I286" i="91"/>
  <c r="A287" i="91"/>
  <c r="I287" i="91"/>
  <c r="A288" i="91"/>
  <c r="I288" i="91"/>
  <c r="A289" i="91"/>
  <c r="I289" i="91"/>
  <c r="A290" i="91"/>
  <c r="I290" i="91"/>
  <c r="A291" i="91"/>
  <c r="I291" i="91"/>
  <c r="A292" i="91"/>
  <c r="I292" i="91"/>
  <c r="A293" i="91"/>
  <c r="I293" i="91"/>
  <c r="A294" i="91"/>
  <c r="I294" i="91"/>
  <c r="A295" i="91"/>
  <c r="I295" i="91"/>
  <c r="A296" i="91"/>
  <c r="I296" i="91"/>
  <c r="A297" i="91"/>
  <c r="I297" i="91"/>
  <c r="A298" i="91"/>
  <c r="I298" i="91"/>
  <c r="A299" i="91"/>
  <c r="I299" i="91"/>
  <c r="A300" i="91"/>
  <c r="I300" i="91"/>
  <c r="A301" i="91"/>
  <c r="I301" i="91"/>
  <c r="A302" i="91"/>
  <c r="I302" i="91"/>
  <c r="A303" i="91"/>
  <c r="I303" i="91"/>
  <c r="A304" i="91"/>
  <c r="I304" i="91"/>
  <c r="A305" i="91"/>
  <c r="I305" i="91"/>
  <c r="A306" i="91"/>
  <c r="I306" i="91"/>
  <c r="A307" i="91"/>
  <c r="I307" i="91"/>
  <c r="A308" i="91"/>
  <c r="I308" i="91"/>
  <c r="A309" i="91"/>
  <c r="I309" i="91"/>
  <c r="A310" i="91"/>
  <c r="I310" i="91"/>
  <c r="A311" i="91"/>
  <c r="I311" i="91"/>
  <c r="A312" i="91"/>
  <c r="I312" i="91"/>
  <c r="A313" i="91"/>
  <c r="I313" i="91"/>
  <c r="A314" i="91"/>
  <c r="I314" i="91"/>
  <c r="A315" i="91"/>
  <c r="I315" i="91"/>
  <c r="A316" i="91"/>
  <c r="I316" i="91"/>
  <c r="A317" i="91"/>
  <c r="I317" i="91"/>
  <c r="A318" i="91"/>
  <c r="I318" i="91"/>
  <c r="A319" i="91"/>
  <c r="I319" i="91"/>
  <c r="A320" i="91"/>
  <c r="I320" i="91"/>
  <c r="A321" i="91"/>
  <c r="I321" i="91"/>
  <c r="A322" i="91"/>
  <c r="I322" i="91"/>
  <c r="A323" i="91"/>
  <c r="I323" i="91"/>
  <c r="A324" i="91"/>
  <c r="I324" i="91"/>
  <c r="A325" i="91"/>
  <c r="I325" i="91"/>
  <c r="A326" i="91"/>
  <c r="I326" i="91"/>
  <c r="A327" i="91"/>
  <c r="I327" i="91"/>
  <c r="A328" i="91"/>
  <c r="I328" i="91"/>
  <c r="A329" i="91"/>
  <c r="I329" i="91"/>
  <c r="A330" i="91"/>
  <c r="I330" i="91"/>
  <c r="A331" i="91"/>
  <c r="I331" i="91"/>
  <c r="A332" i="91"/>
  <c r="I332" i="91"/>
  <c r="A333" i="91"/>
  <c r="I333" i="91"/>
  <c r="A334" i="91"/>
  <c r="I334" i="91"/>
  <c r="A335" i="91"/>
  <c r="I335" i="91"/>
  <c r="A336" i="91"/>
  <c r="I336" i="91"/>
  <c r="A337" i="91"/>
  <c r="I337" i="91"/>
  <c r="A338" i="91"/>
  <c r="I338" i="91"/>
  <c r="A339" i="91"/>
  <c r="I339" i="91"/>
  <c r="A340" i="91"/>
  <c r="I340" i="91"/>
  <c r="A341" i="91"/>
  <c r="I341" i="91"/>
  <c r="A342" i="91"/>
  <c r="I342" i="91"/>
  <c r="A343" i="91"/>
  <c r="I343" i="91"/>
  <c r="A344" i="91"/>
  <c r="I344" i="91"/>
  <c r="A345" i="91"/>
  <c r="I345" i="91"/>
  <c r="A346" i="91"/>
  <c r="I346" i="91"/>
  <c r="A347" i="91"/>
  <c r="I347" i="91"/>
  <c r="A348" i="91"/>
  <c r="I348" i="91"/>
  <c r="A349" i="91"/>
  <c r="I349" i="91"/>
  <c r="A350" i="91"/>
  <c r="I350" i="91"/>
  <c r="A351" i="91"/>
  <c r="I351" i="91"/>
  <c r="A352" i="91"/>
  <c r="I352" i="91"/>
  <c r="A353" i="91"/>
  <c r="I353" i="91"/>
  <c r="A354" i="91"/>
  <c r="I354" i="91"/>
  <c r="A355" i="91"/>
  <c r="I355" i="91"/>
  <c r="A356" i="91"/>
  <c r="I356" i="91"/>
  <c r="A357" i="91"/>
  <c r="I357" i="91"/>
  <c r="A358" i="91"/>
  <c r="I358" i="91"/>
  <c r="A359" i="91"/>
  <c r="I359" i="91"/>
  <c r="A360" i="91"/>
  <c r="I360" i="91"/>
  <c r="A361" i="91"/>
  <c r="I361" i="91"/>
  <c r="A362" i="91"/>
  <c r="I362" i="91"/>
  <c r="A363" i="91"/>
  <c r="I363" i="91"/>
  <c r="A364" i="91"/>
  <c r="I364" i="91"/>
  <c r="A365" i="91"/>
  <c r="I365" i="91"/>
  <c r="A366" i="91"/>
  <c r="I366" i="91"/>
  <c r="A367" i="91"/>
  <c r="I367" i="91"/>
  <c r="A368" i="91"/>
  <c r="I368" i="91"/>
  <c r="A369" i="91"/>
  <c r="I369" i="91"/>
  <c r="A370" i="91"/>
  <c r="I370" i="91"/>
  <c r="A371" i="91"/>
  <c r="I371" i="91"/>
  <c r="A372" i="91"/>
  <c r="I372" i="91"/>
  <c r="A373" i="91"/>
  <c r="I373" i="91"/>
  <c r="A374" i="91"/>
  <c r="I374" i="91"/>
  <c r="A375" i="91"/>
  <c r="I375" i="91"/>
  <c r="C376" i="91"/>
  <c r="D376" i="91"/>
  <c r="E376" i="91"/>
  <c r="F376" i="91"/>
  <c r="G376" i="91"/>
  <c r="H376" i="91"/>
  <c r="K376" i="91"/>
  <c r="A380" i="91"/>
  <c r="A381" i="91"/>
  <c r="A382" i="91"/>
  <c r="A383" i="91"/>
  <c r="A384" i="91"/>
  <c r="A385" i="91"/>
  <c r="A386" i="91"/>
  <c r="A387" i="91"/>
  <c r="A388" i="91"/>
  <c r="A389" i="91"/>
  <c r="A390" i="91"/>
  <c r="A391" i="91"/>
  <c r="A392" i="91"/>
  <c r="A393" i="91"/>
  <c r="A394" i="91"/>
  <c r="A395" i="91"/>
  <c r="A396" i="91"/>
  <c r="A397" i="91"/>
  <c r="A398" i="91"/>
  <c r="A399" i="91"/>
  <c r="A400" i="91"/>
  <c r="A401" i="91"/>
  <c r="A402" i="91"/>
  <c r="A403" i="91"/>
  <c r="A404" i="91"/>
  <c r="A405" i="91"/>
  <c r="A406" i="91"/>
  <c r="A407" i="91"/>
  <c r="A408" i="91"/>
  <c r="A409" i="91"/>
  <c r="A410" i="91"/>
  <c r="A411" i="91"/>
  <c r="A412" i="91"/>
  <c r="A413" i="91"/>
  <c r="A414" i="91"/>
  <c r="A415" i="91"/>
  <c r="A416" i="91"/>
  <c r="A417" i="91"/>
  <c r="A420" i="91"/>
  <c r="A421" i="91"/>
  <c r="A422" i="91"/>
  <c r="A423" i="91"/>
  <c r="A424" i="91"/>
  <c r="A425" i="91"/>
  <c r="A426" i="91"/>
  <c r="A427" i="91"/>
  <c r="A428" i="91"/>
  <c r="A10" i="87"/>
  <c r="I10" i="87"/>
  <c r="A11" i="87"/>
  <c r="I11" i="87"/>
  <c r="A12" i="87"/>
  <c r="I12" i="87"/>
  <c r="A13" i="87"/>
  <c r="I13" i="87"/>
  <c r="A14" i="87"/>
  <c r="I14" i="87"/>
  <c r="A15" i="87"/>
  <c r="I15" i="87"/>
  <c r="A16" i="87"/>
  <c r="I16" i="87"/>
  <c r="A17" i="87"/>
  <c r="I17" i="87"/>
  <c r="A18" i="87"/>
  <c r="I18" i="87"/>
  <c r="A19" i="87"/>
  <c r="I19" i="87"/>
  <c r="A20" i="87"/>
  <c r="I20" i="87"/>
  <c r="A21" i="87"/>
  <c r="I21" i="87"/>
  <c r="A22" i="87"/>
  <c r="I22" i="87"/>
  <c r="A23" i="87"/>
  <c r="I23" i="87"/>
  <c r="A24" i="87"/>
  <c r="I24" i="87"/>
  <c r="A25" i="87"/>
  <c r="I25" i="87"/>
  <c r="A26" i="87"/>
  <c r="I26" i="87"/>
  <c r="A27" i="87"/>
  <c r="I27" i="87"/>
  <c r="A28" i="87"/>
  <c r="I28" i="87"/>
  <c r="A29" i="87"/>
  <c r="I29" i="87"/>
  <c r="A30" i="87"/>
  <c r="I30" i="87"/>
  <c r="A31" i="87"/>
  <c r="I31" i="87"/>
  <c r="A32" i="87"/>
  <c r="I32" i="87"/>
  <c r="A33" i="87"/>
  <c r="I33" i="87"/>
  <c r="A34" i="87"/>
  <c r="I34" i="87"/>
  <c r="A35" i="87"/>
  <c r="I35" i="87"/>
  <c r="A36" i="87"/>
  <c r="I36" i="87"/>
  <c r="A37" i="87"/>
  <c r="I37" i="87"/>
  <c r="A38" i="87"/>
  <c r="I38" i="87"/>
  <c r="A39" i="87"/>
  <c r="I39" i="87"/>
  <c r="A40" i="87"/>
  <c r="I40" i="87"/>
  <c r="A41" i="87"/>
  <c r="I41" i="87"/>
  <c r="A42" i="87"/>
  <c r="I42" i="87"/>
  <c r="A43" i="87"/>
  <c r="I43" i="87"/>
  <c r="A44" i="87"/>
  <c r="I44" i="87"/>
  <c r="A45" i="87"/>
  <c r="I45" i="87"/>
  <c r="A46" i="87"/>
  <c r="I46" i="87"/>
  <c r="A47" i="87"/>
  <c r="I47" i="87"/>
  <c r="A48" i="87"/>
  <c r="I48" i="87"/>
  <c r="A49" i="87"/>
  <c r="I49" i="87"/>
  <c r="A50" i="87"/>
  <c r="I50" i="87"/>
  <c r="A51" i="87"/>
  <c r="I51" i="87"/>
  <c r="A52" i="87"/>
  <c r="I52" i="87"/>
  <c r="A53" i="87"/>
  <c r="I53" i="87"/>
  <c r="A54" i="87"/>
  <c r="I54" i="87"/>
  <c r="A55" i="87"/>
  <c r="I55" i="87"/>
  <c r="A56" i="87"/>
  <c r="I56" i="87"/>
  <c r="A57" i="87"/>
  <c r="I57" i="87"/>
  <c r="A58" i="87"/>
  <c r="I58" i="87"/>
  <c r="A59" i="87"/>
  <c r="I59" i="87"/>
  <c r="A60" i="87"/>
  <c r="I60" i="87"/>
  <c r="A61" i="87"/>
  <c r="I61" i="87"/>
  <c r="A62" i="87"/>
  <c r="I62" i="87"/>
  <c r="A63" i="87"/>
  <c r="I63" i="87"/>
  <c r="A64" i="87"/>
  <c r="I64" i="87"/>
  <c r="A65" i="87"/>
  <c r="I65" i="87"/>
  <c r="A66" i="87"/>
  <c r="I66" i="87"/>
  <c r="A67" i="87"/>
  <c r="I67" i="87"/>
  <c r="A68" i="87"/>
  <c r="I68" i="87"/>
  <c r="A69" i="87"/>
  <c r="I69" i="87"/>
  <c r="A70" i="87"/>
  <c r="I70" i="87"/>
  <c r="A71" i="87"/>
  <c r="I71" i="87"/>
  <c r="A72" i="87"/>
  <c r="I72" i="87"/>
  <c r="A73" i="87"/>
  <c r="I73" i="87"/>
  <c r="A74" i="87"/>
  <c r="I74" i="87"/>
  <c r="A75" i="87"/>
  <c r="I75" i="87"/>
  <c r="A76" i="87"/>
  <c r="I76" i="87"/>
  <c r="A77" i="87"/>
  <c r="I77" i="87"/>
  <c r="A78" i="87"/>
  <c r="I78" i="87"/>
  <c r="A79" i="87"/>
  <c r="I79" i="87"/>
  <c r="A80" i="87"/>
  <c r="I80" i="87"/>
  <c r="A81" i="87"/>
  <c r="I81" i="87"/>
  <c r="A82" i="87"/>
  <c r="I82" i="87"/>
  <c r="A83" i="87"/>
  <c r="I83" i="87"/>
  <c r="A84" i="87"/>
  <c r="I84" i="87"/>
  <c r="A85" i="87"/>
  <c r="I85" i="87"/>
  <c r="A86" i="87"/>
  <c r="I86" i="87"/>
  <c r="A87" i="87"/>
  <c r="I87" i="87"/>
  <c r="A88" i="87"/>
  <c r="I88" i="87"/>
  <c r="A89" i="87"/>
  <c r="I89" i="87"/>
  <c r="A90" i="87"/>
  <c r="I90" i="87"/>
  <c r="A91" i="87"/>
  <c r="I91" i="87"/>
  <c r="A92" i="87"/>
  <c r="I92" i="87"/>
  <c r="A93" i="87"/>
  <c r="I93" i="87"/>
  <c r="A94" i="87"/>
  <c r="I94" i="87"/>
  <c r="A95" i="87"/>
  <c r="I95" i="87"/>
  <c r="A96" i="87"/>
  <c r="I96" i="87"/>
  <c r="A97" i="87"/>
  <c r="I97" i="87"/>
  <c r="A98" i="87"/>
  <c r="I98" i="87"/>
  <c r="A99" i="87"/>
  <c r="I99" i="87"/>
  <c r="A100" i="87"/>
  <c r="I100" i="87"/>
  <c r="A101" i="87"/>
  <c r="I101" i="87"/>
  <c r="A102" i="87"/>
  <c r="I102" i="87"/>
  <c r="A103" i="87"/>
  <c r="I103" i="87"/>
  <c r="A104" i="87"/>
  <c r="I104" i="87"/>
  <c r="A105" i="87"/>
  <c r="I105" i="87"/>
  <c r="A106" i="87"/>
  <c r="I106" i="87"/>
  <c r="A107" i="87"/>
  <c r="I107" i="87"/>
  <c r="A108" i="87"/>
  <c r="I108" i="87"/>
  <c r="A109" i="87"/>
  <c r="I109" i="87"/>
  <c r="A110" i="87"/>
  <c r="I110" i="87"/>
  <c r="A111" i="87"/>
  <c r="I111" i="87"/>
  <c r="A112" i="87"/>
  <c r="I112" i="87"/>
  <c r="A113" i="87"/>
  <c r="I113" i="87"/>
  <c r="A114" i="87"/>
  <c r="I114" i="87"/>
  <c r="A115" i="87"/>
  <c r="I115" i="87"/>
  <c r="A116" i="87"/>
  <c r="I116" i="87"/>
  <c r="A117" i="87"/>
  <c r="I117" i="87"/>
  <c r="A118" i="87"/>
  <c r="I118" i="87"/>
  <c r="A119" i="87"/>
  <c r="I119" i="87"/>
  <c r="A120" i="87"/>
  <c r="I120" i="87"/>
  <c r="A121" i="87"/>
  <c r="I121" i="87"/>
  <c r="A122" i="87"/>
  <c r="I122" i="87"/>
  <c r="A123" i="87"/>
  <c r="I123" i="87"/>
  <c r="A124" i="87"/>
  <c r="I124" i="87"/>
  <c r="A125" i="87"/>
  <c r="I125" i="87"/>
  <c r="A126" i="87"/>
  <c r="I126" i="87"/>
  <c r="A127" i="87"/>
  <c r="I127" i="87"/>
  <c r="A128" i="87"/>
  <c r="I128" i="87"/>
  <c r="A129" i="87"/>
  <c r="I129" i="87"/>
  <c r="A130" i="87"/>
  <c r="I130" i="87"/>
  <c r="A131" i="87"/>
  <c r="I131" i="87"/>
  <c r="A132" i="87"/>
  <c r="I132" i="87"/>
  <c r="A133" i="87"/>
  <c r="I133" i="87"/>
  <c r="A134" i="87"/>
  <c r="I134" i="87"/>
  <c r="A135" i="87"/>
  <c r="I135" i="87"/>
  <c r="A136" i="87"/>
  <c r="I136" i="87"/>
  <c r="A137" i="87"/>
  <c r="I137" i="87"/>
  <c r="A138" i="87"/>
  <c r="I138" i="87"/>
  <c r="A139" i="87"/>
  <c r="I139" i="87"/>
  <c r="A140" i="87"/>
  <c r="I140" i="87"/>
  <c r="A141" i="87"/>
  <c r="I141" i="87"/>
  <c r="A142" i="87"/>
  <c r="I142" i="87"/>
  <c r="A143" i="87"/>
  <c r="I143" i="87"/>
  <c r="A144" i="87"/>
  <c r="I144" i="87"/>
  <c r="A145" i="87"/>
  <c r="I145" i="87"/>
  <c r="A146" i="87"/>
  <c r="I146" i="87"/>
  <c r="A147" i="87"/>
  <c r="I147" i="87"/>
  <c r="A148" i="87"/>
  <c r="I148" i="87"/>
  <c r="A149" i="87"/>
  <c r="I149" i="87"/>
  <c r="A150" i="87"/>
  <c r="I150" i="87"/>
  <c r="A151" i="87"/>
  <c r="I151" i="87"/>
  <c r="A152" i="87"/>
  <c r="I152" i="87"/>
  <c r="A153" i="87"/>
  <c r="I153" i="87"/>
  <c r="A154" i="87"/>
  <c r="I154" i="87"/>
  <c r="A155" i="87"/>
  <c r="I155" i="87"/>
  <c r="A156" i="87"/>
  <c r="I156" i="87"/>
  <c r="A157" i="87"/>
  <c r="I157" i="87"/>
  <c r="A158" i="87"/>
  <c r="I158" i="87"/>
  <c r="A159" i="87"/>
  <c r="I159" i="87"/>
  <c r="A160" i="87"/>
  <c r="I160" i="87"/>
  <c r="A161" i="87"/>
  <c r="I161" i="87"/>
  <c r="A162" i="87"/>
  <c r="I162" i="87"/>
  <c r="A163" i="87"/>
  <c r="I163" i="87"/>
  <c r="A164" i="87"/>
  <c r="I164" i="87"/>
  <c r="A165" i="87"/>
  <c r="I165" i="87"/>
  <c r="A166" i="87"/>
  <c r="I166" i="87"/>
  <c r="A167" i="87"/>
  <c r="I167" i="87"/>
  <c r="A168" i="87"/>
  <c r="I168" i="87"/>
  <c r="A169" i="87"/>
  <c r="I169" i="87"/>
  <c r="A170" i="87"/>
  <c r="I170" i="87"/>
  <c r="A171" i="87"/>
  <c r="I171" i="87"/>
  <c r="A172" i="87"/>
  <c r="I172" i="87"/>
  <c r="A173" i="87"/>
  <c r="I173" i="87"/>
  <c r="A174" i="87"/>
  <c r="I174" i="87"/>
  <c r="A175" i="87"/>
  <c r="I175" i="87"/>
  <c r="A176" i="87"/>
  <c r="I176" i="87"/>
  <c r="A177" i="87"/>
  <c r="I177" i="87"/>
  <c r="A178" i="87"/>
  <c r="I178" i="87"/>
  <c r="A179" i="87"/>
  <c r="I179" i="87"/>
  <c r="A180" i="87"/>
  <c r="I180" i="87"/>
  <c r="A181" i="87"/>
  <c r="I181" i="87"/>
  <c r="A182" i="87"/>
  <c r="I182" i="87"/>
  <c r="A183" i="87"/>
  <c r="I183" i="87"/>
  <c r="A184" i="87"/>
  <c r="I184" i="87"/>
  <c r="A185" i="87"/>
  <c r="I185" i="87"/>
  <c r="A186" i="87"/>
  <c r="I186" i="87"/>
  <c r="A187" i="87"/>
  <c r="I187" i="87"/>
  <c r="A188" i="87"/>
  <c r="I188" i="87"/>
  <c r="A189" i="87"/>
  <c r="I189" i="87"/>
  <c r="A190" i="87"/>
  <c r="I190" i="87"/>
  <c r="A191" i="87"/>
  <c r="I191" i="87"/>
  <c r="A192" i="87"/>
  <c r="I192" i="87"/>
  <c r="A193" i="87"/>
  <c r="I193" i="87"/>
  <c r="A194" i="87"/>
  <c r="I194" i="87"/>
  <c r="A195" i="87"/>
  <c r="I195" i="87"/>
  <c r="A196" i="87"/>
  <c r="I196" i="87"/>
  <c r="A197" i="87"/>
  <c r="I197" i="87"/>
  <c r="A198" i="87"/>
  <c r="I198" i="87"/>
  <c r="A199" i="87"/>
  <c r="I199" i="87"/>
  <c r="A200" i="87"/>
  <c r="I200" i="87"/>
  <c r="A201" i="87"/>
  <c r="I201" i="87"/>
  <c r="A202" i="87"/>
  <c r="I202" i="87"/>
  <c r="A203" i="87"/>
  <c r="I203" i="87"/>
  <c r="A204" i="87"/>
  <c r="I204" i="87"/>
  <c r="A205" i="87"/>
  <c r="I205" i="87"/>
  <c r="A206" i="87"/>
  <c r="I206" i="87"/>
  <c r="A207" i="87"/>
  <c r="I207" i="87"/>
  <c r="A208" i="87"/>
  <c r="I208" i="87"/>
  <c r="A209" i="87"/>
  <c r="I209" i="87"/>
  <c r="A210" i="87"/>
  <c r="I210" i="87"/>
  <c r="A211" i="87"/>
  <c r="I211" i="87"/>
  <c r="A212" i="87"/>
  <c r="I212" i="87"/>
  <c r="A213" i="87"/>
  <c r="I213" i="87"/>
  <c r="A214" i="87"/>
  <c r="I214" i="87"/>
  <c r="A215" i="87"/>
  <c r="I215" i="87"/>
  <c r="A216" i="87"/>
  <c r="I216" i="87"/>
  <c r="A217" i="87"/>
  <c r="I217" i="87"/>
  <c r="A218" i="87"/>
  <c r="I218" i="87"/>
  <c r="A219" i="87"/>
  <c r="I219" i="87"/>
  <c r="A220" i="87"/>
  <c r="I220" i="87"/>
  <c r="A221" i="87"/>
  <c r="I221" i="87"/>
  <c r="A222" i="87"/>
  <c r="I222" i="87"/>
  <c r="A223" i="87"/>
  <c r="I223" i="87"/>
  <c r="A224" i="87"/>
  <c r="I224" i="87"/>
  <c r="A225" i="87"/>
  <c r="I225" i="87"/>
  <c r="A226" i="87"/>
  <c r="I226" i="87"/>
  <c r="A227" i="87"/>
  <c r="I227" i="87"/>
  <c r="A228" i="87"/>
  <c r="I228" i="87"/>
  <c r="A229" i="87"/>
  <c r="I229" i="87"/>
  <c r="A230" i="87"/>
  <c r="I230" i="87"/>
  <c r="A231" i="87"/>
  <c r="I231" i="87"/>
  <c r="A232" i="87"/>
  <c r="I232" i="87"/>
  <c r="A233" i="87"/>
  <c r="I233" i="87"/>
  <c r="A234" i="87"/>
  <c r="I234" i="87"/>
  <c r="A235" i="87"/>
  <c r="I235" i="87"/>
  <c r="A236" i="87"/>
  <c r="I236" i="87"/>
  <c r="A237" i="87"/>
  <c r="I237" i="87"/>
  <c r="A238" i="87"/>
  <c r="I238" i="87"/>
  <c r="A239" i="87"/>
  <c r="I239" i="87"/>
  <c r="A240" i="87"/>
  <c r="I240" i="87"/>
  <c r="A241" i="87"/>
  <c r="I241" i="87"/>
  <c r="A242" i="87"/>
  <c r="I242" i="87"/>
  <c r="A243" i="87"/>
  <c r="I243" i="87"/>
  <c r="A244" i="87"/>
  <c r="I244" i="87"/>
  <c r="A245" i="87"/>
  <c r="I245" i="87"/>
  <c r="A246" i="87"/>
  <c r="I246" i="87"/>
  <c r="A247" i="87"/>
  <c r="I247" i="87"/>
  <c r="A248" i="87"/>
  <c r="I248" i="87"/>
  <c r="A249" i="87"/>
  <c r="I249" i="87"/>
  <c r="A250" i="87"/>
  <c r="I250" i="87"/>
  <c r="A251" i="87"/>
  <c r="I251" i="87"/>
  <c r="A252" i="87"/>
  <c r="I252" i="87"/>
  <c r="A253" i="87"/>
  <c r="I253" i="87"/>
  <c r="A254" i="87"/>
  <c r="I254" i="87"/>
  <c r="A255" i="87"/>
  <c r="I255" i="87"/>
  <c r="A256" i="87"/>
  <c r="I256" i="87"/>
  <c r="A257" i="87"/>
  <c r="I257" i="87"/>
  <c r="A258" i="87"/>
  <c r="I258" i="87"/>
  <c r="A259" i="87"/>
  <c r="I259" i="87"/>
  <c r="A260" i="87"/>
  <c r="I260" i="87"/>
  <c r="A261" i="87"/>
  <c r="I261" i="87"/>
  <c r="A262" i="87"/>
  <c r="I262" i="87"/>
  <c r="A263" i="87"/>
  <c r="I263" i="87"/>
  <c r="A264" i="87"/>
  <c r="I264" i="87"/>
  <c r="A265" i="87"/>
  <c r="I265" i="87"/>
  <c r="A266" i="87"/>
  <c r="I266" i="87"/>
  <c r="A267" i="87"/>
  <c r="I267" i="87"/>
  <c r="A268" i="87"/>
  <c r="I268" i="87"/>
  <c r="A269" i="87"/>
  <c r="I269" i="87"/>
  <c r="A270" i="87"/>
  <c r="I270" i="87"/>
  <c r="A271" i="87"/>
  <c r="I271" i="87"/>
  <c r="A272" i="87"/>
  <c r="I272" i="87"/>
  <c r="A273" i="87"/>
  <c r="I273" i="87"/>
  <c r="A274" i="87"/>
  <c r="I274" i="87"/>
  <c r="A275" i="87"/>
  <c r="I275" i="87"/>
  <c r="A276" i="87"/>
  <c r="I276" i="87"/>
  <c r="A277" i="87"/>
  <c r="I277" i="87"/>
  <c r="A278" i="87"/>
  <c r="I278" i="87"/>
  <c r="A279" i="87"/>
  <c r="I279" i="87"/>
  <c r="A280" i="87"/>
  <c r="I280" i="87"/>
  <c r="A281" i="87"/>
  <c r="I281" i="87"/>
  <c r="A282" i="87"/>
  <c r="I282" i="87"/>
  <c r="A283" i="87"/>
  <c r="I283" i="87"/>
  <c r="A284" i="87"/>
  <c r="I284" i="87"/>
  <c r="A285" i="87"/>
  <c r="I285" i="87"/>
  <c r="A286" i="87"/>
  <c r="I286" i="87"/>
  <c r="A287" i="87"/>
  <c r="I287" i="87"/>
  <c r="A288" i="87"/>
  <c r="I288" i="87"/>
  <c r="A289" i="87"/>
  <c r="I289" i="87"/>
  <c r="A290" i="87"/>
  <c r="I290" i="87"/>
  <c r="A291" i="87"/>
  <c r="I291" i="87"/>
  <c r="A292" i="87"/>
  <c r="I292" i="87"/>
  <c r="A293" i="87"/>
  <c r="I293" i="87"/>
  <c r="A294" i="87"/>
  <c r="I294" i="87"/>
  <c r="A295" i="87"/>
  <c r="I295" i="87"/>
  <c r="A296" i="87"/>
  <c r="I296" i="87"/>
  <c r="A297" i="87"/>
  <c r="I297" i="87"/>
  <c r="A298" i="87"/>
  <c r="I298" i="87"/>
  <c r="A299" i="87"/>
  <c r="I299" i="87"/>
  <c r="A300" i="87"/>
  <c r="I300" i="87"/>
  <c r="A301" i="87"/>
  <c r="I301" i="87"/>
  <c r="A302" i="87"/>
  <c r="I302" i="87"/>
  <c r="A303" i="87"/>
  <c r="I303" i="87"/>
  <c r="A304" i="87"/>
  <c r="I304" i="87"/>
  <c r="A305" i="87"/>
  <c r="I305" i="87"/>
  <c r="A306" i="87"/>
  <c r="I306" i="87"/>
  <c r="A307" i="87"/>
  <c r="I307" i="87"/>
  <c r="A308" i="87"/>
  <c r="I308" i="87"/>
  <c r="A309" i="87"/>
  <c r="I309" i="87"/>
  <c r="A310" i="87"/>
  <c r="I310" i="87"/>
  <c r="A311" i="87"/>
  <c r="I311" i="87"/>
  <c r="A312" i="87"/>
  <c r="I312" i="87"/>
  <c r="A313" i="87"/>
  <c r="I313" i="87"/>
  <c r="A314" i="87"/>
  <c r="I314" i="87"/>
  <c r="A315" i="87"/>
  <c r="I315" i="87"/>
  <c r="A316" i="87"/>
  <c r="I316" i="87"/>
  <c r="A317" i="87"/>
  <c r="I317" i="87"/>
  <c r="A318" i="87"/>
  <c r="I318" i="87"/>
  <c r="A319" i="87"/>
  <c r="I319" i="87"/>
  <c r="A320" i="87"/>
  <c r="I320" i="87"/>
  <c r="A321" i="87"/>
  <c r="I321" i="87"/>
  <c r="A322" i="87"/>
  <c r="I322" i="87"/>
  <c r="A323" i="87"/>
  <c r="I323" i="87"/>
  <c r="A324" i="87"/>
  <c r="I324" i="87"/>
  <c r="A325" i="87"/>
  <c r="I325" i="87"/>
  <c r="A326" i="87"/>
  <c r="I326" i="87"/>
  <c r="A327" i="87"/>
  <c r="I327" i="87"/>
  <c r="A328" i="87"/>
  <c r="I328" i="87"/>
  <c r="A329" i="87"/>
  <c r="I329" i="87"/>
  <c r="A330" i="87"/>
  <c r="I330" i="87"/>
  <c r="A331" i="87"/>
  <c r="I331" i="87"/>
  <c r="A332" i="87"/>
  <c r="I332" i="87"/>
  <c r="A333" i="87"/>
  <c r="I333" i="87"/>
  <c r="A334" i="87"/>
  <c r="I334" i="87"/>
  <c r="A335" i="87"/>
  <c r="I335" i="87"/>
  <c r="A336" i="87"/>
  <c r="I336" i="87"/>
  <c r="A337" i="87"/>
  <c r="I337" i="87"/>
  <c r="A338" i="87"/>
  <c r="I338" i="87"/>
  <c r="A339" i="87"/>
  <c r="I339" i="87"/>
  <c r="A340" i="87"/>
  <c r="I340" i="87"/>
  <c r="A341" i="87"/>
  <c r="I341" i="87"/>
  <c r="A342" i="87"/>
  <c r="I342" i="87"/>
  <c r="A343" i="87"/>
  <c r="I343" i="87"/>
  <c r="A344" i="87"/>
  <c r="I344" i="87"/>
  <c r="A345" i="87"/>
  <c r="I345" i="87"/>
  <c r="A346" i="87"/>
  <c r="I346" i="87"/>
  <c r="A347" i="87"/>
  <c r="I347" i="87"/>
  <c r="A348" i="87"/>
  <c r="I348" i="87"/>
  <c r="A349" i="87"/>
  <c r="I349" i="87"/>
  <c r="A350" i="87"/>
  <c r="I350" i="87"/>
  <c r="A351" i="87"/>
  <c r="I351" i="87"/>
  <c r="A352" i="87"/>
  <c r="I352" i="87"/>
  <c r="A353" i="87"/>
  <c r="I353" i="87"/>
  <c r="A354" i="87"/>
  <c r="I354" i="87"/>
  <c r="A355" i="87"/>
  <c r="I355" i="87"/>
  <c r="A356" i="87"/>
  <c r="I356" i="87"/>
  <c r="A357" i="87"/>
  <c r="I357" i="87"/>
  <c r="A358" i="87"/>
  <c r="I358" i="87"/>
  <c r="A359" i="87"/>
  <c r="I359" i="87"/>
  <c r="A360" i="87"/>
  <c r="I360" i="87"/>
  <c r="A361" i="87"/>
  <c r="I361" i="87"/>
  <c r="A362" i="87"/>
  <c r="I362" i="87"/>
  <c r="A363" i="87"/>
  <c r="I363" i="87"/>
  <c r="A364" i="87"/>
  <c r="I364" i="87"/>
  <c r="A365" i="87"/>
  <c r="I365" i="87"/>
  <c r="A366" i="87"/>
  <c r="I366" i="87"/>
  <c r="A367" i="87"/>
  <c r="I367" i="87"/>
  <c r="A368" i="87"/>
  <c r="I368" i="87"/>
  <c r="A369" i="87"/>
  <c r="I369" i="87"/>
  <c r="A370" i="87"/>
  <c r="I370" i="87"/>
  <c r="A371" i="87"/>
  <c r="I371" i="87"/>
  <c r="A372" i="87"/>
  <c r="I372" i="87"/>
  <c r="A373" i="87"/>
  <c r="I373" i="87"/>
  <c r="A374" i="87"/>
  <c r="I374" i="87"/>
  <c r="C375" i="87"/>
  <c r="D375" i="87"/>
  <c r="E375" i="87"/>
  <c r="F375" i="87"/>
  <c r="G375" i="87"/>
  <c r="H375" i="87"/>
  <c r="K375" i="87"/>
  <c r="A379" i="87"/>
  <c r="A380" i="87"/>
  <c r="A381" i="87"/>
  <c r="A382" i="87"/>
  <c r="A383" i="87"/>
  <c r="A384" i="87"/>
  <c r="A385" i="87"/>
  <c r="A386" i="87"/>
  <c r="A387" i="87"/>
  <c r="A388" i="87"/>
  <c r="A389" i="87"/>
  <c r="A390" i="87"/>
  <c r="A391" i="87"/>
  <c r="A392" i="87"/>
  <c r="A393" i="87"/>
  <c r="A394" i="87"/>
  <c r="A395" i="87"/>
  <c r="A396" i="87"/>
  <c r="A397" i="87"/>
  <c r="A398" i="87"/>
  <c r="A399" i="87"/>
  <c r="A400" i="87"/>
  <c r="A401" i="87"/>
  <c r="A402" i="87"/>
  <c r="A403" i="87"/>
  <c r="A404" i="87"/>
  <c r="A405" i="87"/>
  <c r="A406" i="87"/>
  <c r="A407" i="87"/>
  <c r="A408" i="87"/>
  <c r="A409" i="87"/>
  <c r="A410" i="87"/>
  <c r="A411" i="87"/>
  <c r="A412" i="87"/>
  <c r="A413" i="87"/>
  <c r="A414" i="87"/>
  <c r="A415" i="87"/>
  <c r="A416" i="87"/>
  <c r="A419" i="87"/>
  <c r="A420" i="87"/>
  <c r="A421" i="87"/>
  <c r="A422" i="87"/>
  <c r="A423" i="87"/>
  <c r="A424" i="87"/>
  <c r="A425" i="87"/>
  <c r="A426" i="87"/>
  <c r="A427" i="87"/>
  <c r="A10" i="84"/>
  <c r="I10" i="84"/>
  <c r="A11" i="84"/>
  <c r="I11" i="84"/>
  <c r="A12" i="84"/>
  <c r="I12" i="84"/>
  <c r="A13" i="84"/>
  <c r="I13" i="84"/>
  <c r="A14" i="84"/>
  <c r="I14" i="84"/>
  <c r="A15" i="84"/>
  <c r="I15" i="84"/>
  <c r="A16" i="84"/>
  <c r="I16" i="84"/>
  <c r="A17" i="84"/>
  <c r="I17" i="84"/>
  <c r="A18" i="84"/>
  <c r="I18" i="84"/>
  <c r="A19" i="84"/>
  <c r="I19" i="84"/>
  <c r="A20" i="84"/>
  <c r="I20" i="84"/>
  <c r="A21" i="84"/>
  <c r="I21" i="84"/>
  <c r="A22" i="84"/>
  <c r="I22" i="84"/>
  <c r="A23" i="84"/>
  <c r="I23" i="84"/>
  <c r="A24" i="84"/>
  <c r="I24" i="84"/>
  <c r="A25" i="84"/>
  <c r="I25" i="84"/>
  <c r="A26" i="84"/>
  <c r="I26" i="84"/>
  <c r="A27" i="84"/>
  <c r="I27" i="84"/>
  <c r="A28" i="84"/>
  <c r="I28" i="84"/>
  <c r="A29" i="84"/>
  <c r="I29" i="84"/>
  <c r="A30" i="84"/>
  <c r="I30" i="84"/>
  <c r="A31" i="84"/>
  <c r="I31" i="84"/>
  <c r="A32" i="84"/>
  <c r="I32" i="84"/>
  <c r="A33" i="84"/>
  <c r="I33" i="84"/>
  <c r="A34" i="84"/>
  <c r="I34" i="84"/>
  <c r="A35" i="84"/>
  <c r="I35" i="84"/>
  <c r="A36" i="84"/>
  <c r="I36" i="84"/>
  <c r="A37" i="84"/>
  <c r="I37" i="84"/>
  <c r="A38" i="84"/>
  <c r="I38" i="84"/>
  <c r="A39" i="84"/>
  <c r="I39" i="84"/>
  <c r="A40" i="84"/>
  <c r="I40" i="84"/>
  <c r="A41" i="84"/>
  <c r="I41" i="84"/>
  <c r="A42" i="84"/>
  <c r="I42" i="84"/>
  <c r="A43" i="84"/>
  <c r="I43" i="84"/>
  <c r="A44" i="84"/>
  <c r="I44" i="84"/>
  <c r="A45" i="84"/>
  <c r="I45" i="84"/>
  <c r="A46" i="84"/>
  <c r="I46" i="84"/>
  <c r="A47" i="84"/>
  <c r="I47" i="84"/>
  <c r="A48" i="84"/>
  <c r="I48" i="84"/>
  <c r="A49" i="84"/>
  <c r="I49" i="84"/>
  <c r="A50" i="84"/>
  <c r="I50" i="84"/>
  <c r="A51" i="84"/>
  <c r="I51" i="84"/>
  <c r="A52" i="84"/>
  <c r="I52" i="84"/>
  <c r="A53" i="84"/>
  <c r="I53" i="84"/>
  <c r="A54" i="84"/>
  <c r="I54" i="84"/>
  <c r="A55" i="84"/>
  <c r="I55" i="84"/>
  <c r="A56" i="84"/>
  <c r="I56" i="84"/>
  <c r="A57" i="84"/>
  <c r="I57" i="84"/>
  <c r="A58" i="84"/>
  <c r="I58" i="84"/>
  <c r="A59" i="84"/>
  <c r="I59" i="84"/>
  <c r="A60" i="84"/>
  <c r="I60" i="84"/>
  <c r="A61" i="84"/>
  <c r="I61" i="84"/>
  <c r="A62" i="84"/>
  <c r="I62" i="84"/>
  <c r="A63" i="84"/>
  <c r="I63" i="84"/>
  <c r="A64" i="84"/>
  <c r="I64" i="84"/>
  <c r="A65" i="84"/>
  <c r="I65" i="84"/>
  <c r="A66" i="84"/>
  <c r="I66" i="84"/>
  <c r="A67" i="84"/>
  <c r="I67" i="84"/>
  <c r="A68" i="84"/>
  <c r="I68" i="84"/>
  <c r="A69" i="84"/>
  <c r="I69" i="84"/>
  <c r="A70" i="84"/>
  <c r="I70" i="84"/>
  <c r="A71" i="84"/>
  <c r="I71" i="84"/>
  <c r="A72" i="84"/>
  <c r="I72" i="84"/>
  <c r="A73" i="84"/>
  <c r="I73" i="84"/>
  <c r="A74" i="84"/>
  <c r="I74" i="84"/>
  <c r="A75" i="84"/>
  <c r="I75" i="84"/>
  <c r="A76" i="84"/>
  <c r="I76" i="84"/>
  <c r="A77" i="84"/>
  <c r="I77" i="84"/>
  <c r="A78" i="84"/>
  <c r="I78" i="84"/>
  <c r="A79" i="84"/>
  <c r="I79" i="84"/>
  <c r="A80" i="84"/>
  <c r="I80" i="84"/>
  <c r="A81" i="84"/>
  <c r="I81" i="84"/>
  <c r="A82" i="84"/>
  <c r="I82" i="84"/>
  <c r="A83" i="84"/>
  <c r="I83" i="84"/>
  <c r="A84" i="84"/>
  <c r="I84" i="84"/>
  <c r="A85" i="84"/>
  <c r="I85" i="84"/>
  <c r="A86" i="84"/>
  <c r="I86" i="84"/>
  <c r="A87" i="84"/>
  <c r="I87" i="84"/>
  <c r="A88" i="84"/>
  <c r="I88" i="84"/>
  <c r="A89" i="84"/>
  <c r="I89" i="84"/>
  <c r="A90" i="84"/>
  <c r="I90" i="84"/>
  <c r="A91" i="84"/>
  <c r="I91" i="84"/>
  <c r="A92" i="84"/>
  <c r="I92" i="84"/>
  <c r="A93" i="84"/>
  <c r="I93" i="84"/>
  <c r="A94" i="84"/>
  <c r="I94" i="84"/>
  <c r="A95" i="84"/>
  <c r="I95" i="84"/>
  <c r="A96" i="84"/>
  <c r="I96" i="84"/>
  <c r="A97" i="84"/>
  <c r="I97" i="84"/>
  <c r="A98" i="84"/>
  <c r="I98" i="84"/>
  <c r="A99" i="84"/>
  <c r="I99" i="84"/>
  <c r="A100" i="84"/>
  <c r="I100" i="84"/>
  <c r="A101" i="84"/>
  <c r="I101" i="84"/>
  <c r="A102" i="84"/>
  <c r="I102" i="84"/>
  <c r="A103" i="84"/>
  <c r="I103" i="84"/>
  <c r="A104" i="84"/>
  <c r="I104" i="84"/>
  <c r="A105" i="84"/>
  <c r="I105" i="84"/>
  <c r="A106" i="84"/>
  <c r="I106" i="84"/>
  <c r="A107" i="84"/>
  <c r="I107" i="84"/>
  <c r="A108" i="84"/>
  <c r="I108" i="84"/>
  <c r="A109" i="84"/>
  <c r="I109" i="84"/>
  <c r="A110" i="84"/>
  <c r="I110" i="84"/>
  <c r="A111" i="84"/>
  <c r="I111" i="84"/>
  <c r="A112" i="84"/>
  <c r="I112" i="84"/>
  <c r="A113" i="84"/>
  <c r="I113" i="84"/>
  <c r="A114" i="84"/>
  <c r="I114" i="84"/>
  <c r="A115" i="84"/>
  <c r="I115" i="84"/>
  <c r="A116" i="84"/>
  <c r="I116" i="84"/>
  <c r="A117" i="84"/>
  <c r="I117" i="84"/>
  <c r="A118" i="84"/>
  <c r="I118" i="84"/>
  <c r="A119" i="84"/>
  <c r="I119" i="84"/>
  <c r="A120" i="84"/>
  <c r="I120" i="84"/>
  <c r="A121" i="84"/>
  <c r="I121" i="84"/>
  <c r="A122" i="84"/>
  <c r="I122" i="84"/>
  <c r="A123" i="84"/>
  <c r="I123" i="84"/>
  <c r="A124" i="84"/>
  <c r="I124" i="84"/>
  <c r="A125" i="84"/>
  <c r="I125" i="84"/>
  <c r="A126" i="84"/>
  <c r="I126" i="84"/>
  <c r="A127" i="84"/>
  <c r="I127" i="84"/>
  <c r="A128" i="84"/>
  <c r="I128" i="84"/>
  <c r="A129" i="84"/>
  <c r="I129" i="84"/>
  <c r="A130" i="84"/>
  <c r="I130" i="84"/>
  <c r="A131" i="84"/>
  <c r="I131" i="84"/>
  <c r="A132" i="84"/>
  <c r="I132" i="84"/>
  <c r="A133" i="84"/>
  <c r="I133" i="84"/>
  <c r="A134" i="84"/>
  <c r="I134" i="84"/>
  <c r="A135" i="84"/>
  <c r="I135" i="84"/>
  <c r="A136" i="84"/>
  <c r="I136" i="84"/>
  <c r="A137" i="84"/>
  <c r="I137" i="84"/>
  <c r="A138" i="84"/>
  <c r="I138" i="84"/>
  <c r="A139" i="84"/>
  <c r="I139" i="84"/>
  <c r="A140" i="84"/>
  <c r="I140" i="84"/>
  <c r="A141" i="84"/>
  <c r="I141" i="84"/>
  <c r="A142" i="84"/>
  <c r="I142" i="84"/>
  <c r="A143" i="84"/>
  <c r="I143" i="84"/>
  <c r="A144" i="84"/>
  <c r="I144" i="84"/>
  <c r="A145" i="84"/>
  <c r="I145" i="84"/>
  <c r="A146" i="84"/>
  <c r="I146" i="84"/>
  <c r="A147" i="84"/>
  <c r="I147" i="84"/>
  <c r="A148" i="84"/>
  <c r="I148" i="84"/>
  <c r="A149" i="84"/>
  <c r="I149" i="84"/>
  <c r="A150" i="84"/>
  <c r="I150" i="84"/>
  <c r="A151" i="84"/>
  <c r="I151" i="84"/>
  <c r="A152" i="84"/>
  <c r="I152" i="84"/>
  <c r="A153" i="84"/>
  <c r="I153" i="84"/>
  <c r="A154" i="84"/>
  <c r="I154" i="84"/>
  <c r="A155" i="84"/>
  <c r="I155" i="84"/>
  <c r="A156" i="84"/>
  <c r="I156" i="84"/>
  <c r="A157" i="84"/>
  <c r="I157" i="84"/>
  <c r="A158" i="84"/>
  <c r="I158" i="84"/>
  <c r="A159" i="84"/>
  <c r="I159" i="84"/>
  <c r="A160" i="84"/>
  <c r="I160" i="84"/>
  <c r="A161" i="84"/>
  <c r="I161" i="84"/>
  <c r="A162" i="84"/>
  <c r="I162" i="84"/>
  <c r="A163" i="84"/>
  <c r="I163" i="84"/>
  <c r="A164" i="84"/>
  <c r="I164" i="84"/>
  <c r="A165" i="84"/>
  <c r="I165" i="84"/>
  <c r="A166" i="84"/>
  <c r="I166" i="84"/>
  <c r="A167" i="84"/>
  <c r="I167" i="84"/>
  <c r="A168" i="84"/>
  <c r="I168" i="84"/>
  <c r="A169" i="84"/>
  <c r="I169" i="84"/>
  <c r="A170" i="84"/>
  <c r="I170" i="84"/>
  <c r="A171" i="84"/>
  <c r="I171" i="84"/>
  <c r="A172" i="84"/>
  <c r="I172" i="84"/>
  <c r="A173" i="84"/>
  <c r="I173" i="84"/>
  <c r="A174" i="84"/>
  <c r="I174" i="84"/>
  <c r="A175" i="84"/>
  <c r="I175" i="84"/>
  <c r="A176" i="84"/>
  <c r="I176" i="84"/>
  <c r="A177" i="84"/>
  <c r="I177" i="84"/>
  <c r="A178" i="84"/>
  <c r="I178" i="84"/>
  <c r="A179" i="84"/>
  <c r="I179" i="84"/>
  <c r="A180" i="84"/>
  <c r="I180" i="84"/>
  <c r="A181" i="84"/>
  <c r="I181" i="84"/>
  <c r="A182" i="84"/>
  <c r="I182" i="84"/>
  <c r="A183" i="84"/>
  <c r="I183" i="84"/>
  <c r="A184" i="84"/>
  <c r="I184" i="84"/>
  <c r="A185" i="84"/>
  <c r="I185" i="84"/>
  <c r="A186" i="84"/>
  <c r="I186" i="84"/>
  <c r="A187" i="84"/>
  <c r="I187" i="84"/>
  <c r="A188" i="84"/>
  <c r="I188" i="84"/>
  <c r="A189" i="84"/>
  <c r="I189" i="84"/>
  <c r="A190" i="84"/>
  <c r="I190" i="84"/>
  <c r="A191" i="84"/>
  <c r="I191" i="84"/>
  <c r="A192" i="84"/>
  <c r="I192" i="84"/>
  <c r="A193" i="84"/>
  <c r="I193" i="84"/>
  <c r="A194" i="84"/>
  <c r="I194" i="84"/>
  <c r="A195" i="84"/>
  <c r="I195" i="84"/>
  <c r="A196" i="84"/>
  <c r="I196" i="84"/>
  <c r="A197" i="84"/>
  <c r="I197" i="84"/>
  <c r="A198" i="84"/>
  <c r="I198" i="84"/>
  <c r="A199" i="84"/>
  <c r="I199" i="84"/>
  <c r="A200" i="84"/>
  <c r="I200" i="84"/>
  <c r="A201" i="84"/>
  <c r="I201" i="84"/>
  <c r="A202" i="84"/>
  <c r="I202" i="84"/>
  <c r="A203" i="84"/>
  <c r="I203" i="84"/>
  <c r="A204" i="84"/>
  <c r="I204" i="84"/>
  <c r="A205" i="84"/>
  <c r="I205" i="84"/>
  <c r="A206" i="84"/>
  <c r="I206" i="84"/>
  <c r="A207" i="84"/>
  <c r="I207" i="84"/>
  <c r="A208" i="84"/>
  <c r="I208" i="84"/>
  <c r="A209" i="84"/>
  <c r="I209" i="84"/>
  <c r="A210" i="84"/>
  <c r="I210" i="84"/>
  <c r="A211" i="84"/>
  <c r="I211" i="84"/>
  <c r="A212" i="84"/>
  <c r="I212" i="84"/>
  <c r="A213" i="84"/>
  <c r="I213" i="84"/>
  <c r="A214" i="84"/>
  <c r="I214" i="84"/>
  <c r="A215" i="84"/>
  <c r="I215" i="84"/>
  <c r="A216" i="84"/>
  <c r="I216" i="84"/>
  <c r="A217" i="84"/>
  <c r="I217" i="84"/>
  <c r="A218" i="84"/>
  <c r="I218" i="84"/>
  <c r="A219" i="84"/>
  <c r="I219" i="84"/>
  <c r="A220" i="84"/>
  <c r="I220" i="84"/>
  <c r="A221" i="84"/>
  <c r="I221" i="84"/>
  <c r="A222" i="84"/>
  <c r="I222" i="84"/>
  <c r="A223" i="84"/>
  <c r="I223" i="84"/>
  <c r="A224" i="84"/>
  <c r="I224" i="84"/>
  <c r="A225" i="84"/>
  <c r="I225" i="84"/>
  <c r="A226" i="84"/>
  <c r="I226" i="84"/>
  <c r="A227" i="84"/>
  <c r="I227" i="84"/>
  <c r="A228" i="84"/>
  <c r="I228" i="84"/>
  <c r="A229" i="84"/>
  <c r="I229" i="84"/>
  <c r="A230" i="84"/>
  <c r="I230" i="84"/>
  <c r="A231" i="84"/>
  <c r="I231" i="84"/>
  <c r="A232" i="84"/>
  <c r="I232" i="84"/>
  <c r="A233" i="84"/>
  <c r="I233" i="84"/>
  <c r="A234" i="84"/>
  <c r="I234" i="84"/>
  <c r="A235" i="84"/>
  <c r="I235" i="84"/>
  <c r="A236" i="84"/>
  <c r="I236" i="84"/>
  <c r="A237" i="84"/>
  <c r="I237" i="84"/>
  <c r="A238" i="84"/>
  <c r="I238" i="84"/>
  <c r="A239" i="84"/>
  <c r="I239" i="84"/>
  <c r="A240" i="84"/>
  <c r="I240" i="84"/>
  <c r="A241" i="84"/>
  <c r="I241" i="84"/>
  <c r="A242" i="84"/>
  <c r="I242" i="84"/>
  <c r="A243" i="84"/>
  <c r="I243" i="84"/>
  <c r="A244" i="84"/>
  <c r="I244" i="84"/>
  <c r="A245" i="84"/>
  <c r="I245" i="84"/>
  <c r="A246" i="84"/>
  <c r="I246" i="84"/>
  <c r="A247" i="84"/>
  <c r="I247" i="84"/>
  <c r="A248" i="84"/>
  <c r="I248" i="84"/>
  <c r="A249" i="84"/>
  <c r="I249" i="84"/>
  <c r="A250" i="84"/>
  <c r="I250" i="84"/>
  <c r="A251" i="84"/>
  <c r="I251" i="84"/>
  <c r="A252" i="84"/>
  <c r="I252" i="84"/>
  <c r="A253" i="84"/>
  <c r="I253" i="84"/>
  <c r="A254" i="84"/>
  <c r="I254" i="84"/>
  <c r="A255" i="84"/>
  <c r="I255" i="84"/>
  <c r="A256" i="84"/>
  <c r="I256" i="84"/>
  <c r="A257" i="84"/>
  <c r="I257" i="84"/>
  <c r="A258" i="84"/>
  <c r="I258" i="84"/>
  <c r="A259" i="84"/>
  <c r="I259" i="84"/>
  <c r="A260" i="84"/>
  <c r="I260" i="84"/>
  <c r="A261" i="84"/>
  <c r="I261" i="84"/>
  <c r="A262" i="84"/>
  <c r="I262" i="84"/>
  <c r="A263" i="84"/>
  <c r="I263" i="84"/>
  <c r="A264" i="84"/>
  <c r="I264" i="84"/>
  <c r="A265" i="84"/>
  <c r="I265" i="84"/>
  <c r="A266" i="84"/>
  <c r="I266" i="84"/>
  <c r="A267" i="84"/>
  <c r="I267" i="84"/>
  <c r="A268" i="84"/>
  <c r="I268" i="84"/>
  <c r="A269" i="84"/>
  <c r="I269" i="84"/>
  <c r="A270" i="84"/>
  <c r="I270" i="84"/>
  <c r="A271" i="84"/>
  <c r="I271" i="84"/>
  <c r="A272" i="84"/>
  <c r="I272" i="84"/>
  <c r="A273" i="84"/>
  <c r="I273" i="84"/>
  <c r="A274" i="84"/>
  <c r="I274" i="84"/>
  <c r="A275" i="84"/>
  <c r="I275" i="84"/>
  <c r="A276" i="84"/>
  <c r="I276" i="84"/>
  <c r="A277" i="84"/>
  <c r="I277" i="84"/>
  <c r="A278" i="84"/>
  <c r="I278" i="84"/>
  <c r="A279" i="84"/>
  <c r="I279" i="84"/>
  <c r="A280" i="84"/>
  <c r="I280" i="84"/>
  <c r="A281" i="84"/>
  <c r="I281" i="84"/>
  <c r="A282" i="84"/>
  <c r="I282" i="84"/>
  <c r="A283" i="84"/>
  <c r="I283" i="84"/>
  <c r="A284" i="84"/>
  <c r="I284" i="84"/>
  <c r="A285" i="84"/>
  <c r="I285" i="84"/>
  <c r="A286" i="84"/>
  <c r="I286" i="84"/>
  <c r="A287" i="84"/>
  <c r="I287" i="84"/>
  <c r="A288" i="84"/>
  <c r="I288" i="84"/>
  <c r="A289" i="84"/>
  <c r="I289" i="84"/>
  <c r="A290" i="84"/>
  <c r="I290" i="84"/>
  <c r="A291" i="84"/>
  <c r="I291" i="84"/>
  <c r="A292" i="84"/>
  <c r="I292" i="84"/>
  <c r="A293" i="84"/>
  <c r="I293" i="84"/>
  <c r="A294" i="84"/>
  <c r="I294" i="84"/>
  <c r="A295" i="84"/>
  <c r="I295" i="84"/>
  <c r="A296" i="84"/>
  <c r="I296" i="84"/>
  <c r="A297" i="84"/>
  <c r="I297" i="84"/>
  <c r="A298" i="84"/>
  <c r="I298" i="84"/>
  <c r="A299" i="84"/>
  <c r="I299" i="84"/>
  <c r="A300" i="84"/>
  <c r="I300" i="84"/>
  <c r="A301" i="84"/>
  <c r="I301" i="84"/>
  <c r="A302" i="84"/>
  <c r="I302" i="84"/>
  <c r="A303" i="84"/>
  <c r="I303" i="84"/>
  <c r="A304" i="84"/>
  <c r="I304" i="84"/>
  <c r="A305" i="84"/>
  <c r="I305" i="84"/>
  <c r="A306" i="84"/>
  <c r="I306" i="84"/>
  <c r="A307" i="84"/>
  <c r="I307" i="84"/>
  <c r="A308" i="84"/>
  <c r="I308" i="84"/>
  <c r="A309" i="84"/>
  <c r="I309" i="84"/>
  <c r="A310" i="84"/>
  <c r="I310" i="84"/>
  <c r="A311" i="84"/>
  <c r="I311" i="84"/>
  <c r="A312" i="84"/>
  <c r="I312" i="84"/>
  <c r="A313" i="84"/>
  <c r="I313" i="84"/>
  <c r="A314" i="84"/>
  <c r="I314" i="84"/>
  <c r="A315" i="84"/>
  <c r="I315" i="84"/>
  <c r="A316" i="84"/>
  <c r="I316" i="84"/>
  <c r="A317" i="84"/>
  <c r="I317" i="84"/>
  <c r="A318" i="84"/>
  <c r="I318" i="84"/>
  <c r="A319" i="84"/>
  <c r="I319" i="84"/>
  <c r="A320" i="84"/>
  <c r="I320" i="84"/>
  <c r="A321" i="84"/>
  <c r="I321" i="84"/>
  <c r="A322" i="84"/>
  <c r="I322" i="84"/>
  <c r="A323" i="84"/>
  <c r="I323" i="84"/>
  <c r="A324" i="84"/>
  <c r="I324" i="84"/>
  <c r="A325" i="84"/>
  <c r="I325" i="84"/>
  <c r="A326" i="84"/>
  <c r="I326" i="84"/>
  <c r="A327" i="84"/>
  <c r="I327" i="84"/>
  <c r="A328" i="84"/>
  <c r="I328" i="84"/>
  <c r="A329" i="84"/>
  <c r="I329" i="84"/>
  <c r="A330" i="84"/>
  <c r="I330" i="84"/>
  <c r="A331" i="84"/>
  <c r="I331" i="84"/>
  <c r="A332" i="84"/>
  <c r="I332" i="84"/>
  <c r="A333" i="84"/>
  <c r="I333" i="84"/>
  <c r="A334" i="84"/>
  <c r="I334" i="84"/>
  <c r="A335" i="84"/>
  <c r="I335" i="84"/>
  <c r="A336" i="84"/>
  <c r="I336" i="84"/>
  <c r="A337" i="84"/>
  <c r="I337" i="84"/>
  <c r="A338" i="84"/>
  <c r="I338" i="84"/>
  <c r="A339" i="84"/>
  <c r="I339" i="84"/>
  <c r="A340" i="84"/>
  <c r="I340" i="84"/>
  <c r="A341" i="84"/>
  <c r="I341" i="84"/>
  <c r="A342" i="84"/>
  <c r="I342" i="84"/>
  <c r="A343" i="84"/>
  <c r="I343" i="84"/>
  <c r="A344" i="84"/>
  <c r="I344" i="84"/>
  <c r="A345" i="84"/>
  <c r="I345" i="84"/>
  <c r="A346" i="84"/>
  <c r="I346" i="84"/>
  <c r="A347" i="84"/>
  <c r="I347" i="84"/>
  <c r="A348" i="84"/>
  <c r="I348" i="84"/>
  <c r="A349" i="84"/>
  <c r="I349" i="84"/>
  <c r="A350" i="84"/>
  <c r="I350" i="84"/>
  <c r="A351" i="84"/>
  <c r="I351" i="84"/>
  <c r="A352" i="84"/>
  <c r="I352" i="84"/>
  <c r="A353" i="84"/>
  <c r="I353" i="84"/>
  <c r="A354" i="84"/>
  <c r="I354" i="84"/>
  <c r="A355" i="84"/>
  <c r="I355" i="84"/>
  <c r="A356" i="84"/>
  <c r="I356" i="84"/>
  <c r="A357" i="84"/>
  <c r="I357" i="84"/>
  <c r="A358" i="84"/>
  <c r="I358" i="84"/>
  <c r="A359" i="84"/>
  <c r="I359" i="84"/>
  <c r="A360" i="84"/>
  <c r="I360" i="84"/>
  <c r="A361" i="84"/>
  <c r="I361" i="84"/>
  <c r="A362" i="84"/>
  <c r="I362" i="84"/>
  <c r="A363" i="84"/>
  <c r="I363" i="84"/>
  <c r="A364" i="84"/>
  <c r="I364" i="84"/>
  <c r="A365" i="84"/>
  <c r="I365" i="84"/>
  <c r="A366" i="84"/>
  <c r="I366" i="84"/>
  <c r="A367" i="84"/>
  <c r="I367" i="84"/>
  <c r="A368" i="84"/>
  <c r="I368" i="84"/>
  <c r="A369" i="84"/>
  <c r="I369" i="84"/>
  <c r="A370" i="84"/>
  <c r="I370" i="84"/>
  <c r="A371" i="84"/>
  <c r="I371" i="84"/>
  <c r="A372" i="84"/>
  <c r="I372" i="84"/>
  <c r="A373" i="84"/>
  <c r="I373" i="84"/>
  <c r="A374" i="84"/>
  <c r="I374" i="84"/>
  <c r="C375" i="84"/>
  <c r="D375" i="84"/>
  <c r="E375" i="84"/>
  <c r="F375" i="84"/>
  <c r="G375" i="84"/>
  <c r="H375" i="84"/>
  <c r="K375" i="84"/>
  <c r="A377" i="84"/>
  <c r="A378" i="84"/>
  <c r="A379" i="84"/>
  <c r="A380" i="84"/>
  <c r="A381" i="84"/>
  <c r="A382" i="84"/>
  <c r="A383" i="84"/>
  <c r="A384" i="84"/>
  <c r="A385" i="84"/>
  <c r="A386" i="84"/>
  <c r="A387" i="84"/>
  <c r="A388" i="84"/>
  <c r="A389" i="84"/>
  <c r="A390" i="84"/>
  <c r="A391" i="84"/>
  <c r="A392" i="84"/>
  <c r="A393" i="84"/>
  <c r="A394" i="84"/>
  <c r="A395" i="84"/>
  <c r="A396" i="84"/>
  <c r="A397" i="84"/>
  <c r="A398" i="84"/>
  <c r="A399" i="84"/>
  <c r="A400" i="84"/>
  <c r="A401" i="84"/>
  <c r="A402" i="84"/>
  <c r="A403" i="84"/>
  <c r="A404" i="84"/>
  <c r="A405" i="84"/>
  <c r="A406" i="84"/>
  <c r="A407" i="84"/>
  <c r="A408" i="84"/>
  <c r="A409" i="84"/>
  <c r="A410" i="84"/>
  <c r="A411" i="84"/>
  <c r="A412" i="84"/>
  <c r="A413" i="84"/>
  <c r="A414" i="84"/>
  <c r="A415" i="84"/>
  <c r="A418" i="84"/>
  <c r="A419" i="84"/>
  <c r="A420" i="84"/>
  <c r="A421" i="84"/>
  <c r="A422" i="84"/>
  <c r="A423" i="84"/>
  <c r="A424" i="84"/>
  <c r="A425" i="84"/>
  <c r="A426" i="84"/>
  <c r="A10" i="83"/>
  <c r="J10" i="83"/>
  <c r="A11" i="83"/>
  <c r="J11" i="83"/>
  <c r="A12" i="83"/>
  <c r="F27" i="92" a="1"/>
  <c r="F27" i="92"/>
  <c r="J12" i="83"/>
  <c r="A13" i="83"/>
  <c r="J13" i="83"/>
  <c r="A14" i="83"/>
  <c r="J14" i="83"/>
  <c r="A15" i="83"/>
  <c r="J15" i="83"/>
  <c r="A16" i="83"/>
  <c r="J16" i="83"/>
  <c r="A17" i="83"/>
  <c r="J17" i="83"/>
  <c r="A18" i="83"/>
  <c r="J18" i="83"/>
  <c r="A19" i="83"/>
  <c r="J19" i="83"/>
  <c r="A20" i="83"/>
  <c r="J20" i="83"/>
  <c r="A21" i="83"/>
  <c r="J21" i="83"/>
  <c r="A22" i="83"/>
  <c r="J22" i="83"/>
  <c r="A23" i="83"/>
  <c r="J23" i="83"/>
  <c r="A24" i="83"/>
  <c r="J24" i="83"/>
  <c r="A25" i="83"/>
  <c r="J25" i="83"/>
  <c r="A26" i="83"/>
  <c r="J26" i="83"/>
  <c r="A27" i="83"/>
  <c r="J27" i="83"/>
  <c r="A28" i="83"/>
  <c r="J28" i="83"/>
  <c r="A29" i="83"/>
  <c r="J29" i="83"/>
  <c r="A30" i="83"/>
  <c r="J30" i="83"/>
  <c r="A31" i="83"/>
  <c r="J31" i="83"/>
  <c r="A32" i="83"/>
  <c r="J32" i="83"/>
  <c r="A33" i="83"/>
  <c r="J33" i="83"/>
  <c r="A34" i="83"/>
  <c r="J34" i="83"/>
  <c r="A35" i="83"/>
  <c r="J35" i="83"/>
  <c r="A36" i="83"/>
  <c r="J36" i="83"/>
  <c r="A37" i="83"/>
  <c r="J37" i="83"/>
  <c r="A38" i="83"/>
  <c r="J38" i="83"/>
  <c r="A39" i="83"/>
  <c r="J39" i="83"/>
  <c r="A40" i="83"/>
  <c r="J40" i="83"/>
  <c r="A41" i="83"/>
  <c r="J41" i="83"/>
  <c r="A42" i="83"/>
  <c r="J42" i="83"/>
  <c r="A43" i="83"/>
  <c r="J43" i="83"/>
  <c r="A44" i="83"/>
  <c r="J44" i="83"/>
  <c r="A45" i="83"/>
  <c r="J45" i="83"/>
  <c r="A46" i="83"/>
  <c r="J46" i="83"/>
  <c r="A47" i="83"/>
  <c r="J47" i="83"/>
  <c r="A48" i="83"/>
  <c r="J48" i="83"/>
  <c r="A49" i="83"/>
  <c r="J49" i="83"/>
  <c r="A50" i="83"/>
  <c r="J50" i="83"/>
  <c r="A51" i="83"/>
  <c r="J51" i="83"/>
  <c r="A52" i="83"/>
  <c r="J52" i="83"/>
  <c r="A53" i="83"/>
  <c r="J53" i="83"/>
  <c r="A54" i="83"/>
  <c r="J54" i="83"/>
  <c r="A55" i="83"/>
  <c r="J55" i="83"/>
  <c r="A56" i="83"/>
  <c r="J56" i="83"/>
  <c r="A57" i="83"/>
  <c r="J57" i="83"/>
  <c r="A58" i="83"/>
  <c r="J58" i="83"/>
  <c r="A59" i="83"/>
  <c r="J59" i="83"/>
  <c r="A60" i="83"/>
  <c r="J60" i="83"/>
  <c r="A61" i="83"/>
  <c r="J61" i="83"/>
  <c r="A62" i="83"/>
  <c r="J62" i="83"/>
  <c r="A63" i="83"/>
  <c r="J63" i="83"/>
  <c r="A64" i="83"/>
  <c r="J64" i="83"/>
  <c r="A65" i="83"/>
  <c r="J65" i="83"/>
  <c r="A66" i="83"/>
  <c r="J66" i="83"/>
  <c r="A67" i="83"/>
  <c r="J67" i="83"/>
  <c r="A68" i="83"/>
  <c r="J68" i="83"/>
  <c r="A69" i="83"/>
  <c r="J69" i="83"/>
  <c r="A70" i="83"/>
  <c r="J70" i="83"/>
  <c r="A71" i="83"/>
  <c r="J71" i="83"/>
  <c r="A72" i="83"/>
  <c r="J72" i="83"/>
  <c r="A73" i="83"/>
  <c r="J73" i="83"/>
  <c r="A74" i="83"/>
  <c r="J74" i="83"/>
  <c r="A75" i="83"/>
  <c r="J75" i="83"/>
  <c r="A76" i="83"/>
  <c r="J76" i="83"/>
  <c r="A77" i="83"/>
  <c r="J77" i="83"/>
  <c r="A78" i="83"/>
  <c r="J78" i="83"/>
  <c r="A79" i="83"/>
  <c r="J79" i="83"/>
  <c r="A80" i="83"/>
  <c r="J80" i="83"/>
  <c r="A81" i="83"/>
  <c r="J81" i="83"/>
  <c r="A82" i="83"/>
  <c r="J82" i="83"/>
  <c r="A83" i="83"/>
  <c r="J83" i="83"/>
  <c r="A84" i="83"/>
  <c r="J84" i="83"/>
  <c r="A85" i="83"/>
  <c r="J85" i="83"/>
  <c r="A86" i="83"/>
  <c r="J86" i="83"/>
  <c r="A87" i="83"/>
  <c r="J87" i="83"/>
  <c r="A88" i="83"/>
  <c r="J88" i="83"/>
  <c r="A89" i="83"/>
  <c r="J89" i="83"/>
  <c r="A90" i="83"/>
  <c r="J90" i="83"/>
  <c r="A91" i="83"/>
  <c r="J91" i="83"/>
  <c r="A92" i="83"/>
  <c r="J92" i="83"/>
  <c r="A93" i="83"/>
  <c r="J93" i="83"/>
  <c r="A94" i="83"/>
  <c r="J94" i="83"/>
  <c r="A95" i="83"/>
  <c r="J95" i="83"/>
  <c r="A96" i="83"/>
  <c r="J96" i="83"/>
  <c r="A97" i="83"/>
  <c r="J97" i="83"/>
  <c r="A98" i="83"/>
  <c r="J98" i="83"/>
  <c r="A99" i="83"/>
  <c r="J99" i="83"/>
  <c r="A100" i="83"/>
  <c r="J100" i="83"/>
  <c r="A101" i="83"/>
  <c r="J101" i="83"/>
  <c r="A102" i="83"/>
  <c r="J102" i="83"/>
  <c r="A103" i="83"/>
  <c r="J103" i="83"/>
  <c r="A104" i="83"/>
  <c r="J104" i="83"/>
  <c r="A105" i="83"/>
  <c r="J105" i="83"/>
  <c r="A106" i="83"/>
  <c r="J106" i="83"/>
  <c r="A107" i="83"/>
  <c r="J107" i="83"/>
  <c r="A108" i="83"/>
  <c r="J108" i="83"/>
  <c r="A109" i="83"/>
  <c r="J109" i="83"/>
  <c r="A110" i="83"/>
  <c r="J110" i="83"/>
  <c r="A111" i="83"/>
  <c r="J111" i="83"/>
  <c r="A112" i="83"/>
  <c r="J112" i="83"/>
  <c r="A113" i="83"/>
  <c r="J113" i="83"/>
  <c r="A114" i="83"/>
  <c r="J114" i="83"/>
  <c r="A115" i="83"/>
  <c r="J115" i="83"/>
  <c r="A116" i="83"/>
  <c r="J116" i="83"/>
  <c r="A117" i="83"/>
  <c r="J117" i="83"/>
  <c r="A118" i="83"/>
  <c r="J118" i="83"/>
  <c r="A119" i="83"/>
  <c r="J119" i="83"/>
  <c r="A120" i="83"/>
  <c r="J120" i="83"/>
  <c r="A121" i="83"/>
  <c r="J121" i="83"/>
  <c r="A122" i="83"/>
  <c r="J122" i="83"/>
  <c r="A123" i="83"/>
  <c r="J123" i="83"/>
  <c r="A124" i="83"/>
  <c r="J124" i="83"/>
  <c r="A125" i="83"/>
  <c r="J125" i="83"/>
  <c r="A126" i="83"/>
  <c r="J126" i="83"/>
  <c r="A127" i="83"/>
  <c r="J127" i="83"/>
  <c r="A128" i="83"/>
  <c r="J128" i="83"/>
  <c r="A129" i="83"/>
  <c r="J129" i="83"/>
  <c r="A130" i="83"/>
  <c r="J130" i="83"/>
  <c r="A131" i="83"/>
  <c r="J131" i="83"/>
  <c r="A132" i="83"/>
  <c r="J132" i="83"/>
  <c r="A133" i="83"/>
  <c r="J133" i="83"/>
  <c r="A134" i="83"/>
  <c r="J134" i="83"/>
  <c r="A135" i="83"/>
  <c r="J135" i="83"/>
  <c r="A136" i="83"/>
  <c r="J136" i="83"/>
  <c r="A137" i="83"/>
  <c r="J137" i="83"/>
  <c r="A138" i="83"/>
  <c r="J138" i="83"/>
  <c r="A139" i="83"/>
  <c r="J139" i="83"/>
  <c r="A140" i="83"/>
  <c r="J140" i="83"/>
  <c r="A141" i="83"/>
  <c r="J141" i="83"/>
  <c r="A142" i="83"/>
  <c r="J142" i="83"/>
  <c r="A143" i="83"/>
  <c r="J143" i="83"/>
  <c r="A144" i="83"/>
  <c r="J144" i="83"/>
  <c r="A145" i="83"/>
  <c r="J145" i="83"/>
  <c r="A146" i="83"/>
  <c r="J146" i="83"/>
  <c r="A147" i="83"/>
  <c r="J147" i="83"/>
  <c r="A148" i="83"/>
  <c r="J148" i="83"/>
  <c r="A149" i="83"/>
  <c r="J149" i="83"/>
  <c r="A150" i="83"/>
  <c r="J150" i="83"/>
  <c r="A151" i="83"/>
  <c r="J151" i="83"/>
  <c r="A152" i="83"/>
  <c r="J152" i="83"/>
  <c r="A153" i="83"/>
  <c r="J153" i="83"/>
  <c r="A154" i="83"/>
  <c r="J154" i="83"/>
  <c r="A155" i="83"/>
  <c r="J155" i="83"/>
  <c r="A156" i="83"/>
  <c r="J156" i="83"/>
  <c r="A157" i="83"/>
  <c r="J157" i="83"/>
  <c r="A158" i="83"/>
  <c r="J158" i="83"/>
  <c r="A159" i="83"/>
  <c r="J159" i="83"/>
  <c r="A160" i="83"/>
  <c r="J160" i="83"/>
  <c r="A161" i="83"/>
  <c r="J161" i="83"/>
  <c r="A162" i="83"/>
  <c r="J162" i="83"/>
  <c r="A163" i="83"/>
  <c r="J163" i="83"/>
  <c r="A164" i="83"/>
  <c r="J164" i="83"/>
  <c r="A165" i="83"/>
  <c r="J165" i="83"/>
  <c r="A166" i="83"/>
  <c r="J166" i="83"/>
  <c r="A167" i="83"/>
  <c r="J167" i="83"/>
  <c r="A168" i="83"/>
  <c r="J168" i="83"/>
  <c r="A169" i="83"/>
  <c r="J169" i="83"/>
  <c r="A170" i="83"/>
  <c r="J170" i="83"/>
  <c r="A171" i="83"/>
  <c r="J171" i="83"/>
  <c r="A172" i="83"/>
  <c r="J172" i="83"/>
  <c r="A173" i="83"/>
  <c r="J173" i="83"/>
  <c r="A174" i="83"/>
  <c r="J174" i="83"/>
  <c r="A175" i="83"/>
  <c r="J175" i="83"/>
  <c r="A176" i="83"/>
  <c r="J176" i="83"/>
  <c r="A177" i="83"/>
  <c r="J177" i="83"/>
  <c r="A178" i="83"/>
  <c r="J178" i="83"/>
  <c r="A179" i="83"/>
  <c r="J179" i="83"/>
  <c r="A180" i="83"/>
  <c r="J180" i="83"/>
  <c r="A181" i="83"/>
  <c r="J181" i="83"/>
  <c r="A182" i="83"/>
  <c r="J182" i="83"/>
  <c r="A183" i="83"/>
  <c r="J183" i="83"/>
  <c r="A184" i="83"/>
  <c r="J184" i="83"/>
  <c r="A185" i="83"/>
  <c r="J185" i="83"/>
  <c r="A186" i="83"/>
  <c r="J186" i="83"/>
  <c r="A187" i="83"/>
  <c r="J187" i="83"/>
  <c r="A188" i="83"/>
  <c r="J188" i="83"/>
  <c r="A189" i="83"/>
  <c r="J189" i="83"/>
  <c r="A190" i="83"/>
  <c r="J190" i="83"/>
  <c r="A191" i="83"/>
  <c r="J191" i="83"/>
  <c r="A192" i="83"/>
  <c r="J192" i="83"/>
  <c r="A193" i="83"/>
  <c r="J193" i="83"/>
  <c r="A194" i="83"/>
  <c r="J194" i="83"/>
  <c r="A195" i="83"/>
  <c r="J195" i="83"/>
  <c r="A196" i="83"/>
  <c r="J196" i="83"/>
  <c r="A197" i="83"/>
  <c r="J197" i="83"/>
  <c r="A198" i="83"/>
  <c r="J198" i="83"/>
  <c r="A199" i="83"/>
  <c r="J199" i="83"/>
  <c r="A200" i="83"/>
  <c r="J200" i="83"/>
  <c r="A201" i="83"/>
  <c r="J201" i="83"/>
  <c r="A202" i="83"/>
  <c r="J202" i="83"/>
  <c r="A203" i="83"/>
  <c r="J203" i="83"/>
  <c r="A204" i="83"/>
  <c r="J204" i="83"/>
  <c r="A205" i="83"/>
  <c r="J205" i="83"/>
  <c r="A206" i="83"/>
  <c r="J206" i="83"/>
  <c r="A207" i="83"/>
  <c r="J207" i="83"/>
  <c r="A208" i="83"/>
  <c r="J208" i="83"/>
  <c r="A209" i="83"/>
  <c r="J209" i="83"/>
  <c r="A210" i="83"/>
  <c r="J210" i="83"/>
  <c r="A211" i="83"/>
  <c r="J211" i="83"/>
  <c r="A212" i="83"/>
  <c r="J212" i="83"/>
  <c r="A213" i="83"/>
  <c r="J213" i="83"/>
  <c r="A214" i="83"/>
  <c r="J214" i="83"/>
  <c r="A215" i="83"/>
  <c r="J215" i="83"/>
  <c r="A216" i="83"/>
  <c r="J216" i="83"/>
  <c r="A217" i="83"/>
  <c r="J217" i="83"/>
  <c r="A218" i="83"/>
  <c r="J218" i="83"/>
  <c r="A219" i="83"/>
  <c r="J219" i="83"/>
  <c r="A220" i="83"/>
  <c r="J220" i="83"/>
  <c r="A221" i="83"/>
  <c r="J221" i="83"/>
  <c r="A222" i="83"/>
  <c r="J222" i="83"/>
  <c r="A223" i="83"/>
  <c r="J223" i="83"/>
  <c r="A224" i="83"/>
  <c r="J224" i="83"/>
  <c r="A225" i="83"/>
  <c r="J225" i="83"/>
  <c r="A226" i="83"/>
  <c r="J226" i="83"/>
  <c r="A227" i="83"/>
  <c r="J227" i="83"/>
  <c r="A228" i="83"/>
  <c r="J228" i="83"/>
  <c r="A229" i="83"/>
  <c r="J229" i="83"/>
  <c r="A230" i="83"/>
  <c r="J230" i="83"/>
  <c r="A231" i="83"/>
  <c r="J231" i="83"/>
  <c r="A232" i="83"/>
  <c r="J232" i="83"/>
  <c r="A233" i="83"/>
  <c r="J233" i="83"/>
  <c r="A234" i="83"/>
  <c r="J234" i="83"/>
  <c r="A235" i="83"/>
  <c r="J235" i="83"/>
  <c r="A236" i="83"/>
  <c r="J236" i="83"/>
  <c r="A237" i="83"/>
  <c r="J237" i="83"/>
  <c r="A238" i="83"/>
  <c r="J238" i="83"/>
  <c r="A239" i="83"/>
  <c r="J239" i="83"/>
  <c r="A240" i="83"/>
  <c r="J240" i="83"/>
  <c r="A241" i="83"/>
  <c r="J241" i="83"/>
  <c r="A242" i="83"/>
  <c r="J242" i="83"/>
  <c r="A243" i="83"/>
  <c r="J243" i="83"/>
  <c r="A244" i="83"/>
  <c r="J244" i="83"/>
  <c r="A245" i="83"/>
  <c r="J245" i="83"/>
  <c r="A246" i="83"/>
  <c r="J246" i="83"/>
  <c r="A247" i="83"/>
  <c r="J247" i="83"/>
  <c r="A248" i="83"/>
  <c r="J248" i="83"/>
  <c r="A249" i="83"/>
  <c r="J249" i="83"/>
  <c r="A250" i="83"/>
  <c r="J250" i="83"/>
  <c r="A251" i="83"/>
  <c r="J251" i="83"/>
  <c r="A252" i="83"/>
  <c r="J252" i="83"/>
  <c r="A253" i="83"/>
  <c r="J253" i="83"/>
  <c r="A254" i="83"/>
  <c r="J254" i="83"/>
  <c r="A255" i="83"/>
  <c r="J255" i="83"/>
  <c r="A256" i="83"/>
  <c r="J256" i="83"/>
  <c r="A257" i="83"/>
  <c r="J257" i="83"/>
  <c r="A258" i="83"/>
  <c r="J258" i="83"/>
  <c r="A259" i="83"/>
  <c r="J259" i="83"/>
  <c r="A260" i="83"/>
  <c r="J260" i="83"/>
  <c r="A261" i="83"/>
  <c r="J261" i="83"/>
  <c r="A262" i="83"/>
  <c r="J262" i="83"/>
  <c r="A263" i="83"/>
  <c r="J263" i="83"/>
  <c r="A264" i="83"/>
  <c r="J264" i="83"/>
  <c r="A265" i="83"/>
  <c r="J265" i="83"/>
  <c r="A266" i="83"/>
  <c r="J266" i="83"/>
  <c r="A267" i="83"/>
  <c r="J267" i="83"/>
  <c r="A268" i="83"/>
  <c r="J268" i="83"/>
  <c r="A269" i="83"/>
  <c r="J269" i="83"/>
  <c r="A270" i="83"/>
  <c r="J270" i="83"/>
  <c r="A271" i="83"/>
  <c r="J271" i="83"/>
  <c r="A272" i="83"/>
  <c r="J272" i="83"/>
  <c r="A273" i="83"/>
  <c r="J273" i="83"/>
  <c r="A274" i="83"/>
  <c r="J274" i="83"/>
  <c r="A275" i="83"/>
  <c r="J275" i="83"/>
  <c r="A276" i="83"/>
  <c r="J276" i="83"/>
  <c r="A277" i="83"/>
  <c r="J277" i="83"/>
  <c r="A278" i="83"/>
  <c r="J278" i="83"/>
  <c r="A279" i="83"/>
  <c r="J279" i="83"/>
  <c r="A280" i="83"/>
  <c r="J280" i="83"/>
  <c r="A281" i="83"/>
  <c r="J281" i="83"/>
  <c r="A282" i="83"/>
  <c r="J282" i="83"/>
  <c r="A283" i="83"/>
  <c r="J283" i="83"/>
  <c r="A284" i="83"/>
  <c r="J284" i="83"/>
  <c r="A285" i="83"/>
  <c r="J285" i="83"/>
  <c r="A286" i="83"/>
  <c r="J286" i="83"/>
  <c r="A287" i="83"/>
  <c r="J287" i="83"/>
  <c r="A288" i="83"/>
  <c r="J288" i="83"/>
  <c r="A289" i="83"/>
  <c r="J289" i="83"/>
  <c r="A290" i="83"/>
  <c r="J290" i="83"/>
  <c r="A291" i="83"/>
  <c r="J291" i="83"/>
  <c r="A292" i="83"/>
  <c r="J292" i="83"/>
  <c r="A293" i="83"/>
  <c r="J293" i="83"/>
  <c r="A294" i="83"/>
  <c r="J294" i="83"/>
  <c r="A295" i="83"/>
  <c r="J295" i="83"/>
  <c r="A296" i="83"/>
  <c r="J296" i="83"/>
  <c r="A297" i="83"/>
  <c r="J297" i="83"/>
  <c r="A298" i="83"/>
  <c r="J298" i="83"/>
  <c r="A299" i="83"/>
  <c r="J299" i="83"/>
  <c r="A300" i="83"/>
  <c r="J300" i="83"/>
  <c r="A301" i="83"/>
  <c r="J301" i="83"/>
  <c r="A302" i="83"/>
  <c r="J302" i="83"/>
  <c r="A303" i="83"/>
  <c r="J303" i="83"/>
  <c r="A304" i="83"/>
  <c r="J304" i="83"/>
  <c r="A305" i="83"/>
  <c r="J305" i="83"/>
  <c r="A306" i="83"/>
  <c r="J306" i="83"/>
  <c r="A307" i="83"/>
  <c r="J307" i="83"/>
  <c r="A308" i="83"/>
  <c r="J308" i="83"/>
  <c r="A309" i="83"/>
  <c r="J309" i="83"/>
  <c r="A310" i="83"/>
  <c r="J310" i="83"/>
  <c r="A311" i="83"/>
  <c r="J311" i="83"/>
  <c r="A312" i="83"/>
  <c r="J312" i="83"/>
  <c r="A313" i="83"/>
  <c r="J313" i="83"/>
  <c r="A314" i="83"/>
  <c r="J314" i="83"/>
  <c r="A315" i="83"/>
  <c r="J315" i="83"/>
  <c r="A316" i="83"/>
  <c r="J316" i="83"/>
  <c r="A317" i="83"/>
  <c r="J317" i="83"/>
  <c r="A318" i="83"/>
  <c r="J318" i="83"/>
  <c r="A319" i="83"/>
  <c r="J319" i="83"/>
  <c r="A320" i="83"/>
  <c r="J320" i="83"/>
  <c r="A321" i="83"/>
  <c r="J321" i="83"/>
  <c r="A322" i="83"/>
  <c r="J322" i="83"/>
  <c r="A323" i="83"/>
  <c r="J323" i="83"/>
  <c r="A324" i="83"/>
  <c r="J324" i="83"/>
  <c r="A325" i="83"/>
  <c r="J325" i="83"/>
  <c r="A326" i="83"/>
  <c r="J326" i="83"/>
  <c r="A327" i="83"/>
  <c r="J327" i="83"/>
  <c r="A328" i="83"/>
  <c r="J328" i="83"/>
  <c r="A329" i="83"/>
  <c r="J329" i="83"/>
  <c r="A330" i="83"/>
  <c r="J330" i="83"/>
  <c r="A331" i="83"/>
  <c r="J331" i="83"/>
  <c r="A332" i="83"/>
  <c r="J332" i="83"/>
  <c r="A333" i="83"/>
  <c r="J333" i="83"/>
  <c r="A334" i="83"/>
  <c r="J334" i="83"/>
  <c r="A335" i="83"/>
  <c r="J335" i="83"/>
  <c r="A336" i="83"/>
  <c r="J336" i="83"/>
  <c r="A337" i="83"/>
  <c r="J337" i="83"/>
  <c r="A338" i="83"/>
  <c r="J338" i="83"/>
  <c r="A339" i="83"/>
  <c r="J339" i="83"/>
  <c r="A340" i="83"/>
  <c r="J340" i="83"/>
  <c r="A341" i="83"/>
  <c r="J341" i="83"/>
  <c r="A342" i="83"/>
  <c r="J342" i="83"/>
  <c r="A343" i="83"/>
  <c r="J343" i="83"/>
  <c r="A344" i="83"/>
  <c r="J344" i="83"/>
  <c r="A345" i="83"/>
  <c r="J345" i="83"/>
  <c r="A346" i="83"/>
  <c r="J346" i="83"/>
  <c r="A347" i="83"/>
  <c r="J347" i="83"/>
  <c r="A348" i="83"/>
  <c r="J348" i="83"/>
  <c r="A349" i="83"/>
  <c r="J349" i="83"/>
  <c r="A350" i="83"/>
  <c r="J350" i="83"/>
  <c r="A351" i="83"/>
  <c r="J351" i="83"/>
  <c r="A352" i="83"/>
  <c r="J352" i="83"/>
  <c r="A353" i="83"/>
  <c r="J353" i="83"/>
  <c r="A354" i="83"/>
  <c r="J354" i="83"/>
  <c r="A355" i="83"/>
  <c r="J355" i="83"/>
  <c r="A356" i="83"/>
  <c r="J356" i="83"/>
  <c r="A357" i="83"/>
  <c r="J357" i="83"/>
  <c r="A358" i="83"/>
  <c r="J358" i="83"/>
  <c r="A359" i="83"/>
  <c r="J359" i="83"/>
  <c r="A360" i="83"/>
  <c r="J360" i="83"/>
  <c r="A361" i="83"/>
  <c r="J361" i="83"/>
  <c r="A362" i="83"/>
  <c r="J362" i="83"/>
  <c r="A363" i="83"/>
  <c r="J363" i="83"/>
  <c r="A364" i="83"/>
  <c r="J364" i="83"/>
  <c r="A365" i="83"/>
  <c r="J365" i="83"/>
  <c r="A366" i="83"/>
  <c r="J366" i="83"/>
  <c r="A367" i="83"/>
  <c r="J367" i="83"/>
  <c r="A368" i="83"/>
  <c r="J368" i="83"/>
  <c r="A369" i="83"/>
  <c r="J369" i="83"/>
  <c r="A370" i="83"/>
  <c r="J370" i="83"/>
  <c r="A371" i="83"/>
  <c r="J371" i="83"/>
  <c r="A372" i="83"/>
  <c r="J372" i="83"/>
  <c r="A373" i="83"/>
  <c r="J373" i="83"/>
  <c r="A374" i="83"/>
  <c r="J374" i="83"/>
  <c r="C375" i="83"/>
  <c r="D375" i="83"/>
  <c r="E375" i="83"/>
  <c r="F375" i="83"/>
  <c r="G375" i="83"/>
  <c r="H375" i="83"/>
  <c r="I375" i="83"/>
  <c r="L375" i="83"/>
  <c r="A378" i="83"/>
  <c r="A379" i="83"/>
  <c r="A380" i="83"/>
  <c r="A381" i="83"/>
  <c r="A382" i="83"/>
  <c r="A383" i="83"/>
  <c r="A384" i="83"/>
  <c r="A385" i="83"/>
  <c r="A386" i="83"/>
  <c r="A387" i="83"/>
  <c r="A388" i="83"/>
  <c r="A389" i="83"/>
  <c r="A390" i="83"/>
  <c r="A391" i="83"/>
  <c r="A392" i="83"/>
  <c r="A393" i="83"/>
  <c r="A394" i="83"/>
  <c r="A395" i="83"/>
  <c r="A396" i="83"/>
  <c r="A397" i="83"/>
  <c r="A398" i="83"/>
  <c r="A399" i="83"/>
  <c r="A400" i="83"/>
  <c r="A401" i="83"/>
  <c r="A402" i="83"/>
  <c r="A403" i="83"/>
  <c r="A404" i="83"/>
  <c r="A405" i="83"/>
  <c r="A406" i="83"/>
  <c r="A407" i="83"/>
  <c r="A408" i="83"/>
  <c r="A409" i="83"/>
  <c r="A410" i="83"/>
  <c r="A411" i="83"/>
  <c r="A412" i="83"/>
  <c r="A413" i="83"/>
  <c r="A414" i="83"/>
  <c r="A415" i="83"/>
  <c r="A416" i="83"/>
  <c r="A419" i="83"/>
  <c r="A420" i="83"/>
  <c r="A421" i="83"/>
  <c r="A422" i="83"/>
  <c r="A423" i="83"/>
  <c r="A424" i="83"/>
  <c r="A425" i="83"/>
  <c r="A426" i="83"/>
  <c r="A427" i="83"/>
  <c r="A10" i="75"/>
  <c r="J10" i="75"/>
  <c r="A11" i="75"/>
  <c r="J11" i="75"/>
  <c r="A12" i="75"/>
  <c r="J12" i="75"/>
  <c r="A13" i="75"/>
  <c r="J13" i="75"/>
  <c r="A14" i="75"/>
  <c r="J14" i="75"/>
  <c r="A15" i="75"/>
  <c r="J15" i="75"/>
  <c r="A16" i="75"/>
  <c r="J16" i="75"/>
  <c r="A17" i="75"/>
  <c r="J17" i="75"/>
  <c r="A18" i="75"/>
  <c r="J18" i="75"/>
  <c r="A19" i="75"/>
  <c r="J19" i="75"/>
  <c r="A20" i="75"/>
  <c r="J20" i="75"/>
  <c r="A21" i="75"/>
  <c r="J21" i="75"/>
  <c r="A22" i="75"/>
  <c r="J22" i="75"/>
  <c r="A23" i="75"/>
  <c r="J23" i="75"/>
  <c r="A24" i="75"/>
  <c r="J24" i="75"/>
  <c r="A25" i="75"/>
  <c r="J25" i="75"/>
  <c r="A26" i="75"/>
  <c r="J26" i="75"/>
  <c r="A27" i="75"/>
  <c r="J27" i="75"/>
  <c r="A28" i="75"/>
  <c r="J28" i="75"/>
  <c r="A29" i="75"/>
  <c r="J29" i="75"/>
  <c r="A30" i="75"/>
  <c r="J30" i="75"/>
  <c r="A31" i="75"/>
  <c r="J31" i="75"/>
  <c r="A32" i="75"/>
  <c r="J32" i="75"/>
  <c r="A33" i="75"/>
  <c r="J33" i="75"/>
  <c r="A34" i="75"/>
  <c r="J34" i="75"/>
  <c r="A35" i="75"/>
  <c r="J35" i="75"/>
  <c r="A36" i="75"/>
  <c r="J36" i="75"/>
  <c r="A37" i="75"/>
  <c r="J37" i="75"/>
  <c r="A38" i="75"/>
  <c r="J38" i="75"/>
  <c r="A39" i="75"/>
  <c r="J39" i="75"/>
  <c r="A40" i="75"/>
  <c r="J40" i="75"/>
  <c r="A41" i="75"/>
  <c r="J41" i="75"/>
  <c r="A42" i="75"/>
  <c r="J42" i="75"/>
  <c r="A43" i="75"/>
  <c r="J43" i="75"/>
  <c r="A44" i="75"/>
  <c r="J44" i="75"/>
  <c r="A45" i="75"/>
  <c r="J45" i="75"/>
  <c r="A46" i="75"/>
  <c r="J46" i="75"/>
  <c r="A47" i="75"/>
  <c r="J47" i="75"/>
  <c r="A48" i="75"/>
  <c r="J48" i="75"/>
  <c r="A49" i="75"/>
  <c r="J49" i="75"/>
  <c r="A50" i="75"/>
  <c r="J50" i="75"/>
  <c r="A51" i="75"/>
  <c r="J51" i="75"/>
  <c r="A52" i="75"/>
  <c r="J52" i="75"/>
  <c r="A53" i="75"/>
  <c r="J53" i="75"/>
  <c r="A54" i="75"/>
  <c r="J54" i="75"/>
  <c r="A55" i="75"/>
  <c r="J55" i="75"/>
  <c r="A56" i="75"/>
  <c r="J56" i="75"/>
  <c r="A57" i="75"/>
  <c r="J57" i="75"/>
  <c r="A58" i="75"/>
  <c r="J58" i="75"/>
  <c r="A59" i="75"/>
  <c r="J59" i="75"/>
  <c r="A60" i="75"/>
  <c r="J60" i="75"/>
  <c r="A61" i="75"/>
  <c r="J61" i="75"/>
  <c r="A62" i="75"/>
  <c r="J62" i="75"/>
  <c r="A63" i="75"/>
  <c r="J63" i="75"/>
  <c r="A64" i="75"/>
  <c r="J64" i="75"/>
  <c r="A65" i="75"/>
  <c r="J65" i="75"/>
  <c r="A66" i="75"/>
  <c r="J66" i="75"/>
  <c r="A67" i="75"/>
  <c r="J67" i="75"/>
  <c r="A68" i="75"/>
  <c r="J68" i="75"/>
  <c r="A69" i="75"/>
  <c r="J69" i="75"/>
  <c r="A70" i="75"/>
  <c r="J70" i="75"/>
  <c r="A71" i="75"/>
  <c r="J71" i="75"/>
  <c r="A72" i="75"/>
  <c r="J72" i="75"/>
  <c r="A73" i="75"/>
  <c r="J73" i="75"/>
  <c r="A74" i="75"/>
  <c r="J74" i="75"/>
  <c r="A75" i="75"/>
  <c r="J75" i="75"/>
  <c r="A76" i="75"/>
  <c r="J76" i="75"/>
  <c r="A77" i="75"/>
  <c r="J77" i="75"/>
  <c r="A78" i="75"/>
  <c r="J78" i="75"/>
  <c r="A79" i="75"/>
  <c r="J79" i="75"/>
  <c r="A80" i="75"/>
  <c r="J80" i="75"/>
  <c r="A81" i="75"/>
  <c r="J81" i="75"/>
  <c r="A82" i="75"/>
  <c r="J82" i="75"/>
  <c r="A83" i="75"/>
  <c r="J83" i="75"/>
  <c r="A84" i="75"/>
  <c r="J84" i="75"/>
  <c r="A85" i="75"/>
  <c r="J85" i="75"/>
  <c r="A86" i="75"/>
  <c r="J86" i="75"/>
  <c r="A87" i="75"/>
  <c r="J87" i="75"/>
  <c r="A88" i="75"/>
  <c r="J88" i="75"/>
  <c r="A89" i="75"/>
  <c r="J89" i="75"/>
  <c r="A90" i="75"/>
  <c r="J90" i="75"/>
  <c r="A91" i="75"/>
  <c r="J91" i="75"/>
  <c r="A92" i="75"/>
  <c r="J92" i="75"/>
  <c r="A93" i="75"/>
  <c r="J93" i="75"/>
  <c r="A94" i="75"/>
  <c r="J94" i="75"/>
  <c r="A95" i="75"/>
  <c r="J95" i="75"/>
  <c r="A96" i="75"/>
  <c r="J96" i="75"/>
  <c r="A97" i="75"/>
  <c r="J97" i="75"/>
  <c r="A98" i="75"/>
  <c r="J98" i="75"/>
  <c r="A99" i="75"/>
  <c r="J99" i="75"/>
  <c r="A100" i="75"/>
  <c r="J100" i="75"/>
  <c r="A101" i="75"/>
  <c r="J101" i="75"/>
  <c r="A102" i="75"/>
  <c r="J102" i="75"/>
  <c r="A103" i="75"/>
  <c r="J103" i="75"/>
  <c r="A104" i="75"/>
  <c r="J104" i="75"/>
  <c r="A105" i="75"/>
  <c r="J105" i="75"/>
  <c r="A106" i="75"/>
  <c r="J106" i="75"/>
  <c r="A107" i="75"/>
  <c r="J107" i="75"/>
  <c r="A108" i="75"/>
  <c r="J108" i="75"/>
  <c r="A109" i="75"/>
  <c r="J109" i="75"/>
  <c r="A110" i="75"/>
  <c r="J110" i="75"/>
  <c r="A111" i="75"/>
  <c r="J111" i="75"/>
  <c r="A112" i="75"/>
  <c r="J112" i="75"/>
  <c r="A113" i="75"/>
  <c r="J113" i="75"/>
  <c r="A114" i="75"/>
  <c r="J114" i="75"/>
  <c r="A115" i="75"/>
  <c r="J115" i="75"/>
  <c r="A116" i="75"/>
  <c r="J116" i="75"/>
  <c r="A117" i="75"/>
  <c r="J117" i="75"/>
  <c r="A118" i="75"/>
  <c r="J118" i="75"/>
  <c r="A119" i="75"/>
  <c r="J119" i="75"/>
  <c r="A120" i="75"/>
  <c r="J120" i="75"/>
  <c r="A121" i="75"/>
  <c r="J121" i="75"/>
  <c r="A122" i="75"/>
  <c r="J122" i="75"/>
  <c r="A123" i="75"/>
  <c r="J123" i="75"/>
  <c r="A124" i="75"/>
  <c r="J124" i="75"/>
  <c r="A125" i="75"/>
  <c r="J125" i="75"/>
  <c r="A126" i="75"/>
  <c r="J126" i="75"/>
  <c r="A127" i="75"/>
  <c r="J127" i="75"/>
  <c r="A128" i="75"/>
  <c r="J128" i="75"/>
  <c r="A129" i="75"/>
  <c r="J129" i="75"/>
  <c r="A130" i="75"/>
  <c r="J130" i="75"/>
  <c r="A131" i="75"/>
  <c r="J131" i="75"/>
  <c r="A132" i="75"/>
  <c r="J132" i="75"/>
  <c r="A133" i="75"/>
  <c r="J133" i="75"/>
  <c r="A134" i="75"/>
  <c r="J134" i="75"/>
  <c r="A135" i="75"/>
  <c r="J135" i="75"/>
  <c r="A136" i="75"/>
  <c r="J136" i="75"/>
  <c r="A137" i="75"/>
  <c r="J137" i="75"/>
  <c r="A138" i="75"/>
  <c r="J138" i="75"/>
  <c r="A139" i="75"/>
  <c r="J139" i="75"/>
  <c r="A140" i="75"/>
  <c r="J140" i="75"/>
  <c r="A141" i="75"/>
  <c r="J141" i="75"/>
  <c r="A142" i="75"/>
  <c r="J142" i="75"/>
  <c r="A143" i="75"/>
  <c r="J143" i="75"/>
  <c r="A144" i="75"/>
  <c r="J144" i="75"/>
  <c r="A145" i="75"/>
  <c r="J145" i="75"/>
  <c r="A146" i="75"/>
  <c r="J146" i="75"/>
  <c r="A147" i="75"/>
  <c r="J147" i="75"/>
  <c r="A148" i="75"/>
  <c r="J148" i="75"/>
  <c r="A149" i="75"/>
  <c r="J149" i="75"/>
  <c r="A150" i="75"/>
  <c r="J150" i="75"/>
  <c r="A151" i="75"/>
  <c r="J151" i="75"/>
  <c r="A152" i="75"/>
  <c r="J152" i="75"/>
  <c r="A153" i="75"/>
  <c r="J153" i="75"/>
  <c r="A154" i="75"/>
  <c r="J154" i="75"/>
  <c r="A155" i="75"/>
  <c r="J155" i="75"/>
  <c r="A156" i="75"/>
  <c r="J156" i="75"/>
  <c r="A157" i="75"/>
  <c r="J157" i="75"/>
  <c r="A158" i="75"/>
  <c r="J158" i="75"/>
  <c r="A159" i="75"/>
  <c r="J159" i="75"/>
  <c r="A160" i="75"/>
  <c r="J160" i="75"/>
  <c r="A161" i="75"/>
  <c r="J161" i="75"/>
  <c r="A162" i="75"/>
  <c r="J162" i="75"/>
  <c r="A163" i="75"/>
  <c r="J163" i="75"/>
  <c r="A164" i="75"/>
  <c r="J164" i="75"/>
  <c r="A165" i="75"/>
  <c r="J165" i="75"/>
  <c r="A166" i="75"/>
  <c r="J166" i="75"/>
  <c r="A167" i="75"/>
  <c r="J167" i="75"/>
  <c r="A168" i="75"/>
  <c r="J168" i="75"/>
  <c r="A169" i="75"/>
  <c r="J169" i="75"/>
  <c r="A170" i="75"/>
  <c r="J170" i="75"/>
  <c r="A171" i="75"/>
  <c r="J171" i="75"/>
  <c r="A172" i="75"/>
  <c r="J172" i="75"/>
  <c r="A173" i="75"/>
  <c r="J173" i="75"/>
  <c r="A174" i="75"/>
  <c r="J174" i="75"/>
  <c r="A175" i="75"/>
  <c r="J175" i="75"/>
  <c r="A176" i="75"/>
  <c r="J176" i="75"/>
  <c r="A177" i="75"/>
  <c r="J177" i="75"/>
  <c r="A178" i="75"/>
  <c r="J178" i="75"/>
  <c r="A179" i="75"/>
  <c r="J179" i="75"/>
  <c r="A180" i="75"/>
  <c r="J180" i="75"/>
  <c r="A181" i="75"/>
  <c r="J181" i="75"/>
  <c r="A182" i="75"/>
  <c r="J182" i="75"/>
  <c r="A183" i="75"/>
  <c r="J183" i="75"/>
  <c r="A184" i="75"/>
  <c r="J184" i="75"/>
  <c r="A185" i="75"/>
  <c r="J185" i="75"/>
  <c r="A186" i="75"/>
  <c r="J186" i="75"/>
  <c r="A187" i="75"/>
  <c r="J187" i="75"/>
  <c r="A188" i="75"/>
  <c r="J188" i="75"/>
  <c r="A189" i="75"/>
  <c r="J189" i="75"/>
  <c r="A190" i="75"/>
  <c r="J190" i="75"/>
  <c r="A191" i="75"/>
  <c r="J191" i="75"/>
  <c r="A192" i="75"/>
  <c r="J192" i="75"/>
  <c r="A193" i="75"/>
  <c r="J193" i="75"/>
  <c r="A194" i="75"/>
  <c r="J194" i="75"/>
  <c r="A195" i="75"/>
  <c r="J195" i="75"/>
  <c r="A196" i="75"/>
  <c r="J196" i="75"/>
  <c r="A197" i="75"/>
  <c r="J197" i="75"/>
  <c r="A198" i="75"/>
  <c r="J198" i="75"/>
  <c r="A199" i="75"/>
  <c r="J199" i="75"/>
  <c r="A200" i="75"/>
  <c r="J200" i="75"/>
  <c r="A201" i="75"/>
  <c r="J201" i="75"/>
  <c r="A202" i="75"/>
  <c r="J202" i="75"/>
  <c r="A203" i="75"/>
  <c r="J203" i="75"/>
  <c r="A204" i="75"/>
  <c r="J204" i="75"/>
  <c r="A205" i="75"/>
  <c r="J205" i="75"/>
  <c r="A206" i="75"/>
  <c r="J206" i="75"/>
  <c r="A207" i="75"/>
  <c r="J207" i="75"/>
  <c r="A208" i="75"/>
  <c r="J208" i="75"/>
  <c r="A209" i="75"/>
  <c r="J209" i="75"/>
  <c r="A210" i="75"/>
  <c r="J210" i="75"/>
  <c r="A211" i="75"/>
  <c r="J211" i="75"/>
  <c r="A212" i="75"/>
  <c r="J212" i="75"/>
  <c r="A213" i="75"/>
  <c r="J213" i="75"/>
  <c r="A214" i="75"/>
  <c r="J214" i="75"/>
  <c r="A215" i="75"/>
  <c r="J215" i="75"/>
  <c r="A216" i="75"/>
  <c r="J216" i="75"/>
  <c r="A217" i="75"/>
  <c r="J217" i="75"/>
  <c r="A218" i="75"/>
  <c r="J218" i="75"/>
  <c r="A219" i="75"/>
  <c r="J219" i="75"/>
  <c r="A220" i="75"/>
  <c r="J220" i="75"/>
  <c r="A221" i="75"/>
  <c r="J221" i="75"/>
  <c r="A222" i="75"/>
  <c r="J222" i="75"/>
  <c r="A223" i="75"/>
  <c r="J223" i="75"/>
  <c r="A224" i="75"/>
  <c r="J224" i="75"/>
  <c r="A225" i="75"/>
  <c r="J225" i="75"/>
  <c r="A226" i="75"/>
  <c r="J226" i="75"/>
  <c r="A227" i="75"/>
  <c r="J227" i="75"/>
  <c r="A228" i="75"/>
  <c r="J228" i="75"/>
  <c r="A229" i="75"/>
  <c r="J229" i="75"/>
  <c r="A230" i="75"/>
  <c r="J230" i="75"/>
  <c r="A231" i="75"/>
  <c r="J231" i="75"/>
  <c r="A232" i="75"/>
  <c r="J232" i="75"/>
  <c r="A233" i="75"/>
  <c r="J233" i="75"/>
  <c r="A234" i="75"/>
  <c r="J234" i="75"/>
  <c r="A235" i="75"/>
  <c r="J235" i="75"/>
  <c r="A236" i="75"/>
  <c r="J236" i="75"/>
  <c r="A237" i="75"/>
  <c r="J237" i="75"/>
  <c r="A238" i="75"/>
  <c r="J238" i="75"/>
  <c r="A239" i="75"/>
  <c r="J239" i="75"/>
  <c r="A240" i="75"/>
  <c r="J240" i="75"/>
  <c r="A241" i="75"/>
  <c r="J241" i="75"/>
  <c r="A242" i="75"/>
  <c r="J242" i="75"/>
  <c r="A243" i="75"/>
  <c r="J243" i="75"/>
  <c r="A244" i="75"/>
  <c r="J244" i="75"/>
  <c r="A245" i="75"/>
  <c r="J245" i="75"/>
  <c r="A246" i="75"/>
  <c r="J246" i="75"/>
  <c r="A247" i="75"/>
  <c r="J247" i="75"/>
  <c r="A248" i="75"/>
  <c r="J248" i="75"/>
  <c r="A249" i="75"/>
  <c r="J249" i="75"/>
  <c r="A250" i="75"/>
  <c r="J250" i="75"/>
  <c r="A251" i="75"/>
  <c r="J251" i="75"/>
  <c r="A252" i="75"/>
  <c r="J252" i="75"/>
  <c r="A253" i="75"/>
  <c r="J253" i="75"/>
  <c r="A254" i="75"/>
  <c r="J254" i="75"/>
  <c r="A255" i="75"/>
  <c r="J255" i="75"/>
  <c r="A256" i="75"/>
  <c r="J256" i="75"/>
  <c r="A257" i="75"/>
  <c r="J257" i="75"/>
  <c r="A258" i="75"/>
  <c r="J258" i="75"/>
  <c r="A259" i="75"/>
  <c r="J259" i="75"/>
  <c r="A260" i="75"/>
  <c r="J260" i="75"/>
  <c r="A261" i="75"/>
  <c r="J261" i="75"/>
  <c r="A262" i="75"/>
  <c r="J262" i="75"/>
  <c r="A263" i="75"/>
  <c r="J263" i="75"/>
  <c r="A264" i="75"/>
  <c r="J264" i="75"/>
  <c r="A265" i="75"/>
  <c r="J265" i="75"/>
  <c r="A266" i="75"/>
  <c r="J266" i="75"/>
  <c r="A267" i="75"/>
  <c r="J267" i="75"/>
  <c r="A268" i="75"/>
  <c r="J268" i="75"/>
  <c r="A269" i="75"/>
  <c r="J269" i="75"/>
  <c r="A270" i="75"/>
  <c r="J270" i="75"/>
  <c r="A271" i="75"/>
  <c r="J271" i="75"/>
  <c r="A272" i="75"/>
  <c r="J272" i="75"/>
  <c r="A273" i="75"/>
  <c r="J273" i="75"/>
  <c r="A274" i="75"/>
  <c r="J274" i="75"/>
  <c r="A275" i="75"/>
  <c r="J275" i="75"/>
  <c r="A276" i="75"/>
  <c r="J276" i="75"/>
  <c r="A277" i="75"/>
  <c r="J277" i="75"/>
  <c r="A278" i="75"/>
  <c r="J278" i="75"/>
  <c r="A279" i="75"/>
  <c r="J279" i="75"/>
  <c r="A280" i="75"/>
  <c r="J280" i="75"/>
  <c r="A281" i="75"/>
  <c r="J281" i="75"/>
  <c r="A282" i="75"/>
  <c r="J282" i="75"/>
  <c r="A283" i="75"/>
  <c r="J283" i="75"/>
  <c r="A284" i="75"/>
  <c r="J284" i="75"/>
  <c r="A285" i="75"/>
  <c r="J285" i="75"/>
  <c r="A286" i="75"/>
  <c r="J286" i="75"/>
  <c r="A287" i="75"/>
  <c r="J287" i="75"/>
  <c r="A288" i="75"/>
  <c r="J288" i="75"/>
  <c r="A289" i="75"/>
  <c r="J289" i="75"/>
  <c r="A290" i="75"/>
  <c r="J290" i="75"/>
  <c r="A291" i="75"/>
  <c r="J291" i="75"/>
  <c r="A292" i="75"/>
  <c r="J292" i="75"/>
  <c r="A293" i="75"/>
  <c r="J293" i="75"/>
  <c r="A294" i="75"/>
  <c r="J294" i="75"/>
  <c r="A295" i="75"/>
  <c r="J295" i="75"/>
  <c r="A296" i="75"/>
  <c r="J296" i="75"/>
  <c r="A297" i="75"/>
  <c r="J297" i="75"/>
  <c r="A298" i="75"/>
  <c r="J298" i="75"/>
  <c r="A299" i="75"/>
  <c r="J299" i="75"/>
  <c r="A300" i="75"/>
  <c r="J300" i="75"/>
  <c r="A301" i="75"/>
  <c r="J301" i="75"/>
  <c r="A302" i="75"/>
  <c r="J302" i="75"/>
  <c r="A303" i="75"/>
  <c r="J303" i="75"/>
  <c r="A304" i="75"/>
  <c r="J304" i="75"/>
  <c r="A305" i="75"/>
  <c r="J305" i="75"/>
  <c r="A306" i="75"/>
  <c r="J306" i="75"/>
  <c r="A307" i="75"/>
  <c r="J307" i="75"/>
  <c r="A308" i="75"/>
  <c r="J308" i="75"/>
  <c r="A309" i="75"/>
  <c r="J309" i="75"/>
  <c r="A310" i="75"/>
  <c r="J310" i="75"/>
  <c r="A311" i="75"/>
  <c r="J311" i="75"/>
  <c r="A312" i="75"/>
  <c r="J312" i="75"/>
  <c r="A313" i="75"/>
  <c r="J313" i="75"/>
  <c r="A314" i="75"/>
  <c r="J314" i="75"/>
  <c r="A315" i="75"/>
  <c r="J315" i="75"/>
  <c r="A316" i="75"/>
  <c r="J316" i="75"/>
  <c r="A317" i="75"/>
  <c r="J317" i="75"/>
  <c r="A318" i="75"/>
  <c r="J318" i="75"/>
  <c r="A319" i="75"/>
  <c r="J319" i="75"/>
  <c r="A320" i="75"/>
  <c r="J320" i="75"/>
  <c r="A321" i="75"/>
  <c r="J321" i="75"/>
  <c r="A322" i="75"/>
  <c r="J322" i="75"/>
  <c r="A323" i="75"/>
  <c r="J323" i="75"/>
  <c r="A324" i="75"/>
  <c r="J324" i="75"/>
  <c r="A325" i="75"/>
  <c r="J325" i="75"/>
  <c r="A326" i="75"/>
  <c r="J326" i="75"/>
  <c r="A327" i="75"/>
  <c r="J327" i="75"/>
  <c r="A328" i="75"/>
  <c r="J328" i="75"/>
  <c r="A329" i="75"/>
  <c r="J329" i="75"/>
  <c r="A330" i="75"/>
  <c r="J330" i="75"/>
  <c r="A331" i="75"/>
  <c r="J331" i="75"/>
  <c r="A332" i="75"/>
  <c r="J332" i="75"/>
  <c r="A333" i="75"/>
  <c r="J333" i="75"/>
  <c r="A334" i="75"/>
  <c r="J334" i="75"/>
  <c r="A335" i="75"/>
  <c r="J335" i="75"/>
  <c r="A336" i="75"/>
  <c r="J336" i="75"/>
  <c r="A337" i="75"/>
  <c r="J337" i="75"/>
  <c r="A338" i="75"/>
  <c r="J338" i="75"/>
  <c r="A339" i="75"/>
  <c r="J339" i="75"/>
  <c r="A340" i="75"/>
  <c r="J340" i="75"/>
  <c r="A341" i="75"/>
  <c r="J341" i="75"/>
  <c r="A342" i="75"/>
  <c r="J342" i="75"/>
  <c r="A343" i="75"/>
  <c r="J343" i="75"/>
  <c r="A344" i="75"/>
  <c r="J344" i="75"/>
  <c r="A345" i="75"/>
  <c r="J345" i="75"/>
  <c r="A346" i="75"/>
  <c r="J346" i="75"/>
  <c r="A347" i="75"/>
  <c r="J347" i="75"/>
  <c r="A348" i="75"/>
  <c r="J348" i="75"/>
  <c r="A349" i="75"/>
  <c r="J349" i="75"/>
  <c r="A350" i="75"/>
  <c r="J350" i="75"/>
  <c r="A351" i="75"/>
  <c r="J351" i="75"/>
  <c r="A352" i="75"/>
  <c r="J352" i="75"/>
  <c r="A353" i="75"/>
  <c r="J353" i="75"/>
  <c r="A354" i="75"/>
  <c r="J354" i="75"/>
  <c r="A355" i="75"/>
  <c r="J355" i="75"/>
  <c r="A356" i="75"/>
  <c r="J356" i="75"/>
  <c r="A357" i="75"/>
  <c r="J357" i="75"/>
  <c r="A358" i="75"/>
  <c r="J358" i="75"/>
  <c r="A359" i="75"/>
  <c r="J359" i="75"/>
  <c r="A360" i="75"/>
  <c r="J360" i="75"/>
  <c r="A361" i="75"/>
  <c r="J361" i="75"/>
  <c r="A362" i="75"/>
  <c r="J362" i="75"/>
  <c r="A363" i="75"/>
  <c r="J363" i="75"/>
  <c r="A364" i="75"/>
  <c r="J364" i="75"/>
  <c r="A365" i="75"/>
  <c r="J365" i="75"/>
  <c r="A366" i="75"/>
  <c r="J366" i="75"/>
  <c r="A367" i="75"/>
  <c r="J367" i="75"/>
  <c r="A368" i="75"/>
  <c r="J368" i="75"/>
  <c r="A369" i="75"/>
  <c r="J369" i="75"/>
  <c r="A370" i="75"/>
  <c r="J370" i="75"/>
  <c r="A371" i="75"/>
  <c r="J371" i="75"/>
  <c r="A372" i="75"/>
  <c r="J372" i="75"/>
  <c r="A373" i="75"/>
  <c r="J373" i="75"/>
  <c r="A374" i="75"/>
  <c r="J374" i="75"/>
  <c r="A375" i="75"/>
  <c r="J375" i="75"/>
  <c r="C376" i="75"/>
  <c r="D376" i="75"/>
  <c r="E376" i="75"/>
  <c r="F376" i="75"/>
  <c r="G376" i="75"/>
  <c r="H376" i="75"/>
  <c r="I376" i="75"/>
  <c r="L376" i="75"/>
  <c r="A377" i="75"/>
  <c r="A378" i="75"/>
  <c r="A380" i="75"/>
  <c r="A381" i="75"/>
  <c r="A382" i="75"/>
  <c r="A383" i="75"/>
  <c r="A384" i="75"/>
  <c r="A385" i="75"/>
  <c r="A386" i="75"/>
  <c r="A387" i="75"/>
  <c r="A388" i="75"/>
  <c r="A389" i="75"/>
  <c r="A390" i="75"/>
  <c r="A391" i="75"/>
  <c r="A392" i="75"/>
  <c r="A393" i="75"/>
  <c r="A394" i="75"/>
  <c r="A395" i="75"/>
  <c r="A396" i="75"/>
  <c r="A397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A412" i="75"/>
  <c r="A413" i="75"/>
  <c r="A414" i="75"/>
  <c r="A415" i="75"/>
  <c r="A416" i="75"/>
  <c r="A417" i="75"/>
  <c r="A418" i="75"/>
  <c r="A419" i="75"/>
  <c r="A420" i="75"/>
  <c r="A421" i="75"/>
  <c r="A424" i="75"/>
  <c r="A425" i="75"/>
  <c r="A426" i="75"/>
  <c r="A427" i="75"/>
  <c r="A428" i="75"/>
  <c r="A429" i="75"/>
  <c r="A430" i="75"/>
  <c r="A431" i="75"/>
  <c r="A432" i="75"/>
  <c r="C8" i="99"/>
  <c r="D8" i="99"/>
  <c r="E8" i="99"/>
  <c r="A10" i="99"/>
  <c r="F10" i="99"/>
  <c r="A11" i="99"/>
  <c r="F11" i="99"/>
  <c r="A12" i="99"/>
  <c r="F12" i="99"/>
  <c r="A13" i="99"/>
  <c r="F13" i="99"/>
  <c r="A14" i="99"/>
  <c r="F14" i="99"/>
  <c r="A15" i="99"/>
  <c r="F15" i="99"/>
  <c r="A16" i="99"/>
  <c r="F16" i="99"/>
  <c r="A17" i="99"/>
  <c r="F17" i="99"/>
  <c r="A18" i="99"/>
  <c r="F18" i="99"/>
  <c r="A19" i="99"/>
  <c r="F19" i="99"/>
  <c r="A20" i="99"/>
  <c r="F20" i="99"/>
  <c r="A21" i="99"/>
  <c r="F21" i="99"/>
  <c r="A22" i="99"/>
  <c r="F22" i="99"/>
  <c r="A23" i="99"/>
  <c r="F23" i="99"/>
  <c r="A24" i="99"/>
  <c r="F24" i="99"/>
  <c r="A25" i="99"/>
  <c r="F25" i="99"/>
  <c r="A26" i="99"/>
  <c r="F26" i="99"/>
  <c r="A27" i="99"/>
  <c r="F27" i="99"/>
  <c r="A28" i="99"/>
  <c r="F28" i="99"/>
  <c r="A29" i="99"/>
  <c r="F29" i="99"/>
  <c r="A30" i="99"/>
  <c r="F30" i="99"/>
  <c r="A31" i="99"/>
  <c r="F31" i="99"/>
  <c r="A32" i="99"/>
  <c r="F32" i="99"/>
  <c r="A33" i="99"/>
  <c r="F33" i="99"/>
  <c r="A34" i="99"/>
  <c r="F34" i="99"/>
  <c r="A35" i="99"/>
  <c r="F35" i="99"/>
  <c r="A36" i="99"/>
  <c r="F36" i="99"/>
  <c r="A37" i="99"/>
  <c r="F37" i="99"/>
  <c r="A38" i="99"/>
  <c r="F38" i="99"/>
  <c r="A39" i="99"/>
  <c r="F39" i="99"/>
  <c r="A40" i="99"/>
  <c r="F40" i="99"/>
  <c r="A41" i="99"/>
  <c r="F41" i="99"/>
  <c r="A42" i="99"/>
  <c r="F42" i="99"/>
  <c r="A43" i="99"/>
  <c r="F43" i="99"/>
  <c r="A44" i="99"/>
  <c r="F44" i="99"/>
  <c r="A45" i="99"/>
  <c r="F45" i="99"/>
  <c r="A46" i="99"/>
  <c r="F46" i="99"/>
  <c r="A47" i="99"/>
  <c r="F47" i="99"/>
  <c r="A48" i="99"/>
  <c r="F48" i="99"/>
  <c r="A49" i="99"/>
  <c r="F49" i="99"/>
  <c r="A50" i="99"/>
  <c r="F50" i="99"/>
  <c r="A51" i="99"/>
  <c r="F51" i="99"/>
  <c r="A52" i="99"/>
  <c r="F52" i="99"/>
  <c r="A53" i="99"/>
  <c r="F53" i="99"/>
  <c r="A54" i="99"/>
  <c r="F54" i="99"/>
  <c r="A55" i="99"/>
  <c r="F55" i="99"/>
  <c r="A56" i="99"/>
  <c r="F56" i="99"/>
  <c r="A57" i="99"/>
  <c r="F57" i="99"/>
  <c r="A58" i="99"/>
  <c r="F58" i="99"/>
  <c r="A59" i="99"/>
  <c r="F59" i="99"/>
  <c r="A60" i="99"/>
  <c r="F60" i="99"/>
  <c r="A61" i="99"/>
  <c r="F61" i="99"/>
  <c r="A62" i="99"/>
  <c r="F62" i="99"/>
  <c r="A63" i="99"/>
  <c r="F63" i="99"/>
  <c r="A64" i="99"/>
  <c r="F64" i="99"/>
  <c r="A65" i="99"/>
  <c r="F65" i="99"/>
  <c r="A66" i="99"/>
  <c r="F66" i="99"/>
  <c r="A67" i="99"/>
  <c r="F67" i="99"/>
  <c r="A68" i="99"/>
  <c r="F68" i="99"/>
  <c r="F69" i="99"/>
  <c r="A70" i="99"/>
  <c r="F70" i="99"/>
  <c r="A71" i="99"/>
  <c r="F71" i="99"/>
  <c r="A72" i="99"/>
  <c r="F72" i="99"/>
  <c r="A73" i="99"/>
  <c r="F73" i="99"/>
  <c r="A74" i="99"/>
  <c r="F74" i="99"/>
  <c r="A75" i="99"/>
  <c r="F75" i="99"/>
  <c r="A76" i="99"/>
  <c r="F76" i="99"/>
  <c r="A77" i="99"/>
  <c r="F77" i="99"/>
  <c r="A78" i="99"/>
  <c r="F78" i="99"/>
  <c r="A79" i="99"/>
  <c r="F79" i="99"/>
  <c r="A80" i="99"/>
  <c r="F80" i="99"/>
  <c r="A81" i="99"/>
  <c r="F81" i="99"/>
  <c r="A82" i="99"/>
  <c r="F82" i="99"/>
  <c r="A83" i="99"/>
  <c r="F83" i="99"/>
  <c r="A84" i="99"/>
  <c r="F84" i="99"/>
  <c r="A85" i="99"/>
  <c r="F85" i="99"/>
  <c r="A86" i="99"/>
  <c r="F86" i="99"/>
  <c r="A87" i="99"/>
  <c r="F87" i="99"/>
  <c r="A88" i="99"/>
  <c r="F88" i="99"/>
  <c r="A89" i="99"/>
  <c r="F89" i="99"/>
  <c r="A90" i="99"/>
  <c r="F90" i="99"/>
  <c r="A91" i="99"/>
  <c r="F91" i="99"/>
  <c r="A92" i="99"/>
  <c r="F92" i="99"/>
  <c r="A93" i="99"/>
  <c r="F93" i="99"/>
  <c r="A94" i="99"/>
  <c r="F94" i="99"/>
  <c r="A95" i="99"/>
  <c r="F95" i="99"/>
  <c r="A96" i="99"/>
  <c r="F96" i="99"/>
  <c r="A97" i="99"/>
  <c r="F97" i="99"/>
  <c r="A98" i="99"/>
  <c r="F98" i="99"/>
  <c r="A99" i="99"/>
  <c r="F99" i="99"/>
  <c r="A100" i="99"/>
  <c r="F100" i="99"/>
  <c r="A101" i="99"/>
  <c r="F101" i="99"/>
  <c r="A102" i="99"/>
  <c r="F102" i="99"/>
  <c r="A103" i="99"/>
  <c r="F103" i="99"/>
  <c r="A104" i="99"/>
  <c r="F104" i="99"/>
  <c r="A105" i="99"/>
  <c r="F105" i="99"/>
  <c r="A106" i="99"/>
  <c r="F106" i="99"/>
  <c r="A107" i="99"/>
  <c r="F107" i="99"/>
  <c r="A108" i="99"/>
  <c r="F108" i="99"/>
  <c r="A109" i="99"/>
  <c r="F109" i="99"/>
  <c r="A110" i="99"/>
  <c r="F110" i="99"/>
  <c r="A111" i="99"/>
  <c r="F111" i="99"/>
  <c r="A112" i="99"/>
  <c r="F112" i="99"/>
  <c r="A113" i="99"/>
  <c r="F113" i="99"/>
  <c r="A114" i="99"/>
  <c r="F114" i="99"/>
  <c r="A115" i="99"/>
  <c r="F115" i="99"/>
  <c r="A116" i="99"/>
  <c r="F116" i="99"/>
  <c r="A117" i="99"/>
  <c r="F117" i="99"/>
  <c r="A118" i="99"/>
  <c r="F118" i="99"/>
  <c r="A119" i="99"/>
  <c r="F119" i="99"/>
  <c r="A120" i="99"/>
  <c r="F120" i="99"/>
  <c r="A121" i="99"/>
  <c r="F121" i="99"/>
  <c r="A122" i="99"/>
  <c r="F122" i="99"/>
  <c r="A123" i="99"/>
  <c r="F123" i="99"/>
  <c r="A124" i="99"/>
  <c r="F124" i="99"/>
  <c r="A125" i="99"/>
  <c r="F125" i="99"/>
  <c r="A126" i="99"/>
  <c r="F126" i="99"/>
  <c r="A127" i="99"/>
  <c r="F127" i="99"/>
  <c r="A128" i="99"/>
  <c r="F128" i="99"/>
  <c r="A129" i="99"/>
  <c r="F129" i="99"/>
  <c r="A130" i="99"/>
  <c r="F130" i="99"/>
  <c r="A131" i="99"/>
  <c r="F131" i="99"/>
  <c r="A132" i="99"/>
  <c r="F132" i="99"/>
  <c r="A133" i="99"/>
  <c r="F133" i="99"/>
  <c r="A134" i="99"/>
  <c r="F134" i="99"/>
  <c r="A135" i="99"/>
  <c r="F135" i="99"/>
  <c r="A136" i="99"/>
  <c r="F136" i="99"/>
  <c r="A137" i="99"/>
  <c r="F137" i="99"/>
  <c r="A138" i="99"/>
  <c r="F138" i="99"/>
  <c r="A139" i="99"/>
  <c r="F139" i="99"/>
  <c r="A140" i="99"/>
  <c r="F140" i="99"/>
  <c r="A141" i="99"/>
  <c r="F141" i="99"/>
  <c r="A142" i="99"/>
  <c r="F142" i="99"/>
  <c r="A143" i="99"/>
  <c r="F143" i="99"/>
  <c r="A144" i="99"/>
  <c r="F144" i="99"/>
  <c r="A145" i="99"/>
  <c r="F145" i="99"/>
  <c r="A146" i="99"/>
  <c r="F146" i="99"/>
  <c r="A147" i="99"/>
  <c r="F147" i="99"/>
  <c r="A148" i="99"/>
  <c r="F148" i="99"/>
  <c r="A149" i="99"/>
  <c r="F149" i="99"/>
  <c r="A150" i="99"/>
  <c r="F150" i="99"/>
  <c r="A151" i="99"/>
  <c r="F151" i="99"/>
  <c r="A152" i="99"/>
  <c r="F152" i="99"/>
  <c r="A153" i="99"/>
  <c r="F153" i="99"/>
  <c r="A154" i="99"/>
  <c r="F154" i="99"/>
  <c r="A155" i="99"/>
  <c r="F155" i="99"/>
  <c r="A156" i="99"/>
  <c r="F156" i="99"/>
  <c r="A157" i="99"/>
  <c r="F157" i="99"/>
  <c r="A158" i="99"/>
  <c r="F158" i="99"/>
  <c r="A159" i="99"/>
  <c r="F159" i="99"/>
  <c r="A160" i="99"/>
  <c r="F160" i="99"/>
  <c r="A161" i="99"/>
  <c r="F161" i="99"/>
  <c r="A162" i="99"/>
  <c r="F162" i="99"/>
  <c r="A163" i="99"/>
  <c r="F163" i="99"/>
  <c r="A164" i="99"/>
  <c r="F164" i="99"/>
  <c r="A165" i="99"/>
  <c r="F165" i="99"/>
  <c r="A166" i="99"/>
  <c r="F166" i="99"/>
  <c r="A167" i="99"/>
  <c r="F167" i="99"/>
  <c r="A168" i="99"/>
  <c r="F168" i="99"/>
  <c r="A169" i="99"/>
  <c r="F169" i="99"/>
  <c r="A170" i="99"/>
  <c r="F170" i="99"/>
  <c r="A171" i="99"/>
  <c r="F171" i="99"/>
  <c r="A172" i="99"/>
  <c r="F172" i="99"/>
  <c r="A173" i="99"/>
  <c r="F173" i="99"/>
  <c r="A174" i="99"/>
  <c r="F174" i="99"/>
  <c r="A175" i="99"/>
  <c r="F175" i="99"/>
  <c r="A176" i="99"/>
  <c r="F176" i="99"/>
  <c r="A177" i="99"/>
  <c r="F177" i="99"/>
  <c r="A178" i="99"/>
  <c r="F178" i="99"/>
  <c r="A179" i="99"/>
  <c r="F179" i="99"/>
  <c r="A180" i="99"/>
  <c r="F180" i="99"/>
  <c r="A181" i="99"/>
  <c r="F181" i="99"/>
  <c r="A182" i="99"/>
  <c r="F182" i="99"/>
  <c r="A183" i="99"/>
  <c r="F183" i="99"/>
  <c r="A184" i="99"/>
  <c r="F184" i="99"/>
  <c r="A185" i="99"/>
  <c r="F185" i="99"/>
  <c r="A186" i="99"/>
  <c r="F186" i="99"/>
  <c r="A187" i="99"/>
  <c r="F187" i="99"/>
  <c r="A188" i="99"/>
  <c r="F188" i="99"/>
  <c r="A189" i="99"/>
  <c r="F189" i="99"/>
  <c r="A190" i="99"/>
  <c r="F190" i="99"/>
  <c r="A191" i="99"/>
  <c r="F191" i="99"/>
  <c r="A192" i="99"/>
  <c r="F192" i="99"/>
  <c r="A193" i="99"/>
  <c r="F193" i="99"/>
  <c r="A194" i="99"/>
  <c r="F194" i="99"/>
  <c r="A195" i="99"/>
  <c r="F195" i="99"/>
  <c r="A196" i="99"/>
  <c r="F196" i="99"/>
  <c r="A197" i="99"/>
  <c r="F197" i="99"/>
  <c r="A198" i="99"/>
  <c r="F198" i="99"/>
  <c r="A199" i="99"/>
  <c r="F199" i="99"/>
  <c r="A200" i="99"/>
  <c r="F200" i="99"/>
  <c r="A201" i="99"/>
  <c r="F201" i="99"/>
  <c r="A202" i="99"/>
  <c r="F202" i="99"/>
  <c r="A203" i="99"/>
  <c r="F203" i="99"/>
  <c r="A204" i="99"/>
  <c r="F204" i="99"/>
  <c r="A205" i="99"/>
  <c r="F205" i="99"/>
  <c r="A206" i="99"/>
  <c r="F206" i="99"/>
  <c r="A207" i="99"/>
  <c r="F207" i="99"/>
  <c r="A208" i="99"/>
  <c r="F208" i="99"/>
  <c r="A209" i="99"/>
  <c r="F209" i="99"/>
  <c r="A210" i="99"/>
  <c r="F210" i="99"/>
  <c r="A211" i="99"/>
  <c r="F211" i="99"/>
  <c r="A212" i="99"/>
  <c r="F212" i="99"/>
  <c r="A213" i="99"/>
  <c r="F213" i="99"/>
  <c r="A214" i="99"/>
  <c r="F214" i="99"/>
  <c r="A215" i="99"/>
  <c r="F215" i="99"/>
  <c r="A216" i="99"/>
  <c r="F216" i="99"/>
  <c r="A217" i="99"/>
  <c r="F217" i="99"/>
  <c r="A218" i="99"/>
  <c r="F218" i="99"/>
  <c r="A219" i="99"/>
  <c r="F219" i="99"/>
  <c r="A220" i="99"/>
  <c r="F220" i="99"/>
  <c r="A221" i="99"/>
  <c r="F221" i="99"/>
  <c r="A222" i="99"/>
  <c r="F222" i="99"/>
  <c r="A223" i="99"/>
  <c r="F223" i="99"/>
  <c r="A224" i="99"/>
  <c r="F224" i="99"/>
  <c r="A225" i="99"/>
  <c r="F225" i="99"/>
  <c r="A226" i="99"/>
  <c r="F226" i="99"/>
  <c r="A227" i="99"/>
  <c r="F227" i="99"/>
  <c r="A228" i="99"/>
  <c r="F228" i="99"/>
  <c r="A229" i="99"/>
  <c r="F229" i="99"/>
  <c r="A230" i="99"/>
  <c r="F230" i="99"/>
  <c r="A231" i="99"/>
  <c r="F231" i="99"/>
  <c r="A232" i="99"/>
  <c r="F232" i="99"/>
  <c r="A233" i="99"/>
  <c r="F233" i="99"/>
  <c r="A234" i="99"/>
  <c r="F234" i="99"/>
  <c r="A235" i="99"/>
  <c r="F235" i="99"/>
  <c r="A236" i="99"/>
  <c r="F236" i="99"/>
  <c r="A237" i="99"/>
  <c r="F237" i="99"/>
  <c r="A238" i="99"/>
  <c r="F238" i="99"/>
  <c r="A239" i="99"/>
  <c r="F239" i="99"/>
  <c r="A240" i="99"/>
  <c r="F240" i="99"/>
  <c r="A241" i="99"/>
  <c r="F241" i="99"/>
  <c r="A242" i="99"/>
  <c r="F242" i="99"/>
  <c r="A243" i="99"/>
  <c r="F243" i="99"/>
  <c r="A244" i="99"/>
  <c r="F244" i="99"/>
  <c r="A245" i="99"/>
  <c r="F245" i="99"/>
  <c r="A246" i="99"/>
  <c r="F246" i="99"/>
  <c r="A247" i="99"/>
  <c r="F247" i="99"/>
  <c r="A248" i="99"/>
  <c r="F248" i="99"/>
  <c r="A249" i="99"/>
  <c r="F249" i="99"/>
  <c r="A250" i="99"/>
  <c r="F250" i="99"/>
  <c r="A251" i="99"/>
  <c r="F251" i="99"/>
  <c r="A252" i="99"/>
  <c r="F252" i="99"/>
  <c r="A253" i="99"/>
  <c r="F253" i="99"/>
  <c r="A254" i="99"/>
  <c r="F254" i="99"/>
  <c r="A255" i="99"/>
  <c r="F255" i="99"/>
  <c r="A256" i="99"/>
  <c r="F256" i="99"/>
  <c r="A257" i="99"/>
  <c r="F257" i="99"/>
  <c r="A258" i="99"/>
  <c r="F258" i="99"/>
  <c r="A259" i="99"/>
  <c r="F259" i="99"/>
  <c r="A260" i="99"/>
  <c r="F260" i="99"/>
  <c r="A261" i="99"/>
  <c r="F261" i="99"/>
  <c r="A262" i="99"/>
  <c r="F262" i="99"/>
  <c r="A263" i="99"/>
  <c r="F263" i="99"/>
  <c r="A264" i="99"/>
  <c r="F264" i="99"/>
  <c r="A265" i="99"/>
  <c r="F265" i="99"/>
  <c r="A266" i="99"/>
  <c r="F266" i="99"/>
  <c r="A267" i="99"/>
  <c r="F267" i="99"/>
  <c r="A268" i="99"/>
  <c r="F268" i="99"/>
  <c r="A269" i="99"/>
  <c r="F269" i="99"/>
  <c r="A270" i="99"/>
  <c r="F270" i="99"/>
  <c r="A271" i="99"/>
  <c r="F271" i="99"/>
  <c r="A272" i="99"/>
  <c r="F272" i="99"/>
  <c r="A273" i="99"/>
  <c r="F273" i="99"/>
  <c r="A274" i="99"/>
  <c r="F274" i="99"/>
  <c r="A275" i="99"/>
  <c r="F275" i="99"/>
  <c r="A276" i="99"/>
  <c r="F276" i="99"/>
  <c r="A277" i="99"/>
  <c r="F277" i="99"/>
  <c r="A278" i="99"/>
  <c r="F278" i="99"/>
  <c r="A279" i="99"/>
  <c r="F279" i="99"/>
  <c r="A280" i="99"/>
  <c r="F280" i="99"/>
  <c r="A281" i="99"/>
  <c r="F281" i="99"/>
  <c r="A282" i="99"/>
  <c r="F282" i="99"/>
  <c r="A283" i="99"/>
  <c r="F283" i="99"/>
  <c r="A284" i="99"/>
  <c r="F284" i="99"/>
  <c r="A285" i="99"/>
  <c r="F285" i="99"/>
  <c r="A286" i="99"/>
  <c r="F286" i="99"/>
  <c r="A287" i="99"/>
  <c r="F287" i="99"/>
  <c r="A288" i="99"/>
  <c r="F288" i="99"/>
  <c r="A289" i="99"/>
  <c r="F289" i="99"/>
  <c r="A290" i="99"/>
  <c r="F290" i="99"/>
  <c r="A291" i="99"/>
  <c r="F291" i="99"/>
  <c r="A292" i="99"/>
  <c r="F292" i="99"/>
  <c r="A293" i="99"/>
  <c r="F293" i="99"/>
  <c r="A294" i="99"/>
  <c r="F294" i="99"/>
  <c r="A295" i="99"/>
  <c r="F295" i="99"/>
  <c r="A296" i="99"/>
  <c r="F296" i="99"/>
  <c r="A297" i="99"/>
  <c r="F297" i="99"/>
  <c r="A298" i="99"/>
  <c r="F298" i="99"/>
  <c r="A299" i="99"/>
  <c r="F299" i="99"/>
  <c r="A300" i="99"/>
  <c r="F300" i="99"/>
  <c r="A301" i="99"/>
  <c r="F301" i="99"/>
  <c r="A302" i="99"/>
  <c r="F302" i="99"/>
  <c r="A303" i="99"/>
  <c r="F303" i="99"/>
  <c r="A304" i="99"/>
  <c r="F304" i="99"/>
  <c r="A305" i="99"/>
  <c r="F305" i="99"/>
  <c r="A306" i="99"/>
  <c r="F306" i="99"/>
  <c r="A307" i="99"/>
  <c r="F307" i="99"/>
  <c r="A308" i="99"/>
  <c r="F308" i="99"/>
  <c r="A309" i="99"/>
  <c r="F309" i="99"/>
  <c r="A310" i="99"/>
  <c r="F310" i="99"/>
  <c r="A311" i="99"/>
  <c r="F311" i="99"/>
  <c r="A312" i="99"/>
  <c r="F312" i="99"/>
  <c r="A313" i="99"/>
  <c r="F313" i="99"/>
  <c r="A314" i="99"/>
  <c r="F314" i="99"/>
  <c r="A315" i="99"/>
  <c r="F315" i="99"/>
  <c r="A316" i="99"/>
  <c r="F316" i="99"/>
  <c r="A317" i="99"/>
  <c r="F317" i="99"/>
  <c r="A318" i="99"/>
  <c r="F318" i="99"/>
  <c r="A319" i="99"/>
  <c r="F319" i="99"/>
  <c r="A320" i="99"/>
  <c r="F320" i="99"/>
  <c r="A321" i="99"/>
  <c r="F321" i="99"/>
  <c r="A322" i="99"/>
  <c r="F322" i="99"/>
  <c r="A323" i="99"/>
  <c r="F323" i="99"/>
  <c r="A324" i="99"/>
  <c r="F324" i="99"/>
  <c r="A325" i="99"/>
  <c r="F325" i="99"/>
  <c r="A326" i="99"/>
  <c r="F326" i="99"/>
  <c r="A327" i="99"/>
  <c r="F327" i="99"/>
  <c r="A328" i="99"/>
  <c r="F328" i="99"/>
  <c r="A329" i="99"/>
  <c r="F329" i="99"/>
  <c r="A330" i="99"/>
  <c r="F330" i="99"/>
  <c r="A331" i="99"/>
  <c r="F331" i="99"/>
  <c r="A332" i="99"/>
  <c r="F332" i="99"/>
  <c r="A333" i="99"/>
  <c r="F333" i="99"/>
  <c r="A334" i="99"/>
  <c r="F334" i="99"/>
  <c r="A335" i="99"/>
  <c r="F335" i="99"/>
  <c r="A336" i="99"/>
  <c r="F336" i="99"/>
  <c r="A337" i="99"/>
  <c r="F337" i="99"/>
  <c r="A338" i="99"/>
  <c r="F338" i="99"/>
  <c r="A339" i="99"/>
  <c r="F339" i="99"/>
  <c r="A340" i="99"/>
  <c r="F340" i="99"/>
  <c r="A341" i="99"/>
  <c r="F341" i="99"/>
  <c r="A342" i="99"/>
  <c r="F342" i="99"/>
  <c r="A343" i="99"/>
  <c r="F343" i="99"/>
  <c r="A344" i="99"/>
  <c r="F344" i="99"/>
  <c r="A345" i="99"/>
  <c r="F345" i="99"/>
  <c r="A346" i="99"/>
  <c r="F346" i="99"/>
  <c r="A347" i="99"/>
  <c r="F347" i="99"/>
  <c r="A348" i="99"/>
  <c r="F348" i="99"/>
  <c r="A349" i="99"/>
  <c r="F349" i="99"/>
  <c r="A350" i="99"/>
  <c r="F350" i="99"/>
  <c r="A351" i="99"/>
  <c r="F351" i="99"/>
  <c r="A352" i="99"/>
  <c r="F352" i="99"/>
  <c r="A353" i="99"/>
  <c r="F353" i="99"/>
  <c r="A354" i="99"/>
  <c r="F354" i="99"/>
  <c r="A355" i="99"/>
  <c r="F355" i="99"/>
  <c r="A356" i="99"/>
  <c r="F356" i="99"/>
  <c r="A357" i="99"/>
  <c r="F357" i="99"/>
  <c r="A358" i="99"/>
  <c r="F358" i="99"/>
  <c r="A359" i="99"/>
  <c r="F359" i="99"/>
  <c r="A360" i="99"/>
  <c r="F360" i="99"/>
  <c r="A361" i="99"/>
  <c r="F361" i="99"/>
  <c r="A362" i="99"/>
  <c r="F362" i="99"/>
  <c r="A363" i="99"/>
  <c r="F363" i="99"/>
  <c r="A364" i="99"/>
  <c r="F364" i="99"/>
  <c r="A365" i="99"/>
  <c r="F365" i="99"/>
  <c r="A366" i="99"/>
  <c r="F366" i="99"/>
  <c r="A367" i="99"/>
  <c r="F367" i="99"/>
  <c r="A368" i="99"/>
  <c r="F368" i="99"/>
  <c r="A369" i="99"/>
  <c r="F369" i="99"/>
  <c r="A370" i="99"/>
  <c r="F370" i="99"/>
  <c r="A371" i="99"/>
  <c r="F371" i="99"/>
  <c r="A372" i="99"/>
  <c r="F372" i="99"/>
  <c r="A373" i="99"/>
  <c r="F373" i="99"/>
  <c r="A374" i="99"/>
  <c r="F374" i="99"/>
  <c r="C375" i="99"/>
  <c r="D375" i="99"/>
  <c r="E375" i="99"/>
  <c r="H375" i="99"/>
  <c r="A376" i="99"/>
  <c r="A377" i="99"/>
  <c r="A379" i="99"/>
  <c r="A380" i="99"/>
  <c r="A381" i="99"/>
  <c r="A382" i="99"/>
  <c r="A383" i="99"/>
  <c r="A384" i="99"/>
  <c r="A385" i="99"/>
  <c r="A386" i="99"/>
  <c r="A387" i="99"/>
  <c r="A388" i="99"/>
  <c r="A389" i="99"/>
  <c r="A390" i="99"/>
  <c r="A391" i="99"/>
  <c r="A392" i="99"/>
  <c r="A393" i="99"/>
  <c r="A394" i="99"/>
  <c r="A395" i="99"/>
  <c r="A396" i="99"/>
  <c r="A397" i="99"/>
  <c r="A398" i="99"/>
  <c r="A399" i="99"/>
  <c r="A400" i="99"/>
  <c r="A401" i="99"/>
  <c r="A402" i="99"/>
  <c r="A403" i="99"/>
  <c r="A404" i="99"/>
  <c r="A405" i="99"/>
  <c r="A406" i="99"/>
  <c r="A407" i="99"/>
  <c r="A408" i="99"/>
  <c r="A409" i="99"/>
  <c r="A410" i="99"/>
  <c r="A411" i="99"/>
  <c r="A412" i="99"/>
  <c r="A413" i="99"/>
  <c r="A414" i="99"/>
  <c r="A415" i="99"/>
  <c r="A416" i="99"/>
  <c r="A419" i="99"/>
  <c r="A420" i="99"/>
  <c r="A421" i="99"/>
  <c r="A422" i="99"/>
  <c r="A423" i="99"/>
  <c r="A424" i="99"/>
  <c r="A425" i="99"/>
  <c r="A426" i="99"/>
  <c r="A427" i="99"/>
  <c r="C8" i="97"/>
  <c r="D8" i="97"/>
  <c r="E8" i="97"/>
  <c r="A10" i="97"/>
  <c r="F10" i="97"/>
  <c r="A11" i="97"/>
  <c r="F11" i="97"/>
  <c r="A12" i="97"/>
  <c r="F12" i="97"/>
  <c r="A13" i="97"/>
  <c r="F13" i="97"/>
  <c r="A14" i="97"/>
  <c r="F14" i="97"/>
  <c r="A15" i="97"/>
  <c r="F15" i="97"/>
  <c r="A16" i="97"/>
  <c r="F16" i="97"/>
  <c r="A17" i="97"/>
  <c r="F17" i="97"/>
  <c r="A18" i="97"/>
  <c r="F18" i="97"/>
  <c r="A19" i="97"/>
  <c r="F19" i="97"/>
  <c r="A20" i="97"/>
  <c r="F20" i="97"/>
  <c r="A21" i="97"/>
  <c r="F21" i="97"/>
  <c r="A22" i="97"/>
  <c r="F22" i="97"/>
  <c r="A23" i="97"/>
  <c r="F23" i="97"/>
  <c r="A24" i="97"/>
  <c r="F24" i="97"/>
  <c r="A25" i="97"/>
  <c r="F25" i="97"/>
  <c r="A26" i="97"/>
  <c r="F26" i="97"/>
  <c r="A27" i="97"/>
  <c r="F27" i="97"/>
  <c r="A28" i="97"/>
  <c r="F28" i="97"/>
  <c r="A29" i="97"/>
  <c r="F29" i="97"/>
  <c r="A30" i="97"/>
  <c r="F30" i="97"/>
  <c r="A31" i="97"/>
  <c r="F31" i="97"/>
  <c r="A32" i="97"/>
  <c r="F32" i="97"/>
  <c r="A33" i="97"/>
  <c r="F33" i="97"/>
  <c r="A34" i="97"/>
  <c r="F34" i="97"/>
  <c r="A35" i="97"/>
  <c r="F35" i="97"/>
  <c r="A36" i="97"/>
  <c r="F36" i="97"/>
  <c r="A37" i="97"/>
  <c r="F37" i="97"/>
  <c r="A38" i="97"/>
  <c r="F38" i="97"/>
  <c r="A39" i="97"/>
  <c r="F39" i="97"/>
  <c r="A40" i="97"/>
  <c r="F40" i="97"/>
  <c r="A41" i="97"/>
  <c r="F41" i="97"/>
  <c r="A42" i="97"/>
  <c r="F42" i="97"/>
  <c r="A43" i="97"/>
  <c r="F43" i="97"/>
  <c r="A44" i="97"/>
  <c r="F44" i="97"/>
  <c r="A45" i="97"/>
  <c r="F45" i="97"/>
  <c r="A46" i="97"/>
  <c r="F46" i="97"/>
  <c r="A47" i="97"/>
  <c r="F47" i="97"/>
  <c r="A48" i="97"/>
  <c r="F48" i="97"/>
  <c r="A49" i="97"/>
  <c r="F49" i="97"/>
  <c r="A50" i="97"/>
  <c r="F50" i="97"/>
  <c r="A51" i="97"/>
  <c r="F51" i="97"/>
  <c r="A52" i="97"/>
  <c r="F52" i="97"/>
  <c r="A53" i="97"/>
  <c r="F53" i="97"/>
  <c r="A54" i="97"/>
  <c r="F54" i="97"/>
  <c r="A55" i="97"/>
  <c r="F55" i="97"/>
  <c r="A56" i="97"/>
  <c r="F56" i="97"/>
  <c r="A57" i="97"/>
  <c r="F57" i="97"/>
  <c r="A58" i="97"/>
  <c r="F58" i="97"/>
  <c r="A59" i="97"/>
  <c r="F59" i="97"/>
  <c r="A60" i="97"/>
  <c r="F60" i="97"/>
  <c r="A61" i="97"/>
  <c r="F61" i="97"/>
  <c r="A62" i="97"/>
  <c r="F62" i="97"/>
  <c r="A63" i="97"/>
  <c r="F63" i="97"/>
  <c r="A64" i="97"/>
  <c r="F64" i="97"/>
  <c r="A65" i="97"/>
  <c r="F65" i="97"/>
  <c r="A66" i="97"/>
  <c r="F66" i="97"/>
  <c r="A67" i="97"/>
  <c r="F67" i="97"/>
  <c r="A68" i="97"/>
  <c r="F68" i="97"/>
  <c r="F69" i="97"/>
  <c r="A70" i="97"/>
  <c r="F70" i="97"/>
  <c r="A71" i="97"/>
  <c r="F71" i="97"/>
  <c r="A72" i="97"/>
  <c r="F72" i="97"/>
  <c r="A73" i="97"/>
  <c r="F73" i="97"/>
  <c r="A74" i="97"/>
  <c r="F74" i="97"/>
  <c r="A75" i="97"/>
  <c r="F75" i="97"/>
  <c r="A76" i="97"/>
  <c r="F76" i="97"/>
  <c r="A77" i="97"/>
  <c r="F77" i="97"/>
  <c r="A78" i="97"/>
  <c r="F78" i="97"/>
  <c r="A79" i="97"/>
  <c r="F79" i="97"/>
  <c r="A80" i="97"/>
  <c r="F80" i="97"/>
  <c r="A81" i="97"/>
  <c r="F81" i="97"/>
  <c r="A82" i="97"/>
  <c r="F82" i="97"/>
  <c r="A83" i="97"/>
  <c r="F83" i="97"/>
  <c r="A84" i="97"/>
  <c r="F84" i="97"/>
  <c r="A85" i="97"/>
  <c r="F85" i="97"/>
  <c r="A86" i="97"/>
  <c r="F86" i="97"/>
  <c r="A87" i="97"/>
  <c r="F87" i="97"/>
  <c r="A88" i="97"/>
  <c r="F88" i="97"/>
  <c r="A89" i="97"/>
  <c r="F89" i="97"/>
  <c r="A90" i="97"/>
  <c r="F90" i="97"/>
  <c r="A91" i="97"/>
  <c r="F91" i="97"/>
  <c r="A92" i="97"/>
  <c r="F92" i="97"/>
  <c r="A93" i="97"/>
  <c r="F93" i="97"/>
  <c r="A94" i="97"/>
  <c r="F94" i="97"/>
  <c r="A95" i="97"/>
  <c r="F95" i="97"/>
  <c r="A96" i="97"/>
  <c r="F96" i="97"/>
  <c r="A97" i="97"/>
  <c r="F97" i="97"/>
  <c r="A98" i="97"/>
  <c r="F98" i="97"/>
  <c r="A99" i="97"/>
  <c r="F99" i="97"/>
  <c r="A100" i="97"/>
  <c r="F100" i="97"/>
  <c r="A101" i="97"/>
  <c r="F101" i="97"/>
  <c r="A102" i="97"/>
  <c r="F102" i="97"/>
  <c r="A103" i="97"/>
  <c r="F103" i="97"/>
  <c r="A104" i="97"/>
  <c r="F104" i="97"/>
  <c r="A105" i="97"/>
  <c r="F105" i="97"/>
  <c r="A106" i="97"/>
  <c r="F106" i="97"/>
  <c r="A107" i="97"/>
  <c r="F107" i="97"/>
  <c r="A108" i="97"/>
  <c r="F108" i="97"/>
  <c r="A109" i="97"/>
  <c r="F109" i="97"/>
  <c r="A110" i="97"/>
  <c r="F110" i="97"/>
  <c r="A111" i="97"/>
  <c r="F111" i="97"/>
  <c r="A112" i="97"/>
  <c r="F112" i="97"/>
  <c r="A113" i="97"/>
  <c r="F113" i="97"/>
  <c r="A114" i="97"/>
  <c r="F114" i="97"/>
  <c r="A115" i="97"/>
  <c r="F115" i="97"/>
  <c r="A116" i="97"/>
  <c r="F116" i="97"/>
  <c r="A117" i="97"/>
  <c r="F117" i="97"/>
  <c r="A118" i="97"/>
  <c r="F118" i="97"/>
  <c r="A119" i="97"/>
  <c r="F119" i="97"/>
  <c r="A120" i="97"/>
  <c r="F120" i="97"/>
  <c r="A121" i="97"/>
  <c r="F121" i="97"/>
  <c r="A122" i="97"/>
  <c r="F122" i="97"/>
  <c r="A123" i="97"/>
  <c r="F123" i="97"/>
  <c r="A124" i="97"/>
  <c r="F124" i="97"/>
  <c r="A125" i="97"/>
  <c r="F125" i="97"/>
  <c r="A126" i="97"/>
  <c r="F126" i="97"/>
  <c r="A127" i="97"/>
  <c r="F127" i="97"/>
  <c r="A128" i="97"/>
  <c r="F128" i="97"/>
  <c r="A129" i="97"/>
  <c r="F129" i="97"/>
  <c r="A130" i="97"/>
  <c r="F130" i="97"/>
  <c r="A131" i="97"/>
  <c r="F131" i="97"/>
  <c r="A132" i="97"/>
  <c r="F132" i="97"/>
  <c r="A133" i="97"/>
  <c r="F133" i="97"/>
  <c r="A134" i="97"/>
  <c r="F134" i="97"/>
  <c r="A135" i="97"/>
  <c r="F135" i="97"/>
  <c r="A136" i="97"/>
  <c r="F136" i="97"/>
  <c r="A137" i="97"/>
  <c r="F137" i="97"/>
  <c r="A138" i="97"/>
  <c r="F138" i="97"/>
  <c r="A139" i="97"/>
  <c r="F139" i="97"/>
  <c r="A140" i="97"/>
  <c r="F140" i="97"/>
  <c r="A141" i="97"/>
  <c r="F141" i="97"/>
  <c r="A142" i="97"/>
  <c r="F142" i="97"/>
  <c r="A143" i="97"/>
  <c r="F143" i="97"/>
  <c r="A144" i="97"/>
  <c r="F144" i="97"/>
  <c r="A145" i="97"/>
  <c r="F145" i="97"/>
  <c r="A146" i="97"/>
  <c r="F146" i="97"/>
  <c r="A147" i="97"/>
  <c r="F147" i="97"/>
  <c r="A148" i="97"/>
  <c r="F148" i="97"/>
  <c r="A149" i="97"/>
  <c r="F149" i="97"/>
  <c r="A150" i="97"/>
  <c r="F150" i="97"/>
  <c r="A151" i="97"/>
  <c r="F151" i="97"/>
  <c r="A152" i="97"/>
  <c r="F152" i="97"/>
  <c r="A153" i="97"/>
  <c r="F153" i="97"/>
  <c r="A154" i="97"/>
  <c r="F154" i="97"/>
  <c r="A155" i="97"/>
  <c r="F155" i="97"/>
  <c r="A156" i="97"/>
  <c r="F156" i="97"/>
  <c r="A157" i="97"/>
  <c r="F157" i="97"/>
  <c r="A158" i="97"/>
  <c r="F158" i="97"/>
  <c r="A159" i="97"/>
  <c r="F159" i="97"/>
  <c r="A160" i="97"/>
  <c r="F160" i="97"/>
  <c r="A161" i="97"/>
  <c r="F161" i="97"/>
  <c r="A162" i="97"/>
  <c r="F162" i="97"/>
  <c r="A163" i="97"/>
  <c r="F163" i="97"/>
  <c r="A164" i="97"/>
  <c r="F164" i="97"/>
  <c r="A165" i="97"/>
  <c r="F165" i="97"/>
  <c r="A166" i="97"/>
  <c r="F166" i="97"/>
  <c r="A167" i="97"/>
  <c r="F167" i="97"/>
  <c r="A168" i="97"/>
  <c r="F168" i="97"/>
  <c r="A169" i="97"/>
  <c r="F169" i="97"/>
  <c r="A170" i="97"/>
  <c r="F170" i="97"/>
  <c r="A171" i="97"/>
  <c r="F171" i="97"/>
  <c r="A172" i="97"/>
  <c r="F172" i="97"/>
  <c r="A173" i="97"/>
  <c r="F173" i="97"/>
  <c r="A174" i="97"/>
  <c r="F174" i="97"/>
  <c r="A175" i="97"/>
  <c r="F175" i="97"/>
  <c r="A176" i="97"/>
  <c r="F176" i="97"/>
  <c r="A177" i="97"/>
  <c r="F177" i="97"/>
  <c r="A178" i="97"/>
  <c r="F178" i="97"/>
  <c r="A179" i="97"/>
  <c r="F179" i="97"/>
  <c r="A180" i="97"/>
  <c r="F180" i="97"/>
  <c r="A181" i="97"/>
  <c r="F181" i="97"/>
  <c r="A182" i="97"/>
  <c r="F182" i="97"/>
  <c r="A183" i="97"/>
  <c r="F183" i="97"/>
  <c r="A184" i="97"/>
  <c r="F184" i="97"/>
  <c r="A185" i="97"/>
  <c r="F185" i="97"/>
  <c r="A186" i="97"/>
  <c r="F186" i="97"/>
  <c r="A187" i="97"/>
  <c r="F187" i="97"/>
  <c r="A188" i="97"/>
  <c r="F188" i="97"/>
  <c r="A189" i="97"/>
  <c r="F189" i="97"/>
  <c r="A190" i="97"/>
  <c r="F190" i="97"/>
  <c r="A191" i="97"/>
  <c r="F191" i="97"/>
  <c r="A192" i="97"/>
  <c r="F192" i="97"/>
  <c r="A193" i="97"/>
  <c r="F193" i="97"/>
  <c r="A194" i="97"/>
  <c r="F194" i="97"/>
  <c r="A195" i="97"/>
  <c r="F195" i="97"/>
  <c r="A196" i="97"/>
  <c r="F196" i="97"/>
  <c r="A197" i="97"/>
  <c r="F197" i="97"/>
  <c r="A198" i="97"/>
  <c r="F198" i="97"/>
  <c r="A199" i="97"/>
  <c r="F199" i="97"/>
  <c r="A200" i="97"/>
  <c r="F200" i="97"/>
  <c r="A201" i="97"/>
  <c r="F201" i="97"/>
  <c r="A202" i="97"/>
  <c r="F202" i="97"/>
  <c r="A203" i="97"/>
  <c r="F203" i="97"/>
  <c r="A204" i="97"/>
  <c r="F204" i="97"/>
  <c r="A205" i="97"/>
  <c r="F205" i="97"/>
  <c r="A206" i="97"/>
  <c r="F206" i="97"/>
  <c r="A207" i="97"/>
  <c r="F207" i="97"/>
  <c r="A208" i="97"/>
  <c r="F208" i="97"/>
  <c r="A209" i="97"/>
  <c r="F209" i="97"/>
  <c r="A210" i="97"/>
  <c r="F210" i="97"/>
  <c r="A211" i="97"/>
  <c r="F211" i="97"/>
  <c r="A212" i="97"/>
  <c r="F212" i="97"/>
  <c r="A213" i="97"/>
  <c r="F213" i="97"/>
  <c r="A214" i="97"/>
  <c r="F214" i="97"/>
  <c r="A215" i="97"/>
  <c r="F215" i="97"/>
  <c r="A216" i="97"/>
  <c r="F216" i="97"/>
  <c r="A217" i="97"/>
  <c r="F217" i="97"/>
  <c r="A218" i="97"/>
  <c r="F218" i="97"/>
  <c r="A219" i="97"/>
  <c r="F219" i="97"/>
  <c r="A220" i="97"/>
  <c r="F220" i="97"/>
  <c r="A221" i="97"/>
  <c r="F221" i="97"/>
  <c r="A222" i="97"/>
  <c r="F222" i="97"/>
  <c r="A223" i="97"/>
  <c r="F223" i="97"/>
  <c r="A224" i="97"/>
  <c r="F224" i="97"/>
  <c r="A225" i="97"/>
  <c r="F225" i="97"/>
  <c r="A226" i="97"/>
  <c r="F226" i="97"/>
  <c r="A227" i="97"/>
  <c r="F227" i="97"/>
  <c r="A228" i="97"/>
  <c r="F228" i="97"/>
  <c r="A229" i="97"/>
  <c r="F229" i="97"/>
  <c r="A230" i="97"/>
  <c r="F230" i="97"/>
  <c r="A231" i="97"/>
  <c r="F231" i="97"/>
  <c r="A232" i="97"/>
  <c r="F232" i="97"/>
  <c r="A233" i="97"/>
  <c r="F233" i="97"/>
  <c r="A234" i="97"/>
  <c r="F234" i="97"/>
  <c r="A235" i="97"/>
  <c r="F235" i="97"/>
  <c r="A236" i="97"/>
  <c r="F236" i="97"/>
  <c r="A237" i="97"/>
  <c r="F237" i="97"/>
  <c r="A238" i="97"/>
  <c r="F238" i="97"/>
  <c r="A239" i="97"/>
  <c r="F239" i="97"/>
  <c r="A240" i="97"/>
  <c r="F240" i="97"/>
  <c r="A241" i="97"/>
  <c r="F241" i="97"/>
  <c r="A242" i="97"/>
  <c r="F242" i="97"/>
  <c r="A243" i="97"/>
  <c r="F243" i="97"/>
  <c r="A244" i="97"/>
  <c r="F244" i="97"/>
  <c r="A245" i="97"/>
  <c r="F245" i="97"/>
  <c r="A246" i="97"/>
  <c r="F246" i="97"/>
  <c r="A247" i="97"/>
  <c r="F247" i="97"/>
  <c r="A248" i="97"/>
  <c r="F248" i="97"/>
  <c r="A249" i="97"/>
  <c r="F249" i="97"/>
  <c r="A250" i="97"/>
  <c r="F250" i="97"/>
  <c r="A251" i="97"/>
  <c r="F251" i="97"/>
  <c r="A252" i="97"/>
  <c r="F252" i="97"/>
  <c r="A253" i="97"/>
  <c r="F253" i="97"/>
  <c r="A254" i="97"/>
  <c r="F254" i="97"/>
  <c r="A255" i="97"/>
  <c r="F255" i="97"/>
  <c r="A256" i="97"/>
  <c r="F256" i="97"/>
  <c r="A257" i="97"/>
  <c r="F257" i="97"/>
  <c r="A258" i="97"/>
  <c r="F258" i="97"/>
  <c r="A259" i="97"/>
  <c r="F259" i="97"/>
  <c r="A260" i="97"/>
  <c r="F260" i="97"/>
  <c r="A261" i="97"/>
  <c r="F261" i="97"/>
  <c r="A262" i="97"/>
  <c r="F262" i="97"/>
  <c r="A263" i="97"/>
  <c r="F263" i="97"/>
  <c r="A264" i="97"/>
  <c r="F264" i="97"/>
  <c r="A265" i="97"/>
  <c r="F265" i="97"/>
  <c r="A266" i="97"/>
  <c r="F266" i="97"/>
  <c r="A267" i="97"/>
  <c r="F267" i="97"/>
  <c r="A268" i="97"/>
  <c r="F268" i="97"/>
  <c r="A269" i="97"/>
  <c r="F269" i="97"/>
  <c r="A270" i="97"/>
  <c r="F270" i="97"/>
  <c r="A271" i="97"/>
  <c r="F271" i="97"/>
  <c r="A272" i="97"/>
  <c r="F272" i="97"/>
  <c r="A273" i="97"/>
  <c r="F273" i="97"/>
  <c r="A274" i="97"/>
  <c r="F274" i="97"/>
  <c r="A275" i="97"/>
  <c r="F275" i="97"/>
  <c r="A276" i="97"/>
  <c r="F276" i="97"/>
  <c r="A277" i="97"/>
  <c r="F277" i="97"/>
  <c r="A278" i="97"/>
  <c r="F278" i="97"/>
  <c r="A279" i="97"/>
  <c r="F279" i="97"/>
  <c r="A280" i="97"/>
  <c r="F280" i="97"/>
  <c r="A281" i="97"/>
  <c r="F281" i="97"/>
  <c r="A282" i="97"/>
  <c r="F282" i="97"/>
  <c r="A283" i="97"/>
  <c r="F283" i="97"/>
  <c r="A284" i="97"/>
  <c r="F284" i="97"/>
  <c r="A285" i="97"/>
  <c r="F285" i="97"/>
  <c r="A286" i="97"/>
  <c r="F286" i="97"/>
  <c r="A287" i="97"/>
  <c r="F287" i="97"/>
  <c r="A288" i="97"/>
  <c r="F288" i="97"/>
  <c r="A289" i="97"/>
  <c r="F289" i="97"/>
  <c r="A290" i="97"/>
  <c r="F290" i="97"/>
  <c r="A291" i="97"/>
  <c r="F291" i="97"/>
  <c r="A292" i="97"/>
  <c r="F292" i="97"/>
  <c r="A293" i="97"/>
  <c r="F293" i="97"/>
  <c r="A294" i="97"/>
  <c r="F294" i="97"/>
  <c r="A295" i="97"/>
  <c r="F295" i="97"/>
  <c r="A296" i="97"/>
  <c r="F296" i="97"/>
  <c r="A297" i="97"/>
  <c r="F297" i="97"/>
  <c r="A298" i="97"/>
  <c r="F298" i="97"/>
  <c r="A299" i="97"/>
  <c r="F299" i="97"/>
  <c r="A300" i="97"/>
  <c r="F300" i="97"/>
  <c r="A301" i="97"/>
  <c r="F301" i="97"/>
  <c r="A302" i="97"/>
  <c r="F302" i="97"/>
  <c r="A303" i="97"/>
  <c r="F303" i="97"/>
  <c r="A304" i="97"/>
  <c r="F304" i="97"/>
  <c r="A305" i="97"/>
  <c r="F305" i="97"/>
  <c r="A306" i="97"/>
  <c r="F306" i="97"/>
  <c r="A307" i="97"/>
  <c r="F307" i="97"/>
  <c r="A308" i="97"/>
  <c r="F308" i="97"/>
  <c r="A309" i="97"/>
  <c r="F309" i="97"/>
  <c r="A310" i="97"/>
  <c r="F310" i="97"/>
  <c r="A311" i="97"/>
  <c r="F311" i="97"/>
  <c r="A312" i="97"/>
  <c r="F312" i="97"/>
  <c r="A313" i="97"/>
  <c r="F313" i="97"/>
  <c r="A314" i="97"/>
  <c r="F314" i="97"/>
  <c r="A315" i="97"/>
  <c r="F315" i="97"/>
  <c r="A316" i="97"/>
  <c r="F316" i="97"/>
  <c r="A317" i="97"/>
  <c r="F317" i="97"/>
  <c r="A318" i="97"/>
  <c r="F318" i="97"/>
  <c r="A319" i="97"/>
  <c r="F319" i="97"/>
  <c r="A320" i="97"/>
  <c r="F320" i="97"/>
  <c r="A321" i="97"/>
  <c r="F321" i="97"/>
  <c r="A322" i="97"/>
  <c r="F322" i="97"/>
  <c r="A323" i="97"/>
  <c r="F323" i="97"/>
  <c r="A324" i="97"/>
  <c r="F324" i="97"/>
  <c r="A325" i="97"/>
  <c r="F325" i="97"/>
  <c r="A326" i="97"/>
  <c r="F326" i="97"/>
  <c r="A327" i="97"/>
  <c r="F327" i="97"/>
  <c r="A328" i="97"/>
  <c r="F328" i="97"/>
  <c r="A329" i="97"/>
  <c r="F329" i="97"/>
  <c r="A330" i="97"/>
  <c r="F330" i="97"/>
  <c r="A331" i="97"/>
  <c r="F331" i="97"/>
  <c r="A332" i="97"/>
  <c r="F332" i="97"/>
  <c r="A333" i="97"/>
  <c r="F333" i="97"/>
  <c r="A334" i="97"/>
  <c r="F334" i="97"/>
  <c r="A335" i="97"/>
  <c r="F335" i="97"/>
  <c r="A336" i="97"/>
  <c r="F336" i="97"/>
  <c r="A337" i="97"/>
  <c r="F337" i="97"/>
  <c r="A338" i="97"/>
  <c r="F338" i="97"/>
  <c r="A339" i="97"/>
  <c r="F339" i="97"/>
  <c r="A340" i="97"/>
  <c r="F340" i="97"/>
  <c r="A341" i="97"/>
  <c r="F341" i="97"/>
  <c r="A342" i="97"/>
  <c r="F342" i="97"/>
  <c r="A343" i="97"/>
  <c r="F343" i="97"/>
  <c r="A344" i="97"/>
  <c r="F344" i="97"/>
  <c r="A345" i="97"/>
  <c r="F345" i="97"/>
  <c r="A346" i="97"/>
  <c r="F346" i="97"/>
  <c r="A347" i="97"/>
  <c r="F347" i="97"/>
  <c r="A348" i="97"/>
  <c r="F348" i="97"/>
  <c r="A349" i="97"/>
  <c r="F349" i="97"/>
  <c r="A350" i="97"/>
  <c r="F350" i="97"/>
  <c r="A351" i="97"/>
  <c r="F351" i="97"/>
  <c r="A352" i="97"/>
  <c r="F352" i="97"/>
  <c r="A353" i="97"/>
  <c r="F353" i="97"/>
  <c r="A354" i="97"/>
  <c r="F354" i="97"/>
  <c r="A355" i="97"/>
  <c r="F355" i="97"/>
  <c r="A356" i="97"/>
  <c r="F356" i="97"/>
  <c r="A357" i="97"/>
  <c r="F357" i="97"/>
  <c r="A358" i="97"/>
  <c r="F358" i="97"/>
  <c r="A359" i="97"/>
  <c r="F359" i="97"/>
  <c r="A360" i="97"/>
  <c r="F360" i="97"/>
  <c r="A361" i="97"/>
  <c r="F361" i="97"/>
  <c r="A362" i="97"/>
  <c r="F362" i="97"/>
  <c r="A363" i="97"/>
  <c r="F363" i="97"/>
  <c r="A364" i="97"/>
  <c r="F364" i="97"/>
  <c r="A365" i="97"/>
  <c r="F365" i="97"/>
  <c r="A366" i="97"/>
  <c r="F366" i="97"/>
  <c r="A367" i="97"/>
  <c r="F367" i="97"/>
  <c r="A368" i="97"/>
  <c r="F368" i="97"/>
  <c r="A369" i="97"/>
  <c r="F369" i="97"/>
  <c r="A370" i="97"/>
  <c r="F370" i="97"/>
  <c r="A371" i="97"/>
  <c r="F371" i="97"/>
  <c r="A372" i="97"/>
  <c r="F372" i="97"/>
  <c r="A373" i="97"/>
  <c r="F373" i="97"/>
  <c r="A374" i="97"/>
  <c r="F374" i="97"/>
  <c r="A375" i="97"/>
  <c r="F375" i="97"/>
  <c r="C376" i="97"/>
  <c r="D376" i="97"/>
  <c r="E376" i="97"/>
  <c r="H376" i="97"/>
  <c r="A377" i="97"/>
  <c r="A378" i="97"/>
  <c r="A380" i="97"/>
  <c r="A381" i="97"/>
  <c r="A382" i="97"/>
  <c r="A383" i="97"/>
  <c r="A384" i="97"/>
  <c r="A385" i="97"/>
  <c r="A386" i="97"/>
  <c r="A387" i="97"/>
  <c r="A388" i="97"/>
  <c r="A389" i="97"/>
  <c r="A390" i="97"/>
  <c r="A391" i="97"/>
  <c r="A392" i="97"/>
  <c r="A393" i="97"/>
  <c r="A394" i="97"/>
  <c r="A395" i="97"/>
  <c r="A396" i="97"/>
  <c r="A397" i="97"/>
  <c r="A398" i="97"/>
  <c r="A399" i="97"/>
  <c r="A400" i="97"/>
  <c r="A401" i="97"/>
  <c r="A402" i="97"/>
  <c r="A403" i="97"/>
  <c r="A404" i="97"/>
  <c r="A405" i="97"/>
  <c r="A406" i="97"/>
  <c r="A407" i="97"/>
  <c r="A408" i="97"/>
  <c r="A409" i="97"/>
  <c r="A410" i="97"/>
  <c r="A411" i="97"/>
  <c r="A412" i="97"/>
  <c r="A413" i="97"/>
  <c r="A414" i="97"/>
  <c r="A415" i="97"/>
  <c r="A416" i="97"/>
  <c r="A417" i="97"/>
  <c r="A420" i="97"/>
  <c r="A421" i="97"/>
  <c r="A422" i="97"/>
  <c r="A423" i="97"/>
  <c r="A424" i="97"/>
  <c r="A425" i="97"/>
  <c r="A426" i="97"/>
  <c r="A427" i="97"/>
  <c r="A428" i="97"/>
  <c r="C8" i="96"/>
  <c r="D8" i="96"/>
  <c r="E8" i="96"/>
  <c r="A10" i="96"/>
  <c r="F10" i="96"/>
  <c r="A11" i="96"/>
  <c r="F11" i="96"/>
  <c r="A12" i="96"/>
  <c r="F12" i="96"/>
  <c r="A13" i="96"/>
  <c r="F13" i="96"/>
  <c r="A14" i="96"/>
  <c r="F14" i="96"/>
  <c r="A15" i="96"/>
  <c r="F15" i="96"/>
  <c r="A16" i="96"/>
  <c r="F16" i="96"/>
  <c r="A17" i="96"/>
  <c r="F17" i="96"/>
  <c r="A18" i="96"/>
  <c r="F18" i="96"/>
  <c r="A19" i="96"/>
  <c r="F19" i="96"/>
  <c r="A20" i="96"/>
  <c r="F20" i="96"/>
  <c r="A21" i="96"/>
  <c r="F21" i="96"/>
  <c r="A22" i="96"/>
  <c r="F22" i="96"/>
  <c r="A23" i="96"/>
  <c r="F23" i="96"/>
  <c r="A24" i="96"/>
  <c r="F24" i="96"/>
  <c r="A25" i="96"/>
  <c r="F25" i="96"/>
  <c r="A26" i="96"/>
  <c r="F26" i="96"/>
  <c r="A27" i="96"/>
  <c r="F27" i="96"/>
  <c r="A28" i="96"/>
  <c r="F28" i="96"/>
  <c r="A29" i="96"/>
  <c r="F29" i="96"/>
  <c r="A30" i="96"/>
  <c r="F30" i="96"/>
  <c r="A31" i="96"/>
  <c r="F31" i="96"/>
  <c r="A32" i="96"/>
  <c r="F32" i="96"/>
  <c r="A33" i="96"/>
  <c r="F33" i="96"/>
  <c r="A34" i="96"/>
  <c r="F34" i="96"/>
  <c r="A35" i="96"/>
  <c r="F35" i="96"/>
  <c r="A36" i="96"/>
  <c r="F36" i="96"/>
  <c r="A37" i="96"/>
  <c r="F37" i="96"/>
  <c r="A38" i="96"/>
  <c r="F38" i="96"/>
  <c r="A39" i="96"/>
  <c r="F39" i="96"/>
  <c r="A40" i="96"/>
  <c r="F40" i="96"/>
  <c r="A41" i="96"/>
  <c r="F41" i="96"/>
  <c r="A42" i="96"/>
  <c r="F42" i="96"/>
  <c r="A43" i="96"/>
  <c r="F43" i="96"/>
  <c r="A44" i="96"/>
  <c r="F44" i="96"/>
  <c r="A45" i="96"/>
  <c r="F45" i="96"/>
  <c r="A46" i="96"/>
  <c r="F46" i="96"/>
  <c r="A47" i="96"/>
  <c r="F47" i="96"/>
  <c r="A48" i="96"/>
  <c r="F48" i="96"/>
  <c r="A49" i="96"/>
  <c r="F49" i="96"/>
  <c r="A50" i="96"/>
  <c r="F50" i="96"/>
  <c r="A51" i="96"/>
  <c r="F51" i="96"/>
  <c r="A52" i="96"/>
  <c r="F52" i="96"/>
  <c r="A53" i="96"/>
  <c r="F53" i="96"/>
  <c r="A54" i="96"/>
  <c r="F54" i="96"/>
  <c r="A55" i="96"/>
  <c r="F55" i="96"/>
  <c r="A56" i="96"/>
  <c r="F56" i="96"/>
  <c r="A57" i="96"/>
  <c r="F57" i="96"/>
  <c r="A58" i="96"/>
  <c r="F58" i="96"/>
  <c r="A59" i="96"/>
  <c r="F59" i="96"/>
  <c r="A60" i="96"/>
  <c r="F60" i="96"/>
  <c r="A61" i="96"/>
  <c r="F61" i="96"/>
  <c r="A62" i="96"/>
  <c r="F62" i="96"/>
  <c r="A63" i="96"/>
  <c r="F63" i="96"/>
  <c r="A64" i="96"/>
  <c r="F64" i="96"/>
  <c r="A65" i="96"/>
  <c r="F65" i="96"/>
  <c r="A66" i="96"/>
  <c r="F66" i="96"/>
  <c r="A67" i="96"/>
  <c r="F67" i="96"/>
  <c r="A68" i="96"/>
  <c r="F68" i="96"/>
  <c r="A69" i="96"/>
  <c r="F69" i="96"/>
  <c r="A70" i="96"/>
  <c r="F70" i="96"/>
  <c r="A71" i="96"/>
  <c r="F71" i="96"/>
  <c r="A72" i="96"/>
  <c r="F72" i="96"/>
  <c r="A73" i="96"/>
  <c r="F73" i="96"/>
  <c r="A74" i="96"/>
  <c r="F74" i="96"/>
  <c r="A75" i="96"/>
  <c r="F75" i="96"/>
  <c r="A76" i="96"/>
  <c r="F76" i="96"/>
  <c r="A77" i="96"/>
  <c r="F77" i="96"/>
  <c r="A78" i="96"/>
  <c r="F78" i="96"/>
  <c r="A79" i="96"/>
  <c r="F79" i="96"/>
  <c r="A80" i="96"/>
  <c r="F80" i="96"/>
  <c r="A81" i="96"/>
  <c r="F81" i="96"/>
  <c r="A82" i="96"/>
  <c r="F82" i="96"/>
  <c r="A83" i="96"/>
  <c r="F83" i="96"/>
  <c r="A84" i="96"/>
  <c r="F84" i="96"/>
  <c r="A85" i="96"/>
  <c r="F85" i="96"/>
  <c r="A86" i="96"/>
  <c r="F86" i="96"/>
  <c r="A87" i="96"/>
  <c r="F87" i="96"/>
  <c r="A88" i="96"/>
  <c r="F88" i="96"/>
  <c r="A89" i="96"/>
  <c r="F89" i="96"/>
  <c r="A90" i="96"/>
  <c r="F90" i="96"/>
  <c r="A91" i="96"/>
  <c r="F91" i="96"/>
  <c r="A92" i="96"/>
  <c r="F92" i="96"/>
  <c r="A93" i="96"/>
  <c r="F93" i="96"/>
  <c r="A94" i="96"/>
  <c r="F94" i="96"/>
  <c r="A95" i="96"/>
  <c r="F95" i="96"/>
  <c r="A96" i="96"/>
  <c r="F96" i="96"/>
  <c r="A97" i="96"/>
  <c r="F97" i="96"/>
  <c r="A98" i="96"/>
  <c r="F98" i="96"/>
  <c r="A99" i="96"/>
  <c r="F99" i="96"/>
  <c r="A100" i="96"/>
  <c r="F100" i="96"/>
  <c r="A101" i="96"/>
  <c r="F101" i="96"/>
  <c r="A102" i="96"/>
  <c r="F102" i="96"/>
  <c r="A103" i="96"/>
  <c r="F103" i="96"/>
  <c r="A104" i="96"/>
  <c r="F104" i="96"/>
  <c r="A105" i="96"/>
  <c r="F105" i="96"/>
  <c r="A106" i="96"/>
  <c r="F106" i="96"/>
  <c r="A107" i="96"/>
  <c r="F107" i="96"/>
  <c r="A108" i="96"/>
  <c r="F108" i="96"/>
  <c r="A109" i="96"/>
  <c r="F109" i="96"/>
  <c r="A110" i="96"/>
  <c r="F110" i="96"/>
  <c r="A111" i="96"/>
  <c r="F111" i="96"/>
  <c r="A112" i="96"/>
  <c r="F112" i="96"/>
  <c r="A113" i="96"/>
  <c r="F113" i="96"/>
  <c r="A114" i="96"/>
  <c r="F114" i="96"/>
  <c r="A115" i="96"/>
  <c r="F115" i="96"/>
  <c r="A116" i="96"/>
  <c r="F116" i="96"/>
  <c r="A117" i="96"/>
  <c r="F117" i="96"/>
  <c r="A118" i="96"/>
  <c r="F118" i="96"/>
  <c r="A119" i="96"/>
  <c r="F119" i="96"/>
  <c r="A120" i="96"/>
  <c r="F120" i="96"/>
  <c r="A121" i="96"/>
  <c r="F121" i="96"/>
  <c r="A122" i="96"/>
  <c r="F122" i="96"/>
  <c r="A123" i="96"/>
  <c r="F123" i="96"/>
  <c r="A124" i="96"/>
  <c r="F124" i="96"/>
  <c r="A125" i="96"/>
  <c r="F125" i="96"/>
  <c r="A126" i="96"/>
  <c r="F126" i="96"/>
  <c r="A127" i="96"/>
  <c r="F127" i="96"/>
  <c r="A128" i="96"/>
  <c r="F128" i="96"/>
  <c r="A129" i="96"/>
  <c r="F129" i="96"/>
  <c r="A130" i="96"/>
  <c r="F130" i="96"/>
  <c r="A131" i="96"/>
  <c r="F131" i="96"/>
  <c r="A132" i="96"/>
  <c r="F132" i="96"/>
  <c r="A133" i="96"/>
  <c r="F133" i="96"/>
  <c r="A134" i="96"/>
  <c r="F134" i="96"/>
  <c r="A135" i="96"/>
  <c r="F135" i="96"/>
  <c r="A136" i="96"/>
  <c r="F136" i="96"/>
  <c r="A137" i="96"/>
  <c r="F137" i="96"/>
  <c r="A138" i="96"/>
  <c r="F138" i="96"/>
  <c r="A139" i="96"/>
  <c r="F139" i="96"/>
  <c r="A140" i="96"/>
  <c r="F140" i="96"/>
  <c r="A141" i="96"/>
  <c r="F141" i="96"/>
  <c r="A142" i="96"/>
  <c r="F142" i="96"/>
  <c r="A143" i="96"/>
  <c r="F143" i="96"/>
  <c r="A144" i="96"/>
  <c r="F144" i="96"/>
  <c r="A145" i="96"/>
  <c r="F145" i="96"/>
  <c r="A146" i="96"/>
  <c r="F146" i="96"/>
  <c r="A147" i="96"/>
  <c r="F147" i="96"/>
  <c r="A148" i="96"/>
  <c r="F148" i="96"/>
  <c r="A149" i="96"/>
  <c r="F149" i="96"/>
  <c r="A150" i="96"/>
  <c r="F150" i="96"/>
  <c r="A151" i="96"/>
  <c r="F151" i="96"/>
  <c r="A152" i="96"/>
  <c r="F152" i="96"/>
  <c r="A153" i="96"/>
  <c r="F153" i="96"/>
  <c r="A154" i="96"/>
  <c r="F154" i="96"/>
  <c r="A155" i="96"/>
  <c r="F155" i="96"/>
  <c r="A156" i="96"/>
  <c r="F156" i="96"/>
  <c r="A157" i="96"/>
  <c r="F157" i="96"/>
  <c r="A158" i="96"/>
  <c r="F158" i="96"/>
  <c r="A159" i="96"/>
  <c r="F159" i="96"/>
  <c r="A160" i="96"/>
  <c r="F160" i="96"/>
  <c r="A161" i="96"/>
  <c r="F161" i="96"/>
  <c r="A162" i="96"/>
  <c r="F162" i="96"/>
  <c r="A163" i="96"/>
  <c r="F163" i="96"/>
  <c r="A164" i="96"/>
  <c r="F164" i="96"/>
  <c r="A165" i="96"/>
  <c r="F165" i="96"/>
  <c r="A166" i="96"/>
  <c r="F166" i="96"/>
  <c r="A167" i="96"/>
  <c r="F167" i="96"/>
  <c r="A168" i="96"/>
  <c r="F168" i="96"/>
  <c r="A169" i="96"/>
  <c r="F169" i="96"/>
  <c r="A170" i="96"/>
  <c r="F170" i="96"/>
  <c r="A171" i="96"/>
  <c r="F171" i="96"/>
  <c r="A172" i="96"/>
  <c r="F172" i="96"/>
  <c r="A173" i="96"/>
  <c r="F173" i="96"/>
  <c r="A174" i="96"/>
  <c r="F174" i="96"/>
  <c r="A175" i="96"/>
  <c r="F175" i="96"/>
  <c r="A176" i="96"/>
  <c r="F176" i="96"/>
  <c r="A177" i="96"/>
  <c r="F177" i="96"/>
  <c r="A178" i="96"/>
  <c r="F178" i="96"/>
  <c r="A179" i="96"/>
  <c r="F179" i="96"/>
  <c r="A180" i="96"/>
  <c r="F180" i="96"/>
  <c r="A181" i="96"/>
  <c r="F181" i="96"/>
  <c r="A182" i="96"/>
  <c r="F182" i="96"/>
  <c r="A183" i="96"/>
  <c r="F183" i="96"/>
  <c r="A184" i="96"/>
  <c r="F184" i="96"/>
  <c r="A185" i="96"/>
  <c r="F185" i="96"/>
  <c r="A186" i="96"/>
  <c r="F186" i="96"/>
  <c r="A187" i="96"/>
  <c r="F187" i="96"/>
  <c r="A188" i="96"/>
  <c r="F188" i="96"/>
  <c r="A189" i="96"/>
  <c r="F189" i="96"/>
  <c r="A190" i="96"/>
  <c r="F190" i="96"/>
  <c r="A191" i="96"/>
  <c r="F191" i="96"/>
  <c r="A192" i="96"/>
  <c r="F192" i="96"/>
  <c r="A193" i="96"/>
  <c r="F193" i="96"/>
  <c r="A194" i="96"/>
  <c r="F194" i="96"/>
  <c r="A195" i="96"/>
  <c r="F195" i="96"/>
  <c r="A196" i="96"/>
  <c r="F196" i="96"/>
  <c r="A197" i="96"/>
  <c r="F197" i="96"/>
  <c r="A198" i="96"/>
  <c r="F198" i="96"/>
  <c r="A199" i="96"/>
  <c r="F199" i="96"/>
  <c r="A200" i="96"/>
  <c r="F200" i="96"/>
  <c r="A201" i="96"/>
  <c r="F201" i="96"/>
  <c r="A202" i="96"/>
  <c r="F202" i="96"/>
  <c r="A203" i="96"/>
  <c r="F203" i="96"/>
  <c r="A204" i="96"/>
  <c r="F204" i="96"/>
  <c r="A205" i="96"/>
  <c r="F205" i="96"/>
  <c r="A206" i="96"/>
  <c r="F206" i="96"/>
  <c r="A207" i="96"/>
  <c r="F207" i="96"/>
  <c r="A208" i="96"/>
  <c r="F208" i="96"/>
  <c r="A209" i="96"/>
  <c r="F209" i="96"/>
  <c r="A210" i="96"/>
  <c r="F210" i="96"/>
  <c r="A211" i="96"/>
  <c r="F211" i="96"/>
  <c r="A212" i="96"/>
  <c r="F212" i="96"/>
  <c r="A213" i="96"/>
  <c r="F213" i="96"/>
  <c r="A214" i="96"/>
  <c r="F214" i="96"/>
  <c r="A215" i="96"/>
  <c r="F215" i="96"/>
  <c r="A216" i="96"/>
  <c r="F216" i="96"/>
  <c r="A217" i="96"/>
  <c r="F217" i="96"/>
  <c r="A218" i="96"/>
  <c r="F218" i="96"/>
  <c r="A219" i="96"/>
  <c r="F219" i="96"/>
  <c r="A220" i="96"/>
  <c r="F220" i="96"/>
  <c r="A221" i="96"/>
  <c r="F221" i="96"/>
  <c r="A222" i="96"/>
  <c r="F222" i="96"/>
  <c r="A223" i="96"/>
  <c r="F223" i="96"/>
  <c r="A224" i="96"/>
  <c r="F224" i="96"/>
  <c r="A225" i="96"/>
  <c r="F225" i="96"/>
  <c r="A226" i="96"/>
  <c r="F226" i="96"/>
  <c r="A227" i="96"/>
  <c r="F227" i="96"/>
  <c r="A228" i="96"/>
  <c r="F228" i="96"/>
  <c r="A229" i="96"/>
  <c r="F229" i="96"/>
  <c r="A230" i="96"/>
  <c r="F230" i="96"/>
  <c r="A231" i="96"/>
  <c r="F231" i="96"/>
  <c r="A232" i="96"/>
  <c r="F232" i="96"/>
  <c r="A233" i="96"/>
  <c r="F233" i="96"/>
  <c r="A234" i="96"/>
  <c r="F234" i="96"/>
  <c r="A235" i="96"/>
  <c r="F235" i="96"/>
  <c r="A236" i="96"/>
  <c r="F236" i="96"/>
  <c r="A237" i="96"/>
  <c r="F237" i="96"/>
  <c r="A238" i="96"/>
  <c r="F238" i="96"/>
  <c r="A239" i="96"/>
  <c r="F239" i="96"/>
  <c r="A240" i="96"/>
  <c r="F240" i="96"/>
  <c r="A241" i="96"/>
  <c r="F241" i="96"/>
  <c r="A242" i="96"/>
  <c r="F242" i="96"/>
  <c r="A243" i="96"/>
  <c r="F243" i="96"/>
  <c r="A244" i="96"/>
  <c r="F244" i="96"/>
  <c r="A245" i="96"/>
  <c r="F245" i="96"/>
  <c r="A246" i="96"/>
  <c r="F246" i="96"/>
  <c r="A247" i="96"/>
  <c r="F247" i="96"/>
  <c r="A248" i="96"/>
  <c r="F248" i="96"/>
  <c r="A249" i="96"/>
  <c r="F249" i="96"/>
  <c r="A250" i="96"/>
  <c r="F250" i="96"/>
  <c r="A251" i="96"/>
  <c r="F251" i="96"/>
  <c r="A252" i="96"/>
  <c r="F252" i="96"/>
  <c r="A253" i="96"/>
  <c r="F253" i="96"/>
  <c r="A254" i="96"/>
  <c r="F254" i="96"/>
  <c r="A255" i="96"/>
  <c r="F255" i="96"/>
  <c r="A256" i="96"/>
  <c r="F256" i="96"/>
  <c r="A257" i="96"/>
  <c r="F257" i="96"/>
  <c r="A258" i="96"/>
  <c r="F258" i="96"/>
  <c r="A259" i="96"/>
  <c r="F259" i="96"/>
  <c r="A260" i="96"/>
  <c r="F260" i="96"/>
  <c r="A261" i="96"/>
  <c r="F261" i="96"/>
  <c r="A262" i="96"/>
  <c r="F262" i="96"/>
  <c r="A263" i="96"/>
  <c r="F263" i="96"/>
  <c r="A264" i="96"/>
  <c r="F264" i="96"/>
  <c r="A265" i="96"/>
  <c r="F265" i="96"/>
  <c r="A266" i="96"/>
  <c r="F266" i="96"/>
  <c r="A267" i="96"/>
  <c r="F267" i="96"/>
  <c r="A268" i="96"/>
  <c r="F268" i="96"/>
  <c r="A269" i="96"/>
  <c r="F269" i="96"/>
  <c r="A270" i="96"/>
  <c r="F270" i="96"/>
  <c r="A271" i="96"/>
  <c r="F271" i="96"/>
  <c r="A272" i="96"/>
  <c r="F272" i="96"/>
  <c r="A273" i="96"/>
  <c r="F273" i="96"/>
  <c r="A274" i="96"/>
  <c r="F274" i="96"/>
  <c r="A275" i="96"/>
  <c r="F275" i="96"/>
  <c r="A276" i="96"/>
  <c r="F276" i="96"/>
  <c r="A277" i="96"/>
  <c r="F277" i="96"/>
  <c r="A278" i="96"/>
  <c r="F278" i="96"/>
  <c r="A279" i="96"/>
  <c r="F279" i="96"/>
  <c r="A280" i="96"/>
  <c r="F280" i="96"/>
  <c r="A281" i="96"/>
  <c r="F281" i="96"/>
  <c r="A282" i="96"/>
  <c r="F282" i="96"/>
  <c r="A283" i="96"/>
  <c r="F283" i="96"/>
  <c r="A284" i="96"/>
  <c r="F284" i="96"/>
  <c r="A285" i="96"/>
  <c r="F285" i="96"/>
  <c r="A286" i="96"/>
  <c r="F286" i="96"/>
  <c r="A287" i="96"/>
  <c r="F287" i="96"/>
  <c r="A288" i="96"/>
  <c r="F288" i="96"/>
  <c r="A289" i="96"/>
  <c r="F289" i="96"/>
  <c r="A290" i="96"/>
  <c r="F290" i="96"/>
  <c r="A291" i="96"/>
  <c r="F291" i="96"/>
  <c r="A292" i="96"/>
  <c r="F292" i="96"/>
  <c r="A293" i="96"/>
  <c r="F293" i="96"/>
  <c r="A294" i="96"/>
  <c r="F294" i="96"/>
  <c r="A295" i="96"/>
  <c r="F295" i="96"/>
  <c r="A296" i="96"/>
  <c r="F296" i="96"/>
  <c r="A297" i="96"/>
  <c r="F297" i="96"/>
  <c r="A298" i="96"/>
  <c r="F298" i="96"/>
  <c r="A299" i="96"/>
  <c r="F299" i="96"/>
  <c r="A300" i="96"/>
  <c r="F300" i="96"/>
  <c r="A301" i="96"/>
  <c r="F301" i="96"/>
  <c r="A302" i="96"/>
  <c r="F302" i="96"/>
  <c r="A303" i="96"/>
  <c r="F303" i="96"/>
  <c r="A304" i="96"/>
  <c r="F304" i="96"/>
  <c r="A305" i="96"/>
  <c r="F305" i="96"/>
  <c r="A306" i="96"/>
  <c r="F306" i="96"/>
  <c r="A307" i="96"/>
  <c r="F307" i="96"/>
  <c r="A308" i="96"/>
  <c r="F308" i="96"/>
  <c r="A309" i="96"/>
  <c r="F309" i="96"/>
  <c r="A310" i="96"/>
  <c r="F310" i="96"/>
  <c r="A311" i="96"/>
  <c r="F311" i="96"/>
  <c r="A312" i="96"/>
  <c r="F312" i="96"/>
  <c r="A313" i="96"/>
  <c r="F313" i="96"/>
  <c r="A314" i="96"/>
  <c r="F314" i="96"/>
  <c r="A315" i="96"/>
  <c r="F315" i="96"/>
  <c r="A316" i="96"/>
  <c r="F316" i="96"/>
  <c r="A317" i="96"/>
  <c r="F317" i="96"/>
  <c r="A318" i="96"/>
  <c r="F318" i="96"/>
  <c r="A319" i="96"/>
  <c r="F319" i="96"/>
  <c r="A320" i="96"/>
  <c r="F320" i="96"/>
  <c r="A321" i="96"/>
  <c r="F321" i="96"/>
  <c r="A322" i="96"/>
  <c r="F322" i="96"/>
  <c r="A323" i="96"/>
  <c r="F323" i="96"/>
  <c r="A324" i="96"/>
  <c r="F324" i="96"/>
  <c r="A325" i="96"/>
  <c r="F325" i="96"/>
  <c r="A326" i="96"/>
  <c r="F326" i="96"/>
  <c r="A327" i="96"/>
  <c r="F327" i="96"/>
  <c r="A328" i="96"/>
  <c r="F328" i="96"/>
  <c r="A329" i="96"/>
  <c r="F329" i="96"/>
  <c r="A330" i="96"/>
  <c r="F330" i="96"/>
  <c r="A331" i="96"/>
  <c r="F331" i="96"/>
  <c r="A332" i="96"/>
  <c r="F332" i="96"/>
  <c r="A333" i="96"/>
  <c r="F333" i="96"/>
  <c r="A334" i="96"/>
  <c r="F334" i="96"/>
  <c r="A335" i="96"/>
  <c r="F335" i="96"/>
  <c r="A336" i="96"/>
  <c r="F336" i="96"/>
  <c r="A337" i="96"/>
  <c r="F337" i="96"/>
  <c r="A338" i="96"/>
  <c r="F338" i="96"/>
  <c r="A339" i="96"/>
  <c r="F339" i="96"/>
  <c r="A340" i="96"/>
  <c r="F340" i="96"/>
  <c r="A341" i="96"/>
  <c r="F341" i="96"/>
  <c r="A342" i="96"/>
  <c r="F342" i="96"/>
  <c r="A343" i="96"/>
  <c r="F343" i="96"/>
  <c r="A344" i="96"/>
  <c r="F344" i="96"/>
  <c r="A345" i="96"/>
  <c r="F345" i="96"/>
  <c r="A346" i="96"/>
  <c r="F346" i="96"/>
  <c r="A347" i="96"/>
  <c r="F347" i="96"/>
  <c r="A348" i="96"/>
  <c r="F348" i="96"/>
  <c r="A349" i="96"/>
  <c r="F349" i="96"/>
  <c r="A350" i="96"/>
  <c r="F350" i="96"/>
  <c r="A351" i="96"/>
  <c r="F351" i="96"/>
  <c r="A352" i="96"/>
  <c r="F352" i="96"/>
  <c r="A353" i="96"/>
  <c r="F353" i="96"/>
  <c r="A354" i="96"/>
  <c r="F354" i="96"/>
  <c r="A355" i="96"/>
  <c r="F355" i="96"/>
  <c r="A356" i="96"/>
  <c r="F356" i="96"/>
  <c r="A357" i="96"/>
  <c r="F357" i="96"/>
  <c r="A358" i="96"/>
  <c r="F358" i="96"/>
  <c r="A359" i="96"/>
  <c r="F359" i="96"/>
  <c r="A360" i="96"/>
  <c r="F360" i="96"/>
  <c r="A361" i="96"/>
  <c r="F361" i="96"/>
  <c r="A362" i="96"/>
  <c r="F362" i="96"/>
  <c r="A363" i="96"/>
  <c r="F363" i="96"/>
  <c r="A364" i="96"/>
  <c r="F364" i="96"/>
  <c r="A365" i="96"/>
  <c r="F365" i="96"/>
  <c r="A366" i="96"/>
  <c r="F366" i="96"/>
  <c r="A367" i="96"/>
  <c r="F367" i="96"/>
  <c r="A368" i="96"/>
  <c r="F368" i="96"/>
  <c r="A369" i="96"/>
  <c r="F369" i="96"/>
  <c r="A370" i="96"/>
  <c r="F370" i="96"/>
  <c r="A371" i="96"/>
  <c r="F371" i="96"/>
  <c r="A372" i="96"/>
  <c r="F372" i="96"/>
  <c r="A373" i="96"/>
  <c r="F373" i="96"/>
  <c r="A374" i="96"/>
  <c r="F374" i="96"/>
  <c r="C375" i="96"/>
  <c r="D375" i="96"/>
  <c r="E375" i="96"/>
  <c r="H375" i="96"/>
  <c r="A376" i="96"/>
  <c r="A377" i="96"/>
  <c r="A379" i="96"/>
  <c r="A380" i="96"/>
  <c r="A381" i="96"/>
  <c r="A382" i="96"/>
  <c r="A383" i="96"/>
  <c r="A384" i="96"/>
  <c r="A385" i="96"/>
  <c r="A386" i="96"/>
  <c r="A387" i="96"/>
  <c r="A388" i="96"/>
  <c r="A389" i="96"/>
  <c r="A390" i="96"/>
  <c r="A391" i="96"/>
  <c r="A392" i="96"/>
  <c r="A393" i="96"/>
  <c r="A394" i="96"/>
  <c r="A395" i="96"/>
  <c r="A396" i="96"/>
  <c r="A397" i="96"/>
  <c r="A398" i="96"/>
  <c r="A399" i="96"/>
  <c r="A400" i="96"/>
  <c r="A401" i="96"/>
  <c r="A402" i="96"/>
  <c r="A403" i="96"/>
  <c r="A404" i="96"/>
  <c r="A405" i="96"/>
  <c r="A406" i="96"/>
  <c r="A407" i="96"/>
  <c r="A408" i="96"/>
  <c r="A409" i="96"/>
  <c r="A410" i="96"/>
  <c r="A411" i="96"/>
  <c r="A412" i="96"/>
  <c r="A413" i="96"/>
  <c r="A414" i="96"/>
  <c r="A415" i="96"/>
  <c r="A416" i="96"/>
  <c r="A419" i="96"/>
  <c r="A420" i="96"/>
  <c r="A421" i="96"/>
  <c r="A422" i="96"/>
  <c r="A423" i="96"/>
  <c r="A424" i="96"/>
  <c r="A425" i="96"/>
  <c r="A426" i="96"/>
  <c r="A427" i="96"/>
  <c r="C8" i="95"/>
  <c r="D8" i="95"/>
  <c r="E8" i="95"/>
  <c r="A10" i="95"/>
  <c r="E38" i="92" a="1"/>
  <c r="E38" i="92"/>
  <c r="F10" i="95"/>
  <c r="A11" i="95"/>
  <c r="F11" i="95"/>
  <c r="A12" i="95"/>
  <c r="F12" i="95"/>
  <c r="A13" i="95"/>
  <c r="F13" i="95"/>
  <c r="A14" i="95"/>
  <c r="F14" i="95"/>
  <c r="A15" i="95"/>
  <c r="F15" i="95"/>
  <c r="A16" i="95"/>
  <c r="F16" i="95"/>
  <c r="A17" i="95"/>
  <c r="F17" i="95"/>
  <c r="A18" i="95"/>
  <c r="F18" i="95"/>
  <c r="A19" i="95"/>
  <c r="F19" i="95"/>
  <c r="A20" i="95"/>
  <c r="F20" i="95"/>
  <c r="A21" i="95"/>
  <c r="F21" i="95"/>
  <c r="A22" i="95"/>
  <c r="F22" i="95"/>
  <c r="A23" i="95"/>
  <c r="F23" i="95"/>
  <c r="A24" i="95"/>
  <c r="F24" i="95"/>
  <c r="A25" i="95"/>
  <c r="F25" i="95"/>
  <c r="A26" i="95"/>
  <c r="F26" i="95"/>
  <c r="A27" i="95"/>
  <c r="F27" i="95"/>
  <c r="A28" i="95"/>
  <c r="F28" i="95"/>
  <c r="A29" i="95"/>
  <c r="F29" i="95"/>
  <c r="A30" i="95"/>
  <c r="F30" i="95"/>
  <c r="A31" i="95"/>
  <c r="F31" i="95"/>
  <c r="A32" i="95"/>
  <c r="F32" i="95"/>
  <c r="A33" i="95"/>
  <c r="F33" i="95"/>
  <c r="A34" i="95"/>
  <c r="F34" i="95"/>
  <c r="A35" i="95"/>
  <c r="F35" i="95"/>
  <c r="A36" i="95"/>
  <c r="F36" i="95"/>
  <c r="A37" i="95"/>
  <c r="F37" i="95"/>
  <c r="A38" i="95"/>
  <c r="F38" i="95"/>
  <c r="A39" i="95"/>
  <c r="F39" i="95"/>
  <c r="A40" i="95"/>
  <c r="F40" i="95"/>
  <c r="A41" i="95"/>
  <c r="F41" i="95"/>
  <c r="A42" i="95"/>
  <c r="F42" i="95"/>
  <c r="A43" i="95"/>
  <c r="F43" i="95"/>
  <c r="A44" i="95"/>
  <c r="F44" i="95"/>
  <c r="A45" i="95"/>
  <c r="F45" i="95"/>
  <c r="A46" i="95"/>
  <c r="F46" i="95"/>
  <c r="A47" i="95"/>
  <c r="F47" i="95"/>
  <c r="A48" i="95"/>
  <c r="F48" i="95"/>
  <c r="A49" i="95"/>
  <c r="F49" i="95"/>
  <c r="A50" i="95"/>
  <c r="F50" i="95"/>
  <c r="A51" i="95"/>
  <c r="F51" i="95"/>
  <c r="A52" i="95"/>
  <c r="F52" i="95"/>
  <c r="A53" i="95"/>
  <c r="F53" i="95"/>
  <c r="A54" i="95"/>
  <c r="F54" i="95"/>
  <c r="A55" i="95"/>
  <c r="F55" i="95"/>
  <c r="A56" i="95"/>
  <c r="F56" i="95"/>
  <c r="A57" i="95"/>
  <c r="F57" i="95"/>
  <c r="A58" i="95"/>
  <c r="F58" i="95"/>
  <c r="A59" i="95"/>
  <c r="F59" i="95"/>
  <c r="A60" i="95"/>
  <c r="F60" i="95"/>
  <c r="A61" i="95"/>
  <c r="F61" i="95"/>
  <c r="A62" i="95"/>
  <c r="F62" i="95"/>
  <c r="A63" i="95"/>
  <c r="F63" i="95"/>
  <c r="A64" i="95"/>
  <c r="F64" i="95"/>
  <c r="A65" i="95"/>
  <c r="F65" i="95"/>
  <c r="A66" i="95"/>
  <c r="F66" i="95"/>
  <c r="A67" i="95"/>
  <c r="F67" i="95"/>
  <c r="A68" i="95"/>
  <c r="F68" i="95"/>
  <c r="A69" i="95"/>
  <c r="F69" i="95"/>
  <c r="A70" i="95"/>
  <c r="F70" i="95"/>
  <c r="A71" i="95"/>
  <c r="F71" i="95"/>
  <c r="A72" i="95"/>
  <c r="F72" i="95"/>
  <c r="A73" i="95"/>
  <c r="F73" i="95"/>
  <c r="A74" i="95"/>
  <c r="F74" i="95"/>
  <c r="A75" i="95"/>
  <c r="F75" i="95"/>
  <c r="A76" i="95"/>
  <c r="F76" i="95"/>
  <c r="A77" i="95"/>
  <c r="F77" i="95"/>
  <c r="A78" i="95"/>
  <c r="F78" i="95"/>
  <c r="A79" i="95"/>
  <c r="F79" i="95"/>
  <c r="A80" i="95"/>
  <c r="F80" i="95"/>
  <c r="A81" i="95"/>
  <c r="F81" i="95"/>
  <c r="A82" i="95"/>
  <c r="F82" i="95"/>
  <c r="A83" i="95"/>
  <c r="F83" i="95"/>
  <c r="A84" i="95"/>
  <c r="F84" i="95"/>
  <c r="A85" i="95"/>
  <c r="F85" i="95"/>
  <c r="A86" i="95"/>
  <c r="F86" i="95"/>
  <c r="A87" i="95"/>
  <c r="F87" i="95"/>
  <c r="A88" i="95"/>
  <c r="F88" i="95"/>
  <c r="A89" i="95"/>
  <c r="F89" i="95"/>
  <c r="A90" i="95"/>
  <c r="F90" i="95"/>
  <c r="A91" i="95"/>
  <c r="F91" i="95"/>
  <c r="A92" i="95"/>
  <c r="F92" i="95"/>
  <c r="A93" i="95"/>
  <c r="F93" i="95"/>
  <c r="A94" i="95"/>
  <c r="F94" i="95"/>
  <c r="A95" i="95"/>
  <c r="F95" i="95"/>
  <c r="A96" i="95"/>
  <c r="F96" i="95"/>
  <c r="A97" i="95"/>
  <c r="F97" i="95"/>
  <c r="A98" i="95"/>
  <c r="F98" i="95"/>
  <c r="A99" i="95"/>
  <c r="F99" i="95"/>
  <c r="A100" i="95"/>
  <c r="F100" i="95"/>
  <c r="A101" i="95"/>
  <c r="F101" i="95"/>
  <c r="A102" i="95"/>
  <c r="F102" i="95"/>
  <c r="A103" i="95"/>
  <c r="F103" i="95"/>
  <c r="A104" i="95"/>
  <c r="F104" i="95"/>
  <c r="A105" i="95"/>
  <c r="F105" i="95"/>
  <c r="A106" i="95"/>
  <c r="F106" i="95"/>
  <c r="A107" i="95"/>
  <c r="F107" i="95"/>
  <c r="A108" i="95"/>
  <c r="F108" i="95"/>
  <c r="A109" i="95"/>
  <c r="F109" i="95"/>
  <c r="A110" i="95"/>
  <c r="F110" i="95"/>
  <c r="A111" i="95"/>
  <c r="F111" i="95"/>
  <c r="A112" i="95"/>
  <c r="F112" i="95"/>
  <c r="A113" i="95"/>
  <c r="F113" i="95"/>
  <c r="A114" i="95"/>
  <c r="F114" i="95"/>
  <c r="A115" i="95"/>
  <c r="F115" i="95"/>
  <c r="A116" i="95"/>
  <c r="F116" i="95"/>
  <c r="A117" i="95"/>
  <c r="F117" i="95"/>
  <c r="A118" i="95"/>
  <c r="F118" i="95"/>
  <c r="A119" i="95"/>
  <c r="F119" i="95"/>
  <c r="A120" i="95"/>
  <c r="F120" i="95"/>
  <c r="A121" i="95"/>
  <c r="F121" i="95"/>
  <c r="A122" i="95"/>
  <c r="F122" i="95"/>
  <c r="A123" i="95"/>
  <c r="F123" i="95"/>
  <c r="A124" i="95"/>
  <c r="F124" i="95"/>
  <c r="A125" i="95"/>
  <c r="F125" i="95"/>
  <c r="A126" i="95"/>
  <c r="F126" i="95"/>
  <c r="A127" i="95"/>
  <c r="F127" i="95"/>
  <c r="A128" i="95"/>
  <c r="F128" i="95"/>
  <c r="A129" i="95"/>
  <c r="F129" i="95"/>
  <c r="A130" i="95"/>
  <c r="F130" i="95"/>
  <c r="A131" i="95"/>
  <c r="F131" i="95"/>
  <c r="A132" i="95"/>
  <c r="F132" i="95"/>
  <c r="A133" i="95"/>
  <c r="F133" i="95"/>
  <c r="A134" i="95"/>
  <c r="F134" i="95"/>
  <c r="A135" i="95"/>
  <c r="F135" i="95"/>
  <c r="A136" i="95"/>
  <c r="F136" i="95"/>
  <c r="A137" i="95"/>
  <c r="F137" i="95"/>
  <c r="A138" i="95"/>
  <c r="F138" i="95"/>
  <c r="A139" i="95"/>
  <c r="F139" i="95"/>
  <c r="A140" i="95"/>
  <c r="F140" i="95"/>
  <c r="A141" i="95"/>
  <c r="F141" i="95"/>
  <c r="A142" i="95"/>
  <c r="F142" i="95"/>
  <c r="A143" i="95"/>
  <c r="F143" i="95"/>
  <c r="A144" i="95"/>
  <c r="F144" i="95"/>
  <c r="A145" i="95"/>
  <c r="F145" i="95"/>
  <c r="A146" i="95"/>
  <c r="F146" i="95"/>
  <c r="A147" i="95"/>
  <c r="F147" i="95"/>
  <c r="A148" i="95"/>
  <c r="F148" i="95"/>
  <c r="A149" i="95"/>
  <c r="F149" i="95"/>
  <c r="A150" i="95"/>
  <c r="F150" i="95"/>
  <c r="A151" i="95"/>
  <c r="F151" i="95"/>
  <c r="A152" i="95"/>
  <c r="F152" i="95"/>
  <c r="A153" i="95"/>
  <c r="F153" i="95"/>
  <c r="A154" i="95"/>
  <c r="F154" i="95"/>
  <c r="A155" i="95"/>
  <c r="F155" i="95"/>
  <c r="A156" i="95"/>
  <c r="F156" i="95"/>
  <c r="A157" i="95"/>
  <c r="F157" i="95"/>
  <c r="A158" i="95"/>
  <c r="F158" i="95"/>
  <c r="A159" i="95"/>
  <c r="F159" i="95"/>
  <c r="A160" i="95"/>
  <c r="F160" i="95"/>
  <c r="A161" i="95"/>
  <c r="F161" i="95"/>
  <c r="A162" i="95"/>
  <c r="F162" i="95"/>
  <c r="A163" i="95"/>
  <c r="F163" i="95"/>
  <c r="A164" i="95"/>
  <c r="F164" i="95"/>
  <c r="A165" i="95"/>
  <c r="F165" i="95"/>
  <c r="A166" i="95"/>
  <c r="F166" i="95"/>
  <c r="A167" i="95"/>
  <c r="F167" i="95"/>
  <c r="A168" i="95"/>
  <c r="F168" i="95"/>
  <c r="A169" i="95"/>
  <c r="F169" i="95"/>
  <c r="A170" i="95"/>
  <c r="F170" i="95"/>
  <c r="A171" i="95"/>
  <c r="F171" i="95"/>
  <c r="A172" i="95"/>
  <c r="F172" i="95"/>
  <c r="A173" i="95"/>
  <c r="F173" i="95"/>
  <c r="A174" i="95"/>
  <c r="F174" i="95"/>
  <c r="A175" i="95"/>
  <c r="F175" i="95"/>
  <c r="A176" i="95"/>
  <c r="F176" i="95"/>
  <c r="A177" i="95"/>
  <c r="F177" i="95"/>
  <c r="A178" i="95"/>
  <c r="F178" i="95"/>
  <c r="A179" i="95"/>
  <c r="F179" i="95"/>
  <c r="A180" i="95"/>
  <c r="F180" i="95"/>
  <c r="A181" i="95"/>
  <c r="F181" i="95"/>
  <c r="A182" i="95"/>
  <c r="F182" i="95"/>
  <c r="A183" i="95"/>
  <c r="F183" i="95"/>
  <c r="A184" i="95"/>
  <c r="F184" i="95"/>
  <c r="A185" i="95"/>
  <c r="F185" i="95"/>
  <c r="A186" i="95"/>
  <c r="F186" i="95"/>
  <c r="A187" i="95"/>
  <c r="F187" i="95"/>
  <c r="A188" i="95"/>
  <c r="F188" i="95"/>
  <c r="A189" i="95"/>
  <c r="F189" i="95"/>
  <c r="A190" i="95"/>
  <c r="F190" i="95"/>
  <c r="A191" i="95"/>
  <c r="F191" i="95"/>
  <c r="A192" i="95"/>
  <c r="F192" i="95"/>
  <c r="A193" i="95"/>
  <c r="F193" i="95"/>
  <c r="A194" i="95"/>
  <c r="F194" i="95"/>
  <c r="A195" i="95"/>
  <c r="F195" i="95"/>
  <c r="A196" i="95"/>
  <c r="F196" i="95"/>
  <c r="A197" i="95"/>
  <c r="F197" i="95"/>
  <c r="A198" i="95"/>
  <c r="F198" i="95"/>
  <c r="A199" i="95"/>
  <c r="F199" i="95"/>
  <c r="A200" i="95"/>
  <c r="F200" i="95"/>
  <c r="A201" i="95"/>
  <c r="F201" i="95"/>
  <c r="A202" i="95"/>
  <c r="F202" i="95"/>
  <c r="A203" i="95"/>
  <c r="F203" i="95"/>
  <c r="A204" i="95"/>
  <c r="F204" i="95"/>
  <c r="A205" i="95"/>
  <c r="F205" i="95"/>
  <c r="A206" i="95"/>
  <c r="F206" i="95"/>
  <c r="A207" i="95"/>
  <c r="F207" i="95"/>
  <c r="A208" i="95"/>
  <c r="F208" i="95"/>
  <c r="A209" i="95"/>
  <c r="F209" i="95"/>
  <c r="A210" i="95"/>
  <c r="F210" i="95"/>
  <c r="A211" i="95"/>
  <c r="F211" i="95"/>
  <c r="A212" i="95"/>
  <c r="F212" i="95"/>
  <c r="A213" i="95"/>
  <c r="F213" i="95"/>
  <c r="A214" i="95"/>
  <c r="F214" i="95"/>
  <c r="A215" i="95"/>
  <c r="F215" i="95"/>
  <c r="A216" i="95"/>
  <c r="F216" i="95"/>
  <c r="A217" i="95"/>
  <c r="F217" i="95"/>
  <c r="A218" i="95"/>
  <c r="F218" i="95"/>
  <c r="A219" i="95"/>
  <c r="F219" i="95"/>
  <c r="A220" i="95"/>
  <c r="F220" i="95"/>
  <c r="A221" i="95"/>
  <c r="F221" i="95"/>
  <c r="A222" i="95"/>
  <c r="F222" i="95"/>
  <c r="A223" i="95"/>
  <c r="F223" i="95"/>
  <c r="A224" i="95"/>
  <c r="F224" i="95"/>
  <c r="A225" i="95"/>
  <c r="F225" i="95"/>
  <c r="A226" i="95"/>
  <c r="F226" i="95"/>
  <c r="A227" i="95"/>
  <c r="F227" i="95"/>
  <c r="A228" i="95"/>
  <c r="F228" i="95"/>
  <c r="A229" i="95"/>
  <c r="F229" i="95"/>
  <c r="A230" i="95"/>
  <c r="F230" i="95"/>
  <c r="A231" i="95"/>
  <c r="F231" i="95"/>
  <c r="A232" i="95"/>
  <c r="F232" i="95"/>
  <c r="A233" i="95"/>
  <c r="F233" i="95"/>
  <c r="A234" i="95"/>
  <c r="F234" i="95"/>
  <c r="A235" i="95"/>
  <c r="F235" i="95"/>
  <c r="A236" i="95"/>
  <c r="F236" i="95"/>
  <c r="A237" i="95"/>
  <c r="F237" i="95"/>
  <c r="A238" i="95"/>
  <c r="F238" i="95"/>
  <c r="A239" i="95"/>
  <c r="F239" i="95"/>
  <c r="A240" i="95"/>
  <c r="F240" i="95"/>
  <c r="A241" i="95"/>
  <c r="F241" i="95"/>
  <c r="A242" i="95"/>
  <c r="F242" i="95"/>
  <c r="A243" i="95"/>
  <c r="F243" i="95"/>
  <c r="A244" i="95"/>
  <c r="F244" i="95"/>
  <c r="A245" i="95"/>
  <c r="F245" i="95"/>
  <c r="A246" i="95"/>
  <c r="F246" i="95"/>
  <c r="A247" i="95"/>
  <c r="F247" i="95"/>
  <c r="A248" i="95"/>
  <c r="F248" i="95"/>
  <c r="A249" i="95"/>
  <c r="F249" i="95"/>
  <c r="A250" i="95"/>
  <c r="F250" i="95"/>
  <c r="A251" i="95"/>
  <c r="F251" i="95"/>
  <c r="A252" i="95"/>
  <c r="F252" i="95"/>
  <c r="A253" i="95"/>
  <c r="F253" i="95"/>
  <c r="A254" i="95"/>
  <c r="F254" i="95"/>
  <c r="A255" i="95"/>
  <c r="F255" i="95"/>
  <c r="A256" i="95"/>
  <c r="F256" i="95"/>
  <c r="A257" i="95"/>
  <c r="F257" i="95"/>
  <c r="A258" i="95"/>
  <c r="F258" i="95"/>
  <c r="A259" i="95"/>
  <c r="F259" i="95"/>
  <c r="A260" i="95"/>
  <c r="F260" i="95"/>
  <c r="A261" i="95"/>
  <c r="F261" i="95"/>
  <c r="A262" i="95"/>
  <c r="F262" i="95"/>
  <c r="A263" i="95"/>
  <c r="F263" i="95"/>
  <c r="A264" i="95"/>
  <c r="F264" i="95"/>
  <c r="A265" i="95"/>
  <c r="F265" i="95"/>
  <c r="A266" i="95"/>
  <c r="F266" i="95"/>
  <c r="A267" i="95"/>
  <c r="F267" i="95"/>
  <c r="A268" i="95"/>
  <c r="F268" i="95"/>
  <c r="A269" i="95"/>
  <c r="F269" i="95"/>
  <c r="A270" i="95"/>
  <c r="F270" i="95"/>
  <c r="A271" i="95"/>
  <c r="F271" i="95"/>
  <c r="A272" i="95"/>
  <c r="F272" i="95"/>
  <c r="A273" i="95"/>
  <c r="F273" i="95"/>
  <c r="A274" i="95"/>
  <c r="F274" i="95"/>
  <c r="A275" i="95"/>
  <c r="F275" i="95"/>
  <c r="A276" i="95"/>
  <c r="F276" i="95"/>
  <c r="A277" i="95"/>
  <c r="F277" i="95"/>
  <c r="A278" i="95"/>
  <c r="F278" i="95"/>
  <c r="A279" i="95"/>
  <c r="F279" i="95"/>
  <c r="A280" i="95"/>
  <c r="F280" i="95"/>
  <c r="A281" i="95"/>
  <c r="F281" i="95"/>
  <c r="A282" i="95"/>
  <c r="F282" i="95"/>
  <c r="A283" i="95"/>
  <c r="F283" i="95"/>
  <c r="A284" i="95"/>
  <c r="F284" i="95"/>
  <c r="A285" i="95"/>
  <c r="F285" i="95"/>
  <c r="A286" i="95"/>
  <c r="F286" i="95"/>
  <c r="A287" i="95"/>
  <c r="F287" i="95"/>
  <c r="A288" i="95"/>
  <c r="F288" i="95"/>
  <c r="A289" i="95"/>
  <c r="F289" i="95"/>
  <c r="A290" i="95"/>
  <c r="F290" i="95"/>
  <c r="A291" i="95"/>
  <c r="F291" i="95"/>
  <c r="A292" i="95"/>
  <c r="F292" i="95"/>
  <c r="A293" i="95"/>
  <c r="F293" i="95"/>
  <c r="A294" i="95"/>
  <c r="F294" i="95"/>
  <c r="A295" i="95"/>
  <c r="F295" i="95"/>
  <c r="A296" i="95"/>
  <c r="F296" i="95"/>
  <c r="A297" i="95"/>
  <c r="F297" i="95"/>
  <c r="A298" i="95"/>
  <c r="F298" i="95"/>
  <c r="A299" i="95"/>
  <c r="F299" i="95"/>
  <c r="A300" i="95"/>
  <c r="F300" i="95"/>
  <c r="A301" i="95"/>
  <c r="F301" i="95"/>
  <c r="A302" i="95"/>
  <c r="F302" i="95"/>
  <c r="A303" i="95"/>
  <c r="F303" i="95"/>
  <c r="A304" i="95"/>
  <c r="F304" i="95"/>
  <c r="A305" i="95"/>
  <c r="F305" i="95"/>
  <c r="A306" i="95"/>
  <c r="F306" i="95"/>
  <c r="A307" i="95"/>
  <c r="F307" i="95"/>
  <c r="A308" i="95"/>
  <c r="F308" i="95"/>
  <c r="A309" i="95"/>
  <c r="F309" i="95"/>
  <c r="A310" i="95"/>
  <c r="F310" i="95"/>
  <c r="A311" i="95"/>
  <c r="F311" i="95"/>
  <c r="A312" i="95"/>
  <c r="F312" i="95"/>
  <c r="A313" i="95"/>
  <c r="F313" i="95"/>
  <c r="A314" i="95"/>
  <c r="F314" i="95"/>
  <c r="A315" i="95"/>
  <c r="F315" i="95"/>
  <c r="A316" i="95"/>
  <c r="F316" i="95"/>
  <c r="A317" i="95"/>
  <c r="F317" i="95"/>
  <c r="A318" i="95"/>
  <c r="F318" i="95"/>
  <c r="A319" i="95"/>
  <c r="F319" i="95"/>
  <c r="A320" i="95"/>
  <c r="F320" i="95"/>
  <c r="A321" i="95"/>
  <c r="F321" i="95"/>
  <c r="A322" i="95"/>
  <c r="F322" i="95"/>
  <c r="A323" i="95"/>
  <c r="F323" i="95"/>
  <c r="A324" i="95"/>
  <c r="F324" i="95"/>
  <c r="A325" i="95"/>
  <c r="F325" i="95"/>
  <c r="A326" i="95"/>
  <c r="F326" i="95"/>
  <c r="A327" i="95"/>
  <c r="F327" i="95"/>
  <c r="A328" i="95"/>
  <c r="F328" i="95"/>
  <c r="A329" i="95"/>
  <c r="F329" i="95"/>
  <c r="A330" i="95"/>
  <c r="F330" i="95"/>
  <c r="A331" i="95"/>
  <c r="F331" i="95"/>
  <c r="A332" i="95"/>
  <c r="F332" i="95"/>
  <c r="A333" i="95"/>
  <c r="F333" i="95"/>
  <c r="A334" i="95"/>
  <c r="F334" i="95"/>
  <c r="A335" i="95"/>
  <c r="F335" i="95"/>
  <c r="A336" i="95"/>
  <c r="F336" i="95"/>
  <c r="A337" i="95"/>
  <c r="F337" i="95"/>
  <c r="A338" i="95"/>
  <c r="F338" i="95"/>
  <c r="A339" i="95"/>
  <c r="F339" i="95"/>
  <c r="A340" i="95"/>
  <c r="F340" i="95"/>
  <c r="A341" i="95"/>
  <c r="F341" i="95"/>
  <c r="A342" i="95"/>
  <c r="F342" i="95"/>
  <c r="A343" i="95"/>
  <c r="F343" i="95"/>
  <c r="A344" i="95"/>
  <c r="F344" i="95"/>
  <c r="A345" i="95"/>
  <c r="F345" i="95"/>
  <c r="A346" i="95"/>
  <c r="F346" i="95"/>
  <c r="A347" i="95"/>
  <c r="F347" i="95"/>
  <c r="A348" i="95"/>
  <c r="F348" i="95"/>
  <c r="A349" i="95"/>
  <c r="F349" i="95"/>
  <c r="A350" i="95"/>
  <c r="F350" i="95"/>
  <c r="A351" i="95"/>
  <c r="F351" i="95"/>
  <c r="A352" i="95"/>
  <c r="F352" i="95"/>
  <c r="A353" i="95"/>
  <c r="F353" i="95"/>
  <c r="A354" i="95"/>
  <c r="F354" i="95"/>
  <c r="A355" i="95"/>
  <c r="F355" i="95"/>
  <c r="A356" i="95"/>
  <c r="F356" i="95"/>
  <c r="A357" i="95"/>
  <c r="F357" i="95"/>
  <c r="A358" i="95"/>
  <c r="F358" i="95"/>
  <c r="A359" i="95"/>
  <c r="F359" i="95"/>
  <c r="A360" i="95"/>
  <c r="F360" i="95"/>
  <c r="A361" i="95"/>
  <c r="F361" i="95"/>
  <c r="A362" i="95"/>
  <c r="F362" i="95"/>
  <c r="A363" i="95"/>
  <c r="F363" i="95"/>
  <c r="A364" i="95"/>
  <c r="F364" i="95"/>
  <c r="A365" i="95"/>
  <c r="F365" i="95"/>
  <c r="A366" i="95"/>
  <c r="F366" i="95"/>
  <c r="A367" i="95"/>
  <c r="F367" i="95"/>
  <c r="A368" i="95"/>
  <c r="F368" i="95"/>
  <c r="A369" i="95"/>
  <c r="F369" i="95"/>
  <c r="A370" i="95"/>
  <c r="F370" i="95"/>
  <c r="A371" i="95"/>
  <c r="F371" i="95"/>
  <c r="A372" i="95"/>
  <c r="F372" i="95"/>
  <c r="A373" i="95"/>
  <c r="F373" i="95"/>
  <c r="A374" i="95"/>
  <c r="F374" i="95"/>
  <c r="C375" i="95"/>
  <c r="D375" i="95"/>
  <c r="E375" i="95"/>
  <c r="H375" i="95"/>
  <c r="A376" i="95"/>
  <c r="A377" i="95"/>
  <c r="A379" i="95"/>
  <c r="A380" i="95"/>
  <c r="A381" i="95"/>
  <c r="A382" i="95"/>
  <c r="A383" i="95"/>
  <c r="A384" i="95"/>
  <c r="A385" i="95"/>
  <c r="A386" i="95"/>
  <c r="A387" i="95"/>
  <c r="A388" i="95"/>
  <c r="A389" i="95"/>
  <c r="A390" i="95"/>
  <c r="A391" i="95"/>
  <c r="A392" i="95"/>
  <c r="A393" i="95"/>
  <c r="A394" i="95"/>
  <c r="A395" i="95"/>
  <c r="A396" i="95"/>
  <c r="A397" i="95"/>
  <c r="A398" i="95"/>
  <c r="A399" i="95"/>
  <c r="A400" i="95"/>
  <c r="A403" i="95"/>
  <c r="A404" i="95"/>
  <c r="A405" i="95"/>
  <c r="A406" i="95"/>
  <c r="A407" i="95"/>
  <c r="A408" i="95"/>
  <c r="A409" i="95"/>
  <c r="A410" i="95"/>
  <c r="A411" i="95"/>
  <c r="C8" i="94"/>
  <c r="D8" i="94"/>
  <c r="E8" i="94"/>
  <c r="A10" i="94"/>
  <c r="F10" i="94"/>
  <c r="A11" i="94"/>
  <c r="F11" i="94"/>
  <c r="A12" i="94"/>
  <c r="F12" i="94"/>
  <c r="A13" i="94"/>
  <c r="F13" i="94"/>
  <c r="A14" i="94"/>
  <c r="F14" i="94"/>
  <c r="A15" i="94"/>
  <c r="F15" i="94"/>
  <c r="A16" i="94"/>
  <c r="F16" i="94"/>
  <c r="A17" i="94"/>
  <c r="F17" i="94"/>
  <c r="A18" i="94"/>
  <c r="F18" i="94"/>
  <c r="A19" i="94"/>
  <c r="F19" i="94"/>
  <c r="A20" i="94"/>
  <c r="F20" i="94"/>
  <c r="A21" i="94"/>
  <c r="F21" i="94"/>
  <c r="A22" i="94"/>
  <c r="F22" i="94"/>
  <c r="A23" i="94"/>
  <c r="F23" i="94"/>
  <c r="A24" i="94"/>
  <c r="F24" i="94"/>
  <c r="A25" i="94"/>
  <c r="F25" i="94"/>
  <c r="A26" i="94"/>
  <c r="F26" i="94"/>
  <c r="A27" i="94"/>
  <c r="F27" i="94"/>
  <c r="A28" i="94"/>
  <c r="F28" i="94"/>
  <c r="A29" i="94"/>
  <c r="F29" i="94"/>
  <c r="A30" i="94"/>
  <c r="F30" i="94"/>
  <c r="A31" i="94"/>
  <c r="F31" i="94"/>
  <c r="A32" i="94"/>
  <c r="F32" i="94"/>
  <c r="A33" i="94"/>
  <c r="F33" i="94"/>
  <c r="A34" i="94"/>
  <c r="F34" i="94"/>
  <c r="A35" i="94"/>
  <c r="F35" i="94"/>
  <c r="A36" i="94"/>
  <c r="F36" i="94"/>
  <c r="A37" i="94"/>
  <c r="F37" i="94"/>
  <c r="A38" i="94"/>
  <c r="F38" i="94"/>
  <c r="A39" i="94"/>
  <c r="F39" i="94"/>
  <c r="A40" i="94"/>
  <c r="F40" i="94"/>
  <c r="A41" i="94"/>
  <c r="F41" i="94"/>
  <c r="A42" i="94"/>
  <c r="F42" i="94"/>
  <c r="A43" i="94"/>
  <c r="F43" i="94"/>
  <c r="A44" i="94"/>
  <c r="F44" i="94"/>
  <c r="A45" i="94"/>
  <c r="F45" i="94"/>
  <c r="A46" i="94"/>
  <c r="F46" i="94"/>
  <c r="A47" i="94"/>
  <c r="F47" i="94"/>
  <c r="A48" i="94"/>
  <c r="F48" i="94"/>
  <c r="A49" i="94"/>
  <c r="F49" i="94"/>
  <c r="A50" i="94"/>
  <c r="F50" i="94"/>
  <c r="A51" i="94"/>
  <c r="F51" i="94"/>
  <c r="A52" i="94"/>
  <c r="F52" i="94"/>
  <c r="A53" i="94"/>
  <c r="F53" i="94"/>
  <c r="A54" i="94"/>
  <c r="F54" i="94"/>
  <c r="A55" i="94"/>
  <c r="F55" i="94"/>
  <c r="A56" i="94"/>
  <c r="F56" i="94"/>
  <c r="A57" i="94"/>
  <c r="F57" i="94"/>
  <c r="A58" i="94"/>
  <c r="F58" i="94"/>
  <c r="A59" i="94"/>
  <c r="F59" i="94"/>
  <c r="A60" i="94"/>
  <c r="F60" i="94"/>
  <c r="A61" i="94"/>
  <c r="F61" i="94"/>
  <c r="A62" i="94"/>
  <c r="F62" i="94"/>
  <c r="A63" i="94"/>
  <c r="F63" i="94"/>
  <c r="A64" i="94"/>
  <c r="F64" i="94"/>
  <c r="A65" i="94"/>
  <c r="F65" i="94"/>
  <c r="A66" i="94"/>
  <c r="F66" i="94"/>
  <c r="A67" i="94"/>
  <c r="F67" i="94"/>
  <c r="A68" i="94"/>
  <c r="F68" i="94"/>
  <c r="A69" i="94"/>
  <c r="F69" i="94"/>
  <c r="A70" i="94"/>
  <c r="F70" i="94"/>
  <c r="A71" i="94"/>
  <c r="F71" i="94"/>
  <c r="A72" i="94"/>
  <c r="F72" i="94"/>
  <c r="A73" i="94"/>
  <c r="F73" i="94"/>
  <c r="A74" i="94"/>
  <c r="F74" i="94"/>
  <c r="A75" i="94"/>
  <c r="F75" i="94"/>
  <c r="A76" i="94"/>
  <c r="F76" i="94"/>
  <c r="A77" i="94"/>
  <c r="F77" i="94"/>
  <c r="A78" i="94"/>
  <c r="F78" i="94"/>
  <c r="A79" i="94"/>
  <c r="F79" i="94"/>
  <c r="A80" i="94"/>
  <c r="F80" i="94"/>
  <c r="A81" i="94"/>
  <c r="F81" i="94"/>
  <c r="A82" i="94"/>
  <c r="F82" i="94"/>
  <c r="A83" i="94"/>
  <c r="F83" i="94"/>
  <c r="A84" i="94"/>
  <c r="F84" i="94"/>
  <c r="A85" i="94"/>
  <c r="F85" i="94"/>
  <c r="A86" i="94"/>
  <c r="F86" i="94"/>
  <c r="A87" i="94"/>
  <c r="F87" i="94"/>
  <c r="A88" i="94"/>
  <c r="F88" i="94"/>
  <c r="A89" i="94"/>
  <c r="F89" i="94"/>
  <c r="A90" i="94"/>
  <c r="F90" i="94"/>
  <c r="A91" i="94"/>
  <c r="F91" i="94"/>
  <c r="A92" i="94"/>
  <c r="F92" i="94"/>
  <c r="A93" i="94"/>
  <c r="F93" i="94"/>
  <c r="A94" i="94"/>
  <c r="F94" i="94"/>
  <c r="A95" i="94"/>
  <c r="F95" i="94"/>
  <c r="A96" i="94"/>
  <c r="F96" i="94"/>
  <c r="A97" i="94"/>
  <c r="F97" i="94"/>
  <c r="A98" i="94"/>
  <c r="F98" i="94"/>
  <c r="A99" i="94"/>
  <c r="F99" i="94"/>
  <c r="A100" i="94"/>
  <c r="F100" i="94"/>
  <c r="A101" i="94"/>
  <c r="F101" i="94"/>
  <c r="A102" i="94"/>
  <c r="F102" i="94"/>
  <c r="A103" i="94"/>
  <c r="F103" i="94"/>
  <c r="A104" i="94"/>
  <c r="F104" i="94"/>
  <c r="A105" i="94"/>
  <c r="F105" i="94"/>
  <c r="A106" i="94"/>
  <c r="F106" i="94"/>
  <c r="A107" i="94"/>
  <c r="F107" i="94"/>
  <c r="A108" i="94"/>
  <c r="F108" i="94"/>
  <c r="A109" i="94"/>
  <c r="F109" i="94"/>
  <c r="A110" i="94"/>
  <c r="F110" i="94"/>
  <c r="A111" i="94"/>
  <c r="F111" i="94"/>
  <c r="A112" i="94"/>
  <c r="F112" i="94"/>
  <c r="A113" i="94"/>
  <c r="F113" i="94"/>
  <c r="A114" i="94"/>
  <c r="F114" i="94"/>
  <c r="A115" i="94"/>
  <c r="F115" i="94"/>
  <c r="A116" i="94"/>
  <c r="F116" i="94"/>
  <c r="A117" i="94"/>
  <c r="F117" i="94"/>
  <c r="A118" i="94"/>
  <c r="F118" i="94"/>
  <c r="A119" i="94"/>
  <c r="F119" i="94"/>
  <c r="A120" i="94"/>
  <c r="F120" i="94"/>
  <c r="A121" i="94"/>
  <c r="F121" i="94"/>
  <c r="A122" i="94"/>
  <c r="F122" i="94"/>
  <c r="A123" i="94"/>
  <c r="F123" i="94"/>
  <c r="A124" i="94"/>
  <c r="F124" i="94"/>
  <c r="A125" i="94"/>
  <c r="F125" i="94"/>
  <c r="A126" i="94"/>
  <c r="F126" i="94"/>
  <c r="A127" i="94"/>
  <c r="F127" i="94"/>
  <c r="A128" i="94"/>
  <c r="F128" i="94"/>
  <c r="A129" i="94"/>
  <c r="F129" i="94"/>
  <c r="A130" i="94"/>
  <c r="F130" i="94"/>
  <c r="A131" i="94"/>
  <c r="F131" i="94"/>
  <c r="A132" i="94"/>
  <c r="F132" i="94"/>
  <c r="A133" i="94"/>
  <c r="F133" i="94"/>
  <c r="A134" i="94"/>
  <c r="F134" i="94"/>
  <c r="A135" i="94"/>
  <c r="F135" i="94"/>
  <c r="A136" i="94"/>
  <c r="F136" i="94"/>
  <c r="A137" i="94"/>
  <c r="F137" i="94"/>
  <c r="A138" i="94"/>
  <c r="F138" i="94"/>
  <c r="A139" i="94"/>
  <c r="F139" i="94"/>
  <c r="A140" i="94"/>
  <c r="F140" i="94"/>
  <c r="A141" i="94"/>
  <c r="F141" i="94"/>
  <c r="A142" i="94"/>
  <c r="F142" i="94"/>
  <c r="A143" i="94"/>
  <c r="F143" i="94"/>
  <c r="A144" i="94"/>
  <c r="F144" i="94"/>
  <c r="A145" i="94"/>
  <c r="F145" i="94"/>
  <c r="A146" i="94"/>
  <c r="F146" i="94"/>
  <c r="A147" i="94"/>
  <c r="F147" i="94"/>
  <c r="A148" i="94"/>
  <c r="F148" i="94"/>
  <c r="A149" i="94"/>
  <c r="F149" i="94"/>
  <c r="A150" i="94"/>
  <c r="F150" i="94"/>
  <c r="A151" i="94"/>
  <c r="F151" i="94"/>
  <c r="A152" i="94"/>
  <c r="F152" i="94"/>
  <c r="A153" i="94"/>
  <c r="F153" i="94"/>
  <c r="A154" i="94"/>
  <c r="F154" i="94"/>
  <c r="A155" i="94"/>
  <c r="F155" i="94"/>
  <c r="A156" i="94"/>
  <c r="F156" i="94"/>
  <c r="A157" i="94"/>
  <c r="F157" i="94"/>
  <c r="A158" i="94"/>
  <c r="F158" i="94"/>
  <c r="A159" i="94"/>
  <c r="F159" i="94"/>
  <c r="A160" i="94"/>
  <c r="F160" i="94"/>
  <c r="A161" i="94"/>
  <c r="F161" i="94"/>
  <c r="A162" i="94"/>
  <c r="F162" i="94"/>
  <c r="A163" i="94"/>
  <c r="F163" i="94"/>
  <c r="A164" i="94"/>
  <c r="F164" i="94"/>
  <c r="A165" i="94"/>
  <c r="F165" i="94"/>
  <c r="A166" i="94"/>
  <c r="F166" i="94"/>
  <c r="A167" i="94"/>
  <c r="F167" i="94"/>
  <c r="A168" i="94"/>
  <c r="F168" i="94"/>
  <c r="A169" i="94"/>
  <c r="F169" i="94"/>
  <c r="A170" i="94"/>
  <c r="F170" i="94"/>
  <c r="A171" i="94"/>
  <c r="F171" i="94"/>
  <c r="A172" i="94"/>
  <c r="F172" i="94"/>
  <c r="A173" i="94"/>
  <c r="F173" i="94"/>
  <c r="A174" i="94"/>
  <c r="F174" i="94"/>
  <c r="A175" i="94"/>
  <c r="F175" i="94"/>
  <c r="A176" i="94"/>
  <c r="F176" i="94"/>
  <c r="A177" i="94"/>
  <c r="F177" i="94"/>
  <c r="A178" i="94"/>
  <c r="F178" i="94"/>
  <c r="A179" i="94"/>
  <c r="F179" i="94"/>
  <c r="A180" i="94"/>
  <c r="F180" i="94"/>
  <c r="A181" i="94"/>
  <c r="F181" i="94"/>
  <c r="A182" i="94"/>
  <c r="F182" i="94"/>
  <c r="A183" i="94"/>
  <c r="F183" i="94"/>
  <c r="A184" i="94"/>
  <c r="F184" i="94"/>
  <c r="A185" i="94"/>
  <c r="F185" i="94"/>
  <c r="A186" i="94"/>
  <c r="F186" i="94"/>
  <c r="A187" i="94"/>
  <c r="F187" i="94"/>
  <c r="A188" i="94"/>
  <c r="F188" i="94"/>
  <c r="A189" i="94"/>
  <c r="F189" i="94"/>
  <c r="A190" i="94"/>
  <c r="F190" i="94"/>
  <c r="A191" i="94"/>
  <c r="F191" i="94"/>
  <c r="A192" i="94"/>
  <c r="F192" i="94"/>
  <c r="A193" i="94"/>
  <c r="F193" i="94"/>
  <c r="A194" i="94"/>
  <c r="F194" i="94"/>
  <c r="A195" i="94"/>
  <c r="F195" i="94"/>
  <c r="A196" i="94"/>
  <c r="F196" i="94"/>
  <c r="A197" i="94"/>
  <c r="F197" i="94"/>
  <c r="A198" i="94"/>
  <c r="F198" i="94"/>
  <c r="A199" i="94"/>
  <c r="F199" i="94"/>
  <c r="A200" i="94"/>
  <c r="F200" i="94"/>
  <c r="A201" i="94"/>
  <c r="F201" i="94"/>
  <c r="A202" i="94"/>
  <c r="F202" i="94"/>
  <c r="A203" i="94"/>
  <c r="F203" i="94"/>
  <c r="A204" i="94"/>
  <c r="F204" i="94"/>
  <c r="A205" i="94"/>
  <c r="F205" i="94"/>
  <c r="A206" i="94"/>
  <c r="F206" i="94"/>
  <c r="A207" i="94"/>
  <c r="F207" i="94"/>
  <c r="A208" i="94"/>
  <c r="F208" i="94"/>
  <c r="A209" i="94"/>
  <c r="F209" i="94"/>
  <c r="A210" i="94"/>
  <c r="F210" i="94"/>
  <c r="A211" i="94"/>
  <c r="F211" i="94"/>
  <c r="A212" i="94"/>
  <c r="F212" i="94"/>
  <c r="A213" i="94"/>
  <c r="F213" i="94"/>
  <c r="A214" i="94"/>
  <c r="F214" i="94"/>
  <c r="A215" i="94"/>
  <c r="F215" i="94"/>
  <c r="A216" i="94"/>
  <c r="F216" i="94"/>
  <c r="A217" i="94"/>
  <c r="F217" i="94"/>
  <c r="A218" i="94"/>
  <c r="F218" i="94"/>
  <c r="A219" i="94"/>
  <c r="F219" i="94"/>
  <c r="A220" i="94"/>
  <c r="F220" i="94"/>
  <c r="A221" i="94"/>
  <c r="F221" i="94"/>
  <c r="A222" i="94"/>
  <c r="F222" i="94"/>
  <c r="A223" i="94"/>
  <c r="F223" i="94"/>
  <c r="A224" i="94"/>
  <c r="F224" i="94"/>
  <c r="A225" i="94"/>
  <c r="F225" i="94"/>
  <c r="A226" i="94"/>
  <c r="F226" i="94"/>
  <c r="A227" i="94"/>
  <c r="F227" i="94"/>
  <c r="A228" i="94"/>
  <c r="F228" i="94"/>
  <c r="A229" i="94"/>
  <c r="F229" i="94"/>
  <c r="A230" i="94"/>
  <c r="F230" i="94"/>
  <c r="A231" i="94"/>
  <c r="F231" i="94"/>
  <c r="A232" i="94"/>
  <c r="F232" i="94"/>
  <c r="A233" i="94"/>
  <c r="F233" i="94"/>
  <c r="A234" i="94"/>
  <c r="F234" i="94"/>
  <c r="A235" i="94"/>
  <c r="F235" i="94"/>
  <c r="A236" i="94"/>
  <c r="F236" i="94"/>
  <c r="A237" i="94"/>
  <c r="F237" i="94"/>
  <c r="A238" i="94"/>
  <c r="F238" i="94"/>
  <c r="A239" i="94"/>
  <c r="F239" i="94"/>
  <c r="A240" i="94"/>
  <c r="F240" i="94"/>
  <c r="A241" i="94"/>
  <c r="F241" i="94"/>
  <c r="A242" i="94"/>
  <c r="F242" i="94"/>
  <c r="A243" i="94"/>
  <c r="F243" i="94"/>
  <c r="A244" i="94"/>
  <c r="F244" i="94"/>
  <c r="A245" i="94"/>
  <c r="F245" i="94"/>
  <c r="A246" i="94"/>
  <c r="F246" i="94"/>
  <c r="A247" i="94"/>
  <c r="F247" i="94"/>
  <c r="A248" i="94"/>
  <c r="F248" i="94"/>
  <c r="A249" i="94"/>
  <c r="F249" i="94"/>
  <c r="A250" i="94"/>
  <c r="F250" i="94"/>
  <c r="A251" i="94"/>
  <c r="F251" i="94"/>
  <c r="A252" i="94"/>
  <c r="F252" i="94"/>
  <c r="A253" i="94"/>
  <c r="F253" i="94"/>
  <c r="A254" i="94"/>
  <c r="F254" i="94"/>
  <c r="A255" i="94"/>
  <c r="F255" i="94"/>
  <c r="A256" i="94"/>
  <c r="F256" i="94"/>
  <c r="A257" i="94"/>
  <c r="F257" i="94"/>
  <c r="A258" i="94"/>
  <c r="F258" i="94"/>
  <c r="A259" i="94"/>
  <c r="F259" i="94"/>
  <c r="A260" i="94"/>
  <c r="F260" i="94"/>
  <c r="A261" i="94"/>
  <c r="F261" i="94"/>
  <c r="A262" i="94"/>
  <c r="F262" i="94"/>
  <c r="A263" i="94"/>
  <c r="F263" i="94"/>
  <c r="A264" i="94"/>
  <c r="F264" i="94"/>
  <c r="A265" i="94"/>
  <c r="F265" i="94"/>
  <c r="A266" i="94"/>
  <c r="F266" i="94"/>
  <c r="A267" i="94"/>
  <c r="F267" i="94"/>
  <c r="A268" i="94"/>
  <c r="F268" i="94"/>
  <c r="A269" i="94"/>
  <c r="F269" i="94"/>
  <c r="A270" i="94"/>
  <c r="F270" i="94"/>
  <c r="A271" i="94"/>
  <c r="F271" i="94"/>
  <c r="A272" i="94"/>
  <c r="F272" i="94"/>
  <c r="A273" i="94"/>
  <c r="F273" i="94"/>
  <c r="A274" i="94"/>
  <c r="F274" i="94"/>
  <c r="A275" i="94"/>
  <c r="F275" i="94"/>
  <c r="A276" i="94"/>
  <c r="F276" i="94"/>
  <c r="A277" i="94"/>
  <c r="F277" i="94"/>
  <c r="A278" i="94"/>
  <c r="F278" i="94"/>
  <c r="A279" i="94"/>
  <c r="F279" i="94"/>
  <c r="A280" i="94"/>
  <c r="F280" i="94"/>
  <c r="A281" i="94"/>
  <c r="F281" i="94"/>
  <c r="A282" i="94"/>
  <c r="F282" i="94"/>
  <c r="A283" i="94"/>
  <c r="F283" i="94"/>
  <c r="A284" i="94"/>
  <c r="F284" i="94"/>
  <c r="A285" i="94"/>
  <c r="F285" i="94"/>
  <c r="A286" i="94"/>
  <c r="F286" i="94"/>
  <c r="A287" i="94"/>
  <c r="F287" i="94"/>
  <c r="A288" i="94"/>
  <c r="F288" i="94"/>
  <c r="A289" i="94"/>
  <c r="F289" i="94"/>
  <c r="A290" i="94"/>
  <c r="F290" i="94"/>
  <c r="A291" i="94"/>
  <c r="F291" i="94"/>
  <c r="A292" i="94"/>
  <c r="F292" i="94"/>
  <c r="A293" i="94"/>
  <c r="F293" i="94"/>
  <c r="A294" i="94"/>
  <c r="F294" i="94"/>
  <c r="A295" i="94"/>
  <c r="F295" i="94"/>
  <c r="A296" i="94"/>
  <c r="F296" i="94"/>
  <c r="A297" i="94"/>
  <c r="F297" i="94"/>
  <c r="A298" i="94"/>
  <c r="F298" i="94"/>
  <c r="A299" i="94"/>
  <c r="F299" i="94"/>
  <c r="A300" i="94"/>
  <c r="F300" i="94"/>
  <c r="A301" i="94"/>
  <c r="F301" i="94"/>
  <c r="A302" i="94"/>
  <c r="F302" i="94"/>
  <c r="A303" i="94"/>
  <c r="F303" i="94"/>
  <c r="A304" i="94"/>
  <c r="F304" i="94"/>
  <c r="A305" i="94"/>
  <c r="F305" i="94"/>
  <c r="A306" i="94"/>
  <c r="F306" i="94"/>
  <c r="A307" i="94"/>
  <c r="F307" i="94"/>
  <c r="A308" i="94"/>
  <c r="F308" i="94"/>
  <c r="A309" i="94"/>
  <c r="F309" i="94"/>
  <c r="A310" i="94"/>
  <c r="F310" i="94"/>
  <c r="A311" i="94"/>
  <c r="F311" i="94"/>
  <c r="A312" i="94"/>
  <c r="F312" i="94"/>
  <c r="A313" i="94"/>
  <c r="F313" i="94"/>
  <c r="A314" i="94"/>
  <c r="F314" i="94"/>
  <c r="A315" i="94"/>
  <c r="F315" i="94"/>
  <c r="A316" i="94"/>
  <c r="F316" i="94"/>
  <c r="A317" i="94"/>
  <c r="F317" i="94"/>
  <c r="A318" i="94"/>
  <c r="F318" i="94"/>
  <c r="A319" i="94"/>
  <c r="F319" i="94"/>
  <c r="A320" i="94"/>
  <c r="F320" i="94"/>
  <c r="A321" i="94"/>
  <c r="F321" i="94"/>
  <c r="A322" i="94"/>
  <c r="F322" i="94"/>
  <c r="A323" i="94"/>
  <c r="F323" i="94"/>
  <c r="A324" i="94"/>
  <c r="F324" i="94"/>
  <c r="A325" i="94"/>
  <c r="F325" i="94"/>
  <c r="A326" i="94"/>
  <c r="F326" i="94"/>
  <c r="A327" i="94"/>
  <c r="F327" i="94"/>
  <c r="A328" i="94"/>
  <c r="F328" i="94"/>
  <c r="A329" i="94"/>
  <c r="F329" i="94"/>
  <c r="A330" i="94"/>
  <c r="F330" i="94"/>
  <c r="A331" i="94"/>
  <c r="F331" i="94"/>
  <c r="A332" i="94"/>
  <c r="F332" i="94"/>
  <c r="A333" i="94"/>
  <c r="F333" i="94"/>
  <c r="A334" i="94"/>
  <c r="F334" i="94"/>
  <c r="A335" i="94"/>
  <c r="F335" i="94"/>
  <c r="A336" i="94"/>
  <c r="F336" i="94"/>
  <c r="A337" i="94"/>
  <c r="F337" i="94"/>
  <c r="A338" i="94"/>
  <c r="F338" i="94"/>
  <c r="A339" i="94"/>
  <c r="F339" i="94"/>
  <c r="A340" i="94"/>
  <c r="F340" i="94"/>
  <c r="A341" i="94"/>
  <c r="F341" i="94"/>
  <c r="A342" i="94"/>
  <c r="F342" i="94"/>
  <c r="A343" i="94"/>
  <c r="F343" i="94"/>
  <c r="A344" i="94"/>
  <c r="F344" i="94"/>
  <c r="A345" i="94"/>
  <c r="F345" i="94"/>
  <c r="A346" i="94"/>
  <c r="F346" i="94"/>
  <c r="A347" i="94"/>
  <c r="F347" i="94"/>
  <c r="A348" i="94"/>
  <c r="F348" i="94"/>
  <c r="A349" i="94"/>
  <c r="F349" i="94"/>
  <c r="A350" i="94"/>
  <c r="F350" i="94"/>
  <c r="A351" i="94"/>
  <c r="F351" i="94"/>
  <c r="A352" i="94"/>
  <c r="F352" i="94"/>
  <c r="A353" i="94"/>
  <c r="F353" i="94"/>
  <c r="A354" i="94"/>
  <c r="F354" i="94"/>
  <c r="A355" i="94"/>
  <c r="F355" i="94"/>
  <c r="A356" i="94"/>
  <c r="F356" i="94"/>
  <c r="A357" i="94"/>
  <c r="F357" i="94"/>
  <c r="A358" i="94"/>
  <c r="F358" i="94"/>
  <c r="A359" i="94"/>
  <c r="F359" i="94"/>
  <c r="A360" i="94"/>
  <c r="F360" i="94"/>
  <c r="A361" i="94"/>
  <c r="F361" i="94"/>
  <c r="A362" i="94"/>
  <c r="F362" i="94"/>
  <c r="A363" i="94"/>
  <c r="F363" i="94"/>
  <c r="A364" i="94"/>
  <c r="F364" i="94"/>
  <c r="A365" i="94"/>
  <c r="F365" i="94"/>
  <c r="A366" i="94"/>
  <c r="F366" i="94"/>
  <c r="A367" i="94"/>
  <c r="F367" i="94"/>
  <c r="A368" i="94"/>
  <c r="F368" i="94"/>
  <c r="A369" i="94"/>
  <c r="F369" i="94"/>
  <c r="A370" i="94"/>
  <c r="F370" i="94"/>
  <c r="A371" i="94"/>
  <c r="F371" i="94"/>
  <c r="A372" i="94"/>
  <c r="F372" i="94"/>
  <c r="A373" i="94"/>
  <c r="F373" i="94"/>
  <c r="A374" i="94"/>
  <c r="F374" i="94"/>
  <c r="C375" i="94"/>
  <c r="D375" i="94"/>
  <c r="E375" i="94"/>
  <c r="H375" i="94"/>
  <c r="A376" i="94"/>
  <c r="A377" i="94"/>
  <c r="A378" i="94"/>
  <c r="A379" i="94"/>
  <c r="A380" i="94"/>
  <c r="A381" i="94"/>
  <c r="A382" i="94"/>
  <c r="A383" i="94"/>
  <c r="A384" i="94"/>
  <c r="A385" i="94"/>
  <c r="A386" i="94"/>
  <c r="A387" i="94"/>
  <c r="A388" i="94"/>
  <c r="A389" i="94"/>
  <c r="A390" i="94"/>
  <c r="A391" i="94"/>
  <c r="A392" i="94"/>
  <c r="A393" i="94"/>
  <c r="A394" i="94"/>
  <c r="A395" i="94"/>
  <c r="A396" i="94"/>
  <c r="A397" i="94"/>
  <c r="A398" i="94"/>
  <c r="A399" i="94"/>
  <c r="A400" i="94"/>
  <c r="A401" i="94"/>
  <c r="A402" i="94"/>
  <c r="A403" i="94"/>
  <c r="A404" i="94"/>
  <c r="A405" i="94"/>
  <c r="A406" i="94"/>
  <c r="A407" i="94"/>
  <c r="A408" i="94"/>
  <c r="A409" i="94"/>
  <c r="A410" i="94"/>
  <c r="A411" i="94"/>
  <c r="A412" i="94"/>
  <c r="A413" i="94"/>
  <c r="A414" i="94"/>
  <c r="A415" i="94"/>
  <c r="A418" i="94"/>
  <c r="A419" i="94"/>
  <c r="A420" i="94"/>
  <c r="A421" i="94"/>
  <c r="A422" i="94"/>
  <c r="A423" i="94"/>
  <c r="A424" i="94"/>
  <c r="A425" i="94"/>
  <c r="A426" i="94"/>
  <c r="C8" i="93"/>
  <c r="D8" i="93"/>
  <c r="E8" i="93"/>
  <c r="A10" i="93"/>
  <c r="F10" i="93"/>
  <c r="A11" i="93"/>
  <c r="F11" i="93"/>
  <c r="A12" i="93"/>
  <c r="F12" i="93"/>
  <c r="A13" i="93"/>
  <c r="F13" i="93"/>
  <c r="A14" i="93"/>
  <c r="F14" i="93"/>
  <c r="A15" i="93"/>
  <c r="F15" i="93"/>
  <c r="A16" i="93"/>
  <c r="F16" i="93"/>
  <c r="A17" i="93"/>
  <c r="F17" i="93"/>
  <c r="A18" i="93"/>
  <c r="F18" i="93"/>
  <c r="A19" i="93"/>
  <c r="F19" i="93"/>
  <c r="A20" i="93"/>
  <c r="F20" i="93"/>
  <c r="A21" i="93"/>
  <c r="F21" i="93"/>
  <c r="A22" i="93"/>
  <c r="F22" i="93"/>
  <c r="A23" i="93"/>
  <c r="F23" i="93"/>
  <c r="A24" i="93"/>
  <c r="F24" i="93"/>
  <c r="A25" i="93"/>
  <c r="F25" i="93"/>
  <c r="A26" i="93"/>
  <c r="F26" i="93"/>
  <c r="A27" i="93"/>
  <c r="F27" i="93"/>
  <c r="A28" i="93"/>
  <c r="F28" i="93"/>
  <c r="A29" i="93"/>
  <c r="F29" i="93"/>
  <c r="A30" i="93"/>
  <c r="F30" i="93"/>
  <c r="A31" i="93"/>
  <c r="F31" i="93"/>
  <c r="A32" i="93"/>
  <c r="F32" i="93"/>
  <c r="A33" i="93"/>
  <c r="F33" i="93"/>
  <c r="A34" i="93"/>
  <c r="F34" i="93"/>
  <c r="A35" i="93"/>
  <c r="F35" i="93"/>
  <c r="A36" i="93"/>
  <c r="F36" i="93"/>
  <c r="A37" i="93"/>
  <c r="F37" i="93"/>
  <c r="A38" i="93"/>
  <c r="F38" i="93"/>
  <c r="A39" i="93"/>
  <c r="F39" i="93"/>
  <c r="A40" i="93"/>
  <c r="F40" i="93"/>
  <c r="A41" i="93"/>
  <c r="F41" i="93"/>
  <c r="A42" i="93"/>
  <c r="F42" i="93"/>
  <c r="A43" i="93"/>
  <c r="F43" i="93"/>
  <c r="A44" i="93"/>
  <c r="F44" i="93"/>
  <c r="A45" i="93"/>
  <c r="F45" i="93"/>
  <c r="A46" i="93"/>
  <c r="F46" i="93"/>
  <c r="A47" i="93"/>
  <c r="F47" i="93"/>
  <c r="A48" i="93"/>
  <c r="F48" i="93"/>
  <c r="A49" i="93"/>
  <c r="F49" i="93"/>
  <c r="A50" i="93"/>
  <c r="F50" i="93"/>
  <c r="A51" i="93"/>
  <c r="F51" i="93"/>
  <c r="A52" i="93"/>
  <c r="F52" i="93"/>
  <c r="A53" i="93"/>
  <c r="F53" i="93"/>
  <c r="A54" i="93"/>
  <c r="F54" i="93"/>
  <c r="A55" i="93"/>
  <c r="F55" i="93"/>
  <c r="A56" i="93"/>
  <c r="F56" i="93"/>
  <c r="A57" i="93"/>
  <c r="F57" i="93"/>
  <c r="A58" i="93"/>
  <c r="F58" i="93"/>
  <c r="A59" i="93"/>
  <c r="F59" i="93"/>
  <c r="A60" i="93"/>
  <c r="F60" i="93"/>
  <c r="A61" i="93"/>
  <c r="F61" i="93"/>
  <c r="A62" i="93"/>
  <c r="F62" i="93"/>
  <c r="A63" i="93"/>
  <c r="F63" i="93"/>
  <c r="A64" i="93"/>
  <c r="F64" i="93"/>
  <c r="A65" i="93"/>
  <c r="F65" i="93"/>
  <c r="A66" i="93"/>
  <c r="F66" i="93"/>
  <c r="A67" i="93"/>
  <c r="F67" i="93"/>
  <c r="A68" i="93"/>
  <c r="F68" i="93"/>
  <c r="A69" i="93"/>
  <c r="F69" i="93"/>
  <c r="A70" i="93"/>
  <c r="F70" i="93"/>
  <c r="A71" i="93"/>
  <c r="F71" i="93"/>
  <c r="A72" i="93"/>
  <c r="F72" i="93"/>
  <c r="A73" i="93"/>
  <c r="F73" i="93"/>
  <c r="A74" i="93"/>
  <c r="F74" i="93"/>
  <c r="A75" i="93"/>
  <c r="F75" i="93"/>
  <c r="A76" i="93"/>
  <c r="F76" i="93"/>
  <c r="A77" i="93"/>
  <c r="F77" i="93"/>
  <c r="A78" i="93"/>
  <c r="F78" i="93"/>
  <c r="A79" i="93"/>
  <c r="F79" i="93"/>
  <c r="A80" i="93"/>
  <c r="F80" i="93"/>
  <c r="A81" i="93"/>
  <c r="F81" i="93"/>
  <c r="A82" i="93"/>
  <c r="F82" i="93"/>
  <c r="A83" i="93"/>
  <c r="F83" i="93"/>
  <c r="A84" i="93"/>
  <c r="F84" i="93"/>
  <c r="A85" i="93"/>
  <c r="F85" i="93"/>
  <c r="A86" i="93"/>
  <c r="F86" i="93"/>
  <c r="A87" i="93"/>
  <c r="F87" i="93"/>
  <c r="A88" i="93"/>
  <c r="F88" i="93"/>
  <c r="A89" i="93"/>
  <c r="F89" i="93"/>
  <c r="A90" i="93"/>
  <c r="F90" i="93"/>
  <c r="A91" i="93"/>
  <c r="F91" i="93"/>
  <c r="A92" i="93"/>
  <c r="F92" i="93"/>
  <c r="A93" i="93"/>
  <c r="F93" i="93"/>
  <c r="A94" i="93"/>
  <c r="F94" i="93"/>
  <c r="A95" i="93"/>
  <c r="F95" i="93"/>
  <c r="A96" i="93"/>
  <c r="F96" i="93"/>
  <c r="A97" i="93"/>
  <c r="F97" i="93"/>
  <c r="A98" i="93"/>
  <c r="F98" i="93"/>
  <c r="A99" i="93"/>
  <c r="F99" i="93"/>
  <c r="A100" i="93"/>
  <c r="F100" i="93"/>
  <c r="A101" i="93"/>
  <c r="F101" i="93"/>
  <c r="A102" i="93"/>
  <c r="F102" i="93"/>
  <c r="A103" i="93"/>
  <c r="F103" i="93"/>
  <c r="A104" i="93"/>
  <c r="F104" i="93"/>
  <c r="A105" i="93"/>
  <c r="F105" i="93"/>
  <c r="A106" i="93"/>
  <c r="F106" i="93"/>
  <c r="A107" i="93"/>
  <c r="F107" i="93"/>
  <c r="A108" i="93"/>
  <c r="F108" i="93"/>
  <c r="A109" i="93"/>
  <c r="F109" i="93"/>
  <c r="A110" i="93"/>
  <c r="F110" i="93"/>
  <c r="A111" i="93"/>
  <c r="F111" i="93"/>
  <c r="A112" i="93"/>
  <c r="F112" i="93"/>
  <c r="A113" i="93"/>
  <c r="F113" i="93"/>
  <c r="A114" i="93"/>
  <c r="F114" i="93"/>
  <c r="A115" i="93"/>
  <c r="F115" i="93"/>
  <c r="A116" i="93"/>
  <c r="F116" i="93"/>
  <c r="A117" i="93"/>
  <c r="F117" i="93"/>
  <c r="A118" i="93"/>
  <c r="F118" i="93"/>
  <c r="A119" i="93"/>
  <c r="F119" i="93"/>
  <c r="A120" i="93"/>
  <c r="F120" i="93"/>
  <c r="A121" i="93"/>
  <c r="F121" i="93"/>
  <c r="A122" i="93"/>
  <c r="F122" i="93"/>
  <c r="A123" i="93"/>
  <c r="F123" i="93"/>
  <c r="A124" i="93"/>
  <c r="F124" i="93"/>
  <c r="A125" i="93"/>
  <c r="F125" i="93"/>
  <c r="A126" i="93"/>
  <c r="F126" i="93"/>
  <c r="A127" i="93"/>
  <c r="F127" i="93"/>
  <c r="A128" i="93"/>
  <c r="F128" i="93"/>
  <c r="A129" i="93"/>
  <c r="F129" i="93"/>
  <c r="A130" i="93"/>
  <c r="F130" i="93"/>
  <c r="A131" i="93"/>
  <c r="F131" i="93"/>
  <c r="A132" i="93"/>
  <c r="F132" i="93"/>
  <c r="A133" i="93"/>
  <c r="F133" i="93"/>
  <c r="A134" i="93"/>
  <c r="F134" i="93"/>
  <c r="A135" i="93"/>
  <c r="F135" i="93"/>
  <c r="A136" i="93"/>
  <c r="F136" i="93"/>
  <c r="A137" i="93"/>
  <c r="F137" i="93"/>
  <c r="A138" i="93"/>
  <c r="F138" i="93"/>
  <c r="A139" i="93"/>
  <c r="F139" i="93"/>
  <c r="A140" i="93"/>
  <c r="F140" i="93"/>
  <c r="A141" i="93"/>
  <c r="F141" i="93"/>
  <c r="A142" i="93"/>
  <c r="F142" i="93"/>
  <c r="A143" i="93"/>
  <c r="F143" i="93"/>
  <c r="A144" i="93"/>
  <c r="F144" i="93"/>
  <c r="A145" i="93"/>
  <c r="F145" i="93"/>
  <c r="A146" i="93"/>
  <c r="F146" i="93"/>
  <c r="A147" i="93"/>
  <c r="F147" i="93"/>
  <c r="A148" i="93"/>
  <c r="F148" i="93"/>
  <c r="A149" i="93"/>
  <c r="F149" i="93"/>
  <c r="A150" i="93"/>
  <c r="F150" i="93"/>
  <c r="A151" i="93"/>
  <c r="F151" i="93"/>
  <c r="A152" i="93"/>
  <c r="F152" i="93"/>
  <c r="A153" i="93"/>
  <c r="F153" i="93"/>
  <c r="A154" i="93"/>
  <c r="F154" i="93"/>
  <c r="A155" i="93"/>
  <c r="F155" i="93"/>
  <c r="A156" i="93"/>
  <c r="F156" i="93"/>
  <c r="A157" i="93"/>
  <c r="F157" i="93"/>
  <c r="A158" i="93"/>
  <c r="F158" i="93"/>
  <c r="A159" i="93"/>
  <c r="F159" i="93"/>
  <c r="A160" i="93"/>
  <c r="F160" i="93"/>
  <c r="A161" i="93"/>
  <c r="F161" i="93"/>
  <c r="A162" i="93"/>
  <c r="F162" i="93"/>
  <c r="A163" i="93"/>
  <c r="F163" i="93"/>
  <c r="A164" i="93"/>
  <c r="F164" i="93"/>
  <c r="A165" i="93"/>
  <c r="F165" i="93"/>
  <c r="A166" i="93"/>
  <c r="F166" i="93"/>
  <c r="A167" i="93"/>
  <c r="F167" i="93"/>
  <c r="A168" i="93"/>
  <c r="F168" i="93"/>
  <c r="A169" i="93"/>
  <c r="F169" i="93"/>
  <c r="A170" i="93"/>
  <c r="F170" i="93"/>
  <c r="A171" i="93"/>
  <c r="F171" i="93"/>
  <c r="A172" i="93"/>
  <c r="F172" i="93"/>
  <c r="A173" i="93"/>
  <c r="F173" i="93"/>
  <c r="A174" i="93"/>
  <c r="F174" i="93"/>
  <c r="A175" i="93"/>
  <c r="F175" i="93"/>
  <c r="A176" i="93"/>
  <c r="F176" i="93"/>
  <c r="A177" i="93"/>
  <c r="F177" i="93"/>
  <c r="A178" i="93"/>
  <c r="F178" i="93"/>
  <c r="A179" i="93"/>
  <c r="F179" i="93"/>
  <c r="A180" i="93"/>
  <c r="F180" i="93"/>
  <c r="A181" i="93"/>
  <c r="F181" i="93"/>
  <c r="A182" i="93"/>
  <c r="F182" i="93"/>
  <c r="A183" i="93"/>
  <c r="F183" i="93"/>
  <c r="A184" i="93"/>
  <c r="F184" i="93"/>
  <c r="A185" i="93"/>
  <c r="F185" i="93"/>
  <c r="A186" i="93"/>
  <c r="F186" i="93"/>
  <c r="A187" i="93"/>
  <c r="F187" i="93"/>
  <c r="A188" i="93"/>
  <c r="F188" i="93"/>
  <c r="A189" i="93"/>
  <c r="F189" i="93"/>
  <c r="A190" i="93"/>
  <c r="F190" i="93"/>
  <c r="A191" i="93"/>
  <c r="F191" i="93"/>
  <c r="A192" i="93"/>
  <c r="F192" i="93"/>
  <c r="A193" i="93"/>
  <c r="F193" i="93"/>
  <c r="A194" i="93"/>
  <c r="F194" i="93"/>
  <c r="A195" i="93"/>
  <c r="F195" i="93"/>
  <c r="A196" i="93"/>
  <c r="F196" i="93"/>
  <c r="A197" i="93"/>
  <c r="F197" i="93"/>
  <c r="A198" i="93"/>
  <c r="F198" i="93"/>
  <c r="A199" i="93"/>
  <c r="F199" i="93"/>
  <c r="A200" i="93"/>
  <c r="F200" i="93"/>
  <c r="A201" i="93"/>
  <c r="F201" i="93"/>
  <c r="A202" i="93"/>
  <c r="F202" i="93"/>
  <c r="A203" i="93"/>
  <c r="F203" i="93"/>
  <c r="A204" i="93"/>
  <c r="F204" i="93"/>
  <c r="A205" i="93"/>
  <c r="F205" i="93"/>
  <c r="A206" i="93"/>
  <c r="F206" i="93"/>
  <c r="A207" i="93"/>
  <c r="F207" i="93"/>
  <c r="A208" i="93"/>
  <c r="F208" i="93"/>
  <c r="A209" i="93"/>
  <c r="F209" i="93"/>
  <c r="A210" i="93"/>
  <c r="F210" i="93"/>
  <c r="A211" i="93"/>
  <c r="F211" i="93"/>
  <c r="A212" i="93"/>
  <c r="F212" i="93"/>
  <c r="A213" i="93"/>
  <c r="F213" i="93"/>
  <c r="A214" i="93"/>
  <c r="F214" i="93"/>
  <c r="A215" i="93"/>
  <c r="F215" i="93"/>
  <c r="A216" i="93"/>
  <c r="F216" i="93"/>
  <c r="A217" i="93"/>
  <c r="F217" i="93"/>
  <c r="A218" i="93"/>
  <c r="F218" i="93"/>
  <c r="A219" i="93"/>
  <c r="F219" i="93"/>
  <c r="A220" i="93"/>
  <c r="F220" i="93"/>
  <c r="A221" i="93"/>
  <c r="F221" i="93"/>
  <c r="A222" i="93"/>
  <c r="F222" i="93"/>
  <c r="A223" i="93"/>
  <c r="F223" i="93"/>
  <c r="A224" i="93"/>
  <c r="F224" i="93"/>
  <c r="A225" i="93"/>
  <c r="F225" i="93"/>
  <c r="A226" i="93"/>
  <c r="F226" i="93"/>
  <c r="A227" i="93"/>
  <c r="F227" i="93"/>
  <c r="A228" i="93"/>
  <c r="F228" i="93"/>
  <c r="A229" i="93"/>
  <c r="F229" i="93"/>
  <c r="A230" i="93"/>
  <c r="F230" i="93"/>
  <c r="A231" i="93"/>
  <c r="F231" i="93"/>
  <c r="A232" i="93"/>
  <c r="F232" i="93"/>
  <c r="A233" i="93"/>
  <c r="F233" i="93"/>
  <c r="A234" i="93"/>
  <c r="F234" i="93"/>
  <c r="A235" i="93"/>
  <c r="F235" i="93"/>
  <c r="A236" i="93"/>
  <c r="F236" i="93"/>
  <c r="A237" i="93"/>
  <c r="F237" i="93"/>
  <c r="A238" i="93"/>
  <c r="F238" i="93"/>
  <c r="A239" i="93"/>
  <c r="F239" i="93"/>
  <c r="A240" i="93"/>
  <c r="F240" i="93"/>
  <c r="A241" i="93"/>
  <c r="F241" i="93"/>
  <c r="A242" i="93"/>
  <c r="F242" i="93"/>
  <c r="A243" i="93"/>
  <c r="F243" i="93"/>
  <c r="A244" i="93"/>
  <c r="F244" i="93"/>
  <c r="A245" i="93"/>
  <c r="F245" i="93"/>
  <c r="A246" i="93"/>
  <c r="F246" i="93"/>
  <c r="A247" i="93"/>
  <c r="F247" i="93"/>
  <c r="A248" i="93"/>
  <c r="F248" i="93"/>
  <c r="A249" i="93"/>
  <c r="F249" i="93"/>
  <c r="A250" i="93"/>
  <c r="F250" i="93"/>
  <c r="A251" i="93"/>
  <c r="F251" i="93"/>
  <c r="A252" i="93"/>
  <c r="F252" i="93"/>
  <c r="A253" i="93"/>
  <c r="F253" i="93"/>
  <c r="A254" i="93"/>
  <c r="F254" i="93"/>
  <c r="A255" i="93"/>
  <c r="F255" i="93"/>
  <c r="A256" i="93"/>
  <c r="F256" i="93"/>
  <c r="A257" i="93"/>
  <c r="F257" i="93"/>
  <c r="A258" i="93"/>
  <c r="F258" i="93"/>
  <c r="A259" i="93"/>
  <c r="F259" i="93"/>
  <c r="A260" i="93"/>
  <c r="F260" i="93"/>
  <c r="A261" i="93"/>
  <c r="F261" i="93"/>
  <c r="A262" i="93"/>
  <c r="F262" i="93"/>
  <c r="A263" i="93"/>
  <c r="F263" i="93"/>
  <c r="A264" i="93"/>
  <c r="F264" i="93"/>
  <c r="A265" i="93"/>
  <c r="F265" i="93"/>
  <c r="A266" i="93"/>
  <c r="F266" i="93"/>
  <c r="A267" i="93"/>
  <c r="F267" i="93"/>
  <c r="A268" i="93"/>
  <c r="F268" i="93"/>
  <c r="A269" i="93"/>
  <c r="F269" i="93"/>
  <c r="A270" i="93"/>
  <c r="F270" i="93"/>
  <c r="A271" i="93"/>
  <c r="F271" i="93"/>
  <c r="A272" i="93"/>
  <c r="F272" i="93"/>
  <c r="A273" i="93"/>
  <c r="F273" i="93"/>
  <c r="A274" i="93"/>
  <c r="F274" i="93"/>
  <c r="A275" i="93"/>
  <c r="F275" i="93"/>
  <c r="A276" i="93"/>
  <c r="F276" i="93"/>
  <c r="A277" i="93"/>
  <c r="F277" i="93"/>
  <c r="A278" i="93"/>
  <c r="F278" i="93"/>
  <c r="A279" i="93"/>
  <c r="F279" i="93"/>
  <c r="A280" i="93"/>
  <c r="F280" i="93"/>
  <c r="A281" i="93"/>
  <c r="F281" i="93"/>
  <c r="A282" i="93"/>
  <c r="F282" i="93"/>
  <c r="A283" i="93"/>
  <c r="F283" i="93"/>
  <c r="A284" i="93"/>
  <c r="F284" i="93"/>
  <c r="A285" i="93"/>
  <c r="F285" i="93"/>
  <c r="A286" i="93"/>
  <c r="F286" i="93"/>
  <c r="A287" i="93"/>
  <c r="F287" i="93"/>
  <c r="A288" i="93"/>
  <c r="F288" i="93"/>
  <c r="A289" i="93"/>
  <c r="F289" i="93"/>
  <c r="A290" i="93"/>
  <c r="F290" i="93"/>
  <c r="A291" i="93"/>
  <c r="F291" i="93"/>
  <c r="A292" i="93"/>
  <c r="F292" i="93"/>
  <c r="A293" i="93"/>
  <c r="F293" i="93"/>
  <c r="A294" i="93"/>
  <c r="F294" i="93"/>
  <c r="A295" i="93"/>
  <c r="F295" i="93"/>
  <c r="A296" i="93"/>
  <c r="F296" i="93"/>
  <c r="A297" i="93"/>
  <c r="F297" i="93"/>
  <c r="A298" i="93"/>
  <c r="F298" i="93"/>
  <c r="A299" i="93"/>
  <c r="F299" i="93"/>
  <c r="A300" i="93"/>
  <c r="F300" i="93"/>
  <c r="A301" i="93"/>
  <c r="F301" i="93"/>
  <c r="A302" i="93"/>
  <c r="F302" i="93"/>
  <c r="A303" i="93"/>
  <c r="F303" i="93"/>
  <c r="A304" i="93"/>
  <c r="F304" i="93"/>
  <c r="A305" i="93"/>
  <c r="F305" i="93"/>
  <c r="A306" i="93"/>
  <c r="F306" i="93"/>
  <c r="A307" i="93"/>
  <c r="F307" i="93"/>
  <c r="A308" i="93"/>
  <c r="F308" i="93"/>
  <c r="A309" i="93"/>
  <c r="F309" i="93"/>
  <c r="A310" i="93"/>
  <c r="F310" i="93"/>
  <c r="A311" i="93"/>
  <c r="F311" i="93"/>
  <c r="A312" i="93"/>
  <c r="F312" i="93"/>
  <c r="A313" i="93"/>
  <c r="F313" i="93"/>
  <c r="A314" i="93"/>
  <c r="F314" i="93"/>
  <c r="A315" i="93"/>
  <c r="F315" i="93"/>
  <c r="A316" i="93"/>
  <c r="F316" i="93"/>
  <c r="A317" i="93"/>
  <c r="F317" i="93"/>
  <c r="A318" i="93"/>
  <c r="F318" i="93"/>
  <c r="A319" i="93"/>
  <c r="F319" i="93"/>
  <c r="A320" i="93"/>
  <c r="F320" i="93"/>
  <c r="A321" i="93"/>
  <c r="F321" i="93"/>
  <c r="A322" i="93"/>
  <c r="F322" i="93"/>
  <c r="A323" i="93"/>
  <c r="F323" i="93"/>
  <c r="A324" i="93"/>
  <c r="F324" i="93"/>
  <c r="A325" i="93"/>
  <c r="F325" i="93"/>
  <c r="A326" i="93"/>
  <c r="F326" i="93"/>
  <c r="A327" i="93"/>
  <c r="F327" i="93"/>
  <c r="A328" i="93"/>
  <c r="F328" i="93"/>
  <c r="A329" i="93"/>
  <c r="F329" i="93"/>
  <c r="A330" i="93"/>
  <c r="F330" i="93"/>
  <c r="A331" i="93"/>
  <c r="F331" i="93"/>
  <c r="A332" i="93"/>
  <c r="F332" i="93"/>
  <c r="A333" i="93"/>
  <c r="F333" i="93"/>
  <c r="A334" i="93"/>
  <c r="F334" i="93"/>
  <c r="A335" i="93"/>
  <c r="F335" i="93"/>
  <c r="A336" i="93"/>
  <c r="F336" i="93"/>
  <c r="A337" i="93"/>
  <c r="F337" i="93"/>
  <c r="A338" i="93"/>
  <c r="F338" i="93"/>
  <c r="A339" i="93"/>
  <c r="F339" i="93"/>
  <c r="A340" i="93"/>
  <c r="F340" i="93"/>
  <c r="A341" i="93"/>
  <c r="F341" i="93"/>
  <c r="A342" i="93"/>
  <c r="F342" i="93"/>
  <c r="A343" i="93"/>
  <c r="F343" i="93"/>
  <c r="A344" i="93"/>
  <c r="F344" i="93"/>
  <c r="A345" i="93"/>
  <c r="F345" i="93"/>
  <c r="A346" i="93"/>
  <c r="F346" i="93"/>
  <c r="A347" i="93"/>
  <c r="F347" i="93"/>
  <c r="A348" i="93"/>
  <c r="F348" i="93"/>
  <c r="A349" i="93"/>
  <c r="F349" i="93"/>
  <c r="A350" i="93"/>
  <c r="F350" i="93"/>
  <c r="A351" i="93"/>
  <c r="F351" i="93"/>
  <c r="A352" i="93"/>
  <c r="F352" i="93"/>
  <c r="A353" i="93"/>
  <c r="F353" i="93"/>
  <c r="A354" i="93"/>
  <c r="F354" i="93"/>
  <c r="A355" i="93"/>
  <c r="F355" i="93"/>
  <c r="A356" i="93"/>
  <c r="F356" i="93"/>
  <c r="A357" i="93"/>
  <c r="F357" i="93"/>
  <c r="A358" i="93"/>
  <c r="F358" i="93"/>
  <c r="A359" i="93"/>
  <c r="F359" i="93"/>
  <c r="A360" i="93"/>
  <c r="F360" i="93"/>
  <c r="A361" i="93"/>
  <c r="F361" i="93"/>
  <c r="A362" i="93"/>
  <c r="F362" i="93"/>
  <c r="A363" i="93"/>
  <c r="F363" i="93"/>
  <c r="A364" i="93"/>
  <c r="F364" i="93"/>
  <c r="A365" i="93"/>
  <c r="F365" i="93"/>
  <c r="A366" i="93"/>
  <c r="F366" i="93"/>
  <c r="A367" i="93"/>
  <c r="F367" i="93"/>
  <c r="A368" i="93"/>
  <c r="F368" i="93"/>
  <c r="A369" i="93"/>
  <c r="F369" i="93"/>
  <c r="A370" i="93"/>
  <c r="F370" i="93"/>
  <c r="A371" i="93"/>
  <c r="F371" i="93"/>
  <c r="A372" i="93"/>
  <c r="F372" i="93"/>
  <c r="A373" i="93"/>
  <c r="F373" i="93"/>
  <c r="A374" i="93"/>
  <c r="F374" i="93"/>
  <c r="A375" i="93"/>
  <c r="F375" i="93"/>
  <c r="C376" i="93"/>
  <c r="D376" i="93"/>
  <c r="E376" i="93"/>
  <c r="H376" i="93"/>
  <c r="A377" i="93"/>
  <c r="A378" i="93"/>
  <c r="A379" i="93"/>
  <c r="A380" i="93"/>
  <c r="A381" i="93"/>
  <c r="A382" i="93"/>
  <c r="A383" i="93"/>
  <c r="A384" i="93"/>
  <c r="A385" i="93"/>
  <c r="A386" i="93"/>
  <c r="A387" i="93"/>
  <c r="A388" i="93"/>
  <c r="A389" i="93"/>
  <c r="A390" i="93"/>
  <c r="A391" i="93"/>
  <c r="A392" i="93"/>
  <c r="A393" i="93"/>
  <c r="A394" i="93"/>
  <c r="A395" i="93"/>
  <c r="A396" i="93"/>
  <c r="A397" i="93"/>
  <c r="A398" i="93"/>
  <c r="A399" i="93"/>
  <c r="A400" i="93"/>
  <c r="A401" i="93"/>
  <c r="A402" i="93"/>
  <c r="A403" i="93"/>
  <c r="A404" i="93"/>
  <c r="A405" i="93"/>
  <c r="A406" i="93"/>
  <c r="A407" i="93"/>
  <c r="A408" i="93"/>
  <c r="A409" i="93"/>
  <c r="A410" i="93"/>
  <c r="A411" i="93"/>
  <c r="A412" i="93"/>
  <c r="A413" i="93"/>
  <c r="A414" i="93"/>
  <c r="A415" i="93"/>
  <c r="A416" i="93"/>
  <c r="A417" i="93"/>
  <c r="A418" i="93"/>
  <c r="A421" i="93"/>
  <c r="A422" i="93"/>
  <c r="A423" i="93"/>
  <c r="A424" i="93"/>
  <c r="A425" i="93"/>
  <c r="A426" i="93"/>
  <c r="A427" i="93"/>
  <c r="A428" i="93"/>
  <c r="A429" i="93"/>
  <c r="A10" i="98"/>
  <c r="L10" i="98"/>
  <c r="A11" i="98"/>
  <c r="L11" i="98"/>
  <c r="A12" i="98"/>
  <c r="L12" i="98"/>
  <c r="A13" i="98"/>
  <c r="L13" i="98"/>
  <c r="A14" i="98"/>
  <c r="L14" i="98"/>
  <c r="A15" i="98"/>
  <c r="L15" i="98"/>
  <c r="A16" i="98"/>
  <c r="L16" i="98"/>
  <c r="A17" i="98"/>
  <c r="L17" i="98"/>
  <c r="A18" i="98"/>
  <c r="L18" i="98"/>
  <c r="A19" i="98"/>
  <c r="L19" i="98"/>
  <c r="A20" i="98"/>
  <c r="L20" i="98"/>
  <c r="A21" i="98"/>
  <c r="L21" i="98"/>
  <c r="A22" i="98"/>
  <c r="L22" i="98"/>
  <c r="A23" i="98"/>
  <c r="L23" i="98"/>
  <c r="A24" i="98"/>
  <c r="L24" i="98"/>
  <c r="A25" i="98"/>
  <c r="L25" i="98"/>
  <c r="A26" i="98"/>
  <c r="L26" i="98"/>
  <c r="A27" i="98"/>
  <c r="L27" i="98"/>
  <c r="A28" i="98"/>
  <c r="L28" i="98"/>
  <c r="A29" i="98"/>
  <c r="L29" i="98"/>
  <c r="A30" i="98"/>
  <c r="L30" i="98"/>
  <c r="A31" i="98"/>
  <c r="L31" i="98"/>
  <c r="A32" i="98"/>
  <c r="L32" i="98"/>
  <c r="A33" i="98"/>
  <c r="L33" i="98"/>
  <c r="A34" i="98"/>
  <c r="L34" i="98"/>
  <c r="A35" i="98"/>
  <c r="L35" i="98"/>
  <c r="A36" i="98"/>
  <c r="L36" i="98"/>
  <c r="A37" i="98"/>
  <c r="L37" i="98"/>
  <c r="A38" i="98"/>
  <c r="L38" i="98"/>
  <c r="A39" i="98"/>
  <c r="L39" i="98"/>
  <c r="A40" i="98"/>
  <c r="L40" i="98"/>
  <c r="A41" i="98"/>
  <c r="L41" i="98"/>
  <c r="A42" i="98"/>
  <c r="L42" i="98"/>
  <c r="A43" i="98"/>
  <c r="L43" i="98"/>
  <c r="A44" i="98"/>
  <c r="L44" i="98"/>
  <c r="A45" i="98"/>
  <c r="L45" i="98"/>
  <c r="A46" i="98"/>
  <c r="L46" i="98"/>
  <c r="A47" i="98"/>
  <c r="L47" i="98"/>
  <c r="A48" i="98"/>
  <c r="L48" i="98"/>
  <c r="A49" i="98"/>
  <c r="L49" i="98"/>
  <c r="A50" i="98"/>
  <c r="L50" i="98"/>
  <c r="A51" i="98"/>
  <c r="L51" i="98"/>
  <c r="A52" i="98"/>
  <c r="L52" i="98"/>
  <c r="A53" i="98"/>
  <c r="L53" i="98"/>
  <c r="A54" i="98"/>
  <c r="L54" i="98"/>
  <c r="A55" i="98"/>
  <c r="L55" i="98"/>
  <c r="A56" i="98"/>
  <c r="L56" i="98"/>
  <c r="A57" i="98"/>
  <c r="L57" i="98"/>
  <c r="A58" i="98"/>
  <c r="L58" i="98"/>
  <c r="A59" i="98"/>
  <c r="L59" i="98"/>
  <c r="A60" i="98"/>
  <c r="L60" i="98"/>
  <c r="A61" i="98"/>
  <c r="L61" i="98"/>
  <c r="A62" i="98"/>
  <c r="L62" i="98"/>
  <c r="A63" i="98"/>
  <c r="L63" i="98"/>
  <c r="A64" i="98"/>
  <c r="L64" i="98"/>
  <c r="A65" i="98"/>
  <c r="L65" i="98"/>
  <c r="A66" i="98"/>
  <c r="L66" i="98"/>
  <c r="A67" i="98"/>
  <c r="L67" i="98"/>
  <c r="L68" i="98"/>
  <c r="A69" i="98"/>
  <c r="L69" i="98"/>
  <c r="A70" i="98"/>
  <c r="L70" i="98"/>
  <c r="A71" i="98"/>
  <c r="L71" i="98"/>
  <c r="A72" i="98"/>
  <c r="L72" i="98"/>
  <c r="A73" i="98"/>
  <c r="L73" i="98"/>
  <c r="A74" i="98"/>
  <c r="L74" i="98"/>
  <c r="A75" i="98"/>
  <c r="L75" i="98"/>
  <c r="A76" i="98"/>
  <c r="L76" i="98"/>
  <c r="A77" i="98"/>
  <c r="L77" i="98"/>
  <c r="A78" i="98"/>
  <c r="L78" i="98"/>
  <c r="A79" i="98"/>
  <c r="L79" i="98"/>
  <c r="A80" i="98"/>
  <c r="L80" i="98"/>
  <c r="A81" i="98"/>
  <c r="L81" i="98"/>
  <c r="A82" i="98"/>
  <c r="L82" i="98"/>
  <c r="A83" i="98"/>
  <c r="L83" i="98"/>
  <c r="A84" i="98"/>
  <c r="L84" i="98"/>
  <c r="A85" i="98"/>
  <c r="L85" i="98"/>
  <c r="A86" i="98"/>
  <c r="L86" i="98"/>
  <c r="A87" i="98"/>
  <c r="L87" i="98"/>
  <c r="A88" i="98"/>
  <c r="L88" i="98"/>
  <c r="A89" i="98"/>
  <c r="L89" i="98"/>
  <c r="A90" i="98"/>
  <c r="L90" i="98"/>
  <c r="A91" i="98"/>
  <c r="L91" i="98"/>
  <c r="A92" i="98"/>
  <c r="L92" i="98"/>
  <c r="A93" i="98"/>
  <c r="L93" i="98"/>
  <c r="A94" i="98"/>
  <c r="L94" i="98"/>
  <c r="A95" i="98"/>
  <c r="L95" i="98"/>
  <c r="A96" i="98"/>
  <c r="L96" i="98"/>
  <c r="A97" i="98"/>
  <c r="L97" i="98"/>
  <c r="A98" i="98"/>
  <c r="L98" i="98"/>
  <c r="A99" i="98"/>
  <c r="L99" i="98"/>
  <c r="A100" i="98"/>
  <c r="L100" i="98"/>
  <c r="A101" i="98"/>
  <c r="L101" i="98"/>
  <c r="A102" i="98"/>
  <c r="L102" i="98"/>
  <c r="A103" i="98"/>
  <c r="L103" i="98"/>
  <c r="A104" i="98"/>
  <c r="L104" i="98"/>
  <c r="A105" i="98"/>
  <c r="L105" i="98"/>
  <c r="A106" i="98"/>
  <c r="L106" i="98"/>
  <c r="A107" i="98"/>
  <c r="L107" i="98"/>
  <c r="A108" i="98"/>
  <c r="L108" i="98"/>
  <c r="A109" i="98"/>
  <c r="L109" i="98"/>
  <c r="A110" i="98"/>
  <c r="L110" i="98"/>
  <c r="A111" i="98"/>
  <c r="L111" i="98"/>
  <c r="A112" i="98"/>
  <c r="L112" i="98"/>
  <c r="A113" i="98"/>
  <c r="L113" i="98"/>
  <c r="A114" i="98"/>
  <c r="L114" i="98"/>
  <c r="A115" i="98"/>
  <c r="L115" i="98"/>
  <c r="A116" i="98"/>
  <c r="L116" i="98"/>
  <c r="A117" i="98"/>
  <c r="L117" i="98"/>
  <c r="A118" i="98"/>
  <c r="L118" i="98"/>
  <c r="A119" i="98"/>
  <c r="L119" i="98"/>
  <c r="A120" i="98"/>
  <c r="L120" i="98"/>
  <c r="A121" i="98"/>
  <c r="L121" i="98"/>
  <c r="A122" i="98"/>
  <c r="L122" i="98"/>
  <c r="A123" i="98"/>
  <c r="L123" i="98"/>
  <c r="A124" i="98"/>
  <c r="L124" i="98"/>
  <c r="A125" i="98"/>
  <c r="L125" i="98"/>
  <c r="A126" i="98"/>
  <c r="L126" i="98"/>
  <c r="A127" i="98"/>
  <c r="L127" i="98"/>
  <c r="A128" i="98"/>
  <c r="L128" i="98"/>
  <c r="A129" i="98"/>
  <c r="L129" i="98"/>
  <c r="A130" i="98"/>
  <c r="L130" i="98"/>
  <c r="A131" i="98"/>
  <c r="L131" i="98"/>
  <c r="A132" i="98"/>
  <c r="L132" i="98"/>
  <c r="A133" i="98"/>
  <c r="L133" i="98"/>
  <c r="A134" i="98"/>
  <c r="L134" i="98"/>
  <c r="A135" i="98"/>
  <c r="L135" i="98"/>
  <c r="A136" i="98"/>
  <c r="L136" i="98"/>
  <c r="A137" i="98"/>
  <c r="L137" i="98"/>
  <c r="A138" i="98"/>
  <c r="L138" i="98"/>
  <c r="A139" i="98"/>
  <c r="L139" i="98"/>
  <c r="A140" i="98"/>
  <c r="L140" i="98"/>
  <c r="A141" i="98"/>
  <c r="L141" i="98"/>
  <c r="A142" i="98"/>
  <c r="L142" i="98"/>
  <c r="A143" i="98"/>
  <c r="L143" i="98"/>
  <c r="A144" i="98"/>
  <c r="L144" i="98"/>
  <c r="A145" i="98"/>
  <c r="L145" i="98"/>
  <c r="A146" i="98"/>
  <c r="L146" i="98"/>
  <c r="A147" i="98"/>
  <c r="L147" i="98"/>
  <c r="A148" i="98"/>
  <c r="L148" i="98"/>
  <c r="A149" i="98"/>
  <c r="L149" i="98"/>
  <c r="A150" i="98"/>
  <c r="L150" i="98"/>
  <c r="A151" i="98"/>
  <c r="L151" i="98"/>
  <c r="A152" i="98"/>
  <c r="L152" i="98"/>
  <c r="A153" i="98"/>
  <c r="L153" i="98"/>
  <c r="A154" i="98"/>
  <c r="L154" i="98"/>
  <c r="A155" i="98"/>
  <c r="L155" i="98"/>
  <c r="A156" i="98"/>
  <c r="L156" i="98"/>
  <c r="A157" i="98"/>
  <c r="L157" i="98"/>
  <c r="A158" i="98"/>
  <c r="L158" i="98"/>
  <c r="A159" i="98"/>
  <c r="L159" i="98"/>
  <c r="A160" i="98"/>
  <c r="L160" i="98"/>
  <c r="A161" i="98"/>
  <c r="L161" i="98"/>
  <c r="A162" i="98"/>
  <c r="L162" i="98"/>
  <c r="A163" i="98"/>
  <c r="L163" i="98"/>
  <c r="A164" i="98"/>
  <c r="L164" i="98"/>
  <c r="A165" i="98"/>
  <c r="L165" i="98"/>
  <c r="A166" i="98"/>
  <c r="L166" i="98"/>
  <c r="A167" i="98"/>
  <c r="L167" i="98"/>
  <c r="A168" i="98"/>
  <c r="L168" i="98"/>
  <c r="A169" i="98"/>
  <c r="L169" i="98"/>
  <c r="A170" i="98"/>
  <c r="L170" i="98"/>
  <c r="A171" i="98"/>
  <c r="L171" i="98"/>
  <c r="A172" i="98"/>
  <c r="L172" i="98"/>
  <c r="A173" i="98"/>
  <c r="L173" i="98"/>
  <c r="A174" i="98"/>
  <c r="L174" i="98"/>
  <c r="A175" i="98"/>
  <c r="L175" i="98"/>
  <c r="A176" i="98"/>
  <c r="L176" i="98"/>
  <c r="A177" i="98"/>
  <c r="L177" i="98"/>
  <c r="A178" i="98"/>
  <c r="L178" i="98"/>
  <c r="A179" i="98"/>
  <c r="L179" i="98"/>
  <c r="A180" i="98"/>
  <c r="L180" i="98"/>
  <c r="A181" i="98"/>
  <c r="L181" i="98"/>
  <c r="A182" i="98"/>
  <c r="L182" i="98"/>
  <c r="A183" i="98"/>
  <c r="L183" i="98"/>
  <c r="A184" i="98"/>
  <c r="L184" i="98"/>
  <c r="A185" i="98"/>
  <c r="L185" i="98"/>
  <c r="A186" i="98"/>
  <c r="L186" i="98"/>
  <c r="A187" i="98"/>
  <c r="L187" i="98"/>
  <c r="A188" i="98"/>
  <c r="L188" i="98"/>
  <c r="A189" i="98"/>
  <c r="L189" i="98"/>
  <c r="A190" i="98"/>
  <c r="L190" i="98"/>
  <c r="A191" i="98"/>
  <c r="L191" i="98"/>
  <c r="A192" i="98"/>
  <c r="L192" i="98"/>
  <c r="A193" i="98"/>
  <c r="L193" i="98"/>
  <c r="A194" i="98"/>
  <c r="L194" i="98"/>
  <c r="A195" i="98"/>
  <c r="L195" i="98"/>
  <c r="A196" i="98"/>
  <c r="L196" i="98"/>
  <c r="A197" i="98"/>
  <c r="L197" i="98"/>
  <c r="A198" i="98"/>
  <c r="L198" i="98"/>
  <c r="A199" i="98"/>
  <c r="L199" i="98"/>
  <c r="A200" i="98"/>
  <c r="L200" i="98"/>
  <c r="A201" i="98"/>
  <c r="L201" i="98"/>
  <c r="A202" i="98"/>
  <c r="L202" i="98"/>
  <c r="A203" i="98"/>
  <c r="L203" i="98"/>
  <c r="A204" i="98"/>
  <c r="L204" i="98"/>
  <c r="A205" i="98"/>
  <c r="L205" i="98"/>
  <c r="A206" i="98"/>
  <c r="L206" i="98"/>
  <c r="A207" i="98"/>
  <c r="L207" i="98"/>
  <c r="A208" i="98"/>
  <c r="L208" i="98"/>
  <c r="A209" i="98"/>
  <c r="L209" i="98"/>
  <c r="A210" i="98"/>
  <c r="L210" i="98"/>
  <c r="A211" i="98"/>
  <c r="L211" i="98"/>
  <c r="A212" i="98"/>
  <c r="L212" i="98"/>
  <c r="A213" i="98"/>
  <c r="L213" i="98"/>
  <c r="A214" i="98"/>
  <c r="L214" i="98"/>
  <c r="A215" i="98"/>
  <c r="L215" i="98"/>
  <c r="A216" i="98"/>
  <c r="L216" i="98"/>
  <c r="A217" i="98"/>
  <c r="L217" i="98"/>
  <c r="A218" i="98"/>
  <c r="L218" i="98"/>
  <c r="A219" i="98"/>
  <c r="L219" i="98"/>
  <c r="A220" i="98"/>
  <c r="L220" i="98"/>
  <c r="A221" i="98"/>
  <c r="L221" i="98"/>
  <c r="A222" i="98"/>
  <c r="L222" i="98"/>
  <c r="A223" i="98"/>
  <c r="L223" i="98"/>
  <c r="A224" i="98"/>
  <c r="L224" i="98"/>
  <c r="A225" i="98"/>
  <c r="L225" i="98"/>
  <c r="A226" i="98"/>
  <c r="L226" i="98"/>
  <c r="A227" i="98"/>
  <c r="L227" i="98"/>
  <c r="A228" i="98"/>
  <c r="L228" i="98"/>
  <c r="A229" i="98"/>
  <c r="L229" i="98"/>
  <c r="A230" i="98"/>
  <c r="L230" i="98"/>
  <c r="A231" i="98"/>
  <c r="L231" i="98"/>
  <c r="A232" i="98"/>
  <c r="L232" i="98"/>
  <c r="A233" i="98"/>
  <c r="L233" i="98"/>
  <c r="A234" i="98"/>
  <c r="L234" i="98"/>
  <c r="A235" i="98"/>
  <c r="L235" i="98"/>
  <c r="A236" i="98"/>
  <c r="L236" i="98"/>
  <c r="A237" i="98"/>
  <c r="L237" i="98"/>
  <c r="A238" i="98"/>
  <c r="L238" i="98"/>
  <c r="A239" i="98"/>
  <c r="L239" i="98"/>
  <c r="A240" i="98"/>
  <c r="L240" i="98"/>
  <c r="A241" i="98"/>
  <c r="L241" i="98"/>
  <c r="A242" i="98"/>
  <c r="L242" i="98"/>
  <c r="A243" i="98"/>
  <c r="L243" i="98"/>
  <c r="A244" i="98"/>
  <c r="L244" i="98"/>
  <c r="A245" i="98"/>
  <c r="L245" i="98"/>
  <c r="A246" i="98"/>
  <c r="L246" i="98"/>
  <c r="A247" i="98"/>
  <c r="L247" i="98"/>
  <c r="A248" i="98"/>
  <c r="L248" i="98"/>
  <c r="A249" i="98"/>
  <c r="L249" i="98"/>
  <c r="A250" i="98"/>
  <c r="L250" i="98"/>
  <c r="A251" i="98"/>
  <c r="L251" i="98"/>
  <c r="A252" i="98"/>
  <c r="L252" i="98"/>
  <c r="A253" i="98"/>
  <c r="L253" i="98"/>
  <c r="A254" i="98"/>
  <c r="L254" i="98"/>
  <c r="A255" i="98"/>
  <c r="L255" i="98"/>
  <c r="A256" i="98"/>
  <c r="L256" i="98"/>
  <c r="A257" i="98"/>
  <c r="L257" i="98"/>
  <c r="A258" i="98"/>
  <c r="L258" i="98"/>
  <c r="A259" i="98"/>
  <c r="L259" i="98"/>
  <c r="A260" i="98"/>
  <c r="L260" i="98"/>
  <c r="A261" i="98"/>
  <c r="L261" i="98"/>
  <c r="A262" i="98"/>
  <c r="L262" i="98"/>
  <c r="A263" i="98"/>
  <c r="L263" i="98"/>
  <c r="A264" i="98"/>
  <c r="L264" i="98"/>
  <c r="A265" i="98"/>
  <c r="L265" i="98"/>
  <c r="A266" i="98"/>
  <c r="L266" i="98"/>
  <c r="A267" i="98"/>
  <c r="L267" i="98"/>
  <c r="A268" i="98"/>
  <c r="L268" i="98"/>
  <c r="A269" i="98"/>
  <c r="L269" i="98"/>
  <c r="A270" i="98"/>
  <c r="L270" i="98"/>
  <c r="A271" i="98"/>
  <c r="L271" i="98"/>
  <c r="A272" i="98"/>
  <c r="L272" i="98"/>
  <c r="A273" i="98"/>
  <c r="L273" i="98"/>
  <c r="A274" i="98"/>
  <c r="L274" i="98"/>
  <c r="A275" i="98"/>
  <c r="L275" i="98"/>
  <c r="A276" i="98"/>
  <c r="L276" i="98"/>
  <c r="A277" i="98"/>
  <c r="L277" i="98"/>
  <c r="A278" i="98"/>
  <c r="L278" i="98"/>
  <c r="A279" i="98"/>
  <c r="L279" i="98"/>
  <c r="A280" i="98"/>
  <c r="L280" i="98"/>
  <c r="A281" i="98"/>
  <c r="L281" i="98"/>
  <c r="A282" i="98"/>
  <c r="L282" i="98"/>
  <c r="A283" i="98"/>
  <c r="L283" i="98"/>
  <c r="A284" i="98"/>
  <c r="L284" i="98"/>
  <c r="A285" i="98"/>
  <c r="L285" i="98"/>
  <c r="A286" i="98"/>
  <c r="L286" i="98"/>
  <c r="A287" i="98"/>
  <c r="L287" i="98"/>
  <c r="A288" i="98"/>
  <c r="L288" i="98"/>
  <c r="A289" i="98"/>
  <c r="L289" i="98"/>
  <c r="A290" i="98"/>
  <c r="L290" i="98"/>
  <c r="A291" i="98"/>
  <c r="L291" i="98"/>
  <c r="A292" i="98"/>
  <c r="L292" i="98"/>
  <c r="A293" i="98"/>
  <c r="L293" i="98"/>
  <c r="A294" i="98"/>
  <c r="L294" i="98"/>
  <c r="A295" i="98"/>
  <c r="L295" i="98"/>
  <c r="A296" i="98"/>
  <c r="L296" i="98"/>
  <c r="A297" i="98"/>
  <c r="L297" i="98"/>
  <c r="A298" i="98"/>
  <c r="L298" i="98"/>
  <c r="A299" i="98"/>
  <c r="L299" i="98"/>
  <c r="A300" i="98"/>
  <c r="L300" i="98"/>
  <c r="A301" i="98"/>
  <c r="L301" i="98"/>
  <c r="A302" i="98"/>
  <c r="L302" i="98"/>
  <c r="A303" i="98"/>
  <c r="L303" i="98"/>
  <c r="A304" i="98"/>
  <c r="L304" i="98"/>
  <c r="A305" i="98"/>
  <c r="L305" i="98"/>
  <c r="A306" i="98"/>
  <c r="L306" i="98"/>
  <c r="A307" i="98"/>
  <c r="L307" i="98"/>
  <c r="A308" i="98"/>
  <c r="L308" i="98"/>
  <c r="A309" i="98"/>
  <c r="L309" i="98"/>
  <c r="A310" i="98"/>
  <c r="L310" i="98"/>
  <c r="A311" i="98"/>
  <c r="L311" i="98"/>
  <c r="A312" i="98"/>
  <c r="L312" i="98"/>
  <c r="A313" i="98"/>
  <c r="L313" i="98"/>
  <c r="A314" i="98"/>
  <c r="L314" i="98"/>
  <c r="A315" i="98"/>
  <c r="L315" i="98"/>
  <c r="A316" i="98"/>
  <c r="L316" i="98"/>
  <c r="A317" i="98"/>
  <c r="L317" i="98"/>
  <c r="A318" i="98"/>
  <c r="L318" i="98"/>
  <c r="A319" i="98"/>
  <c r="L319" i="98"/>
  <c r="A320" i="98"/>
  <c r="L320" i="98"/>
  <c r="A321" i="98"/>
  <c r="L321" i="98"/>
  <c r="A322" i="98"/>
  <c r="L322" i="98"/>
  <c r="A323" i="98"/>
  <c r="L323" i="98"/>
  <c r="A324" i="98"/>
  <c r="L324" i="98"/>
  <c r="A325" i="98"/>
  <c r="L325" i="98"/>
  <c r="A326" i="98"/>
  <c r="L326" i="98"/>
  <c r="A327" i="98"/>
  <c r="L327" i="98"/>
  <c r="A328" i="98"/>
  <c r="L328" i="98"/>
  <c r="A329" i="98"/>
  <c r="L329" i="98"/>
  <c r="A330" i="98"/>
  <c r="L330" i="98"/>
  <c r="A331" i="98"/>
  <c r="L331" i="98"/>
  <c r="A332" i="98"/>
  <c r="L332" i="98"/>
  <c r="A333" i="98"/>
  <c r="L333" i="98"/>
  <c r="A334" i="98"/>
  <c r="L334" i="98"/>
  <c r="A335" i="98"/>
  <c r="L335" i="98"/>
  <c r="A336" i="98"/>
  <c r="L336" i="98"/>
  <c r="A337" i="98"/>
  <c r="L337" i="98"/>
  <c r="A338" i="98"/>
  <c r="L338" i="98"/>
  <c r="A339" i="98"/>
  <c r="L339" i="98"/>
  <c r="A340" i="98"/>
  <c r="L340" i="98"/>
  <c r="A341" i="98"/>
  <c r="L341" i="98"/>
  <c r="A342" i="98"/>
  <c r="L342" i="98"/>
  <c r="A343" i="98"/>
  <c r="L343" i="98"/>
  <c r="A344" i="98"/>
  <c r="L344" i="98"/>
  <c r="A345" i="98"/>
  <c r="L345" i="98"/>
  <c r="A346" i="98"/>
  <c r="L346" i="98"/>
  <c r="A347" i="98"/>
  <c r="L347" i="98"/>
  <c r="A348" i="98"/>
  <c r="L348" i="98"/>
  <c r="A349" i="98"/>
  <c r="L349" i="98"/>
  <c r="A350" i="98"/>
  <c r="L350" i="98"/>
  <c r="A351" i="98"/>
  <c r="L351" i="98"/>
  <c r="A352" i="98"/>
  <c r="L352" i="98"/>
  <c r="A353" i="98"/>
  <c r="L353" i="98"/>
  <c r="A354" i="98"/>
  <c r="L354" i="98"/>
  <c r="A355" i="98"/>
  <c r="L355" i="98"/>
  <c r="A356" i="98"/>
  <c r="L356" i="98"/>
  <c r="A357" i="98"/>
  <c r="L357" i="98"/>
  <c r="A358" i="98"/>
  <c r="L358" i="98"/>
  <c r="A359" i="98"/>
  <c r="L359" i="98"/>
  <c r="A360" i="98"/>
  <c r="L360" i="98"/>
  <c r="A361" i="98"/>
  <c r="L361" i="98"/>
  <c r="A362" i="98"/>
  <c r="L362" i="98"/>
  <c r="A363" i="98"/>
  <c r="L363" i="98"/>
  <c r="A364" i="98"/>
  <c r="L364" i="98"/>
  <c r="A365" i="98"/>
  <c r="L365" i="98"/>
  <c r="A366" i="98"/>
  <c r="L366" i="98"/>
  <c r="A367" i="98"/>
  <c r="L367" i="98"/>
  <c r="A368" i="98"/>
  <c r="L368" i="98"/>
  <c r="A369" i="98"/>
  <c r="L369" i="98"/>
  <c r="A370" i="98"/>
  <c r="L370" i="98"/>
  <c r="A371" i="98"/>
  <c r="L371" i="98"/>
  <c r="A372" i="98"/>
  <c r="L372" i="98"/>
  <c r="A373" i="98"/>
  <c r="L373" i="98"/>
  <c r="A374" i="98"/>
  <c r="L374" i="98"/>
  <c r="C375" i="98"/>
  <c r="D375" i="98"/>
  <c r="E375" i="98"/>
  <c r="F375" i="98"/>
  <c r="G375" i="98"/>
  <c r="H375" i="98"/>
  <c r="I375" i="98"/>
  <c r="J375" i="98"/>
  <c r="K375" i="98"/>
  <c r="N375" i="98"/>
  <c r="A376" i="98"/>
  <c r="A377" i="98"/>
  <c r="A378" i="98"/>
  <c r="A379" i="98"/>
  <c r="A380" i="98"/>
  <c r="A381" i="98"/>
  <c r="A382" i="98"/>
  <c r="A383" i="98"/>
  <c r="A384" i="98"/>
  <c r="A385" i="98"/>
  <c r="A386" i="98"/>
  <c r="A387" i="98"/>
  <c r="A388" i="98"/>
  <c r="A389" i="98"/>
  <c r="A390" i="98"/>
  <c r="A391" i="98"/>
  <c r="A392" i="98"/>
  <c r="A393" i="98"/>
  <c r="A394" i="98"/>
  <c r="A395" i="98"/>
  <c r="A396" i="98"/>
  <c r="A397" i="98"/>
  <c r="A398" i="98"/>
  <c r="A399" i="98"/>
  <c r="A400" i="98"/>
  <c r="A401" i="98"/>
  <c r="A402" i="98"/>
  <c r="A403" i="98"/>
  <c r="A404" i="98"/>
  <c r="A405" i="98"/>
  <c r="A406" i="98"/>
  <c r="A407" i="98"/>
  <c r="A408" i="98"/>
  <c r="A409" i="98"/>
  <c r="A410" i="98"/>
  <c r="A411" i="98"/>
  <c r="A412" i="98"/>
  <c r="A413" i="98"/>
  <c r="A416" i="98"/>
  <c r="A417" i="98"/>
  <c r="A418" i="98"/>
  <c r="A419" i="98"/>
  <c r="A420" i="98"/>
  <c r="A421" i="98"/>
  <c r="A422" i="98"/>
  <c r="A423" i="98"/>
  <c r="A424" i="98"/>
  <c r="A10" i="89"/>
  <c r="K10" i="89"/>
  <c r="A11" i="89"/>
  <c r="K11" i="89"/>
  <c r="A12" i="89"/>
  <c r="K12" i="89"/>
  <c r="A13" i="89"/>
  <c r="K13" i="89"/>
  <c r="A14" i="89"/>
  <c r="K14" i="89"/>
  <c r="A15" i="89"/>
  <c r="K15" i="89"/>
  <c r="A16" i="89"/>
  <c r="K16" i="89"/>
  <c r="A17" i="89"/>
  <c r="K17" i="89"/>
  <c r="A18" i="89"/>
  <c r="K18" i="89"/>
  <c r="A19" i="89"/>
  <c r="K19" i="89"/>
  <c r="A20" i="89"/>
  <c r="K20" i="89"/>
  <c r="A21" i="89"/>
  <c r="K21" i="89"/>
  <c r="A22" i="89"/>
  <c r="K22" i="89"/>
  <c r="A23" i="89"/>
  <c r="K23" i="89"/>
  <c r="A24" i="89"/>
  <c r="K24" i="89"/>
  <c r="A25" i="89"/>
  <c r="K25" i="89"/>
  <c r="A26" i="89"/>
  <c r="K26" i="89"/>
  <c r="A27" i="89"/>
  <c r="K27" i="89"/>
  <c r="A28" i="89"/>
  <c r="K28" i="89"/>
  <c r="A29" i="89"/>
  <c r="K29" i="89"/>
  <c r="A30" i="89"/>
  <c r="K30" i="89"/>
  <c r="A31" i="89"/>
  <c r="K31" i="89"/>
  <c r="A32" i="89"/>
  <c r="K32" i="89"/>
  <c r="A33" i="89"/>
  <c r="K33" i="89"/>
  <c r="A34" i="89"/>
  <c r="K34" i="89"/>
  <c r="A35" i="89"/>
  <c r="K35" i="89"/>
  <c r="A36" i="89"/>
  <c r="K36" i="89"/>
  <c r="A37" i="89"/>
  <c r="K37" i="89"/>
  <c r="A38" i="89"/>
  <c r="K38" i="89"/>
  <c r="A39" i="89"/>
  <c r="K39" i="89"/>
  <c r="A40" i="89"/>
  <c r="K40" i="89"/>
  <c r="A41" i="89"/>
  <c r="K41" i="89"/>
  <c r="A42" i="89"/>
  <c r="K42" i="89"/>
  <c r="A43" i="89"/>
  <c r="K43" i="89"/>
  <c r="A44" i="89"/>
  <c r="K44" i="89"/>
  <c r="A45" i="89"/>
  <c r="K45" i="89"/>
  <c r="A46" i="89"/>
  <c r="K46" i="89"/>
  <c r="A47" i="89"/>
  <c r="K47" i="89"/>
  <c r="A48" i="89"/>
  <c r="K48" i="89"/>
  <c r="A49" i="89"/>
  <c r="K49" i="89"/>
  <c r="A50" i="89"/>
  <c r="K50" i="89"/>
  <c r="A51" i="89"/>
  <c r="K51" i="89"/>
  <c r="A52" i="89"/>
  <c r="K52" i="89"/>
  <c r="A53" i="89"/>
  <c r="K53" i="89"/>
  <c r="A54" i="89"/>
  <c r="K54" i="89"/>
  <c r="A55" i="89"/>
  <c r="K55" i="89"/>
  <c r="A56" i="89"/>
  <c r="K56" i="89"/>
  <c r="A57" i="89"/>
  <c r="K57" i="89"/>
  <c r="A58" i="89"/>
  <c r="K58" i="89"/>
  <c r="A59" i="89"/>
  <c r="K59" i="89"/>
  <c r="A60" i="89"/>
  <c r="K60" i="89"/>
  <c r="A61" i="89"/>
  <c r="K61" i="89"/>
  <c r="A62" i="89"/>
  <c r="K62" i="89"/>
  <c r="A63" i="89"/>
  <c r="K63" i="89"/>
  <c r="A64" i="89"/>
  <c r="K64" i="89"/>
  <c r="A65" i="89"/>
  <c r="K65" i="89"/>
  <c r="A66" i="89"/>
  <c r="K66" i="89"/>
  <c r="A67" i="89"/>
  <c r="K67" i="89"/>
  <c r="A68" i="89"/>
  <c r="K68" i="89"/>
  <c r="K69" i="89"/>
  <c r="A70" i="89"/>
  <c r="D57" i="92" a="1"/>
  <c r="D57" i="92"/>
  <c r="K70" i="89"/>
  <c r="A71" i="89"/>
  <c r="K71" i="89"/>
  <c r="A72" i="89"/>
  <c r="K72" i="89"/>
  <c r="A73" i="89"/>
  <c r="K73" i="89"/>
  <c r="A74" i="89"/>
  <c r="K74" i="89"/>
  <c r="A75" i="89"/>
  <c r="K75" i="89"/>
  <c r="A76" i="89"/>
  <c r="K76" i="89"/>
  <c r="A77" i="89"/>
  <c r="K77" i="89"/>
  <c r="A78" i="89"/>
  <c r="K78" i="89"/>
  <c r="A79" i="89"/>
  <c r="K79" i="89"/>
  <c r="A80" i="89"/>
  <c r="K80" i="89"/>
  <c r="A81" i="89"/>
  <c r="K81" i="89"/>
  <c r="A82" i="89"/>
  <c r="K82" i="89"/>
  <c r="A83" i="89"/>
  <c r="K83" i="89"/>
  <c r="A84" i="89"/>
  <c r="K84" i="89"/>
  <c r="A85" i="89"/>
  <c r="K85" i="89"/>
  <c r="A86" i="89"/>
  <c r="K86" i="89"/>
  <c r="A87" i="89"/>
  <c r="K87" i="89"/>
  <c r="A88" i="89"/>
  <c r="K88" i="89"/>
  <c r="A89" i="89"/>
  <c r="K89" i="89"/>
  <c r="A90" i="89"/>
  <c r="K90" i="89"/>
  <c r="A91" i="89"/>
  <c r="K91" i="89"/>
  <c r="A92" i="89"/>
  <c r="K92" i="89"/>
  <c r="A93" i="89"/>
  <c r="K93" i="89"/>
  <c r="A94" i="89"/>
  <c r="K94" i="89"/>
  <c r="A95" i="89"/>
  <c r="K95" i="89"/>
  <c r="A96" i="89"/>
  <c r="K96" i="89"/>
  <c r="A97" i="89"/>
  <c r="K97" i="89"/>
  <c r="A98" i="89"/>
  <c r="K98" i="89"/>
  <c r="A99" i="89"/>
  <c r="K99" i="89"/>
  <c r="A100" i="89"/>
  <c r="K100" i="89"/>
  <c r="A101" i="89"/>
  <c r="K101" i="89"/>
  <c r="A102" i="89"/>
  <c r="K102" i="89"/>
  <c r="A103" i="89"/>
  <c r="K103" i="89"/>
  <c r="A104" i="89"/>
  <c r="K104" i="89"/>
  <c r="A105" i="89"/>
  <c r="K105" i="89"/>
  <c r="A106" i="89"/>
  <c r="K106" i="89"/>
  <c r="A107" i="89"/>
  <c r="K107" i="89"/>
  <c r="A108" i="89"/>
  <c r="K108" i="89"/>
  <c r="A109" i="89"/>
  <c r="K109" i="89"/>
  <c r="A110" i="89"/>
  <c r="K110" i="89"/>
  <c r="A111" i="89"/>
  <c r="K111" i="89"/>
  <c r="A112" i="89"/>
  <c r="K112" i="89"/>
  <c r="A113" i="89"/>
  <c r="K113" i="89"/>
  <c r="A114" i="89"/>
  <c r="K114" i="89"/>
  <c r="A115" i="89"/>
  <c r="K115" i="89"/>
  <c r="A116" i="89"/>
  <c r="K116" i="89"/>
  <c r="A117" i="89"/>
  <c r="K117" i="89"/>
  <c r="A118" i="89"/>
  <c r="K118" i="89"/>
  <c r="A119" i="89"/>
  <c r="K119" i="89"/>
  <c r="A120" i="89"/>
  <c r="K120" i="89"/>
  <c r="A121" i="89"/>
  <c r="K121" i="89"/>
  <c r="A122" i="89"/>
  <c r="K122" i="89"/>
  <c r="A123" i="89"/>
  <c r="K123" i="89"/>
  <c r="A124" i="89"/>
  <c r="K124" i="89"/>
  <c r="A125" i="89"/>
  <c r="K125" i="89"/>
  <c r="A126" i="89"/>
  <c r="K126" i="89"/>
  <c r="A127" i="89"/>
  <c r="K127" i="89"/>
  <c r="A128" i="89"/>
  <c r="K128" i="89"/>
  <c r="A129" i="89"/>
  <c r="K129" i="89"/>
  <c r="A130" i="89"/>
  <c r="K130" i="89"/>
  <c r="A131" i="89"/>
  <c r="K131" i="89"/>
  <c r="A132" i="89"/>
  <c r="K132" i="89"/>
  <c r="A133" i="89"/>
  <c r="K133" i="89"/>
  <c r="A134" i="89"/>
  <c r="K134" i="89"/>
  <c r="A135" i="89"/>
  <c r="K135" i="89"/>
  <c r="A136" i="89"/>
  <c r="K136" i="89"/>
  <c r="A137" i="89"/>
  <c r="K137" i="89"/>
  <c r="A138" i="89"/>
  <c r="K138" i="89"/>
  <c r="A139" i="89"/>
  <c r="K139" i="89"/>
  <c r="A140" i="89"/>
  <c r="K140" i="89"/>
  <c r="A141" i="89"/>
  <c r="K141" i="89"/>
  <c r="A142" i="89"/>
  <c r="K142" i="89"/>
  <c r="A143" i="89"/>
  <c r="K143" i="89"/>
  <c r="A144" i="89"/>
  <c r="K144" i="89"/>
  <c r="A145" i="89"/>
  <c r="K145" i="89"/>
  <c r="A146" i="89"/>
  <c r="K146" i="89"/>
  <c r="A147" i="89"/>
  <c r="K147" i="89"/>
  <c r="A148" i="89"/>
  <c r="K148" i="89"/>
  <c r="A149" i="89"/>
  <c r="K149" i="89"/>
  <c r="A150" i="89"/>
  <c r="K150" i="89"/>
  <c r="A151" i="89"/>
  <c r="K151" i="89"/>
  <c r="A152" i="89"/>
  <c r="K152" i="89"/>
  <c r="A153" i="89"/>
  <c r="K153" i="89"/>
  <c r="A154" i="89"/>
  <c r="K154" i="89"/>
  <c r="A155" i="89"/>
  <c r="K155" i="89"/>
  <c r="A156" i="89"/>
  <c r="K156" i="89"/>
  <c r="A157" i="89"/>
  <c r="K157" i="89"/>
  <c r="A158" i="89"/>
  <c r="K158" i="89"/>
  <c r="A159" i="89"/>
  <c r="K159" i="89"/>
  <c r="A160" i="89"/>
  <c r="K160" i="89"/>
  <c r="A161" i="89"/>
  <c r="K161" i="89"/>
  <c r="A162" i="89"/>
  <c r="K162" i="89"/>
  <c r="A163" i="89"/>
  <c r="K163" i="89"/>
  <c r="A164" i="89"/>
  <c r="K164" i="89"/>
  <c r="A165" i="89"/>
  <c r="K165" i="89"/>
  <c r="A166" i="89"/>
  <c r="K166" i="89"/>
  <c r="A167" i="89"/>
  <c r="K167" i="89"/>
  <c r="A168" i="89"/>
  <c r="K168" i="89"/>
  <c r="A169" i="89"/>
  <c r="K169" i="89"/>
  <c r="A170" i="89"/>
  <c r="K170" i="89"/>
  <c r="A171" i="89"/>
  <c r="K171" i="89"/>
  <c r="A172" i="89"/>
  <c r="K172" i="89"/>
  <c r="A173" i="89"/>
  <c r="K173" i="89"/>
  <c r="A174" i="89"/>
  <c r="K174" i="89"/>
  <c r="A175" i="89"/>
  <c r="K175" i="89"/>
  <c r="A176" i="89"/>
  <c r="K176" i="89"/>
  <c r="A177" i="89"/>
  <c r="K177" i="89"/>
  <c r="A178" i="89"/>
  <c r="K178" i="89"/>
  <c r="A179" i="89"/>
  <c r="K179" i="89"/>
  <c r="A180" i="89"/>
  <c r="K180" i="89"/>
  <c r="A181" i="89"/>
  <c r="K181" i="89"/>
  <c r="A182" i="89"/>
  <c r="K182" i="89"/>
  <c r="A183" i="89"/>
  <c r="K183" i="89"/>
  <c r="A184" i="89"/>
  <c r="K184" i="89"/>
  <c r="A185" i="89"/>
  <c r="K185" i="89"/>
  <c r="A186" i="89"/>
  <c r="K186" i="89"/>
  <c r="A187" i="89"/>
  <c r="K187" i="89"/>
  <c r="A188" i="89"/>
  <c r="K188" i="89"/>
  <c r="A189" i="89"/>
  <c r="K189" i="89"/>
  <c r="A190" i="89"/>
  <c r="K190" i="89"/>
  <c r="A191" i="89"/>
  <c r="K191" i="89"/>
  <c r="A192" i="89"/>
  <c r="K192" i="89"/>
  <c r="A193" i="89"/>
  <c r="K193" i="89"/>
  <c r="A194" i="89"/>
  <c r="K194" i="89"/>
  <c r="A195" i="89"/>
  <c r="K195" i="89"/>
  <c r="A196" i="89"/>
  <c r="K196" i="89"/>
  <c r="A197" i="89"/>
  <c r="K197" i="89"/>
  <c r="A198" i="89"/>
  <c r="K198" i="89"/>
  <c r="A199" i="89"/>
  <c r="K199" i="89"/>
  <c r="A200" i="89"/>
  <c r="K200" i="89"/>
  <c r="A201" i="89"/>
  <c r="K201" i="89"/>
  <c r="A202" i="89"/>
  <c r="K202" i="89"/>
  <c r="A203" i="89"/>
  <c r="K203" i="89"/>
  <c r="A204" i="89"/>
  <c r="K204" i="89"/>
  <c r="A205" i="89"/>
  <c r="K205" i="89"/>
  <c r="A206" i="89"/>
  <c r="K206" i="89"/>
  <c r="A207" i="89"/>
  <c r="K207" i="89"/>
  <c r="A208" i="89"/>
  <c r="K208" i="89"/>
  <c r="A209" i="89"/>
  <c r="K209" i="89"/>
  <c r="A210" i="89"/>
  <c r="K210" i="89"/>
  <c r="A211" i="89"/>
  <c r="K211" i="89"/>
  <c r="A212" i="89"/>
  <c r="K212" i="89"/>
  <c r="A213" i="89"/>
  <c r="K213" i="89"/>
  <c r="A214" i="89"/>
  <c r="K214" i="89"/>
  <c r="A215" i="89"/>
  <c r="K215" i="89"/>
  <c r="A216" i="89"/>
  <c r="K216" i="89"/>
  <c r="A217" i="89"/>
  <c r="K217" i="89"/>
  <c r="A218" i="89"/>
  <c r="K218" i="89"/>
  <c r="A219" i="89"/>
  <c r="K219" i="89"/>
  <c r="A220" i="89"/>
  <c r="K220" i="89"/>
  <c r="A221" i="89"/>
  <c r="K221" i="89"/>
  <c r="A222" i="89"/>
  <c r="K222" i="89"/>
  <c r="A223" i="89"/>
  <c r="K223" i="89"/>
  <c r="A224" i="89"/>
  <c r="K224" i="89"/>
  <c r="A225" i="89"/>
  <c r="K225" i="89"/>
  <c r="A226" i="89"/>
  <c r="K226" i="89"/>
  <c r="A227" i="89"/>
  <c r="K227" i="89"/>
  <c r="A228" i="89"/>
  <c r="K228" i="89"/>
  <c r="A229" i="89"/>
  <c r="K229" i="89"/>
  <c r="A230" i="89"/>
  <c r="K230" i="89"/>
  <c r="A231" i="89"/>
  <c r="K231" i="89"/>
  <c r="A232" i="89"/>
  <c r="K232" i="89"/>
  <c r="A233" i="89"/>
  <c r="K233" i="89"/>
  <c r="A234" i="89"/>
  <c r="K234" i="89"/>
  <c r="A235" i="89"/>
  <c r="K235" i="89"/>
  <c r="A236" i="89"/>
  <c r="K236" i="89"/>
  <c r="A237" i="89"/>
  <c r="K237" i="89"/>
  <c r="A238" i="89"/>
  <c r="K238" i="89"/>
  <c r="A239" i="89"/>
  <c r="K239" i="89"/>
  <c r="A240" i="89"/>
  <c r="K240" i="89"/>
  <c r="A241" i="89"/>
  <c r="K241" i="89"/>
  <c r="A242" i="89"/>
  <c r="K242" i="89"/>
  <c r="A243" i="89"/>
  <c r="K243" i="89"/>
  <c r="A244" i="89"/>
  <c r="K244" i="89"/>
  <c r="A245" i="89"/>
  <c r="K245" i="89"/>
  <c r="A246" i="89"/>
  <c r="K246" i="89"/>
  <c r="A247" i="89"/>
  <c r="K247" i="89"/>
  <c r="A248" i="89"/>
  <c r="K248" i="89"/>
  <c r="A249" i="89"/>
  <c r="K249" i="89"/>
  <c r="A250" i="89"/>
  <c r="K250" i="89"/>
  <c r="A251" i="89"/>
  <c r="K251" i="89"/>
  <c r="A252" i="89"/>
  <c r="K252" i="89"/>
  <c r="A253" i="89"/>
  <c r="K253" i="89"/>
  <c r="A254" i="89"/>
  <c r="K254" i="89"/>
  <c r="A255" i="89"/>
  <c r="K255" i="89"/>
  <c r="A256" i="89"/>
  <c r="K256" i="89"/>
  <c r="A257" i="89"/>
  <c r="K257" i="89"/>
  <c r="A258" i="89"/>
  <c r="K258" i="89"/>
  <c r="A259" i="89"/>
  <c r="K259" i="89"/>
  <c r="A260" i="89"/>
  <c r="K260" i="89"/>
  <c r="A261" i="89"/>
  <c r="K261" i="89"/>
  <c r="A262" i="89"/>
  <c r="K262" i="89"/>
  <c r="A263" i="89"/>
  <c r="K263" i="89"/>
  <c r="A264" i="89"/>
  <c r="K264" i="89"/>
  <c r="A265" i="89"/>
  <c r="K265" i="89"/>
  <c r="A266" i="89"/>
  <c r="K266" i="89"/>
  <c r="A267" i="89"/>
  <c r="K267" i="89"/>
  <c r="A268" i="89"/>
  <c r="K268" i="89"/>
  <c r="A269" i="89"/>
  <c r="K269" i="89"/>
  <c r="A270" i="89"/>
  <c r="K270" i="89"/>
  <c r="A271" i="89"/>
  <c r="K271" i="89"/>
  <c r="A272" i="89"/>
  <c r="K272" i="89"/>
  <c r="A273" i="89"/>
  <c r="K273" i="89"/>
  <c r="A274" i="89"/>
  <c r="K274" i="89"/>
  <c r="A275" i="89"/>
  <c r="K275" i="89"/>
  <c r="A276" i="89"/>
  <c r="K276" i="89"/>
  <c r="A277" i="89"/>
  <c r="K277" i="89"/>
  <c r="A278" i="89"/>
  <c r="K278" i="89"/>
  <c r="A279" i="89"/>
  <c r="K279" i="89"/>
  <c r="A280" i="89"/>
  <c r="K280" i="89"/>
  <c r="A281" i="89"/>
  <c r="K281" i="89"/>
  <c r="A282" i="89"/>
  <c r="K282" i="89"/>
  <c r="A283" i="89"/>
  <c r="K283" i="89"/>
  <c r="A284" i="89"/>
  <c r="K284" i="89"/>
  <c r="A285" i="89"/>
  <c r="K285" i="89"/>
  <c r="A286" i="89"/>
  <c r="K286" i="89"/>
  <c r="A287" i="89"/>
  <c r="K287" i="89"/>
  <c r="A288" i="89"/>
  <c r="K288" i="89"/>
  <c r="A289" i="89"/>
  <c r="K289" i="89"/>
  <c r="A290" i="89"/>
  <c r="K290" i="89"/>
  <c r="A291" i="89"/>
  <c r="K291" i="89"/>
  <c r="A292" i="89"/>
  <c r="K292" i="89"/>
  <c r="A293" i="89"/>
  <c r="K293" i="89"/>
  <c r="A294" i="89"/>
  <c r="K294" i="89"/>
  <c r="A295" i="89"/>
  <c r="K295" i="89"/>
  <c r="A296" i="89"/>
  <c r="K296" i="89"/>
  <c r="A297" i="89"/>
  <c r="K297" i="89"/>
  <c r="A298" i="89"/>
  <c r="K298" i="89"/>
  <c r="A299" i="89"/>
  <c r="K299" i="89"/>
  <c r="A300" i="89"/>
  <c r="K300" i="89"/>
  <c r="A301" i="89"/>
  <c r="K301" i="89"/>
  <c r="A302" i="89"/>
  <c r="K302" i="89"/>
  <c r="A303" i="89"/>
  <c r="K303" i="89"/>
  <c r="A304" i="89"/>
  <c r="K304" i="89"/>
  <c r="A305" i="89"/>
  <c r="K305" i="89"/>
  <c r="A306" i="89"/>
  <c r="K306" i="89"/>
  <c r="A307" i="89"/>
  <c r="K307" i="89"/>
  <c r="A308" i="89"/>
  <c r="K308" i="89"/>
  <c r="A309" i="89"/>
  <c r="K309" i="89"/>
  <c r="A310" i="89"/>
  <c r="K310" i="89"/>
  <c r="A311" i="89"/>
  <c r="K311" i="89"/>
  <c r="A312" i="89"/>
  <c r="K312" i="89"/>
  <c r="A313" i="89"/>
  <c r="K313" i="89"/>
  <c r="A314" i="89"/>
  <c r="K314" i="89"/>
  <c r="A315" i="89"/>
  <c r="K315" i="89"/>
  <c r="A316" i="89"/>
  <c r="K316" i="89"/>
  <c r="A317" i="89"/>
  <c r="K317" i="89"/>
  <c r="A318" i="89"/>
  <c r="K318" i="89"/>
  <c r="A319" i="89"/>
  <c r="K319" i="89"/>
  <c r="A320" i="89"/>
  <c r="K320" i="89"/>
  <c r="A321" i="89"/>
  <c r="K321" i="89"/>
  <c r="A322" i="89"/>
  <c r="K322" i="89"/>
  <c r="A323" i="89"/>
  <c r="K323" i="89"/>
  <c r="A324" i="89"/>
  <c r="K324" i="89"/>
  <c r="A325" i="89"/>
  <c r="K325" i="89"/>
  <c r="A326" i="89"/>
  <c r="K326" i="89"/>
  <c r="A327" i="89"/>
  <c r="K327" i="89"/>
  <c r="A328" i="89"/>
  <c r="K328" i="89"/>
  <c r="A329" i="89"/>
  <c r="K329" i="89"/>
  <c r="A330" i="89"/>
  <c r="K330" i="89"/>
  <c r="A331" i="89"/>
  <c r="K331" i="89"/>
  <c r="A332" i="89"/>
  <c r="K332" i="89"/>
  <c r="A333" i="89"/>
  <c r="K333" i="89"/>
  <c r="A334" i="89"/>
  <c r="K334" i="89"/>
  <c r="A335" i="89"/>
  <c r="K335" i="89"/>
  <c r="A336" i="89"/>
  <c r="K336" i="89"/>
  <c r="A337" i="89"/>
  <c r="K337" i="89"/>
  <c r="A338" i="89"/>
  <c r="K338" i="89"/>
  <c r="A339" i="89"/>
  <c r="K339" i="89"/>
  <c r="A340" i="89"/>
  <c r="K340" i="89"/>
  <c r="A341" i="89"/>
  <c r="K341" i="89"/>
  <c r="A342" i="89"/>
  <c r="K342" i="89"/>
  <c r="A343" i="89"/>
  <c r="K343" i="89"/>
  <c r="A344" i="89"/>
  <c r="K344" i="89"/>
  <c r="A345" i="89"/>
  <c r="K345" i="89"/>
  <c r="A346" i="89"/>
  <c r="K346" i="89"/>
  <c r="A347" i="89"/>
  <c r="K347" i="89"/>
  <c r="A348" i="89"/>
  <c r="K348" i="89"/>
  <c r="A349" i="89"/>
  <c r="K349" i="89"/>
  <c r="A350" i="89"/>
  <c r="K350" i="89"/>
  <c r="A351" i="89"/>
  <c r="K351" i="89"/>
  <c r="A352" i="89"/>
  <c r="K352" i="89"/>
  <c r="A353" i="89"/>
  <c r="K353" i="89"/>
  <c r="A354" i="89"/>
  <c r="K354" i="89"/>
  <c r="A355" i="89"/>
  <c r="K355" i="89"/>
  <c r="A356" i="89"/>
  <c r="K356" i="89"/>
  <c r="A357" i="89"/>
  <c r="K357" i="89"/>
  <c r="A358" i="89"/>
  <c r="K358" i="89"/>
  <c r="A359" i="89"/>
  <c r="K359" i="89"/>
  <c r="A360" i="89"/>
  <c r="K360" i="89"/>
  <c r="A361" i="89"/>
  <c r="K361" i="89"/>
  <c r="A362" i="89"/>
  <c r="K362" i="89"/>
  <c r="A363" i="89"/>
  <c r="K363" i="89"/>
  <c r="A364" i="89"/>
  <c r="K364" i="89"/>
  <c r="A365" i="89"/>
  <c r="K365" i="89"/>
  <c r="A366" i="89"/>
  <c r="K366" i="89"/>
  <c r="A367" i="89"/>
  <c r="K367" i="89"/>
  <c r="A368" i="89"/>
  <c r="K368" i="89"/>
  <c r="A369" i="89"/>
  <c r="K369" i="89"/>
  <c r="A370" i="89"/>
  <c r="K370" i="89"/>
  <c r="A371" i="89"/>
  <c r="K371" i="89"/>
  <c r="A372" i="89"/>
  <c r="K372" i="89"/>
  <c r="A373" i="89"/>
  <c r="K373" i="89"/>
  <c r="A374" i="89"/>
  <c r="K374" i="89"/>
  <c r="A375" i="89"/>
  <c r="K375" i="89"/>
  <c r="C376" i="89"/>
  <c r="D376" i="89"/>
  <c r="E376" i="89"/>
  <c r="F376" i="89"/>
  <c r="G376" i="89"/>
  <c r="H376" i="89"/>
  <c r="I376" i="89"/>
  <c r="J376" i="89"/>
  <c r="M376" i="89"/>
  <c r="A377" i="89"/>
  <c r="A378" i="89"/>
  <c r="A379" i="89"/>
  <c r="A380" i="89"/>
  <c r="A381" i="89"/>
  <c r="A382" i="89"/>
  <c r="A383" i="89"/>
  <c r="A384" i="89"/>
  <c r="A385" i="89"/>
  <c r="A386" i="89"/>
  <c r="A387" i="89"/>
  <c r="A388" i="89"/>
  <c r="A389" i="89"/>
  <c r="A390" i="89"/>
  <c r="A391" i="89"/>
  <c r="A392" i="89"/>
  <c r="A393" i="89"/>
  <c r="A394" i="89"/>
  <c r="A395" i="89"/>
  <c r="A396" i="89"/>
  <c r="A397" i="89"/>
  <c r="A398" i="89"/>
  <c r="A399" i="89"/>
  <c r="A400" i="89"/>
  <c r="A401" i="89"/>
  <c r="A402" i="89"/>
  <c r="A403" i="89"/>
  <c r="A404" i="89"/>
  <c r="A405" i="89"/>
  <c r="A406" i="89"/>
  <c r="A407" i="89"/>
  <c r="A408" i="89"/>
  <c r="A409" i="89"/>
  <c r="A410" i="89"/>
  <c r="A411" i="89"/>
  <c r="A412" i="89"/>
  <c r="A413" i="89"/>
  <c r="A414" i="89"/>
  <c r="A417" i="89"/>
  <c r="A418" i="89"/>
  <c r="A419" i="89"/>
  <c r="A420" i="89"/>
  <c r="A421" i="89"/>
  <c r="A422" i="89"/>
  <c r="A423" i="89"/>
  <c r="A424" i="89"/>
  <c r="A425" i="89"/>
  <c r="A10" i="85"/>
  <c r="K10" i="85"/>
  <c r="A11" i="85"/>
  <c r="K11" i="85"/>
  <c r="A12" i="85"/>
  <c r="K12" i="85"/>
  <c r="A13" i="85"/>
  <c r="K13" i="85"/>
  <c r="A14" i="85"/>
  <c r="K14" i="85"/>
  <c r="A15" i="85"/>
  <c r="K15" i="85"/>
  <c r="A16" i="85"/>
  <c r="K16" i="85"/>
  <c r="A17" i="85"/>
  <c r="K17" i="85"/>
  <c r="A18" i="85"/>
  <c r="K18" i="85"/>
  <c r="A19" i="85"/>
  <c r="K19" i="85"/>
  <c r="A20" i="85"/>
  <c r="K20" i="85"/>
  <c r="A21" i="85"/>
  <c r="K21" i="85"/>
  <c r="A22" i="85"/>
  <c r="K22" i="85"/>
  <c r="A23" i="85"/>
  <c r="K23" i="85"/>
  <c r="A24" i="85"/>
  <c r="K24" i="85"/>
  <c r="A25" i="85"/>
  <c r="K25" i="85"/>
  <c r="A26" i="85"/>
  <c r="K26" i="85"/>
  <c r="A27" i="85"/>
  <c r="K27" i="85"/>
  <c r="A28" i="85"/>
  <c r="K28" i="85"/>
  <c r="A29" i="85"/>
  <c r="K29" i="85"/>
  <c r="A30" i="85"/>
  <c r="K30" i="85"/>
  <c r="A31" i="85"/>
  <c r="K31" i="85"/>
  <c r="A32" i="85"/>
  <c r="K32" i="85"/>
  <c r="A33" i="85"/>
  <c r="K33" i="85"/>
  <c r="A34" i="85"/>
  <c r="K34" i="85"/>
  <c r="A35" i="85"/>
  <c r="K35" i="85"/>
  <c r="A36" i="85"/>
  <c r="K36" i="85"/>
  <c r="A37" i="85"/>
  <c r="K37" i="85"/>
  <c r="A38" i="85"/>
  <c r="K38" i="85"/>
  <c r="A39" i="85"/>
  <c r="K39" i="85"/>
  <c r="A40" i="85"/>
  <c r="K40" i="85"/>
  <c r="A41" i="85"/>
  <c r="K41" i="85"/>
  <c r="A42" i="85"/>
  <c r="K42" i="85"/>
  <c r="A43" i="85"/>
  <c r="K43" i="85"/>
  <c r="A44" i="85"/>
  <c r="K44" i="85"/>
  <c r="A45" i="85"/>
  <c r="K45" i="85"/>
  <c r="A46" i="85"/>
  <c r="K46" i="85"/>
  <c r="A47" i="85"/>
  <c r="K47" i="85"/>
  <c r="A48" i="85"/>
  <c r="K48" i="85"/>
  <c r="A49" i="85"/>
  <c r="K49" i="85"/>
  <c r="A50" i="85"/>
  <c r="K50" i="85"/>
  <c r="A51" i="85"/>
  <c r="K51" i="85"/>
  <c r="A52" i="85"/>
  <c r="K52" i="85"/>
  <c r="A53" i="85"/>
  <c r="K53" i="85"/>
  <c r="A54" i="85"/>
  <c r="K54" i="85"/>
  <c r="A55" i="85"/>
  <c r="K55" i="85"/>
  <c r="A56" i="85"/>
  <c r="K56" i="85"/>
  <c r="A57" i="85"/>
  <c r="K57" i="85"/>
  <c r="A58" i="85"/>
  <c r="K58" i="85"/>
  <c r="A59" i="85"/>
  <c r="K59" i="85"/>
  <c r="A60" i="85"/>
  <c r="K60" i="85"/>
  <c r="A61" i="85"/>
  <c r="K61" i="85"/>
  <c r="A62" i="85"/>
  <c r="K62" i="85"/>
  <c r="A63" i="85"/>
  <c r="K63" i="85"/>
  <c r="A64" i="85"/>
  <c r="K64" i="85"/>
  <c r="A65" i="85"/>
  <c r="K65" i="85"/>
  <c r="A66" i="85"/>
  <c r="K66" i="85"/>
  <c r="A67" i="85"/>
  <c r="K67" i="85"/>
  <c r="A68" i="85"/>
  <c r="K68" i="85"/>
  <c r="A69" i="85"/>
  <c r="K69" i="85"/>
  <c r="A70" i="85"/>
  <c r="K70" i="85"/>
  <c r="A71" i="85"/>
  <c r="K71" i="85"/>
  <c r="A72" i="85"/>
  <c r="K72" i="85"/>
  <c r="A73" i="85"/>
  <c r="K73" i="85"/>
  <c r="A74" i="85"/>
  <c r="K74" i="85"/>
  <c r="A75" i="85"/>
  <c r="K75" i="85"/>
  <c r="A76" i="85"/>
  <c r="K76" i="85"/>
  <c r="A77" i="85"/>
  <c r="K77" i="85"/>
  <c r="A78" i="85"/>
  <c r="K78" i="85"/>
  <c r="A79" i="85"/>
  <c r="K79" i="85"/>
  <c r="A80" i="85"/>
  <c r="K80" i="85"/>
  <c r="A81" i="85"/>
  <c r="K81" i="85"/>
  <c r="A82" i="85"/>
  <c r="K82" i="85"/>
  <c r="A83" i="85"/>
  <c r="K83" i="85"/>
  <c r="A84" i="85"/>
  <c r="K84" i="85"/>
  <c r="A85" i="85"/>
  <c r="K85" i="85"/>
  <c r="A86" i="85"/>
  <c r="K86" i="85"/>
  <c r="A87" i="85"/>
  <c r="K87" i="85"/>
  <c r="A88" i="85"/>
  <c r="K88" i="85"/>
  <c r="A89" i="85"/>
  <c r="K89" i="85"/>
  <c r="A90" i="85"/>
  <c r="K90" i="85"/>
  <c r="A91" i="85"/>
  <c r="K91" i="85"/>
  <c r="A92" i="85"/>
  <c r="K92" i="85"/>
  <c r="A93" i="85"/>
  <c r="K93" i="85"/>
  <c r="A94" i="85"/>
  <c r="K94" i="85"/>
  <c r="A95" i="85"/>
  <c r="K95" i="85"/>
  <c r="A96" i="85"/>
  <c r="K96" i="85"/>
  <c r="A97" i="85"/>
  <c r="K97" i="85"/>
  <c r="A98" i="85"/>
  <c r="K98" i="85"/>
  <c r="A99" i="85"/>
  <c r="K99" i="85"/>
  <c r="A100" i="85"/>
  <c r="K100" i="85"/>
  <c r="A101" i="85"/>
  <c r="K101" i="85"/>
  <c r="A102" i="85"/>
  <c r="K102" i="85"/>
  <c r="A103" i="85"/>
  <c r="K103" i="85"/>
  <c r="A104" i="85"/>
  <c r="K104" i="85"/>
  <c r="A105" i="85"/>
  <c r="K105" i="85"/>
  <c r="A106" i="85"/>
  <c r="K106" i="85"/>
  <c r="A107" i="85"/>
  <c r="K107" i="85"/>
  <c r="A108" i="85"/>
  <c r="K108" i="85"/>
  <c r="A109" i="85"/>
  <c r="K109" i="85"/>
  <c r="A110" i="85"/>
  <c r="K110" i="85"/>
  <c r="A111" i="85"/>
  <c r="K111" i="85"/>
  <c r="A112" i="85"/>
  <c r="K112" i="85"/>
  <c r="A113" i="85"/>
  <c r="K113" i="85"/>
  <c r="A114" i="85"/>
  <c r="K114" i="85"/>
  <c r="A115" i="85"/>
  <c r="K115" i="85"/>
  <c r="A116" i="85"/>
  <c r="K116" i="85"/>
  <c r="A117" i="85"/>
  <c r="K117" i="85"/>
  <c r="A118" i="85"/>
  <c r="K118" i="85"/>
  <c r="A119" i="85"/>
  <c r="K119" i="85"/>
  <c r="A120" i="85"/>
  <c r="K120" i="85"/>
  <c r="A121" i="85"/>
  <c r="K121" i="85"/>
  <c r="A122" i="85"/>
  <c r="K122" i="85"/>
  <c r="A123" i="85"/>
  <c r="K123" i="85"/>
  <c r="A124" i="85"/>
  <c r="K124" i="85"/>
  <c r="A125" i="85"/>
  <c r="K125" i="85"/>
  <c r="A126" i="85"/>
  <c r="K126" i="85"/>
  <c r="A127" i="85"/>
  <c r="K127" i="85"/>
  <c r="A128" i="85"/>
  <c r="K128" i="85"/>
  <c r="A129" i="85"/>
  <c r="K129" i="85"/>
  <c r="A130" i="85"/>
  <c r="K130" i="85"/>
  <c r="A131" i="85"/>
  <c r="K131" i="85"/>
  <c r="A132" i="85"/>
  <c r="K132" i="85"/>
  <c r="A133" i="85"/>
  <c r="K133" i="85"/>
  <c r="A134" i="85"/>
  <c r="K134" i="85"/>
  <c r="A135" i="85"/>
  <c r="K135" i="85"/>
  <c r="A136" i="85"/>
  <c r="K136" i="85"/>
  <c r="A137" i="85"/>
  <c r="K137" i="85"/>
  <c r="A138" i="85"/>
  <c r="K138" i="85"/>
  <c r="A139" i="85"/>
  <c r="K139" i="85"/>
  <c r="A140" i="85"/>
  <c r="K140" i="85"/>
  <c r="A141" i="85"/>
  <c r="K141" i="85"/>
  <c r="A142" i="85"/>
  <c r="K142" i="85"/>
  <c r="A143" i="85"/>
  <c r="K143" i="85"/>
  <c r="A144" i="85"/>
  <c r="K144" i="85"/>
  <c r="A145" i="85"/>
  <c r="K145" i="85"/>
  <c r="A146" i="85"/>
  <c r="K146" i="85"/>
  <c r="A147" i="85"/>
  <c r="K147" i="85"/>
  <c r="A148" i="85"/>
  <c r="K148" i="85"/>
  <c r="A149" i="85"/>
  <c r="K149" i="85"/>
  <c r="A150" i="85"/>
  <c r="K150" i="85"/>
  <c r="A151" i="85"/>
  <c r="K151" i="85"/>
  <c r="A152" i="85"/>
  <c r="K152" i="85"/>
  <c r="A153" i="85"/>
  <c r="K153" i="85"/>
  <c r="A154" i="85"/>
  <c r="K154" i="85"/>
  <c r="A155" i="85"/>
  <c r="K155" i="85"/>
  <c r="A156" i="85"/>
  <c r="K156" i="85"/>
  <c r="A157" i="85"/>
  <c r="K157" i="85"/>
  <c r="A158" i="85"/>
  <c r="K158" i="85"/>
  <c r="A159" i="85"/>
  <c r="K159" i="85"/>
  <c r="A160" i="85"/>
  <c r="K160" i="85"/>
  <c r="A161" i="85"/>
  <c r="K161" i="85"/>
  <c r="A162" i="85"/>
  <c r="K162" i="85"/>
  <c r="A163" i="85"/>
  <c r="K163" i="85"/>
  <c r="A164" i="85"/>
  <c r="K164" i="85"/>
  <c r="A165" i="85"/>
  <c r="K165" i="85"/>
  <c r="A166" i="85"/>
  <c r="K166" i="85"/>
  <c r="A167" i="85"/>
  <c r="K167" i="85"/>
  <c r="A168" i="85"/>
  <c r="K168" i="85"/>
  <c r="A169" i="85"/>
  <c r="K169" i="85"/>
  <c r="A170" i="85"/>
  <c r="K170" i="85"/>
  <c r="A171" i="85"/>
  <c r="K171" i="85"/>
  <c r="A172" i="85"/>
  <c r="K172" i="85"/>
  <c r="A173" i="85"/>
  <c r="K173" i="85"/>
  <c r="A174" i="85"/>
  <c r="K174" i="85"/>
  <c r="A175" i="85"/>
  <c r="K175" i="85"/>
  <c r="A176" i="85"/>
  <c r="K176" i="85"/>
  <c r="A177" i="85"/>
  <c r="K177" i="85"/>
  <c r="A178" i="85"/>
  <c r="K178" i="85"/>
  <c r="A179" i="85"/>
  <c r="K179" i="85"/>
  <c r="A180" i="85"/>
  <c r="K180" i="85"/>
  <c r="A181" i="85"/>
  <c r="K181" i="85"/>
  <c r="A182" i="85"/>
  <c r="K182" i="85"/>
  <c r="A183" i="85"/>
  <c r="K183" i="85"/>
  <c r="A184" i="85"/>
  <c r="K184" i="85"/>
  <c r="A185" i="85"/>
  <c r="K185" i="85"/>
  <c r="A186" i="85"/>
  <c r="K186" i="85"/>
  <c r="A187" i="85"/>
  <c r="K187" i="85"/>
  <c r="A188" i="85"/>
  <c r="K188" i="85"/>
  <c r="A189" i="85"/>
  <c r="K189" i="85"/>
  <c r="A190" i="85"/>
  <c r="K190" i="85"/>
  <c r="A191" i="85"/>
  <c r="K191" i="85"/>
  <c r="A192" i="85"/>
  <c r="K192" i="85"/>
  <c r="A193" i="85"/>
  <c r="K193" i="85"/>
  <c r="A194" i="85"/>
  <c r="K194" i="85"/>
  <c r="A195" i="85"/>
  <c r="K195" i="85"/>
  <c r="A196" i="85"/>
  <c r="K196" i="85"/>
  <c r="A197" i="85"/>
  <c r="K197" i="85"/>
  <c r="A198" i="85"/>
  <c r="K198" i="85"/>
  <c r="A199" i="85"/>
  <c r="K199" i="85"/>
  <c r="A200" i="85"/>
  <c r="K200" i="85"/>
  <c r="A201" i="85"/>
  <c r="K201" i="85"/>
  <c r="A202" i="85"/>
  <c r="K202" i="85"/>
  <c r="A203" i="85"/>
  <c r="K203" i="85"/>
  <c r="A204" i="85"/>
  <c r="K204" i="85"/>
  <c r="A205" i="85"/>
  <c r="K205" i="85"/>
  <c r="A206" i="85"/>
  <c r="K206" i="85"/>
  <c r="A207" i="85"/>
  <c r="K207" i="85"/>
  <c r="A208" i="85"/>
  <c r="K208" i="85"/>
  <c r="A209" i="85"/>
  <c r="K209" i="85"/>
  <c r="A210" i="85"/>
  <c r="K210" i="85"/>
  <c r="A211" i="85"/>
  <c r="K211" i="85"/>
  <c r="A212" i="85"/>
  <c r="K212" i="85"/>
  <c r="A213" i="85"/>
  <c r="K213" i="85"/>
  <c r="A214" i="85"/>
  <c r="K214" i="85"/>
  <c r="A215" i="85"/>
  <c r="K215" i="85"/>
  <c r="A216" i="85"/>
  <c r="K216" i="85"/>
  <c r="A217" i="85"/>
  <c r="K217" i="85"/>
  <c r="A218" i="85"/>
  <c r="K218" i="85"/>
  <c r="A219" i="85"/>
  <c r="K219" i="85"/>
  <c r="A220" i="85"/>
  <c r="K220" i="85"/>
  <c r="A221" i="85"/>
  <c r="K221" i="85"/>
  <c r="A222" i="85"/>
  <c r="K222" i="85"/>
  <c r="A223" i="85"/>
  <c r="K223" i="85"/>
  <c r="A224" i="85"/>
  <c r="K224" i="85"/>
  <c r="A225" i="85"/>
  <c r="K225" i="85"/>
  <c r="A226" i="85"/>
  <c r="K226" i="85"/>
  <c r="A227" i="85"/>
  <c r="K227" i="85"/>
  <c r="A228" i="85"/>
  <c r="K228" i="85"/>
  <c r="A229" i="85"/>
  <c r="K229" i="85"/>
  <c r="A230" i="85"/>
  <c r="K230" i="85"/>
  <c r="A231" i="85"/>
  <c r="K231" i="85"/>
  <c r="A232" i="85"/>
  <c r="K232" i="85"/>
  <c r="A233" i="85"/>
  <c r="K233" i="85"/>
  <c r="A234" i="85"/>
  <c r="K234" i="85"/>
  <c r="A235" i="85"/>
  <c r="K235" i="85"/>
  <c r="A236" i="85"/>
  <c r="K236" i="85"/>
  <c r="A237" i="85"/>
  <c r="K237" i="85"/>
  <c r="A238" i="85"/>
  <c r="K238" i="85"/>
  <c r="A239" i="85"/>
  <c r="K239" i="85"/>
  <c r="A240" i="85"/>
  <c r="K240" i="85"/>
  <c r="A241" i="85"/>
  <c r="K241" i="85"/>
  <c r="A242" i="85"/>
  <c r="K242" i="85"/>
  <c r="A243" i="85"/>
  <c r="K243" i="85"/>
  <c r="A244" i="85"/>
  <c r="K244" i="85"/>
  <c r="A245" i="85"/>
  <c r="K245" i="85"/>
  <c r="A246" i="85"/>
  <c r="K246" i="85"/>
  <c r="A247" i="85"/>
  <c r="K247" i="85"/>
  <c r="A248" i="85"/>
  <c r="K248" i="85"/>
  <c r="A249" i="85"/>
  <c r="K249" i="85"/>
  <c r="A250" i="85"/>
  <c r="K250" i="85"/>
  <c r="A251" i="85"/>
  <c r="K251" i="85"/>
  <c r="A252" i="85"/>
  <c r="K252" i="85"/>
  <c r="A253" i="85"/>
  <c r="K253" i="85"/>
  <c r="A254" i="85"/>
  <c r="K254" i="85"/>
  <c r="A255" i="85"/>
  <c r="K255" i="85"/>
  <c r="A256" i="85"/>
  <c r="K256" i="85"/>
  <c r="A257" i="85"/>
  <c r="K257" i="85"/>
  <c r="A258" i="85"/>
  <c r="K258" i="85"/>
  <c r="A259" i="85"/>
  <c r="K259" i="85"/>
  <c r="A260" i="85"/>
  <c r="K260" i="85"/>
  <c r="A261" i="85"/>
  <c r="K261" i="85"/>
  <c r="A262" i="85"/>
  <c r="K262" i="85"/>
  <c r="A263" i="85"/>
  <c r="K263" i="85"/>
  <c r="A264" i="85"/>
  <c r="K264" i="85"/>
  <c r="A265" i="85"/>
  <c r="K265" i="85"/>
  <c r="A266" i="85"/>
  <c r="K266" i="85"/>
  <c r="A267" i="85"/>
  <c r="K267" i="85"/>
  <c r="A268" i="85"/>
  <c r="K268" i="85"/>
  <c r="A269" i="85"/>
  <c r="K269" i="85"/>
  <c r="A270" i="85"/>
  <c r="K270" i="85"/>
  <c r="A271" i="85"/>
  <c r="K271" i="85"/>
  <c r="A272" i="85"/>
  <c r="K272" i="85"/>
  <c r="A273" i="85"/>
  <c r="K273" i="85"/>
  <c r="A274" i="85"/>
  <c r="K274" i="85"/>
  <c r="A275" i="85"/>
  <c r="K275" i="85"/>
  <c r="A276" i="85"/>
  <c r="K276" i="85"/>
  <c r="A277" i="85"/>
  <c r="K277" i="85"/>
  <c r="A278" i="85"/>
  <c r="K278" i="85"/>
  <c r="A279" i="85"/>
  <c r="K279" i="85"/>
  <c r="A280" i="85"/>
  <c r="K280" i="85"/>
  <c r="A281" i="85"/>
  <c r="K281" i="85"/>
  <c r="A282" i="85"/>
  <c r="K282" i="85"/>
  <c r="A283" i="85"/>
  <c r="K283" i="85"/>
  <c r="A284" i="85"/>
  <c r="K284" i="85"/>
  <c r="A285" i="85"/>
  <c r="K285" i="85"/>
  <c r="A286" i="85"/>
  <c r="K286" i="85"/>
  <c r="A287" i="85"/>
  <c r="K287" i="85"/>
  <c r="A288" i="85"/>
  <c r="K288" i="85"/>
  <c r="A289" i="85"/>
  <c r="K289" i="85"/>
  <c r="A290" i="85"/>
  <c r="K290" i="85"/>
  <c r="A291" i="85"/>
  <c r="K291" i="85"/>
  <c r="A292" i="85"/>
  <c r="K292" i="85"/>
  <c r="A293" i="85"/>
  <c r="K293" i="85"/>
  <c r="A294" i="85"/>
  <c r="K294" i="85"/>
  <c r="A295" i="85"/>
  <c r="K295" i="85"/>
  <c r="A296" i="85"/>
  <c r="K296" i="85"/>
  <c r="A297" i="85"/>
  <c r="K297" i="85"/>
  <c r="A298" i="85"/>
  <c r="K298" i="85"/>
  <c r="A299" i="85"/>
  <c r="K299" i="85"/>
  <c r="A300" i="85"/>
  <c r="K300" i="85"/>
  <c r="A301" i="85"/>
  <c r="K301" i="85"/>
  <c r="A302" i="85"/>
  <c r="K302" i="85"/>
  <c r="A303" i="85"/>
  <c r="K303" i="85"/>
  <c r="A304" i="85"/>
  <c r="K304" i="85"/>
  <c r="A305" i="85"/>
  <c r="K305" i="85"/>
  <c r="A306" i="85"/>
  <c r="K306" i="85"/>
  <c r="A307" i="85"/>
  <c r="K307" i="85"/>
  <c r="A308" i="85"/>
  <c r="K308" i="85"/>
  <c r="A309" i="85"/>
  <c r="K309" i="85"/>
  <c r="A310" i="85"/>
  <c r="K310" i="85"/>
  <c r="A311" i="85"/>
  <c r="K311" i="85"/>
  <c r="A312" i="85"/>
  <c r="K312" i="85"/>
  <c r="A313" i="85"/>
  <c r="K313" i="85"/>
  <c r="A314" i="85"/>
  <c r="K314" i="85"/>
  <c r="A315" i="85"/>
  <c r="K315" i="85"/>
  <c r="A316" i="85"/>
  <c r="K316" i="85"/>
  <c r="A317" i="85"/>
  <c r="K317" i="85"/>
  <c r="A318" i="85"/>
  <c r="K318" i="85"/>
  <c r="A319" i="85"/>
  <c r="K319" i="85"/>
  <c r="A320" i="85"/>
  <c r="K320" i="85"/>
  <c r="A321" i="85"/>
  <c r="K321" i="85"/>
  <c r="A322" i="85"/>
  <c r="K322" i="85"/>
  <c r="A323" i="85"/>
  <c r="K323" i="85"/>
  <c r="A324" i="85"/>
  <c r="K324" i="85"/>
  <c r="A325" i="85"/>
  <c r="K325" i="85"/>
  <c r="A326" i="85"/>
  <c r="K326" i="85"/>
  <c r="A327" i="85"/>
  <c r="K327" i="85"/>
  <c r="A328" i="85"/>
  <c r="K328" i="85"/>
  <c r="A329" i="85"/>
  <c r="K329" i="85"/>
  <c r="A330" i="85"/>
  <c r="K330" i="85"/>
  <c r="A331" i="85"/>
  <c r="K331" i="85"/>
  <c r="A332" i="85"/>
  <c r="K332" i="85"/>
  <c r="A333" i="85"/>
  <c r="K333" i="85"/>
  <c r="A334" i="85"/>
  <c r="K334" i="85"/>
  <c r="A335" i="85"/>
  <c r="K335" i="85"/>
  <c r="A336" i="85"/>
  <c r="K336" i="85"/>
  <c r="A337" i="85"/>
  <c r="K337" i="85"/>
  <c r="A338" i="85"/>
  <c r="K338" i="85"/>
  <c r="A339" i="85"/>
  <c r="K339" i="85"/>
  <c r="A340" i="85"/>
  <c r="K340" i="85"/>
  <c r="A341" i="85"/>
  <c r="K341" i="85"/>
  <c r="A342" i="85"/>
  <c r="K342" i="85"/>
  <c r="A343" i="85"/>
  <c r="K343" i="85"/>
  <c r="A344" i="85"/>
  <c r="K344" i="85"/>
  <c r="A345" i="85"/>
  <c r="K345" i="85"/>
  <c r="A346" i="85"/>
  <c r="K346" i="85"/>
  <c r="A347" i="85"/>
  <c r="K347" i="85"/>
  <c r="A348" i="85"/>
  <c r="K348" i="85"/>
  <c r="A349" i="85"/>
  <c r="K349" i="85"/>
  <c r="A350" i="85"/>
  <c r="K350" i="85"/>
  <c r="A351" i="85"/>
  <c r="K351" i="85"/>
  <c r="A352" i="85"/>
  <c r="K352" i="85"/>
  <c r="A353" i="85"/>
  <c r="K353" i="85"/>
  <c r="A354" i="85"/>
  <c r="K354" i="85"/>
  <c r="A355" i="85"/>
  <c r="K355" i="85"/>
  <c r="A356" i="85"/>
  <c r="K356" i="85"/>
  <c r="A357" i="85"/>
  <c r="K357" i="85"/>
  <c r="A358" i="85"/>
  <c r="K358" i="85"/>
  <c r="A359" i="85"/>
  <c r="K359" i="85"/>
  <c r="A360" i="85"/>
  <c r="K360" i="85"/>
  <c r="A361" i="85"/>
  <c r="K361" i="85"/>
  <c r="A362" i="85"/>
  <c r="K362" i="85"/>
  <c r="A363" i="85"/>
  <c r="K363" i="85"/>
  <c r="A364" i="85"/>
  <c r="K364" i="85"/>
  <c r="A365" i="85"/>
  <c r="K365" i="85"/>
  <c r="A366" i="85"/>
  <c r="K366" i="85"/>
  <c r="A367" i="85"/>
  <c r="K367" i="85"/>
  <c r="A368" i="85"/>
  <c r="K368" i="85"/>
  <c r="A369" i="85"/>
  <c r="K369" i="85"/>
  <c r="A370" i="85"/>
  <c r="K370" i="85"/>
  <c r="A371" i="85"/>
  <c r="K371" i="85"/>
  <c r="A372" i="85"/>
  <c r="K372" i="85"/>
  <c r="A373" i="85"/>
  <c r="K373" i="85"/>
  <c r="A374" i="85"/>
  <c r="K374" i="85"/>
  <c r="C375" i="85"/>
  <c r="D375" i="85"/>
  <c r="E375" i="85"/>
  <c r="F375" i="85"/>
  <c r="G375" i="85"/>
  <c r="H375" i="85"/>
  <c r="I375" i="85"/>
  <c r="J375" i="85"/>
  <c r="M375" i="85"/>
  <c r="A376" i="85"/>
  <c r="A377" i="85"/>
  <c r="A378" i="85"/>
  <c r="A379" i="85"/>
  <c r="A380" i="85"/>
  <c r="A381" i="85"/>
  <c r="A382" i="85"/>
  <c r="A383" i="85"/>
  <c r="A384" i="85"/>
  <c r="A385" i="85"/>
  <c r="A386" i="85"/>
  <c r="A387" i="85"/>
  <c r="A388" i="85"/>
  <c r="A389" i="85"/>
  <c r="A390" i="85"/>
  <c r="A391" i="85"/>
  <c r="A392" i="85"/>
  <c r="A393" i="85"/>
  <c r="A394" i="85"/>
  <c r="A395" i="85"/>
  <c r="A396" i="85"/>
  <c r="A397" i="85"/>
  <c r="A398" i="85"/>
  <c r="A399" i="85"/>
  <c r="A400" i="85"/>
  <c r="A401" i="85"/>
  <c r="A402" i="85"/>
  <c r="A403" i="85"/>
  <c r="A404" i="85"/>
  <c r="A405" i="85"/>
  <c r="A406" i="85"/>
  <c r="A407" i="85"/>
  <c r="A408" i="85"/>
  <c r="A409" i="85"/>
  <c r="A410" i="85"/>
  <c r="A411" i="85"/>
  <c r="A412" i="85"/>
  <c r="A413" i="85"/>
  <c r="A416" i="85"/>
  <c r="A417" i="85"/>
  <c r="A418" i="85"/>
  <c r="A419" i="85"/>
  <c r="A420" i="85"/>
  <c r="A421" i="85"/>
  <c r="A422" i="85"/>
  <c r="A423" i="85"/>
  <c r="A424" i="85"/>
  <c r="A10" i="79"/>
  <c r="J10" i="79"/>
  <c r="A11" i="79"/>
  <c r="J11" i="79"/>
  <c r="A12" i="79"/>
  <c r="J12" i="79"/>
  <c r="A13" i="79"/>
  <c r="J13" i="79"/>
  <c r="A14" i="79"/>
  <c r="J14" i="79"/>
  <c r="A15" i="79"/>
  <c r="J15" i="79"/>
  <c r="A16" i="79"/>
  <c r="J16" i="79"/>
  <c r="A17" i="79"/>
  <c r="J17" i="79"/>
  <c r="A18" i="79"/>
  <c r="J18" i="79"/>
  <c r="A19" i="79"/>
  <c r="J19" i="79"/>
  <c r="A20" i="79"/>
  <c r="J20" i="79"/>
  <c r="A21" i="79"/>
  <c r="J21" i="79"/>
  <c r="A22" i="79"/>
  <c r="J22" i="79"/>
  <c r="A23" i="79"/>
  <c r="J23" i="79"/>
  <c r="A24" i="79"/>
  <c r="J24" i="79"/>
  <c r="A25" i="79"/>
  <c r="J25" i="79"/>
  <c r="A26" i="79"/>
  <c r="J26" i="79"/>
  <c r="A27" i="79"/>
  <c r="J27" i="79"/>
  <c r="A28" i="79"/>
  <c r="J28" i="79"/>
  <c r="A29" i="79"/>
  <c r="J29" i="79"/>
  <c r="A30" i="79"/>
  <c r="J30" i="79"/>
  <c r="A31" i="79"/>
  <c r="J31" i="79"/>
  <c r="A32" i="79"/>
  <c r="J32" i="79"/>
  <c r="A33" i="79"/>
  <c r="J33" i="79"/>
  <c r="A34" i="79"/>
  <c r="J34" i="79"/>
  <c r="A35" i="79"/>
  <c r="J35" i="79"/>
  <c r="A36" i="79"/>
  <c r="J36" i="79"/>
  <c r="A37" i="79"/>
  <c r="J37" i="79"/>
  <c r="A38" i="79"/>
  <c r="J38" i="79"/>
  <c r="A39" i="79"/>
  <c r="J39" i="79"/>
  <c r="A40" i="79"/>
  <c r="J40" i="79"/>
  <c r="A41" i="79"/>
  <c r="J41" i="79"/>
  <c r="A42" i="79"/>
  <c r="J42" i="79"/>
  <c r="A43" i="79"/>
  <c r="J43" i="79"/>
  <c r="A44" i="79"/>
  <c r="J44" i="79"/>
  <c r="A45" i="79"/>
  <c r="J45" i="79"/>
  <c r="A46" i="79"/>
  <c r="J46" i="79"/>
  <c r="A47" i="79"/>
  <c r="J47" i="79"/>
  <c r="A48" i="79"/>
  <c r="J48" i="79"/>
  <c r="A49" i="79"/>
  <c r="J49" i="79"/>
  <c r="A50" i="79"/>
  <c r="J50" i="79"/>
  <c r="A51" i="79"/>
  <c r="J51" i="79"/>
  <c r="A52" i="79"/>
  <c r="J52" i="79"/>
  <c r="A53" i="79"/>
  <c r="J53" i="79"/>
  <c r="A54" i="79"/>
  <c r="J54" i="79"/>
  <c r="A55" i="79"/>
  <c r="J55" i="79"/>
  <c r="A56" i="79"/>
  <c r="J56" i="79"/>
  <c r="A57" i="79"/>
  <c r="J57" i="79"/>
  <c r="A58" i="79"/>
  <c r="J58" i="79"/>
  <c r="A59" i="79"/>
  <c r="J59" i="79"/>
  <c r="A60" i="79"/>
  <c r="J60" i="79"/>
  <c r="A61" i="79"/>
  <c r="J61" i="79"/>
  <c r="A62" i="79"/>
  <c r="J62" i="79"/>
  <c r="A63" i="79"/>
  <c r="J63" i="79"/>
  <c r="A64" i="79"/>
  <c r="J64" i="79"/>
  <c r="A65" i="79"/>
  <c r="J65" i="79"/>
  <c r="A66" i="79"/>
  <c r="J66" i="79"/>
  <c r="A67" i="79"/>
  <c r="J67" i="79"/>
  <c r="A68" i="79"/>
  <c r="J68" i="79"/>
  <c r="A69" i="79"/>
  <c r="J69" i="79"/>
  <c r="A70" i="79"/>
  <c r="J70" i="79"/>
  <c r="A71" i="79"/>
  <c r="J71" i="79"/>
  <c r="A72" i="79"/>
  <c r="J72" i="79"/>
  <c r="A73" i="79"/>
  <c r="J73" i="79"/>
  <c r="A74" i="79"/>
  <c r="J74" i="79"/>
  <c r="A75" i="79"/>
  <c r="J75" i="79"/>
  <c r="A76" i="79"/>
  <c r="J76" i="79"/>
  <c r="A77" i="79"/>
  <c r="J77" i="79"/>
  <c r="A78" i="79"/>
  <c r="J78" i="79"/>
  <c r="A79" i="79"/>
  <c r="J79" i="79"/>
  <c r="A80" i="79"/>
  <c r="J80" i="79"/>
  <c r="A81" i="79"/>
  <c r="J81" i="79"/>
  <c r="A82" i="79"/>
  <c r="J82" i="79"/>
  <c r="A83" i="79"/>
  <c r="J83" i="79"/>
  <c r="A84" i="79"/>
  <c r="J84" i="79"/>
  <c r="A85" i="79"/>
  <c r="J85" i="79"/>
  <c r="A86" i="79"/>
  <c r="J86" i="79"/>
  <c r="A87" i="79"/>
  <c r="J87" i="79"/>
  <c r="A88" i="79"/>
  <c r="J88" i="79"/>
  <c r="A89" i="79"/>
  <c r="J89" i="79"/>
  <c r="A90" i="79"/>
  <c r="J90" i="79"/>
  <c r="A91" i="79"/>
  <c r="J91" i="79"/>
  <c r="A92" i="79"/>
  <c r="J92" i="79"/>
  <c r="A93" i="79"/>
  <c r="J93" i="79"/>
  <c r="A94" i="79"/>
  <c r="J94" i="79"/>
  <c r="A95" i="79"/>
  <c r="J95" i="79"/>
  <c r="A96" i="79"/>
  <c r="J96" i="79"/>
  <c r="A97" i="79"/>
  <c r="J97" i="79"/>
  <c r="A98" i="79"/>
  <c r="J98" i="79"/>
  <c r="A99" i="79"/>
  <c r="J99" i="79"/>
  <c r="A100" i="79"/>
  <c r="J100" i="79"/>
  <c r="A101" i="79"/>
  <c r="J101" i="79"/>
  <c r="A102" i="79"/>
  <c r="J102" i="79"/>
  <c r="A103" i="79"/>
  <c r="J103" i="79"/>
  <c r="A104" i="79"/>
  <c r="J104" i="79"/>
  <c r="A105" i="79"/>
  <c r="J105" i="79"/>
  <c r="A106" i="79"/>
  <c r="J106" i="79"/>
  <c r="A107" i="79"/>
  <c r="J107" i="79"/>
  <c r="A108" i="79"/>
  <c r="J108" i="79"/>
  <c r="A109" i="79"/>
  <c r="J109" i="79"/>
  <c r="A110" i="79"/>
  <c r="J110" i="79"/>
  <c r="A111" i="79"/>
  <c r="J111" i="79"/>
  <c r="A112" i="79"/>
  <c r="J112" i="79"/>
  <c r="A113" i="79"/>
  <c r="J113" i="79"/>
  <c r="A114" i="79"/>
  <c r="J114" i="79"/>
  <c r="A115" i="79"/>
  <c r="J115" i="79"/>
  <c r="A116" i="79"/>
  <c r="J116" i="79"/>
  <c r="A117" i="79"/>
  <c r="J117" i="79"/>
  <c r="A118" i="79"/>
  <c r="J118" i="79"/>
  <c r="A119" i="79"/>
  <c r="J119" i="79"/>
  <c r="A120" i="79"/>
  <c r="J120" i="79"/>
  <c r="A121" i="79"/>
  <c r="J121" i="79"/>
  <c r="A122" i="79"/>
  <c r="J122" i="79"/>
  <c r="A123" i="79"/>
  <c r="J123" i="79"/>
  <c r="A124" i="79"/>
  <c r="J124" i="79"/>
  <c r="A125" i="79"/>
  <c r="J125" i="79"/>
  <c r="A126" i="79"/>
  <c r="J126" i="79"/>
  <c r="A127" i="79"/>
  <c r="J127" i="79"/>
  <c r="A128" i="79"/>
  <c r="J128" i="79"/>
  <c r="A129" i="79"/>
  <c r="J129" i="79"/>
  <c r="A130" i="79"/>
  <c r="J130" i="79"/>
  <c r="A131" i="79"/>
  <c r="J131" i="79"/>
  <c r="A132" i="79"/>
  <c r="J132" i="79"/>
  <c r="A133" i="79"/>
  <c r="J133" i="79"/>
  <c r="A134" i="79"/>
  <c r="J134" i="79"/>
  <c r="A135" i="79"/>
  <c r="J135" i="79"/>
  <c r="A136" i="79"/>
  <c r="J136" i="79"/>
  <c r="A137" i="79"/>
  <c r="J137" i="79"/>
  <c r="A138" i="79"/>
  <c r="J138" i="79"/>
  <c r="A139" i="79"/>
  <c r="J139" i="79"/>
  <c r="A140" i="79"/>
  <c r="J140" i="79"/>
  <c r="A141" i="79"/>
  <c r="J141" i="79"/>
  <c r="A142" i="79"/>
  <c r="J142" i="79"/>
  <c r="A143" i="79"/>
  <c r="J143" i="79"/>
  <c r="A144" i="79"/>
  <c r="J144" i="79"/>
  <c r="A145" i="79"/>
  <c r="J145" i="79"/>
  <c r="A146" i="79"/>
  <c r="J146" i="79"/>
  <c r="A147" i="79"/>
  <c r="J147" i="79"/>
  <c r="A148" i="79"/>
  <c r="J148" i="79"/>
  <c r="A149" i="79"/>
  <c r="J149" i="79"/>
  <c r="A150" i="79"/>
  <c r="J150" i="79"/>
  <c r="A151" i="79"/>
  <c r="J151" i="79"/>
  <c r="A152" i="79"/>
  <c r="J152" i="79"/>
  <c r="A153" i="79"/>
  <c r="J153" i="79"/>
  <c r="A154" i="79"/>
  <c r="J154" i="79"/>
  <c r="A155" i="79"/>
  <c r="J155" i="79"/>
  <c r="A156" i="79"/>
  <c r="J156" i="79"/>
  <c r="A157" i="79"/>
  <c r="J157" i="79"/>
  <c r="A158" i="79"/>
  <c r="J158" i="79"/>
  <c r="A159" i="79"/>
  <c r="J159" i="79"/>
  <c r="A160" i="79"/>
  <c r="J160" i="79"/>
  <c r="A161" i="79"/>
  <c r="J161" i="79"/>
  <c r="A162" i="79"/>
  <c r="J162" i="79"/>
  <c r="A163" i="79"/>
  <c r="J163" i="79"/>
  <c r="A164" i="79"/>
  <c r="J164" i="79"/>
  <c r="A165" i="79"/>
  <c r="J165" i="79"/>
  <c r="A166" i="79"/>
  <c r="J166" i="79"/>
  <c r="A167" i="79"/>
  <c r="J167" i="79"/>
  <c r="A168" i="79"/>
  <c r="J168" i="79"/>
  <c r="A169" i="79"/>
  <c r="J169" i="79"/>
  <c r="A170" i="79"/>
  <c r="J170" i="79"/>
  <c r="A171" i="79"/>
  <c r="J171" i="79"/>
  <c r="A172" i="79"/>
  <c r="J172" i="79"/>
  <c r="A173" i="79"/>
  <c r="J173" i="79"/>
  <c r="A174" i="79"/>
  <c r="J174" i="79"/>
  <c r="A175" i="79"/>
  <c r="J175" i="79"/>
  <c r="A176" i="79"/>
  <c r="J176" i="79"/>
  <c r="A177" i="79"/>
  <c r="J177" i="79"/>
  <c r="A178" i="79"/>
  <c r="J178" i="79"/>
  <c r="A179" i="79"/>
  <c r="J179" i="79"/>
  <c r="A180" i="79"/>
  <c r="J180" i="79"/>
  <c r="A181" i="79"/>
  <c r="J181" i="79"/>
  <c r="A182" i="79"/>
  <c r="J182" i="79"/>
  <c r="A183" i="79"/>
  <c r="J183" i="79"/>
  <c r="A184" i="79"/>
  <c r="J184" i="79"/>
  <c r="A185" i="79"/>
  <c r="J185" i="79"/>
  <c r="A186" i="79"/>
  <c r="J186" i="79"/>
  <c r="A187" i="79"/>
  <c r="J187" i="79"/>
  <c r="A188" i="79"/>
  <c r="J188" i="79"/>
  <c r="A189" i="79"/>
  <c r="J189" i="79"/>
  <c r="A190" i="79"/>
  <c r="J190" i="79"/>
  <c r="A191" i="79"/>
  <c r="J191" i="79"/>
  <c r="A192" i="79"/>
  <c r="J192" i="79"/>
  <c r="A193" i="79"/>
  <c r="J193" i="79"/>
  <c r="A194" i="79"/>
  <c r="J194" i="79"/>
  <c r="A195" i="79"/>
  <c r="J195" i="79"/>
  <c r="A196" i="79"/>
  <c r="J196" i="79"/>
  <c r="A197" i="79"/>
  <c r="J197" i="79"/>
  <c r="A198" i="79"/>
  <c r="J198" i="79"/>
  <c r="A199" i="79"/>
  <c r="J199" i="79"/>
  <c r="A200" i="79"/>
  <c r="J200" i="79"/>
  <c r="A201" i="79"/>
  <c r="J201" i="79"/>
  <c r="A202" i="79"/>
  <c r="J202" i="79"/>
  <c r="A203" i="79"/>
  <c r="J203" i="79"/>
  <c r="A204" i="79"/>
  <c r="J204" i="79"/>
  <c r="A205" i="79"/>
  <c r="J205" i="79"/>
  <c r="A206" i="79"/>
  <c r="J206" i="79"/>
  <c r="A207" i="79"/>
  <c r="J207" i="79"/>
  <c r="A208" i="79"/>
  <c r="J208" i="79"/>
  <c r="A209" i="79"/>
  <c r="J209" i="79"/>
  <c r="A210" i="79"/>
  <c r="J210" i="79"/>
  <c r="A211" i="79"/>
  <c r="J211" i="79"/>
  <c r="A212" i="79"/>
  <c r="J212" i="79"/>
  <c r="A213" i="79"/>
  <c r="J213" i="79"/>
  <c r="A214" i="79"/>
  <c r="J214" i="79"/>
  <c r="A215" i="79"/>
  <c r="J215" i="79"/>
  <c r="A216" i="79"/>
  <c r="J216" i="79"/>
  <c r="A217" i="79"/>
  <c r="J217" i="79"/>
  <c r="A218" i="79"/>
  <c r="J218" i="79"/>
  <c r="A219" i="79"/>
  <c r="J219" i="79"/>
  <c r="A220" i="79"/>
  <c r="J220" i="79"/>
  <c r="A221" i="79"/>
  <c r="J221" i="79"/>
  <c r="A222" i="79"/>
  <c r="J222" i="79"/>
  <c r="A223" i="79"/>
  <c r="J223" i="79"/>
  <c r="A224" i="79"/>
  <c r="J224" i="79"/>
  <c r="A225" i="79"/>
  <c r="J225" i="79"/>
  <c r="A226" i="79"/>
  <c r="J226" i="79"/>
  <c r="A227" i="79"/>
  <c r="J227" i="79"/>
  <c r="A228" i="79"/>
  <c r="J228" i="79"/>
  <c r="A229" i="79"/>
  <c r="J229" i="79"/>
  <c r="A230" i="79"/>
  <c r="J230" i="79"/>
  <c r="A231" i="79"/>
  <c r="J231" i="79"/>
  <c r="A232" i="79"/>
  <c r="J232" i="79"/>
  <c r="A233" i="79"/>
  <c r="J233" i="79"/>
  <c r="A234" i="79"/>
  <c r="J234" i="79"/>
  <c r="A235" i="79"/>
  <c r="J235" i="79"/>
  <c r="A236" i="79"/>
  <c r="J236" i="79"/>
  <c r="A237" i="79"/>
  <c r="J237" i="79"/>
  <c r="A238" i="79"/>
  <c r="J238" i="79"/>
  <c r="A239" i="79"/>
  <c r="J239" i="79"/>
  <c r="A240" i="79"/>
  <c r="J240" i="79"/>
  <c r="A241" i="79"/>
  <c r="J241" i="79"/>
  <c r="A242" i="79"/>
  <c r="J242" i="79"/>
  <c r="A243" i="79"/>
  <c r="J243" i="79"/>
  <c r="A244" i="79"/>
  <c r="J244" i="79"/>
  <c r="A245" i="79"/>
  <c r="J245" i="79"/>
  <c r="A246" i="79"/>
  <c r="J246" i="79"/>
  <c r="A247" i="79"/>
  <c r="J247" i="79"/>
  <c r="A248" i="79"/>
  <c r="J248" i="79"/>
  <c r="A249" i="79"/>
  <c r="J249" i="79"/>
  <c r="A250" i="79"/>
  <c r="J250" i="79"/>
  <c r="A251" i="79"/>
  <c r="J251" i="79"/>
  <c r="A252" i="79"/>
  <c r="J252" i="79"/>
  <c r="A253" i="79"/>
  <c r="J253" i="79"/>
  <c r="A254" i="79"/>
  <c r="J254" i="79"/>
  <c r="A255" i="79"/>
  <c r="J255" i="79"/>
  <c r="A256" i="79"/>
  <c r="J256" i="79"/>
  <c r="A257" i="79"/>
  <c r="J257" i="79"/>
  <c r="A258" i="79"/>
  <c r="J258" i="79"/>
  <c r="A259" i="79"/>
  <c r="J259" i="79"/>
  <c r="A260" i="79"/>
  <c r="J260" i="79"/>
  <c r="A261" i="79"/>
  <c r="J261" i="79"/>
  <c r="A262" i="79"/>
  <c r="J262" i="79"/>
  <c r="A263" i="79"/>
  <c r="J263" i="79"/>
  <c r="A264" i="79"/>
  <c r="J264" i="79"/>
  <c r="A265" i="79"/>
  <c r="J265" i="79"/>
  <c r="A266" i="79"/>
  <c r="J266" i="79"/>
  <c r="A267" i="79"/>
  <c r="J267" i="79"/>
  <c r="A268" i="79"/>
  <c r="J268" i="79"/>
  <c r="A269" i="79"/>
  <c r="J269" i="79"/>
  <c r="A270" i="79"/>
  <c r="J270" i="79"/>
  <c r="A271" i="79"/>
  <c r="J271" i="79"/>
  <c r="A272" i="79"/>
  <c r="J272" i="79"/>
  <c r="A273" i="79"/>
  <c r="J273" i="79"/>
  <c r="A274" i="79"/>
  <c r="J274" i="79"/>
  <c r="A275" i="79"/>
  <c r="J275" i="79"/>
  <c r="A276" i="79"/>
  <c r="J276" i="79"/>
  <c r="A277" i="79"/>
  <c r="J277" i="79"/>
  <c r="A278" i="79"/>
  <c r="J278" i="79"/>
  <c r="A279" i="79"/>
  <c r="J279" i="79"/>
  <c r="A280" i="79"/>
  <c r="J280" i="79"/>
  <c r="A281" i="79"/>
  <c r="J281" i="79"/>
  <c r="A282" i="79"/>
  <c r="J282" i="79"/>
  <c r="A283" i="79"/>
  <c r="J283" i="79"/>
  <c r="A284" i="79"/>
  <c r="J284" i="79"/>
  <c r="A285" i="79"/>
  <c r="J285" i="79"/>
  <c r="A286" i="79"/>
  <c r="J286" i="79"/>
  <c r="A287" i="79"/>
  <c r="J287" i="79"/>
  <c r="A288" i="79"/>
  <c r="J288" i="79"/>
  <c r="A289" i="79"/>
  <c r="J289" i="79"/>
  <c r="A290" i="79"/>
  <c r="J290" i="79"/>
  <c r="A291" i="79"/>
  <c r="J291" i="79"/>
  <c r="A292" i="79"/>
  <c r="J292" i="79"/>
  <c r="A293" i="79"/>
  <c r="J293" i="79"/>
  <c r="A294" i="79"/>
  <c r="J294" i="79"/>
  <c r="A295" i="79"/>
  <c r="J295" i="79"/>
  <c r="A296" i="79"/>
  <c r="J296" i="79"/>
  <c r="A297" i="79"/>
  <c r="J297" i="79"/>
  <c r="A298" i="79"/>
  <c r="J298" i="79"/>
  <c r="A299" i="79"/>
  <c r="J299" i="79"/>
  <c r="A300" i="79"/>
  <c r="J300" i="79"/>
  <c r="A301" i="79"/>
  <c r="J301" i="79"/>
  <c r="A302" i="79"/>
  <c r="J302" i="79"/>
  <c r="A303" i="79"/>
  <c r="J303" i="79"/>
  <c r="A304" i="79"/>
  <c r="J304" i="79"/>
  <c r="A305" i="79"/>
  <c r="J305" i="79"/>
  <c r="A306" i="79"/>
  <c r="J306" i="79"/>
  <c r="A307" i="79"/>
  <c r="J307" i="79"/>
  <c r="A308" i="79"/>
  <c r="J308" i="79"/>
  <c r="A309" i="79"/>
  <c r="J309" i="79"/>
  <c r="A310" i="79"/>
  <c r="J310" i="79"/>
  <c r="A311" i="79"/>
  <c r="J311" i="79"/>
  <c r="A312" i="79"/>
  <c r="J312" i="79"/>
  <c r="A313" i="79"/>
  <c r="J313" i="79"/>
  <c r="A314" i="79"/>
  <c r="J314" i="79"/>
  <c r="A315" i="79"/>
  <c r="J315" i="79"/>
  <c r="A316" i="79"/>
  <c r="J316" i="79"/>
  <c r="A317" i="79"/>
  <c r="J317" i="79"/>
  <c r="A318" i="79"/>
  <c r="J318" i="79"/>
  <c r="A319" i="79"/>
  <c r="J319" i="79"/>
  <c r="A320" i="79"/>
  <c r="J320" i="79"/>
  <c r="A321" i="79"/>
  <c r="J321" i="79"/>
  <c r="A322" i="79"/>
  <c r="J322" i="79"/>
  <c r="A323" i="79"/>
  <c r="J323" i="79"/>
  <c r="A324" i="79"/>
  <c r="J324" i="79"/>
  <c r="A325" i="79"/>
  <c r="J325" i="79"/>
  <c r="A326" i="79"/>
  <c r="J326" i="79"/>
  <c r="A327" i="79"/>
  <c r="J327" i="79"/>
  <c r="A328" i="79"/>
  <c r="J328" i="79"/>
  <c r="A329" i="79"/>
  <c r="J329" i="79"/>
  <c r="A330" i="79"/>
  <c r="J330" i="79"/>
  <c r="A331" i="79"/>
  <c r="J331" i="79"/>
  <c r="A332" i="79"/>
  <c r="J332" i="79"/>
  <c r="A333" i="79"/>
  <c r="J333" i="79"/>
  <c r="A334" i="79"/>
  <c r="J334" i="79"/>
  <c r="A335" i="79"/>
  <c r="J335" i="79"/>
  <c r="A336" i="79"/>
  <c r="J336" i="79"/>
  <c r="A337" i="79"/>
  <c r="J337" i="79"/>
  <c r="A338" i="79"/>
  <c r="J338" i="79"/>
  <c r="A339" i="79"/>
  <c r="J339" i="79"/>
  <c r="A340" i="79"/>
  <c r="J340" i="79"/>
  <c r="A341" i="79"/>
  <c r="J341" i="79"/>
  <c r="A342" i="79"/>
  <c r="J342" i="79"/>
  <c r="A343" i="79"/>
  <c r="J343" i="79"/>
  <c r="A344" i="79"/>
  <c r="J344" i="79"/>
  <c r="A345" i="79"/>
  <c r="J345" i="79"/>
  <c r="A346" i="79"/>
  <c r="J346" i="79"/>
  <c r="A347" i="79"/>
  <c r="J347" i="79"/>
  <c r="A348" i="79"/>
  <c r="J348" i="79"/>
  <c r="A349" i="79"/>
  <c r="J349" i="79"/>
  <c r="A350" i="79"/>
  <c r="J350" i="79"/>
  <c r="A351" i="79"/>
  <c r="J351" i="79"/>
  <c r="A352" i="79"/>
  <c r="J352" i="79"/>
  <c r="A353" i="79"/>
  <c r="J353" i="79"/>
  <c r="A354" i="79"/>
  <c r="J354" i="79"/>
  <c r="A355" i="79"/>
  <c r="J355" i="79"/>
  <c r="A356" i="79"/>
  <c r="J356" i="79"/>
  <c r="A357" i="79"/>
  <c r="J357" i="79"/>
  <c r="A358" i="79"/>
  <c r="J358" i="79"/>
  <c r="A359" i="79"/>
  <c r="J359" i="79"/>
  <c r="A360" i="79"/>
  <c r="J360" i="79"/>
  <c r="A361" i="79"/>
  <c r="J361" i="79"/>
  <c r="A362" i="79"/>
  <c r="J362" i="79"/>
  <c r="A363" i="79"/>
  <c r="J363" i="79"/>
  <c r="A364" i="79"/>
  <c r="J364" i="79"/>
  <c r="A365" i="79"/>
  <c r="J365" i="79"/>
  <c r="A366" i="79"/>
  <c r="J366" i="79"/>
  <c r="A367" i="79"/>
  <c r="J367" i="79"/>
  <c r="A368" i="79"/>
  <c r="J368" i="79"/>
  <c r="A369" i="79"/>
  <c r="J369" i="79"/>
  <c r="A370" i="79"/>
  <c r="J370" i="79"/>
  <c r="A371" i="79"/>
  <c r="J371" i="79"/>
  <c r="A372" i="79"/>
  <c r="J372" i="79"/>
  <c r="A373" i="79"/>
  <c r="J373" i="79"/>
  <c r="A374" i="79"/>
  <c r="J374" i="79"/>
  <c r="C375" i="79"/>
  <c r="D375" i="79"/>
  <c r="E375" i="79"/>
  <c r="F375" i="79"/>
  <c r="G375" i="79"/>
  <c r="H375" i="79"/>
  <c r="I375" i="79"/>
  <c r="L375" i="79"/>
  <c r="A376" i="79"/>
  <c r="A377" i="79"/>
  <c r="A379" i="79"/>
  <c r="A380" i="79"/>
  <c r="A381" i="79"/>
  <c r="A382" i="79"/>
  <c r="A383" i="79"/>
  <c r="A384" i="79"/>
  <c r="A385" i="79"/>
  <c r="A386" i="79"/>
  <c r="A387" i="79"/>
  <c r="A388" i="79"/>
  <c r="A389" i="79"/>
  <c r="A390" i="79"/>
  <c r="A391" i="79"/>
  <c r="A392" i="79"/>
  <c r="A393" i="79"/>
  <c r="A394" i="79"/>
  <c r="A395" i="79"/>
  <c r="A396" i="79"/>
  <c r="A397" i="79"/>
  <c r="A398" i="79"/>
  <c r="A399" i="79"/>
  <c r="A400" i="79"/>
  <c r="A401" i="79"/>
  <c r="A402" i="79"/>
  <c r="A403" i="79"/>
  <c r="A404" i="79"/>
  <c r="A407" i="79"/>
  <c r="A408" i="79"/>
  <c r="A409" i="79"/>
  <c r="A410" i="79"/>
  <c r="A411" i="79"/>
  <c r="A412" i="79"/>
  <c r="A413" i="79"/>
  <c r="A414" i="79"/>
  <c r="A415" i="79"/>
  <c r="A10" i="78"/>
  <c r="K10" i="78"/>
  <c r="A11" i="78"/>
  <c r="K11" i="78"/>
  <c r="A12" i="78"/>
  <c r="K12" i="78"/>
  <c r="A13" i="78"/>
  <c r="K13" i="78"/>
  <c r="A14" i="78"/>
  <c r="K14" i="78"/>
  <c r="A15" i="78"/>
  <c r="K15" i="78"/>
  <c r="A16" i="78"/>
  <c r="K16" i="78"/>
  <c r="A17" i="78"/>
  <c r="K17" i="78"/>
  <c r="A18" i="78"/>
  <c r="K18" i="78"/>
  <c r="A19" i="78"/>
  <c r="K19" i="78"/>
  <c r="A20" i="78"/>
  <c r="K20" i="78"/>
  <c r="A21" i="78"/>
  <c r="K21" i="78"/>
  <c r="A22" i="78"/>
  <c r="K22" i="78"/>
  <c r="A23" i="78"/>
  <c r="K23" i="78"/>
  <c r="A24" i="78"/>
  <c r="K24" i="78"/>
  <c r="A25" i="78"/>
  <c r="K25" i="78"/>
  <c r="A26" i="78"/>
  <c r="K26" i="78"/>
  <c r="A27" i="78"/>
  <c r="K27" i="78"/>
  <c r="A28" i="78"/>
  <c r="K28" i="78"/>
  <c r="A29" i="78"/>
  <c r="K29" i="78"/>
  <c r="A30" i="78"/>
  <c r="K30" i="78"/>
  <c r="A31" i="78"/>
  <c r="K31" i="78"/>
  <c r="A32" i="78"/>
  <c r="K32" i="78"/>
  <c r="A33" i="78"/>
  <c r="K33" i="78"/>
  <c r="A34" i="78"/>
  <c r="K34" i="78"/>
  <c r="A35" i="78"/>
  <c r="K35" i="78"/>
  <c r="A36" i="78"/>
  <c r="K36" i="78"/>
  <c r="A37" i="78"/>
  <c r="K37" i="78"/>
  <c r="A38" i="78"/>
  <c r="K38" i="78"/>
  <c r="A39" i="78"/>
  <c r="K39" i="78"/>
  <c r="A40" i="78"/>
  <c r="K40" i="78"/>
  <c r="A41" i="78"/>
  <c r="K41" i="78"/>
  <c r="A42" i="78"/>
  <c r="K42" i="78"/>
  <c r="A43" i="78"/>
  <c r="K43" i="78"/>
  <c r="A44" i="78"/>
  <c r="K44" i="78"/>
  <c r="A45" i="78"/>
  <c r="K45" i="78"/>
  <c r="A46" i="78"/>
  <c r="K46" i="78"/>
  <c r="A47" i="78"/>
  <c r="K47" i="78"/>
  <c r="A48" i="78"/>
  <c r="K48" i="78"/>
  <c r="A49" i="78"/>
  <c r="K49" i="78"/>
  <c r="A50" i="78"/>
  <c r="K50" i="78"/>
  <c r="A51" i="78"/>
  <c r="K51" i="78"/>
  <c r="A52" i="78"/>
  <c r="K52" i="78"/>
  <c r="A53" i="78"/>
  <c r="K53" i="78"/>
  <c r="A54" i="78"/>
  <c r="K54" i="78"/>
  <c r="A55" i="78"/>
  <c r="K55" i="78"/>
  <c r="A56" i="78"/>
  <c r="K56" i="78"/>
  <c r="A57" i="78"/>
  <c r="K57" i="78"/>
  <c r="A58" i="78"/>
  <c r="K58" i="78"/>
  <c r="A59" i="78"/>
  <c r="K59" i="78"/>
  <c r="A60" i="78"/>
  <c r="K60" i="78"/>
  <c r="A61" i="78"/>
  <c r="K61" i="78"/>
  <c r="A62" i="78"/>
  <c r="K62" i="78"/>
  <c r="A63" i="78"/>
  <c r="K63" i="78"/>
  <c r="A64" i="78"/>
  <c r="K64" i="78"/>
  <c r="A65" i="78"/>
  <c r="K65" i="78"/>
  <c r="A66" i="78"/>
  <c r="K66" i="78"/>
  <c r="A67" i="78"/>
  <c r="K67" i="78"/>
  <c r="A68" i="78"/>
  <c r="K68" i="78"/>
  <c r="A69" i="78"/>
  <c r="K69" i="78"/>
  <c r="A70" i="78"/>
  <c r="K70" i="78"/>
  <c r="A71" i="78"/>
  <c r="K71" i="78"/>
  <c r="A72" i="78"/>
  <c r="K72" i="78"/>
  <c r="A73" i="78"/>
  <c r="K73" i="78"/>
  <c r="A74" i="78"/>
  <c r="K74" i="78"/>
  <c r="A75" i="78"/>
  <c r="K75" i="78"/>
  <c r="A76" i="78"/>
  <c r="K76" i="78"/>
  <c r="A77" i="78"/>
  <c r="K77" i="78"/>
  <c r="A78" i="78"/>
  <c r="K78" i="78"/>
  <c r="A79" i="78"/>
  <c r="K79" i="78"/>
  <c r="A80" i="78"/>
  <c r="K80" i="78"/>
  <c r="A81" i="78"/>
  <c r="K81" i="78"/>
  <c r="A82" i="78"/>
  <c r="K82" i="78"/>
  <c r="A83" i="78"/>
  <c r="K83" i="78"/>
  <c r="A84" i="78"/>
  <c r="K84" i="78"/>
  <c r="A85" i="78"/>
  <c r="K85" i="78"/>
  <c r="A86" i="78"/>
  <c r="K86" i="78"/>
  <c r="A87" i="78"/>
  <c r="K87" i="78"/>
  <c r="A88" i="78"/>
  <c r="K88" i="78"/>
  <c r="A89" i="78"/>
  <c r="K89" i="78"/>
  <c r="A90" i="78"/>
  <c r="K90" i="78"/>
  <c r="A91" i="78"/>
  <c r="K91" i="78"/>
  <c r="A92" i="78"/>
  <c r="K92" i="78"/>
  <c r="A93" i="78"/>
  <c r="K93" i="78"/>
  <c r="A94" i="78"/>
  <c r="K94" i="78"/>
  <c r="A95" i="78"/>
  <c r="K95" i="78"/>
  <c r="A96" i="78"/>
  <c r="K96" i="78"/>
  <c r="A97" i="78"/>
  <c r="K97" i="78"/>
  <c r="A98" i="78"/>
  <c r="K98" i="78"/>
  <c r="A99" i="78"/>
  <c r="K99" i="78"/>
  <c r="A100" i="78"/>
  <c r="K100" i="78"/>
  <c r="A101" i="78"/>
  <c r="K101" i="78"/>
  <c r="A102" i="78"/>
  <c r="K102" i="78"/>
  <c r="A103" i="78"/>
  <c r="K103" i="78"/>
  <c r="A104" i="78"/>
  <c r="K104" i="78"/>
  <c r="A105" i="78"/>
  <c r="K105" i="78"/>
  <c r="A106" i="78"/>
  <c r="K106" i="78"/>
  <c r="A107" i="78"/>
  <c r="K107" i="78"/>
  <c r="A108" i="78"/>
  <c r="K108" i="78"/>
  <c r="A109" i="78"/>
  <c r="K109" i="78"/>
  <c r="A110" i="78"/>
  <c r="K110" i="78"/>
  <c r="A111" i="78"/>
  <c r="K111" i="78"/>
  <c r="A112" i="78"/>
  <c r="K112" i="78"/>
  <c r="A113" i="78"/>
  <c r="K113" i="78"/>
  <c r="A114" i="78"/>
  <c r="K114" i="78"/>
  <c r="A115" i="78"/>
  <c r="K115" i="78"/>
  <c r="A116" i="78"/>
  <c r="K116" i="78"/>
  <c r="A117" i="78"/>
  <c r="K117" i="78"/>
  <c r="A118" i="78"/>
  <c r="K118" i="78"/>
  <c r="A119" i="78"/>
  <c r="K119" i="78"/>
  <c r="A120" i="78"/>
  <c r="K120" i="78"/>
  <c r="A121" i="78"/>
  <c r="K121" i="78"/>
  <c r="A122" i="78"/>
  <c r="K122" i="78"/>
  <c r="A123" i="78"/>
  <c r="K123" i="78"/>
  <c r="A124" i="78"/>
  <c r="K124" i="78"/>
  <c r="A125" i="78"/>
  <c r="K125" i="78"/>
  <c r="A126" i="78"/>
  <c r="K126" i="78"/>
  <c r="A127" i="78"/>
  <c r="K127" i="78"/>
  <c r="A128" i="78"/>
  <c r="K128" i="78"/>
  <c r="A129" i="78"/>
  <c r="K129" i="78"/>
  <c r="A130" i="78"/>
  <c r="K130" i="78"/>
  <c r="A131" i="78"/>
  <c r="K131" i="78"/>
  <c r="A132" i="78"/>
  <c r="K132" i="78"/>
  <c r="A133" i="78"/>
  <c r="K133" i="78"/>
  <c r="A134" i="78"/>
  <c r="K134" i="78"/>
  <c r="A135" i="78"/>
  <c r="K135" i="78"/>
  <c r="A136" i="78"/>
  <c r="K136" i="78"/>
  <c r="A137" i="78"/>
  <c r="K137" i="78"/>
  <c r="A138" i="78"/>
  <c r="K138" i="78"/>
  <c r="A139" i="78"/>
  <c r="K139" i="78"/>
  <c r="A140" i="78"/>
  <c r="K140" i="78"/>
  <c r="A141" i="78"/>
  <c r="K141" i="78"/>
  <c r="A142" i="78"/>
  <c r="K142" i="78"/>
  <c r="A143" i="78"/>
  <c r="K143" i="78"/>
  <c r="A144" i="78"/>
  <c r="K144" i="78"/>
  <c r="A145" i="78"/>
  <c r="K145" i="78"/>
  <c r="A146" i="78"/>
  <c r="K146" i="78"/>
  <c r="A147" i="78"/>
  <c r="K147" i="78"/>
  <c r="A148" i="78"/>
  <c r="K148" i="78"/>
  <c r="A149" i="78"/>
  <c r="K149" i="78"/>
  <c r="A150" i="78"/>
  <c r="K150" i="78"/>
  <c r="A151" i="78"/>
  <c r="K151" i="78"/>
  <c r="A152" i="78"/>
  <c r="K152" i="78"/>
  <c r="A153" i="78"/>
  <c r="K153" i="78"/>
  <c r="A154" i="78"/>
  <c r="K154" i="78"/>
  <c r="A155" i="78"/>
  <c r="K155" i="78"/>
  <c r="A156" i="78"/>
  <c r="K156" i="78"/>
  <c r="A157" i="78"/>
  <c r="K157" i="78"/>
  <c r="A158" i="78"/>
  <c r="K158" i="78"/>
  <c r="A159" i="78"/>
  <c r="K159" i="78"/>
  <c r="A160" i="78"/>
  <c r="K160" i="78"/>
  <c r="A161" i="78"/>
  <c r="K161" i="78"/>
  <c r="A162" i="78"/>
  <c r="K162" i="78"/>
  <c r="A163" i="78"/>
  <c r="K163" i="78"/>
  <c r="A164" i="78"/>
  <c r="K164" i="78"/>
  <c r="A165" i="78"/>
  <c r="K165" i="78"/>
  <c r="A166" i="78"/>
  <c r="K166" i="78"/>
  <c r="A167" i="78"/>
  <c r="K167" i="78"/>
  <c r="A168" i="78"/>
  <c r="K168" i="78"/>
  <c r="A169" i="78"/>
  <c r="K169" i="78"/>
  <c r="A170" i="78"/>
  <c r="K170" i="78"/>
  <c r="A171" i="78"/>
  <c r="K171" i="78"/>
  <c r="A172" i="78"/>
  <c r="K172" i="78"/>
  <c r="A173" i="78"/>
  <c r="K173" i="78"/>
  <c r="A174" i="78"/>
  <c r="K174" i="78"/>
  <c r="A175" i="78"/>
  <c r="K175" i="78"/>
  <c r="A176" i="78"/>
  <c r="K176" i="78"/>
  <c r="A177" i="78"/>
  <c r="K177" i="78"/>
  <c r="A178" i="78"/>
  <c r="K178" i="78"/>
  <c r="A179" i="78"/>
  <c r="K179" i="78"/>
  <c r="A180" i="78"/>
  <c r="K180" i="78"/>
  <c r="A181" i="78"/>
  <c r="K181" i="78"/>
  <c r="A182" i="78"/>
  <c r="K182" i="78"/>
  <c r="A183" i="78"/>
  <c r="K183" i="78"/>
  <c r="A184" i="78"/>
  <c r="K184" i="78"/>
  <c r="A185" i="78"/>
  <c r="K185" i="78"/>
  <c r="A186" i="78"/>
  <c r="K186" i="78"/>
  <c r="A187" i="78"/>
  <c r="K187" i="78"/>
  <c r="A188" i="78"/>
  <c r="K188" i="78"/>
  <c r="A189" i="78"/>
  <c r="K189" i="78"/>
  <c r="A190" i="78"/>
  <c r="K190" i="78"/>
  <c r="A191" i="78"/>
  <c r="K191" i="78"/>
  <c r="A192" i="78"/>
  <c r="K192" i="78"/>
  <c r="A193" i="78"/>
  <c r="K193" i="78"/>
  <c r="A194" i="78"/>
  <c r="K194" i="78"/>
  <c r="A195" i="78"/>
  <c r="K195" i="78"/>
  <c r="A196" i="78"/>
  <c r="K196" i="78"/>
  <c r="A197" i="78"/>
  <c r="K197" i="78"/>
  <c r="A198" i="78"/>
  <c r="K198" i="78"/>
  <c r="A199" i="78"/>
  <c r="K199" i="78"/>
  <c r="A200" i="78"/>
  <c r="K200" i="78"/>
  <c r="A201" i="78"/>
  <c r="K201" i="78"/>
  <c r="A202" i="78"/>
  <c r="K202" i="78"/>
  <c r="A203" i="78"/>
  <c r="K203" i="78"/>
  <c r="A204" i="78"/>
  <c r="K204" i="78"/>
  <c r="A205" i="78"/>
  <c r="K205" i="78"/>
  <c r="A206" i="78"/>
  <c r="K206" i="78"/>
  <c r="A207" i="78"/>
  <c r="K207" i="78"/>
  <c r="A208" i="78"/>
  <c r="K208" i="78"/>
  <c r="A209" i="78"/>
  <c r="K209" i="78"/>
  <c r="A210" i="78"/>
  <c r="K210" i="78"/>
  <c r="A211" i="78"/>
  <c r="K211" i="78"/>
  <c r="A212" i="78"/>
  <c r="K212" i="78"/>
  <c r="A213" i="78"/>
  <c r="K213" i="78"/>
  <c r="A214" i="78"/>
  <c r="K214" i="78"/>
  <c r="A215" i="78"/>
  <c r="K215" i="78"/>
  <c r="A216" i="78"/>
  <c r="K216" i="78"/>
  <c r="A217" i="78"/>
  <c r="K217" i="78"/>
  <c r="A218" i="78"/>
  <c r="K218" i="78"/>
  <c r="A219" i="78"/>
  <c r="K219" i="78"/>
  <c r="A220" i="78"/>
  <c r="K220" i="78"/>
  <c r="A221" i="78"/>
  <c r="K221" i="78"/>
  <c r="A222" i="78"/>
  <c r="K222" i="78"/>
  <c r="A223" i="78"/>
  <c r="K223" i="78"/>
  <c r="A224" i="78"/>
  <c r="K224" i="78"/>
  <c r="A225" i="78"/>
  <c r="K225" i="78"/>
  <c r="A226" i="78"/>
  <c r="K226" i="78"/>
  <c r="A227" i="78"/>
  <c r="K227" i="78"/>
  <c r="A228" i="78"/>
  <c r="K228" i="78"/>
  <c r="A229" i="78"/>
  <c r="K229" i="78"/>
  <c r="A230" i="78"/>
  <c r="K230" i="78"/>
  <c r="A231" i="78"/>
  <c r="K231" i="78"/>
  <c r="A232" i="78"/>
  <c r="K232" i="78"/>
  <c r="A233" i="78"/>
  <c r="K233" i="78"/>
  <c r="A234" i="78"/>
  <c r="K234" i="78"/>
  <c r="A235" i="78"/>
  <c r="K235" i="78"/>
  <c r="A236" i="78"/>
  <c r="K236" i="78"/>
  <c r="A237" i="78"/>
  <c r="K237" i="78"/>
  <c r="A238" i="78"/>
  <c r="K238" i="78"/>
  <c r="A239" i="78"/>
  <c r="K239" i="78"/>
  <c r="A240" i="78"/>
  <c r="K240" i="78"/>
  <c r="A241" i="78"/>
  <c r="K241" i="78"/>
  <c r="A242" i="78"/>
  <c r="K242" i="78"/>
  <c r="A243" i="78"/>
  <c r="K243" i="78"/>
  <c r="A244" i="78"/>
  <c r="K244" i="78"/>
  <c r="A245" i="78"/>
  <c r="K245" i="78"/>
  <c r="A246" i="78"/>
  <c r="K246" i="78"/>
  <c r="A247" i="78"/>
  <c r="K247" i="78"/>
  <c r="A248" i="78"/>
  <c r="K248" i="78"/>
  <c r="A249" i="78"/>
  <c r="K249" i="78"/>
  <c r="A250" i="78"/>
  <c r="K250" i="78"/>
  <c r="A251" i="78"/>
  <c r="K251" i="78"/>
  <c r="A252" i="78"/>
  <c r="K252" i="78"/>
  <c r="A253" i="78"/>
  <c r="K253" i="78"/>
  <c r="A254" i="78"/>
  <c r="K254" i="78"/>
  <c r="A255" i="78"/>
  <c r="K255" i="78"/>
  <c r="A256" i="78"/>
  <c r="K256" i="78"/>
  <c r="A257" i="78"/>
  <c r="K257" i="78"/>
  <c r="A258" i="78"/>
  <c r="K258" i="78"/>
  <c r="A259" i="78"/>
  <c r="K259" i="78"/>
  <c r="A260" i="78"/>
  <c r="K260" i="78"/>
  <c r="A261" i="78"/>
  <c r="K261" i="78"/>
  <c r="A262" i="78"/>
  <c r="K262" i="78"/>
  <c r="A263" i="78"/>
  <c r="K263" i="78"/>
  <c r="A264" i="78"/>
  <c r="K264" i="78"/>
  <c r="A265" i="78"/>
  <c r="K265" i="78"/>
  <c r="A266" i="78"/>
  <c r="K266" i="78"/>
  <c r="A267" i="78"/>
  <c r="K267" i="78"/>
  <c r="A268" i="78"/>
  <c r="K268" i="78"/>
  <c r="A269" i="78"/>
  <c r="K269" i="78"/>
  <c r="A270" i="78"/>
  <c r="K270" i="78"/>
  <c r="A271" i="78"/>
  <c r="K271" i="78"/>
  <c r="A272" i="78"/>
  <c r="K272" i="78"/>
  <c r="A273" i="78"/>
  <c r="K273" i="78"/>
  <c r="A274" i="78"/>
  <c r="K274" i="78"/>
  <c r="A275" i="78"/>
  <c r="K275" i="78"/>
  <c r="A276" i="78"/>
  <c r="K276" i="78"/>
  <c r="A277" i="78"/>
  <c r="K277" i="78"/>
  <c r="A278" i="78"/>
  <c r="K278" i="78"/>
  <c r="A279" i="78"/>
  <c r="K279" i="78"/>
  <c r="A280" i="78"/>
  <c r="K280" i="78"/>
  <c r="A281" i="78"/>
  <c r="K281" i="78"/>
  <c r="A282" i="78"/>
  <c r="K282" i="78"/>
  <c r="A283" i="78"/>
  <c r="K283" i="78"/>
  <c r="A284" i="78"/>
  <c r="K284" i="78"/>
  <c r="A285" i="78"/>
  <c r="K285" i="78"/>
  <c r="A286" i="78"/>
  <c r="K286" i="78"/>
  <c r="A287" i="78"/>
  <c r="K287" i="78"/>
  <c r="A288" i="78"/>
  <c r="K288" i="78"/>
  <c r="A289" i="78"/>
  <c r="K289" i="78"/>
  <c r="A290" i="78"/>
  <c r="K290" i="78"/>
  <c r="A291" i="78"/>
  <c r="K291" i="78"/>
  <c r="A292" i="78"/>
  <c r="K292" i="78"/>
  <c r="A293" i="78"/>
  <c r="K293" i="78"/>
  <c r="A294" i="78"/>
  <c r="K294" i="78"/>
  <c r="A295" i="78"/>
  <c r="K295" i="78"/>
  <c r="A296" i="78"/>
  <c r="K296" i="78"/>
  <c r="A297" i="78"/>
  <c r="K297" i="78"/>
  <c r="A298" i="78"/>
  <c r="K298" i="78"/>
  <c r="A299" i="78"/>
  <c r="K299" i="78"/>
  <c r="A300" i="78"/>
  <c r="K300" i="78"/>
  <c r="A301" i="78"/>
  <c r="K301" i="78"/>
  <c r="A302" i="78"/>
  <c r="K302" i="78"/>
  <c r="A303" i="78"/>
  <c r="K303" i="78"/>
  <c r="A304" i="78"/>
  <c r="K304" i="78"/>
  <c r="A305" i="78"/>
  <c r="K305" i="78"/>
  <c r="A306" i="78"/>
  <c r="K306" i="78"/>
  <c r="A307" i="78"/>
  <c r="K307" i="78"/>
  <c r="A308" i="78"/>
  <c r="K308" i="78"/>
  <c r="A309" i="78"/>
  <c r="K309" i="78"/>
  <c r="A310" i="78"/>
  <c r="K310" i="78"/>
  <c r="A311" i="78"/>
  <c r="K311" i="78"/>
  <c r="A312" i="78"/>
  <c r="K312" i="78"/>
  <c r="A313" i="78"/>
  <c r="K313" i="78"/>
  <c r="A314" i="78"/>
  <c r="K314" i="78"/>
  <c r="A315" i="78"/>
  <c r="K315" i="78"/>
  <c r="A316" i="78"/>
  <c r="K316" i="78"/>
  <c r="A317" i="78"/>
  <c r="K317" i="78"/>
  <c r="A318" i="78"/>
  <c r="K318" i="78"/>
  <c r="A319" i="78"/>
  <c r="K319" i="78"/>
  <c r="A320" i="78"/>
  <c r="K320" i="78"/>
  <c r="A321" i="78"/>
  <c r="K321" i="78"/>
  <c r="A322" i="78"/>
  <c r="K322" i="78"/>
  <c r="A323" i="78"/>
  <c r="K323" i="78"/>
  <c r="A324" i="78"/>
  <c r="K324" i="78"/>
  <c r="A325" i="78"/>
  <c r="K325" i="78"/>
  <c r="A326" i="78"/>
  <c r="K326" i="78"/>
  <c r="A327" i="78"/>
  <c r="K327" i="78"/>
  <c r="A328" i="78"/>
  <c r="K328" i="78"/>
  <c r="A329" i="78"/>
  <c r="K329" i="78"/>
  <c r="A330" i="78"/>
  <c r="K330" i="78"/>
  <c r="A331" i="78"/>
  <c r="K331" i="78"/>
  <c r="A332" i="78"/>
  <c r="K332" i="78"/>
  <c r="A333" i="78"/>
  <c r="K333" i="78"/>
  <c r="A334" i="78"/>
  <c r="K334" i="78"/>
  <c r="A335" i="78"/>
  <c r="K335" i="78"/>
  <c r="A336" i="78"/>
  <c r="K336" i="78"/>
  <c r="A337" i="78"/>
  <c r="K337" i="78"/>
  <c r="A338" i="78"/>
  <c r="K338" i="78"/>
  <c r="A339" i="78"/>
  <c r="K339" i="78"/>
  <c r="A340" i="78"/>
  <c r="K340" i="78"/>
  <c r="A341" i="78"/>
  <c r="K341" i="78"/>
  <c r="A342" i="78"/>
  <c r="K342" i="78"/>
  <c r="A343" i="78"/>
  <c r="K343" i="78"/>
  <c r="A344" i="78"/>
  <c r="K344" i="78"/>
  <c r="A345" i="78"/>
  <c r="K345" i="78"/>
  <c r="A346" i="78"/>
  <c r="K346" i="78"/>
  <c r="A347" i="78"/>
  <c r="K347" i="78"/>
  <c r="A348" i="78"/>
  <c r="K348" i="78"/>
  <c r="A349" i="78"/>
  <c r="K349" i="78"/>
  <c r="A350" i="78"/>
  <c r="K350" i="78"/>
  <c r="A351" i="78"/>
  <c r="K351" i="78"/>
  <c r="A352" i="78"/>
  <c r="K352" i="78"/>
  <c r="A353" i="78"/>
  <c r="K353" i="78"/>
  <c r="A354" i="78"/>
  <c r="K354" i="78"/>
  <c r="A355" i="78"/>
  <c r="K355" i="78"/>
  <c r="A356" i="78"/>
  <c r="K356" i="78"/>
  <c r="A357" i="78"/>
  <c r="K357" i="78"/>
  <c r="A358" i="78"/>
  <c r="K358" i="78"/>
  <c r="A359" i="78"/>
  <c r="K359" i="78"/>
  <c r="A360" i="78"/>
  <c r="K360" i="78"/>
  <c r="A361" i="78"/>
  <c r="K361" i="78"/>
  <c r="A362" i="78"/>
  <c r="K362" i="78"/>
  <c r="A363" i="78"/>
  <c r="K363" i="78"/>
  <c r="A364" i="78"/>
  <c r="K364" i="78"/>
  <c r="A365" i="78"/>
  <c r="K365" i="78"/>
  <c r="A366" i="78"/>
  <c r="K366" i="78"/>
  <c r="A367" i="78"/>
  <c r="K367" i="78"/>
  <c r="A368" i="78"/>
  <c r="K368" i="78"/>
  <c r="A369" i="78"/>
  <c r="K369" i="78"/>
  <c r="A370" i="78"/>
  <c r="K370" i="78"/>
  <c r="A371" i="78"/>
  <c r="K371" i="78"/>
  <c r="A372" i="78"/>
  <c r="K372" i="78"/>
  <c r="A373" i="78"/>
  <c r="K373" i="78"/>
  <c r="A374" i="78"/>
  <c r="K374" i="78"/>
  <c r="C375" i="78"/>
  <c r="D375" i="78"/>
  <c r="E375" i="78"/>
  <c r="F375" i="78"/>
  <c r="G375" i="78"/>
  <c r="H375" i="78"/>
  <c r="I375" i="78"/>
  <c r="J375" i="78"/>
  <c r="M375" i="78"/>
  <c r="A376" i="78"/>
  <c r="A377" i="78"/>
  <c r="A378" i="78"/>
  <c r="A379" i="78"/>
  <c r="A380" i="78"/>
  <c r="A381" i="78"/>
  <c r="A382" i="78"/>
  <c r="A383" i="78"/>
  <c r="A384" i="78"/>
  <c r="A385" i="78"/>
  <c r="A386" i="78"/>
  <c r="A387" i="78"/>
  <c r="A388" i="78"/>
  <c r="A389" i="78"/>
  <c r="A390" i="78"/>
  <c r="A391" i="78"/>
  <c r="A392" i="78"/>
  <c r="A393" i="78"/>
  <c r="A394" i="78"/>
  <c r="A395" i="78"/>
  <c r="A396" i="78"/>
  <c r="A397" i="78"/>
  <c r="A398" i="78"/>
  <c r="A399" i="78"/>
  <c r="A400" i="78"/>
  <c r="A401" i="78"/>
  <c r="A402" i="78"/>
  <c r="A403" i="78"/>
  <c r="A404" i="78"/>
  <c r="A405" i="78"/>
  <c r="A406" i="78"/>
  <c r="A407" i="78"/>
  <c r="A408" i="78"/>
  <c r="A409" i="78"/>
  <c r="A410" i="78"/>
  <c r="A411" i="78"/>
  <c r="A412" i="78"/>
  <c r="A415" i="78"/>
  <c r="A416" i="78"/>
  <c r="A417" i="78"/>
  <c r="A418" i="78"/>
  <c r="A419" i="78"/>
  <c r="A420" i="78"/>
  <c r="A421" i="78"/>
  <c r="A422" i="78"/>
  <c r="A423" i="78"/>
  <c r="A10" i="54"/>
  <c r="J10" i="54"/>
  <c r="A11" i="54"/>
  <c r="J11" i="54"/>
  <c r="A12" i="54"/>
  <c r="J12" i="54"/>
  <c r="A13" i="54"/>
  <c r="J13" i="54"/>
  <c r="A14" i="54"/>
  <c r="J14" i="54"/>
  <c r="A15" i="54"/>
  <c r="J15" i="54"/>
  <c r="A16" i="54"/>
  <c r="J16" i="54"/>
  <c r="A17" i="54"/>
  <c r="J17" i="54"/>
  <c r="A18" i="54"/>
  <c r="J18" i="54"/>
  <c r="A19" i="54"/>
  <c r="J19" i="54"/>
  <c r="A20" i="54"/>
  <c r="J20" i="54"/>
  <c r="A21" i="54"/>
  <c r="J21" i="54"/>
  <c r="A22" i="54"/>
  <c r="J22" i="54"/>
  <c r="A23" i="54"/>
  <c r="J23" i="54"/>
  <c r="A24" i="54"/>
  <c r="J24" i="54"/>
  <c r="A25" i="54"/>
  <c r="J25" i="54"/>
  <c r="A26" i="54"/>
  <c r="J26" i="54"/>
  <c r="A27" i="54"/>
  <c r="J27" i="54"/>
  <c r="A28" i="54"/>
  <c r="J28" i="54"/>
  <c r="A29" i="54"/>
  <c r="J29" i="54"/>
  <c r="A30" i="54"/>
  <c r="J30" i="54"/>
  <c r="A31" i="54"/>
  <c r="J31" i="54"/>
  <c r="A32" i="54"/>
  <c r="J32" i="54"/>
  <c r="A33" i="54"/>
  <c r="J33" i="54"/>
  <c r="A34" i="54"/>
  <c r="J34" i="54"/>
  <c r="A35" i="54"/>
  <c r="J35" i="54"/>
  <c r="A36" i="54"/>
  <c r="J36" i="54"/>
  <c r="A37" i="54"/>
  <c r="J37" i="54"/>
  <c r="A38" i="54"/>
  <c r="J38" i="54"/>
  <c r="A39" i="54"/>
  <c r="J39" i="54"/>
  <c r="A40" i="54"/>
  <c r="J40" i="54"/>
  <c r="A41" i="54"/>
  <c r="J41" i="54"/>
  <c r="A42" i="54"/>
  <c r="J42" i="54"/>
  <c r="A43" i="54"/>
  <c r="J43" i="54"/>
  <c r="A44" i="54"/>
  <c r="J44" i="54"/>
  <c r="A45" i="54"/>
  <c r="J45" i="54"/>
  <c r="A46" i="54"/>
  <c r="J46" i="54"/>
  <c r="A47" i="54"/>
  <c r="J47" i="54"/>
  <c r="A48" i="54"/>
  <c r="J48" i="54"/>
  <c r="A49" i="54"/>
  <c r="J49" i="54"/>
  <c r="A50" i="54"/>
  <c r="J50" i="54"/>
  <c r="A51" i="54"/>
  <c r="J51" i="54"/>
  <c r="A52" i="54"/>
  <c r="J52" i="54"/>
  <c r="A53" i="54"/>
  <c r="J53" i="54"/>
  <c r="A54" i="54"/>
  <c r="J54" i="54"/>
  <c r="A55" i="54"/>
  <c r="J55" i="54"/>
  <c r="A56" i="54"/>
  <c r="J56" i="54"/>
  <c r="A57" i="54"/>
  <c r="J57" i="54"/>
  <c r="A58" i="54"/>
  <c r="J58" i="54"/>
  <c r="A59" i="54"/>
  <c r="J59" i="54"/>
  <c r="A60" i="54"/>
  <c r="J60" i="54"/>
  <c r="A61" i="54"/>
  <c r="J61" i="54"/>
  <c r="A62" i="54"/>
  <c r="J62" i="54"/>
  <c r="A63" i="54"/>
  <c r="J63" i="54"/>
  <c r="A64" i="54"/>
  <c r="J64" i="54"/>
  <c r="A65" i="54"/>
  <c r="J65" i="54"/>
  <c r="A66" i="54"/>
  <c r="J66" i="54"/>
  <c r="A67" i="54"/>
  <c r="J67" i="54"/>
  <c r="A68" i="54"/>
  <c r="J68" i="54"/>
  <c r="A69" i="54"/>
  <c r="J69" i="54"/>
  <c r="A70" i="54"/>
  <c r="J70" i="54"/>
  <c r="A71" i="54"/>
  <c r="J71" i="54"/>
  <c r="A72" i="54"/>
  <c r="J72" i="54"/>
  <c r="A73" i="54"/>
  <c r="J73" i="54"/>
  <c r="A74" i="54"/>
  <c r="J74" i="54"/>
  <c r="A75" i="54"/>
  <c r="J75" i="54"/>
  <c r="A76" i="54"/>
  <c r="J76" i="54"/>
  <c r="A77" i="54"/>
  <c r="J77" i="54"/>
  <c r="A78" i="54"/>
  <c r="J78" i="54"/>
  <c r="A79" i="54"/>
  <c r="J79" i="54"/>
  <c r="A80" i="54"/>
  <c r="J80" i="54"/>
  <c r="A81" i="54"/>
  <c r="J81" i="54"/>
  <c r="A82" i="54"/>
  <c r="J82" i="54"/>
  <c r="A83" i="54"/>
  <c r="J83" i="54"/>
  <c r="A84" i="54"/>
  <c r="J84" i="54"/>
  <c r="A85" i="54"/>
  <c r="J85" i="54"/>
  <c r="A86" i="54"/>
  <c r="J86" i="54"/>
  <c r="A87" i="54"/>
  <c r="J87" i="54"/>
  <c r="A88" i="54"/>
  <c r="J88" i="54"/>
  <c r="A89" i="54"/>
  <c r="J89" i="54"/>
  <c r="A90" i="54"/>
  <c r="J90" i="54"/>
  <c r="A91" i="54"/>
  <c r="J91" i="54"/>
  <c r="A92" i="54"/>
  <c r="J92" i="54"/>
  <c r="A93" i="54"/>
  <c r="J93" i="54"/>
  <c r="A94" i="54"/>
  <c r="J94" i="54"/>
  <c r="A95" i="54"/>
  <c r="J95" i="54"/>
  <c r="A96" i="54"/>
  <c r="J96" i="54"/>
  <c r="A97" i="54"/>
  <c r="J97" i="54"/>
  <c r="A98" i="54"/>
  <c r="J98" i="54"/>
  <c r="A99" i="54"/>
  <c r="J99" i="54"/>
  <c r="A100" i="54"/>
  <c r="J100" i="54"/>
  <c r="A101" i="54"/>
  <c r="J101" i="54"/>
  <c r="A102" i="54"/>
  <c r="J102" i="54"/>
  <c r="A103" i="54"/>
  <c r="J103" i="54"/>
  <c r="A104" i="54"/>
  <c r="J104" i="54"/>
  <c r="A105" i="54"/>
  <c r="J105" i="54"/>
  <c r="A106" i="54"/>
  <c r="J106" i="54"/>
  <c r="A107" i="54"/>
  <c r="J107" i="54"/>
  <c r="A108" i="54"/>
  <c r="J108" i="54"/>
  <c r="A109" i="54"/>
  <c r="J109" i="54"/>
  <c r="A110" i="54"/>
  <c r="J110" i="54"/>
  <c r="A111" i="54"/>
  <c r="J111" i="54"/>
  <c r="A112" i="54"/>
  <c r="J112" i="54"/>
  <c r="A113" i="54"/>
  <c r="J113" i="54"/>
  <c r="A114" i="54"/>
  <c r="J114" i="54"/>
  <c r="A115" i="54"/>
  <c r="J115" i="54"/>
  <c r="A116" i="54"/>
  <c r="J116" i="54"/>
  <c r="A117" i="54"/>
  <c r="J117" i="54"/>
  <c r="A118" i="54"/>
  <c r="J118" i="54"/>
  <c r="A119" i="54"/>
  <c r="J119" i="54"/>
  <c r="A120" i="54"/>
  <c r="J120" i="54"/>
  <c r="A121" i="54"/>
  <c r="J121" i="54"/>
  <c r="A122" i="54"/>
  <c r="J122" i="54"/>
  <c r="A123" i="54"/>
  <c r="J123" i="54"/>
  <c r="A124" i="54"/>
  <c r="J124" i="54"/>
  <c r="A125" i="54"/>
  <c r="J125" i="54"/>
  <c r="A126" i="54"/>
  <c r="J126" i="54"/>
  <c r="A127" i="54"/>
  <c r="J127" i="54"/>
  <c r="A128" i="54"/>
  <c r="J128" i="54"/>
  <c r="A129" i="54"/>
  <c r="J129" i="54"/>
  <c r="A130" i="54"/>
  <c r="J130" i="54"/>
  <c r="A131" i="54"/>
  <c r="J131" i="54"/>
  <c r="A132" i="54"/>
  <c r="J132" i="54"/>
  <c r="A133" i="54"/>
  <c r="J133" i="54"/>
  <c r="A134" i="54"/>
  <c r="J134" i="54"/>
  <c r="A135" i="54"/>
  <c r="J135" i="54"/>
  <c r="A136" i="54"/>
  <c r="J136" i="54"/>
  <c r="A137" i="54"/>
  <c r="J137" i="54"/>
  <c r="A138" i="54"/>
  <c r="J138" i="54"/>
  <c r="A139" i="54"/>
  <c r="J139" i="54"/>
  <c r="A140" i="54"/>
  <c r="J140" i="54"/>
  <c r="A141" i="54"/>
  <c r="J141" i="54"/>
  <c r="A142" i="54"/>
  <c r="J142" i="54"/>
  <c r="A143" i="54"/>
  <c r="J143" i="54"/>
  <c r="A144" i="54"/>
  <c r="J144" i="54"/>
  <c r="A145" i="54"/>
  <c r="J145" i="54"/>
  <c r="A146" i="54"/>
  <c r="J146" i="54"/>
  <c r="A147" i="54"/>
  <c r="J147" i="54"/>
  <c r="A148" i="54"/>
  <c r="J148" i="54"/>
  <c r="A149" i="54"/>
  <c r="J149" i="54"/>
  <c r="A150" i="54"/>
  <c r="J150" i="54"/>
  <c r="A151" i="54"/>
  <c r="J151" i="54"/>
  <c r="A152" i="54"/>
  <c r="J152" i="54"/>
  <c r="A153" i="54"/>
  <c r="J153" i="54"/>
  <c r="A154" i="54"/>
  <c r="J154" i="54"/>
  <c r="A155" i="54"/>
  <c r="J155" i="54"/>
  <c r="A156" i="54"/>
  <c r="J156" i="54"/>
  <c r="A157" i="54"/>
  <c r="J157" i="54"/>
  <c r="A158" i="54"/>
  <c r="J158" i="54"/>
  <c r="A159" i="54"/>
  <c r="J159" i="54"/>
  <c r="A160" i="54"/>
  <c r="J160" i="54"/>
  <c r="A161" i="54"/>
  <c r="J161" i="54"/>
  <c r="A162" i="54"/>
  <c r="J162" i="54"/>
  <c r="A163" i="54"/>
  <c r="J163" i="54"/>
  <c r="A164" i="54"/>
  <c r="J164" i="54"/>
  <c r="A165" i="54"/>
  <c r="J165" i="54"/>
  <c r="A166" i="54"/>
  <c r="J166" i="54"/>
  <c r="A167" i="54"/>
  <c r="J167" i="54"/>
  <c r="A168" i="54"/>
  <c r="J168" i="54"/>
  <c r="A169" i="54"/>
  <c r="J169" i="54"/>
  <c r="A170" i="54"/>
  <c r="J170" i="54"/>
  <c r="A171" i="54"/>
  <c r="J171" i="54"/>
  <c r="A172" i="54"/>
  <c r="J172" i="54"/>
  <c r="A173" i="54"/>
  <c r="J173" i="54"/>
  <c r="A174" i="54"/>
  <c r="J174" i="54"/>
  <c r="A175" i="54"/>
  <c r="J175" i="54"/>
  <c r="A176" i="54"/>
  <c r="J176" i="54"/>
  <c r="A177" i="54"/>
  <c r="J177" i="54"/>
  <c r="A178" i="54"/>
  <c r="J178" i="54"/>
  <c r="A179" i="54"/>
  <c r="J179" i="54"/>
  <c r="A180" i="54"/>
  <c r="J180" i="54"/>
  <c r="A181" i="54"/>
  <c r="J181" i="54"/>
  <c r="A182" i="54"/>
  <c r="J182" i="54"/>
  <c r="A183" i="54"/>
  <c r="J183" i="54"/>
  <c r="A184" i="54"/>
  <c r="J184" i="54"/>
  <c r="A185" i="54"/>
  <c r="J185" i="54"/>
  <c r="A186" i="54"/>
  <c r="J186" i="54"/>
  <c r="A187" i="54"/>
  <c r="J187" i="54"/>
  <c r="A188" i="54"/>
  <c r="J188" i="54"/>
  <c r="A189" i="54"/>
  <c r="J189" i="54"/>
  <c r="A190" i="54"/>
  <c r="J190" i="54"/>
  <c r="A191" i="54"/>
  <c r="J191" i="54"/>
  <c r="A192" i="54"/>
  <c r="J192" i="54"/>
  <c r="A193" i="54"/>
  <c r="J193" i="54"/>
  <c r="A194" i="54"/>
  <c r="J194" i="54"/>
  <c r="A195" i="54"/>
  <c r="J195" i="54"/>
  <c r="A196" i="54"/>
  <c r="J196" i="54"/>
  <c r="A197" i="54"/>
  <c r="J197" i="54"/>
  <c r="A198" i="54"/>
  <c r="J198" i="54"/>
  <c r="A199" i="54"/>
  <c r="J199" i="54"/>
  <c r="A200" i="54"/>
  <c r="J200" i="54"/>
  <c r="A201" i="54"/>
  <c r="J201" i="54"/>
  <c r="A202" i="54"/>
  <c r="J202" i="54"/>
  <c r="A203" i="54"/>
  <c r="J203" i="54"/>
  <c r="A204" i="54"/>
  <c r="J204" i="54"/>
  <c r="A205" i="54"/>
  <c r="J205" i="54"/>
  <c r="A206" i="54"/>
  <c r="J206" i="54"/>
  <c r="A207" i="54"/>
  <c r="J207" i="54"/>
  <c r="A208" i="54"/>
  <c r="J208" i="54"/>
  <c r="A209" i="54"/>
  <c r="J209" i="54"/>
  <c r="A210" i="54"/>
  <c r="J210" i="54"/>
  <c r="A211" i="54"/>
  <c r="J211" i="54"/>
  <c r="A212" i="54"/>
  <c r="J212" i="54"/>
  <c r="A213" i="54"/>
  <c r="J213" i="54"/>
  <c r="A214" i="54"/>
  <c r="J214" i="54"/>
  <c r="A215" i="54"/>
  <c r="J215" i="54"/>
  <c r="A216" i="54"/>
  <c r="J216" i="54"/>
  <c r="A217" i="54"/>
  <c r="J217" i="54"/>
  <c r="A218" i="54"/>
  <c r="J218" i="54"/>
  <c r="A219" i="54"/>
  <c r="J219" i="54"/>
  <c r="A220" i="54"/>
  <c r="J220" i="54"/>
  <c r="A221" i="54"/>
  <c r="J221" i="54"/>
  <c r="A222" i="54"/>
  <c r="J222" i="54"/>
  <c r="A223" i="54"/>
  <c r="J223" i="54"/>
  <c r="A224" i="54"/>
  <c r="J224" i="54"/>
  <c r="A225" i="54"/>
  <c r="J225" i="54"/>
  <c r="A226" i="54"/>
  <c r="J226" i="54"/>
  <c r="A227" i="54"/>
  <c r="J227" i="54"/>
  <c r="A228" i="54"/>
  <c r="J228" i="54"/>
  <c r="A229" i="54"/>
  <c r="J229" i="54"/>
  <c r="A230" i="54"/>
  <c r="J230" i="54"/>
  <c r="A231" i="54"/>
  <c r="J231" i="54"/>
  <c r="A232" i="54"/>
  <c r="J232" i="54"/>
  <c r="A233" i="54"/>
  <c r="J233" i="54"/>
  <c r="A234" i="54"/>
  <c r="J234" i="54"/>
  <c r="A235" i="54"/>
  <c r="J235" i="54"/>
  <c r="A236" i="54"/>
  <c r="J236" i="54"/>
  <c r="A237" i="54"/>
  <c r="J237" i="54"/>
  <c r="A238" i="54"/>
  <c r="J238" i="54"/>
  <c r="A239" i="54"/>
  <c r="J239" i="54"/>
  <c r="A240" i="54"/>
  <c r="J240" i="54"/>
  <c r="A241" i="54"/>
  <c r="J241" i="54"/>
  <c r="A242" i="54"/>
  <c r="J242" i="54"/>
  <c r="A243" i="54"/>
  <c r="J243" i="54"/>
  <c r="A244" i="54"/>
  <c r="J244" i="54"/>
  <c r="A245" i="54"/>
  <c r="J245" i="54"/>
  <c r="A246" i="54"/>
  <c r="J246" i="54"/>
  <c r="A247" i="54"/>
  <c r="J247" i="54"/>
  <c r="A248" i="54"/>
  <c r="J248" i="54"/>
  <c r="A249" i="54"/>
  <c r="J249" i="54"/>
  <c r="A250" i="54"/>
  <c r="J250" i="54"/>
  <c r="A251" i="54"/>
  <c r="J251" i="54"/>
  <c r="A252" i="54"/>
  <c r="J252" i="54"/>
  <c r="A253" i="54"/>
  <c r="J253" i="54"/>
  <c r="A254" i="54"/>
  <c r="J254" i="54"/>
  <c r="A255" i="54"/>
  <c r="J255" i="54"/>
  <c r="A256" i="54"/>
  <c r="J256" i="54"/>
  <c r="A257" i="54"/>
  <c r="J257" i="54"/>
  <c r="A258" i="54"/>
  <c r="J258" i="54"/>
  <c r="A259" i="54"/>
  <c r="J259" i="54"/>
  <c r="A260" i="54"/>
  <c r="J260" i="54"/>
  <c r="A261" i="54"/>
  <c r="J261" i="54"/>
  <c r="A262" i="54"/>
  <c r="J262" i="54"/>
  <c r="A263" i="54"/>
  <c r="J263" i="54"/>
  <c r="A264" i="54"/>
  <c r="J264" i="54"/>
  <c r="A265" i="54"/>
  <c r="J265" i="54"/>
  <c r="A266" i="54"/>
  <c r="J266" i="54"/>
  <c r="A267" i="54"/>
  <c r="J267" i="54"/>
  <c r="A268" i="54"/>
  <c r="J268" i="54"/>
  <c r="A269" i="54"/>
  <c r="J269" i="54"/>
  <c r="A270" i="54"/>
  <c r="J270" i="54"/>
  <c r="A271" i="54"/>
  <c r="J271" i="54"/>
  <c r="A272" i="54"/>
  <c r="J272" i="54"/>
  <c r="A273" i="54"/>
  <c r="J273" i="54"/>
  <c r="A274" i="54"/>
  <c r="J274" i="54"/>
  <c r="A275" i="54"/>
  <c r="J275" i="54"/>
  <c r="A276" i="54"/>
  <c r="J276" i="54"/>
  <c r="A277" i="54"/>
  <c r="J277" i="54"/>
  <c r="A278" i="54"/>
  <c r="J278" i="54"/>
  <c r="A279" i="54"/>
  <c r="J279" i="54"/>
  <c r="A280" i="54"/>
  <c r="J280" i="54"/>
  <c r="A281" i="54"/>
  <c r="J281" i="54"/>
  <c r="A282" i="54"/>
  <c r="J282" i="54"/>
  <c r="A283" i="54"/>
  <c r="J283" i="54"/>
  <c r="A284" i="54"/>
  <c r="J284" i="54"/>
  <c r="A285" i="54"/>
  <c r="J285" i="54"/>
  <c r="A286" i="54"/>
  <c r="J286" i="54"/>
  <c r="A287" i="54"/>
  <c r="J287" i="54"/>
  <c r="A288" i="54"/>
  <c r="J288" i="54"/>
  <c r="A289" i="54"/>
  <c r="J289" i="54"/>
  <c r="A290" i="54"/>
  <c r="J290" i="54"/>
  <c r="A291" i="54"/>
  <c r="J291" i="54"/>
  <c r="A292" i="54"/>
  <c r="J292" i="54"/>
  <c r="A293" i="54"/>
  <c r="J293" i="54"/>
  <c r="A294" i="54"/>
  <c r="J294" i="54"/>
  <c r="A295" i="54"/>
  <c r="J295" i="54"/>
  <c r="A296" i="54"/>
  <c r="J296" i="54"/>
  <c r="A297" i="54"/>
  <c r="J297" i="54"/>
  <c r="A298" i="54"/>
  <c r="J298" i="54"/>
  <c r="A299" i="54"/>
  <c r="J299" i="54"/>
  <c r="A300" i="54"/>
  <c r="J300" i="54"/>
  <c r="A301" i="54"/>
  <c r="J301" i="54"/>
  <c r="A302" i="54"/>
  <c r="J302" i="54"/>
  <c r="A303" i="54"/>
  <c r="J303" i="54"/>
  <c r="A304" i="54"/>
  <c r="J304" i="54"/>
  <c r="A305" i="54"/>
  <c r="J305" i="54"/>
  <c r="A306" i="54"/>
  <c r="J306" i="54"/>
  <c r="A307" i="54"/>
  <c r="J307" i="54"/>
  <c r="A308" i="54"/>
  <c r="J308" i="54"/>
  <c r="A309" i="54"/>
  <c r="J309" i="54"/>
  <c r="A310" i="54"/>
  <c r="J310" i="54"/>
  <c r="A311" i="54"/>
  <c r="J311" i="54"/>
  <c r="A312" i="54"/>
  <c r="J312" i="54"/>
  <c r="A313" i="54"/>
  <c r="J313" i="54"/>
  <c r="A314" i="54"/>
  <c r="J314" i="54"/>
  <c r="A315" i="54"/>
  <c r="J315" i="54"/>
  <c r="A316" i="54"/>
  <c r="J316" i="54"/>
  <c r="A317" i="54"/>
  <c r="J317" i="54"/>
  <c r="A318" i="54"/>
  <c r="J318" i="54"/>
  <c r="A319" i="54"/>
  <c r="J319" i="54"/>
  <c r="A320" i="54"/>
  <c r="J320" i="54"/>
  <c r="A321" i="54"/>
  <c r="J321" i="54"/>
  <c r="A322" i="54"/>
  <c r="J322" i="54"/>
  <c r="A323" i="54"/>
  <c r="J323" i="54"/>
  <c r="A324" i="54"/>
  <c r="J324" i="54"/>
  <c r="A325" i="54"/>
  <c r="J325" i="54"/>
  <c r="A326" i="54"/>
  <c r="J326" i="54"/>
  <c r="A327" i="54"/>
  <c r="J327" i="54"/>
  <c r="A328" i="54"/>
  <c r="J328" i="54"/>
  <c r="A329" i="54"/>
  <c r="J329" i="54"/>
  <c r="A330" i="54"/>
  <c r="J330" i="54"/>
  <c r="A331" i="54"/>
  <c r="J331" i="54"/>
  <c r="A332" i="54"/>
  <c r="J332" i="54"/>
  <c r="A333" i="54"/>
  <c r="J333" i="54"/>
  <c r="A334" i="54"/>
  <c r="J334" i="54"/>
  <c r="A335" i="54"/>
  <c r="J335" i="54"/>
  <c r="A336" i="54"/>
  <c r="J336" i="54"/>
  <c r="A337" i="54"/>
  <c r="J337" i="54"/>
  <c r="A338" i="54"/>
  <c r="J338" i="54"/>
  <c r="A339" i="54"/>
  <c r="J339" i="54"/>
  <c r="A340" i="54"/>
  <c r="J340" i="54"/>
  <c r="A341" i="54"/>
  <c r="J341" i="54"/>
  <c r="A342" i="54"/>
  <c r="J342" i="54"/>
  <c r="A343" i="54"/>
  <c r="J343" i="54"/>
  <c r="A344" i="54"/>
  <c r="J344" i="54"/>
  <c r="A345" i="54"/>
  <c r="J345" i="54"/>
  <c r="A346" i="54"/>
  <c r="J346" i="54"/>
  <c r="A347" i="54"/>
  <c r="J347" i="54"/>
  <c r="A348" i="54"/>
  <c r="J348" i="54"/>
  <c r="A349" i="54"/>
  <c r="J349" i="54"/>
  <c r="A350" i="54"/>
  <c r="J350" i="54"/>
  <c r="A351" i="54"/>
  <c r="J351" i="54"/>
  <c r="A352" i="54"/>
  <c r="J352" i="54"/>
  <c r="A353" i="54"/>
  <c r="J353" i="54"/>
  <c r="A354" i="54"/>
  <c r="J354" i="54"/>
  <c r="A355" i="54"/>
  <c r="J355" i="54"/>
  <c r="A356" i="54"/>
  <c r="J356" i="54"/>
  <c r="A357" i="54"/>
  <c r="J357" i="54"/>
  <c r="A358" i="54"/>
  <c r="J358" i="54"/>
  <c r="A359" i="54"/>
  <c r="J359" i="54"/>
  <c r="A360" i="54"/>
  <c r="J360" i="54"/>
  <c r="A361" i="54"/>
  <c r="J361" i="54"/>
  <c r="A362" i="54"/>
  <c r="J362" i="54"/>
  <c r="A363" i="54"/>
  <c r="J363" i="54"/>
  <c r="A364" i="54"/>
  <c r="J364" i="54"/>
  <c r="A365" i="54"/>
  <c r="J365" i="54"/>
  <c r="A366" i="54"/>
  <c r="J366" i="54"/>
  <c r="A367" i="54"/>
  <c r="J367" i="54"/>
  <c r="A368" i="54"/>
  <c r="J368" i="54"/>
  <c r="A369" i="54"/>
  <c r="J369" i="54"/>
  <c r="A370" i="54"/>
  <c r="J370" i="54"/>
  <c r="A371" i="54"/>
  <c r="J371" i="54"/>
  <c r="A372" i="54"/>
  <c r="J372" i="54"/>
  <c r="A373" i="54"/>
  <c r="J373" i="54"/>
  <c r="A374" i="54"/>
  <c r="J374" i="54"/>
  <c r="A375" i="54"/>
  <c r="J375" i="54"/>
  <c r="C376" i="54"/>
  <c r="D376" i="54"/>
  <c r="E376" i="54"/>
  <c r="F376" i="54"/>
  <c r="G376" i="54"/>
  <c r="H376" i="54"/>
  <c r="I376" i="54"/>
  <c r="L376" i="54"/>
  <c r="A379" i="54"/>
  <c r="A380" i="54"/>
  <c r="A381" i="54"/>
  <c r="A382" i="54"/>
  <c r="A383" i="54"/>
  <c r="A384" i="54"/>
  <c r="A385" i="54"/>
  <c r="A386" i="54"/>
  <c r="A387" i="54"/>
  <c r="A388" i="54"/>
  <c r="A389" i="54"/>
  <c r="A390" i="54"/>
  <c r="A391" i="54"/>
  <c r="A392" i="54"/>
  <c r="A393" i="54"/>
  <c r="A394" i="54"/>
  <c r="A395" i="54"/>
  <c r="A396" i="54"/>
  <c r="A397" i="54"/>
  <c r="A398" i="54"/>
  <c r="A399" i="54"/>
  <c r="A400" i="54"/>
  <c r="A401" i="54"/>
  <c r="A402" i="54"/>
  <c r="A403" i="54"/>
  <c r="A404" i="54"/>
  <c r="A405" i="54"/>
  <c r="A406" i="54"/>
  <c r="A407" i="54"/>
  <c r="A408" i="54"/>
  <c r="A409" i="54"/>
  <c r="A410" i="54"/>
  <c r="A411" i="54"/>
  <c r="A412" i="54"/>
  <c r="A413" i="54"/>
  <c r="A414" i="54"/>
  <c r="A415" i="54"/>
  <c r="A418" i="54"/>
  <c r="A419" i="54"/>
  <c r="A420" i="54"/>
  <c r="A421" i="54"/>
  <c r="A422" i="54"/>
  <c r="A423" i="54"/>
  <c r="A424" i="54"/>
  <c r="A425" i="54"/>
  <c r="A426" i="54"/>
  <c r="F41" i="92" a="1"/>
  <c r="F41" i="92"/>
  <c r="F33" i="92" a="1"/>
  <c r="F33" i="92"/>
  <c r="F376" i="97"/>
  <c r="F375" i="105"/>
  <c r="F96" i="92" a="1"/>
  <c r="F96" i="92"/>
  <c r="E63" i="92" a="1"/>
  <c r="E63" i="92"/>
  <c r="F375" i="99"/>
  <c r="E91" i="92" a="1"/>
  <c r="E91" i="92"/>
  <c r="F376" i="109"/>
  <c r="F61" i="92" a="1"/>
  <c r="F61" i="92"/>
  <c r="F76" i="92" a="1"/>
  <c r="F76" i="92"/>
  <c r="F375" i="102"/>
  <c r="F97" i="92" a="1"/>
  <c r="F97" i="92"/>
  <c r="E17" i="92" a="1"/>
  <c r="E17" i="92"/>
  <c r="F376" i="93"/>
  <c r="F23" i="92" a="1"/>
  <c r="F23" i="92"/>
  <c r="F36" i="92" a="1"/>
  <c r="F36" i="92"/>
  <c r="D79" i="92" a="1"/>
  <c r="D79" i="92"/>
  <c r="J375" i="79"/>
  <c r="R2" i="19"/>
  <c r="Q16" i="19"/>
  <c r="Q30" i="19"/>
  <c r="Q44" i="19"/>
  <c r="D45" i="92" a="1"/>
  <c r="D45" i="92"/>
  <c r="D64" i="92" a="1"/>
  <c r="D64" i="92"/>
  <c r="D70" i="92" a="1"/>
  <c r="D70" i="92"/>
  <c r="D26" i="92" a="1"/>
  <c r="D26" i="92"/>
  <c r="D75" i="92" a="1"/>
  <c r="D75" i="92"/>
  <c r="F28" i="92" a="1"/>
  <c r="F28" i="92"/>
  <c r="F45" i="92" a="1"/>
  <c r="F45" i="92"/>
  <c r="F48" i="92" a="1"/>
  <c r="F48" i="92"/>
  <c r="F46" i="92" a="1"/>
  <c r="F46" i="92"/>
  <c r="F53" i="92" a="1"/>
  <c r="F53" i="92"/>
  <c r="F70" i="92" a="1"/>
  <c r="F70" i="92"/>
  <c r="E97" i="92" a="1"/>
  <c r="E97" i="92"/>
  <c r="F91" i="92" a="1"/>
  <c r="F91" i="92"/>
  <c r="F95" i="92" a="1"/>
  <c r="F95" i="92"/>
  <c r="F102" i="92" a="1"/>
  <c r="F102" i="92"/>
  <c r="F93" i="92" a="1"/>
  <c r="F93" i="92"/>
  <c r="F101" i="92" a="1"/>
  <c r="F101" i="92"/>
  <c r="D32" i="92" a="1"/>
  <c r="D32" i="92"/>
  <c r="D41" i="92" a="1"/>
  <c r="D41" i="92"/>
  <c r="F44" i="92" a="1"/>
  <c r="F44" i="92"/>
  <c r="D52" i="92" a="1"/>
  <c r="D52" i="92"/>
  <c r="F375" i="94"/>
  <c r="D7" i="92" a="1"/>
  <c r="D7" i="92"/>
  <c r="F19" i="92" a="1"/>
  <c r="F19" i="92"/>
  <c r="F47" i="92" a="1"/>
  <c r="F47" i="92"/>
  <c r="F40" i="92" a="1"/>
  <c r="F40" i="92"/>
  <c r="E65" i="92" a="1"/>
  <c r="E65" i="92"/>
  <c r="F22" i="92" a="1"/>
  <c r="F22" i="92"/>
  <c r="F20" i="92" a="1"/>
  <c r="F20" i="92"/>
  <c r="F59" i="92" a="1"/>
  <c r="F59" i="92"/>
  <c r="I375" i="100"/>
  <c r="D28" i="92" a="1"/>
  <c r="D28" i="92"/>
  <c r="D29" i="92" a="1"/>
  <c r="D29" i="92"/>
  <c r="D25" i="92" a="1"/>
  <c r="D25" i="92"/>
  <c r="F375" i="96"/>
  <c r="F42" i="92" a="1"/>
  <c r="F42" i="92"/>
  <c r="D65" i="92" a="1"/>
  <c r="D65" i="92"/>
  <c r="D55" i="92" a="1"/>
  <c r="D55" i="92"/>
  <c r="D76" i="92" a="1"/>
  <c r="D76" i="92"/>
  <c r="D11" i="92" a="1"/>
  <c r="D11" i="92"/>
  <c r="D36" i="92" a="1"/>
  <c r="D36" i="92"/>
  <c r="E111" i="92" a="1"/>
  <c r="E111" i="92"/>
  <c r="F375" i="95"/>
  <c r="K376" i="89"/>
  <c r="F375" i="109"/>
  <c r="F110" i="92" a="1"/>
  <c r="F110" i="92"/>
  <c r="E103" i="92" a="1"/>
  <c r="E103" i="92"/>
  <c r="E104" i="92" a="1"/>
  <c r="E104" i="92"/>
  <c r="D97" i="92" a="1"/>
  <c r="D97" i="92"/>
  <c r="D96" i="92" a="1"/>
  <c r="D96" i="92"/>
  <c r="D93" i="92" a="1"/>
  <c r="D93" i="92"/>
  <c r="D98" i="92" a="1"/>
  <c r="D98" i="92"/>
  <c r="D95" i="92" a="1"/>
  <c r="D95" i="92"/>
  <c r="D101" i="92" a="1"/>
  <c r="D101" i="92"/>
  <c r="D92" i="92" a="1"/>
  <c r="D92" i="92"/>
  <c r="D102" i="92" a="1"/>
  <c r="D102" i="92"/>
  <c r="D100" i="92" a="1"/>
  <c r="D100" i="92"/>
  <c r="D94" i="92" a="1"/>
  <c r="D94" i="92"/>
  <c r="D99" i="92" a="1"/>
  <c r="D99" i="92"/>
  <c r="D91" i="92" a="1"/>
  <c r="D91" i="92"/>
  <c r="E70" i="92" a="1"/>
  <c r="E70" i="92"/>
  <c r="E71" i="92" a="1"/>
  <c r="E71" i="92"/>
  <c r="E78" i="92" a="1"/>
  <c r="E78" i="92"/>
  <c r="E67" i="92" a="1"/>
  <c r="E67" i="92"/>
  <c r="E68" i="92" a="1"/>
  <c r="E68" i="92"/>
  <c r="E73" i="92" a="1"/>
  <c r="E73" i="92"/>
  <c r="E75" i="92" a="1"/>
  <c r="E75" i="92"/>
  <c r="E76" i="92" a="1"/>
  <c r="E76" i="92"/>
  <c r="E72" i="92" a="1"/>
  <c r="E72" i="92"/>
  <c r="E74" i="92" a="1"/>
  <c r="E74" i="92"/>
  <c r="E69" i="92" a="1"/>
  <c r="E69" i="92"/>
  <c r="E77" i="92" a="1"/>
  <c r="E77" i="92"/>
  <c r="F82" i="92" a="1"/>
  <c r="F82" i="92"/>
  <c r="F85" i="92" a="1"/>
  <c r="F85" i="92"/>
  <c r="F79" i="92" a="1"/>
  <c r="F79" i="92"/>
  <c r="F87" i="92" a="1"/>
  <c r="F87" i="92"/>
  <c r="F84" i="92" a="1"/>
  <c r="F84" i="92"/>
  <c r="F83" i="92" a="1"/>
  <c r="F83" i="92"/>
  <c r="F89" i="92" a="1"/>
  <c r="F89" i="92"/>
  <c r="F86" i="92" a="1"/>
  <c r="F86" i="92"/>
  <c r="F80" i="92" a="1"/>
  <c r="F80" i="92"/>
  <c r="F90" i="92" a="1"/>
  <c r="F90" i="92"/>
  <c r="E25" i="92" a="1"/>
  <c r="E25" i="92"/>
  <c r="E28" i="92" a="1"/>
  <c r="E28" i="92"/>
  <c r="E20" i="92" a="1"/>
  <c r="E20" i="92"/>
  <c r="E22" i="92" a="1"/>
  <c r="E22" i="92"/>
  <c r="E23" i="92" a="1"/>
  <c r="E23" i="92"/>
  <c r="E26" i="92" a="1"/>
  <c r="E26" i="92"/>
  <c r="E30" i="92" a="1"/>
  <c r="E30" i="92"/>
  <c r="E24" i="92" a="1"/>
  <c r="E24" i="92"/>
  <c r="E29" i="92" a="1"/>
  <c r="E29" i="92"/>
  <c r="E27" i="92" a="1"/>
  <c r="E27" i="92"/>
  <c r="E21" i="92" a="1"/>
  <c r="E21" i="92"/>
  <c r="E19" i="92" a="1"/>
  <c r="E19" i="92"/>
  <c r="F18" i="92" a="1"/>
  <c r="F18" i="92"/>
  <c r="F13" i="92" a="1"/>
  <c r="F13" i="92"/>
  <c r="L375" i="101"/>
  <c r="E99" i="92" a="1"/>
  <c r="E99" i="92"/>
  <c r="E101" i="92" a="1"/>
  <c r="E101" i="92"/>
  <c r="E94" i="92" a="1"/>
  <c r="E94" i="92"/>
  <c r="E95" i="92" a="1"/>
  <c r="E95" i="92"/>
  <c r="E96" i="92" a="1"/>
  <c r="E96" i="92"/>
  <c r="E92" i="92" a="1"/>
  <c r="E92" i="92"/>
  <c r="E39" i="92" a="1"/>
  <c r="E39" i="92"/>
  <c r="E36" i="92" a="1"/>
  <c r="E36" i="92"/>
  <c r="E40" i="92" a="1"/>
  <c r="E40" i="92"/>
  <c r="E34" i="92" a="1"/>
  <c r="E34" i="92"/>
  <c r="E32" i="92" a="1"/>
  <c r="E32" i="92"/>
  <c r="E37" i="92" a="1"/>
  <c r="E37" i="92"/>
  <c r="E41" i="92" a="1"/>
  <c r="E41" i="92"/>
  <c r="E49" i="92" a="1"/>
  <c r="E49" i="92"/>
  <c r="E50" i="92" a="1"/>
  <c r="E50" i="92"/>
  <c r="E53" i="92" a="1"/>
  <c r="E53" i="92"/>
  <c r="E57" i="92" a="1"/>
  <c r="E57" i="92"/>
  <c r="E56" i="92" a="1"/>
  <c r="E56" i="92"/>
  <c r="E66" i="92" a="1"/>
  <c r="E66" i="92"/>
  <c r="E62" i="92" a="1"/>
  <c r="E62" i="92"/>
  <c r="E55" i="92" a="1"/>
  <c r="E55" i="92"/>
  <c r="E61" i="92" a="1"/>
  <c r="E61" i="92"/>
  <c r="E64" i="92" a="1"/>
  <c r="E64" i="92"/>
  <c r="E58" i="92" a="1"/>
  <c r="E58" i="92"/>
  <c r="E59" i="92" a="1"/>
  <c r="E59" i="92"/>
  <c r="E60" i="92" a="1"/>
  <c r="E60" i="92"/>
  <c r="D80" i="92" a="1"/>
  <c r="D80" i="92"/>
  <c r="D86" i="92" a="1"/>
  <c r="D86" i="92"/>
  <c r="D89" i="92" a="1"/>
  <c r="D89" i="92"/>
  <c r="D84" i="92" a="1"/>
  <c r="D84" i="92"/>
  <c r="E80" i="92" a="1"/>
  <c r="E80" i="92"/>
  <c r="E86" i="92" a="1"/>
  <c r="E86" i="92"/>
  <c r="E90" i="92" a="1"/>
  <c r="E90" i="92"/>
  <c r="E85" i="92" a="1"/>
  <c r="E85" i="92"/>
  <c r="E79" i="92" a="1"/>
  <c r="E79" i="92"/>
  <c r="E87" i="92" a="1"/>
  <c r="E87" i="92"/>
  <c r="E88" i="92" a="1"/>
  <c r="E88" i="92"/>
  <c r="D74" i="92" a="1"/>
  <c r="D74" i="92"/>
  <c r="L375" i="98"/>
  <c r="J375" i="83"/>
  <c r="F64" i="92" a="1"/>
  <c r="F64" i="92"/>
  <c r="F66" i="92" a="1"/>
  <c r="F66" i="92"/>
  <c r="F62" i="92" a="1"/>
  <c r="F62" i="92"/>
  <c r="F58" i="92" a="1"/>
  <c r="F58" i="92"/>
  <c r="F55" i="92" a="1"/>
  <c r="F55" i="92"/>
  <c r="F57" i="92" a="1"/>
  <c r="F57" i="92"/>
  <c r="F63" i="92" a="1"/>
  <c r="F63" i="92"/>
  <c r="F56" i="92" a="1"/>
  <c r="F56" i="92"/>
  <c r="F65" i="92" a="1"/>
  <c r="F65" i="92"/>
  <c r="F60" i="92" a="1"/>
  <c r="F60" i="92"/>
  <c r="D51" i="92" a="1"/>
  <c r="D51" i="92"/>
  <c r="D56" i="92" a="1"/>
  <c r="D56" i="92"/>
  <c r="D66" i="92" a="1"/>
  <c r="D66" i="92"/>
  <c r="D63" i="92" a="1"/>
  <c r="D63" i="92"/>
  <c r="D60" i="92" a="1"/>
  <c r="D60" i="92"/>
  <c r="D61" i="92" a="1"/>
  <c r="D61" i="92"/>
  <c r="D59" i="92" a="1"/>
  <c r="D59" i="92"/>
  <c r="D62" i="92" a="1"/>
  <c r="D62" i="92"/>
  <c r="D58" i="92" a="1"/>
  <c r="D58" i="92"/>
  <c r="D67" i="92" a="1"/>
  <c r="D67" i="92"/>
  <c r="D72" i="92" a="1"/>
  <c r="D72" i="92"/>
  <c r="D77" i="92" a="1"/>
  <c r="D77" i="92"/>
  <c r="D73" i="92" a="1"/>
  <c r="D73" i="92"/>
  <c r="D78" i="92" a="1"/>
  <c r="D78" i="92"/>
  <c r="D69" i="92" a="1"/>
  <c r="D69" i="92"/>
  <c r="D68" i="92" a="1"/>
  <c r="D68" i="92"/>
  <c r="K375" i="78"/>
  <c r="D33" i="92" a="1"/>
  <c r="D33" i="92"/>
  <c r="D39" i="92" a="1"/>
  <c r="D39" i="92"/>
  <c r="D37" i="92" a="1"/>
  <c r="D37" i="92"/>
  <c r="E11" i="92" a="1"/>
  <c r="E11" i="92"/>
  <c r="E14" i="92" a="1"/>
  <c r="E14" i="92"/>
  <c r="E7" i="92" a="1"/>
  <c r="E7" i="92"/>
  <c r="E12" i="92" a="1"/>
  <c r="E12" i="92"/>
  <c r="E15" i="92" a="1"/>
  <c r="E15" i="92"/>
  <c r="E13" i="92" a="1"/>
  <c r="E13" i="92"/>
  <c r="E18" i="92" a="1"/>
  <c r="E18" i="92"/>
  <c r="E8" i="92" a="1"/>
  <c r="E8" i="92"/>
  <c r="E16" i="92" a="1"/>
  <c r="E16" i="92"/>
  <c r="E9" i="92" a="1"/>
  <c r="E9" i="92"/>
  <c r="F72" i="92" a="1"/>
  <c r="F72" i="92"/>
  <c r="F73" i="92" a="1"/>
  <c r="F73" i="92"/>
  <c r="F74" i="92" a="1"/>
  <c r="F74" i="92"/>
  <c r="F68" i="92" a="1"/>
  <c r="F68" i="92"/>
  <c r="E83" i="92" a="1"/>
  <c r="E83" i="92"/>
  <c r="L375" i="104"/>
  <c r="F108" i="92" a="1"/>
  <c r="F108" i="92"/>
  <c r="F104" i="92" a="1"/>
  <c r="F104" i="92"/>
  <c r="D107" i="92" a="1"/>
  <c r="D107" i="92"/>
  <c r="D111" i="92" a="1"/>
  <c r="D111" i="92"/>
  <c r="D105" i="92" a="1"/>
  <c r="D105" i="92"/>
  <c r="D109" i="92" a="1"/>
  <c r="D109" i="92"/>
  <c r="D113" i="92" a="1"/>
  <c r="D113" i="92"/>
  <c r="D103" i="92" a="1"/>
  <c r="D103" i="92"/>
  <c r="D114" i="92" a="1"/>
  <c r="D114" i="92"/>
  <c r="D110" i="92" a="1"/>
  <c r="D110" i="92"/>
  <c r="D112" i="92" a="1"/>
  <c r="D112" i="92"/>
  <c r="D106" i="92" a="1"/>
  <c r="D106" i="92"/>
  <c r="D108" i="92" a="1"/>
  <c r="D108" i="92"/>
  <c r="D104" i="92" a="1"/>
  <c r="D104" i="92"/>
  <c r="E107" i="92" a="1"/>
  <c r="E107" i="92"/>
  <c r="D12" i="92" a="1"/>
  <c r="D12" i="92"/>
  <c r="E10" i="92" a="1"/>
  <c r="E10" i="92"/>
  <c r="D42" i="92" a="1"/>
  <c r="D42" i="92"/>
  <c r="D54" i="92" a="1"/>
  <c r="D54" i="92"/>
  <c r="D50" i="92" a="1"/>
  <c r="D50" i="92"/>
  <c r="F106" i="92" a="1"/>
  <c r="F106" i="92"/>
  <c r="D31" i="92" a="1"/>
  <c r="D31" i="92"/>
  <c r="J376" i="54"/>
  <c r="D19" i="92" a="1"/>
  <c r="D19" i="92"/>
  <c r="D21" i="92" a="1"/>
  <c r="D21" i="92"/>
  <c r="D22" i="92" a="1"/>
  <c r="D22" i="92"/>
  <c r="D24" i="92" a="1"/>
  <c r="D24" i="92"/>
  <c r="D27" i="92" a="1"/>
  <c r="D27" i="92"/>
  <c r="D23" i="92" a="1"/>
  <c r="D23" i="92"/>
  <c r="D20" i="92" a="1"/>
  <c r="D20" i="92"/>
  <c r="D30" i="92" a="1"/>
  <c r="D30" i="92"/>
  <c r="E105" i="92" a="1"/>
  <c r="E105" i="92"/>
  <c r="E113" i="92" a="1"/>
  <c r="E113" i="92"/>
  <c r="E109" i="92" a="1"/>
  <c r="E109" i="92"/>
  <c r="D16" i="92" a="1"/>
  <c r="D16" i="92"/>
  <c r="D8" i="92" a="1"/>
  <c r="D8" i="92"/>
  <c r="D13" i="92" a="1"/>
  <c r="D13" i="92"/>
  <c r="D10" i="92" a="1"/>
  <c r="D10" i="92"/>
  <c r="D17" i="92" a="1"/>
  <c r="D17" i="92"/>
  <c r="D15" i="92" a="1"/>
  <c r="D15" i="92"/>
  <c r="D9" i="92" a="1"/>
  <c r="D9" i="92"/>
  <c r="D18" i="92" a="1"/>
  <c r="D18" i="92"/>
  <c r="D14" i="92" a="1"/>
  <c r="D14" i="92"/>
  <c r="D35" i="92" a="1"/>
  <c r="D35" i="92"/>
  <c r="D34" i="92" a="1"/>
  <c r="D34" i="92"/>
  <c r="K375" i="85"/>
  <c r="E47" i="92" a="1"/>
  <c r="E47" i="92"/>
  <c r="E46" i="92" a="1"/>
  <c r="E46" i="92"/>
  <c r="E43" i="92" a="1"/>
  <c r="E43" i="92"/>
  <c r="E45" i="92" a="1"/>
  <c r="E45" i="92"/>
  <c r="E48" i="92" a="1"/>
  <c r="E48" i="92"/>
  <c r="E52" i="92" a="1"/>
  <c r="E52" i="92"/>
  <c r="E44" i="92" a="1"/>
  <c r="E44" i="92"/>
  <c r="E51" i="92" a="1"/>
  <c r="E51" i="92"/>
  <c r="E54" i="92" a="1"/>
  <c r="E54" i="92"/>
  <c r="F50" i="92" a="1"/>
  <c r="F50" i="92"/>
  <c r="F51" i="92" a="1"/>
  <c r="F51" i="92"/>
  <c r="F49" i="92" a="1"/>
  <c r="F49" i="92"/>
  <c r="F52" i="92" a="1"/>
  <c r="F52" i="92"/>
  <c r="F54" i="92" a="1"/>
  <c r="F54" i="92"/>
  <c r="F43" i="92" a="1"/>
  <c r="F43" i="92"/>
  <c r="F99" i="92" a="1"/>
  <c r="F99" i="92"/>
  <c r="F100" i="92" a="1"/>
  <c r="F100" i="92"/>
  <c r="D47" i="92" a="1"/>
  <c r="D47" i="92"/>
  <c r="D49" i="92" a="1"/>
  <c r="D49" i="92"/>
  <c r="D44" i="92" a="1"/>
  <c r="D44" i="92"/>
  <c r="D43" i="92" a="1"/>
  <c r="D43" i="92"/>
  <c r="D46" i="92" a="1"/>
  <c r="D46" i="92"/>
  <c r="D48" i="92" a="1"/>
  <c r="D48" i="92"/>
  <c r="D53" i="92" a="1"/>
  <c r="D53" i="92"/>
  <c r="I376" i="91"/>
  <c r="D88" i="92" a="1"/>
  <c r="D88" i="92"/>
  <c r="D87" i="92" a="1"/>
  <c r="D87" i="92"/>
  <c r="D90" i="92" a="1"/>
  <c r="D90" i="92"/>
  <c r="D85" i="92" a="1"/>
  <c r="D85" i="92"/>
  <c r="D83" i="92" a="1"/>
  <c r="D83" i="92"/>
  <c r="D81" i="92" a="1"/>
  <c r="D81" i="92"/>
  <c r="D82" i="92" a="1"/>
  <c r="D82" i="92"/>
  <c r="E82" i="92" a="1"/>
  <c r="E82" i="92"/>
  <c r="E89" i="92" a="1"/>
  <c r="E89" i="92"/>
  <c r="E84" i="92" a="1"/>
  <c r="E84" i="92"/>
  <c r="E81" i="92" a="1"/>
  <c r="E81" i="92"/>
  <c r="F88" i="92" a="1"/>
  <c r="F88" i="92"/>
  <c r="F9" i="92" a="1"/>
  <c r="F9" i="92"/>
  <c r="F11" i="92" a="1"/>
  <c r="F11" i="92"/>
  <c r="F15" i="92" a="1"/>
  <c r="F15" i="92"/>
  <c r="F12" i="92" a="1"/>
  <c r="F12" i="92"/>
  <c r="F17" i="92" a="1"/>
  <c r="F17" i="92"/>
  <c r="F8" i="92" a="1"/>
  <c r="F8" i="92"/>
  <c r="F7" i="92" a="1"/>
  <c r="F7" i="92"/>
  <c r="F16" i="92" a="1"/>
  <c r="F16" i="92"/>
  <c r="F14" i="92" a="1"/>
  <c r="F14" i="92"/>
  <c r="F10" i="92" a="1"/>
  <c r="F10" i="92"/>
  <c r="I375" i="84"/>
  <c r="F32" i="92" a="1"/>
  <c r="F32" i="92"/>
  <c r="F37" i="92" a="1"/>
  <c r="F37" i="92"/>
  <c r="F35" i="92" a="1"/>
  <c r="F35" i="92"/>
  <c r="F34" i="92" a="1"/>
  <c r="F34" i="92"/>
  <c r="F39" i="92" a="1"/>
  <c r="F39" i="92"/>
  <c r="F38" i="92" a="1"/>
  <c r="F38" i="92"/>
  <c r="F31" i="92" a="1"/>
  <c r="F31" i="92"/>
  <c r="F112" i="92" a="1"/>
  <c r="F112" i="92"/>
  <c r="F29" i="92" a="1"/>
  <c r="F29" i="92"/>
  <c r="F30" i="92" a="1"/>
  <c r="F30" i="92"/>
  <c r="F21" i="92" a="1"/>
  <c r="F21" i="92"/>
  <c r="F26" i="92" a="1"/>
  <c r="F26" i="92"/>
  <c r="F25" i="92" a="1"/>
  <c r="F25" i="92"/>
  <c r="F24" i="92" a="1"/>
  <c r="F24" i="92"/>
  <c r="F81" i="92" a="1"/>
  <c r="F81" i="92"/>
  <c r="E93" i="92" a="1"/>
  <c r="E93" i="92"/>
  <c r="E100" i="92" a="1"/>
  <c r="E100" i="92"/>
  <c r="E102" i="92" a="1"/>
  <c r="E102" i="92"/>
  <c r="D71" i="92" a="1"/>
  <c r="D71" i="92"/>
  <c r="F67" i="92" a="1"/>
  <c r="F67" i="92"/>
  <c r="F78" i="92" a="1"/>
  <c r="F78" i="92"/>
  <c r="F71" i="92" a="1"/>
  <c r="F71" i="92"/>
  <c r="F75" i="92" a="1"/>
  <c r="F75" i="92"/>
  <c r="F69" i="92" a="1"/>
  <c r="F69" i="92"/>
  <c r="F77" i="92" a="1"/>
  <c r="F77" i="92"/>
  <c r="F114" i="92" a="1"/>
  <c r="F114" i="92"/>
  <c r="I374" i="106"/>
  <c r="E33" i="92" a="1"/>
  <c r="E33" i="92"/>
  <c r="E31" i="92" a="1"/>
  <c r="E31" i="92"/>
  <c r="E35" i="92" a="1"/>
  <c r="E35" i="92"/>
  <c r="E42" i="92" a="1"/>
  <c r="E42" i="92"/>
  <c r="J376" i="75"/>
  <c r="I375" i="87"/>
  <c r="F94" i="92" a="1"/>
  <c r="F94" i="92"/>
  <c r="F98" i="92" a="1"/>
  <c r="F98" i="92"/>
  <c r="F105" i="92" a="1"/>
  <c r="F105" i="92"/>
  <c r="F109" i="92" a="1"/>
  <c r="F109" i="92"/>
  <c r="F113" i="92" a="1"/>
  <c r="F113" i="92"/>
  <c r="F103" i="92" a="1"/>
  <c r="F103" i="92"/>
  <c r="F107" i="92" a="1"/>
  <c r="F107" i="92"/>
  <c r="F111" i="92" a="1"/>
  <c r="F111" i="92"/>
  <c r="D38" i="92" a="1"/>
  <c r="D38" i="92"/>
  <c r="D40" i="92" a="1"/>
  <c r="D40" i="92"/>
  <c r="E98" i="92" a="1"/>
  <c r="E98" i="92"/>
  <c r="E114" i="92" a="1"/>
  <c r="E114" i="92"/>
  <c r="E110" i="92" a="1"/>
  <c r="E110" i="92"/>
  <c r="E106" i="92" a="1"/>
  <c r="E106" i="92"/>
  <c r="E112" i="92" a="1"/>
  <c r="E112" i="92"/>
  <c r="E108" i="92" a="1"/>
  <c r="E108" i="92"/>
  <c r="R16" i="19"/>
  <c r="R30" i="19"/>
  <c r="R44" i="19"/>
  <c r="S2" i="19"/>
  <c r="T2" i="19"/>
  <c r="S16" i="19"/>
  <c r="S30" i="19"/>
  <c r="S44" i="19"/>
  <c r="U2" i="19"/>
  <c r="U16" i="19"/>
  <c r="U30" i="19"/>
  <c r="U44" i="19"/>
  <c r="T16" i="19"/>
  <c r="T30" i="19"/>
  <c r="T44" i="19"/>
  <c r="N18" i="19"/>
  <c r="N4" i="19"/>
  <c r="N38" i="19"/>
  <c r="N39" i="19"/>
  <c r="N33" i="19"/>
  <c r="N40" i="19"/>
  <c r="N37" i="19"/>
  <c r="N35" i="19"/>
  <c r="N34" i="19"/>
  <c r="N32" i="19"/>
  <c r="N36" i="19"/>
  <c r="N41" i="19"/>
  <c r="N29" i="19" l="1"/>
  <c r="N15" i="19"/>
  <c r="N53" i="19"/>
  <c r="N50" i="19"/>
  <c r="N46" i="19"/>
  <c r="N49" i="19"/>
  <c r="N54" i="19"/>
  <c r="N48" i="19"/>
  <c r="N51" i="19"/>
  <c r="N42" i="19"/>
  <c r="N47" i="19"/>
  <c r="N52" i="19"/>
  <c r="N55" i="19"/>
  <c r="F129" i="92" a="1"/>
  <c r="F129" i="92" s="1"/>
  <c r="F133" i="92" a="1"/>
  <c r="F133" i="92" s="1"/>
  <c r="F128" i="92" a="1"/>
  <c r="F128" i="92" s="1"/>
  <c r="F136" i="92" a="1"/>
  <c r="F136" i="92" s="1"/>
  <c r="F131" i="92" a="1"/>
  <c r="F131" i="92" s="1"/>
  <c r="F132" i="92" a="1"/>
  <c r="F132" i="92" s="1"/>
  <c r="F138" i="92" a="1"/>
  <c r="F138" i="92" s="1"/>
  <c r="F135" i="92" a="1"/>
  <c r="F135" i="92" s="1"/>
  <c r="F130" i="92" a="1"/>
  <c r="F130" i="92" s="1"/>
  <c r="F137" i="92" a="1"/>
  <c r="F137" i="92" s="1"/>
  <c r="F134" i="92" a="1"/>
  <c r="F134" i="92" s="1"/>
  <c r="J17" i="92" a="1"/>
  <c r="J17" i="92" s="1"/>
  <c r="J10" i="92" a="1"/>
  <c r="J10" i="92" s="1"/>
  <c r="J8" i="92" a="1"/>
  <c r="J8" i="92" s="1"/>
  <c r="J12" i="92" a="1"/>
  <c r="J12" i="92" s="1"/>
  <c r="J14" i="92" a="1"/>
  <c r="J14" i="92" s="1"/>
  <c r="J16" i="92" a="1"/>
  <c r="J16" i="92" s="1"/>
  <c r="J9" i="92" a="1"/>
  <c r="J9" i="92" s="1"/>
  <c r="J11" i="92" a="1"/>
  <c r="J11" i="92" s="1"/>
  <c r="J15" i="92" a="1"/>
  <c r="J15" i="92" s="1"/>
  <c r="J13" i="92" a="1"/>
  <c r="J13" i="92" s="1"/>
  <c r="J7" i="92" a="1"/>
  <c r="J7" i="92" s="1"/>
  <c r="I16" i="92" a="1"/>
  <c r="I16" i="92" s="1"/>
  <c r="I7" i="92" a="1"/>
  <c r="I7" i="92" s="1"/>
  <c r="I10" i="92" a="1"/>
  <c r="I10" i="92" s="1"/>
  <c r="I9" i="92" a="1"/>
  <c r="I9" i="92" s="1"/>
  <c r="I17" i="92" a="1"/>
  <c r="I17" i="92" s="1"/>
  <c r="I11" i="92" a="1"/>
  <c r="I11" i="92" s="1"/>
  <c r="I14" i="92" a="1"/>
  <c r="I14" i="92" s="1"/>
  <c r="I8" i="92" a="1"/>
  <c r="I8" i="92" s="1"/>
  <c r="I15" i="92" a="1"/>
  <c r="I15" i="92" s="1"/>
  <c r="I13" i="92" a="1"/>
  <c r="I13" i="92" s="1"/>
  <c r="I12" i="92" a="1"/>
  <c r="I12" i="92" s="1"/>
  <c r="E108" i="9"/>
  <c r="D128" i="9"/>
  <c r="L4" i="19"/>
  <c r="I34" i="19"/>
  <c r="E59" i="9"/>
  <c r="E19" i="19"/>
  <c r="M33" i="19"/>
  <c r="E115" i="9"/>
  <c r="D8" i="19"/>
  <c r="M8" i="19"/>
  <c r="D137" i="9"/>
  <c r="C57" i="9"/>
  <c r="M12" i="19"/>
  <c r="E78" i="9"/>
  <c r="F6" i="19"/>
  <c r="J11" i="19"/>
  <c r="H20" i="19"/>
  <c r="D75" i="9"/>
  <c r="D80" i="9"/>
  <c r="I18" i="19"/>
  <c r="K10" i="19"/>
  <c r="H9" i="19"/>
  <c r="G27" i="19"/>
  <c r="E63" i="9"/>
  <c r="C88" i="9"/>
  <c r="K34" i="19"/>
  <c r="D10" i="19"/>
  <c r="I32" i="19"/>
  <c r="F12" i="19"/>
  <c r="D44" i="9"/>
  <c r="F20" i="19"/>
  <c r="D40" i="19"/>
  <c r="C76" i="9"/>
  <c r="C34" i="9"/>
  <c r="J13" i="19"/>
  <c r="C60" i="9"/>
  <c r="E10" i="9"/>
  <c r="E54" i="9"/>
  <c r="D73" i="9"/>
  <c r="K38" i="19"/>
  <c r="D35" i="19"/>
  <c r="C69" i="9"/>
  <c r="E34" i="19"/>
  <c r="C47" i="9"/>
  <c r="D42" i="9"/>
  <c r="C25" i="9"/>
  <c r="H33" i="19"/>
  <c r="C122" i="9"/>
  <c r="E33" i="19"/>
  <c r="H13" i="19"/>
  <c r="D41" i="9"/>
  <c r="K19" i="19"/>
  <c r="D125" i="9"/>
  <c r="D98" i="9"/>
  <c r="E89" i="9"/>
  <c r="G23" i="19"/>
  <c r="G40" i="19"/>
  <c r="E26" i="19"/>
  <c r="D88" i="9"/>
  <c r="M13" i="19"/>
  <c r="D9" i="19"/>
  <c r="L34" i="19"/>
  <c r="C29" i="9"/>
  <c r="E97" i="9"/>
  <c r="L21" i="19"/>
  <c r="E98" i="9"/>
  <c r="G39" i="19"/>
  <c r="K13" i="19"/>
  <c r="I26" i="19"/>
  <c r="E119" i="9"/>
  <c r="G33" i="19"/>
  <c r="I19" i="19"/>
  <c r="E7" i="9"/>
  <c r="E122" i="9"/>
  <c r="E25" i="19"/>
  <c r="C25" i="19"/>
  <c r="D55" i="9"/>
  <c r="E21" i="19"/>
  <c r="F11" i="19"/>
  <c r="C39" i="9"/>
  <c r="D57" i="9"/>
  <c r="F4" i="19"/>
  <c r="F19" i="19"/>
  <c r="F13" i="19"/>
  <c r="C70" i="9"/>
  <c r="C10" i="19"/>
  <c r="E28" i="9"/>
  <c r="D108" i="9"/>
  <c r="E112" i="9"/>
  <c r="D13" i="9"/>
  <c r="D89" i="9"/>
  <c r="I40" i="19"/>
  <c r="D74" i="9"/>
  <c r="C22" i="19"/>
  <c r="E48" i="9"/>
  <c r="E24" i="9"/>
  <c r="K9" i="19"/>
  <c r="D118" i="9"/>
  <c r="D124" i="9"/>
  <c r="H10" i="19"/>
  <c r="M34" i="19"/>
  <c r="D24" i="19"/>
  <c r="D15" i="9"/>
  <c r="H4" i="19"/>
  <c r="C104" i="9"/>
  <c r="C117" i="9"/>
  <c r="E131" i="9"/>
  <c r="D47" i="9"/>
  <c r="L9" i="19"/>
  <c r="D68" i="9"/>
  <c r="C32" i="9"/>
  <c r="D21" i="19"/>
  <c r="M5" i="19"/>
  <c r="C91" i="9"/>
  <c r="D33" i="19"/>
  <c r="D123" i="9"/>
  <c r="D11" i="19"/>
  <c r="D62" i="9"/>
  <c r="D8" i="9"/>
  <c r="E51" i="9"/>
  <c r="K6" i="19"/>
  <c r="E18" i="19"/>
  <c r="E36" i="19"/>
  <c r="G37" i="19"/>
  <c r="D112" i="9"/>
  <c r="E9" i="9"/>
  <c r="M24" i="19"/>
  <c r="E20" i="19"/>
  <c r="F24" i="19"/>
  <c r="I20" i="19"/>
  <c r="G19" i="19"/>
  <c r="E84" i="9"/>
  <c r="E67" i="9"/>
  <c r="C100" i="9"/>
  <c r="C33" i="19"/>
  <c r="E74" i="9"/>
  <c r="D26" i="9"/>
  <c r="D87" i="9"/>
  <c r="C114" i="9"/>
  <c r="G25" i="19"/>
  <c r="E46" i="9"/>
  <c r="M11" i="19"/>
  <c r="F36" i="19"/>
  <c r="C96" i="9"/>
  <c r="D78" i="9"/>
  <c r="C119" i="9"/>
  <c r="D7" i="19"/>
  <c r="E128" i="9"/>
  <c r="C5" i="19"/>
  <c r="F37" i="19"/>
  <c r="E39" i="9"/>
  <c r="D94" i="9"/>
  <c r="D27" i="19"/>
  <c r="D101" i="9"/>
  <c r="C111" i="9"/>
  <c r="E29" i="9"/>
  <c r="E6" i="19"/>
  <c r="C37" i="9"/>
  <c r="J34" i="19"/>
  <c r="D35" i="9"/>
  <c r="H32" i="19"/>
  <c r="C137" i="9"/>
  <c r="D103" i="9"/>
  <c r="D61" i="9"/>
  <c r="D36" i="9"/>
  <c r="E41" i="9"/>
  <c r="C138" i="9"/>
  <c r="D122" i="9"/>
  <c r="C8" i="9"/>
  <c r="M9" i="19"/>
  <c r="F21" i="19"/>
  <c r="C78" i="9"/>
  <c r="H36" i="19"/>
  <c r="M25" i="19"/>
  <c r="C71" i="9"/>
  <c r="D114" i="9"/>
  <c r="H27" i="19"/>
  <c r="E19" i="9"/>
  <c r="E102" i="9"/>
  <c r="E127" i="9"/>
  <c r="J4" i="19"/>
  <c r="D109" i="9"/>
  <c r="D7" i="9"/>
  <c r="C54" i="9"/>
  <c r="D83" i="9"/>
  <c r="D6" i="19"/>
  <c r="C121" i="9"/>
  <c r="C26" i="19"/>
  <c r="H11" i="19"/>
  <c r="J33" i="19"/>
  <c r="D71" i="9"/>
  <c r="C24" i="19"/>
  <c r="K33" i="19"/>
  <c r="I27" i="19"/>
  <c r="D130" i="9"/>
  <c r="D138" i="9"/>
  <c r="G12" i="19"/>
  <c r="K40" i="19"/>
  <c r="J35" i="19"/>
  <c r="J22" i="19"/>
  <c r="D17" i="9"/>
  <c r="C13" i="19"/>
  <c r="G4" i="19"/>
  <c r="D77" i="9"/>
  <c r="D22" i="9"/>
  <c r="D59" i="9"/>
  <c r="J10" i="19"/>
  <c r="C36" i="19"/>
  <c r="H23" i="19"/>
  <c r="L38" i="19"/>
  <c r="E132" i="9"/>
  <c r="E27" i="19"/>
  <c r="F26" i="19"/>
  <c r="C15" i="9"/>
  <c r="J37" i="19"/>
  <c r="G32" i="19"/>
  <c r="J19" i="19"/>
  <c r="L22" i="19"/>
  <c r="H37" i="19"/>
  <c r="E31" i="9"/>
  <c r="E118" i="9"/>
  <c r="M4" i="19"/>
  <c r="C42" i="9"/>
  <c r="K39" i="19"/>
  <c r="E40" i="9"/>
  <c r="C109" i="9"/>
  <c r="C28" i="9"/>
  <c r="C65" i="9"/>
  <c r="L41" i="19"/>
  <c r="L13" i="19"/>
  <c r="G26" i="19"/>
  <c r="C38" i="9"/>
  <c r="E80" i="9"/>
  <c r="D50" i="9"/>
  <c r="D46" i="9"/>
  <c r="C86" i="9"/>
  <c r="K18" i="19"/>
  <c r="C110" i="9"/>
  <c r="E124" i="9"/>
  <c r="I21" i="19"/>
  <c r="C97" i="9"/>
  <c r="D70" i="9"/>
  <c r="L11" i="19"/>
  <c r="C30" i="9"/>
  <c r="D20" i="9"/>
  <c r="E134" i="9"/>
  <c r="D38" i="19"/>
  <c r="E18" i="9"/>
  <c r="J39" i="19"/>
  <c r="I10" i="19"/>
  <c r="C77" i="9"/>
  <c r="C84" i="9"/>
  <c r="L25" i="19"/>
  <c r="D56" i="9"/>
  <c r="E32" i="19"/>
  <c r="M26" i="19"/>
  <c r="G10" i="19"/>
  <c r="C63" i="9"/>
  <c r="I25" i="19"/>
  <c r="C95" i="9"/>
  <c r="C48" i="9"/>
  <c r="D126" i="9"/>
  <c r="K12" i="19"/>
  <c r="C102" i="9"/>
  <c r="E83" i="9"/>
  <c r="I33" i="19"/>
  <c r="J38" i="19"/>
  <c r="J24" i="19"/>
  <c r="E114" i="9"/>
  <c r="G8" i="19"/>
  <c r="L6" i="19"/>
  <c r="D91" i="9"/>
  <c r="D18" i="9"/>
  <c r="K36" i="19"/>
  <c r="C24" i="9"/>
  <c r="C49" i="9"/>
  <c r="C112" i="9"/>
  <c r="C123" i="9"/>
  <c r="E53" i="9"/>
  <c r="D27" i="9"/>
  <c r="E12" i="9"/>
  <c r="E13" i="9"/>
  <c r="D20" i="19"/>
  <c r="E56" i="9"/>
  <c r="L10" i="19"/>
  <c r="L12" i="19"/>
  <c r="M37" i="19"/>
  <c r="E91" i="9"/>
  <c r="I8" i="19"/>
  <c r="E40" i="19"/>
  <c r="D132" i="9"/>
  <c r="J6" i="19"/>
  <c r="D21" i="9"/>
  <c r="C94" i="9"/>
  <c r="G11" i="19"/>
  <c r="E23" i="9"/>
  <c r="F27" i="19"/>
  <c r="D40" i="9"/>
  <c r="K26" i="19"/>
  <c r="I22" i="19"/>
  <c r="D24" i="9"/>
  <c r="I23" i="19"/>
  <c r="E37" i="9"/>
  <c r="D72" i="9"/>
  <c r="E130" i="9"/>
  <c r="C66" i="9"/>
  <c r="E88" i="9"/>
  <c r="D79" i="9"/>
  <c r="K21" i="19"/>
  <c r="C18" i="9"/>
  <c r="E36" i="9"/>
  <c r="C14" i="9"/>
  <c r="E82" i="9"/>
  <c r="E17" i="9"/>
  <c r="C53" i="9"/>
  <c r="C116" i="9"/>
  <c r="C31" i="9"/>
  <c r="D51" i="9"/>
  <c r="D31" i="9"/>
  <c r="C11" i="19"/>
  <c r="C35" i="19"/>
  <c r="I7" i="19"/>
  <c r="G20" i="19"/>
  <c r="E105" i="9"/>
  <c r="M19" i="19"/>
  <c r="M40" i="19"/>
  <c r="C105" i="9"/>
  <c r="D12" i="9"/>
  <c r="E45" i="9"/>
  <c r="E76" i="9"/>
  <c r="C16" i="9"/>
  <c r="I36" i="19"/>
  <c r="E37" i="19"/>
  <c r="E65" i="9"/>
  <c r="E27" i="9"/>
  <c r="D121" i="9"/>
  <c r="I35" i="19"/>
  <c r="D92" i="9"/>
  <c r="C89" i="9"/>
  <c r="D28" i="9"/>
  <c r="D34" i="19"/>
  <c r="E90" i="9"/>
  <c r="L40" i="19"/>
  <c r="C133" i="9"/>
  <c r="C113" i="9"/>
  <c r="C131" i="9"/>
  <c r="K23" i="19"/>
  <c r="G9" i="19"/>
  <c r="C99" i="9"/>
  <c r="C23" i="19"/>
  <c r="J8" i="19"/>
  <c r="L37" i="19"/>
  <c r="E73" i="9"/>
  <c r="D38" i="9"/>
  <c r="M21" i="19"/>
  <c r="G7" i="19"/>
  <c r="D115" i="9"/>
  <c r="L27" i="19"/>
  <c r="J36" i="19"/>
  <c r="C19" i="9"/>
  <c r="L18" i="19"/>
  <c r="E106" i="9"/>
  <c r="D39" i="19"/>
  <c r="K11" i="19"/>
  <c r="D105" i="9"/>
  <c r="G21" i="19"/>
  <c r="K22" i="19"/>
  <c r="D129" i="9"/>
  <c r="F5" i="19"/>
  <c r="E34" i="9"/>
  <c r="E7" i="19"/>
  <c r="C33" i="9"/>
  <c r="C37" i="19"/>
  <c r="L39" i="19"/>
  <c r="D32" i="19"/>
  <c r="D131" i="9"/>
  <c r="D23" i="19"/>
  <c r="C20" i="9"/>
  <c r="C106" i="9"/>
  <c r="E72" i="9"/>
  <c r="J26" i="19"/>
  <c r="K32" i="19"/>
  <c r="F23" i="19"/>
  <c r="D25" i="19"/>
  <c r="F41" i="19"/>
  <c r="D5" i="19"/>
  <c r="M18" i="19"/>
  <c r="F8" i="19"/>
  <c r="E33" i="9"/>
  <c r="D13" i="19"/>
  <c r="L32" i="19"/>
  <c r="C4" i="19"/>
  <c r="E21" i="9"/>
  <c r="C10" i="9"/>
  <c r="E116" i="9"/>
  <c r="E14" i="9"/>
  <c r="J9" i="19"/>
  <c r="D37" i="9"/>
  <c r="H38" i="19"/>
  <c r="D86" i="9"/>
  <c r="E11" i="19"/>
  <c r="C126" i="9"/>
  <c r="D111" i="9"/>
  <c r="H26" i="19"/>
  <c r="E70" i="9"/>
  <c r="K41" i="19"/>
  <c r="E79" i="9"/>
  <c r="L35" i="19"/>
  <c r="C41" i="19"/>
  <c r="E4" i="19"/>
  <c r="H12" i="19"/>
  <c r="M36" i="19"/>
  <c r="E110" i="9"/>
  <c r="H35" i="19"/>
  <c r="H8" i="19"/>
  <c r="D10" i="9"/>
  <c r="C73" i="9"/>
  <c r="H21" i="19"/>
  <c r="C17" i="9"/>
  <c r="E15" i="9"/>
  <c r="M41" i="19"/>
  <c r="D119" i="9"/>
  <c r="G35" i="19"/>
  <c r="C18" i="19"/>
  <c r="E75" i="9"/>
  <c r="L26" i="19"/>
  <c r="F25" i="19"/>
  <c r="D19" i="9"/>
  <c r="C85" i="9"/>
  <c r="D82" i="9"/>
  <c r="M38" i="19"/>
  <c r="C115" i="9"/>
  <c r="H19" i="19"/>
  <c r="C19" i="19"/>
  <c r="E50" i="9"/>
  <c r="L33" i="19"/>
  <c r="D65" i="9"/>
  <c r="D48" i="9"/>
  <c r="D104" i="9"/>
  <c r="G38" i="19"/>
  <c r="C44" i="9"/>
  <c r="E5" i="19"/>
  <c r="D93" i="9"/>
  <c r="D136" i="9"/>
  <c r="D4" i="19"/>
  <c r="J20" i="19"/>
  <c r="E71" i="9"/>
  <c r="E138" i="9"/>
  <c r="C52" i="9"/>
  <c r="D9" i="9"/>
  <c r="D133" i="9"/>
  <c r="H22" i="19"/>
  <c r="M27" i="19"/>
  <c r="E42" i="9"/>
  <c r="C134" i="9"/>
  <c r="D99" i="9"/>
  <c r="I37" i="19"/>
  <c r="M23" i="19"/>
  <c r="E129" i="9"/>
  <c r="D117" i="9"/>
  <c r="C132" i="9"/>
  <c r="C39" i="19"/>
  <c r="D110" i="9"/>
  <c r="D134" i="9"/>
  <c r="E38" i="19"/>
  <c r="E111" i="9"/>
  <c r="G6" i="19"/>
  <c r="I6" i="19"/>
  <c r="K7" i="19"/>
  <c r="E8" i="9"/>
  <c r="C79" i="9"/>
  <c r="C55" i="9"/>
  <c r="I11" i="19"/>
  <c r="E16" i="9"/>
  <c r="M22" i="19"/>
  <c r="E47" i="9"/>
  <c r="E25" i="9"/>
  <c r="C108" i="9"/>
  <c r="D45" i="9"/>
  <c r="D64" i="9"/>
  <c r="C12" i="19"/>
  <c r="C43" i="9"/>
  <c r="E113" i="9"/>
  <c r="L7" i="19"/>
  <c r="D25" i="9"/>
  <c r="E30" i="9"/>
  <c r="C87" i="9"/>
  <c r="D67" i="9"/>
  <c r="C6" i="19"/>
  <c r="C129" i="9"/>
  <c r="I38" i="19"/>
  <c r="I41" i="19"/>
  <c r="J23" i="19"/>
  <c r="E92" i="9"/>
  <c r="D41" i="19"/>
  <c r="C34" i="19"/>
  <c r="C107" i="9"/>
  <c r="J27" i="19"/>
  <c r="C40" i="9"/>
  <c r="E94" i="9"/>
  <c r="E39" i="19"/>
  <c r="L24" i="19"/>
  <c r="C21" i="19"/>
  <c r="C38" i="19"/>
  <c r="E64" i="9"/>
  <c r="E101" i="9"/>
  <c r="C56" i="9"/>
  <c r="C128" i="9"/>
  <c r="H41" i="19"/>
  <c r="E85" i="9"/>
  <c r="E120" i="9"/>
  <c r="K25" i="19"/>
  <c r="C35" i="9"/>
  <c r="E52" i="9"/>
  <c r="C83" i="9"/>
  <c r="E44" i="9"/>
  <c r="C21" i="9"/>
  <c r="M20" i="19"/>
  <c r="E26" i="9"/>
  <c r="D12" i="19"/>
  <c r="E11" i="9"/>
  <c r="E135" i="9"/>
  <c r="G36" i="19"/>
  <c r="E68" i="9"/>
  <c r="F34" i="19"/>
  <c r="L5" i="19"/>
  <c r="H7" i="19"/>
  <c r="L19" i="19"/>
  <c r="E62" i="9"/>
  <c r="E77" i="9"/>
  <c r="E123" i="9"/>
  <c r="M6" i="19"/>
  <c r="C59" i="9"/>
  <c r="D58" i="9"/>
  <c r="I13" i="19"/>
  <c r="C58" i="9"/>
  <c r="G18" i="19"/>
  <c r="F33" i="19"/>
  <c r="E60" i="9"/>
  <c r="D66" i="9"/>
  <c r="F18" i="19"/>
  <c r="C62" i="9"/>
  <c r="C12" i="9"/>
  <c r="C7" i="9"/>
  <c r="E69" i="9"/>
  <c r="E95" i="9"/>
  <c r="F22" i="19"/>
  <c r="L36" i="19"/>
  <c r="D43" i="9"/>
  <c r="C127" i="9"/>
  <c r="E57" i="9"/>
  <c r="D85" i="9"/>
  <c r="M7" i="19"/>
  <c r="C50" i="9"/>
  <c r="D63" i="9"/>
  <c r="K8" i="19"/>
  <c r="C40" i="19"/>
  <c r="L8" i="19"/>
  <c r="C135" i="9"/>
  <c r="E58" i="9"/>
  <c r="M35" i="19"/>
  <c r="D34" i="9"/>
  <c r="I9" i="19"/>
  <c r="D54" i="9"/>
  <c r="C67" i="9"/>
  <c r="C74" i="9"/>
  <c r="E20" i="9"/>
  <c r="D39" i="9"/>
  <c r="C51" i="9"/>
  <c r="C118" i="9"/>
  <c r="G22" i="19"/>
  <c r="H18" i="19"/>
  <c r="C26" i="9"/>
  <c r="D33" i="9"/>
  <c r="J18" i="19"/>
  <c r="E10" i="19"/>
  <c r="E86" i="9"/>
  <c r="E12" i="19"/>
  <c r="C125" i="9"/>
  <c r="H39" i="19"/>
  <c r="D76" i="9"/>
  <c r="H5" i="19"/>
  <c r="D81" i="9"/>
  <c r="C124" i="9"/>
  <c r="J40" i="19"/>
  <c r="J7" i="19"/>
  <c r="I12" i="19"/>
  <c r="D69" i="9"/>
  <c r="K5" i="19"/>
  <c r="J25" i="19"/>
  <c r="E35" i="9"/>
  <c r="E133" i="9"/>
  <c r="E22" i="19"/>
  <c r="K4" i="19"/>
  <c r="C98" i="9"/>
  <c r="E66" i="9"/>
  <c r="E93" i="9"/>
  <c r="J5" i="19"/>
  <c r="E13" i="19"/>
  <c r="C81" i="9"/>
  <c r="D16" i="9"/>
  <c r="E137" i="9"/>
  <c r="G13" i="19"/>
  <c r="E125" i="9"/>
  <c r="J41" i="19"/>
  <c r="K37" i="19"/>
  <c r="E23" i="19"/>
  <c r="K35" i="19"/>
  <c r="D120" i="9"/>
  <c r="E22" i="9"/>
  <c r="C41" i="9"/>
  <c r="D107" i="9"/>
  <c r="D49" i="9"/>
  <c r="H40" i="19"/>
  <c r="D26" i="19"/>
  <c r="G34" i="19"/>
  <c r="C68" i="9"/>
  <c r="C64" i="9"/>
  <c r="E99" i="9"/>
  <c r="D11" i="9"/>
  <c r="C20" i="19"/>
  <c r="J32" i="19"/>
  <c r="C80" i="9"/>
  <c r="C75" i="9"/>
  <c r="C46" i="9"/>
  <c r="I24" i="19"/>
  <c r="E126" i="9"/>
  <c r="E32" i="9"/>
  <c r="C9" i="19"/>
  <c r="C22" i="9"/>
  <c r="G24" i="19"/>
  <c r="E117" i="9"/>
  <c r="C82" i="9"/>
  <c r="E49" i="9"/>
  <c r="D90" i="9"/>
  <c r="D60" i="9"/>
  <c r="E107" i="9"/>
  <c r="D30" i="9"/>
  <c r="D106" i="9"/>
  <c r="F40" i="19"/>
  <c r="E9" i="19"/>
  <c r="E136" i="9"/>
  <c r="C7" i="19"/>
  <c r="I4" i="19"/>
  <c r="D53" i="9"/>
  <c r="E100" i="9"/>
  <c r="C101" i="9"/>
  <c r="D52" i="9"/>
  <c r="D19" i="19"/>
  <c r="C36" i="9"/>
  <c r="C13" i="9"/>
  <c r="E96" i="9"/>
  <c r="C136" i="9"/>
  <c r="K24" i="19"/>
  <c r="C8" i="19"/>
  <c r="D96" i="9"/>
  <c r="L23" i="19"/>
  <c r="D29" i="9"/>
  <c r="D127" i="9"/>
  <c r="C72" i="9"/>
  <c r="M39" i="19"/>
  <c r="C11" i="9"/>
  <c r="D22" i="19"/>
  <c r="D37" i="19"/>
  <c r="D97" i="9"/>
  <c r="D36" i="19"/>
  <c r="E35" i="19"/>
  <c r="E43" i="9"/>
  <c r="E8" i="19"/>
  <c r="F7" i="19"/>
  <c r="H25" i="19"/>
  <c r="D23" i="9"/>
  <c r="D100" i="9"/>
  <c r="D84" i="9"/>
  <c r="E103" i="9"/>
  <c r="D18" i="19"/>
  <c r="C45" i="9"/>
  <c r="E55" i="9"/>
  <c r="C130" i="9"/>
  <c r="C90" i="9"/>
  <c r="F39" i="19"/>
  <c r="G41" i="19"/>
  <c r="C32" i="19"/>
  <c r="F9" i="19"/>
  <c r="C92" i="9"/>
  <c r="C93" i="9"/>
  <c r="L20" i="19"/>
  <c r="C27" i="9"/>
  <c r="E104" i="9"/>
  <c r="F35" i="19"/>
  <c r="M32" i="19"/>
  <c r="F38" i="19"/>
  <c r="K20" i="19"/>
  <c r="D113" i="9"/>
  <c r="C120" i="9"/>
  <c r="I39" i="19"/>
  <c r="E121" i="9"/>
  <c r="G5" i="19"/>
  <c r="E61" i="9"/>
  <c r="H6" i="19"/>
  <c r="H24" i="19"/>
  <c r="C9" i="9"/>
  <c r="M10" i="19"/>
  <c r="E109" i="9"/>
  <c r="D14" i="9"/>
  <c r="D116" i="9"/>
  <c r="H34" i="19"/>
  <c r="D95" i="9"/>
  <c r="D32" i="9"/>
  <c r="E81" i="9"/>
  <c r="D102" i="9"/>
  <c r="C103" i="9"/>
  <c r="D135" i="9"/>
  <c r="F32" i="19"/>
  <c r="C61" i="9"/>
  <c r="J21" i="19"/>
  <c r="E87" i="9"/>
  <c r="E38" i="9"/>
  <c r="E41" i="19"/>
  <c r="F10" i="19"/>
  <c r="K27" i="19"/>
  <c r="C27" i="19"/>
  <c r="E24" i="19"/>
  <c r="I5" i="19"/>
  <c r="J12" i="19"/>
  <c r="C23" i="9"/>
  <c r="N43" i="19" l="1"/>
  <c r="N56" i="19"/>
  <c r="F138" i="9"/>
  <c r="F40" i="9"/>
  <c r="F63" i="9"/>
  <c r="F73" i="9"/>
  <c r="H47" i="19"/>
  <c r="H14" i="19"/>
  <c r="H15" i="19" s="1"/>
  <c r="G46" i="19"/>
  <c r="F10" i="9"/>
  <c r="F118" i="9"/>
  <c r="F49" i="19"/>
  <c r="F76" i="9"/>
  <c r="L50" i="19"/>
  <c r="K12" i="9"/>
  <c r="H31" i="19" s="1"/>
  <c r="V31" i="19" s="1"/>
  <c r="C55" i="19"/>
  <c r="K9" i="9"/>
  <c r="E31" i="19" s="1"/>
  <c r="S31" i="19" s="1"/>
  <c r="H51" i="19"/>
  <c r="F58" i="9"/>
  <c r="K52" i="19"/>
  <c r="J52" i="19"/>
  <c r="F99" i="9"/>
  <c r="J42" i="19"/>
  <c r="J43" i="19" s="1"/>
  <c r="J8" i="9"/>
  <c r="D17" i="19" s="1"/>
  <c r="R17" i="19" s="1"/>
  <c r="K8" i="9"/>
  <c r="D31" i="19" s="1"/>
  <c r="R31" i="19" s="1"/>
  <c r="F98" i="9"/>
  <c r="F53" i="9"/>
  <c r="K28" i="19"/>
  <c r="G52" i="19"/>
  <c r="F85" i="9"/>
  <c r="F96" i="9"/>
  <c r="F33" i="9"/>
  <c r="F51" i="9"/>
  <c r="E50" i="19"/>
  <c r="I53" i="19"/>
  <c r="F101" i="9"/>
  <c r="K46" i="19"/>
  <c r="I8" i="9"/>
  <c r="D3" i="19" s="1"/>
  <c r="F19" i="9"/>
  <c r="F132" i="9"/>
  <c r="D55" i="19"/>
  <c r="F116" i="9"/>
  <c r="I55" i="19"/>
  <c r="M50" i="19"/>
  <c r="G51" i="19"/>
  <c r="F52" i="9"/>
  <c r="F53" i="19"/>
  <c r="H53" i="19"/>
  <c r="J14" i="19"/>
  <c r="J15" i="19" s="1"/>
  <c r="J47" i="19"/>
  <c r="F46" i="9"/>
  <c r="J11" i="9"/>
  <c r="G17" i="19" s="1"/>
  <c r="U17" i="19" s="1"/>
  <c r="F111" i="9"/>
  <c r="F35" i="9"/>
  <c r="D28" i="19"/>
  <c r="D29" i="19" s="1"/>
  <c r="H50" i="19"/>
  <c r="F129" i="9"/>
  <c r="L49" i="19"/>
  <c r="F90" i="9"/>
  <c r="E49" i="19"/>
  <c r="F42" i="9"/>
  <c r="K10" i="9"/>
  <c r="F31" i="19" s="1"/>
  <c r="T31" i="19" s="1"/>
  <c r="F28" i="19"/>
  <c r="F29" i="19" s="1"/>
  <c r="F30" i="9"/>
  <c r="J48" i="19"/>
  <c r="F55" i="9"/>
  <c r="I11" i="9"/>
  <c r="G3" i="19" s="1"/>
  <c r="C46" i="19"/>
  <c r="K50" i="19"/>
  <c r="K48" i="19"/>
  <c r="H46" i="19"/>
  <c r="D50" i="19"/>
  <c r="M52" i="19"/>
  <c r="F75" i="9"/>
  <c r="F69" i="9"/>
  <c r="F106" i="9"/>
  <c r="F125" i="9"/>
  <c r="F130" i="9"/>
  <c r="M53" i="19"/>
  <c r="I47" i="19"/>
  <c r="I14" i="19"/>
  <c r="I15" i="19" s="1"/>
  <c r="L53" i="19"/>
  <c r="G55" i="19"/>
  <c r="F79" i="9"/>
  <c r="I13" i="9"/>
  <c r="I3" i="19" s="1"/>
  <c r="F50" i="19"/>
  <c r="I28" i="19"/>
  <c r="I29" i="19" s="1"/>
  <c r="F59" i="9"/>
  <c r="F103" i="9"/>
  <c r="I15" i="9"/>
  <c r="K3" i="19" s="1"/>
  <c r="F131" i="9"/>
  <c r="D14" i="19"/>
  <c r="D15" i="19" s="1"/>
  <c r="D47" i="19"/>
  <c r="F82" i="9"/>
  <c r="K16" i="9"/>
  <c r="L31" i="19" s="1"/>
  <c r="Z31" i="19" s="1"/>
  <c r="F9" i="9"/>
  <c r="F121" i="9"/>
  <c r="I42" i="19"/>
  <c r="I43" i="19" s="1"/>
  <c r="F80" i="9"/>
  <c r="F71" i="9"/>
  <c r="F49" i="9"/>
  <c r="F14" i="9"/>
  <c r="F29" i="9"/>
  <c r="J15" i="9"/>
  <c r="K17" i="19" s="1"/>
  <c r="Y17" i="19" s="1"/>
  <c r="C48" i="19"/>
  <c r="I10" i="9"/>
  <c r="F43" i="9"/>
  <c r="E54" i="19"/>
  <c r="K11" i="9"/>
  <c r="G31" i="19" s="1"/>
  <c r="U31" i="19" s="1"/>
  <c r="F14" i="19"/>
  <c r="F15" i="19" s="1"/>
  <c r="F47" i="19"/>
  <c r="F74" i="9"/>
  <c r="I7" i="9"/>
  <c r="C3" i="19" s="1"/>
  <c r="F7" i="9"/>
  <c r="F54" i="19"/>
  <c r="F61" i="9"/>
  <c r="F50" i="9"/>
  <c r="F107" i="9"/>
  <c r="I46" i="19"/>
  <c r="F38" i="9"/>
  <c r="J16" i="9"/>
  <c r="L17" i="19" s="1"/>
  <c r="Z17" i="19" s="1"/>
  <c r="F123" i="9"/>
  <c r="L42" i="19"/>
  <c r="M48" i="19"/>
  <c r="H28" i="19"/>
  <c r="H29" i="19" s="1"/>
  <c r="C52" i="19"/>
  <c r="F113" i="9"/>
  <c r="J28" i="19"/>
  <c r="J29" i="19" s="1"/>
  <c r="G28" i="19"/>
  <c r="M42" i="19"/>
  <c r="M43" i="19" s="1"/>
  <c r="D48" i="19"/>
  <c r="D54" i="19"/>
  <c r="K47" i="19"/>
  <c r="K14" i="19"/>
  <c r="K15" i="19" s="1"/>
  <c r="F24" i="9"/>
  <c r="F15" i="9"/>
  <c r="F23" i="9"/>
  <c r="F137" i="9"/>
  <c r="F20" i="9"/>
  <c r="C54" i="19"/>
  <c r="F45" i="9"/>
  <c r="H55" i="19"/>
  <c r="C50" i="19"/>
  <c r="F126" i="9"/>
  <c r="I12" i="9"/>
  <c r="H3" i="19" s="1"/>
  <c r="F67" i="9"/>
  <c r="F12" i="9"/>
  <c r="F97" i="9"/>
  <c r="I50" i="19"/>
  <c r="K49" i="19"/>
  <c r="M49" i="19"/>
  <c r="F112" i="9"/>
  <c r="C49" i="19"/>
  <c r="E28" i="19"/>
  <c r="E29" i="19" s="1"/>
  <c r="G54" i="19"/>
  <c r="G49" i="19"/>
  <c r="F52" i="19"/>
  <c r="J53" i="19"/>
  <c r="F70" i="9"/>
  <c r="F81" i="9"/>
  <c r="F133" i="9"/>
  <c r="D46" i="19"/>
  <c r="I49" i="19"/>
  <c r="H48" i="19"/>
  <c r="F102" i="9"/>
  <c r="C28" i="19"/>
  <c r="C29" i="19" s="1"/>
  <c r="K7" i="9"/>
  <c r="C31" i="19" s="1"/>
  <c r="Q31" i="19" s="1"/>
  <c r="F18" i="9"/>
  <c r="F27" i="9"/>
  <c r="D51" i="19"/>
  <c r="F84" i="9"/>
  <c r="H54" i="19"/>
  <c r="J12" i="9"/>
  <c r="H17" i="19" s="1"/>
  <c r="V17" i="19" s="1"/>
  <c r="E52" i="19"/>
  <c r="E42" i="19"/>
  <c r="E43" i="19" s="1"/>
  <c r="F114" i="9"/>
  <c r="E53" i="19"/>
  <c r="F62" i="9"/>
  <c r="D52" i="19"/>
  <c r="K14" i="9"/>
  <c r="J31" i="19" s="1"/>
  <c r="X31" i="19" s="1"/>
  <c r="H52" i="19"/>
  <c r="I48" i="19"/>
  <c r="L55" i="19"/>
  <c r="F48" i="19"/>
  <c r="D53" i="19"/>
  <c r="F55" i="19"/>
  <c r="K51" i="19"/>
  <c r="F22" i="9"/>
  <c r="F54" i="9"/>
  <c r="F16" i="9"/>
  <c r="K54" i="19"/>
  <c r="M28" i="19"/>
  <c r="M29" i="19" s="1"/>
  <c r="I54" i="19"/>
  <c r="F78" i="9"/>
  <c r="F128" i="9"/>
  <c r="L28" i="19"/>
  <c r="L29" i="19" s="1"/>
  <c r="M55" i="19"/>
  <c r="F77" i="9"/>
  <c r="E46" i="19"/>
  <c r="K15" i="9"/>
  <c r="K31" i="19" s="1"/>
  <c r="Y31" i="19" s="1"/>
  <c r="F122" i="9"/>
  <c r="F136" i="9"/>
  <c r="I51" i="19"/>
  <c r="G48" i="19"/>
  <c r="F41" i="9"/>
  <c r="E51" i="19"/>
  <c r="F134" i="9"/>
  <c r="C53" i="19"/>
  <c r="C51" i="19"/>
  <c r="G47" i="19"/>
  <c r="G14" i="19"/>
  <c r="G15" i="19" s="1"/>
  <c r="J7" i="9"/>
  <c r="C17" i="19" s="1"/>
  <c r="Q17" i="19" s="1"/>
  <c r="F21" i="9"/>
  <c r="J49" i="19"/>
  <c r="G42" i="19"/>
  <c r="G43" i="19" s="1"/>
  <c r="J14" i="9"/>
  <c r="J17" i="19" s="1"/>
  <c r="X17" i="19" s="1"/>
  <c r="C47" i="19"/>
  <c r="C14" i="19"/>
  <c r="C15" i="19" s="1"/>
  <c r="J13" i="9"/>
  <c r="I17" i="19" s="1"/>
  <c r="W17" i="19" s="1"/>
  <c r="F56" i="9"/>
  <c r="F32" i="9"/>
  <c r="F93" i="9"/>
  <c r="I52" i="19"/>
  <c r="F87" i="9"/>
  <c r="F108" i="9"/>
  <c r="H42" i="19"/>
  <c r="H43" i="19" s="1"/>
  <c r="F11" i="9"/>
  <c r="F88" i="9"/>
  <c r="F110" i="9"/>
  <c r="L54" i="19"/>
  <c r="I17" i="9"/>
  <c r="F127" i="9"/>
  <c r="F104" i="9"/>
  <c r="F65" i="9"/>
  <c r="F115" i="9"/>
  <c r="I16" i="9"/>
  <c r="L3" i="19" s="1"/>
  <c r="M54" i="19"/>
  <c r="D42" i="19"/>
  <c r="D43" i="19" s="1"/>
  <c r="F46" i="19"/>
  <c r="E47" i="19"/>
  <c r="E14" i="19"/>
  <c r="E15" i="19" s="1"/>
  <c r="J9" i="9"/>
  <c r="E17" i="19" s="1"/>
  <c r="S17" i="19" s="1"/>
  <c r="L46" i="19"/>
  <c r="F48" i="9"/>
  <c r="F64" i="9"/>
  <c r="M51" i="19"/>
  <c r="L48" i="19"/>
  <c r="F92" i="9"/>
  <c r="F37" i="9"/>
  <c r="F60" i="9"/>
  <c r="F26" i="9"/>
  <c r="F25" i="9"/>
  <c r="F13" i="9"/>
  <c r="G53" i="19"/>
  <c r="K53" i="19"/>
  <c r="M46" i="19"/>
  <c r="L52" i="19"/>
  <c r="J10" i="9"/>
  <c r="F17" i="19" s="1"/>
  <c r="T17" i="19" s="1"/>
  <c r="F28" i="9"/>
  <c r="K42" i="19"/>
  <c r="K43" i="19" s="1"/>
  <c r="F117" i="9"/>
  <c r="H49" i="19"/>
  <c r="F57" i="9"/>
  <c r="F91" i="9"/>
  <c r="I14" i="9"/>
  <c r="J3" i="19" s="1"/>
  <c r="X14" i="19" s="1"/>
  <c r="E55" i="19"/>
  <c r="F44" i="9"/>
  <c r="J46" i="19"/>
  <c r="F95" i="9"/>
  <c r="F17" i="9"/>
  <c r="F83" i="9"/>
  <c r="F68" i="9"/>
  <c r="F124" i="9"/>
  <c r="F8" i="9"/>
  <c r="G50" i="19"/>
  <c r="D49" i="19"/>
  <c r="F66" i="9"/>
  <c r="F51" i="19"/>
  <c r="E48" i="19"/>
  <c r="J55" i="19"/>
  <c r="K13" i="9"/>
  <c r="I31" i="19" s="1"/>
  <c r="W31" i="19" s="1"/>
  <c r="F36" i="9"/>
  <c r="C42" i="19"/>
  <c r="C43" i="19" s="1"/>
  <c r="F94" i="9"/>
  <c r="J51" i="19"/>
  <c r="F72" i="9"/>
  <c r="F42" i="19"/>
  <c r="F86" i="9"/>
  <c r="F109" i="9"/>
  <c r="J50" i="19"/>
  <c r="L47" i="19"/>
  <c r="L14" i="19"/>
  <c r="L15" i="19" s="1"/>
  <c r="M47" i="19"/>
  <c r="M14" i="19"/>
  <c r="M15" i="19" s="1"/>
  <c r="F39" i="9"/>
  <c r="F89" i="9"/>
  <c r="F31" i="9"/>
  <c r="I9" i="9"/>
  <c r="F120" i="9"/>
  <c r="K17" i="9"/>
  <c r="F105" i="9"/>
  <c r="K55" i="19"/>
  <c r="F119" i="9"/>
  <c r="J54" i="19"/>
  <c r="F34" i="9"/>
  <c r="F47" i="9"/>
  <c r="F100" i="9"/>
  <c r="L51" i="19"/>
  <c r="F135" i="9"/>
  <c r="J17" i="9"/>
  <c r="K10" i="92" a="1"/>
  <c r="K10" i="92" s="1"/>
  <c r="K13" i="92" a="1"/>
  <c r="K13" i="92" s="1"/>
  <c r="K15" i="92" a="1"/>
  <c r="K15" i="92" s="1"/>
  <c r="K17" i="92" a="1"/>
  <c r="K17" i="92" s="1"/>
  <c r="K11" i="92" a="1"/>
  <c r="K11" i="92" s="1"/>
  <c r="K9" i="92" a="1"/>
  <c r="K9" i="92" s="1"/>
  <c r="K8" i="92" a="1"/>
  <c r="K8" i="92" s="1"/>
  <c r="K12" i="92" a="1"/>
  <c r="K12" i="92" s="1"/>
  <c r="K14" i="92" a="1"/>
  <c r="K14" i="92" s="1"/>
  <c r="K7" i="92" a="1"/>
  <c r="K7" i="92" s="1"/>
  <c r="K16" i="92" a="1"/>
  <c r="K16" i="92" s="1"/>
  <c r="U21" i="19"/>
  <c r="L43" i="19"/>
  <c r="U19" i="19"/>
  <c r="K29" i="19"/>
  <c r="U18" i="19"/>
  <c r="U14" i="19" l="1"/>
  <c r="W21" i="19"/>
  <c r="U23" i="19"/>
  <c r="Q24" i="19"/>
  <c r="U20" i="19"/>
  <c r="U26" i="19"/>
  <c r="X34" i="19"/>
  <c r="U27" i="19"/>
  <c r="U25" i="19"/>
  <c r="W19" i="19"/>
  <c r="T33" i="19"/>
  <c r="N57" i="19"/>
  <c r="M17" i="19"/>
  <c r="AA17" i="19" s="1"/>
  <c r="N17" i="19"/>
  <c r="M3" i="19"/>
  <c r="AA12" i="19" s="1"/>
  <c r="N3" i="19"/>
  <c r="M31" i="19"/>
  <c r="AA31" i="19" s="1"/>
  <c r="N31" i="19"/>
  <c r="T40" i="19"/>
  <c r="U22" i="19"/>
  <c r="U24" i="19"/>
  <c r="T39" i="19"/>
  <c r="R23" i="19"/>
  <c r="U28" i="19"/>
  <c r="T37" i="19"/>
  <c r="Q26" i="19"/>
  <c r="X32" i="19"/>
  <c r="X40" i="19"/>
  <c r="W25" i="19"/>
  <c r="W20" i="19"/>
  <c r="W23" i="19"/>
  <c r="Q27" i="19"/>
  <c r="Q23" i="19"/>
  <c r="X33" i="19"/>
  <c r="X37" i="19"/>
  <c r="R14" i="19"/>
  <c r="Q18" i="19"/>
  <c r="X36" i="19"/>
  <c r="W24" i="19"/>
  <c r="L11" i="9"/>
  <c r="W18" i="19"/>
  <c r="W26" i="19"/>
  <c r="W27" i="19"/>
  <c r="W22" i="19"/>
  <c r="U39" i="19"/>
  <c r="W28" i="19"/>
  <c r="U33" i="19"/>
  <c r="G56" i="19"/>
  <c r="G57" i="19" s="1"/>
  <c r="U38" i="19"/>
  <c r="U35" i="19"/>
  <c r="U40" i="19"/>
  <c r="V36" i="19"/>
  <c r="U37" i="19"/>
  <c r="L18" i="9"/>
  <c r="V14" i="19"/>
  <c r="Y28" i="19"/>
  <c r="R25" i="19"/>
  <c r="R19" i="19"/>
  <c r="R26" i="19"/>
  <c r="R27" i="19"/>
  <c r="Y21" i="19"/>
  <c r="Y18" i="19"/>
  <c r="R33" i="19"/>
  <c r="R21" i="19"/>
  <c r="R18" i="19"/>
  <c r="V37" i="19"/>
  <c r="R34" i="19"/>
  <c r="S38" i="19"/>
  <c r="R20" i="19"/>
  <c r="Y19" i="19"/>
  <c r="R42" i="19"/>
  <c r="Y33" i="19"/>
  <c r="S33" i="19"/>
  <c r="R24" i="19"/>
  <c r="Y26" i="19"/>
  <c r="S41" i="19"/>
  <c r="Y27" i="19"/>
  <c r="S32" i="19"/>
  <c r="Y25" i="19"/>
  <c r="R40" i="19"/>
  <c r="Y34" i="19"/>
  <c r="R39" i="19"/>
  <c r="Y24" i="19"/>
  <c r="S36" i="19"/>
  <c r="Y22" i="19"/>
  <c r="Q25" i="19"/>
  <c r="R22" i="19"/>
  <c r="Z22" i="19"/>
  <c r="T41" i="19"/>
  <c r="S34" i="19"/>
  <c r="R32" i="19"/>
  <c r="Z28" i="19"/>
  <c r="S37" i="19"/>
  <c r="T42" i="19"/>
  <c r="K56" i="19"/>
  <c r="K57" i="19" s="1"/>
  <c r="R35" i="19"/>
  <c r="T38" i="19"/>
  <c r="R38" i="19"/>
  <c r="T36" i="19"/>
  <c r="R41" i="19"/>
  <c r="T32" i="19"/>
  <c r="T35" i="19"/>
  <c r="S39" i="19"/>
  <c r="T34" i="19"/>
  <c r="S35" i="19"/>
  <c r="S40" i="19"/>
  <c r="R36" i="19"/>
  <c r="Y37" i="19"/>
  <c r="Y40" i="19"/>
  <c r="Y41" i="19"/>
  <c r="L9" i="9"/>
  <c r="Y32" i="19"/>
  <c r="Q21" i="19"/>
  <c r="L8" i="9"/>
  <c r="Y20" i="19"/>
  <c r="Y23" i="19"/>
  <c r="Y39" i="19"/>
  <c r="Y36" i="19"/>
  <c r="V28" i="19"/>
  <c r="S22" i="19"/>
  <c r="V27" i="19"/>
  <c r="U41" i="19"/>
  <c r="U34" i="19"/>
  <c r="V25" i="19"/>
  <c r="V20" i="19"/>
  <c r="U32" i="19"/>
  <c r="V24" i="19"/>
  <c r="V19" i="19"/>
  <c r="V18" i="19"/>
  <c r="U36" i="19"/>
  <c r="Z21" i="19"/>
  <c r="Z25" i="19"/>
  <c r="G29" i="19"/>
  <c r="L12" i="9"/>
  <c r="L7" i="9"/>
  <c r="Z23" i="19"/>
  <c r="Z26" i="19"/>
  <c r="Z27" i="19"/>
  <c r="Z18" i="19"/>
  <c r="Z24" i="19"/>
  <c r="Z20" i="19"/>
  <c r="R37" i="19"/>
  <c r="Z19" i="19"/>
  <c r="I56" i="19"/>
  <c r="I57" i="19" s="1"/>
  <c r="M56" i="19"/>
  <c r="M57" i="19" s="1"/>
  <c r="C56" i="19"/>
  <c r="C57" i="19" s="1"/>
  <c r="V34" i="19"/>
  <c r="Z32" i="19"/>
  <c r="Z37" i="19"/>
  <c r="S42" i="19"/>
  <c r="V32" i="19"/>
  <c r="V39" i="19"/>
  <c r="Q33" i="19"/>
  <c r="Z39" i="19"/>
  <c r="V41" i="19"/>
  <c r="Z35" i="19"/>
  <c r="Q39" i="19"/>
  <c r="X42" i="19"/>
  <c r="U42" i="19"/>
  <c r="Q34" i="19"/>
  <c r="Z34" i="19"/>
  <c r="V33" i="19"/>
  <c r="R28" i="19"/>
  <c r="V38" i="19"/>
  <c r="V35" i="19"/>
  <c r="Q42" i="19"/>
  <c r="Z42" i="19"/>
  <c r="V40" i="19"/>
  <c r="F56" i="19"/>
  <c r="F57" i="19" s="1"/>
  <c r="L10" i="9"/>
  <c r="Y14" i="19"/>
  <c r="H56" i="19"/>
  <c r="H57" i="19" s="1"/>
  <c r="V23" i="19"/>
  <c r="Q14" i="19"/>
  <c r="T19" i="19"/>
  <c r="T18" i="19"/>
  <c r="S21" i="19"/>
  <c r="S25" i="19"/>
  <c r="Z36" i="19"/>
  <c r="F3" i="19"/>
  <c r="T14" i="19" s="1"/>
  <c r="Y35" i="19"/>
  <c r="Q40" i="19"/>
  <c r="Z40" i="19"/>
  <c r="T25" i="19"/>
  <c r="Q36" i="19"/>
  <c r="Z41" i="19"/>
  <c r="V42" i="19"/>
  <c r="Z38" i="19"/>
  <c r="Q38" i="19"/>
  <c r="S18" i="19"/>
  <c r="S23" i="19"/>
  <c r="Z33" i="19"/>
  <c r="Q32" i="19"/>
  <c r="D56" i="19"/>
  <c r="D57" i="19" s="1"/>
  <c r="Q37" i="19"/>
  <c r="T26" i="19"/>
  <c r="Q41" i="19"/>
  <c r="Q19" i="19"/>
  <c r="S26" i="19"/>
  <c r="X39" i="19"/>
  <c r="Y42" i="19"/>
  <c r="X26" i="19"/>
  <c r="T27" i="19"/>
  <c r="J56" i="19"/>
  <c r="J57" i="19" s="1"/>
  <c r="E3" i="19"/>
  <c r="S3" i="19" s="1"/>
  <c r="E56" i="19"/>
  <c r="E57" i="19" s="1"/>
  <c r="S20" i="19"/>
  <c r="X28" i="19"/>
  <c r="L16" i="9"/>
  <c r="X38" i="19"/>
  <c r="T20" i="19"/>
  <c r="S27" i="19"/>
  <c r="X41" i="19"/>
  <c r="T22" i="19"/>
  <c r="T23" i="19"/>
  <c r="T24" i="19"/>
  <c r="T28" i="19"/>
  <c r="S24" i="19"/>
  <c r="Q28" i="19"/>
  <c r="Q20" i="19"/>
  <c r="Q22" i="19"/>
  <c r="S19" i="19"/>
  <c r="S28" i="19"/>
  <c r="T21" i="19"/>
  <c r="L15" i="9"/>
  <c r="Q35" i="19"/>
  <c r="X35" i="19"/>
  <c r="V26" i="19"/>
  <c r="Z14" i="19"/>
  <c r="X19" i="19"/>
  <c r="Y38" i="19"/>
  <c r="L14" i="9"/>
  <c r="F43" i="19"/>
  <c r="V22" i="19"/>
  <c r="V21" i="19"/>
  <c r="W35" i="19"/>
  <c r="W34" i="19"/>
  <c r="W40" i="19"/>
  <c r="L56" i="19"/>
  <c r="L57" i="19" s="1"/>
  <c r="W38" i="19"/>
  <c r="X18" i="19"/>
  <c r="W36" i="19"/>
  <c r="L13" i="9"/>
  <c r="W33" i="19"/>
  <c r="W42" i="19"/>
  <c r="X20" i="19"/>
  <c r="W39" i="19"/>
  <c r="W32" i="19"/>
  <c r="W37" i="19"/>
  <c r="X22" i="19"/>
  <c r="X23" i="19"/>
  <c r="X27" i="19"/>
  <c r="L17" i="9"/>
  <c r="W41" i="19"/>
  <c r="X25" i="19"/>
  <c r="X21" i="19"/>
  <c r="X24" i="19"/>
  <c r="W3" i="19"/>
  <c r="I45" i="19"/>
  <c r="W4" i="19"/>
  <c r="W12" i="19"/>
  <c r="W9" i="19"/>
  <c r="W10" i="19"/>
  <c r="W6" i="19"/>
  <c r="W11" i="19"/>
  <c r="W13" i="19"/>
  <c r="W7" i="19"/>
  <c r="W5" i="19"/>
  <c r="W8" i="19"/>
  <c r="Z3" i="19"/>
  <c r="L45" i="19"/>
  <c r="Z13" i="19"/>
  <c r="Z9" i="19"/>
  <c r="Z11" i="19"/>
  <c r="Z5" i="19"/>
  <c r="Z7" i="19"/>
  <c r="Z8" i="19"/>
  <c r="Z4" i="19"/>
  <c r="Z12" i="19"/>
  <c r="Z6" i="19"/>
  <c r="Z10" i="19"/>
  <c r="V3" i="19"/>
  <c r="H45" i="19"/>
  <c r="V8" i="19"/>
  <c r="V11" i="19"/>
  <c r="V5" i="19"/>
  <c r="V10" i="19"/>
  <c r="V6" i="19"/>
  <c r="V4" i="19"/>
  <c r="V12" i="19"/>
  <c r="V7" i="19"/>
  <c r="V13" i="19"/>
  <c r="V9" i="19"/>
  <c r="G45" i="19"/>
  <c r="U3" i="19"/>
  <c r="U12" i="19"/>
  <c r="U6" i="19"/>
  <c r="U4" i="19"/>
  <c r="U9" i="19"/>
  <c r="U11" i="19"/>
  <c r="U7" i="19"/>
  <c r="U10" i="19"/>
  <c r="U5" i="19"/>
  <c r="U8" i="19"/>
  <c r="U13" i="19"/>
  <c r="W14" i="19"/>
  <c r="Y3" i="19"/>
  <c r="K45" i="19"/>
  <c r="Y11" i="19"/>
  <c r="Y5" i="19"/>
  <c r="Y8" i="19"/>
  <c r="Y13" i="19"/>
  <c r="Y4" i="19"/>
  <c r="Y12" i="19"/>
  <c r="Y6" i="19"/>
  <c r="Y9" i="19"/>
  <c r="Y7" i="19"/>
  <c r="Y10" i="19"/>
  <c r="X3" i="19"/>
  <c r="J45" i="19"/>
  <c r="X9" i="19"/>
  <c r="X12" i="19"/>
  <c r="X10" i="19"/>
  <c r="X5" i="19"/>
  <c r="X4" i="19"/>
  <c r="X6" i="19"/>
  <c r="X13" i="19"/>
  <c r="X7" i="19"/>
  <c r="X8" i="19"/>
  <c r="X11" i="19"/>
  <c r="R3" i="19"/>
  <c r="D45" i="19"/>
  <c r="R7" i="19"/>
  <c r="R12" i="19"/>
  <c r="R13" i="19"/>
  <c r="R10" i="19"/>
  <c r="R11" i="19"/>
  <c r="R5" i="19"/>
  <c r="R4" i="19"/>
  <c r="R8" i="19"/>
  <c r="R9" i="19"/>
  <c r="R6" i="19"/>
  <c r="C45" i="19"/>
  <c r="Q3" i="19"/>
  <c r="Q13" i="19"/>
  <c r="Q11" i="19"/>
  <c r="Q7" i="19"/>
  <c r="Q6" i="19"/>
  <c r="Q9" i="19"/>
  <c r="Q5" i="19"/>
  <c r="Q10" i="19"/>
  <c r="Q4" i="19"/>
  <c r="Q8" i="19"/>
  <c r="Q12" i="19"/>
  <c r="AA10" i="19" l="1"/>
  <c r="AA14" i="19"/>
  <c r="AA3" i="19"/>
  <c r="AA24" i="19"/>
  <c r="AA8" i="19"/>
  <c r="AA37" i="19"/>
  <c r="AA35" i="19"/>
  <c r="AA36" i="19"/>
  <c r="AA4" i="19"/>
  <c r="AA5" i="19"/>
  <c r="AA32" i="19"/>
  <c r="AA7" i="19"/>
  <c r="AA9" i="19"/>
  <c r="AA13" i="19"/>
  <c r="AA11" i="19"/>
  <c r="AA6" i="19"/>
  <c r="AA41" i="19"/>
  <c r="AA33" i="19"/>
  <c r="AA22" i="19"/>
  <c r="AA19" i="19"/>
  <c r="AA25" i="19"/>
  <c r="AA20" i="19"/>
  <c r="AA26" i="19"/>
  <c r="AA23" i="19"/>
  <c r="AA18" i="19"/>
  <c r="AA27" i="19"/>
  <c r="AA28" i="19"/>
  <c r="AA21" i="19"/>
  <c r="M45" i="19"/>
  <c r="AA55" i="19" s="1"/>
  <c r="AA39" i="19"/>
  <c r="AA40" i="19"/>
  <c r="AA34" i="19"/>
  <c r="AA38" i="19"/>
  <c r="AA42" i="19"/>
  <c r="AB31" i="19"/>
  <c r="AB39" i="19"/>
  <c r="AB38" i="19"/>
  <c r="AB36" i="19"/>
  <c r="AB41" i="19"/>
  <c r="AB35" i="19"/>
  <c r="AB40" i="19"/>
  <c r="AB34" i="19"/>
  <c r="AB33" i="19"/>
  <c r="AB37" i="19"/>
  <c r="AB32" i="19"/>
  <c r="AB42" i="19"/>
  <c r="N45" i="19"/>
  <c r="AB3" i="19"/>
  <c r="AB11" i="19"/>
  <c r="AB8" i="19"/>
  <c r="AB6" i="19"/>
  <c r="AB4" i="19"/>
  <c r="AB9" i="19"/>
  <c r="AB10" i="19"/>
  <c r="AB5" i="19"/>
  <c r="AB12" i="19"/>
  <c r="AB7" i="19"/>
  <c r="AB13" i="19"/>
  <c r="AB14" i="19"/>
  <c r="AB17" i="19"/>
  <c r="AB22" i="19"/>
  <c r="AB19" i="19"/>
  <c r="AB26" i="19"/>
  <c r="AB24" i="19"/>
  <c r="AB27" i="19"/>
  <c r="AB25" i="19"/>
  <c r="AB21" i="19"/>
  <c r="AB18" i="19"/>
  <c r="AB20" i="19"/>
  <c r="AB23" i="19"/>
  <c r="AB28" i="19"/>
  <c r="Y56" i="19"/>
  <c r="W56" i="19"/>
  <c r="Q56" i="19"/>
  <c r="T10" i="19"/>
  <c r="R56" i="19"/>
  <c r="AA56" i="19"/>
  <c r="T9" i="19"/>
  <c r="F45" i="19"/>
  <c r="T56" i="19" s="1"/>
  <c r="X56" i="19"/>
  <c r="T13" i="19"/>
  <c r="T6" i="19"/>
  <c r="T7" i="19"/>
  <c r="S5" i="19"/>
  <c r="S4" i="19"/>
  <c r="T8" i="19"/>
  <c r="T4" i="19"/>
  <c r="T11" i="19"/>
  <c r="T12" i="19"/>
  <c r="S14" i="19"/>
  <c r="T5" i="19"/>
  <c r="T3" i="19"/>
  <c r="S13" i="19"/>
  <c r="S12" i="19"/>
  <c r="S8" i="19"/>
  <c r="S6" i="19"/>
  <c r="S11" i="19"/>
  <c r="S10" i="19"/>
  <c r="S9" i="19"/>
  <c r="E45" i="19"/>
  <c r="S54" i="19" s="1"/>
  <c r="S7" i="19"/>
  <c r="Z56" i="19"/>
  <c r="R45" i="19"/>
  <c r="R47" i="19"/>
  <c r="R46" i="19"/>
  <c r="R54" i="19"/>
  <c r="R49" i="19"/>
  <c r="R48" i="19"/>
  <c r="R50" i="19"/>
  <c r="R51" i="19"/>
  <c r="R55" i="19"/>
  <c r="R53" i="19"/>
  <c r="R52" i="19"/>
  <c r="V45" i="19"/>
  <c r="V50" i="19"/>
  <c r="V47" i="19"/>
  <c r="V51" i="19"/>
  <c r="V54" i="19"/>
  <c r="V46" i="19"/>
  <c r="V48" i="19"/>
  <c r="V53" i="19"/>
  <c r="V55" i="19"/>
  <c r="V49" i="19"/>
  <c r="V52" i="19"/>
  <c r="Z45" i="19"/>
  <c r="Z51" i="19"/>
  <c r="Z52" i="19"/>
  <c r="Z55" i="19"/>
  <c r="Z53" i="19"/>
  <c r="Z50" i="19"/>
  <c r="Z48" i="19"/>
  <c r="Z49" i="19"/>
  <c r="Z54" i="19"/>
  <c r="Z46" i="19"/>
  <c r="Z47" i="19"/>
  <c r="U45" i="19"/>
  <c r="U52" i="19"/>
  <c r="U47" i="19"/>
  <c r="U50" i="19"/>
  <c r="U49" i="19"/>
  <c r="U54" i="19"/>
  <c r="U53" i="19"/>
  <c r="U51" i="19"/>
  <c r="U48" i="19"/>
  <c r="U46" i="19"/>
  <c r="U55" i="19"/>
  <c r="Q45" i="19"/>
  <c r="Q49" i="19"/>
  <c r="Q47" i="19"/>
  <c r="Q53" i="19"/>
  <c r="Q54" i="19"/>
  <c r="Q48" i="19"/>
  <c r="Q52" i="19"/>
  <c r="Q51" i="19"/>
  <c r="Q55" i="19"/>
  <c r="Q46" i="19"/>
  <c r="Q50" i="19"/>
  <c r="V56" i="19"/>
  <c r="W45" i="19"/>
  <c r="W51" i="19"/>
  <c r="W48" i="19"/>
  <c r="W53" i="19"/>
  <c r="W54" i="19"/>
  <c r="W46" i="19"/>
  <c r="W52" i="19"/>
  <c r="W49" i="19"/>
  <c r="W50" i="19"/>
  <c r="W47" i="19"/>
  <c r="W55" i="19"/>
  <c r="X45" i="19"/>
  <c r="X50" i="19"/>
  <c r="X49" i="19"/>
  <c r="X48" i="19"/>
  <c r="X51" i="19"/>
  <c r="X53" i="19"/>
  <c r="X52" i="19"/>
  <c r="X54" i="19"/>
  <c r="X47" i="19"/>
  <c r="X55" i="19"/>
  <c r="X46" i="19"/>
  <c r="Y45" i="19"/>
  <c r="Y52" i="19"/>
  <c r="Y51" i="19"/>
  <c r="Y46" i="19"/>
  <c r="Y48" i="19"/>
  <c r="Y54" i="19"/>
  <c r="Y50" i="19"/>
  <c r="Y47" i="19"/>
  <c r="Y55" i="19"/>
  <c r="Y53" i="19"/>
  <c r="Y49" i="19"/>
  <c r="U56" i="19"/>
  <c r="AA47" i="19" l="1"/>
  <c r="AA53" i="19"/>
  <c r="AA48" i="19"/>
  <c r="AA49" i="19"/>
  <c r="AA51" i="19"/>
  <c r="AA46" i="19"/>
  <c r="AA45" i="19"/>
  <c r="AA52" i="19"/>
  <c r="AA50" i="19"/>
  <c r="AA54" i="19"/>
  <c r="AB45" i="19"/>
  <c r="AB54" i="19"/>
  <c r="AB50" i="19"/>
  <c r="AB47" i="19"/>
  <c r="AB48" i="19"/>
  <c r="AB49" i="19"/>
  <c r="AB51" i="19"/>
  <c r="AB53" i="19"/>
  <c r="AB55" i="19"/>
  <c r="AB52" i="19"/>
  <c r="AB46" i="19"/>
  <c r="AB56" i="19"/>
  <c r="T49" i="19"/>
  <c r="T46" i="19"/>
  <c r="T47" i="19"/>
  <c r="T45" i="19"/>
  <c r="T48" i="19"/>
  <c r="T54" i="19"/>
  <c r="T53" i="19"/>
  <c r="T51" i="19"/>
  <c r="T55" i="19"/>
  <c r="T52" i="19"/>
  <c r="T50" i="19"/>
  <c r="S46" i="19"/>
  <c r="S52" i="19"/>
  <c r="S49" i="19"/>
  <c r="S56" i="19"/>
  <c r="S50" i="19"/>
  <c r="S48" i="19"/>
  <c r="S55" i="19"/>
  <c r="S53" i="19"/>
  <c r="S47" i="19"/>
  <c r="S45" i="19"/>
  <c r="S51" i="19"/>
</calcChain>
</file>

<file path=xl/sharedStrings.xml><?xml version="1.0" encoding="utf-8"?>
<sst xmlns="http://schemas.openxmlformats.org/spreadsheetml/2006/main" count="923" uniqueCount="95">
  <si>
    <t>EMPRESA</t>
  </si>
  <si>
    <t>TOTAL</t>
  </si>
  <si>
    <t>TIPO</t>
  </si>
  <si>
    <t>GENERAL</t>
  </si>
  <si>
    <t>Total Anual</t>
  </si>
  <si>
    <t>Mes</t>
  </si>
  <si>
    <t>DIESEL</t>
  </si>
  <si>
    <t>GAS</t>
  </si>
  <si>
    <t>CARBON</t>
  </si>
  <si>
    <t>DESECHOS</t>
  </si>
  <si>
    <t>CARBON-PETCOKE</t>
  </si>
  <si>
    <t>FUEL</t>
  </si>
  <si>
    <t>Empresa</t>
  </si>
  <si>
    <t>GENERACION DIARIA</t>
  </si>
  <si>
    <t>Generacion Bruta</t>
  </si>
  <si>
    <t>Año</t>
  </si>
  <si>
    <t>DIESEL + FUEL</t>
  </si>
  <si>
    <r>
      <t xml:space="preserve">GENERACIÓN BRUTA </t>
    </r>
    <r>
      <rPr>
        <b/>
        <vertAlign val="superscript"/>
        <sz val="26"/>
        <rFont val="Arial"/>
        <family val="2"/>
      </rPr>
      <t>(1)</t>
    </r>
  </si>
  <si>
    <t>HIDRO PASADA</t>
  </si>
  <si>
    <t>HIDRO EMBALSE</t>
  </si>
  <si>
    <t>Tipo</t>
  </si>
  <si>
    <t xml:space="preserve"> (FUENTE: EMPRESAS GENERADORAS)</t>
  </si>
  <si>
    <t>AÑO 2010</t>
  </si>
  <si>
    <t>Unidad</t>
  </si>
  <si>
    <t>AÑO 2008</t>
  </si>
  <si>
    <t>AÑO 2009</t>
  </si>
  <si>
    <t>Generación Bruta</t>
  </si>
  <si>
    <t>Resumen Generación Mensual  (MWh)</t>
  </si>
  <si>
    <t>MWh</t>
  </si>
  <si>
    <t>(MWh)</t>
  </si>
  <si>
    <t>TOTAL (MWh)</t>
  </si>
  <si>
    <t xml:space="preserve">                        </t>
  </si>
  <si>
    <t>SISTEMAS MEDIANOS:</t>
  </si>
  <si>
    <t>DE  Aysén (MWh)</t>
  </si>
  <si>
    <t>Central Lago Atravesado</t>
  </si>
  <si>
    <t>Tehuelche</t>
  </si>
  <si>
    <t>Chacabuco</t>
  </si>
  <si>
    <t>Alto Baguales</t>
  </si>
  <si>
    <t>EDELAYSEN</t>
  </si>
  <si>
    <t>Aysen Termo</t>
  </si>
  <si>
    <t>Aysen Hidro</t>
  </si>
  <si>
    <t>Ibañez</t>
  </si>
  <si>
    <t>EOLICA</t>
  </si>
  <si>
    <t>Farellones</t>
  </si>
  <si>
    <t>DE  Gral. Carrera (MWh)</t>
  </si>
  <si>
    <t>DE  PALENA (MWh)</t>
  </si>
  <si>
    <t>Río Azul</t>
  </si>
  <si>
    <t>Futaleufu</t>
  </si>
  <si>
    <t>Palena</t>
  </si>
  <si>
    <t>La Junta</t>
  </si>
  <si>
    <t>Puyuhuapi</t>
  </si>
  <si>
    <t>Lago Verde</t>
  </si>
  <si>
    <t>AYSÉN</t>
  </si>
  <si>
    <t>GRAL. CARRERA</t>
  </si>
  <si>
    <t>PALENA</t>
  </si>
  <si>
    <t>Generación Aysén (MWh)</t>
  </si>
  <si>
    <t>Composición Aysén (%)</t>
  </si>
  <si>
    <t>Generación Gral.Carrera (MWh)</t>
  </si>
  <si>
    <t>Composición Gral. Carrera (%)</t>
  </si>
  <si>
    <t>Generación Palena (MWh)</t>
  </si>
  <si>
    <t>Composición Palena (%)</t>
  </si>
  <si>
    <t>TOTAL Aysén (%)</t>
  </si>
  <si>
    <t>(1) Fuentes: Generación Mensual de Energía, EDELAYSEN</t>
  </si>
  <si>
    <t>AYSEN</t>
  </si>
  <si>
    <t>TOTAL Aysén (MWh)</t>
  </si>
  <si>
    <t>AÑO 2011</t>
  </si>
  <si>
    <t>Mañihuales</t>
  </si>
  <si>
    <t>Aysén</t>
  </si>
  <si>
    <t>Gral. Carrera</t>
  </si>
  <si>
    <t>AÑO 2012</t>
  </si>
  <si>
    <t>Máxima (MW)</t>
  </si>
  <si>
    <t>Generación</t>
  </si>
  <si>
    <t>Generación Máxima</t>
  </si>
  <si>
    <t>Horaria</t>
  </si>
  <si>
    <t>Resumen Generación Máxima Horaria Mensual  (MW)</t>
  </si>
  <si>
    <t>El Traro Hidro</t>
  </si>
  <si>
    <t>El Traro Termo</t>
  </si>
  <si>
    <t>Chile Chico Termo</t>
  </si>
  <si>
    <t>AÑO 2013</t>
  </si>
  <si>
    <t>Monreal</t>
  </si>
  <si>
    <t>AÑO 2014</t>
  </si>
  <si>
    <t>AÑO 2015</t>
  </si>
  <si>
    <t>Chaitén</t>
  </si>
  <si>
    <t>AÑO 2016</t>
  </si>
  <si>
    <t>Alto Baguales 2</t>
  </si>
  <si>
    <t>Enercon</t>
  </si>
  <si>
    <t>Total general</t>
  </si>
  <si>
    <t>AÑO 2017</t>
  </si>
  <si>
    <t>Santa Bárbara</t>
  </si>
  <si>
    <t>AÑO 2018</t>
  </si>
  <si>
    <t>RESUMEN</t>
  </si>
  <si>
    <t>AÑO 2019</t>
  </si>
  <si>
    <t>AYSÉN: 2008-2019</t>
  </si>
  <si>
    <t>GRAL. CARRERA: 2008-2019</t>
  </si>
  <si>
    <t>PALENA: 2008-2019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</si>
</sst>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_-* #,##0.00\ _€_-;\-* #,##0.00\ _€_-;_-* &quot;-&quot;??\ _€_-;_-@_-"/>
    <numFmt numFmtId="165" formatCode="_-* #,##0.00_-;\-* #,##0.00_-;_-* &quot;-&quot;??_-;_-@_-"/>
    <numFmt numFmtId="166" formatCode="0.0%"/>
    <numFmt numFmtId="167" formatCode="0.0"/>
    <numFmt numFmtId="168" formatCode="#,##0.0"/>
    <numFmt numFmtId="169" formatCode="[$-C0A]mmm\-yy;@"/>
    <numFmt numFmtId="170" formatCode="#,##0_ ;[Red]\-#,##0\ "/>
    <numFmt numFmtId="171" formatCode="#,##0.00_ ;[Red]\-#,##0.00\ "/>
    <numFmt numFmtId="172" formatCode="#,##0.0_ ;[Red]\-#,##0.0\ "/>
    <numFmt numFmtId="173" formatCode="_-* #,##0.00000000000000000000\ _€_-;\-* #,##0.00000000000000000000\ _€_-;_-* &quot;-&quot;??\ _€_-;_-@_-"/>
    <numFmt numFmtId="174" formatCode="0.000%"/>
  </numFmts>
  <fonts count="2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Courier"/>
      <family val="3"/>
    </font>
    <font>
      <b/>
      <sz val="14"/>
      <name val="Arial"/>
      <family val="2"/>
    </font>
    <font>
      <sz val="11"/>
      <name val="Arial"/>
      <family val="2"/>
    </font>
    <font>
      <b/>
      <sz val="26"/>
      <name val="Arial"/>
      <family val="2"/>
    </font>
    <font>
      <b/>
      <sz val="24"/>
      <name val="Arial"/>
      <family val="2"/>
    </font>
    <font>
      <b/>
      <vertAlign val="superscript"/>
      <sz val="26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 Narrow"/>
      <family val="2"/>
    </font>
    <font>
      <sz val="10"/>
      <color theme="0"/>
      <name val="Arial Narrow"/>
      <family val="2"/>
    </font>
    <font>
      <sz val="10"/>
      <name val="Arial Narrow"/>
      <family val="2"/>
    </font>
    <font>
      <b/>
      <sz val="12"/>
      <color theme="0"/>
      <name val="Arial Narrow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0"/>
      <name val="Arial"/>
      <family val="2"/>
    </font>
    <font>
      <sz val="10"/>
      <color theme="0" tint="-0.249977111117893"/>
      <name val="Arial Narrow"/>
      <family val="2"/>
    </font>
    <font>
      <sz val="10"/>
      <color theme="0" tint="-0.249977111117893"/>
      <name val="Arial"/>
      <family val="2"/>
    </font>
    <font>
      <sz val="8"/>
      <name val="Arial Narrow"/>
      <family val="2"/>
    </font>
    <font>
      <b/>
      <i/>
      <sz val="1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3399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hair">
        <color auto="1"/>
      </left>
      <right style="hair">
        <color auto="1"/>
      </right>
      <top style="thick">
        <color rgb="FFFF0000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theme="2" tint="-0.89996032593768116"/>
      </left>
      <right style="hair">
        <color theme="2" tint="-0.89996032593768116"/>
      </right>
      <top style="hair">
        <color theme="2" tint="-0.89996032593768116"/>
      </top>
      <bottom/>
      <diagonal/>
    </border>
    <border>
      <left style="hair">
        <color theme="2" tint="-0.89996032593768116"/>
      </left>
      <right style="hair">
        <color theme="2" tint="-0.89996032593768116"/>
      </right>
      <top/>
      <bottom/>
      <diagonal/>
    </border>
    <border>
      <left style="hair">
        <color theme="2" tint="-0.89996032593768116"/>
      </left>
      <right style="hair">
        <color theme="2" tint="-0.89996032593768116"/>
      </right>
      <top/>
      <bottom style="hair">
        <color theme="2" tint="-0.89996032593768116"/>
      </bottom>
      <diagonal/>
    </border>
    <border>
      <left style="hair">
        <color indexed="64"/>
      </left>
      <right style="hair">
        <color indexed="64"/>
      </right>
      <top/>
      <bottom style="hair">
        <color theme="2" tint="-0.89996032593768116"/>
      </bottom>
      <diagonal/>
    </border>
    <border>
      <left style="hair">
        <color theme="2" tint="-0.749961851863155"/>
      </left>
      <right style="hair">
        <color theme="2" tint="-0.749961851863155"/>
      </right>
      <top style="thick">
        <color rgb="FFFF0000"/>
      </top>
      <bottom style="thin">
        <color indexed="64"/>
      </bottom>
      <diagonal/>
    </border>
    <border>
      <left style="hair">
        <color theme="2" tint="-0.749961851863155"/>
      </left>
      <right style="hair">
        <color theme="2" tint="-0.749961851863155"/>
      </right>
      <top style="thin">
        <color indexed="64"/>
      </top>
      <bottom/>
      <diagonal/>
    </border>
    <border>
      <left style="hair">
        <color theme="2" tint="-0.749961851863155"/>
      </left>
      <right style="hair">
        <color theme="2" tint="-0.749961851863155"/>
      </right>
      <top/>
      <bottom style="hair">
        <color theme="2" tint="-0.749961851863155"/>
      </bottom>
      <diagonal/>
    </border>
    <border>
      <left style="hair">
        <color theme="2" tint="-0.749961851863155"/>
      </left>
      <right style="hair">
        <color theme="2" tint="-0.749961851863155"/>
      </right>
      <top style="hair">
        <color theme="2" tint="-0.749961851863155"/>
      </top>
      <bottom/>
      <diagonal/>
    </border>
    <border>
      <left style="hair">
        <color theme="2" tint="-0.749961851863155"/>
      </left>
      <right style="hair">
        <color theme="2" tint="-0.749961851863155"/>
      </right>
      <top/>
      <bottom/>
      <diagonal/>
    </border>
    <border>
      <left style="hair">
        <color theme="2" tint="-0.749961851863155"/>
      </left>
      <right style="hair">
        <color theme="2" tint="-0.749961851863155"/>
      </right>
      <top style="hair">
        <color theme="2" tint="-0.749961851863155"/>
      </top>
      <bottom style="hair">
        <color theme="2" tint="-0.749961851863155"/>
      </bottom>
      <diagonal/>
    </border>
    <border>
      <left style="thin">
        <color indexed="64"/>
      </left>
      <right style="hair">
        <color theme="2" tint="-0.749961851863155"/>
      </right>
      <top style="thin">
        <color indexed="64"/>
      </top>
      <bottom/>
      <diagonal/>
    </border>
    <border>
      <left style="thin">
        <color indexed="64"/>
      </left>
      <right style="hair">
        <color theme="2" tint="-0.749961851863155"/>
      </right>
      <top/>
      <bottom style="hair">
        <color theme="2" tint="-0.749961851863155"/>
      </bottom>
      <diagonal/>
    </border>
    <border>
      <left style="thin">
        <color indexed="64"/>
      </left>
      <right style="hair">
        <color theme="2" tint="-0.749961851863155"/>
      </right>
      <top style="hair">
        <color theme="2" tint="-0.749961851863155"/>
      </top>
      <bottom/>
      <diagonal/>
    </border>
    <border>
      <left style="thin">
        <color indexed="64"/>
      </left>
      <right style="hair">
        <color theme="2" tint="-0.749961851863155"/>
      </right>
      <top/>
      <bottom/>
      <diagonal/>
    </border>
    <border>
      <left style="thin">
        <color indexed="64"/>
      </left>
      <right style="hair">
        <color theme="2" tint="-0.749961851863155"/>
      </right>
      <top style="hair">
        <color theme="2" tint="-0.749961851863155"/>
      </top>
      <bottom style="hair">
        <color theme="2" tint="-0.749961851863155"/>
      </bottom>
      <diagonal/>
    </border>
    <border>
      <left style="hair">
        <color theme="2" tint="-0.89996032593768116"/>
      </left>
      <right style="hair">
        <color theme="2" tint="-0.89996032593768116"/>
      </right>
      <top style="thick">
        <color rgb="FFFF0000"/>
      </top>
      <bottom style="medium">
        <color indexed="64"/>
      </bottom>
      <diagonal/>
    </border>
    <border>
      <left style="hair">
        <color theme="2" tint="-0.89996032593768116"/>
      </left>
      <right style="hair">
        <color theme="2" tint="-0.89996032593768116"/>
      </right>
      <top style="thin">
        <color indexed="64"/>
      </top>
      <bottom/>
      <diagonal/>
    </border>
    <border>
      <left style="hair">
        <color theme="2" tint="-0.89996032593768116"/>
      </left>
      <right style="hair">
        <color theme="2" tint="-0.89996032593768116"/>
      </right>
      <top style="thick">
        <color rgb="FFFF0000"/>
      </top>
      <bottom/>
      <diagonal/>
    </border>
    <border>
      <left style="hair">
        <color theme="2" tint="-0.89996032593768116"/>
      </left>
      <right/>
      <top style="hair">
        <color theme="2" tint="-0.89996032593768116"/>
      </top>
      <bottom/>
      <diagonal/>
    </border>
    <border>
      <left style="hair">
        <color theme="2" tint="-0.89992980742820516"/>
      </left>
      <right style="hair">
        <color theme="2" tint="-0.89992980742820516"/>
      </right>
      <top style="hair">
        <color theme="2" tint="-0.89992980742820516"/>
      </top>
      <bottom/>
      <diagonal/>
    </border>
    <border>
      <left style="hair">
        <color theme="2" tint="-0.89996032593768116"/>
      </left>
      <right/>
      <top/>
      <bottom/>
      <diagonal/>
    </border>
    <border>
      <left style="hair">
        <color theme="2" tint="-0.89992980742820516"/>
      </left>
      <right style="hair">
        <color theme="2" tint="-0.89992980742820516"/>
      </right>
      <top/>
      <bottom/>
      <diagonal/>
    </border>
    <border>
      <left style="hair">
        <color theme="2" tint="-0.89992980742820516"/>
      </left>
      <right style="hair">
        <color theme="2" tint="-0.89992980742820516"/>
      </right>
      <top/>
      <bottom style="hair">
        <color theme="2" tint="-0.89992980742820516"/>
      </bottom>
      <diagonal/>
    </border>
    <border>
      <left style="hair">
        <color theme="2" tint="-0.89996032593768116"/>
      </left>
      <right style="hair">
        <color theme="2" tint="-0.89996032593768116"/>
      </right>
      <top style="hair">
        <color theme="2" tint="-0.89996032593768116"/>
      </top>
      <bottom style="hair">
        <color theme="2" tint="-0.89996032593768116"/>
      </bottom>
      <diagonal/>
    </border>
    <border>
      <left style="hair">
        <color theme="2" tint="-0.89996032593768116"/>
      </left>
      <right/>
      <top/>
      <bottom style="hair">
        <color theme="2" tint="-0.89996032593768116"/>
      </bottom>
      <diagonal/>
    </border>
  </borders>
  <cellStyleXfs count="23">
    <xf numFmtId="0" fontId="0" fillId="0" borderId="0"/>
    <xf numFmtId="0" fontId="6" fillId="0" borderId="0"/>
    <xf numFmtId="165" fontId="1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2" fillId="0" borderId="0"/>
    <xf numFmtId="0" fontId="4" fillId="0" borderId="0"/>
    <xf numFmtId="0" fontId="12" fillId="0" borderId="0"/>
    <xf numFmtId="0" fontId="1" fillId="0" borderId="0"/>
    <xf numFmtId="0" fontId="12" fillId="0" borderId="0"/>
    <xf numFmtId="0" fontId="4" fillId="0" borderId="0"/>
    <xf numFmtId="0" fontId="1" fillId="0" borderId="0"/>
    <xf numFmtId="9" fontId="1" fillId="0" borderId="0" applyFont="0" applyFill="0" applyBorder="0" applyAlignment="0" applyProtection="0"/>
    <xf numFmtId="164" fontId="23" fillId="0" borderId="0" applyFont="0" applyFill="0" applyBorder="0" applyAlignment="0" applyProtection="0"/>
  </cellStyleXfs>
  <cellXfs count="223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3" fontId="0" fillId="0" borderId="0" xfId="0" applyNumberFormat="1"/>
    <xf numFmtId="0" fontId="2" fillId="0" borderId="0" xfId="0" applyFont="1" applyFill="1" applyAlignment="1">
      <alignment horizontal="center"/>
    </xf>
    <xf numFmtId="2" fontId="4" fillId="0" borderId="0" xfId="0" applyNumberFormat="1" applyFont="1" applyFill="1"/>
    <xf numFmtId="1" fontId="0" fillId="0" borderId="0" xfId="0" applyNumberFormat="1"/>
    <xf numFmtId="1" fontId="0" fillId="0" borderId="0" xfId="21" applyNumberFormat="1" applyFont="1"/>
    <xf numFmtId="14" fontId="0" fillId="0" borderId="0" xfId="0" applyNumberFormat="1"/>
    <xf numFmtId="166" fontId="0" fillId="0" borderId="0" xfId="21" applyNumberFormat="1" applyFont="1"/>
    <xf numFmtId="10" fontId="0" fillId="0" borderId="0" xfId="21" applyNumberFormat="1" applyFont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Border="1"/>
    <xf numFmtId="0" fontId="0" fillId="3" borderId="4" xfId="0" applyFill="1" applyBorder="1"/>
    <xf numFmtId="0" fontId="0" fillId="3" borderId="5" xfId="0" applyFill="1" applyBorder="1"/>
    <xf numFmtId="0" fontId="13" fillId="4" borderId="7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4" borderId="12" xfId="0" applyFont="1" applyFill="1" applyBorder="1" applyAlignment="1">
      <alignment horizontal="center"/>
    </xf>
    <xf numFmtId="0" fontId="14" fillId="4" borderId="7" xfId="0" applyFont="1" applyFill="1" applyBorder="1" applyAlignment="1">
      <alignment horizontal="center"/>
    </xf>
    <xf numFmtId="0" fontId="14" fillId="4" borderId="9" xfId="0" applyFont="1" applyFill="1" applyBorder="1" applyAlignment="1">
      <alignment horizontal="center"/>
    </xf>
    <xf numFmtId="0" fontId="13" fillId="4" borderId="14" xfId="0" applyFont="1" applyFill="1" applyBorder="1" applyAlignment="1">
      <alignment horizontal="center"/>
    </xf>
    <xf numFmtId="0" fontId="13" fillId="4" borderId="15" xfId="0" applyFont="1" applyFill="1" applyBorder="1" applyAlignment="1">
      <alignment horizontal="center"/>
    </xf>
    <xf numFmtId="0" fontId="13" fillId="4" borderId="16" xfId="0" applyFont="1" applyFill="1" applyBorder="1" applyAlignment="1">
      <alignment horizontal="center"/>
    </xf>
    <xf numFmtId="0" fontId="13" fillId="4" borderId="17" xfId="0" applyFont="1" applyFill="1" applyBorder="1" applyAlignment="1">
      <alignment horizontal="center"/>
    </xf>
    <xf numFmtId="0" fontId="13" fillId="4" borderId="18" xfId="0" applyFont="1" applyFill="1" applyBorder="1" applyAlignment="1">
      <alignment horizontal="center"/>
    </xf>
    <xf numFmtId="0" fontId="13" fillId="4" borderId="19" xfId="0" applyFont="1" applyFill="1" applyBorder="1" applyAlignment="1">
      <alignment horizontal="center"/>
    </xf>
    <xf numFmtId="0" fontId="13" fillId="4" borderId="20" xfId="0" applyFont="1" applyFill="1" applyBorder="1" applyAlignment="1">
      <alignment horizontal="center"/>
    </xf>
    <xf numFmtId="0" fontId="13" fillId="4" borderId="21" xfId="0" applyFont="1" applyFill="1" applyBorder="1" applyAlignment="1">
      <alignment horizontal="center"/>
    </xf>
    <xf numFmtId="0" fontId="13" fillId="4" borderId="22" xfId="0" applyFont="1" applyFill="1" applyBorder="1" applyAlignment="1">
      <alignment horizontal="center"/>
    </xf>
    <xf numFmtId="0" fontId="13" fillId="4" borderId="23" xfId="0" applyFont="1" applyFill="1" applyBorder="1" applyAlignment="1">
      <alignment horizontal="center"/>
    </xf>
    <xf numFmtId="14" fontId="15" fillId="4" borderId="9" xfId="0" applyNumberFormat="1" applyFont="1" applyFill="1" applyBorder="1" applyAlignment="1">
      <alignment horizontal="center"/>
    </xf>
    <xf numFmtId="16" fontId="13" fillId="4" borderId="6" xfId="0" applyNumberFormat="1" applyFont="1" applyFill="1" applyBorder="1" applyAlignment="1">
      <alignment horizontal="center"/>
    </xf>
    <xf numFmtId="0" fontId="3" fillId="3" borderId="3" xfId="0" applyFont="1" applyFill="1" applyBorder="1"/>
    <xf numFmtId="0" fontId="3" fillId="3" borderId="4" xfId="0" applyFont="1" applyFill="1" applyBorder="1"/>
    <xf numFmtId="3" fontId="4" fillId="2" borderId="0" xfId="0" applyNumberFormat="1" applyFont="1" applyFill="1" applyBorder="1" applyAlignment="1">
      <alignment horizontal="center"/>
    </xf>
    <xf numFmtId="3" fontId="4" fillId="2" borderId="24" xfId="0" applyNumberFormat="1" applyFont="1" applyFill="1" applyBorder="1" applyAlignment="1">
      <alignment horizontal="center"/>
    </xf>
    <xf numFmtId="3" fontId="4" fillId="2" borderId="25" xfId="0" applyNumberFormat="1" applyFont="1" applyFill="1" applyBorder="1" applyAlignment="1">
      <alignment horizontal="center"/>
    </xf>
    <xf numFmtId="3" fontId="2" fillId="2" borderId="9" xfId="0" applyNumberFormat="1" applyFont="1" applyFill="1" applyBorder="1" applyAlignment="1">
      <alignment horizontal="center"/>
    </xf>
    <xf numFmtId="3" fontId="2" fillId="2" borderId="26" xfId="0" applyNumberFormat="1" applyFont="1" applyFill="1" applyBorder="1" applyAlignment="1">
      <alignment horizontal="center"/>
    </xf>
    <xf numFmtId="3" fontId="2" fillId="2" borderId="4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center"/>
    </xf>
    <xf numFmtId="14" fontId="15" fillId="4" borderId="7" xfId="0" applyNumberFormat="1" applyFont="1" applyFill="1" applyBorder="1" applyAlignment="1">
      <alignment horizontal="center"/>
    </xf>
    <xf numFmtId="3" fontId="4" fillId="2" borderId="27" xfId="0" applyNumberFormat="1" applyFont="1" applyFill="1" applyBorder="1" applyAlignment="1">
      <alignment horizontal="center"/>
    </xf>
    <xf numFmtId="3" fontId="4" fillId="2" borderId="28" xfId="0" applyNumberFormat="1" applyFont="1" applyFill="1" applyBorder="1" applyAlignment="1">
      <alignment horizontal="center"/>
    </xf>
    <xf numFmtId="3" fontId="4" fillId="2" borderId="29" xfId="0" applyNumberFormat="1" applyFont="1" applyFill="1" applyBorder="1" applyAlignment="1">
      <alignment horizontal="center"/>
    </xf>
    <xf numFmtId="3" fontId="2" fillId="2" borderId="7" xfId="0" applyNumberFormat="1" applyFont="1" applyFill="1" applyBorder="1" applyAlignment="1">
      <alignment horizontal="center"/>
    </xf>
    <xf numFmtId="3" fontId="4" fillId="2" borderId="13" xfId="0" applyNumberFormat="1" applyFont="1" applyFill="1" applyBorder="1" applyAlignment="1">
      <alignment horizontal="center"/>
    </xf>
    <xf numFmtId="3" fontId="4" fillId="2" borderId="11" xfId="0" applyNumberFormat="1" applyFont="1" applyFill="1" applyBorder="1" applyAlignment="1">
      <alignment horizontal="center"/>
    </xf>
    <xf numFmtId="3" fontId="2" fillId="2" borderId="30" xfId="0" applyNumberFormat="1" applyFont="1" applyFill="1" applyBorder="1" applyAlignment="1">
      <alignment horizontal="center"/>
    </xf>
    <xf numFmtId="0" fontId="0" fillId="3" borderId="6" xfId="0" applyFill="1" applyBorder="1"/>
    <xf numFmtId="167" fontId="0" fillId="2" borderId="7" xfId="0" applyNumberFormat="1" applyFill="1" applyBorder="1" applyAlignment="1">
      <alignment horizontal="center"/>
    </xf>
    <xf numFmtId="167" fontId="0" fillId="2" borderId="9" xfId="0" applyNumberForma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/>
    </xf>
    <xf numFmtId="167" fontId="2" fillId="2" borderId="6" xfId="0" applyNumberFormat="1" applyFont="1" applyFill="1" applyBorder="1" applyAlignment="1">
      <alignment horizontal="center"/>
    </xf>
    <xf numFmtId="3" fontId="1" fillId="2" borderId="28" xfId="0" applyNumberFormat="1" applyFont="1" applyFill="1" applyBorder="1" applyAlignment="1">
      <alignment horizontal="center"/>
    </xf>
    <xf numFmtId="3" fontId="1" fillId="2" borderId="24" xfId="0" applyNumberFormat="1" applyFont="1" applyFill="1" applyBorder="1" applyAlignment="1">
      <alignment horizontal="center"/>
    </xf>
    <xf numFmtId="2" fontId="1" fillId="0" borderId="0" xfId="0" applyNumberFormat="1" applyFont="1" applyFill="1"/>
    <xf numFmtId="2" fontId="0" fillId="2" borderId="7" xfId="0" applyNumberFormat="1" applyFill="1" applyBorder="1" applyAlignment="1">
      <alignment horizontal="center"/>
    </xf>
    <xf numFmtId="2" fontId="0" fillId="2" borderId="9" xfId="0" applyNumberFormat="1" applyFill="1" applyBorder="1" applyAlignment="1">
      <alignment horizontal="center"/>
    </xf>
    <xf numFmtId="2" fontId="4" fillId="2" borderId="9" xfId="0" applyNumberFormat="1" applyFont="1" applyFill="1" applyBorder="1" applyAlignment="1">
      <alignment horizontal="center"/>
    </xf>
    <xf numFmtId="2" fontId="2" fillId="2" borderId="6" xfId="0" applyNumberFormat="1" applyFont="1" applyFill="1" applyBorder="1" applyAlignment="1">
      <alignment horizontal="center"/>
    </xf>
    <xf numFmtId="168" fontId="1" fillId="2" borderId="9" xfId="3" applyNumberFormat="1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4" borderId="7" xfId="0" applyFont="1" applyFill="1" applyBorder="1" applyAlignment="1">
      <alignment horizontal="center"/>
    </xf>
    <xf numFmtId="0" fontId="18" fillId="0" borderId="0" xfId="0" applyFont="1"/>
    <xf numFmtId="0" fontId="19" fillId="4" borderId="9" xfId="0" applyFont="1" applyFill="1" applyBorder="1" applyAlignment="1">
      <alignment horizontal="center"/>
    </xf>
    <xf numFmtId="0" fontId="16" fillId="4" borderId="12" xfId="0" applyFont="1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0" fontId="21" fillId="0" borderId="0" xfId="0" applyFont="1" applyFill="1" applyAlignment="1">
      <alignment horizontal="center"/>
    </xf>
    <xf numFmtId="3" fontId="18" fillId="0" borderId="0" xfId="0" applyNumberFormat="1" applyFont="1"/>
    <xf numFmtId="2" fontId="18" fillId="0" borderId="0" xfId="0" applyNumberFormat="1" applyFont="1" applyFill="1"/>
    <xf numFmtId="3" fontId="22" fillId="2" borderId="0" xfId="0" applyNumberFormat="1" applyFont="1" applyFill="1" applyBorder="1" applyAlignment="1">
      <alignment horizontal="center"/>
    </xf>
    <xf numFmtId="3" fontId="22" fillId="2" borderId="24" xfId="0" applyNumberFormat="1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4" borderId="31" xfId="0" applyFont="1" applyFill="1" applyBorder="1" applyAlignment="1">
      <alignment horizontal="center"/>
    </xf>
    <xf numFmtId="0" fontId="18" fillId="0" borderId="0" xfId="0" applyFont="1" applyBorder="1"/>
    <xf numFmtId="0" fontId="18" fillId="0" borderId="0" xfId="0" applyFont="1" applyFill="1" applyBorder="1" applyAlignment="1">
      <alignment horizontal="left"/>
    </xf>
    <xf numFmtId="0" fontId="18" fillId="0" borderId="0" xfId="0" applyFont="1" applyFill="1" applyBorder="1"/>
    <xf numFmtId="3" fontId="2" fillId="2" borderId="32" xfId="0" applyNumberFormat="1" applyFont="1" applyFill="1" applyBorder="1" applyAlignment="1">
      <alignment horizontal="center"/>
    </xf>
    <xf numFmtId="3" fontId="2" fillId="2" borderId="2" xfId="0" applyNumberFormat="1" applyFont="1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center"/>
    </xf>
    <xf numFmtId="2" fontId="0" fillId="2" borderId="2" xfId="0" applyNumberFormat="1" applyFill="1" applyBorder="1" applyAlignment="1">
      <alignment horizontal="center"/>
    </xf>
    <xf numFmtId="2" fontId="2" fillId="2" borderId="33" xfId="0" applyNumberFormat="1" applyFont="1" applyFill="1" applyBorder="1" applyAlignment="1">
      <alignment horizontal="center"/>
    </xf>
    <xf numFmtId="3" fontId="2" fillId="2" borderId="33" xfId="0" applyNumberFormat="1" applyFont="1" applyFill="1" applyBorder="1" applyAlignment="1">
      <alignment horizontal="center"/>
    </xf>
    <xf numFmtId="2" fontId="4" fillId="2" borderId="2" xfId="0" applyNumberFormat="1" applyFont="1" applyFill="1" applyBorder="1" applyAlignment="1">
      <alignment horizontal="center"/>
    </xf>
    <xf numFmtId="16" fontId="13" fillId="4" borderId="33" xfId="0" applyNumberFormat="1" applyFont="1" applyFill="1" applyBorder="1" applyAlignment="1">
      <alignment horizontal="center"/>
    </xf>
    <xf numFmtId="167" fontId="21" fillId="2" borderId="33" xfId="0" applyNumberFormat="1" applyFont="1" applyFill="1" applyBorder="1" applyAlignment="1">
      <alignment horizontal="center"/>
    </xf>
    <xf numFmtId="167" fontId="18" fillId="2" borderId="32" xfId="0" applyNumberFormat="1" applyFont="1" applyFill="1" applyBorder="1" applyAlignment="1">
      <alignment horizontal="center"/>
    </xf>
    <xf numFmtId="167" fontId="18" fillId="2" borderId="2" xfId="0" applyNumberFormat="1" applyFont="1" applyFill="1" applyBorder="1" applyAlignment="1">
      <alignment horizontal="center"/>
    </xf>
    <xf numFmtId="168" fontId="18" fillId="2" borderId="2" xfId="3" applyNumberFormat="1" applyFont="1" applyFill="1" applyBorder="1" applyAlignment="1">
      <alignment horizontal="center"/>
    </xf>
    <xf numFmtId="167" fontId="18" fillId="2" borderId="1" xfId="0" applyNumberFormat="1" applyFont="1" applyFill="1" applyBorder="1" applyAlignment="1">
      <alignment horizontal="center"/>
    </xf>
    <xf numFmtId="16" fontId="16" fillId="4" borderId="33" xfId="0" applyNumberFormat="1" applyFont="1" applyFill="1" applyBorder="1" applyAlignment="1">
      <alignment horizontal="center"/>
    </xf>
    <xf numFmtId="0" fontId="16" fillId="4" borderId="2" xfId="0" applyFont="1" applyFill="1" applyBorder="1" applyAlignment="1">
      <alignment horizontal="center"/>
    </xf>
    <xf numFmtId="0" fontId="16" fillId="4" borderId="1" xfId="0" applyFont="1" applyFill="1" applyBorder="1" applyAlignment="1">
      <alignment horizontal="center"/>
    </xf>
    <xf numFmtId="0" fontId="16" fillId="4" borderId="35" xfId="0" applyFont="1" applyFill="1" applyBorder="1" applyAlignment="1">
      <alignment horizontal="center"/>
    </xf>
    <xf numFmtId="14" fontId="15" fillId="4" borderId="32" xfId="0" applyNumberFormat="1" applyFont="1" applyFill="1" applyBorder="1" applyAlignment="1">
      <alignment horizontal="center"/>
    </xf>
    <xf numFmtId="14" fontId="15" fillId="4" borderId="2" xfId="0" applyNumberFormat="1" applyFont="1" applyFill="1" applyBorder="1" applyAlignment="1">
      <alignment horizontal="center"/>
    </xf>
    <xf numFmtId="164" fontId="18" fillId="0" borderId="33" xfId="22" applyFont="1" applyBorder="1"/>
    <xf numFmtId="3" fontId="21" fillId="2" borderId="33" xfId="0" applyNumberFormat="1" applyFont="1" applyFill="1" applyBorder="1" applyAlignment="1">
      <alignment horizontal="center"/>
    </xf>
    <xf numFmtId="3" fontId="21" fillId="2" borderId="32" xfId="0" applyNumberFormat="1" applyFont="1" applyFill="1" applyBorder="1" applyAlignment="1">
      <alignment horizontal="center"/>
    </xf>
    <xf numFmtId="3" fontId="21" fillId="2" borderId="2" xfId="0" applyNumberFormat="1" applyFont="1" applyFill="1" applyBorder="1" applyAlignment="1">
      <alignment horizontal="center"/>
    </xf>
    <xf numFmtId="3" fontId="21" fillId="2" borderId="1" xfId="0" applyNumberFormat="1" applyFont="1" applyFill="1" applyBorder="1" applyAlignment="1">
      <alignment horizontal="center"/>
    </xf>
    <xf numFmtId="14" fontId="17" fillId="4" borderId="32" xfId="0" applyNumberFormat="1" applyFont="1" applyFill="1" applyBorder="1" applyAlignment="1">
      <alignment horizontal="center"/>
    </xf>
    <xf numFmtId="14" fontId="17" fillId="4" borderId="2" xfId="0" applyNumberFormat="1" applyFont="1" applyFill="1" applyBorder="1" applyAlignment="1">
      <alignment horizontal="center"/>
    </xf>
    <xf numFmtId="14" fontId="17" fillId="4" borderId="1" xfId="0" applyNumberFormat="1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/>
    <xf numFmtId="0" fontId="25" fillId="0" borderId="0" xfId="0" applyFont="1" applyAlignment="1">
      <alignment horizontal="center"/>
    </xf>
    <xf numFmtId="0" fontId="25" fillId="0" borderId="0" xfId="0" applyFont="1"/>
    <xf numFmtId="3" fontId="18" fillId="2" borderId="28" xfId="0" applyNumberFormat="1" applyFont="1" applyFill="1" applyBorder="1" applyAlignment="1">
      <alignment horizontal="center"/>
    </xf>
    <xf numFmtId="2" fontId="18" fillId="2" borderId="2" xfId="0" applyNumberFormat="1" applyFont="1" applyFill="1" applyBorder="1" applyAlignment="1">
      <alignment horizontal="center"/>
    </xf>
    <xf numFmtId="3" fontId="18" fillId="2" borderId="24" xfId="0" applyNumberFormat="1" applyFont="1" applyFill="1" applyBorder="1" applyAlignment="1">
      <alignment horizontal="center"/>
    </xf>
    <xf numFmtId="14" fontId="17" fillId="4" borderId="33" xfId="0" applyNumberFormat="1" applyFont="1" applyFill="1" applyBorder="1" applyAlignment="1">
      <alignment horizontal="center"/>
    </xf>
    <xf numFmtId="3" fontId="21" fillId="2" borderId="34" xfId="0" applyNumberFormat="1" applyFont="1" applyFill="1" applyBorder="1" applyAlignment="1">
      <alignment horizontal="center"/>
    </xf>
    <xf numFmtId="2" fontId="21" fillId="2" borderId="33" xfId="0" applyNumberFormat="1" applyFont="1" applyFill="1" applyBorder="1" applyAlignment="1">
      <alignment horizontal="center"/>
    </xf>
    <xf numFmtId="0" fontId="19" fillId="4" borderId="32" xfId="0" applyFont="1" applyFill="1" applyBorder="1" applyAlignment="1">
      <alignment horizontal="center"/>
    </xf>
    <xf numFmtId="0" fontId="19" fillId="4" borderId="2" xfId="0" applyFont="1" applyFill="1" applyBorder="1" applyAlignment="1">
      <alignment horizontal="center"/>
    </xf>
    <xf numFmtId="0" fontId="16" fillId="4" borderId="32" xfId="0" applyFont="1" applyFill="1" applyBorder="1" applyAlignment="1">
      <alignment horizontal="center"/>
    </xf>
    <xf numFmtId="4" fontId="18" fillId="2" borderId="28" xfId="0" applyNumberFormat="1" applyFont="1" applyFill="1" applyBorder="1" applyAlignment="1">
      <alignment horizontal="center"/>
    </xf>
    <xf numFmtId="4" fontId="18" fillId="2" borderId="24" xfId="0" applyNumberFormat="1" applyFont="1" applyFill="1" applyBorder="1" applyAlignment="1">
      <alignment horizontal="center"/>
    </xf>
    <xf numFmtId="4" fontId="21" fillId="2" borderId="33" xfId="0" applyNumberFormat="1" applyFont="1" applyFill="1" applyBorder="1" applyAlignment="1">
      <alignment horizontal="center"/>
    </xf>
    <xf numFmtId="0" fontId="18" fillId="0" borderId="0" xfId="0" applyFont="1" applyFill="1"/>
    <xf numFmtId="0" fontId="13" fillId="4" borderId="36" xfId="0" applyFont="1" applyFill="1" applyBorder="1" applyAlignment="1">
      <alignment horizontal="center"/>
    </xf>
    <xf numFmtId="164" fontId="18" fillId="0" borderId="33" xfId="22" applyFont="1" applyBorder="1" applyAlignment="1">
      <alignment horizontal="center" vertical="center"/>
    </xf>
    <xf numFmtId="3" fontId="26" fillId="0" borderId="0" xfId="0" applyNumberFormat="1" applyFont="1" applyAlignment="1">
      <alignment horizontal="center"/>
    </xf>
    <xf numFmtId="0" fontId="3" fillId="0" borderId="37" xfId="0" applyFont="1" applyBorder="1"/>
    <xf numFmtId="0" fontId="3" fillId="0" borderId="38" xfId="0" applyFont="1" applyBorder="1"/>
    <xf numFmtId="0" fontId="9" fillId="0" borderId="38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8" fillId="0" borderId="38" xfId="0" applyFont="1" applyBorder="1"/>
    <xf numFmtId="0" fontId="7" fillId="0" borderId="38" xfId="0" applyFont="1" applyBorder="1" applyAlignment="1">
      <alignment horizontal="center"/>
    </xf>
    <xf numFmtId="0" fontId="8" fillId="0" borderId="39" xfId="0" applyFont="1" applyBorder="1" applyAlignment="1">
      <alignment horizontal="left"/>
    </xf>
    <xf numFmtId="164" fontId="15" fillId="0" borderId="0" xfId="22" applyFont="1"/>
    <xf numFmtId="0" fontId="16" fillId="4" borderId="40" xfId="0" applyFont="1" applyFill="1" applyBorder="1" applyAlignment="1">
      <alignment horizontal="center"/>
    </xf>
    <xf numFmtId="0" fontId="16" fillId="4" borderId="41" xfId="0" applyFont="1" applyFill="1" applyBorder="1" applyAlignment="1">
      <alignment horizontal="center"/>
    </xf>
    <xf numFmtId="3" fontId="22" fillId="2" borderId="42" xfId="0" applyNumberFormat="1" applyFont="1" applyFill="1" applyBorder="1" applyAlignment="1">
      <alignment horizontal="center"/>
    </xf>
    <xf numFmtId="3" fontId="22" fillId="2" borderId="43" xfId="0" applyNumberFormat="1" applyFont="1" applyFill="1" applyBorder="1" applyAlignment="1">
      <alignment horizontal="center"/>
    </xf>
    <xf numFmtId="3" fontId="22" fillId="2" borderId="44" xfId="0" applyNumberFormat="1" applyFont="1" applyFill="1" applyBorder="1" applyAlignment="1">
      <alignment horizontal="center"/>
    </xf>
    <xf numFmtId="17" fontId="16" fillId="4" borderId="42" xfId="0" applyNumberFormat="1" applyFont="1" applyFill="1" applyBorder="1" applyAlignment="1">
      <alignment horizontal="center"/>
    </xf>
    <xf numFmtId="17" fontId="16" fillId="4" borderId="43" xfId="0" applyNumberFormat="1" applyFont="1" applyFill="1" applyBorder="1" applyAlignment="1">
      <alignment horizontal="center"/>
    </xf>
    <xf numFmtId="17" fontId="16" fillId="4" borderId="44" xfId="0" applyNumberFormat="1" applyFont="1" applyFill="1" applyBorder="1" applyAlignment="1">
      <alignment horizontal="center"/>
    </xf>
    <xf numFmtId="0" fontId="3" fillId="0" borderId="0" xfId="0" applyFont="1" applyAlignment="1"/>
    <xf numFmtId="168" fontId="22" fillId="2" borderId="42" xfId="0" applyNumberFormat="1" applyFont="1" applyFill="1" applyBorder="1" applyAlignment="1">
      <alignment horizontal="center"/>
    </xf>
    <xf numFmtId="168" fontId="22" fillId="2" borderId="43" xfId="0" applyNumberFormat="1" applyFont="1" applyFill="1" applyBorder="1" applyAlignment="1">
      <alignment horizontal="center"/>
    </xf>
    <xf numFmtId="168" fontId="22" fillId="2" borderId="44" xfId="0" applyNumberFormat="1" applyFont="1" applyFill="1" applyBorder="1" applyAlignment="1">
      <alignment horizontal="center"/>
    </xf>
    <xf numFmtId="0" fontId="27" fillId="2" borderId="42" xfId="0" applyNumberFormat="1" applyFont="1" applyFill="1" applyBorder="1" applyAlignment="1">
      <alignment horizontal="center"/>
    </xf>
    <xf numFmtId="0" fontId="27" fillId="2" borderId="43" xfId="0" applyNumberFormat="1" applyFont="1" applyFill="1" applyBorder="1" applyAlignment="1">
      <alignment horizontal="center"/>
    </xf>
    <xf numFmtId="0" fontId="27" fillId="2" borderId="44" xfId="0" applyNumberFormat="1" applyFont="1" applyFill="1" applyBorder="1" applyAlignment="1">
      <alignment horizontal="center"/>
    </xf>
    <xf numFmtId="0" fontId="16" fillId="4" borderId="45" xfId="0" applyFont="1" applyFill="1" applyBorder="1" applyAlignment="1">
      <alignment horizontal="center"/>
    </xf>
    <xf numFmtId="169" fontId="27" fillId="2" borderId="42" xfId="0" applyNumberFormat="1" applyFont="1" applyFill="1" applyBorder="1" applyAlignment="1">
      <alignment horizontal="center"/>
    </xf>
    <xf numFmtId="169" fontId="27" fillId="2" borderId="43" xfId="0" applyNumberFormat="1" applyFont="1" applyFill="1" applyBorder="1" applyAlignment="1">
      <alignment horizontal="center"/>
    </xf>
    <xf numFmtId="169" fontId="27" fillId="2" borderId="44" xfId="0" applyNumberFormat="1" applyFont="1" applyFill="1" applyBorder="1" applyAlignment="1">
      <alignment horizontal="center"/>
    </xf>
    <xf numFmtId="0" fontId="16" fillId="4" borderId="46" xfId="0" applyFont="1" applyFill="1" applyBorder="1" applyAlignment="1">
      <alignment horizontal="center"/>
    </xf>
    <xf numFmtId="0" fontId="16" fillId="4" borderId="47" xfId="0" applyFont="1" applyFill="1" applyBorder="1" applyAlignment="1">
      <alignment horizontal="center"/>
    </xf>
    <xf numFmtId="3" fontId="18" fillId="2" borderId="47" xfId="0" applyNumberFormat="1" applyFont="1" applyFill="1" applyBorder="1" applyAlignment="1">
      <alignment horizontal="center"/>
    </xf>
    <xf numFmtId="0" fontId="16" fillId="4" borderId="48" xfId="0" applyFont="1" applyFill="1" applyBorder="1" applyAlignment="1">
      <alignment horizontal="center"/>
    </xf>
    <xf numFmtId="3" fontId="18" fillId="2" borderId="48" xfId="0" applyNumberFormat="1" applyFont="1" applyFill="1" applyBorder="1" applyAlignment="1">
      <alignment horizontal="center"/>
    </xf>
    <xf numFmtId="0" fontId="16" fillId="4" borderId="49" xfId="0" applyFont="1" applyFill="1" applyBorder="1" applyAlignment="1">
      <alignment horizontal="center"/>
    </xf>
    <xf numFmtId="3" fontId="18" fillId="2" borderId="49" xfId="0" applyNumberFormat="1" applyFont="1" applyFill="1" applyBorder="1" applyAlignment="1">
      <alignment horizontal="center"/>
    </xf>
    <xf numFmtId="0" fontId="16" fillId="4" borderId="50" xfId="0" applyFont="1" applyFill="1" applyBorder="1" applyAlignment="1">
      <alignment horizontal="center"/>
    </xf>
    <xf numFmtId="3" fontId="18" fillId="2" borderId="50" xfId="0" applyNumberFormat="1" applyFont="1" applyFill="1" applyBorder="1" applyAlignment="1">
      <alignment horizontal="center"/>
    </xf>
    <xf numFmtId="0" fontId="16" fillId="4" borderId="51" xfId="0" applyFont="1" applyFill="1" applyBorder="1" applyAlignment="1">
      <alignment horizontal="center"/>
    </xf>
    <xf numFmtId="3" fontId="21" fillId="2" borderId="51" xfId="0" applyNumberFormat="1" applyFont="1" applyFill="1" applyBorder="1" applyAlignment="1">
      <alignment horizontal="center"/>
    </xf>
    <xf numFmtId="9" fontId="18" fillId="2" borderId="52" xfId="0" applyNumberFormat="1" applyFont="1" applyFill="1" applyBorder="1" applyAlignment="1">
      <alignment horizontal="center"/>
    </xf>
    <xf numFmtId="9" fontId="18" fillId="2" borderId="47" xfId="0" applyNumberFormat="1" applyFont="1" applyFill="1" applyBorder="1" applyAlignment="1">
      <alignment horizontal="center"/>
    </xf>
    <xf numFmtId="9" fontId="18" fillId="2" borderId="53" xfId="0" applyNumberFormat="1" applyFont="1" applyFill="1" applyBorder="1" applyAlignment="1">
      <alignment horizontal="center"/>
    </xf>
    <xf numFmtId="9" fontId="18" fillId="2" borderId="48" xfId="0" applyNumberFormat="1" applyFont="1" applyFill="1" applyBorder="1" applyAlignment="1">
      <alignment horizontal="center"/>
    </xf>
    <xf numFmtId="9" fontId="18" fillId="2" borderId="54" xfId="0" applyNumberFormat="1" applyFont="1" applyFill="1" applyBorder="1" applyAlignment="1">
      <alignment horizontal="center"/>
    </xf>
    <xf numFmtId="9" fontId="18" fillId="2" borderId="49" xfId="0" applyNumberFormat="1" applyFont="1" applyFill="1" applyBorder="1" applyAlignment="1">
      <alignment horizontal="center"/>
    </xf>
    <xf numFmtId="9" fontId="18" fillId="2" borderId="55" xfId="0" applyNumberFormat="1" applyFont="1" applyFill="1" applyBorder="1" applyAlignment="1">
      <alignment horizontal="center"/>
    </xf>
    <xf numFmtId="9" fontId="18" fillId="2" borderId="50" xfId="0" applyNumberFormat="1" applyFont="1" applyFill="1" applyBorder="1" applyAlignment="1">
      <alignment horizontal="center"/>
    </xf>
    <xf numFmtId="9" fontId="21" fillId="2" borderId="56" xfId="0" applyNumberFormat="1" applyFont="1" applyFill="1" applyBorder="1" applyAlignment="1">
      <alignment horizontal="center"/>
    </xf>
    <xf numFmtId="9" fontId="21" fillId="2" borderId="51" xfId="0" applyNumberFormat="1" applyFont="1" applyFill="1" applyBorder="1" applyAlignment="1">
      <alignment horizontal="center"/>
    </xf>
    <xf numFmtId="0" fontId="16" fillId="4" borderId="57" xfId="0" applyFont="1" applyFill="1" applyBorder="1" applyAlignment="1">
      <alignment horizontal="center"/>
    </xf>
    <xf numFmtId="0" fontId="18" fillId="2" borderId="58" xfId="0" applyFont="1" applyFill="1" applyBorder="1"/>
    <xf numFmtId="0" fontId="18" fillId="2" borderId="58" xfId="0" applyFont="1" applyFill="1" applyBorder="1" applyAlignment="1">
      <alignment horizontal="left"/>
    </xf>
    <xf numFmtId="0" fontId="18" fillId="2" borderId="43" xfId="0" applyFont="1" applyFill="1" applyBorder="1"/>
    <xf numFmtId="0" fontId="18" fillId="2" borderId="43" xfId="0" applyFont="1" applyFill="1" applyBorder="1" applyAlignment="1">
      <alignment horizontal="left"/>
    </xf>
    <xf numFmtId="0" fontId="18" fillId="2" borderId="44" xfId="0" applyFont="1" applyFill="1" applyBorder="1"/>
    <xf numFmtId="0" fontId="18" fillId="2" borderId="44" xfId="0" applyFont="1" applyFill="1" applyBorder="1" applyAlignment="1">
      <alignment horizontal="left"/>
    </xf>
    <xf numFmtId="0" fontId="16" fillId="4" borderId="59" xfId="0" applyFont="1" applyFill="1" applyBorder="1" applyAlignment="1">
      <alignment horizontal="center"/>
    </xf>
    <xf numFmtId="0" fontId="16" fillId="4" borderId="43" xfId="0" applyFont="1" applyFill="1" applyBorder="1" applyAlignment="1">
      <alignment horizontal="center"/>
    </xf>
    <xf numFmtId="0" fontId="16" fillId="4" borderId="44" xfId="0" applyFont="1" applyFill="1" applyBorder="1" applyAlignment="1">
      <alignment horizontal="center"/>
    </xf>
    <xf numFmtId="14" fontId="17" fillId="4" borderId="60" xfId="0" applyNumberFormat="1" applyFont="1" applyFill="1" applyBorder="1" applyAlignment="1">
      <alignment horizontal="center"/>
    </xf>
    <xf numFmtId="170" fontId="22" fillId="2" borderId="61" xfId="0" applyNumberFormat="1" applyFont="1" applyFill="1" applyBorder="1" applyAlignment="1">
      <alignment horizontal="center"/>
    </xf>
    <xf numFmtId="170" fontId="27" fillId="2" borderId="61" xfId="0" applyNumberFormat="1" applyFont="1" applyFill="1" applyBorder="1" applyAlignment="1">
      <alignment horizontal="center"/>
    </xf>
    <xf numFmtId="171" fontId="18" fillId="2" borderId="42" xfId="0" applyNumberFormat="1" applyFont="1" applyFill="1" applyBorder="1" applyAlignment="1">
      <alignment horizontal="center"/>
    </xf>
    <xf numFmtId="14" fontId="17" fillId="4" borderId="62" xfId="0" applyNumberFormat="1" applyFont="1" applyFill="1" applyBorder="1" applyAlignment="1">
      <alignment horizontal="center"/>
    </xf>
    <xf numFmtId="170" fontId="22" fillId="2" borderId="63" xfId="0" applyNumberFormat="1" applyFont="1" applyFill="1" applyBorder="1" applyAlignment="1">
      <alignment horizontal="center"/>
    </xf>
    <xf numFmtId="170" fontId="27" fillId="2" borderId="63" xfId="0" applyNumberFormat="1" applyFont="1" applyFill="1" applyBorder="1" applyAlignment="1">
      <alignment horizontal="center"/>
    </xf>
    <xf numFmtId="171" fontId="18" fillId="2" borderId="43" xfId="0" applyNumberFormat="1" applyFont="1" applyFill="1" applyBorder="1" applyAlignment="1">
      <alignment horizontal="center"/>
    </xf>
    <xf numFmtId="170" fontId="18" fillId="2" borderId="63" xfId="0" applyNumberFormat="1" applyFont="1" applyFill="1" applyBorder="1" applyAlignment="1">
      <alignment horizontal="center"/>
    </xf>
    <xf numFmtId="170" fontId="21" fillId="2" borderId="63" xfId="0" applyNumberFormat="1" applyFont="1" applyFill="1" applyBorder="1" applyAlignment="1">
      <alignment horizontal="center"/>
    </xf>
    <xf numFmtId="170" fontId="18" fillId="2" borderId="64" xfId="0" applyNumberFormat="1" applyFont="1" applyFill="1" applyBorder="1" applyAlignment="1">
      <alignment horizontal="center"/>
    </xf>
    <xf numFmtId="170" fontId="21" fillId="2" borderId="64" xfId="0" applyNumberFormat="1" applyFont="1" applyFill="1" applyBorder="1" applyAlignment="1">
      <alignment horizontal="center"/>
    </xf>
    <xf numFmtId="170" fontId="21" fillId="2" borderId="65" xfId="0" applyNumberFormat="1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171" fontId="18" fillId="2" borderId="44" xfId="0" applyNumberFormat="1" applyFont="1" applyFill="1" applyBorder="1" applyAlignment="1">
      <alignment horizontal="center"/>
    </xf>
    <xf numFmtId="171" fontId="21" fillId="2" borderId="65" xfId="0" applyNumberFormat="1" applyFont="1" applyFill="1" applyBorder="1" applyAlignment="1">
      <alignment horizontal="center"/>
    </xf>
    <xf numFmtId="164" fontId="18" fillId="0" borderId="65" xfId="22" applyFont="1" applyBorder="1"/>
    <xf numFmtId="0" fontId="16" fillId="4" borderId="0" xfId="0" applyFont="1" applyFill="1" applyBorder="1" applyAlignment="1">
      <alignment horizontal="center"/>
    </xf>
    <xf numFmtId="0" fontId="21" fillId="0" borderId="0" xfId="0" applyFont="1" applyBorder="1"/>
    <xf numFmtId="14" fontId="17" fillId="4" borderId="66" xfId="0" applyNumberFormat="1" applyFont="1" applyFill="1" applyBorder="1" applyAlignment="1">
      <alignment horizontal="center"/>
    </xf>
    <xf numFmtId="14" fontId="16" fillId="4" borderId="65" xfId="0" applyNumberFormat="1" applyFont="1" applyFill="1" applyBorder="1" applyAlignment="1">
      <alignment horizontal="center"/>
    </xf>
    <xf numFmtId="14" fontId="0" fillId="0" borderId="0" xfId="21" applyNumberFormat="1" applyFont="1"/>
    <xf numFmtId="172" fontId="18" fillId="2" borderId="42" xfId="0" applyNumberFormat="1" applyFont="1" applyFill="1" applyBorder="1" applyAlignment="1">
      <alignment horizontal="center"/>
    </xf>
    <xf numFmtId="172" fontId="18" fillId="2" borderId="43" xfId="0" applyNumberFormat="1" applyFont="1" applyFill="1" applyBorder="1" applyAlignment="1">
      <alignment horizontal="center"/>
    </xf>
    <xf numFmtId="173" fontId="18" fillId="0" borderId="65" xfId="22" applyNumberFormat="1" applyFont="1" applyBorder="1"/>
    <xf numFmtId="174" fontId="4" fillId="0" borderId="0" xfId="0" applyNumberFormat="1" applyFont="1"/>
    <xf numFmtId="4" fontId="4" fillId="0" borderId="0" xfId="0" applyNumberFormat="1" applyFont="1"/>
    <xf numFmtId="3" fontId="4" fillId="0" borderId="0" xfId="0" applyNumberFormat="1" applyFont="1"/>
    <xf numFmtId="168" fontId="18" fillId="2" borderId="42" xfId="0" applyNumberFormat="1" applyFont="1" applyFill="1" applyBorder="1" applyAlignment="1">
      <alignment horizontal="center"/>
    </xf>
    <xf numFmtId="168" fontId="18" fillId="2" borderId="43" xfId="0" applyNumberFormat="1" applyFont="1" applyFill="1" applyBorder="1" applyAlignment="1">
      <alignment horizontal="center"/>
    </xf>
    <xf numFmtId="4" fontId="22" fillId="2" borderId="61" xfId="0" applyNumberFormat="1" applyFont="1" applyFill="1" applyBorder="1" applyAlignment="1">
      <alignment horizontal="center"/>
    </xf>
    <xf numFmtId="4" fontId="22" fillId="2" borderId="63" xfId="0" applyNumberFormat="1" applyFont="1" applyFill="1" applyBorder="1" applyAlignment="1">
      <alignment horizontal="center"/>
    </xf>
    <xf numFmtId="4" fontId="18" fillId="2" borderId="63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</cellXfs>
  <cellStyles count="23">
    <cellStyle name="A3 297 x 420 mm" xfId="1"/>
    <cellStyle name="Millares" xfId="22" builtinId="3"/>
    <cellStyle name="Millares 2" xfId="2"/>
    <cellStyle name="Normal" xfId="0" builtinId="0"/>
    <cellStyle name="Normal 2" xfId="3"/>
    <cellStyle name="Normal 2 2" xfId="4"/>
    <cellStyle name="Normal 2 2 2" xfId="5"/>
    <cellStyle name="Normal 2 3" xfId="6"/>
    <cellStyle name="Normal 2 3 2" xfId="7"/>
    <cellStyle name="Normal 2 4" xfId="8"/>
    <cellStyle name="Normal 2 4 2" xfId="9"/>
    <cellStyle name="Normal 3 2" xfId="10"/>
    <cellStyle name="Normal 3 2 2" xfId="11"/>
    <cellStyle name="Normal 3 3" xfId="12"/>
    <cellStyle name="Normal 3 3 2" xfId="13"/>
    <cellStyle name="Normal 4" xfId="14"/>
    <cellStyle name="Normal 4 2" xfId="15"/>
    <cellStyle name="Normal 4 2 2" xfId="16"/>
    <cellStyle name="Normal 4 2 3" xfId="17"/>
    <cellStyle name="Normal 5" xfId="18"/>
    <cellStyle name="Normal 6" xfId="19"/>
    <cellStyle name="Normal 6 2" xfId="20"/>
    <cellStyle name="Porcentaje" xfId="21" builtinId="5"/>
  </cellStyles>
  <dxfs count="169"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168"/>
      <tableStyleElement type="headerRow" dxfId="167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Histórico generación bruta Sistema de Aysén [MWh]</a:t>
            </a:r>
          </a:p>
        </c:rich>
      </c:tx>
      <c:layout>
        <c:manualLayout>
          <c:xMode val="edge"/>
          <c:yMode val="edge"/>
          <c:x val="0.30365707434052758"/>
          <c:y val="1.94092827004219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5.305755395683457E-2"/>
          <c:y val="0.11392405063291144"/>
          <c:w val="0.9235611510791365"/>
          <c:h val="0.73417721518987433"/>
        </c:manualLayout>
      </c:layout>
      <c:lineChart>
        <c:grouping val="standard"/>
        <c:varyColors val="0"/>
        <c:ser>
          <c:idx val="0"/>
          <c:order val="0"/>
          <c:tx>
            <c:strRef>
              <c:f>Res_Mes!$B$2</c:f>
              <c:strCache>
                <c:ptCount val="1"/>
                <c:pt idx="0">
                  <c:v>Resumen Generación Mensual  (MWh)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Res_Mes!$B$7:$B$143</c:f>
              <c:numCache>
                <c:formatCode>[$-C0A]mmm\-yy;@</c:formatCode>
                <c:ptCount val="137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</c:numCache>
            </c:numRef>
          </c:cat>
          <c:val>
            <c:numRef>
              <c:f>Res_Mes!$F$7:$F$142</c:f>
              <c:numCache>
                <c:formatCode>#,##0</c:formatCode>
                <c:ptCount val="136"/>
                <c:pt idx="0">
                  <c:v>12078.009800000003</c:v>
                </c:pt>
                <c:pt idx="1">
                  <c:v>11489.835999999996</c:v>
                </c:pt>
                <c:pt idx="2">
                  <c:v>11670.076060000001</c:v>
                </c:pt>
                <c:pt idx="3">
                  <c:v>11350.580000000002</c:v>
                </c:pt>
                <c:pt idx="4">
                  <c:v>11402.954000000002</c:v>
                </c:pt>
                <c:pt idx="5">
                  <c:v>11494.364999999998</c:v>
                </c:pt>
                <c:pt idx="6">
                  <c:v>12076.862010000001</c:v>
                </c:pt>
                <c:pt idx="7">
                  <c:v>11630.477599999998</c:v>
                </c:pt>
                <c:pt idx="8">
                  <c:v>10177.358999999999</c:v>
                </c:pt>
                <c:pt idx="9">
                  <c:v>10763.326000000003</c:v>
                </c:pt>
                <c:pt idx="10">
                  <c:v>10657.925000000003</c:v>
                </c:pt>
                <c:pt idx="11">
                  <c:v>11069.5892</c:v>
                </c:pt>
                <c:pt idx="12">
                  <c:v>11247.621999999999</c:v>
                </c:pt>
                <c:pt idx="13">
                  <c:v>9989.9344000000001</c:v>
                </c:pt>
                <c:pt idx="14">
                  <c:v>10980.7358</c:v>
                </c:pt>
                <c:pt idx="15">
                  <c:v>10581.886000000002</c:v>
                </c:pt>
                <c:pt idx="16">
                  <c:v>11105.409799999998</c:v>
                </c:pt>
                <c:pt idx="17">
                  <c:v>11349.61896</c:v>
                </c:pt>
                <c:pt idx="18">
                  <c:v>11730.352800000001</c:v>
                </c:pt>
                <c:pt idx="19">
                  <c:v>11669.7248</c:v>
                </c:pt>
                <c:pt idx="20">
                  <c:v>10596.638999999997</c:v>
                </c:pt>
                <c:pt idx="21">
                  <c:v>11019.037600000005</c:v>
                </c:pt>
                <c:pt idx="22">
                  <c:v>11294.608999999999</c:v>
                </c:pt>
                <c:pt idx="23">
                  <c:v>11518.808599999995</c:v>
                </c:pt>
                <c:pt idx="24">
                  <c:v>11249.328999999998</c:v>
                </c:pt>
                <c:pt idx="25">
                  <c:v>9370.6590000000015</c:v>
                </c:pt>
                <c:pt idx="26">
                  <c:v>10734.707999999999</c:v>
                </c:pt>
                <c:pt idx="27">
                  <c:v>10886.551999999996</c:v>
                </c:pt>
                <c:pt idx="28">
                  <c:v>11343.381500000003</c:v>
                </c:pt>
                <c:pt idx="29">
                  <c:v>11714.104799999997</c:v>
                </c:pt>
                <c:pt idx="30">
                  <c:v>11936.946</c:v>
                </c:pt>
                <c:pt idx="31">
                  <c:v>12362.845000000001</c:v>
                </c:pt>
                <c:pt idx="32">
                  <c:v>11221.010000000002</c:v>
                </c:pt>
                <c:pt idx="33">
                  <c:v>11161.2528</c:v>
                </c:pt>
                <c:pt idx="34">
                  <c:v>11493.3042</c:v>
                </c:pt>
                <c:pt idx="35">
                  <c:v>12005.146999999999</c:v>
                </c:pt>
                <c:pt idx="36">
                  <c:v>11878.377999999999</c:v>
                </c:pt>
                <c:pt idx="37">
                  <c:v>10039.029999999997</c:v>
                </c:pt>
                <c:pt idx="38">
                  <c:v>11888.278999999999</c:v>
                </c:pt>
                <c:pt idx="39">
                  <c:v>12168.303199999998</c:v>
                </c:pt>
                <c:pt idx="40">
                  <c:v>12849.710400000002</c:v>
                </c:pt>
                <c:pt idx="41">
                  <c:v>12879.960900000002</c:v>
                </c:pt>
                <c:pt idx="42">
                  <c:v>12876.030299999999</c:v>
                </c:pt>
                <c:pt idx="43">
                  <c:v>12975.987799999999</c:v>
                </c:pt>
                <c:pt idx="44">
                  <c:v>11782.445299999996</c:v>
                </c:pt>
                <c:pt idx="45">
                  <c:v>12216.4432</c:v>
                </c:pt>
                <c:pt idx="46">
                  <c:v>11894.356499999998</c:v>
                </c:pt>
                <c:pt idx="47">
                  <c:v>12179.725700000001</c:v>
                </c:pt>
                <c:pt idx="48">
                  <c:v>12090.260099999998</c:v>
                </c:pt>
                <c:pt idx="49">
                  <c:v>10493.969300000001</c:v>
                </c:pt>
                <c:pt idx="50">
                  <c:v>10697.511600000002</c:v>
                </c:pt>
                <c:pt idx="51">
                  <c:v>12410.118899999999</c:v>
                </c:pt>
                <c:pt idx="52">
                  <c:v>13753.163400000003</c:v>
                </c:pt>
                <c:pt idx="53">
                  <c:v>13839.327700000002</c:v>
                </c:pt>
                <c:pt idx="54">
                  <c:v>13524.814700000003</c:v>
                </c:pt>
                <c:pt idx="55">
                  <c:v>13385.864999999998</c:v>
                </c:pt>
                <c:pt idx="56">
                  <c:v>11604.664999999999</c:v>
                </c:pt>
                <c:pt idx="57">
                  <c:v>12971.464000000002</c:v>
                </c:pt>
                <c:pt idx="58">
                  <c:v>12387.001</c:v>
                </c:pt>
                <c:pt idx="59">
                  <c:v>12636.485000000004</c:v>
                </c:pt>
                <c:pt idx="60">
                  <c:v>12779.939</c:v>
                </c:pt>
                <c:pt idx="61">
                  <c:v>12016.547636000001</c:v>
                </c:pt>
                <c:pt idx="62">
                  <c:v>12812.589400000001</c:v>
                </c:pt>
                <c:pt idx="63">
                  <c:v>12940.857599999999</c:v>
                </c:pt>
                <c:pt idx="64">
                  <c:v>13673.455600000001</c:v>
                </c:pt>
                <c:pt idx="65">
                  <c:v>13487.073600000002</c:v>
                </c:pt>
                <c:pt idx="66">
                  <c:v>13847.601999999995</c:v>
                </c:pt>
                <c:pt idx="67">
                  <c:v>13636.021000000001</c:v>
                </c:pt>
                <c:pt idx="68">
                  <c:v>12380.103200000001</c:v>
                </c:pt>
                <c:pt idx="69">
                  <c:v>12592.392599999999</c:v>
                </c:pt>
                <c:pt idx="70">
                  <c:v>11977.479800000001</c:v>
                </c:pt>
                <c:pt idx="71">
                  <c:v>12482.790000000003</c:v>
                </c:pt>
                <c:pt idx="72">
                  <c:v>12435.035599999999</c:v>
                </c:pt>
                <c:pt idx="73">
                  <c:v>11244.269600000001</c:v>
                </c:pt>
                <c:pt idx="74">
                  <c:v>12942.040400000002</c:v>
                </c:pt>
                <c:pt idx="75">
                  <c:v>12658.366399999999</c:v>
                </c:pt>
                <c:pt idx="76">
                  <c:v>13319.909</c:v>
                </c:pt>
                <c:pt idx="77">
                  <c:v>13617.026600000001</c:v>
                </c:pt>
                <c:pt idx="78">
                  <c:v>14297.144400000001</c:v>
                </c:pt>
                <c:pt idx="79">
                  <c:v>13949.244400000003</c:v>
                </c:pt>
                <c:pt idx="80">
                  <c:v>12815.515000000003</c:v>
                </c:pt>
                <c:pt idx="81">
                  <c:v>12917.9004</c:v>
                </c:pt>
                <c:pt idx="82">
                  <c:v>12514.621599999999</c:v>
                </c:pt>
                <c:pt idx="83">
                  <c:v>12840.318400000004</c:v>
                </c:pt>
                <c:pt idx="84">
                  <c:v>12709.370000000004</c:v>
                </c:pt>
                <c:pt idx="85">
                  <c:v>11551.544800000003</c:v>
                </c:pt>
                <c:pt idx="86">
                  <c:v>13354.646999999999</c:v>
                </c:pt>
                <c:pt idx="87">
                  <c:v>13276.099799999998</c:v>
                </c:pt>
                <c:pt idx="88">
                  <c:v>13859.420400000001</c:v>
                </c:pt>
                <c:pt idx="89">
                  <c:v>14115.4835</c:v>
                </c:pt>
                <c:pt idx="90">
                  <c:v>14500.322500000006</c:v>
                </c:pt>
                <c:pt idx="91">
                  <c:v>14316.312999999998</c:v>
                </c:pt>
                <c:pt idx="92">
                  <c:v>12926.164600000004</c:v>
                </c:pt>
                <c:pt idx="93">
                  <c:v>12902.397399999996</c:v>
                </c:pt>
                <c:pt idx="94">
                  <c:v>12292.133799999998</c:v>
                </c:pt>
                <c:pt idx="95">
                  <c:v>12444.056800000006</c:v>
                </c:pt>
                <c:pt idx="96">
                  <c:v>12376.807000000003</c:v>
                </c:pt>
                <c:pt idx="97">
                  <c:v>11914.751199999999</c:v>
                </c:pt>
                <c:pt idx="98">
                  <c:v>12949.328399999999</c:v>
                </c:pt>
                <c:pt idx="99">
                  <c:v>13267.102000000001</c:v>
                </c:pt>
                <c:pt idx="100">
                  <c:v>13940.146464999998</c:v>
                </c:pt>
                <c:pt idx="101">
                  <c:v>13973.561999999996</c:v>
                </c:pt>
                <c:pt idx="102">
                  <c:v>14158.681600000002</c:v>
                </c:pt>
                <c:pt idx="103">
                  <c:v>14295.1988</c:v>
                </c:pt>
                <c:pt idx="104">
                  <c:v>13045.435000000005</c:v>
                </c:pt>
                <c:pt idx="105">
                  <c:v>12708.644800000002</c:v>
                </c:pt>
                <c:pt idx="106">
                  <c:v>11967.8217</c:v>
                </c:pt>
                <c:pt idx="107">
                  <c:v>12157.232200000002</c:v>
                </c:pt>
                <c:pt idx="108">
                  <c:v>12048.823</c:v>
                </c:pt>
                <c:pt idx="109">
                  <c:v>10730.411000000002</c:v>
                </c:pt>
                <c:pt idx="110">
                  <c:v>12998.904000000006</c:v>
                </c:pt>
                <c:pt idx="111">
                  <c:v>12581.521199999997</c:v>
                </c:pt>
                <c:pt idx="112">
                  <c:v>14242.063799999996</c:v>
                </c:pt>
                <c:pt idx="113">
                  <c:v>14424.891999999996</c:v>
                </c:pt>
                <c:pt idx="114">
                  <c:v>15088.204</c:v>
                </c:pt>
                <c:pt idx="115">
                  <c:v>14805.17</c:v>
                </c:pt>
                <c:pt idx="116">
                  <c:v>13514.581600000003</c:v>
                </c:pt>
                <c:pt idx="117">
                  <c:v>14032.152799999996</c:v>
                </c:pt>
                <c:pt idx="118">
                  <c:v>12888.045600000003</c:v>
                </c:pt>
                <c:pt idx="119">
                  <c:v>13004.323000000002</c:v>
                </c:pt>
                <c:pt idx="120">
                  <c:v>12997.069</c:v>
                </c:pt>
                <c:pt idx="121">
                  <c:v>11928.557199999994</c:v>
                </c:pt>
                <c:pt idx="122">
                  <c:v>13996.479399999997</c:v>
                </c:pt>
                <c:pt idx="123">
                  <c:v>14155.554140999995</c:v>
                </c:pt>
                <c:pt idx="124">
                  <c:v>15117.388191999997</c:v>
                </c:pt>
                <c:pt idx="125">
                  <c:v>16049.247399999997</c:v>
                </c:pt>
                <c:pt idx="126">
                  <c:v>16211.929939999996</c:v>
                </c:pt>
                <c:pt idx="127">
                  <c:v>15674.874800000011</c:v>
                </c:pt>
                <c:pt idx="128">
                  <c:v>14375.623199999996</c:v>
                </c:pt>
                <c:pt idx="129">
                  <c:v>14962.458599999998</c:v>
                </c:pt>
                <c:pt idx="130">
                  <c:v>13709.854400000004</c:v>
                </c:pt>
                <c:pt idx="131">
                  <c:v>13662.507600000001</c:v>
                </c:pt>
                <c:pt idx="132">
                  <c:v>13901.306926289002</c:v>
                </c:pt>
                <c:pt idx="133">
                  <c:v>12422.956400000005</c:v>
                </c:pt>
                <c:pt idx="134">
                  <c:v>14214.203883000002</c:v>
                </c:pt>
                <c:pt idx="135">
                  <c:v>14618.187799999996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EA3-434A-B93D-516D4E2BD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7088208"/>
        <c:axId val="1877081488"/>
      </c:lineChart>
      <c:dateAx>
        <c:axId val="18770882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877081488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877081488"/>
        <c:scaling>
          <c:orientation val="minMax"/>
          <c:min val="900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877088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255308</xdr:colOff>
      <xdr:row>15</xdr:row>
      <xdr:rowOff>93293</xdr:rowOff>
    </xdr:from>
    <xdr:to>
      <xdr:col>1</xdr:col>
      <xdr:colOff>5132108</xdr:colOff>
      <xdr:row>21</xdr:row>
      <xdr:rowOff>107010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690" y="4396352"/>
          <a:ext cx="4876800" cy="12911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</xdr:row>
      <xdr:rowOff>38100</xdr:rowOff>
    </xdr:from>
    <xdr:to>
      <xdr:col>15</xdr:col>
      <xdr:colOff>114299</xdr:colOff>
      <xdr:row>25</xdr:row>
      <xdr:rowOff>142875</xdr:rowOff>
    </xdr:to>
    <xdr:graphicFrame macro="">
      <xdr:nvGraphicFramePr>
        <xdr:cNvPr id="232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:P26"/>
  <sheetViews>
    <sheetView showGridLines="0" tabSelected="1" zoomScale="85" zoomScaleNormal="85" workbookViewId="0"/>
  </sheetViews>
  <sheetFormatPr baseColWidth="10" defaultColWidth="20.140625" defaultRowHeight="12.75" x14ac:dyDescent="0.2"/>
  <cols>
    <col min="1" max="1" width="16.7109375" style="13" customWidth="1"/>
    <col min="2" max="2" width="81.5703125" style="13" customWidth="1"/>
    <col min="3" max="3" width="17.85546875" style="14" bestFit="1" customWidth="1"/>
    <col min="4" max="10" width="17.85546875" style="13" bestFit="1" customWidth="1"/>
    <col min="11" max="14" width="9.85546875" style="13" customWidth="1"/>
    <col min="15" max="15" width="1.85546875" style="13" customWidth="1"/>
    <col min="16" max="16384" width="20.140625" style="13"/>
  </cols>
  <sheetData>
    <row r="1" spans="1:10" x14ac:dyDescent="0.2">
      <c r="A1" s="138"/>
      <c r="B1" s="138">
        <v>1.2345678900000001E+55</v>
      </c>
      <c r="C1" s="138"/>
      <c r="D1" s="138"/>
      <c r="E1" s="138"/>
      <c r="F1" s="138"/>
      <c r="G1" s="138"/>
      <c r="H1" s="138"/>
      <c r="I1" s="138"/>
      <c r="J1" s="138"/>
    </row>
    <row r="2" spans="1:10" ht="13.5" thickBot="1" x14ac:dyDescent="0.25"/>
    <row r="3" spans="1:10" ht="16.5" thickTop="1" x14ac:dyDescent="0.25">
      <c r="B3" s="131"/>
      <c r="C3" s="15"/>
    </row>
    <row r="4" spans="1:10" ht="15.75" x14ac:dyDescent="0.25">
      <c r="B4" s="132"/>
      <c r="C4" s="15"/>
    </row>
    <row r="5" spans="1:10" ht="15.75" x14ac:dyDescent="0.25">
      <c r="B5" s="132"/>
      <c r="C5" s="15"/>
    </row>
    <row r="6" spans="1:10" ht="39" x14ac:dyDescent="0.5">
      <c r="B6" s="133" t="s">
        <v>17</v>
      </c>
      <c r="C6" s="15"/>
    </row>
    <row r="7" spans="1:10" ht="33.75" x14ac:dyDescent="0.5">
      <c r="B7" s="133"/>
      <c r="C7" s="15"/>
    </row>
    <row r="8" spans="1:10" ht="30" x14ac:dyDescent="0.4">
      <c r="B8" s="134" t="s">
        <v>32</v>
      </c>
      <c r="C8" s="15"/>
    </row>
    <row r="9" spans="1:10" ht="14.25" x14ac:dyDescent="0.2">
      <c r="B9" s="135"/>
      <c r="C9" s="15"/>
    </row>
    <row r="10" spans="1:10" ht="14.25" x14ac:dyDescent="0.2">
      <c r="B10" s="135"/>
      <c r="C10" s="15"/>
    </row>
    <row r="11" spans="1:10" ht="30" x14ac:dyDescent="0.4">
      <c r="B11" s="134" t="s">
        <v>92</v>
      </c>
      <c r="C11" s="15"/>
    </row>
    <row r="12" spans="1:10" ht="30" x14ac:dyDescent="0.4">
      <c r="B12" s="134" t="s">
        <v>93</v>
      </c>
      <c r="C12" s="15"/>
    </row>
    <row r="13" spans="1:10" ht="30" x14ac:dyDescent="0.4">
      <c r="B13" s="134" t="s">
        <v>94</v>
      </c>
      <c r="C13" s="15"/>
      <c r="G13" s="216"/>
      <c r="H13" s="214"/>
      <c r="I13" s="214"/>
      <c r="J13" s="214"/>
    </row>
    <row r="14" spans="1:10" ht="30" x14ac:dyDescent="0.4">
      <c r="B14" s="134" t="s">
        <v>90</v>
      </c>
      <c r="C14" s="15"/>
      <c r="H14" s="215"/>
      <c r="I14" s="215"/>
      <c r="J14" s="215"/>
    </row>
    <row r="15" spans="1:10" ht="14.25" x14ac:dyDescent="0.2">
      <c r="B15" s="135"/>
      <c r="C15" s="15"/>
    </row>
    <row r="16" spans="1:10" ht="14.25" x14ac:dyDescent="0.2">
      <c r="B16" s="135"/>
      <c r="C16" s="15"/>
    </row>
    <row r="17" spans="2:16" ht="14.25" x14ac:dyDescent="0.2">
      <c r="B17" s="135"/>
      <c r="C17" s="15"/>
    </row>
    <row r="18" spans="2:16" ht="14.25" x14ac:dyDescent="0.2">
      <c r="B18" s="135"/>
      <c r="C18" s="15"/>
    </row>
    <row r="19" spans="2:16" ht="14.25" x14ac:dyDescent="0.2">
      <c r="B19" s="135"/>
      <c r="C19" s="15"/>
    </row>
    <row r="20" spans="2:16" ht="14.25" x14ac:dyDescent="0.2">
      <c r="B20" s="135"/>
      <c r="C20" s="15"/>
    </row>
    <row r="21" spans="2:16" ht="30" x14ac:dyDescent="0.4">
      <c r="B21" s="134"/>
      <c r="C21" s="15"/>
    </row>
    <row r="22" spans="2:16" ht="18" x14ac:dyDescent="0.25">
      <c r="B22" s="136"/>
      <c r="C22" s="15"/>
    </row>
    <row r="23" spans="2:16" ht="15" thickBot="1" x14ac:dyDescent="0.25">
      <c r="B23" s="137"/>
      <c r="C23" s="15"/>
    </row>
    <row r="24" spans="2:16" ht="13.5" thickTop="1" x14ac:dyDescent="0.2">
      <c r="B24" s="15"/>
      <c r="C24" s="15"/>
      <c r="D24" s="15"/>
      <c r="E24" s="15"/>
      <c r="F24" s="15"/>
      <c r="G24" s="15"/>
      <c r="H24" s="15"/>
      <c r="I24" s="15"/>
      <c r="J24" s="15"/>
      <c r="O24" s="14"/>
      <c r="P24" s="14"/>
    </row>
    <row r="25" spans="2:16" x14ac:dyDescent="0.2">
      <c r="B25" s="13" t="s">
        <v>62</v>
      </c>
    </row>
    <row r="26" spans="2:16" x14ac:dyDescent="0.2">
      <c r="B26" s="13" t="s">
        <v>31</v>
      </c>
    </row>
  </sheetData>
  <phoneticPr fontId="0" type="noConversion"/>
  <hyperlinks>
    <hyperlink ref="B13" location="'19Palena'!A1" display="PALENA: 2008-2019"/>
    <hyperlink ref="B12" location="'19Gral. Carrera'!A1" display="GRAL. CARRERA: 2008-2019"/>
    <hyperlink ref="B11" location="'19Aysén'!A1" display="AYSÉN: 2008-2019"/>
    <hyperlink ref="B14" location="Res_Mes!A1" display="RESUMEN"/>
  </hyperlinks>
  <printOptions horizontalCentered="1"/>
  <pageMargins left="0.75" right="0.75" top="0.59055118110236227" bottom="0.39370078740157483" header="0" footer="0"/>
  <pageSetup scale="73" orientation="portrait" horizontalDpi="300" verticalDpi="300" r:id="rId1"/>
  <headerFooter alignWithMargins="0">
    <oddHeader>&amp;L&amp;"Arial,Negrita"&amp;12COMISION NACIONAL DE ENERGIA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Z422"/>
  <sheetViews>
    <sheetView showGridLines="0" zoomScaleNormal="100" workbookViewId="0">
      <pane xSplit="2" ySplit="8" topLeftCell="C9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baseColWidth="10" defaultRowHeight="12.75" x14ac:dyDescent="0.2"/>
  <cols>
    <col min="1" max="1" width="2.7109375" style="112" bestFit="1" customWidth="1"/>
    <col min="2" max="2" width="31.28515625" style="69" bestFit="1" customWidth="1"/>
    <col min="3" max="3" width="12.85546875" style="69" bestFit="1" customWidth="1"/>
    <col min="4" max="4" width="10.5703125" style="69" bestFit="1" customWidth="1"/>
    <col min="5" max="5" width="10.42578125" style="69" bestFit="1" customWidth="1"/>
    <col min="6" max="6" width="19.7109375" style="69" bestFit="1" customWidth="1"/>
    <col min="7" max="7" width="11.42578125" style="69" bestFit="1" customWidth="1"/>
    <col min="8" max="8" width="10.42578125" style="69" bestFit="1" customWidth="1"/>
    <col min="9" max="9" width="12.7109375" style="69" bestFit="1" customWidth="1"/>
    <col min="10" max="11" width="10.42578125" style="69" bestFit="1" customWidth="1"/>
    <col min="12" max="12" width="12.85546875" style="69" bestFit="1" customWidth="1"/>
    <col min="13" max="13" width="10.42578125" style="69" bestFit="1" customWidth="1"/>
    <col min="14" max="14" width="8.42578125" style="69" bestFit="1" customWidth="1"/>
    <col min="15" max="15" width="4" style="69" customWidth="1"/>
    <col min="16" max="16" width="11" style="69" bestFit="1" customWidth="1"/>
    <col min="17" max="16384" width="11.42578125" style="69"/>
  </cols>
  <sheetData>
    <row r="1" spans="1:17" ht="15.75" x14ac:dyDescent="0.25">
      <c r="A1" s="111"/>
      <c r="B1" s="68" t="s">
        <v>13</v>
      </c>
    </row>
    <row r="2" spans="1:17" ht="15.75" x14ac:dyDescent="0.25">
      <c r="A2" s="111"/>
      <c r="B2" s="70" t="s">
        <v>33</v>
      </c>
    </row>
    <row r="3" spans="1:17" ht="15.75" x14ac:dyDescent="0.25">
      <c r="A3" s="111"/>
      <c r="B3" s="70" t="s">
        <v>83</v>
      </c>
    </row>
    <row r="4" spans="1:17" ht="13.5" thickBot="1" x14ac:dyDescent="0.25">
      <c r="A4" s="111"/>
      <c r="B4" s="71" t="s">
        <v>21</v>
      </c>
    </row>
    <row r="5" spans="1:17" ht="16.5" thickBot="1" x14ac:dyDescent="0.3">
      <c r="A5" s="111"/>
      <c r="B5" s="72"/>
      <c r="C5" s="72"/>
    </row>
    <row r="6" spans="1:17" s="73" customFormat="1" ht="13.5" thickTop="1" x14ac:dyDescent="0.2">
      <c r="A6" s="111"/>
      <c r="B6" s="100" t="s">
        <v>0</v>
      </c>
      <c r="C6" s="100" t="str">
        <f>VLOOKUP(C$8,'Información Unidades'!$B$4:$D$15,2,0)</f>
        <v>EDELAYSEN</v>
      </c>
      <c r="D6" s="100" t="str">
        <f>VLOOKUP(D$8,'Información Unidades'!$B$4:$D$15,2,0)</f>
        <v>EDELAYSEN</v>
      </c>
      <c r="E6" s="100" t="str">
        <f>VLOOKUP(E$8,'Información Unidades'!$B$4:$D$15,2,0)</f>
        <v>EDELAYSEN</v>
      </c>
      <c r="F6" s="100" t="str">
        <f>VLOOKUP(F$8,'Información Unidades'!$B$4:$D$15,2,0)</f>
        <v>EDELAYSEN</v>
      </c>
      <c r="G6" s="100" t="str">
        <f>VLOOKUP(G$8,'Información Unidades'!$B$4:$D$15,2,0)</f>
        <v>EDELAYSEN</v>
      </c>
      <c r="H6" s="100" t="str">
        <f>VLOOKUP(H$8,'Información Unidades'!$B$4:$D$15,2,0)</f>
        <v>EDELAYSEN</v>
      </c>
      <c r="I6" s="100" t="str">
        <f>VLOOKUP(I$8,'Información Unidades'!$B$4:$D$15,2,0)</f>
        <v>EDELAYSEN</v>
      </c>
      <c r="J6" s="100" t="str">
        <f>VLOOKUP(J$8,'Información Unidades'!$B$4:$D$15,2,0)</f>
        <v>EDELAYSEN</v>
      </c>
      <c r="K6" s="100" t="str">
        <f>VLOOKUP(K$8,'Información Unidades'!$B$4:$D$15,2,0)</f>
        <v>EDELAYSEN</v>
      </c>
      <c r="L6" s="100" t="str">
        <f>VLOOKUP(L$8,'Información Unidades'!$B$4:$D$15,2,0)</f>
        <v>EDELAYSEN</v>
      </c>
      <c r="M6" s="100" t="str">
        <f>VLOOKUP(M$8,'Información Unidades'!$B$4:$D$15,2,0)</f>
        <v>EDELAYSEN</v>
      </c>
      <c r="N6" s="100" t="s">
        <v>1</v>
      </c>
      <c r="P6" s="100" t="s">
        <v>71</v>
      </c>
    </row>
    <row r="7" spans="1:17" s="74" customFormat="1" x14ac:dyDescent="0.2">
      <c r="A7" s="111"/>
      <c r="B7" s="98" t="s">
        <v>2</v>
      </c>
      <c r="C7" s="98" t="str">
        <f>VLOOKUP(C$8,'Información Unidades'!$B$4:$D$15,3,0)</f>
        <v>HIDRO PASADA</v>
      </c>
      <c r="D7" s="98" t="str">
        <f>VLOOKUP(D$8,'Información Unidades'!$B$4:$D$15,3,0)</f>
        <v>DIESEL</v>
      </c>
      <c r="E7" s="98" t="str">
        <f>VLOOKUP(E$8,'Información Unidades'!$B$4:$D$15,3,0)</f>
        <v>DIESEL</v>
      </c>
      <c r="F7" s="98" t="str">
        <f>VLOOKUP(F$8,'Información Unidades'!$B$4:$D$15,3,0)</f>
        <v>HIDRO PASADA</v>
      </c>
      <c r="G7" s="98" t="str">
        <f>VLOOKUP(G$8,'Información Unidades'!$B$4:$D$15,3,0)</f>
        <v>EOLICA</v>
      </c>
      <c r="H7" s="98" t="str">
        <f>VLOOKUP(H$8,'Información Unidades'!$B$4:$D$15,3,0)</f>
        <v>EOLICA</v>
      </c>
      <c r="I7" s="98" t="str">
        <f>VLOOKUP(I$8,'Información Unidades'!$B$4:$D$15,3,0)</f>
        <v>EOLICA</v>
      </c>
      <c r="J7" s="98" t="str">
        <f>VLOOKUP(J$8,'Información Unidades'!$B$4:$D$15,3,0)</f>
        <v>DIESEL</v>
      </c>
      <c r="K7" s="98" t="str">
        <f>VLOOKUP(K$8,'Información Unidades'!$B$4:$D$15,3,0)</f>
        <v>DIESEL</v>
      </c>
      <c r="L7" s="98" t="str">
        <f>VLOOKUP(L$8,'Información Unidades'!$B$4:$D$15,3,0)</f>
        <v>HIDRO PASADA</v>
      </c>
      <c r="M7" s="98" t="str">
        <f>VLOOKUP(M$8,'Información Unidades'!$B$4:$D$15,3,0)</f>
        <v>DIESEL</v>
      </c>
      <c r="N7" s="98" t="s">
        <v>3</v>
      </c>
      <c r="P7" s="98" t="s">
        <v>73</v>
      </c>
    </row>
    <row r="8" spans="1:17" s="74" customFormat="1" x14ac:dyDescent="0.2">
      <c r="A8" s="111"/>
      <c r="B8" s="99" t="s">
        <v>23</v>
      </c>
      <c r="C8" s="99" t="s">
        <v>40</v>
      </c>
      <c r="D8" s="99" t="s">
        <v>39</v>
      </c>
      <c r="E8" s="99" t="s">
        <v>36</v>
      </c>
      <c r="F8" s="99" t="s">
        <v>34</v>
      </c>
      <c r="G8" s="99" t="s">
        <v>37</v>
      </c>
      <c r="H8" s="99" t="s">
        <v>85</v>
      </c>
      <c r="I8" s="99" t="s">
        <v>84</v>
      </c>
      <c r="J8" s="99" t="s">
        <v>41</v>
      </c>
      <c r="K8" s="99" t="s">
        <v>66</v>
      </c>
      <c r="L8" s="99" t="s">
        <v>79</v>
      </c>
      <c r="M8" s="99" t="s">
        <v>35</v>
      </c>
      <c r="N8" s="99"/>
      <c r="P8" s="99" t="s">
        <v>70</v>
      </c>
    </row>
    <row r="9" spans="1:17" x14ac:dyDescent="0.2">
      <c r="A9" s="111">
        <f t="shared" ref="A9:A72" si="0">+IF(ISBLANK($B9),"",MONTH($B9))</f>
        <v>1</v>
      </c>
      <c r="B9" s="109">
        <v>42370</v>
      </c>
      <c r="C9" s="77">
        <v>89.138999999999996</v>
      </c>
      <c r="D9" s="78">
        <v>0</v>
      </c>
      <c r="E9" s="78">
        <v>6.7610000000000001</v>
      </c>
      <c r="F9" s="78">
        <v>113.268</v>
      </c>
      <c r="G9" s="78">
        <v>12</v>
      </c>
      <c r="H9" s="78">
        <v>0</v>
      </c>
      <c r="I9" s="78">
        <v>0</v>
      </c>
      <c r="J9" s="78">
        <v>0</v>
      </c>
      <c r="K9" s="78">
        <v>0</v>
      </c>
      <c r="L9" s="78">
        <v>24.657599999995583</v>
      </c>
      <c r="M9" s="77">
        <v>18.744</v>
      </c>
      <c r="N9" s="106">
        <f t="shared" ref="N9:N72" si="1">+SUM(C9:M9)</f>
        <v>264.5695999999956</v>
      </c>
      <c r="P9" s="93">
        <v>14.8</v>
      </c>
      <c r="Q9" s="67"/>
    </row>
    <row r="10" spans="1:17" x14ac:dyDescent="0.2">
      <c r="A10" s="111">
        <f t="shared" si="0"/>
        <v>1</v>
      </c>
      <c r="B10" s="109">
        <v>42371</v>
      </c>
      <c r="C10" s="77">
        <v>99.385999999999996</v>
      </c>
      <c r="D10" s="78">
        <v>0</v>
      </c>
      <c r="E10" s="78">
        <v>11.375999999999999</v>
      </c>
      <c r="F10" s="78">
        <v>108.20699999999999</v>
      </c>
      <c r="G10" s="78">
        <v>19.065000000000001</v>
      </c>
      <c r="H10" s="78">
        <v>0</v>
      </c>
      <c r="I10" s="78">
        <v>0</v>
      </c>
      <c r="J10" s="78">
        <v>0</v>
      </c>
      <c r="K10" s="78">
        <v>0</v>
      </c>
      <c r="L10" s="78">
        <v>23.601600000001344</v>
      </c>
      <c r="M10" s="77">
        <v>25.25</v>
      </c>
      <c r="N10" s="106">
        <f t="shared" si="1"/>
        <v>286.88560000000132</v>
      </c>
      <c r="P10" s="94">
        <v>15.95</v>
      </c>
    </row>
    <row r="11" spans="1:17" x14ac:dyDescent="0.2">
      <c r="A11" s="111">
        <f t="shared" si="0"/>
        <v>1</v>
      </c>
      <c r="B11" s="109">
        <v>42372</v>
      </c>
      <c r="C11" s="77">
        <v>95.286000000000001</v>
      </c>
      <c r="D11" s="78">
        <v>0</v>
      </c>
      <c r="E11" s="78">
        <v>6.069</v>
      </c>
      <c r="F11" s="78">
        <v>113.524</v>
      </c>
      <c r="G11" s="78">
        <v>22.119</v>
      </c>
      <c r="H11" s="78">
        <v>0</v>
      </c>
      <c r="I11" s="78">
        <v>0</v>
      </c>
      <c r="J11" s="78">
        <v>0</v>
      </c>
      <c r="K11" s="78">
        <v>0</v>
      </c>
      <c r="L11" s="78">
        <v>20.433599999999423</v>
      </c>
      <c r="M11" s="77">
        <v>23.814</v>
      </c>
      <c r="N11" s="106">
        <f t="shared" si="1"/>
        <v>281.24559999999946</v>
      </c>
      <c r="P11" s="94">
        <v>16.45</v>
      </c>
    </row>
    <row r="12" spans="1:17" x14ac:dyDescent="0.2">
      <c r="A12" s="111">
        <f t="shared" si="0"/>
        <v>1</v>
      </c>
      <c r="B12" s="109">
        <v>42373</v>
      </c>
      <c r="C12" s="77">
        <v>87.039000000000001</v>
      </c>
      <c r="D12" s="78">
        <v>0</v>
      </c>
      <c r="E12" s="78">
        <v>47.874000000000002</v>
      </c>
      <c r="F12" s="78">
        <v>106.72799999999999</v>
      </c>
      <c r="G12" s="78">
        <v>33.686999999999998</v>
      </c>
      <c r="H12" s="78">
        <v>0</v>
      </c>
      <c r="I12" s="78">
        <v>0</v>
      </c>
      <c r="J12" s="78">
        <v>0</v>
      </c>
      <c r="K12" s="78">
        <v>0</v>
      </c>
      <c r="L12" s="78">
        <v>24.60479999999923</v>
      </c>
      <c r="M12" s="77">
        <v>49.091000000000001</v>
      </c>
      <c r="N12" s="106">
        <f t="shared" si="1"/>
        <v>349.02379999999926</v>
      </c>
      <c r="P12" s="94">
        <v>18.399999999999999</v>
      </c>
    </row>
    <row r="13" spans="1:17" x14ac:dyDescent="0.2">
      <c r="A13" s="111">
        <f t="shared" si="0"/>
        <v>1</v>
      </c>
      <c r="B13" s="109">
        <v>42374</v>
      </c>
      <c r="C13" s="77">
        <v>74.134</v>
      </c>
      <c r="D13" s="78">
        <v>0</v>
      </c>
      <c r="E13" s="78">
        <v>73.278999999999996</v>
      </c>
      <c r="F13" s="78">
        <v>103.946</v>
      </c>
      <c r="G13" s="78">
        <v>35.045999999999999</v>
      </c>
      <c r="H13" s="78">
        <v>0</v>
      </c>
      <c r="I13" s="78">
        <v>0</v>
      </c>
      <c r="J13" s="78">
        <v>0</v>
      </c>
      <c r="K13" s="78">
        <v>0</v>
      </c>
      <c r="L13" s="78">
        <v>5.0688000000001923</v>
      </c>
      <c r="M13" s="77">
        <v>55.528000000000006</v>
      </c>
      <c r="N13" s="106">
        <f t="shared" si="1"/>
        <v>347.00180000000023</v>
      </c>
      <c r="P13" s="94">
        <v>18.2</v>
      </c>
    </row>
    <row r="14" spans="1:17" x14ac:dyDescent="0.2">
      <c r="A14" s="111">
        <f t="shared" si="0"/>
        <v>1</v>
      </c>
      <c r="B14" s="109">
        <v>42375</v>
      </c>
      <c r="C14" s="77">
        <v>70.644999999999996</v>
      </c>
      <c r="D14" s="78">
        <v>0</v>
      </c>
      <c r="E14" s="78">
        <v>74.873000000000005</v>
      </c>
      <c r="F14" s="78">
        <v>116.334</v>
      </c>
      <c r="G14" s="78">
        <v>5.0999999999999996</v>
      </c>
      <c r="H14" s="78">
        <v>0</v>
      </c>
      <c r="I14" s="78">
        <v>0</v>
      </c>
      <c r="J14" s="78">
        <v>0</v>
      </c>
      <c r="K14" s="78">
        <v>0</v>
      </c>
      <c r="L14" s="78">
        <v>10.032000000002881</v>
      </c>
      <c r="M14" s="77">
        <v>73.805000000000007</v>
      </c>
      <c r="N14" s="106">
        <f t="shared" si="1"/>
        <v>350.78900000000289</v>
      </c>
      <c r="P14" s="94">
        <v>18</v>
      </c>
    </row>
    <row r="15" spans="1:17" x14ac:dyDescent="0.2">
      <c r="A15" s="111">
        <f t="shared" si="0"/>
        <v>1</v>
      </c>
      <c r="B15" s="109">
        <v>42376</v>
      </c>
      <c r="C15" s="77">
        <v>70.224999999999994</v>
      </c>
      <c r="D15" s="78">
        <v>0</v>
      </c>
      <c r="E15" s="78">
        <v>78.307000000000002</v>
      </c>
      <c r="F15" s="78">
        <v>113.91500000000001</v>
      </c>
      <c r="G15" s="78">
        <v>8.25</v>
      </c>
      <c r="H15" s="78">
        <v>0</v>
      </c>
      <c r="I15" s="78">
        <v>0</v>
      </c>
      <c r="J15" s="78">
        <v>0</v>
      </c>
      <c r="K15" s="78">
        <v>0</v>
      </c>
      <c r="L15" s="78">
        <v>2.0064000000005762</v>
      </c>
      <c r="M15" s="77">
        <v>78.620999999999995</v>
      </c>
      <c r="N15" s="106">
        <f t="shared" si="1"/>
        <v>351.32440000000054</v>
      </c>
      <c r="P15" s="94">
        <v>17.95</v>
      </c>
    </row>
    <row r="16" spans="1:17" x14ac:dyDescent="0.2">
      <c r="A16" s="111">
        <f t="shared" si="0"/>
        <v>1</v>
      </c>
      <c r="B16" s="109">
        <v>42377</v>
      </c>
      <c r="C16" s="77">
        <v>73.58</v>
      </c>
      <c r="D16" s="78">
        <v>0</v>
      </c>
      <c r="E16" s="78">
        <v>78.963999999999999</v>
      </c>
      <c r="F16" s="78">
        <v>116.036</v>
      </c>
      <c r="G16" s="78">
        <v>1.7010000000000001</v>
      </c>
      <c r="H16" s="78">
        <v>0</v>
      </c>
      <c r="I16" s="78">
        <v>0</v>
      </c>
      <c r="J16" s="78">
        <v>0</v>
      </c>
      <c r="K16" s="78">
        <v>0</v>
      </c>
      <c r="L16" s="78">
        <v>5.3327999999963502</v>
      </c>
      <c r="M16" s="77">
        <v>87.093000000000004</v>
      </c>
      <c r="N16" s="106">
        <f t="shared" si="1"/>
        <v>362.70679999999635</v>
      </c>
      <c r="P16" s="94">
        <v>18.3</v>
      </c>
    </row>
    <row r="17" spans="1:16" x14ac:dyDescent="0.2">
      <c r="A17" s="111">
        <f t="shared" si="0"/>
        <v>1</v>
      </c>
      <c r="B17" s="109">
        <v>42378</v>
      </c>
      <c r="C17" s="77">
        <v>74.024000000000001</v>
      </c>
      <c r="D17" s="78">
        <v>0</v>
      </c>
      <c r="E17" s="78">
        <v>73.807000000000002</v>
      </c>
      <c r="F17" s="78">
        <v>128.91</v>
      </c>
      <c r="G17" s="78">
        <v>8.5589999999999993</v>
      </c>
      <c r="H17" s="78">
        <v>0</v>
      </c>
      <c r="I17" s="78">
        <v>0</v>
      </c>
      <c r="J17" s="78">
        <v>0</v>
      </c>
      <c r="K17" s="78">
        <v>0</v>
      </c>
      <c r="L17" s="78">
        <v>3.1152000000007685</v>
      </c>
      <c r="M17" s="77">
        <v>56.207999999999998</v>
      </c>
      <c r="N17" s="106">
        <f t="shared" si="1"/>
        <v>344.62320000000079</v>
      </c>
      <c r="P17" s="94">
        <v>17.899999999999999</v>
      </c>
    </row>
    <row r="18" spans="1:16" x14ac:dyDescent="0.2">
      <c r="A18" s="111">
        <f t="shared" si="0"/>
        <v>1</v>
      </c>
      <c r="B18" s="109">
        <v>42379</v>
      </c>
      <c r="C18" s="77">
        <v>73.16</v>
      </c>
      <c r="D18" s="78">
        <v>0</v>
      </c>
      <c r="E18" s="78">
        <v>33.299999999999997</v>
      </c>
      <c r="F18" s="78">
        <v>113.31</v>
      </c>
      <c r="G18" s="78">
        <v>18</v>
      </c>
      <c r="H18" s="78">
        <v>0</v>
      </c>
      <c r="I18" s="78">
        <v>0</v>
      </c>
      <c r="J18" s="78">
        <v>0</v>
      </c>
      <c r="K18" s="78">
        <v>0</v>
      </c>
      <c r="L18" s="78">
        <v>0</v>
      </c>
      <c r="M18" s="77">
        <v>40.606000000000002</v>
      </c>
      <c r="N18" s="106">
        <f t="shared" si="1"/>
        <v>278.37599999999998</v>
      </c>
      <c r="P18" s="94">
        <v>15.65</v>
      </c>
    </row>
    <row r="19" spans="1:16" x14ac:dyDescent="0.2">
      <c r="A19" s="111">
        <f t="shared" si="0"/>
        <v>1</v>
      </c>
      <c r="B19" s="109">
        <v>42380</v>
      </c>
      <c r="C19" s="77">
        <v>66.013999999999996</v>
      </c>
      <c r="D19" s="78">
        <v>0</v>
      </c>
      <c r="E19" s="78">
        <v>63.359000000000002</v>
      </c>
      <c r="F19" s="78">
        <v>123.024</v>
      </c>
      <c r="G19" s="78">
        <v>27.2</v>
      </c>
      <c r="H19" s="78">
        <v>0</v>
      </c>
      <c r="I19" s="78">
        <v>0</v>
      </c>
      <c r="J19" s="78">
        <v>0</v>
      </c>
      <c r="K19" s="78">
        <v>0</v>
      </c>
      <c r="L19" s="78">
        <v>1.5311999999998078</v>
      </c>
      <c r="M19" s="77">
        <v>73.728999999999999</v>
      </c>
      <c r="N19" s="106">
        <f t="shared" si="1"/>
        <v>354.85719999999975</v>
      </c>
      <c r="P19" s="94">
        <v>17.95</v>
      </c>
    </row>
    <row r="20" spans="1:16" x14ac:dyDescent="0.2">
      <c r="A20" s="111">
        <f t="shared" si="0"/>
        <v>1</v>
      </c>
      <c r="B20" s="109">
        <v>42381</v>
      </c>
      <c r="C20" s="77">
        <v>87.959000000000003</v>
      </c>
      <c r="D20" s="78">
        <v>0</v>
      </c>
      <c r="E20" s="78">
        <v>65.55</v>
      </c>
      <c r="F20" s="78">
        <v>85.584999999999994</v>
      </c>
      <c r="G20" s="78">
        <v>30</v>
      </c>
      <c r="H20" s="78">
        <v>0</v>
      </c>
      <c r="I20" s="78">
        <v>3.5</v>
      </c>
      <c r="J20" s="78">
        <v>0</v>
      </c>
      <c r="K20" s="78">
        <v>0</v>
      </c>
      <c r="L20" s="78">
        <v>2.9568000000021128</v>
      </c>
      <c r="M20" s="77">
        <v>77.871000000000009</v>
      </c>
      <c r="N20" s="106">
        <f t="shared" si="1"/>
        <v>353.42180000000212</v>
      </c>
      <c r="P20" s="94">
        <v>18.100000000000001</v>
      </c>
    </row>
    <row r="21" spans="1:16" x14ac:dyDescent="0.2">
      <c r="A21" s="111">
        <f t="shared" si="0"/>
        <v>1</v>
      </c>
      <c r="B21" s="109">
        <v>42382</v>
      </c>
      <c r="C21" s="77">
        <v>90.852999999999994</v>
      </c>
      <c r="D21" s="78">
        <v>0</v>
      </c>
      <c r="E21" s="78">
        <v>64.647000000000006</v>
      </c>
      <c r="F21" s="78">
        <v>74.45</v>
      </c>
      <c r="G21" s="78">
        <v>29</v>
      </c>
      <c r="H21" s="78">
        <v>0</v>
      </c>
      <c r="I21" s="78">
        <v>0</v>
      </c>
      <c r="J21" s="78">
        <v>0</v>
      </c>
      <c r="K21" s="78">
        <v>0</v>
      </c>
      <c r="L21" s="78">
        <v>4.0655999999999999</v>
      </c>
      <c r="M21" s="77">
        <v>88.128999999999991</v>
      </c>
      <c r="N21" s="106">
        <f t="shared" si="1"/>
        <v>351.14459999999997</v>
      </c>
      <c r="P21" s="94">
        <v>18.25</v>
      </c>
    </row>
    <row r="22" spans="1:16" x14ac:dyDescent="0.2">
      <c r="A22" s="111">
        <f t="shared" si="0"/>
        <v>1</v>
      </c>
      <c r="B22" s="109">
        <v>42383</v>
      </c>
      <c r="C22" s="77">
        <v>67.134</v>
      </c>
      <c r="D22" s="78">
        <v>4.2640000000000002</v>
      </c>
      <c r="E22" s="78">
        <v>80.227000000000004</v>
      </c>
      <c r="F22" s="78">
        <v>76.614000000000004</v>
      </c>
      <c r="G22" s="78">
        <v>18.899999999999999</v>
      </c>
      <c r="H22" s="78">
        <v>0</v>
      </c>
      <c r="I22" s="78">
        <v>0</v>
      </c>
      <c r="J22" s="78">
        <v>0</v>
      </c>
      <c r="K22" s="78">
        <v>0</v>
      </c>
      <c r="L22" s="78">
        <v>1.425600000002305</v>
      </c>
      <c r="M22" s="77">
        <v>103.172</v>
      </c>
      <c r="N22" s="106">
        <f t="shared" si="1"/>
        <v>351.73660000000234</v>
      </c>
      <c r="P22" s="94">
        <v>18.2</v>
      </c>
    </row>
    <row r="23" spans="1:16" x14ac:dyDescent="0.2">
      <c r="A23" s="111">
        <f t="shared" si="0"/>
        <v>1</v>
      </c>
      <c r="B23" s="109">
        <v>42384</v>
      </c>
      <c r="C23" s="77">
        <v>65.385999999999996</v>
      </c>
      <c r="D23" s="78">
        <v>0</v>
      </c>
      <c r="E23" s="78">
        <v>83.899000000000001</v>
      </c>
      <c r="F23" s="78">
        <v>83.703999999999994</v>
      </c>
      <c r="G23" s="78">
        <v>6.45</v>
      </c>
      <c r="H23" s="78">
        <v>0</v>
      </c>
      <c r="I23" s="78">
        <v>0</v>
      </c>
      <c r="J23" s="78">
        <v>0</v>
      </c>
      <c r="K23" s="78">
        <v>0</v>
      </c>
      <c r="L23" s="78">
        <v>2.9567999999973109</v>
      </c>
      <c r="M23" s="77">
        <v>109.08600000000001</v>
      </c>
      <c r="N23" s="106">
        <f t="shared" si="1"/>
        <v>351.48179999999729</v>
      </c>
      <c r="P23" s="94">
        <v>17.100000000000001</v>
      </c>
    </row>
    <row r="24" spans="1:16" x14ac:dyDescent="0.2">
      <c r="A24" s="111">
        <f t="shared" si="0"/>
        <v>1</v>
      </c>
      <c r="B24" s="109">
        <v>42385</v>
      </c>
      <c r="C24" s="77">
        <v>100.02200000000001</v>
      </c>
      <c r="D24" s="78">
        <v>0</v>
      </c>
      <c r="E24" s="78">
        <v>48.487000000000002</v>
      </c>
      <c r="F24" s="78">
        <v>67.813000000000002</v>
      </c>
      <c r="G24" s="78">
        <v>32.027999999999999</v>
      </c>
      <c r="H24" s="78">
        <v>0</v>
      </c>
      <c r="I24" s="78">
        <v>0</v>
      </c>
      <c r="J24" s="78">
        <v>0</v>
      </c>
      <c r="K24" s="78">
        <v>0</v>
      </c>
      <c r="L24" s="78">
        <v>1.425600000002305</v>
      </c>
      <c r="M24" s="77">
        <v>85.265000000000001</v>
      </c>
      <c r="N24" s="106">
        <f t="shared" si="1"/>
        <v>335.04060000000231</v>
      </c>
      <c r="P24" s="94">
        <v>17.3</v>
      </c>
    </row>
    <row r="25" spans="1:16" x14ac:dyDescent="0.2">
      <c r="A25" s="111">
        <f t="shared" si="0"/>
        <v>1</v>
      </c>
      <c r="B25" s="109">
        <v>42386</v>
      </c>
      <c r="C25" s="77">
        <v>100.139</v>
      </c>
      <c r="D25" s="78">
        <v>0</v>
      </c>
      <c r="E25" s="78">
        <v>11.561</v>
      </c>
      <c r="F25" s="78">
        <v>87.402000000000001</v>
      </c>
      <c r="G25" s="78">
        <v>29.628</v>
      </c>
      <c r="H25" s="78">
        <v>0</v>
      </c>
      <c r="I25" s="78">
        <v>0</v>
      </c>
      <c r="J25" s="78">
        <v>0</v>
      </c>
      <c r="K25" s="78">
        <v>0</v>
      </c>
      <c r="L25" s="78">
        <v>2.323199999997887</v>
      </c>
      <c r="M25" s="77">
        <v>53.567</v>
      </c>
      <c r="N25" s="106">
        <f t="shared" si="1"/>
        <v>284.62019999999785</v>
      </c>
      <c r="P25" s="94">
        <v>16.399999999999999</v>
      </c>
    </row>
    <row r="26" spans="1:16" x14ac:dyDescent="0.2">
      <c r="A26" s="111">
        <f t="shared" si="0"/>
        <v>1</v>
      </c>
      <c r="B26" s="109">
        <v>42387</v>
      </c>
      <c r="C26" s="77">
        <v>90.513000000000005</v>
      </c>
      <c r="D26" s="78">
        <v>1.7</v>
      </c>
      <c r="E26" s="78">
        <v>56.167000000000002</v>
      </c>
      <c r="F26" s="78">
        <v>121.747</v>
      </c>
      <c r="G26" s="78">
        <v>23.457000000000001</v>
      </c>
      <c r="H26" s="78">
        <v>0</v>
      </c>
      <c r="I26" s="78">
        <v>0</v>
      </c>
      <c r="J26" s="78">
        <v>0</v>
      </c>
      <c r="K26" s="78">
        <v>0</v>
      </c>
      <c r="L26" s="78">
        <v>2.3232000000026893</v>
      </c>
      <c r="M26" s="77">
        <v>57.139000000000003</v>
      </c>
      <c r="N26" s="106">
        <f t="shared" si="1"/>
        <v>353.04620000000273</v>
      </c>
      <c r="P26" s="94">
        <v>18.7</v>
      </c>
    </row>
    <row r="27" spans="1:16" x14ac:dyDescent="0.2">
      <c r="A27" s="111">
        <f t="shared" si="0"/>
        <v>1</v>
      </c>
      <c r="B27" s="109">
        <v>42388</v>
      </c>
      <c r="C27" s="77">
        <v>61.52</v>
      </c>
      <c r="D27" s="78">
        <v>7.0419999999999998</v>
      </c>
      <c r="E27" s="78">
        <v>87.347999999999999</v>
      </c>
      <c r="F27" s="78">
        <v>113.28400000000001</v>
      </c>
      <c r="G27" s="78">
        <v>5.0430000000000001</v>
      </c>
      <c r="H27" s="78">
        <v>0</v>
      </c>
      <c r="I27" s="78">
        <v>0</v>
      </c>
      <c r="J27" s="78">
        <v>0</v>
      </c>
      <c r="K27" s="78">
        <v>0</v>
      </c>
      <c r="L27" s="78">
        <v>3.1152000000007685</v>
      </c>
      <c r="M27" s="77">
        <v>93.02300000000001</v>
      </c>
      <c r="N27" s="106">
        <f t="shared" si="1"/>
        <v>370.3752000000008</v>
      </c>
      <c r="P27" s="94">
        <v>18.7</v>
      </c>
    </row>
    <row r="28" spans="1:16" x14ac:dyDescent="0.2">
      <c r="A28" s="111">
        <f t="shared" si="0"/>
        <v>1</v>
      </c>
      <c r="B28" s="109">
        <v>42389</v>
      </c>
      <c r="C28" s="77">
        <v>52.325000000000003</v>
      </c>
      <c r="D28" s="78">
        <v>9.2789999999999999</v>
      </c>
      <c r="E28" s="78">
        <v>87.927999999999997</v>
      </c>
      <c r="F28" s="78">
        <v>101.383</v>
      </c>
      <c r="G28" s="78">
        <v>5.6909999999999998</v>
      </c>
      <c r="H28" s="78">
        <v>0</v>
      </c>
      <c r="I28" s="78">
        <v>0</v>
      </c>
      <c r="J28" s="78">
        <v>0</v>
      </c>
      <c r="K28" s="78">
        <v>0</v>
      </c>
      <c r="L28" s="78">
        <v>6.3888000000001917</v>
      </c>
      <c r="M28" s="77">
        <v>109.355</v>
      </c>
      <c r="N28" s="106">
        <f t="shared" si="1"/>
        <v>372.34980000000013</v>
      </c>
      <c r="P28" s="94">
        <v>18.45</v>
      </c>
    </row>
    <row r="29" spans="1:16" x14ac:dyDescent="0.2">
      <c r="A29" s="111">
        <f t="shared" si="0"/>
        <v>1</v>
      </c>
      <c r="B29" s="109">
        <v>42390</v>
      </c>
      <c r="C29" s="77">
        <v>55.847999999999999</v>
      </c>
      <c r="D29" s="78">
        <v>7.7729999999999997</v>
      </c>
      <c r="E29" s="78">
        <v>87.108000000000004</v>
      </c>
      <c r="F29" s="78">
        <v>73.816999999999993</v>
      </c>
      <c r="G29" s="78">
        <v>17.97</v>
      </c>
      <c r="H29" s="78">
        <v>0</v>
      </c>
      <c r="I29" s="78">
        <v>0</v>
      </c>
      <c r="J29" s="78">
        <v>0</v>
      </c>
      <c r="K29" s="78">
        <v>0</v>
      </c>
      <c r="L29" s="78">
        <v>4.7519999999999998</v>
      </c>
      <c r="M29" s="77">
        <v>125.37400000000002</v>
      </c>
      <c r="N29" s="106">
        <f t="shared" si="1"/>
        <v>372.64200000000005</v>
      </c>
      <c r="P29" s="94">
        <v>19.600000000000001</v>
      </c>
    </row>
    <row r="30" spans="1:16" x14ac:dyDescent="0.2">
      <c r="A30" s="111">
        <f t="shared" si="0"/>
        <v>1</v>
      </c>
      <c r="B30" s="109">
        <v>42391</v>
      </c>
      <c r="C30" s="77">
        <v>64.742999999999995</v>
      </c>
      <c r="D30" s="78">
        <v>0</v>
      </c>
      <c r="E30" s="78">
        <v>84.373999999999995</v>
      </c>
      <c r="F30" s="78">
        <v>57.19</v>
      </c>
      <c r="G30" s="78">
        <v>33.18</v>
      </c>
      <c r="H30" s="78">
        <v>0</v>
      </c>
      <c r="I30" s="78">
        <v>0</v>
      </c>
      <c r="J30" s="78">
        <v>0</v>
      </c>
      <c r="K30" s="78">
        <v>0.80400000000000005</v>
      </c>
      <c r="L30" s="78">
        <v>1.2144000000000001</v>
      </c>
      <c r="M30" s="77">
        <v>121.04599999999999</v>
      </c>
      <c r="N30" s="106">
        <f t="shared" si="1"/>
        <v>362.5514</v>
      </c>
      <c r="P30" s="94">
        <v>17.95</v>
      </c>
    </row>
    <row r="31" spans="1:16" x14ac:dyDescent="0.2">
      <c r="A31" s="111">
        <f t="shared" si="0"/>
        <v>1</v>
      </c>
      <c r="B31" s="109">
        <v>42392</v>
      </c>
      <c r="C31" s="77">
        <v>62.216999999999999</v>
      </c>
      <c r="D31" s="78">
        <v>0.46200000000000002</v>
      </c>
      <c r="E31" s="78">
        <v>80.19</v>
      </c>
      <c r="F31" s="78">
        <v>45.405000000000001</v>
      </c>
      <c r="G31" s="78">
        <v>27.06</v>
      </c>
      <c r="H31" s="78">
        <v>0</v>
      </c>
      <c r="I31" s="78">
        <v>0</v>
      </c>
      <c r="J31" s="78">
        <v>0</v>
      </c>
      <c r="K31" s="78">
        <v>0</v>
      </c>
      <c r="L31" s="78">
        <v>1.056</v>
      </c>
      <c r="M31" s="77">
        <v>131.64500000000001</v>
      </c>
      <c r="N31" s="106">
        <f t="shared" si="1"/>
        <v>348.03500000000003</v>
      </c>
      <c r="P31" s="94">
        <v>17.2</v>
      </c>
    </row>
    <row r="32" spans="1:16" x14ac:dyDescent="0.2">
      <c r="A32" s="111">
        <f t="shared" si="0"/>
        <v>1</v>
      </c>
      <c r="B32" s="109">
        <v>42393</v>
      </c>
      <c r="C32" s="77">
        <v>96.563000000000002</v>
      </c>
      <c r="D32" s="78">
        <v>0</v>
      </c>
      <c r="E32" s="78">
        <v>9.5470000000000006</v>
      </c>
      <c r="F32" s="78">
        <v>67.893000000000001</v>
      </c>
      <c r="G32" s="78">
        <v>37.799999999999997</v>
      </c>
      <c r="H32" s="78">
        <v>0</v>
      </c>
      <c r="I32" s="78">
        <v>0</v>
      </c>
      <c r="J32" s="78">
        <v>0</v>
      </c>
      <c r="K32" s="78">
        <v>0</v>
      </c>
      <c r="L32" s="78">
        <v>0</v>
      </c>
      <c r="M32" s="77">
        <v>68.001999999999995</v>
      </c>
      <c r="N32" s="106">
        <f t="shared" si="1"/>
        <v>279.80500000000001</v>
      </c>
      <c r="P32" s="94">
        <v>15</v>
      </c>
    </row>
    <row r="33" spans="1:16" x14ac:dyDescent="0.2">
      <c r="A33" s="111">
        <f t="shared" si="0"/>
        <v>1</v>
      </c>
      <c r="B33" s="109">
        <v>42394</v>
      </c>
      <c r="C33" s="77">
        <v>66.674999999999997</v>
      </c>
      <c r="D33" s="78">
        <v>4.6289999999999996</v>
      </c>
      <c r="E33" s="78">
        <v>72.855000000000004</v>
      </c>
      <c r="F33" s="78">
        <v>69.968000000000004</v>
      </c>
      <c r="G33" s="78">
        <v>32.61</v>
      </c>
      <c r="H33" s="78">
        <v>0</v>
      </c>
      <c r="I33" s="78">
        <v>0</v>
      </c>
      <c r="J33" s="78">
        <v>0</v>
      </c>
      <c r="K33" s="78">
        <v>0</v>
      </c>
      <c r="L33" s="78">
        <v>0</v>
      </c>
      <c r="M33" s="77">
        <v>101.24000000000001</v>
      </c>
      <c r="N33" s="106">
        <f t="shared" si="1"/>
        <v>347.97700000000003</v>
      </c>
      <c r="P33" s="94">
        <v>18.149999999999999</v>
      </c>
    </row>
    <row r="34" spans="1:16" x14ac:dyDescent="0.2">
      <c r="A34" s="111">
        <f t="shared" si="0"/>
        <v>1</v>
      </c>
      <c r="B34" s="109">
        <v>42395</v>
      </c>
      <c r="C34" s="77">
        <v>44.338999999999999</v>
      </c>
      <c r="D34" s="78">
        <v>14.428000000000001</v>
      </c>
      <c r="E34" s="78">
        <v>78.647999999999996</v>
      </c>
      <c r="F34" s="78">
        <v>68.344999999999999</v>
      </c>
      <c r="G34" s="78">
        <v>12.84</v>
      </c>
      <c r="H34" s="78">
        <v>0</v>
      </c>
      <c r="I34" s="78">
        <v>0</v>
      </c>
      <c r="J34" s="78">
        <v>0</v>
      </c>
      <c r="K34" s="78">
        <v>0</v>
      </c>
      <c r="L34" s="78">
        <v>0</v>
      </c>
      <c r="M34" s="77">
        <v>137.41299999999998</v>
      </c>
      <c r="N34" s="106">
        <f t="shared" si="1"/>
        <v>356.01299999999998</v>
      </c>
      <c r="P34" s="94">
        <v>19.05</v>
      </c>
    </row>
    <row r="35" spans="1:16" x14ac:dyDescent="0.2">
      <c r="A35" s="111">
        <f t="shared" si="0"/>
        <v>1</v>
      </c>
      <c r="B35" s="109">
        <v>42396</v>
      </c>
      <c r="C35" s="77">
        <v>84.212999999999994</v>
      </c>
      <c r="D35" s="78">
        <v>0.79800000000000004</v>
      </c>
      <c r="E35" s="78">
        <v>72.319999999999993</v>
      </c>
      <c r="F35" s="78">
        <v>48.893999999999998</v>
      </c>
      <c r="G35" s="78">
        <v>15.129</v>
      </c>
      <c r="H35" s="78">
        <v>0</v>
      </c>
      <c r="I35" s="78">
        <v>0</v>
      </c>
      <c r="J35" s="78">
        <v>0</v>
      </c>
      <c r="K35" s="78">
        <v>0</v>
      </c>
      <c r="L35" s="78">
        <v>2.323199999997887</v>
      </c>
      <c r="M35" s="77">
        <v>131.87700000000001</v>
      </c>
      <c r="N35" s="106">
        <f t="shared" si="1"/>
        <v>355.55419999999788</v>
      </c>
      <c r="P35" s="94">
        <v>17.95</v>
      </c>
    </row>
    <row r="36" spans="1:16" x14ac:dyDescent="0.2">
      <c r="A36" s="111">
        <f t="shared" si="0"/>
        <v>1</v>
      </c>
      <c r="B36" s="109">
        <v>42397</v>
      </c>
      <c r="C36" s="77">
        <v>76.978999999999999</v>
      </c>
      <c r="D36" s="78">
        <v>0</v>
      </c>
      <c r="E36" s="78">
        <v>70.141000000000005</v>
      </c>
      <c r="F36" s="78">
        <v>51.234999999999999</v>
      </c>
      <c r="G36" s="78">
        <v>28.007999999999999</v>
      </c>
      <c r="H36" s="78">
        <v>0</v>
      </c>
      <c r="I36" s="78">
        <v>0</v>
      </c>
      <c r="J36" s="78">
        <v>0</v>
      </c>
      <c r="K36" s="78">
        <v>0</v>
      </c>
      <c r="L36" s="78">
        <v>2.059200000001729</v>
      </c>
      <c r="M36" s="77">
        <v>124.76300000000001</v>
      </c>
      <c r="N36" s="106">
        <f t="shared" si="1"/>
        <v>353.18520000000177</v>
      </c>
      <c r="P36" s="94">
        <v>17.45</v>
      </c>
    </row>
    <row r="37" spans="1:16" x14ac:dyDescent="0.2">
      <c r="A37" s="111">
        <f t="shared" si="0"/>
        <v>1</v>
      </c>
      <c r="B37" s="109">
        <v>42398</v>
      </c>
      <c r="C37" s="77">
        <v>55.957999999999998</v>
      </c>
      <c r="D37" s="78">
        <v>0</v>
      </c>
      <c r="E37" s="78">
        <v>99.02</v>
      </c>
      <c r="F37" s="78">
        <v>40.152999999999999</v>
      </c>
      <c r="G37" s="78">
        <v>20.696999999999999</v>
      </c>
      <c r="H37" s="78">
        <v>0</v>
      </c>
      <c r="I37" s="78">
        <v>0</v>
      </c>
      <c r="J37" s="78">
        <v>0</v>
      </c>
      <c r="K37" s="78">
        <v>0</v>
      </c>
      <c r="L37" s="78">
        <v>3.0623999999996157</v>
      </c>
      <c r="M37" s="77">
        <v>136.45499999999998</v>
      </c>
      <c r="N37" s="106">
        <f t="shared" si="1"/>
        <v>355.34539999999959</v>
      </c>
      <c r="P37" s="94">
        <v>18.100000000000001</v>
      </c>
    </row>
    <row r="38" spans="1:16" x14ac:dyDescent="0.2">
      <c r="A38" s="111">
        <f t="shared" si="0"/>
        <v>1</v>
      </c>
      <c r="B38" s="109">
        <v>42399</v>
      </c>
      <c r="C38" s="77">
        <v>48.466999999999999</v>
      </c>
      <c r="D38" s="78">
        <v>7.4660000000000002</v>
      </c>
      <c r="E38" s="78">
        <v>100.133</v>
      </c>
      <c r="F38" s="78">
        <v>56.31</v>
      </c>
      <c r="G38" s="78">
        <v>5</v>
      </c>
      <c r="H38" s="78">
        <v>0</v>
      </c>
      <c r="I38" s="78">
        <v>0.2</v>
      </c>
      <c r="J38" s="78">
        <v>0</v>
      </c>
      <c r="K38" s="78">
        <v>0</v>
      </c>
      <c r="L38" s="78">
        <v>2.7456</v>
      </c>
      <c r="M38" s="77">
        <v>116.40900000000002</v>
      </c>
      <c r="N38" s="106">
        <f t="shared" si="1"/>
        <v>336.73059999999998</v>
      </c>
      <c r="P38" s="94">
        <v>17.25</v>
      </c>
    </row>
    <row r="39" spans="1:16" x14ac:dyDescent="0.2">
      <c r="A39" s="111">
        <f t="shared" si="0"/>
        <v>1</v>
      </c>
      <c r="B39" s="109">
        <v>42400</v>
      </c>
      <c r="C39" s="77">
        <v>31.332000000000001</v>
      </c>
      <c r="D39" s="78">
        <v>8.6969999999999992</v>
      </c>
      <c r="E39" s="78">
        <v>74.537999999999997</v>
      </c>
      <c r="F39" s="78">
        <v>41.46</v>
      </c>
      <c r="G39" s="78">
        <v>3.3380000000000001</v>
      </c>
      <c r="H39" s="78">
        <v>0</v>
      </c>
      <c r="I39" s="78">
        <v>0</v>
      </c>
      <c r="J39" s="78">
        <v>0</v>
      </c>
      <c r="K39" s="78">
        <v>0</v>
      </c>
      <c r="L39" s="78">
        <v>0.95040000000000002</v>
      </c>
      <c r="M39" s="77">
        <v>127.84599999999999</v>
      </c>
      <c r="N39" s="106">
        <f t="shared" si="1"/>
        <v>288.16139999999996</v>
      </c>
      <c r="P39" s="94">
        <v>17.7</v>
      </c>
    </row>
    <row r="40" spans="1:16" x14ac:dyDescent="0.2">
      <c r="A40" s="111">
        <f t="shared" si="0"/>
        <v>2</v>
      </c>
      <c r="B40" s="109">
        <v>42401</v>
      </c>
      <c r="C40" s="77">
        <v>28.666</v>
      </c>
      <c r="D40" s="78">
        <v>13.337999999999999</v>
      </c>
      <c r="E40" s="78">
        <v>101.24299999999999</v>
      </c>
      <c r="F40" s="78">
        <v>78.409000000000006</v>
      </c>
      <c r="G40" s="78">
        <v>20.248999999999999</v>
      </c>
      <c r="H40" s="78">
        <v>0</v>
      </c>
      <c r="I40" s="78">
        <v>0</v>
      </c>
      <c r="J40" s="78">
        <v>0</v>
      </c>
      <c r="K40" s="78">
        <v>0.995</v>
      </c>
      <c r="L40" s="78">
        <v>1.1616000000013447</v>
      </c>
      <c r="M40" s="77">
        <v>132.53800000000001</v>
      </c>
      <c r="N40" s="106">
        <f t="shared" si="1"/>
        <v>376.59960000000137</v>
      </c>
      <c r="P40" s="94">
        <v>18.55</v>
      </c>
    </row>
    <row r="41" spans="1:16" x14ac:dyDescent="0.2">
      <c r="A41" s="111">
        <f t="shared" si="0"/>
        <v>2</v>
      </c>
      <c r="B41" s="109">
        <v>42402</v>
      </c>
      <c r="C41" s="77">
        <v>30.768000000000001</v>
      </c>
      <c r="D41" s="78">
        <v>12.452999999999999</v>
      </c>
      <c r="E41" s="78">
        <v>105.715</v>
      </c>
      <c r="F41" s="78">
        <v>56.341000000000001</v>
      </c>
      <c r="G41" s="78">
        <v>5.8</v>
      </c>
      <c r="H41" s="78">
        <v>0</v>
      </c>
      <c r="I41" s="78">
        <v>0</v>
      </c>
      <c r="J41" s="78">
        <v>0</v>
      </c>
      <c r="K41" s="78">
        <v>0.89200000000000002</v>
      </c>
      <c r="L41" s="78">
        <v>3.3791999999969264</v>
      </c>
      <c r="M41" s="77">
        <v>115.741</v>
      </c>
      <c r="N41" s="106">
        <f t="shared" si="1"/>
        <v>331.08919999999694</v>
      </c>
      <c r="P41" s="94">
        <v>18.850000000000001</v>
      </c>
    </row>
    <row r="42" spans="1:16" x14ac:dyDescent="0.2">
      <c r="A42" s="111">
        <f t="shared" si="0"/>
        <v>2</v>
      </c>
      <c r="B42" s="109">
        <v>42403</v>
      </c>
      <c r="C42" s="77">
        <v>41.195999999999998</v>
      </c>
      <c r="D42" s="78">
        <v>6.5090000000000003</v>
      </c>
      <c r="E42" s="78">
        <v>113.083</v>
      </c>
      <c r="F42" s="78">
        <v>42.531999999999996</v>
      </c>
      <c r="G42" s="78">
        <v>15.8</v>
      </c>
      <c r="H42" s="78">
        <v>0</v>
      </c>
      <c r="I42" s="78">
        <v>0.6</v>
      </c>
      <c r="J42" s="78">
        <v>0</v>
      </c>
      <c r="K42" s="78">
        <v>0</v>
      </c>
      <c r="L42" s="78">
        <v>1.1088</v>
      </c>
      <c r="M42" s="77">
        <v>135.96100000000001</v>
      </c>
      <c r="N42" s="106">
        <f t="shared" si="1"/>
        <v>356.78980000000001</v>
      </c>
      <c r="P42" s="94">
        <v>18.149999999999999</v>
      </c>
    </row>
    <row r="43" spans="1:16" x14ac:dyDescent="0.2">
      <c r="A43" s="111">
        <f t="shared" si="0"/>
        <v>2</v>
      </c>
      <c r="B43" s="109">
        <v>42404</v>
      </c>
      <c r="C43" s="77">
        <v>58.000999999999998</v>
      </c>
      <c r="D43" s="78">
        <v>1.167</v>
      </c>
      <c r="E43" s="78">
        <v>104.53700000000001</v>
      </c>
      <c r="F43" s="78">
        <v>53.826999999999998</v>
      </c>
      <c r="G43" s="78">
        <v>7.69</v>
      </c>
      <c r="H43" s="78">
        <v>0</v>
      </c>
      <c r="I43" s="78">
        <v>0</v>
      </c>
      <c r="J43" s="78">
        <v>0</v>
      </c>
      <c r="K43" s="78">
        <v>0</v>
      </c>
      <c r="L43" s="78">
        <v>2.2176</v>
      </c>
      <c r="M43" s="77">
        <v>136.733</v>
      </c>
      <c r="N43" s="106">
        <f t="shared" si="1"/>
        <v>364.17259999999999</v>
      </c>
      <c r="P43" s="94">
        <v>18.600000000000001</v>
      </c>
    </row>
    <row r="44" spans="1:16" x14ac:dyDescent="0.2">
      <c r="A44" s="111">
        <f t="shared" si="0"/>
        <v>2</v>
      </c>
      <c r="B44" s="109">
        <v>42405</v>
      </c>
      <c r="C44" s="77">
        <v>32.512</v>
      </c>
      <c r="D44" s="78">
        <v>14.259</v>
      </c>
      <c r="E44" s="78">
        <v>108.279</v>
      </c>
      <c r="F44" s="78">
        <v>56.134999999999998</v>
      </c>
      <c r="G44" s="78">
        <v>11.098000000000001</v>
      </c>
      <c r="H44" s="78">
        <v>0</v>
      </c>
      <c r="I44" s="78">
        <v>0</v>
      </c>
      <c r="J44" s="78">
        <v>0</v>
      </c>
      <c r="K44" s="78">
        <v>0.10199999999999999</v>
      </c>
      <c r="L44" s="78">
        <v>4.3823999999996159</v>
      </c>
      <c r="M44" s="77">
        <v>141.029</v>
      </c>
      <c r="N44" s="106">
        <f t="shared" si="1"/>
        <v>367.79639999999961</v>
      </c>
      <c r="P44" s="94">
        <v>18.5</v>
      </c>
    </row>
    <row r="45" spans="1:16" x14ac:dyDescent="0.2">
      <c r="A45" s="111">
        <f t="shared" si="0"/>
        <v>2</v>
      </c>
      <c r="B45" s="109">
        <v>42406</v>
      </c>
      <c r="C45" s="77">
        <v>30.015000000000001</v>
      </c>
      <c r="D45" s="78">
        <v>13.420999999999999</v>
      </c>
      <c r="E45" s="78">
        <v>108.435</v>
      </c>
      <c r="F45" s="78">
        <v>48.255000000000003</v>
      </c>
      <c r="G45" s="78">
        <v>0</v>
      </c>
      <c r="H45" s="78">
        <v>0</v>
      </c>
      <c r="I45" s="78">
        <v>0</v>
      </c>
      <c r="J45" s="78">
        <v>0</v>
      </c>
      <c r="K45" s="78">
        <v>0</v>
      </c>
      <c r="L45" s="78">
        <v>2.5872000000036497</v>
      </c>
      <c r="M45" s="77">
        <v>146.59200000000001</v>
      </c>
      <c r="N45" s="106">
        <f t="shared" si="1"/>
        <v>349.30520000000365</v>
      </c>
      <c r="P45" s="94">
        <v>18.25</v>
      </c>
    </row>
    <row r="46" spans="1:16" x14ac:dyDescent="0.2">
      <c r="A46" s="111">
        <f t="shared" si="0"/>
        <v>2</v>
      </c>
      <c r="B46" s="109">
        <v>42407</v>
      </c>
      <c r="C46" s="77">
        <v>29.805</v>
      </c>
      <c r="D46" s="78">
        <v>3.1E-2</v>
      </c>
      <c r="E46" s="78">
        <v>88.027000000000001</v>
      </c>
      <c r="F46" s="78">
        <v>33.493000000000002</v>
      </c>
      <c r="G46" s="78">
        <v>13.63</v>
      </c>
      <c r="H46" s="78">
        <v>0</v>
      </c>
      <c r="I46" s="78">
        <v>0</v>
      </c>
      <c r="J46" s="78">
        <v>0</v>
      </c>
      <c r="K46" s="78">
        <v>0</v>
      </c>
      <c r="L46" s="78">
        <v>1.5839999999961583</v>
      </c>
      <c r="M46" s="77">
        <v>131.67499999999998</v>
      </c>
      <c r="N46" s="106">
        <f t="shared" si="1"/>
        <v>298.24499999999614</v>
      </c>
      <c r="P46" s="94">
        <v>16.55</v>
      </c>
    </row>
    <row r="47" spans="1:16" x14ac:dyDescent="0.2">
      <c r="A47" s="111">
        <f t="shared" si="0"/>
        <v>2</v>
      </c>
      <c r="B47" s="109">
        <v>42408</v>
      </c>
      <c r="C47" s="77">
        <v>79.247</v>
      </c>
      <c r="D47" s="78">
        <v>0</v>
      </c>
      <c r="E47" s="78">
        <v>97.953000000000003</v>
      </c>
      <c r="F47" s="78">
        <v>38.305999999999997</v>
      </c>
      <c r="G47" s="78">
        <v>15.8</v>
      </c>
      <c r="H47" s="78">
        <v>0</v>
      </c>
      <c r="I47" s="78">
        <v>0</v>
      </c>
      <c r="J47" s="78">
        <v>0</v>
      </c>
      <c r="K47" s="78">
        <v>0</v>
      </c>
      <c r="L47" s="78">
        <v>1.2672000000000001</v>
      </c>
      <c r="M47" s="77">
        <v>136.774</v>
      </c>
      <c r="N47" s="106">
        <f t="shared" si="1"/>
        <v>369.34719999999999</v>
      </c>
      <c r="P47" s="94">
        <v>19.75</v>
      </c>
    </row>
    <row r="48" spans="1:16" x14ac:dyDescent="0.2">
      <c r="A48" s="111">
        <f t="shared" si="0"/>
        <v>2</v>
      </c>
      <c r="B48" s="109">
        <v>42409</v>
      </c>
      <c r="C48" s="77">
        <v>96.483999999999995</v>
      </c>
      <c r="D48" s="78">
        <v>0</v>
      </c>
      <c r="E48" s="78">
        <v>76.381</v>
      </c>
      <c r="F48" s="78">
        <v>36.061</v>
      </c>
      <c r="G48" s="78">
        <v>9.2539999999999996</v>
      </c>
      <c r="H48" s="78">
        <v>0</v>
      </c>
      <c r="I48" s="78">
        <v>0</v>
      </c>
      <c r="J48" s="78">
        <v>0</v>
      </c>
      <c r="K48" s="78">
        <v>0</v>
      </c>
      <c r="L48" s="78">
        <v>0.58079999999999998</v>
      </c>
      <c r="M48" s="77">
        <v>131.846</v>
      </c>
      <c r="N48" s="106">
        <f t="shared" si="1"/>
        <v>350.60680000000002</v>
      </c>
      <c r="P48" s="94">
        <v>19.100000000000001</v>
      </c>
    </row>
    <row r="49" spans="1:16" x14ac:dyDescent="0.2">
      <c r="A49" s="111">
        <f t="shared" si="0"/>
        <v>2</v>
      </c>
      <c r="B49" s="109">
        <v>42410</v>
      </c>
      <c r="C49" s="77">
        <v>63.889000000000003</v>
      </c>
      <c r="D49" s="78">
        <v>5.2270000000000003</v>
      </c>
      <c r="E49" s="78">
        <v>92.855000000000004</v>
      </c>
      <c r="F49" s="78">
        <v>33</v>
      </c>
      <c r="G49" s="78">
        <v>0</v>
      </c>
      <c r="H49" s="78">
        <v>0</v>
      </c>
      <c r="I49" s="78">
        <v>0</v>
      </c>
      <c r="J49" s="78">
        <v>0</v>
      </c>
      <c r="K49" s="78">
        <v>0</v>
      </c>
      <c r="L49" s="78">
        <v>0.63500000000000001</v>
      </c>
      <c r="M49" s="77">
        <v>142.17999999999998</v>
      </c>
      <c r="N49" s="106">
        <f t="shared" si="1"/>
        <v>337.78599999999994</v>
      </c>
      <c r="P49" s="94">
        <v>18.399999999999999</v>
      </c>
    </row>
    <row r="50" spans="1:16" x14ac:dyDescent="0.2">
      <c r="A50" s="111">
        <f t="shared" si="0"/>
        <v>2</v>
      </c>
      <c r="B50" s="109">
        <v>42411</v>
      </c>
      <c r="C50" s="77">
        <v>44.555</v>
      </c>
      <c r="D50" s="78">
        <v>3.9329999999999998</v>
      </c>
      <c r="E50" s="78">
        <v>109.14400000000001</v>
      </c>
      <c r="F50" s="78">
        <v>33</v>
      </c>
      <c r="G50" s="78">
        <v>0</v>
      </c>
      <c r="H50" s="78">
        <v>0</v>
      </c>
      <c r="I50" s="78">
        <v>5.3120000000000003</v>
      </c>
      <c r="J50" s="78">
        <v>0</v>
      </c>
      <c r="K50" s="78">
        <v>0</v>
      </c>
      <c r="L50" s="78">
        <v>0.63500000000000001</v>
      </c>
      <c r="M50" s="77">
        <v>141.42399999999998</v>
      </c>
      <c r="N50" s="106">
        <f t="shared" si="1"/>
        <v>338.00299999999999</v>
      </c>
      <c r="P50" s="94">
        <v>18.649999999999999</v>
      </c>
    </row>
    <row r="51" spans="1:16" x14ac:dyDescent="0.2">
      <c r="A51" s="111">
        <f t="shared" si="0"/>
        <v>2</v>
      </c>
      <c r="B51" s="109">
        <v>42412</v>
      </c>
      <c r="C51" s="77">
        <v>62.648000000000003</v>
      </c>
      <c r="D51" s="78">
        <v>10.207000000000001</v>
      </c>
      <c r="E51" s="78">
        <v>103.709</v>
      </c>
      <c r="F51" s="78">
        <v>33</v>
      </c>
      <c r="G51" s="78">
        <v>21.568000000000001</v>
      </c>
      <c r="H51" s="78">
        <v>0</v>
      </c>
      <c r="I51" s="78">
        <v>6.31</v>
      </c>
      <c r="J51" s="78">
        <v>0</v>
      </c>
      <c r="K51" s="78">
        <v>0</v>
      </c>
      <c r="L51" s="78">
        <v>0.63500000000000001</v>
      </c>
      <c r="M51" s="77">
        <v>135.78099999999998</v>
      </c>
      <c r="N51" s="106">
        <f t="shared" si="1"/>
        <v>373.858</v>
      </c>
      <c r="P51" s="94">
        <v>18.5</v>
      </c>
    </row>
    <row r="52" spans="1:16" x14ac:dyDescent="0.2">
      <c r="A52" s="111">
        <f t="shared" si="0"/>
        <v>2</v>
      </c>
      <c r="B52" s="109">
        <v>42413</v>
      </c>
      <c r="C52" s="77">
        <v>99.515000000000001</v>
      </c>
      <c r="D52" s="78">
        <v>0</v>
      </c>
      <c r="E52" s="78">
        <v>73.983999999999995</v>
      </c>
      <c r="F52" s="78">
        <v>33</v>
      </c>
      <c r="G52" s="78">
        <v>24</v>
      </c>
      <c r="H52" s="78">
        <v>0</v>
      </c>
      <c r="I52" s="78">
        <v>6.274</v>
      </c>
      <c r="J52" s="78">
        <v>0</v>
      </c>
      <c r="K52" s="78">
        <v>0</v>
      </c>
      <c r="L52" s="78">
        <v>0.63500000000000001</v>
      </c>
      <c r="M52" s="77">
        <v>107.83199999999999</v>
      </c>
      <c r="N52" s="106">
        <f t="shared" si="1"/>
        <v>345.24</v>
      </c>
      <c r="P52" s="94">
        <v>18.25</v>
      </c>
    </row>
    <row r="53" spans="1:16" x14ac:dyDescent="0.2">
      <c r="A53" s="111">
        <f t="shared" si="0"/>
        <v>2</v>
      </c>
      <c r="B53" s="109">
        <v>42414</v>
      </c>
      <c r="C53" s="77">
        <v>100.517</v>
      </c>
      <c r="D53" s="78">
        <v>0</v>
      </c>
      <c r="E53" s="78">
        <v>20.869</v>
      </c>
      <c r="F53" s="78">
        <v>33</v>
      </c>
      <c r="G53" s="78">
        <v>24</v>
      </c>
      <c r="H53" s="78">
        <v>0</v>
      </c>
      <c r="I53" s="78">
        <v>4.3029999999999999</v>
      </c>
      <c r="J53" s="78">
        <v>0</v>
      </c>
      <c r="K53" s="78">
        <v>0</v>
      </c>
      <c r="L53" s="78">
        <v>0.63500000000000001</v>
      </c>
      <c r="M53" s="77">
        <v>114.117</v>
      </c>
      <c r="N53" s="106">
        <f t="shared" si="1"/>
        <v>297.44099999999997</v>
      </c>
      <c r="P53" s="94">
        <v>15.95</v>
      </c>
    </row>
    <row r="54" spans="1:16" x14ac:dyDescent="0.2">
      <c r="A54" s="111">
        <f t="shared" si="0"/>
        <v>2</v>
      </c>
      <c r="B54" s="109">
        <v>42415</v>
      </c>
      <c r="C54" s="77">
        <v>95.033000000000001</v>
      </c>
      <c r="D54" s="78">
        <v>0.85499999999999998</v>
      </c>
      <c r="E54" s="78">
        <v>77.837000000000003</v>
      </c>
      <c r="F54" s="78">
        <v>33</v>
      </c>
      <c r="G54" s="78">
        <v>24</v>
      </c>
      <c r="H54" s="78">
        <v>0</v>
      </c>
      <c r="I54" s="78">
        <v>5.0839999999999996</v>
      </c>
      <c r="J54" s="78">
        <v>0</v>
      </c>
      <c r="K54" s="78">
        <v>0</v>
      </c>
      <c r="L54" s="78">
        <v>0.63500000000000001</v>
      </c>
      <c r="M54" s="77">
        <v>117.863</v>
      </c>
      <c r="N54" s="106">
        <f t="shared" si="1"/>
        <v>354.30700000000002</v>
      </c>
      <c r="P54" s="94">
        <v>18.95</v>
      </c>
    </row>
    <row r="55" spans="1:16" x14ac:dyDescent="0.2">
      <c r="A55" s="111">
        <f t="shared" si="0"/>
        <v>2</v>
      </c>
      <c r="B55" s="109">
        <v>42416</v>
      </c>
      <c r="C55" s="77">
        <v>95.063999999999993</v>
      </c>
      <c r="D55" s="78">
        <v>2.1110000000000002</v>
      </c>
      <c r="E55" s="78">
        <v>77.126999999999995</v>
      </c>
      <c r="F55" s="78">
        <v>33.582000000000001</v>
      </c>
      <c r="G55" s="78">
        <v>24</v>
      </c>
      <c r="H55" s="78">
        <v>0</v>
      </c>
      <c r="I55" s="78">
        <v>8.8719999999999999</v>
      </c>
      <c r="J55" s="78">
        <v>0</v>
      </c>
      <c r="K55" s="78">
        <v>0</v>
      </c>
      <c r="L55" s="78">
        <v>0.62520000000000009</v>
      </c>
      <c r="M55" s="77">
        <v>116.35899999999999</v>
      </c>
      <c r="N55" s="106">
        <f t="shared" si="1"/>
        <v>357.74019999999996</v>
      </c>
      <c r="P55" s="94">
        <v>19.100000000000001</v>
      </c>
    </row>
    <row r="56" spans="1:16" x14ac:dyDescent="0.2">
      <c r="A56" s="111">
        <f t="shared" si="0"/>
        <v>2</v>
      </c>
      <c r="B56" s="109">
        <v>42417</v>
      </c>
      <c r="C56" s="77">
        <v>96.400999999999996</v>
      </c>
      <c r="D56" s="78">
        <v>0</v>
      </c>
      <c r="E56" s="78">
        <v>78.793999999999997</v>
      </c>
      <c r="F56" s="78">
        <v>56.74</v>
      </c>
      <c r="G56" s="78">
        <v>10.050000000000001</v>
      </c>
      <c r="H56" s="78">
        <v>0</v>
      </c>
      <c r="I56" s="78">
        <v>4.57</v>
      </c>
      <c r="J56" s="78">
        <v>0</v>
      </c>
      <c r="K56" s="78">
        <v>0</v>
      </c>
      <c r="L56" s="78">
        <v>0</v>
      </c>
      <c r="M56" s="77">
        <v>124.62200000000001</v>
      </c>
      <c r="N56" s="106">
        <f t="shared" si="1"/>
        <v>371.17700000000002</v>
      </c>
      <c r="P56" s="94">
        <v>19.600000000000001</v>
      </c>
    </row>
    <row r="57" spans="1:16" x14ac:dyDescent="0.2">
      <c r="A57" s="111">
        <f t="shared" si="0"/>
        <v>2</v>
      </c>
      <c r="B57" s="109">
        <v>42418</v>
      </c>
      <c r="C57" s="77">
        <v>91.424000000000007</v>
      </c>
      <c r="D57" s="78">
        <v>0</v>
      </c>
      <c r="E57" s="78">
        <v>81.709000000000003</v>
      </c>
      <c r="F57" s="78">
        <v>56.81</v>
      </c>
      <c r="G57" s="78">
        <v>7.2</v>
      </c>
      <c r="H57" s="78">
        <v>0</v>
      </c>
      <c r="I57" s="78">
        <v>3.4319999999999999</v>
      </c>
      <c r="J57" s="78">
        <v>0</v>
      </c>
      <c r="K57" s="78">
        <v>0</v>
      </c>
      <c r="L57" s="78">
        <v>0</v>
      </c>
      <c r="M57" s="77">
        <v>119.11</v>
      </c>
      <c r="N57" s="106">
        <f t="shared" si="1"/>
        <v>359.685</v>
      </c>
      <c r="P57" s="94">
        <v>19.05</v>
      </c>
    </row>
    <row r="58" spans="1:16" x14ac:dyDescent="0.2">
      <c r="A58" s="111">
        <f t="shared" si="0"/>
        <v>2</v>
      </c>
      <c r="B58" s="109">
        <v>42419</v>
      </c>
      <c r="C58" s="77">
        <v>84.13</v>
      </c>
      <c r="D58" s="78">
        <v>6.2949999999999999</v>
      </c>
      <c r="E58" s="78">
        <v>75.69</v>
      </c>
      <c r="F58" s="78">
        <v>44.225999999999999</v>
      </c>
      <c r="G58" s="78">
        <v>20.6</v>
      </c>
      <c r="H58" s="78">
        <v>0</v>
      </c>
      <c r="I58" s="78">
        <v>9.3179999999999996</v>
      </c>
      <c r="J58" s="78">
        <v>0</v>
      </c>
      <c r="K58" s="78">
        <v>0</v>
      </c>
      <c r="L58" s="78">
        <v>0</v>
      </c>
      <c r="M58" s="77">
        <v>125.59399999999999</v>
      </c>
      <c r="N58" s="106">
        <f t="shared" si="1"/>
        <v>365.85300000000001</v>
      </c>
      <c r="P58" s="94">
        <v>18.850000000000001</v>
      </c>
    </row>
    <row r="59" spans="1:16" x14ac:dyDescent="0.2">
      <c r="A59" s="111">
        <f t="shared" si="0"/>
        <v>2</v>
      </c>
      <c r="B59" s="109">
        <v>42420</v>
      </c>
      <c r="C59" s="77">
        <v>97.471000000000004</v>
      </c>
      <c r="D59" s="78">
        <v>1.3320000000000001</v>
      </c>
      <c r="E59" s="78">
        <v>67.641000000000005</v>
      </c>
      <c r="F59" s="78">
        <v>38.292000000000002</v>
      </c>
      <c r="G59" s="78">
        <v>29.78</v>
      </c>
      <c r="H59" s="78">
        <v>0</v>
      </c>
      <c r="I59" s="78">
        <v>16.295999999999999</v>
      </c>
      <c r="J59" s="78">
        <v>0</v>
      </c>
      <c r="K59" s="78">
        <v>0</v>
      </c>
      <c r="L59" s="78">
        <v>0</v>
      </c>
      <c r="M59" s="77">
        <v>103.48400000000001</v>
      </c>
      <c r="N59" s="106">
        <f t="shared" si="1"/>
        <v>354.29600000000005</v>
      </c>
      <c r="P59" s="94">
        <v>18.45</v>
      </c>
    </row>
    <row r="60" spans="1:16" x14ac:dyDescent="0.2">
      <c r="A60" s="111">
        <f t="shared" si="0"/>
        <v>2</v>
      </c>
      <c r="B60" s="109">
        <v>42421</v>
      </c>
      <c r="C60" s="77">
        <v>100.559</v>
      </c>
      <c r="D60" s="78">
        <v>0</v>
      </c>
      <c r="E60" s="78">
        <v>29</v>
      </c>
      <c r="F60" s="78">
        <v>28.123999999999999</v>
      </c>
      <c r="G60" s="78">
        <v>20.119</v>
      </c>
      <c r="H60" s="78">
        <v>0</v>
      </c>
      <c r="I60" s="78">
        <v>12.037000000000001</v>
      </c>
      <c r="J60" s="78">
        <v>0</v>
      </c>
      <c r="K60" s="78">
        <v>0</v>
      </c>
      <c r="L60" s="78">
        <v>0.89760000000000006</v>
      </c>
      <c r="M60" s="77">
        <v>106.408</v>
      </c>
      <c r="N60" s="106">
        <f t="shared" si="1"/>
        <v>297.14460000000003</v>
      </c>
      <c r="P60" s="94">
        <v>15.65</v>
      </c>
    </row>
    <row r="61" spans="1:16" x14ac:dyDescent="0.2">
      <c r="A61" s="111">
        <f t="shared" si="0"/>
        <v>2</v>
      </c>
      <c r="B61" s="109">
        <v>42422</v>
      </c>
      <c r="C61" s="77">
        <v>100.22499999999999</v>
      </c>
      <c r="D61" s="78">
        <v>2.282</v>
      </c>
      <c r="E61" s="78">
        <v>34.264000000000003</v>
      </c>
      <c r="F61" s="78">
        <v>38.512</v>
      </c>
      <c r="G61" s="78">
        <v>10.805</v>
      </c>
      <c r="H61" s="78">
        <v>0</v>
      </c>
      <c r="I61" s="78">
        <v>13.654</v>
      </c>
      <c r="J61" s="78">
        <v>0</v>
      </c>
      <c r="K61" s="78">
        <v>0</v>
      </c>
      <c r="L61" s="78">
        <v>1.0032000000000001</v>
      </c>
      <c r="M61" s="77">
        <v>120.958</v>
      </c>
      <c r="N61" s="106">
        <f t="shared" si="1"/>
        <v>321.70319999999998</v>
      </c>
      <c r="P61" s="94">
        <v>18.45</v>
      </c>
    </row>
    <row r="62" spans="1:16" x14ac:dyDescent="0.2">
      <c r="A62" s="111">
        <f t="shared" si="0"/>
        <v>2</v>
      </c>
      <c r="B62" s="109">
        <v>42423</v>
      </c>
      <c r="C62" s="77">
        <v>93.350999999999999</v>
      </c>
      <c r="D62" s="78">
        <v>5.5090000000000003</v>
      </c>
      <c r="E62" s="78">
        <v>61.984999999999999</v>
      </c>
      <c r="F62" s="78">
        <v>28.591000000000001</v>
      </c>
      <c r="G62" s="78">
        <v>14.105</v>
      </c>
      <c r="H62" s="78">
        <v>0</v>
      </c>
      <c r="I62" s="78">
        <v>5.2469999999999999</v>
      </c>
      <c r="J62" s="78">
        <v>0</v>
      </c>
      <c r="K62" s="78">
        <v>0</v>
      </c>
      <c r="L62" s="78">
        <v>1.0032000000000001</v>
      </c>
      <c r="M62" s="77">
        <v>157.85399999999998</v>
      </c>
      <c r="N62" s="106">
        <f t="shared" si="1"/>
        <v>367.64519999999999</v>
      </c>
      <c r="P62" s="94">
        <v>19.100000000000001</v>
      </c>
    </row>
    <row r="63" spans="1:16" x14ac:dyDescent="0.2">
      <c r="A63" s="111">
        <f t="shared" si="0"/>
        <v>2</v>
      </c>
      <c r="B63" s="109">
        <v>42424</v>
      </c>
      <c r="C63" s="77">
        <v>70.186999999999998</v>
      </c>
      <c r="D63" s="78">
        <v>4.202</v>
      </c>
      <c r="E63" s="78">
        <v>78.912000000000006</v>
      </c>
      <c r="F63" s="78">
        <v>48.085999999999999</v>
      </c>
      <c r="G63" s="78">
        <v>22.931000000000001</v>
      </c>
      <c r="H63" s="78">
        <v>0</v>
      </c>
      <c r="I63" s="78">
        <v>9.3940000000000001</v>
      </c>
      <c r="J63" s="78">
        <v>0</v>
      </c>
      <c r="K63" s="78">
        <v>0</v>
      </c>
      <c r="L63" s="78">
        <v>0.89760000000000006</v>
      </c>
      <c r="M63" s="77">
        <v>140.58199999999999</v>
      </c>
      <c r="N63" s="106">
        <f t="shared" si="1"/>
        <v>375.19159999999999</v>
      </c>
      <c r="P63" s="94">
        <v>19.100000000000001</v>
      </c>
    </row>
    <row r="64" spans="1:16" x14ac:dyDescent="0.2">
      <c r="A64" s="111">
        <f t="shared" si="0"/>
        <v>2</v>
      </c>
      <c r="B64" s="109">
        <v>42425</v>
      </c>
      <c r="C64" s="77">
        <v>75.905000000000001</v>
      </c>
      <c r="D64" s="78">
        <v>0.33200000000000002</v>
      </c>
      <c r="E64" s="78">
        <v>82.051000000000002</v>
      </c>
      <c r="F64" s="78">
        <v>38.064</v>
      </c>
      <c r="G64" s="78">
        <v>22.196000000000002</v>
      </c>
      <c r="H64" s="78">
        <v>0</v>
      </c>
      <c r="I64" s="78">
        <v>27.552</v>
      </c>
      <c r="J64" s="78">
        <v>0</v>
      </c>
      <c r="K64" s="78">
        <v>0</v>
      </c>
      <c r="L64" s="78">
        <v>0.89760000000000006</v>
      </c>
      <c r="M64" s="77">
        <v>127.52199999999999</v>
      </c>
      <c r="N64" s="106">
        <f t="shared" si="1"/>
        <v>374.51959999999997</v>
      </c>
      <c r="P64" s="94">
        <v>19.7</v>
      </c>
    </row>
    <row r="65" spans="1:16" x14ac:dyDescent="0.2">
      <c r="A65" s="111">
        <f t="shared" si="0"/>
        <v>2</v>
      </c>
      <c r="B65" s="109">
        <v>42426</v>
      </c>
      <c r="C65" s="77">
        <v>82.772999999999996</v>
      </c>
      <c r="D65" s="78">
        <v>0</v>
      </c>
      <c r="E65" s="78">
        <v>76.725999999999999</v>
      </c>
      <c r="F65" s="78">
        <v>44.893000000000001</v>
      </c>
      <c r="G65" s="78">
        <v>21.427</v>
      </c>
      <c r="H65" s="78">
        <v>0</v>
      </c>
      <c r="I65" s="78">
        <v>25.446999999999999</v>
      </c>
      <c r="J65" s="78">
        <v>0</v>
      </c>
      <c r="K65" s="78">
        <v>0</v>
      </c>
      <c r="L65" s="78">
        <v>0</v>
      </c>
      <c r="M65" s="77">
        <v>124.548</v>
      </c>
      <c r="N65" s="106">
        <f t="shared" si="1"/>
        <v>375.81399999999996</v>
      </c>
      <c r="P65" s="94">
        <v>18.850000000000001</v>
      </c>
    </row>
    <row r="66" spans="1:16" x14ac:dyDescent="0.2">
      <c r="A66" s="111">
        <f t="shared" si="0"/>
        <v>2</v>
      </c>
      <c r="B66" s="109">
        <v>42427</v>
      </c>
      <c r="C66" s="77">
        <v>89.197999999999993</v>
      </c>
      <c r="D66" s="78">
        <v>0</v>
      </c>
      <c r="E66" s="78">
        <v>70.676000000000002</v>
      </c>
      <c r="F66" s="78">
        <v>35.997999999999998</v>
      </c>
      <c r="G66" s="78">
        <v>0</v>
      </c>
      <c r="H66" s="78">
        <v>0</v>
      </c>
      <c r="I66" s="78">
        <v>16.260000000000002</v>
      </c>
      <c r="J66" s="78">
        <v>0</v>
      </c>
      <c r="K66" s="78">
        <v>0</v>
      </c>
      <c r="L66" s="78">
        <v>0</v>
      </c>
      <c r="M66" s="77">
        <v>126.425</v>
      </c>
      <c r="N66" s="106">
        <f t="shared" si="1"/>
        <v>338.55699999999996</v>
      </c>
      <c r="P66" s="94">
        <v>18.649999999999999</v>
      </c>
    </row>
    <row r="67" spans="1:16" x14ac:dyDescent="0.2">
      <c r="A67" s="111">
        <v>2</v>
      </c>
      <c r="B67" s="109">
        <v>42428</v>
      </c>
      <c r="C67" s="77">
        <v>98.093999999999994</v>
      </c>
      <c r="D67" s="78">
        <v>0</v>
      </c>
      <c r="E67" s="78">
        <v>27.058</v>
      </c>
      <c r="F67" s="78">
        <v>25.263999999999999</v>
      </c>
      <c r="G67" s="78">
        <v>9.4179999999999993</v>
      </c>
      <c r="H67" s="78">
        <v>0</v>
      </c>
      <c r="I67" s="78">
        <v>23.521999999999998</v>
      </c>
      <c r="J67" s="78">
        <v>0</v>
      </c>
      <c r="K67" s="78">
        <v>0</v>
      </c>
      <c r="L67" s="78">
        <v>0</v>
      </c>
      <c r="M67" s="77">
        <v>100.53</v>
      </c>
      <c r="N67" s="106">
        <f t="shared" si="1"/>
        <v>283.88599999999997</v>
      </c>
      <c r="P67" s="94">
        <v>17.5</v>
      </c>
    </row>
    <row r="68" spans="1:16" x14ac:dyDescent="0.2">
      <c r="A68" s="111">
        <f t="shared" si="0"/>
        <v>2</v>
      </c>
      <c r="B68" s="109">
        <v>42429</v>
      </c>
      <c r="C68" s="77">
        <v>64.072999999999993</v>
      </c>
      <c r="D68" s="78">
        <v>1.1459999999999999</v>
      </c>
      <c r="E68" s="78">
        <v>90.866</v>
      </c>
      <c r="F68" s="78">
        <v>43.411999999999999</v>
      </c>
      <c r="G68" s="78">
        <v>1</v>
      </c>
      <c r="H68" s="78">
        <v>0</v>
      </c>
      <c r="I68" s="78">
        <v>4.1260000000000003</v>
      </c>
      <c r="J68" s="78">
        <v>0</v>
      </c>
      <c r="K68" s="78">
        <v>0</v>
      </c>
      <c r="L68" s="78">
        <v>0</v>
      </c>
      <c r="M68" s="77">
        <v>163.70600000000002</v>
      </c>
      <c r="N68" s="106">
        <f t="shared" si="1"/>
        <v>368.32900000000001</v>
      </c>
      <c r="P68" s="94">
        <v>18.850000000000001</v>
      </c>
    </row>
    <row r="69" spans="1:16" x14ac:dyDescent="0.2">
      <c r="A69" s="111">
        <f t="shared" si="0"/>
        <v>3</v>
      </c>
      <c r="B69" s="109">
        <v>42430</v>
      </c>
      <c r="C69" s="77">
        <v>42</v>
      </c>
      <c r="D69" s="78">
        <v>7.9379999999999997</v>
      </c>
      <c r="E69" s="78">
        <v>119.55</v>
      </c>
      <c r="F69" s="78">
        <v>41.164999999999999</v>
      </c>
      <c r="G69" s="78">
        <v>0.99199999999999999</v>
      </c>
      <c r="H69" s="78">
        <v>0</v>
      </c>
      <c r="I69" s="78">
        <v>1.8919999999999999</v>
      </c>
      <c r="J69" s="78">
        <v>0</v>
      </c>
      <c r="K69" s="78">
        <v>0</v>
      </c>
      <c r="L69" s="78">
        <v>0.89759999999558204</v>
      </c>
      <c r="M69" s="77">
        <v>156.16400000000002</v>
      </c>
      <c r="N69" s="106">
        <f t="shared" si="1"/>
        <v>370.5985999999956</v>
      </c>
      <c r="P69" s="94">
        <v>19.399999999999999</v>
      </c>
    </row>
    <row r="70" spans="1:16" x14ac:dyDescent="0.2">
      <c r="A70" s="111">
        <f t="shared" si="0"/>
        <v>3</v>
      </c>
      <c r="B70" s="109">
        <v>42431</v>
      </c>
      <c r="C70" s="77">
        <v>38.44</v>
      </c>
      <c r="D70" s="78">
        <v>7.52</v>
      </c>
      <c r="E70" s="78">
        <v>129.11199999999999</v>
      </c>
      <c r="F70" s="78">
        <v>43.47</v>
      </c>
      <c r="G70" s="78">
        <v>7.0759999999999996</v>
      </c>
      <c r="H70" s="78">
        <v>0</v>
      </c>
      <c r="I70" s="78">
        <v>7.9409999999999998</v>
      </c>
      <c r="J70" s="78">
        <v>0</v>
      </c>
      <c r="K70" s="78">
        <v>0</v>
      </c>
      <c r="L70" s="78">
        <v>0</v>
      </c>
      <c r="M70" s="77">
        <v>138.88200000000001</v>
      </c>
      <c r="N70" s="106">
        <f t="shared" si="1"/>
        <v>372.44100000000003</v>
      </c>
      <c r="P70" s="94">
        <v>19.350000000000001</v>
      </c>
    </row>
    <row r="71" spans="1:16" x14ac:dyDescent="0.2">
      <c r="A71" s="111">
        <f t="shared" si="0"/>
        <v>3</v>
      </c>
      <c r="B71" s="109">
        <v>42432</v>
      </c>
      <c r="C71" s="77">
        <v>31.623999999999999</v>
      </c>
      <c r="D71" s="78">
        <v>7.6669999999999998</v>
      </c>
      <c r="E71" s="78">
        <v>118.55800000000001</v>
      </c>
      <c r="F71" s="78">
        <v>27.565000000000001</v>
      </c>
      <c r="G71" s="78">
        <v>17.576000000000001</v>
      </c>
      <c r="H71" s="78">
        <v>0</v>
      </c>
      <c r="I71" s="78">
        <v>26.835999999999999</v>
      </c>
      <c r="J71" s="78">
        <v>0</v>
      </c>
      <c r="K71" s="78">
        <v>0</v>
      </c>
      <c r="L71" s="78">
        <v>0</v>
      </c>
      <c r="M71" s="77">
        <v>136.33699999999999</v>
      </c>
      <c r="N71" s="106">
        <f t="shared" si="1"/>
        <v>366.16299999999995</v>
      </c>
      <c r="P71" s="94">
        <v>19.399999999999999</v>
      </c>
    </row>
    <row r="72" spans="1:16" x14ac:dyDescent="0.2">
      <c r="A72" s="111">
        <f t="shared" si="0"/>
        <v>3</v>
      </c>
      <c r="B72" s="109">
        <v>42433</v>
      </c>
      <c r="C72" s="77">
        <v>31.131</v>
      </c>
      <c r="D72" s="78">
        <v>8.1920000000000002</v>
      </c>
      <c r="E72" s="78">
        <v>109.343</v>
      </c>
      <c r="F72" s="78">
        <v>51.332000000000001</v>
      </c>
      <c r="G72" s="78">
        <v>12.1</v>
      </c>
      <c r="H72" s="78">
        <v>0</v>
      </c>
      <c r="I72" s="78">
        <v>14.497</v>
      </c>
      <c r="J72" s="78">
        <v>0.3</v>
      </c>
      <c r="K72" s="78">
        <v>0</v>
      </c>
      <c r="L72" s="78">
        <v>0</v>
      </c>
      <c r="M72" s="77">
        <v>139.376</v>
      </c>
      <c r="N72" s="106">
        <f t="shared" si="1"/>
        <v>366.27099999999996</v>
      </c>
      <c r="P72" s="94">
        <v>18.75</v>
      </c>
    </row>
    <row r="73" spans="1:16" x14ac:dyDescent="0.2">
      <c r="A73" s="111">
        <f t="shared" ref="A73:A136" si="2">+IF(ISBLANK($B73),"",MONTH($B73))</f>
        <v>3</v>
      </c>
      <c r="B73" s="109">
        <v>42434</v>
      </c>
      <c r="C73" s="77">
        <v>23.268999999999998</v>
      </c>
      <c r="D73" s="78">
        <v>7.5830000000000002</v>
      </c>
      <c r="E73" s="78">
        <v>108.937</v>
      </c>
      <c r="F73" s="78">
        <v>28.658000000000001</v>
      </c>
      <c r="G73" s="78">
        <v>11.3</v>
      </c>
      <c r="H73" s="78">
        <v>0</v>
      </c>
      <c r="I73" s="78">
        <v>13.206</v>
      </c>
      <c r="J73" s="78">
        <v>0</v>
      </c>
      <c r="K73" s="78">
        <v>0</v>
      </c>
      <c r="L73" s="78">
        <v>0</v>
      </c>
      <c r="M73" s="77">
        <v>148.792</v>
      </c>
      <c r="N73" s="106">
        <f t="shared" ref="N73:N136" si="3">+SUM(C73:M73)</f>
        <v>341.745</v>
      </c>
      <c r="P73" s="94">
        <v>18.899999999999999</v>
      </c>
    </row>
    <row r="74" spans="1:16" x14ac:dyDescent="0.2">
      <c r="A74" s="111">
        <f t="shared" si="2"/>
        <v>3</v>
      </c>
      <c r="B74" s="109">
        <v>42435</v>
      </c>
      <c r="C74" s="77">
        <v>15.134</v>
      </c>
      <c r="D74" s="78">
        <v>4.6660000000000004</v>
      </c>
      <c r="E74" s="78">
        <v>95.93</v>
      </c>
      <c r="F74" s="78">
        <v>28.63</v>
      </c>
      <c r="G74" s="78">
        <v>9.2799999999999994</v>
      </c>
      <c r="H74" s="78">
        <v>0</v>
      </c>
      <c r="I74" s="78">
        <v>11.224</v>
      </c>
      <c r="J74" s="78">
        <v>0</v>
      </c>
      <c r="K74" s="78">
        <v>0</v>
      </c>
      <c r="L74" s="78">
        <v>0</v>
      </c>
      <c r="M74" s="77">
        <v>129.75399999999999</v>
      </c>
      <c r="N74" s="106">
        <f t="shared" si="3"/>
        <v>294.61799999999999</v>
      </c>
      <c r="P74" s="94">
        <v>17.600000000000001</v>
      </c>
    </row>
    <row r="75" spans="1:16" x14ac:dyDescent="0.2">
      <c r="A75" s="111">
        <f t="shared" si="2"/>
        <v>3</v>
      </c>
      <c r="B75" s="109">
        <v>42436</v>
      </c>
      <c r="C75" s="77">
        <v>12.913</v>
      </c>
      <c r="D75" s="78">
        <v>7.2519999999999998</v>
      </c>
      <c r="E75" s="78">
        <v>127.67</v>
      </c>
      <c r="F75" s="78">
        <v>28.146999999999998</v>
      </c>
      <c r="G75" s="78">
        <v>31.2</v>
      </c>
      <c r="H75" s="78">
        <v>0</v>
      </c>
      <c r="I75" s="78">
        <v>33.732999999999997</v>
      </c>
      <c r="J75" s="78">
        <v>0</v>
      </c>
      <c r="K75" s="78">
        <v>0</v>
      </c>
      <c r="L75" s="78">
        <v>0</v>
      </c>
      <c r="M75" s="77">
        <v>130.43900000000002</v>
      </c>
      <c r="N75" s="106">
        <f t="shared" si="3"/>
        <v>371.35400000000004</v>
      </c>
      <c r="P75" s="94">
        <v>19.850000000000001</v>
      </c>
    </row>
    <row r="76" spans="1:16" x14ac:dyDescent="0.2">
      <c r="A76" s="111">
        <f t="shared" si="2"/>
        <v>3</v>
      </c>
      <c r="B76" s="109">
        <v>42437</v>
      </c>
      <c r="C76" s="77">
        <v>46.783999999999999</v>
      </c>
      <c r="D76" s="78">
        <v>0.20499999999999999</v>
      </c>
      <c r="E76" s="78">
        <v>127.866</v>
      </c>
      <c r="F76" s="78">
        <v>27.954000000000001</v>
      </c>
      <c r="G76" s="78">
        <v>26.56</v>
      </c>
      <c r="H76" s="78">
        <v>0</v>
      </c>
      <c r="I76" s="78">
        <v>29.721</v>
      </c>
      <c r="J76" s="78">
        <v>0</v>
      </c>
      <c r="K76" s="78">
        <v>0</v>
      </c>
      <c r="L76" s="78">
        <v>0</v>
      </c>
      <c r="M76" s="77">
        <v>119.038</v>
      </c>
      <c r="N76" s="106">
        <f t="shared" si="3"/>
        <v>378.12799999999999</v>
      </c>
      <c r="P76" s="94">
        <v>20.350000000000001</v>
      </c>
    </row>
    <row r="77" spans="1:16" x14ac:dyDescent="0.2">
      <c r="A77" s="111">
        <f t="shared" si="2"/>
        <v>3</v>
      </c>
      <c r="B77" s="109">
        <v>42438</v>
      </c>
      <c r="C77" s="77">
        <v>34.195999999999998</v>
      </c>
      <c r="D77" s="78">
        <v>8.9740000000000002</v>
      </c>
      <c r="E77" s="78">
        <v>118.658</v>
      </c>
      <c r="F77" s="78">
        <v>40.828000000000003</v>
      </c>
      <c r="G77" s="78">
        <v>0.94599999999999995</v>
      </c>
      <c r="H77" s="78">
        <v>0</v>
      </c>
      <c r="I77" s="78">
        <v>1.069</v>
      </c>
      <c r="J77" s="78">
        <v>0</v>
      </c>
      <c r="K77" s="78">
        <v>0</v>
      </c>
      <c r="L77" s="78">
        <v>0.68640000000057622</v>
      </c>
      <c r="M77" s="77">
        <v>161.74199999999999</v>
      </c>
      <c r="N77" s="106">
        <f t="shared" si="3"/>
        <v>367.09940000000057</v>
      </c>
      <c r="P77" s="94">
        <v>19.45</v>
      </c>
    </row>
    <row r="78" spans="1:16" x14ac:dyDescent="0.2">
      <c r="A78" s="111">
        <f t="shared" si="2"/>
        <v>3</v>
      </c>
      <c r="B78" s="109">
        <v>42439</v>
      </c>
      <c r="C78" s="77">
        <v>25.983000000000001</v>
      </c>
      <c r="D78" s="78">
        <v>7.4180000000000001</v>
      </c>
      <c r="E78" s="78">
        <v>129.30099999999999</v>
      </c>
      <c r="F78" s="78">
        <v>25.54</v>
      </c>
      <c r="G78" s="78">
        <v>23.276</v>
      </c>
      <c r="H78" s="78">
        <v>0</v>
      </c>
      <c r="I78" s="78">
        <v>23.274000000000001</v>
      </c>
      <c r="J78" s="78">
        <v>0</v>
      </c>
      <c r="K78" s="78">
        <v>0</v>
      </c>
      <c r="L78" s="78">
        <v>0.68640000000057622</v>
      </c>
      <c r="M78" s="77">
        <v>143.71</v>
      </c>
      <c r="N78" s="106">
        <f t="shared" si="3"/>
        <v>379.18840000000057</v>
      </c>
      <c r="P78" s="94">
        <v>20.149999999999999</v>
      </c>
    </row>
    <row r="79" spans="1:16" x14ac:dyDescent="0.2">
      <c r="A79" s="111">
        <f t="shared" si="2"/>
        <v>3</v>
      </c>
      <c r="B79" s="109">
        <v>42440</v>
      </c>
      <c r="C79" s="77">
        <v>50.954000000000001</v>
      </c>
      <c r="D79" s="78">
        <v>4.9379999999999997</v>
      </c>
      <c r="E79" s="78">
        <v>109.1</v>
      </c>
      <c r="F79" s="78">
        <v>24.228000000000002</v>
      </c>
      <c r="G79" s="78">
        <v>24.378</v>
      </c>
      <c r="H79" s="78">
        <v>0</v>
      </c>
      <c r="I79" s="78">
        <v>30.395</v>
      </c>
      <c r="J79" s="78">
        <v>0</v>
      </c>
      <c r="K79" s="78">
        <v>0</v>
      </c>
      <c r="L79" s="78">
        <v>0</v>
      </c>
      <c r="M79" s="77">
        <v>130.333</v>
      </c>
      <c r="N79" s="106">
        <f t="shared" si="3"/>
        <v>374.32600000000002</v>
      </c>
      <c r="P79" s="94">
        <v>18.95</v>
      </c>
    </row>
    <row r="80" spans="1:16" x14ac:dyDescent="0.2">
      <c r="A80" s="111">
        <f t="shared" si="2"/>
        <v>3</v>
      </c>
      <c r="B80" s="109">
        <v>42441</v>
      </c>
      <c r="C80" s="77">
        <v>21.478999999999999</v>
      </c>
      <c r="D80" s="78">
        <v>8.9039999999999999</v>
      </c>
      <c r="E80" s="78">
        <v>117.371</v>
      </c>
      <c r="F80" s="78">
        <v>37.805999999999997</v>
      </c>
      <c r="G80" s="78">
        <v>3.9359999999999999</v>
      </c>
      <c r="H80" s="78">
        <v>0</v>
      </c>
      <c r="I80" s="78">
        <v>3.3879999999999999</v>
      </c>
      <c r="J80" s="78">
        <v>0</v>
      </c>
      <c r="K80" s="78">
        <v>0</v>
      </c>
      <c r="L80" s="78">
        <v>0</v>
      </c>
      <c r="M80" s="77">
        <v>156.91400000000002</v>
      </c>
      <c r="N80" s="106">
        <f t="shared" si="3"/>
        <v>349.798</v>
      </c>
      <c r="P80" s="94">
        <v>19.149999999999999</v>
      </c>
    </row>
    <row r="81" spans="1:16" x14ac:dyDescent="0.2">
      <c r="A81" s="111">
        <f t="shared" si="2"/>
        <v>3</v>
      </c>
      <c r="B81" s="109">
        <v>42442</v>
      </c>
      <c r="C81" s="77">
        <v>17.015999999999998</v>
      </c>
      <c r="D81" s="78">
        <v>0.317</v>
      </c>
      <c r="E81" s="78">
        <v>74.424000000000007</v>
      </c>
      <c r="F81" s="78">
        <v>19.152000000000001</v>
      </c>
      <c r="G81" s="78">
        <v>26.786000000000001</v>
      </c>
      <c r="H81" s="78">
        <v>0</v>
      </c>
      <c r="I81" s="78">
        <v>28.536999999999999</v>
      </c>
      <c r="J81" s="78">
        <v>0</v>
      </c>
      <c r="K81" s="78">
        <v>0</v>
      </c>
      <c r="L81" s="78">
        <v>0</v>
      </c>
      <c r="M81" s="77">
        <v>129.911</v>
      </c>
      <c r="N81" s="106">
        <f t="shared" si="3"/>
        <v>296.14300000000003</v>
      </c>
      <c r="P81" s="94">
        <v>17.649999999999999</v>
      </c>
    </row>
    <row r="82" spans="1:16" x14ac:dyDescent="0.2">
      <c r="A82" s="111">
        <f t="shared" si="2"/>
        <v>3</v>
      </c>
      <c r="B82" s="109">
        <v>42443</v>
      </c>
      <c r="C82" s="77">
        <v>12.19</v>
      </c>
      <c r="D82" s="78">
        <v>8.1389999999999993</v>
      </c>
      <c r="E82" s="78">
        <v>113.508</v>
      </c>
      <c r="F82" s="78">
        <v>38.433999999999997</v>
      </c>
      <c r="G82" s="78">
        <v>23.521999999999998</v>
      </c>
      <c r="H82" s="78">
        <v>0</v>
      </c>
      <c r="I82" s="78">
        <v>25.257000000000001</v>
      </c>
      <c r="J82" s="78">
        <v>0</v>
      </c>
      <c r="K82" s="78">
        <v>0</v>
      </c>
      <c r="L82" s="78">
        <v>0</v>
      </c>
      <c r="M82" s="77">
        <v>146.495</v>
      </c>
      <c r="N82" s="106">
        <f t="shared" si="3"/>
        <v>367.54499999999996</v>
      </c>
      <c r="P82" s="94">
        <v>19.7</v>
      </c>
    </row>
    <row r="83" spans="1:16" x14ac:dyDescent="0.2">
      <c r="A83" s="111">
        <f t="shared" si="2"/>
        <v>3</v>
      </c>
      <c r="B83" s="109">
        <v>42444</v>
      </c>
      <c r="C83" s="77">
        <v>10.144</v>
      </c>
      <c r="D83" s="78">
        <v>7.077</v>
      </c>
      <c r="E83" s="78">
        <v>127.178</v>
      </c>
      <c r="F83" s="78">
        <v>38.933999999999997</v>
      </c>
      <c r="G83" s="78">
        <v>21.771999999999998</v>
      </c>
      <c r="H83" s="78">
        <v>0</v>
      </c>
      <c r="I83" s="78">
        <v>20.847000000000001</v>
      </c>
      <c r="J83" s="78">
        <v>0</v>
      </c>
      <c r="K83" s="78">
        <v>0</v>
      </c>
      <c r="L83" s="78">
        <v>0</v>
      </c>
      <c r="M83" s="77">
        <v>153.22800000000001</v>
      </c>
      <c r="N83" s="106">
        <f t="shared" si="3"/>
        <v>379.18</v>
      </c>
      <c r="P83" s="94">
        <v>20.5</v>
      </c>
    </row>
    <row r="84" spans="1:16" x14ac:dyDescent="0.2">
      <c r="A84" s="111">
        <f t="shared" si="2"/>
        <v>3</v>
      </c>
      <c r="B84" s="109">
        <v>42445</v>
      </c>
      <c r="C84" s="77">
        <v>9.8729999999999993</v>
      </c>
      <c r="D84" s="78">
        <v>9.7370000000000001</v>
      </c>
      <c r="E84" s="78">
        <v>133.697</v>
      </c>
      <c r="F84" s="78">
        <v>48.494</v>
      </c>
      <c r="G84" s="78">
        <v>6.66</v>
      </c>
      <c r="H84" s="78">
        <v>0</v>
      </c>
      <c r="I84" s="78">
        <v>6.1260000000000003</v>
      </c>
      <c r="J84" s="78">
        <v>0</v>
      </c>
      <c r="K84" s="78">
        <v>0</v>
      </c>
      <c r="L84" s="78">
        <v>0</v>
      </c>
      <c r="M84" s="77">
        <v>162.547</v>
      </c>
      <c r="N84" s="106">
        <f t="shared" si="3"/>
        <v>377.13400000000001</v>
      </c>
      <c r="P84" s="94">
        <v>20.75</v>
      </c>
    </row>
    <row r="85" spans="1:16" x14ac:dyDescent="0.2">
      <c r="A85" s="111">
        <f t="shared" si="2"/>
        <v>3</v>
      </c>
      <c r="B85" s="109">
        <v>42446</v>
      </c>
      <c r="C85" s="77">
        <v>66.06</v>
      </c>
      <c r="D85" s="78">
        <v>0</v>
      </c>
      <c r="E85" s="78">
        <v>103.96299999999999</v>
      </c>
      <c r="F85" s="78">
        <v>20.474</v>
      </c>
      <c r="G85" s="78">
        <v>21.111999999999998</v>
      </c>
      <c r="H85" s="78">
        <v>0</v>
      </c>
      <c r="I85" s="78">
        <v>22.015000000000001</v>
      </c>
      <c r="J85" s="78">
        <v>0</v>
      </c>
      <c r="K85" s="78">
        <v>0</v>
      </c>
      <c r="L85" s="78">
        <v>0</v>
      </c>
      <c r="M85" s="77">
        <v>152.87800000000001</v>
      </c>
      <c r="N85" s="106">
        <f t="shared" si="3"/>
        <v>386.50199999999995</v>
      </c>
      <c r="P85" s="94">
        <v>20.45</v>
      </c>
    </row>
    <row r="86" spans="1:16" x14ac:dyDescent="0.2">
      <c r="A86" s="111">
        <f t="shared" si="2"/>
        <v>3</v>
      </c>
      <c r="B86" s="109">
        <v>42447</v>
      </c>
      <c r="C86" s="77">
        <v>94.457999999999998</v>
      </c>
      <c r="D86" s="78">
        <v>0</v>
      </c>
      <c r="E86" s="78">
        <v>84.665000000000006</v>
      </c>
      <c r="F86" s="78">
        <v>27.285</v>
      </c>
      <c r="G86" s="78">
        <v>26.164000000000001</v>
      </c>
      <c r="H86" s="78">
        <v>0</v>
      </c>
      <c r="I86" s="78">
        <v>19.850000000000001</v>
      </c>
      <c r="J86" s="78">
        <v>1.05</v>
      </c>
      <c r="K86" s="78">
        <v>0</v>
      </c>
      <c r="L86" s="78">
        <v>0</v>
      </c>
      <c r="M86" s="77">
        <v>129.761</v>
      </c>
      <c r="N86" s="106">
        <f t="shared" si="3"/>
        <v>383.233</v>
      </c>
      <c r="P86" s="94">
        <v>19.850000000000001</v>
      </c>
    </row>
    <row r="87" spans="1:16" x14ac:dyDescent="0.2">
      <c r="A87" s="111">
        <f t="shared" si="2"/>
        <v>3</v>
      </c>
      <c r="B87" s="109">
        <v>42448</v>
      </c>
      <c r="C87" s="77">
        <v>80.085999999999999</v>
      </c>
      <c r="D87" s="78">
        <v>0.45600000000000002</v>
      </c>
      <c r="E87" s="78">
        <v>83.272000000000006</v>
      </c>
      <c r="F87" s="78">
        <v>17.507999999999999</v>
      </c>
      <c r="G87" s="78">
        <v>31.506</v>
      </c>
      <c r="H87" s="78">
        <v>0</v>
      </c>
      <c r="I87" s="78">
        <v>29.763999999999999</v>
      </c>
      <c r="J87" s="78">
        <v>0</v>
      </c>
      <c r="K87" s="78">
        <v>0</v>
      </c>
      <c r="L87" s="78">
        <v>0</v>
      </c>
      <c r="M87" s="77">
        <v>117.801</v>
      </c>
      <c r="N87" s="106">
        <f t="shared" si="3"/>
        <v>360.39300000000003</v>
      </c>
      <c r="P87" s="94">
        <v>18.8</v>
      </c>
    </row>
    <row r="88" spans="1:16" x14ac:dyDescent="0.2">
      <c r="A88" s="111">
        <f t="shared" si="2"/>
        <v>3</v>
      </c>
      <c r="B88" s="109">
        <v>42449</v>
      </c>
      <c r="C88" s="77">
        <v>38.598999999999997</v>
      </c>
      <c r="D88" s="78">
        <v>0</v>
      </c>
      <c r="E88" s="78">
        <v>68.694000000000003</v>
      </c>
      <c r="F88" s="78">
        <v>17.068999999999999</v>
      </c>
      <c r="G88" s="78">
        <v>22.646000000000001</v>
      </c>
      <c r="H88" s="78">
        <v>0</v>
      </c>
      <c r="I88" s="78">
        <v>28.495999999999999</v>
      </c>
      <c r="J88" s="78">
        <v>0</v>
      </c>
      <c r="K88" s="78">
        <v>0</v>
      </c>
      <c r="L88" s="78">
        <v>0</v>
      </c>
      <c r="M88" s="77">
        <v>127.09400000000001</v>
      </c>
      <c r="N88" s="106">
        <f t="shared" si="3"/>
        <v>302.59800000000001</v>
      </c>
      <c r="P88" s="94">
        <v>18.25</v>
      </c>
    </row>
    <row r="89" spans="1:16" x14ac:dyDescent="0.2">
      <c r="A89" s="111">
        <f t="shared" si="2"/>
        <v>3</v>
      </c>
      <c r="B89" s="109">
        <v>42450</v>
      </c>
      <c r="C89" s="77">
        <v>40.86</v>
      </c>
      <c r="D89" s="78">
        <v>0</v>
      </c>
      <c r="E89" s="78">
        <v>119.259</v>
      </c>
      <c r="F89" s="78">
        <v>20.616</v>
      </c>
      <c r="G89" s="78">
        <v>27.3</v>
      </c>
      <c r="H89" s="78">
        <v>0</v>
      </c>
      <c r="I89" s="78">
        <v>30.68</v>
      </c>
      <c r="J89" s="78">
        <v>0</v>
      </c>
      <c r="K89" s="78">
        <v>0</v>
      </c>
      <c r="L89" s="78">
        <v>0</v>
      </c>
      <c r="M89" s="77">
        <v>131.90800000000002</v>
      </c>
      <c r="N89" s="106">
        <f t="shared" si="3"/>
        <v>370.62300000000005</v>
      </c>
      <c r="P89" s="94">
        <v>20.100000000000001</v>
      </c>
    </row>
    <row r="90" spans="1:16" x14ac:dyDescent="0.2">
      <c r="A90" s="111">
        <f t="shared" si="2"/>
        <v>3</v>
      </c>
      <c r="B90" s="109">
        <v>42451</v>
      </c>
      <c r="C90" s="77">
        <v>87.537999999999997</v>
      </c>
      <c r="D90" s="78">
        <v>0</v>
      </c>
      <c r="E90" s="78">
        <v>77.328999999999994</v>
      </c>
      <c r="F90" s="78">
        <v>13.26</v>
      </c>
      <c r="G90" s="78">
        <v>21.55</v>
      </c>
      <c r="H90" s="78">
        <v>0</v>
      </c>
      <c r="I90" s="78">
        <v>33.453000000000003</v>
      </c>
      <c r="J90" s="78">
        <v>0</v>
      </c>
      <c r="K90" s="78">
        <v>0</v>
      </c>
      <c r="L90" s="78">
        <v>0</v>
      </c>
      <c r="M90" s="77">
        <v>144.06300000000002</v>
      </c>
      <c r="N90" s="106">
        <f t="shared" si="3"/>
        <v>377.19299999999998</v>
      </c>
      <c r="P90" s="94">
        <v>20</v>
      </c>
    </row>
    <row r="91" spans="1:16" x14ac:dyDescent="0.2">
      <c r="A91" s="111">
        <f t="shared" si="2"/>
        <v>3</v>
      </c>
      <c r="B91" s="109">
        <v>42452</v>
      </c>
      <c r="C91" s="77">
        <v>101.98699999999999</v>
      </c>
      <c r="D91" s="78">
        <v>0.05</v>
      </c>
      <c r="E91" s="78">
        <v>62.003</v>
      </c>
      <c r="F91" s="78">
        <v>24.146999999999998</v>
      </c>
      <c r="G91" s="78">
        <v>20</v>
      </c>
      <c r="H91" s="78">
        <v>0</v>
      </c>
      <c r="I91" s="78">
        <v>29.893000000000001</v>
      </c>
      <c r="J91" s="78">
        <v>0</v>
      </c>
      <c r="K91" s="78">
        <v>0</v>
      </c>
      <c r="L91" s="78">
        <v>0</v>
      </c>
      <c r="M91" s="77">
        <v>135.958</v>
      </c>
      <c r="N91" s="106">
        <f t="shared" si="3"/>
        <v>374.03800000000001</v>
      </c>
      <c r="P91" s="94">
        <v>19.7</v>
      </c>
    </row>
    <row r="92" spans="1:16" x14ac:dyDescent="0.2">
      <c r="A92" s="111">
        <f t="shared" si="2"/>
        <v>3</v>
      </c>
      <c r="B92" s="109">
        <v>42453</v>
      </c>
      <c r="C92" s="77">
        <v>119.682</v>
      </c>
      <c r="D92" s="78">
        <v>0</v>
      </c>
      <c r="E92" s="78">
        <v>45.911000000000001</v>
      </c>
      <c r="F92" s="78">
        <v>27.327999999999999</v>
      </c>
      <c r="G92" s="78">
        <v>20</v>
      </c>
      <c r="H92" s="78">
        <v>0</v>
      </c>
      <c r="I92" s="78">
        <v>26.550999999999998</v>
      </c>
      <c r="J92" s="78">
        <v>0</v>
      </c>
      <c r="K92" s="78">
        <v>0</v>
      </c>
      <c r="L92" s="78">
        <v>0</v>
      </c>
      <c r="M92" s="77">
        <v>121.78699999999999</v>
      </c>
      <c r="N92" s="106">
        <f t="shared" si="3"/>
        <v>361.25900000000001</v>
      </c>
      <c r="P92" s="94">
        <v>18</v>
      </c>
    </row>
    <row r="93" spans="1:16" x14ac:dyDescent="0.2">
      <c r="A93" s="111">
        <f t="shared" si="2"/>
        <v>3</v>
      </c>
      <c r="B93" s="109">
        <v>42454</v>
      </c>
      <c r="C93" s="77">
        <v>69.361000000000004</v>
      </c>
      <c r="D93" s="78">
        <v>0</v>
      </c>
      <c r="E93" s="78">
        <v>52.933999999999997</v>
      </c>
      <c r="F93" s="78">
        <v>26.295999999999999</v>
      </c>
      <c r="G93" s="78">
        <v>0</v>
      </c>
      <c r="H93" s="78">
        <v>0</v>
      </c>
      <c r="I93" s="78">
        <v>0.152</v>
      </c>
      <c r="J93" s="78">
        <v>0</v>
      </c>
      <c r="K93" s="78">
        <v>0</v>
      </c>
      <c r="L93" s="78">
        <v>0</v>
      </c>
      <c r="M93" s="77">
        <v>147.42499999999998</v>
      </c>
      <c r="N93" s="106">
        <f t="shared" si="3"/>
        <v>296.16800000000001</v>
      </c>
      <c r="P93" s="94">
        <v>15.8</v>
      </c>
    </row>
    <row r="94" spans="1:16" x14ac:dyDescent="0.2">
      <c r="A94" s="111">
        <f t="shared" si="2"/>
        <v>3</v>
      </c>
      <c r="B94" s="109">
        <v>42455</v>
      </c>
      <c r="C94" s="77">
        <v>37.338999999999999</v>
      </c>
      <c r="D94" s="78">
        <v>0</v>
      </c>
      <c r="E94" s="78">
        <v>81.944000000000003</v>
      </c>
      <c r="F94" s="78">
        <v>26.137</v>
      </c>
      <c r="G94" s="78">
        <v>2.5539999999999998</v>
      </c>
      <c r="H94" s="78">
        <v>0</v>
      </c>
      <c r="I94" s="78">
        <v>2.8879999999999999</v>
      </c>
      <c r="J94" s="78">
        <v>0</v>
      </c>
      <c r="K94" s="78">
        <v>0</v>
      </c>
      <c r="L94" s="78">
        <v>0</v>
      </c>
      <c r="M94" s="77">
        <v>153.86600000000001</v>
      </c>
      <c r="N94" s="106">
        <f t="shared" si="3"/>
        <v>304.72800000000007</v>
      </c>
      <c r="P94" s="94">
        <v>16.8</v>
      </c>
    </row>
    <row r="95" spans="1:16" x14ac:dyDescent="0.2">
      <c r="A95" s="111">
        <f t="shared" si="2"/>
        <v>3</v>
      </c>
      <c r="B95" s="109">
        <v>42456</v>
      </c>
      <c r="C95" s="77">
        <v>27.452000000000002</v>
      </c>
      <c r="D95" s="78">
        <v>2.0640000000000001</v>
      </c>
      <c r="E95" s="78">
        <v>86.459000000000003</v>
      </c>
      <c r="F95" s="78">
        <v>22.111999999999998</v>
      </c>
      <c r="G95" s="78">
        <v>4</v>
      </c>
      <c r="H95" s="78">
        <v>0</v>
      </c>
      <c r="I95" s="78">
        <v>9.2479999999999993</v>
      </c>
      <c r="J95" s="78">
        <v>0</v>
      </c>
      <c r="K95" s="78">
        <v>0</v>
      </c>
      <c r="L95" s="78">
        <v>0</v>
      </c>
      <c r="M95" s="77">
        <v>145.88600000000002</v>
      </c>
      <c r="N95" s="106">
        <f t="shared" si="3"/>
        <v>297.221</v>
      </c>
      <c r="P95" s="94">
        <v>18</v>
      </c>
    </row>
    <row r="96" spans="1:16" x14ac:dyDescent="0.2">
      <c r="A96" s="111">
        <f t="shared" si="2"/>
        <v>3</v>
      </c>
      <c r="B96" s="109">
        <v>42457</v>
      </c>
      <c r="C96" s="77">
        <v>27.285</v>
      </c>
      <c r="D96" s="78">
        <v>6.266</v>
      </c>
      <c r="E96" s="78">
        <v>125.401</v>
      </c>
      <c r="F96" s="78">
        <v>36.427999999999997</v>
      </c>
      <c r="G96" s="78">
        <v>7.3879999999999999</v>
      </c>
      <c r="H96" s="78">
        <v>0</v>
      </c>
      <c r="I96" s="78">
        <v>6.468</v>
      </c>
      <c r="J96" s="78">
        <v>0</v>
      </c>
      <c r="K96" s="78">
        <v>0</v>
      </c>
      <c r="L96" s="78">
        <v>0</v>
      </c>
      <c r="M96" s="77">
        <v>160.95599999999999</v>
      </c>
      <c r="N96" s="106">
        <f t="shared" si="3"/>
        <v>370.19200000000001</v>
      </c>
      <c r="P96" s="94">
        <v>19.55</v>
      </c>
    </row>
    <row r="97" spans="1:16" x14ac:dyDescent="0.2">
      <c r="A97" s="111">
        <f t="shared" si="2"/>
        <v>3</v>
      </c>
      <c r="B97" s="109">
        <v>42458</v>
      </c>
      <c r="C97" s="77">
        <v>29.327999999999999</v>
      </c>
      <c r="D97" s="78">
        <v>5.4009999999999998</v>
      </c>
      <c r="E97" s="78">
        <v>131.30500000000001</v>
      </c>
      <c r="F97" s="78">
        <v>36.688000000000002</v>
      </c>
      <c r="G97" s="78">
        <v>1.6879999999999999</v>
      </c>
      <c r="H97" s="78">
        <v>0</v>
      </c>
      <c r="I97" s="78">
        <v>2.1589999999999998</v>
      </c>
      <c r="J97" s="78">
        <v>0</v>
      </c>
      <c r="K97" s="78">
        <v>0</v>
      </c>
      <c r="L97" s="78">
        <v>0</v>
      </c>
      <c r="M97" s="77">
        <v>171.84299999999999</v>
      </c>
      <c r="N97" s="106">
        <f t="shared" si="3"/>
        <v>378.41199999999992</v>
      </c>
      <c r="P97" s="94">
        <v>20.149999999999999</v>
      </c>
    </row>
    <row r="98" spans="1:16" x14ac:dyDescent="0.2">
      <c r="A98" s="111">
        <f t="shared" si="2"/>
        <v>3</v>
      </c>
      <c r="B98" s="109">
        <v>42459</v>
      </c>
      <c r="C98" s="77">
        <v>114.23099999999999</v>
      </c>
      <c r="D98" s="78">
        <v>0</v>
      </c>
      <c r="E98" s="78">
        <v>53.427</v>
      </c>
      <c r="F98" s="78">
        <v>25.667999999999999</v>
      </c>
      <c r="G98" s="78">
        <v>16.18</v>
      </c>
      <c r="H98" s="78">
        <v>0</v>
      </c>
      <c r="I98" s="78">
        <v>17.702000000000002</v>
      </c>
      <c r="J98" s="78">
        <v>0</v>
      </c>
      <c r="K98" s="78">
        <v>0</v>
      </c>
      <c r="L98" s="78">
        <v>0</v>
      </c>
      <c r="M98" s="77">
        <v>153.43200000000002</v>
      </c>
      <c r="N98" s="106">
        <f t="shared" si="3"/>
        <v>380.64</v>
      </c>
      <c r="P98" s="94">
        <v>19.899999999999999</v>
      </c>
    </row>
    <row r="99" spans="1:16" x14ac:dyDescent="0.2">
      <c r="A99" s="111">
        <f t="shared" si="2"/>
        <v>3</v>
      </c>
      <c r="B99" s="109">
        <v>42460</v>
      </c>
      <c r="C99" s="77">
        <v>146.923</v>
      </c>
      <c r="D99" s="78">
        <v>0</v>
      </c>
      <c r="E99" s="78">
        <v>31.047000000000001</v>
      </c>
      <c r="F99" s="78">
        <v>36.1</v>
      </c>
      <c r="G99" s="78">
        <v>14.054</v>
      </c>
      <c r="H99" s="78">
        <v>0</v>
      </c>
      <c r="I99" s="78">
        <v>13.73</v>
      </c>
      <c r="J99" s="78">
        <v>0</v>
      </c>
      <c r="K99" s="78">
        <v>0</v>
      </c>
      <c r="L99" s="78">
        <v>0</v>
      </c>
      <c r="M99" s="77">
        <v>138.38200000000001</v>
      </c>
      <c r="N99" s="106">
        <f t="shared" si="3"/>
        <v>380.23599999999999</v>
      </c>
      <c r="P99" s="94">
        <v>20.399999999999999</v>
      </c>
    </row>
    <row r="100" spans="1:16" x14ac:dyDescent="0.2">
      <c r="A100" s="111">
        <f t="shared" si="2"/>
        <v>4</v>
      </c>
      <c r="B100" s="109">
        <v>42461</v>
      </c>
      <c r="C100" s="77">
        <v>129.13999999999999</v>
      </c>
      <c r="D100" s="78">
        <v>0</v>
      </c>
      <c r="E100" s="78">
        <v>53.045000000000002</v>
      </c>
      <c r="F100" s="78">
        <v>30.789000000000001</v>
      </c>
      <c r="G100" s="78">
        <v>0.876</v>
      </c>
      <c r="H100" s="78">
        <v>0</v>
      </c>
      <c r="I100" s="78">
        <v>1.202</v>
      </c>
      <c r="J100" s="78">
        <v>0</v>
      </c>
      <c r="K100" s="78">
        <v>0</v>
      </c>
      <c r="L100" s="78">
        <v>0</v>
      </c>
      <c r="M100" s="77">
        <v>165.39100000000002</v>
      </c>
      <c r="N100" s="106">
        <f t="shared" si="3"/>
        <v>380.44299999999998</v>
      </c>
      <c r="P100" s="94">
        <v>19.600000000000001</v>
      </c>
    </row>
    <row r="101" spans="1:16" x14ac:dyDescent="0.2">
      <c r="A101" s="111">
        <f t="shared" si="2"/>
        <v>4</v>
      </c>
      <c r="B101" s="109">
        <v>42462</v>
      </c>
      <c r="C101" s="77">
        <v>58.243000000000002</v>
      </c>
      <c r="D101" s="78">
        <v>0</v>
      </c>
      <c r="E101" s="78">
        <v>94</v>
      </c>
      <c r="F101" s="78">
        <v>16.913</v>
      </c>
      <c r="G101" s="78">
        <v>25.782</v>
      </c>
      <c r="H101" s="78">
        <v>0</v>
      </c>
      <c r="I101" s="78">
        <v>32.634999999999998</v>
      </c>
      <c r="J101" s="78">
        <v>0</v>
      </c>
      <c r="K101" s="78">
        <v>0</v>
      </c>
      <c r="L101" s="78">
        <v>0</v>
      </c>
      <c r="M101" s="77">
        <v>130.65900000000002</v>
      </c>
      <c r="N101" s="106">
        <f t="shared" si="3"/>
        <v>358.23200000000003</v>
      </c>
      <c r="P101" s="94">
        <v>19.2</v>
      </c>
    </row>
    <row r="102" spans="1:16" x14ac:dyDescent="0.2">
      <c r="A102" s="111">
        <f t="shared" si="2"/>
        <v>4</v>
      </c>
      <c r="B102" s="109">
        <v>42463</v>
      </c>
      <c r="C102" s="77">
        <v>36.762999999999998</v>
      </c>
      <c r="D102" s="78">
        <v>0.254</v>
      </c>
      <c r="E102" s="78">
        <v>89.325000000000003</v>
      </c>
      <c r="F102" s="78">
        <v>29.585000000000001</v>
      </c>
      <c r="G102" s="78">
        <v>9.5359999999999996</v>
      </c>
      <c r="H102" s="78">
        <v>0</v>
      </c>
      <c r="I102" s="78">
        <v>10.135</v>
      </c>
      <c r="J102" s="78">
        <v>0</v>
      </c>
      <c r="K102" s="78">
        <v>0</v>
      </c>
      <c r="L102" s="78">
        <v>0</v>
      </c>
      <c r="M102" s="77">
        <v>132.65</v>
      </c>
      <c r="N102" s="106">
        <f t="shared" si="3"/>
        <v>308.24799999999999</v>
      </c>
      <c r="P102" s="94">
        <v>18.600000000000001</v>
      </c>
    </row>
    <row r="103" spans="1:16" x14ac:dyDescent="0.2">
      <c r="A103" s="111">
        <f t="shared" si="2"/>
        <v>4</v>
      </c>
      <c r="B103" s="109">
        <v>42464</v>
      </c>
      <c r="C103" s="77">
        <v>23.954999999999998</v>
      </c>
      <c r="D103" s="78">
        <v>9.1110000000000007</v>
      </c>
      <c r="E103" s="78">
        <v>134.30199999999999</v>
      </c>
      <c r="F103" s="78">
        <v>17.831</v>
      </c>
      <c r="G103" s="78">
        <v>25.391999999999999</v>
      </c>
      <c r="H103" s="78">
        <v>0</v>
      </c>
      <c r="I103" s="78">
        <v>25.157</v>
      </c>
      <c r="J103" s="78">
        <v>0</v>
      </c>
      <c r="K103" s="78">
        <v>0</v>
      </c>
      <c r="L103" s="78">
        <v>0</v>
      </c>
      <c r="M103" s="77">
        <v>146.48699999999999</v>
      </c>
      <c r="N103" s="106">
        <f t="shared" si="3"/>
        <v>382.23500000000001</v>
      </c>
      <c r="P103" s="94">
        <v>20.75</v>
      </c>
    </row>
    <row r="104" spans="1:16" x14ac:dyDescent="0.2">
      <c r="A104" s="111">
        <f t="shared" si="2"/>
        <v>4</v>
      </c>
      <c r="B104" s="109">
        <v>42465</v>
      </c>
      <c r="C104" s="77">
        <v>11.413</v>
      </c>
      <c r="D104" s="78">
        <v>10.042</v>
      </c>
      <c r="E104" s="78">
        <v>149.51900000000001</v>
      </c>
      <c r="F104" s="78">
        <v>36.594000000000001</v>
      </c>
      <c r="G104" s="78">
        <v>8.94</v>
      </c>
      <c r="H104" s="78">
        <v>0</v>
      </c>
      <c r="I104" s="78">
        <v>5.4580000000000002</v>
      </c>
      <c r="J104" s="78">
        <v>0</v>
      </c>
      <c r="K104" s="78">
        <v>0</v>
      </c>
      <c r="L104" s="78">
        <v>0.26400000000096041</v>
      </c>
      <c r="M104" s="77">
        <v>168.8</v>
      </c>
      <c r="N104" s="106">
        <f t="shared" si="3"/>
        <v>391.03000000000094</v>
      </c>
      <c r="P104" s="94">
        <v>20.45</v>
      </c>
    </row>
    <row r="105" spans="1:16" x14ac:dyDescent="0.2">
      <c r="A105" s="111">
        <f t="shared" si="2"/>
        <v>4</v>
      </c>
      <c r="B105" s="109">
        <v>42466</v>
      </c>
      <c r="C105" s="77">
        <v>66.427000000000007</v>
      </c>
      <c r="D105" s="78">
        <v>5.7290000000000001</v>
      </c>
      <c r="E105" s="78">
        <v>114.633</v>
      </c>
      <c r="F105" s="78">
        <v>34.085999999999999</v>
      </c>
      <c r="G105" s="78">
        <v>11.967000000000001</v>
      </c>
      <c r="H105" s="78">
        <v>0</v>
      </c>
      <c r="I105" s="78">
        <v>8.9280000000000008</v>
      </c>
      <c r="J105" s="78">
        <v>0</v>
      </c>
      <c r="K105" s="78">
        <v>0</v>
      </c>
      <c r="L105" s="78">
        <v>0</v>
      </c>
      <c r="M105" s="77">
        <v>161.71600000000001</v>
      </c>
      <c r="N105" s="106">
        <f t="shared" si="3"/>
        <v>403.48599999999999</v>
      </c>
      <c r="P105" s="94">
        <v>21.1</v>
      </c>
    </row>
    <row r="106" spans="1:16" x14ac:dyDescent="0.2">
      <c r="A106" s="111">
        <f t="shared" si="2"/>
        <v>4</v>
      </c>
      <c r="B106" s="109">
        <v>42467</v>
      </c>
      <c r="C106" s="77">
        <v>121.655</v>
      </c>
      <c r="D106" s="78">
        <v>0</v>
      </c>
      <c r="E106" s="78">
        <v>63.552999999999997</v>
      </c>
      <c r="F106" s="78">
        <v>14.621</v>
      </c>
      <c r="G106" s="78">
        <v>30.722999999999999</v>
      </c>
      <c r="H106" s="78">
        <v>0</v>
      </c>
      <c r="I106" s="78">
        <v>27.78</v>
      </c>
      <c r="J106" s="78">
        <v>0</v>
      </c>
      <c r="K106" s="78">
        <v>0</v>
      </c>
      <c r="L106" s="78">
        <v>0</v>
      </c>
      <c r="M106" s="77">
        <v>130.571</v>
      </c>
      <c r="N106" s="106">
        <f t="shared" si="3"/>
        <v>388.90300000000002</v>
      </c>
      <c r="P106" s="94">
        <v>20.2</v>
      </c>
    </row>
    <row r="107" spans="1:16" x14ac:dyDescent="0.2">
      <c r="A107" s="111">
        <f t="shared" si="2"/>
        <v>4</v>
      </c>
      <c r="B107" s="109">
        <v>42468</v>
      </c>
      <c r="C107" s="77">
        <v>63.264000000000003</v>
      </c>
      <c r="D107" s="78">
        <v>0</v>
      </c>
      <c r="E107" s="78">
        <v>112.202</v>
      </c>
      <c r="F107" s="78">
        <v>21.228000000000002</v>
      </c>
      <c r="G107" s="78">
        <v>23.442</v>
      </c>
      <c r="H107" s="78">
        <v>0</v>
      </c>
      <c r="I107" s="78">
        <v>15.762</v>
      </c>
      <c r="J107" s="78">
        <v>0</v>
      </c>
      <c r="K107" s="78">
        <v>0</v>
      </c>
      <c r="L107" s="78">
        <v>0.47520000000000001</v>
      </c>
      <c r="M107" s="77">
        <v>144.31599999999997</v>
      </c>
      <c r="N107" s="106">
        <f t="shared" si="3"/>
        <v>380.68920000000003</v>
      </c>
      <c r="P107" s="94">
        <v>20.149999999999999</v>
      </c>
    </row>
    <row r="108" spans="1:16" x14ac:dyDescent="0.2">
      <c r="A108" s="111">
        <f t="shared" si="2"/>
        <v>4</v>
      </c>
      <c r="B108" s="109">
        <v>42469</v>
      </c>
      <c r="C108" s="77">
        <v>37.26</v>
      </c>
      <c r="D108" s="78">
        <v>0</v>
      </c>
      <c r="E108" s="78">
        <v>122.215</v>
      </c>
      <c r="F108" s="78">
        <v>22.262</v>
      </c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7">
        <v>166.44599999999997</v>
      </c>
      <c r="N108" s="106">
        <f t="shared" si="3"/>
        <v>348.18299999999999</v>
      </c>
      <c r="P108" s="94">
        <v>18.600000000000001</v>
      </c>
    </row>
    <row r="109" spans="1:16" x14ac:dyDescent="0.2">
      <c r="A109" s="111">
        <f t="shared" si="2"/>
        <v>4</v>
      </c>
      <c r="B109" s="109">
        <v>42470</v>
      </c>
      <c r="C109" s="77">
        <v>22.495999999999999</v>
      </c>
      <c r="D109" s="78">
        <v>0</v>
      </c>
      <c r="E109" s="78">
        <v>111.52800000000001</v>
      </c>
      <c r="F109" s="78">
        <v>17.975999999999999</v>
      </c>
      <c r="G109" s="78">
        <v>1.752</v>
      </c>
      <c r="H109" s="78">
        <v>0</v>
      </c>
      <c r="I109" s="78">
        <v>0.85899999999999999</v>
      </c>
      <c r="J109" s="78">
        <v>0</v>
      </c>
      <c r="K109" s="78">
        <v>0</v>
      </c>
      <c r="L109" s="78">
        <v>0.2111999999998079</v>
      </c>
      <c r="M109" s="77">
        <v>157.71899999999999</v>
      </c>
      <c r="N109" s="106">
        <f t="shared" si="3"/>
        <v>312.54119999999983</v>
      </c>
      <c r="P109" s="94">
        <v>18.7</v>
      </c>
    </row>
    <row r="110" spans="1:16" x14ac:dyDescent="0.2">
      <c r="A110" s="111">
        <f t="shared" si="2"/>
        <v>4</v>
      </c>
      <c r="B110" s="109">
        <v>42471</v>
      </c>
      <c r="C110" s="77">
        <v>12.705</v>
      </c>
      <c r="D110" s="78">
        <v>10.53</v>
      </c>
      <c r="E110" s="78">
        <v>143.20699999999999</v>
      </c>
      <c r="F110" s="78">
        <v>46.819000000000003</v>
      </c>
      <c r="G110" s="78">
        <v>0</v>
      </c>
      <c r="H110" s="78">
        <v>0</v>
      </c>
      <c r="I110" s="78">
        <v>0.315</v>
      </c>
      <c r="J110" s="78">
        <v>0</v>
      </c>
      <c r="K110" s="78">
        <v>0</v>
      </c>
      <c r="L110" s="78">
        <v>0.47520000000000001</v>
      </c>
      <c r="M110" s="77">
        <v>178.22499999999999</v>
      </c>
      <c r="N110" s="106">
        <f t="shared" si="3"/>
        <v>392.27620000000002</v>
      </c>
      <c r="P110" s="94">
        <v>21.5</v>
      </c>
    </row>
    <row r="111" spans="1:16" x14ac:dyDescent="0.2">
      <c r="A111" s="111">
        <f t="shared" si="2"/>
        <v>4</v>
      </c>
      <c r="B111" s="109">
        <v>42472</v>
      </c>
      <c r="C111" s="77">
        <v>9.2720000000000002</v>
      </c>
      <c r="D111" s="78">
        <v>10.68</v>
      </c>
      <c r="E111" s="78">
        <v>148.79</v>
      </c>
      <c r="F111" s="78">
        <v>59.006999999999998</v>
      </c>
      <c r="G111" s="78">
        <v>4.452</v>
      </c>
      <c r="H111" s="78">
        <v>0</v>
      </c>
      <c r="I111" s="78">
        <v>3.1680000000000001</v>
      </c>
      <c r="J111" s="78">
        <v>0</v>
      </c>
      <c r="K111" s="78">
        <v>0</v>
      </c>
      <c r="L111" s="78">
        <v>0</v>
      </c>
      <c r="M111" s="77">
        <v>161.56900000000002</v>
      </c>
      <c r="N111" s="106">
        <f t="shared" si="3"/>
        <v>396.93799999999999</v>
      </c>
      <c r="P111" s="94">
        <v>21.15</v>
      </c>
    </row>
    <row r="112" spans="1:16" x14ac:dyDescent="0.2">
      <c r="A112" s="111">
        <f t="shared" si="2"/>
        <v>4</v>
      </c>
      <c r="B112" s="109">
        <v>42473</v>
      </c>
      <c r="C112" s="77">
        <v>21.396999999999998</v>
      </c>
      <c r="D112" s="78">
        <v>9.0269999999999992</v>
      </c>
      <c r="E112" s="78">
        <v>142.51400000000001</v>
      </c>
      <c r="F112" s="78">
        <v>61.887999999999998</v>
      </c>
      <c r="G112" s="78">
        <v>3.4159999999999999</v>
      </c>
      <c r="H112" s="78">
        <v>0</v>
      </c>
      <c r="I112" s="78">
        <v>3.9660000000000002</v>
      </c>
      <c r="J112" s="78">
        <v>0</v>
      </c>
      <c r="K112" s="78">
        <v>0</v>
      </c>
      <c r="L112" s="78">
        <v>0.15840000000000001</v>
      </c>
      <c r="M112" s="77">
        <v>155.09399999999999</v>
      </c>
      <c r="N112" s="106">
        <f t="shared" si="3"/>
        <v>397.46040000000005</v>
      </c>
      <c r="P112" s="94">
        <v>21.35</v>
      </c>
    </row>
    <row r="113" spans="1:16" x14ac:dyDescent="0.2">
      <c r="A113" s="111">
        <f t="shared" si="2"/>
        <v>4</v>
      </c>
      <c r="B113" s="109">
        <v>42474</v>
      </c>
      <c r="C113" s="77">
        <v>146.17599999999999</v>
      </c>
      <c r="D113" s="78">
        <v>0</v>
      </c>
      <c r="E113" s="78">
        <v>77.400000000000006</v>
      </c>
      <c r="F113" s="78">
        <v>36.692999999999998</v>
      </c>
      <c r="G113" s="78">
        <v>3.758</v>
      </c>
      <c r="H113" s="78">
        <v>0</v>
      </c>
      <c r="I113" s="78">
        <v>2.7770000000000001</v>
      </c>
      <c r="J113" s="78">
        <v>0</v>
      </c>
      <c r="K113" s="78">
        <v>0</v>
      </c>
      <c r="L113" s="78">
        <v>0</v>
      </c>
      <c r="M113" s="77">
        <v>136.61399999999998</v>
      </c>
      <c r="N113" s="106">
        <f t="shared" si="3"/>
        <v>403.41799999999995</v>
      </c>
      <c r="P113" s="94">
        <v>18.3</v>
      </c>
    </row>
    <row r="114" spans="1:16" x14ac:dyDescent="0.2">
      <c r="A114" s="111">
        <f t="shared" si="2"/>
        <v>4</v>
      </c>
      <c r="B114" s="109">
        <v>42475</v>
      </c>
      <c r="C114" s="77">
        <v>141.53299999999999</v>
      </c>
      <c r="D114" s="78">
        <v>0.27900000000000003</v>
      </c>
      <c r="E114" s="78">
        <v>61.487000000000002</v>
      </c>
      <c r="F114" s="78">
        <v>25.228000000000002</v>
      </c>
      <c r="G114" s="78">
        <v>23.594999999999999</v>
      </c>
      <c r="H114" s="78">
        <v>0</v>
      </c>
      <c r="I114" s="78">
        <v>17.081</v>
      </c>
      <c r="J114" s="78">
        <v>0</v>
      </c>
      <c r="K114" s="78">
        <v>0</v>
      </c>
      <c r="L114" s="78">
        <v>0</v>
      </c>
      <c r="M114" s="77">
        <v>128.93600000000001</v>
      </c>
      <c r="N114" s="106">
        <f t="shared" si="3"/>
        <v>398.13900000000001</v>
      </c>
      <c r="P114" s="94">
        <v>20.85</v>
      </c>
    </row>
    <row r="115" spans="1:16" x14ac:dyDescent="0.2">
      <c r="A115" s="111">
        <f t="shared" si="2"/>
        <v>4</v>
      </c>
      <c r="B115" s="109">
        <v>42476</v>
      </c>
      <c r="C115" s="77">
        <v>144.69399999999999</v>
      </c>
      <c r="D115" s="78">
        <v>0</v>
      </c>
      <c r="E115" s="78">
        <v>35.345999999999997</v>
      </c>
      <c r="F115" s="78">
        <v>9.718</v>
      </c>
      <c r="G115" s="78">
        <v>31.21</v>
      </c>
      <c r="H115" s="78">
        <v>0</v>
      </c>
      <c r="I115" s="78">
        <v>35.96</v>
      </c>
      <c r="J115" s="78">
        <v>0</v>
      </c>
      <c r="K115" s="78">
        <v>0</v>
      </c>
      <c r="L115" s="78">
        <v>0</v>
      </c>
      <c r="M115" s="77">
        <v>109.854</v>
      </c>
      <c r="N115" s="106">
        <f t="shared" si="3"/>
        <v>366.78199999999998</v>
      </c>
      <c r="P115" s="94">
        <v>18.75</v>
      </c>
    </row>
    <row r="116" spans="1:16" x14ac:dyDescent="0.2">
      <c r="A116" s="111">
        <f t="shared" si="2"/>
        <v>4</v>
      </c>
      <c r="B116" s="109">
        <v>42477</v>
      </c>
      <c r="C116" s="77">
        <v>142.80099999999999</v>
      </c>
      <c r="D116" s="78">
        <v>0</v>
      </c>
      <c r="E116" s="78">
        <v>10.486000000000001</v>
      </c>
      <c r="F116" s="78">
        <v>22.428999999999998</v>
      </c>
      <c r="G116" s="78">
        <v>17.489999999999998</v>
      </c>
      <c r="H116" s="78">
        <v>0</v>
      </c>
      <c r="I116" s="78">
        <v>12.221</v>
      </c>
      <c r="J116" s="78">
        <v>0</v>
      </c>
      <c r="K116" s="78">
        <v>0</v>
      </c>
      <c r="L116" s="78">
        <v>0</v>
      </c>
      <c r="M116" s="77">
        <v>126.62200000000001</v>
      </c>
      <c r="N116" s="106">
        <f t="shared" si="3"/>
        <v>332.04899999999998</v>
      </c>
      <c r="P116" s="94">
        <v>19.05</v>
      </c>
    </row>
    <row r="117" spans="1:16" x14ac:dyDescent="0.2">
      <c r="A117" s="111">
        <f t="shared" si="2"/>
        <v>4</v>
      </c>
      <c r="B117" s="109">
        <v>42478</v>
      </c>
      <c r="C117" s="77">
        <v>102.75700000000001</v>
      </c>
      <c r="D117" s="78">
        <v>1.3009999999999999</v>
      </c>
      <c r="E117" s="78">
        <v>105.15600000000001</v>
      </c>
      <c r="F117" s="78">
        <v>31.097000000000001</v>
      </c>
      <c r="G117" s="78">
        <v>11</v>
      </c>
      <c r="H117" s="78">
        <v>0</v>
      </c>
      <c r="I117" s="78">
        <v>7.0540000000000003</v>
      </c>
      <c r="J117" s="78">
        <v>0</v>
      </c>
      <c r="K117" s="78">
        <v>0</v>
      </c>
      <c r="L117" s="78">
        <v>0</v>
      </c>
      <c r="M117" s="77">
        <v>146.05199999999999</v>
      </c>
      <c r="N117" s="106">
        <f t="shared" si="3"/>
        <v>404.41700000000003</v>
      </c>
      <c r="P117" s="94">
        <v>21.75</v>
      </c>
    </row>
    <row r="118" spans="1:16" x14ac:dyDescent="0.2">
      <c r="A118" s="111">
        <f t="shared" si="2"/>
        <v>4</v>
      </c>
      <c r="B118" s="109">
        <v>42479</v>
      </c>
      <c r="C118" s="77">
        <v>132.07499999999999</v>
      </c>
      <c r="D118" s="78">
        <v>0</v>
      </c>
      <c r="E118" s="78">
        <v>82.316999999999993</v>
      </c>
      <c r="F118" s="78">
        <v>21.771999999999998</v>
      </c>
      <c r="G118" s="78">
        <v>16.93</v>
      </c>
      <c r="H118" s="78">
        <v>0</v>
      </c>
      <c r="I118" s="78">
        <v>11.298999999999999</v>
      </c>
      <c r="J118" s="78">
        <v>0</v>
      </c>
      <c r="K118" s="78">
        <v>0</v>
      </c>
      <c r="L118" s="78">
        <v>0</v>
      </c>
      <c r="M118" s="77">
        <v>138.51500000000001</v>
      </c>
      <c r="N118" s="106">
        <f t="shared" si="3"/>
        <v>402.90800000000002</v>
      </c>
      <c r="P118" s="94">
        <v>21.8</v>
      </c>
    </row>
    <row r="119" spans="1:16" x14ac:dyDescent="0.2">
      <c r="A119" s="111">
        <f t="shared" si="2"/>
        <v>4</v>
      </c>
      <c r="B119" s="109">
        <v>42480</v>
      </c>
      <c r="C119" s="77">
        <v>143.34100000000001</v>
      </c>
      <c r="D119" s="78">
        <v>0</v>
      </c>
      <c r="E119" s="78">
        <v>64.867999999999995</v>
      </c>
      <c r="F119" s="78">
        <v>24.369</v>
      </c>
      <c r="G119" s="78">
        <v>19</v>
      </c>
      <c r="H119" s="78">
        <v>0</v>
      </c>
      <c r="I119" s="78">
        <v>12.523999999999999</v>
      </c>
      <c r="J119" s="78">
        <v>0</v>
      </c>
      <c r="K119" s="78">
        <v>0</v>
      </c>
      <c r="L119" s="78">
        <v>0</v>
      </c>
      <c r="M119" s="77">
        <v>133.34299999999999</v>
      </c>
      <c r="N119" s="106">
        <f t="shared" si="3"/>
        <v>397.44499999999994</v>
      </c>
      <c r="P119" s="94">
        <v>20.85</v>
      </c>
    </row>
    <row r="120" spans="1:16" x14ac:dyDescent="0.2">
      <c r="A120" s="111">
        <f t="shared" si="2"/>
        <v>4</v>
      </c>
      <c r="B120" s="109">
        <v>42481</v>
      </c>
      <c r="C120" s="77">
        <v>143.44399999999999</v>
      </c>
      <c r="D120" s="78">
        <v>0</v>
      </c>
      <c r="E120" s="78">
        <v>59.895000000000003</v>
      </c>
      <c r="F120" s="78">
        <v>29.11</v>
      </c>
      <c r="G120" s="78">
        <v>21</v>
      </c>
      <c r="H120" s="78">
        <v>0</v>
      </c>
      <c r="I120" s="78">
        <v>8.9499999999999993</v>
      </c>
      <c r="J120" s="78">
        <v>0</v>
      </c>
      <c r="K120" s="78">
        <v>0</v>
      </c>
      <c r="L120" s="78">
        <v>0</v>
      </c>
      <c r="M120" s="77">
        <v>131.54399999999998</v>
      </c>
      <c r="N120" s="106">
        <f t="shared" si="3"/>
        <v>393.94299999999998</v>
      </c>
      <c r="P120" s="94">
        <v>20.9</v>
      </c>
    </row>
    <row r="121" spans="1:16" x14ac:dyDescent="0.2">
      <c r="A121" s="111">
        <f t="shared" si="2"/>
        <v>4</v>
      </c>
      <c r="B121" s="109">
        <v>42482</v>
      </c>
      <c r="C121" s="77">
        <v>140.20400000000001</v>
      </c>
      <c r="D121" s="78">
        <v>1.0089999999999999</v>
      </c>
      <c r="E121" s="78">
        <v>62.063000000000002</v>
      </c>
      <c r="F121" s="78">
        <v>40.448</v>
      </c>
      <c r="G121" s="78">
        <v>0</v>
      </c>
      <c r="H121" s="78">
        <v>0</v>
      </c>
      <c r="I121" s="78">
        <v>0.72899999999999998</v>
      </c>
      <c r="J121" s="78">
        <v>0</v>
      </c>
      <c r="K121" s="78">
        <v>0</v>
      </c>
      <c r="L121" s="78">
        <v>0</v>
      </c>
      <c r="M121" s="77">
        <v>161.15300000000002</v>
      </c>
      <c r="N121" s="106">
        <f t="shared" si="3"/>
        <v>405.60600000000005</v>
      </c>
      <c r="P121" s="94">
        <v>21</v>
      </c>
    </row>
    <row r="122" spans="1:16" x14ac:dyDescent="0.2">
      <c r="A122" s="111">
        <f t="shared" si="2"/>
        <v>4</v>
      </c>
      <c r="B122" s="109">
        <v>42483</v>
      </c>
      <c r="C122" s="77">
        <v>140.453</v>
      </c>
      <c r="D122" s="78">
        <v>0</v>
      </c>
      <c r="E122" s="78">
        <v>29.471</v>
      </c>
      <c r="F122" s="78">
        <v>38.261000000000003</v>
      </c>
      <c r="G122" s="78">
        <v>0</v>
      </c>
      <c r="H122" s="78">
        <v>0</v>
      </c>
      <c r="I122" s="78">
        <v>0</v>
      </c>
      <c r="J122" s="78">
        <v>0</v>
      </c>
      <c r="K122" s="78">
        <v>0</v>
      </c>
      <c r="L122" s="78">
        <v>0</v>
      </c>
      <c r="M122" s="77">
        <v>148.38800000000001</v>
      </c>
      <c r="N122" s="106">
        <f t="shared" si="3"/>
        <v>356.57299999999998</v>
      </c>
      <c r="P122" s="94">
        <v>18.899999999999999</v>
      </c>
    </row>
    <row r="123" spans="1:16" x14ac:dyDescent="0.2">
      <c r="A123" s="111">
        <f t="shared" si="2"/>
        <v>4</v>
      </c>
      <c r="B123" s="109">
        <v>42484</v>
      </c>
      <c r="C123" s="77">
        <v>90.370999999999995</v>
      </c>
      <c r="D123" s="78">
        <v>0</v>
      </c>
      <c r="E123" s="78">
        <v>36.220999999999997</v>
      </c>
      <c r="F123" s="78">
        <v>39.292999999999999</v>
      </c>
      <c r="G123" s="78">
        <v>0</v>
      </c>
      <c r="H123" s="78">
        <v>0</v>
      </c>
      <c r="I123" s="78">
        <v>0</v>
      </c>
      <c r="J123" s="78">
        <v>0</v>
      </c>
      <c r="K123" s="78">
        <v>0</v>
      </c>
      <c r="L123" s="78">
        <v>0</v>
      </c>
      <c r="M123" s="77">
        <v>156.73000000000002</v>
      </c>
      <c r="N123" s="106">
        <f t="shared" si="3"/>
        <v>322.61500000000001</v>
      </c>
      <c r="P123" s="94">
        <v>19.2</v>
      </c>
    </row>
    <row r="124" spans="1:16" x14ac:dyDescent="0.2">
      <c r="A124" s="111">
        <f t="shared" si="2"/>
        <v>4</v>
      </c>
      <c r="B124" s="109">
        <v>42485</v>
      </c>
      <c r="C124" s="77">
        <v>57.283000000000001</v>
      </c>
      <c r="D124" s="78">
        <v>5.9320000000000004</v>
      </c>
      <c r="E124" s="78">
        <v>118.313</v>
      </c>
      <c r="F124" s="78">
        <v>64.878</v>
      </c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7">
        <v>158.58499999999998</v>
      </c>
      <c r="N124" s="106">
        <f t="shared" si="3"/>
        <v>404.99099999999999</v>
      </c>
      <c r="P124" s="94">
        <v>21.7</v>
      </c>
    </row>
    <row r="125" spans="1:16" x14ac:dyDescent="0.2">
      <c r="A125" s="111">
        <f t="shared" si="2"/>
        <v>4</v>
      </c>
      <c r="B125" s="109">
        <v>42486</v>
      </c>
      <c r="C125" s="77">
        <v>39.018000000000001</v>
      </c>
      <c r="D125" s="78">
        <v>3.8330000000000002</v>
      </c>
      <c r="E125" s="78">
        <v>135.50299999999999</v>
      </c>
      <c r="F125" s="78">
        <v>57.344999999999999</v>
      </c>
      <c r="G125" s="78">
        <v>0</v>
      </c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77">
        <v>169.11099999999999</v>
      </c>
      <c r="N125" s="106">
        <f t="shared" si="3"/>
        <v>404.80999999999995</v>
      </c>
      <c r="P125" s="94">
        <v>20.95</v>
      </c>
    </row>
    <row r="126" spans="1:16" x14ac:dyDescent="0.2">
      <c r="A126" s="111">
        <f t="shared" si="2"/>
        <v>4</v>
      </c>
      <c r="B126" s="109">
        <v>42487</v>
      </c>
      <c r="C126" s="77">
        <v>29.873999999999999</v>
      </c>
      <c r="D126" s="78">
        <v>5.109</v>
      </c>
      <c r="E126" s="78">
        <v>145.28</v>
      </c>
      <c r="F126" s="78">
        <v>62.741999999999997</v>
      </c>
      <c r="G126" s="78">
        <v>0</v>
      </c>
      <c r="H126" s="78">
        <v>0</v>
      </c>
      <c r="I126" s="78">
        <v>0</v>
      </c>
      <c r="J126" s="78">
        <v>0</v>
      </c>
      <c r="K126" s="78">
        <v>0</v>
      </c>
      <c r="L126" s="78">
        <v>0</v>
      </c>
      <c r="M126" s="77">
        <v>166.57</v>
      </c>
      <c r="N126" s="106">
        <f t="shared" si="3"/>
        <v>409.57499999999999</v>
      </c>
      <c r="P126" s="94">
        <v>21.9</v>
      </c>
    </row>
    <row r="127" spans="1:16" x14ac:dyDescent="0.2">
      <c r="A127" s="111">
        <f t="shared" si="2"/>
        <v>4</v>
      </c>
      <c r="B127" s="109">
        <v>42488</v>
      </c>
      <c r="C127" s="77">
        <v>21.771000000000001</v>
      </c>
      <c r="D127" s="78">
        <v>6.1340000000000003</v>
      </c>
      <c r="E127" s="78">
        <v>146.733</v>
      </c>
      <c r="F127" s="78">
        <v>61.906999999999996</v>
      </c>
      <c r="G127" s="78">
        <v>0.36599999999999999</v>
      </c>
      <c r="H127" s="78">
        <v>0</v>
      </c>
      <c r="I127" s="78">
        <v>0.748</v>
      </c>
      <c r="J127" s="78">
        <v>0</v>
      </c>
      <c r="K127" s="78">
        <v>0</v>
      </c>
      <c r="L127" s="78">
        <v>0</v>
      </c>
      <c r="M127" s="77">
        <v>165.62400000000002</v>
      </c>
      <c r="N127" s="106">
        <f t="shared" si="3"/>
        <v>403.28300000000002</v>
      </c>
      <c r="P127" s="94">
        <v>21.25</v>
      </c>
    </row>
    <row r="128" spans="1:16" x14ac:dyDescent="0.2">
      <c r="A128" s="111">
        <f t="shared" si="2"/>
        <v>4</v>
      </c>
      <c r="B128" s="109">
        <v>42489</v>
      </c>
      <c r="C128" s="77">
        <v>14.726000000000001</v>
      </c>
      <c r="D128" s="78">
        <v>8.3059999999999992</v>
      </c>
      <c r="E128" s="78">
        <v>140.648</v>
      </c>
      <c r="F128" s="78">
        <v>72.347999999999999</v>
      </c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7">
        <v>177.977</v>
      </c>
      <c r="N128" s="106">
        <f t="shared" si="3"/>
        <v>414.005</v>
      </c>
      <c r="P128" s="94">
        <v>21</v>
      </c>
    </row>
    <row r="129" spans="1:16" x14ac:dyDescent="0.2">
      <c r="A129" s="111">
        <f t="shared" si="2"/>
        <v>4</v>
      </c>
      <c r="B129" s="109">
        <v>42490</v>
      </c>
      <c r="C129" s="77">
        <v>11.327999999999999</v>
      </c>
      <c r="D129" s="78">
        <v>4.7350000000000003</v>
      </c>
      <c r="E129" s="78">
        <v>154.33799999999999</v>
      </c>
      <c r="F129" s="78">
        <v>35.115000000000002</v>
      </c>
      <c r="G129" s="78">
        <v>6.8849999999999998</v>
      </c>
      <c r="H129" s="78">
        <v>0</v>
      </c>
      <c r="I129" s="78">
        <v>2.3199999999999998</v>
      </c>
      <c r="J129" s="78">
        <v>0</v>
      </c>
      <c r="K129" s="78">
        <v>0</v>
      </c>
      <c r="L129" s="78">
        <v>0</v>
      </c>
      <c r="M129" s="77">
        <v>156.922</v>
      </c>
      <c r="N129" s="106">
        <f t="shared" si="3"/>
        <v>371.64299999999997</v>
      </c>
      <c r="P129" s="94">
        <v>19.75</v>
      </c>
    </row>
    <row r="130" spans="1:16" x14ac:dyDescent="0.2">
      <c r="A130" s="111">
        <f t="shared" si="2"/>
        <v>5</v>
      </c>
      <c r="B130" s="109">
        <v>42491</v>
      </c>
      <c r="C130" s="77">
        <v>9.9130000000000003</v>
      </c>
      <c r="D130" s="78">
        <v>8.4779999999999998</v>
      </c>
      <c r="E130" s="78">
        <v>125.16</v>
      </c>
      <c r="F130" s="78">
        <v>27.184000000000001</v>
      </c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7">
        <v>155.26300000000001</v>
      </c>
      <c r="N130" s="106">
        <f t="shared" si="3"/>
        <v>325.99799999999999</v>
      </c>
      <c r="P130" s="94">
        <v>18.25</v>
      </c>
    </row>
    <row r="131" spans="1:16" x14ac:dyDescent="0.2">
      <c r="A131" s="111">
        <f t="shared" si="2"/>
        <v>5</v>
      </c>
      <c r="B131" s="109">
        <v>42492</v>
      </c>
      <c r="C131" s="77">
        <v>6.7089999999999996</v>
      </c>
      <c r="D131" s="78">
        <v>5.5970000000000004</v>
      </c>
      <c r="E131" s="78">
        <v>149.44399999999999</v>
      </c>
      <c r="F131" s="78">
        <v>54.808</v>
      </c>
      <c r="G131" s="78">
        <v>0</v>
      </c>
      <c r="H131" s="78">
        <v>0</v>
      </c>
      <c r="I131" s="78">
        <v>0</v>
      </c>
      <c r="J131" s="78">
        <v>0</v>
      </c>
      <c r="K131" s="78">
        <v>0</v>
      </c>
      <c r="L131" s="78">
        <v>0</v>
      </c>
      <c r="M131" s="77">
        <v>173.20599999999999</v>
      </c>
      <c r="N131" s="106">
        <f t="shared" si="3"/>
        <v>389.76400000000001</v>
      </c>
      <c r="P131" s="94">
        <v>20.25</v>
      </c>
    </row>
    <row r="132" spans="1:16" x14ac:dyDescent="0.2">
      <c r="A132" s="111">
        <f t="shared" si="2"/>
        <v>5</v>
      </c>
      <c r="B132" s="109">
        <v>42493</v>
      </c>
      <c r="C132" s="77">
        <v>7.15</v>
      </c>
      <c r="D132" s="78">
        <v>4.8419999999999996</v>
      </c>
      <c r="E132" s="78">
        <v>155.30199999999999</v>
      </c>
      <c r="F132" s="78">
        <v>59.078000000000003</v>
      </c>
      <c r="G132" s="78">
        <v>2.7839999999999998</v>
      </c>
      <c r="H132" s="78">
        <v>0</v>
      </c>
      <c r="I132" s="78">
        <v>1.014</v>
      </c>
      <c r="J132" s="78">
        <v>0</v>
      </c>
      <c r="K132" s="78">
        <v>1.762</v>
      </c>
      <c r="L132" s="78">
        <v>0.31680000000211295</v>
      </c>
      <c r="M132" s="77">
        <v>162.315</v>
      </c>
      <c r="N132" s="106">
        <f t="shared" si="3"/>
        <v>394.56380000000206</v>
      </c>
      <c r="P132" s="94">
        <v>20.3</v>
      </c>
    </row>
    <row r="133" spans="1:16" x14ac:dyDescent="0.2">
      <c r="A133" s="111">
        <f t="shared" si="2"/>
        <v>5</v>
      </c>
      <c r="B133" s="109">
        <v>42494</v>
      </c>
      <c r="C133" s="77">
        <v>5.7750000000000004</v>
      </c>
      <c r="D133" s="78">
        <v>4.47</v>
      </c>
      <c r="E133" s="78">
        <v>166.19</v>
      </c>
      <c r="F133" s="78">
        <v>66.722999999999999</v>
      </c>
      <c r="G133" s="78">
        <v>0</v>
      </c>
      <c r="H133" s="78">
        <v>0</v>
      </c>
      <c r="I133" s="78">
        <v>0</v>
      </c>
      <c r="J133" s="78">
        <v>0</v>
      </c>
      <c r="K133" s="78">
        <v>3.8109999999999999</v>
      </c>
      <c r="L133" s="78">
        <v>0.31680000000000003</v>
      </c>
      <c r="M133" s="77">
        <v>158.62400000000002</v>
      </c>
      <c r="N133" s="106">
        <f t="shared" si="3"/>
        <v>405.90980000000002</v>
      </c>
      <c r="P133" s="94">
        <v>20.149999999999999</v>
      </c>
    </row>
    <row r="134" spans="1:16" x14ac:dyDescent="0.2">
      <c r="A134" s="111">
        <f t="shared" si="2"/>
        <v>5</v>
      </c>
      <c r="B134" s="109">
        <v>42495</v>
      </c>
      <c r="C134" s="77">
        <v>8.3940000000000001</v>
      </c>
      <c r="D134" s="78">
        <v>2.8420000000000001</v>
      </c>
      <c r="E134" s="78">
        <v>149.57499999999999</v>
      </c>
      <c r="F134" s="78">
        <v>61.98</v>
      </c>
      <c r="G134" s="78">
        <v>0</v>
      </c>
      <c r="H134" s="78">
        <v>0</v>
      </c>
      <c r="I134" s="78">
        <v>0</v>
      </c>
      <c r="J134" s="78">
        <v>0</v>
      </c>
      <c r="K134" s="78">
        <v>2.7549999999999999</v>
      </c>
      <c r="L134" s="78">
        <v>0.31680000000000003</v>
      </c>
      <c r="M134" s="77">
        <v>172.86599999999999</v>
      </c>
      <c r="N134" s="106">
        <f t="shared" si="3"/>
        <v>398.72879999999998</v>
      </c>
      <c r="P134" s="94">
        <v>19.600000000000001</v>
      </c>
    </row>
    <row r="135" spans="1:16" x14ac:dyDescent="0.2">
      <c r="A135" s="111">
        <f t="shared" si="2"/>
        <v>5</v>
      </c>
      <c r="B135" s="109">
        <v>42496</v>
      </c>
      <c r="C135" s="77">
        <v>8.1419999999999995</v>
      </c>
      <c r="D135" s="78">
        <v>0.59299999999999997</v>
      </c>
      <c r="E135" s="78">
        <v>148.76</v>
      </c>
      <c r="F135" s="78">
        <v>71.450999999999993</v>
      </c>
      <c r="G135" s="78">
        <v>0</v>
      </c>
      <c r="H135" s="78">
        <v>0</v>
      </c>
      <c r="I135" s="78">
        <v>0</v>
      </c>
      <c r="J135" s="78">
        <v>0</v>
      </c>
      <c r="K135" s="78">
        <v>2.6080000000000001</v>
      </c>
      <c r="L135" s="78">
        <v>0.58079999999999998</v>
      </c>
      <c r="M135" s="77">
        <v>164.976</v>
      </c>
      <c r="N135" s="106">
        <f t="shared" si="3"/>
        <v>397.11080000000004</v>
      </c>
      <c r="P135" s="94">
        <v>19.600000000000001</v>
      </c>
    </row>
    <row r="136" spans="1:16" x14ac:dyDescent="0.2">
      <c r="A136" s="111">
        <f t="shared" si="2"/>
        <v>5</v>
      </c>
      <c r="B136" s="109">
        <v>42497</v>
      </c>
      <c r="C136" s="77">
        <v>7.8209999999999997</v>
      </c>
      <c r="D136" s="78">
        <v>0</v>
      </c>
      <c r="E136" s="78">
        <v>130.73599999999999</v>
      </c>
      <c r="F136" s="78">
        <v>51.433</v>
      </c>
      <c r="G136" s="78">
        <v>0</v>
      </c>
      <c r="H136" s="78">
        <v>0</v>
      </c>
      <c r="I136" s="78">
        <v>0</v>
      </c>
      <c r="J136" s="78">
        <v>0</v>
      </c>
      <c r="K136" s="78">
        <v>3.2120000000000002</v>
      </c>
      <c r="L136" s="78">
        <v>0.58079999999999998</v>
      </c>
      <c r="M136" s="77">
        <v>170.09299999999999</v>
      </c>
      <c r="N136" s="106">
        <f t="shared" si="3"/>
        <v>363.87579999999997</v>
      </c>
      <c r="P136" s="94">
        <v>17.45</v>
      </c>
    </row>
    <row r="137" spans="1:16" x14ac:dyDescent="0.2">
      <c r="A137" s="111">
        <f t="shared" ref="A137:A200" si="4">+IF(ISBLANK($B137),"",MONTH($B137))</f>
        <v>5</v>
      </c>
      <c r="B137" s="109">
        <v>42498</v>
      </c>
      <c r="C137" s="77">
        <v>7.5010000000000003</v>
      </c>
      <c r="D137" s="78">
        <v>0.121</v>
      </c>
      <c r="E137" s="78">
        <v>130.20400000000001</v>
      </c>
      <c r="F137" s="78">
        <v>27.896999999999998</v>
      </c>
      <c r="G137" s="78">
        <v>6.9690000000000003</v>
      </c>
      <c r="H137" s="78">
        <v>0</v>
      </c>
      <c r="I137" s="78">
        <v>2.8540000000000001</v>
      </c>
      <c r="J137" s="78">
        <v>0</v>
      </c>
      <c r="K137" s="78">
        <v>4.0629999999999997</v>
      </c>
      <c r="L137" s="78">
        <v>0</v>
      </c>
      <c r="M137" s="77">
        <v>148.98999999999998</v>
      </c>
      <c r="N137" s="106">
        <f t="shared" ref="N137:N200" si="5">+SUM(C137:M137)</f>
        <v>328.59899999999999</v>
      </c>
      <c r="P137" s="94">
        <v>17.45</v>
      </c>
    </row>
    <row r="138" spans="1:16" x14ac:dyDescent="0.2">
      <c r="A138" s="111">
        <f t="shared" si="4"/>
        <v>5</v>
      </c>
      <c r="B138" s="109">
        <v>42499</v>
      </c>
      <c r="C138" s="77">
        <v>25.622</v>
      </c>
      <c r="D138" s="78">
        <v>2.141</v>
      </c>
      <c r="E138" s="78">
        <v>146.19800000000001</v>
      </c>
      <c r="F138" s="78">
        <v>68.83</v>
      </c>
      <c r="G138" s="78">
        <v>0.89100000000000001</v>
      </c>
      <c r="H138" s="78">
        <v>0</v>
      </c>
      <c r="I138" s="78">
        <v>0.58499999999999996</v>
      </c>
      <c r="J138" s="78">
        <v>0</v>
      </c>
      <c r="K138" s="78">
        <v>0</v>
      </c>
      <c r="L138" s="78">
        <v>0.58079999999999998</v>
      </c>
      <c r="M138" s="77">
        <v>145.15600000000001</v>
      </c>
      <c r="N138" s="106">
        <f t="shared" si="5"/>
        <v>390.00380000000001</v>
      </c>
      <c r="P138" s="94">
        <v>20</v>
      </c>
    </row>
    <row r="139" spans="1:16" x14ac:dyDescent="0.2">
      <c r="A139" s="111">
        <f t="shared" si="4"/>
        <v>5</v>
      </c>
      <c r="B139" s="109">
        <v>42500</v>
      </c>
      <c r="C139" s="77">
        <v>15.319000000000001</v>
      </c>
      <c r="D139" s="78">
        <v>3.3010000000000002</v>
      </c>
      <c r="E139" s="78">
        <v>161.50299999999999</v>
      </c>
      <c r="F139" s="78">
        <v>76.840999999999994</v>
      </c>
      <c r="G139" s="78">
        <v>4.125</v>
      </c>
      <c r="H139" s="78">
        <v>0</v>
      </c>
      <c r="I139" s="78">
        <v>0.88400000000000001</v>
      </c>
      <c r="J139" s="78">
        <v>0</v>
      </c>
      <c r="K139" s="78">
        <v>0</v>
      </c>
      <c r="L139" s="78">
        <v>1.0032000000000001</v>
      </c>
      <c r="M139" s="77">
        <v>146.55199999999999</v>
      </c>
      <c r="N139" s="106">
        <f t="shared" si="5"/>
        <v>409.52819999999997</v>
      </c>
      <c r="P139" s="94">
        <v>20</v>
      </c>
    </row>
    <row r="140" spans="1:16" x14ac:dyDescent="0.2">
      <c r="A140" s="111">
        <f t="shared" si="4"/>
        <v>5</v>
      </c>
      <c r="B140" s="109">
        <v>42501</v>
      </c>
      <c r="C140" s="77">
        <v>7.306</v>
      </c>
      <c r="D140" s="78">
        <v>7.0229999999999997</v>
      </c>
      <c r="E140" s="78">
        <v>159.36000000000001</v>
      </c>
      <c r="F140" s="78">
        <v>64.814999999999998</v>
      </c>
      <c r="G140" s="78">
        <v>0.26</v>
      </c>
      <c r="H140" s="78">
        <v>0</v>
      </c>
      <c r="I140" s="78">
        <v>0.54600000000000004</v>
      </c>
      <c r="J140" s="78">
        <v>0</v>
      </c>
      <c r="K140" s="78">
        <v>0</v>
      </c>
      <c r="L140" s="78">
        <v>0.89760000000000006</v>
      </c>
      <c r="M140" s="77">
        <v>167.18199999999999</v>
      </c>
      <c r="N140" s="106">
        <f t="shared" si="5"/>
        <v>407.38959999999997</v>
      </c>
      <c r="P140" s="94">
        <v>20.5</v>
      </c>
    </row>
    <row r="141" spans="1:16" x14ac:dyDescent="0.2">
      <c r="A141" s="111">
        <f t="shared" si="4"/>
        <v>5</v>
      </c>
      <c r="B141" s="109">
        <v>42502</v>
      </c>
      <c r="C141" s="77">
        <v>5.6369999999999996</v>
      </c>
      <c r="D141" s="78">
        <v>6.718</v>
      </c>
      <c r="E141" s="78">
        <v>155.428</v>
      </c>
      <c r="F141" s="78">
        <v>45.374000000000002</v>
      </c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0.8448</v>
      </c>
      <c r="M141" s="77">
        <v>186.87900000000002</v>
      </c>
      <c r="N141" s="106">
        <f t="shared" si="5"/>
        <v>400.88080000000002</v>
      </c>
      <c r="P141" s="94">
        <v>19.899999999999999</v>
      </c>
    </row>
    <row r="142" spans="1:16" x14ac:dyDescent="0.2">
      <c r="A142" s="111">
        <f t="shared" si="4"/>
        <v>5</v>
      </c>
      <c r="B142" s="109">
        <v>42503</v>
      </c>
      <c r="C142" s="77">
        <v>11.24</v>
      </c>
      <c r="D142" s="78">
        <v>6.2050000000000001</v>
      </c>
      <c r="E142" s="78">
        <v>155.93799999999999</v>
      </c>
      <c r="F142" s="78">
        <v>41.883000000000003</v>
      </c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0.8976000000003842</v>
      </c>
      <c r="M142" s="77">
        <v>180.70699999999999</v>
      </c>
      <c r="N142" s="106">
        <f t="shared" si="5"/>
        <v>396.87060000000037</v>
      </c>
      <c r="P142" s="94">
        <v>20.5</v>
      </c>
    </row>
    <row r="143" spans="1:16" x14ac:dyDescent="0.2">
      <c r="A143" s="111">
        <f t="shared" si="4"/>
        <v>5</v>
      </c>
      <c r="B143" s="109">
        <v>42504</v>
      </c>
      <c r="C143" s="77">
        <v>6.9809999999999999</v>
      </c>
      <c r="D143" s="78">
        <v>2.0339999999999998</v>
      </c>
      <c r="E143" s="78">
        <v>144.59100000000001</v>
      </c>
      <c r="F143" s="78">
        <v>27.895</v>
      </c>
      <c r="G143" s="78">
        <v>0</v>
      </c>
      <c r="H143" s="78">
        <v>0</v>
      </c>
      <c r="I143" s="78">
        <v>0.20699999999999999</v>
      </c>
      <c r="J143" s="78">
        <v>0</v>
      </c>
      <c r="K143" s="78">
        <v>0</v>
      </c>
      <c r="L143" s="78">
        <v>0.73920000000000008</v>
      </c>
      <c r="M143" s="77">
        <v>190.42500000000001</v>
      </c>
      <c r="N143" s="106">
        <f t="shared" si="5"/>
        <v>372.87220000000002</v>
      </c>
      <c r="P143" s="94">
        <v>17.55</v>
      </c>
    </row>
    <row r="144" spans="1:16" x14ac:dyDescent="0.2">
      <c r="A144" s="111">
        <f t="shared" si="4"/>
        <v>5</v>
      </c>
      <c r="B144" s="109">
        <v>42505</v>
      </c>
      <c r="C144" s="77">
        <v>6.2960000000000003</v>
      </c>
      <c r="D144" s="78">
        <v>4.0570000000000004</v>
      </c>
      <c r="E144" s="78">
        <v>124.90300000000001</v>
      </c>
      <c r="F144" s="78">
        <v>25.734000000000002</v>
      </c>
      <c r="G144" s="78">
        <v>0</v>
      </c>
      <c r="H144" s="78">
        <v>0</v>
      </c>
      <c r="I144" s="78">
        <v>0.45600000000000002</v>
      </c>
      <c r="J144" s="78">
        <v>0</v>
      </c>
      <c r="K144" s="78">
        <v>0</v>
      </c>
      <c r="L144" s="78">
        <v>0.68640000000000001</v>
      </c>
      <c r="M144" s="77">
        <v>170.78300000000002</v>
      </c>
      <c r="N144" s="106">
        <f t="shared" si="5"/>
        <v>332.91539999999998</v>
      </c>
      <c r="P144" s="94">
        <v>18.3</v>
      </c>
    </row>
    <row r="145" spans="1:16" x14ac:dyDescent="0.2">
      <c r="A145" s="111">
        <f t="shared" si="4"/>
        <v>5</v>
      </c>
      <c r="B145" s="109">
        <v>42506</v>
      </c>
      <c r="C145" s="77">
        <v>8.6069999999999993</v>
      </c>
      <c r="D145" s="78">
        <v>10.819000000000001</v>
      </c>
      <c r="E145" s="78">
        <v>132.23400000000001</v>
      </c>
      <c r="F145" s="78">
        <v>44.401000000000003</v>
      </c>
      <c r="G145" s="78">
        <v>0</v>
      </c>
      <c r="H145" s="78">
        <v>0</v>
      </c>
      <c r="I145" s="78">
        <v>0.188</v>
      </c>
      <c r="J145" s="78">
        <v>0.86599999999999999</v>
      </c>
      <c r="K145" s="78">
        <v>0</v>
      </c>
      <c r="L145" s="78">
        <v>2.3231999999999999</v>
      </c>
      <c r="M145" s="77">
        <v>191.97799999999998</v>
      </c>
      <c r="N145" s="106">
        <f t="shared" si="5"/>
        <v>391.4162</v>
      </c>
      <c r="P145" s="94">
        <v>19.5</v>
      </c>
    </row>
    <row r="146" spans="1:16" x14ac:dyDescent="0.2">
      <c r="A146" s="111">
        <f t="shared" si="4"/>
        <v>5</v>
      </c>
      <c r="B146" s="109">
        <v>42507</v>
      </c>
      <c r="C146" s="77">
        <v>5.1449999999999996</v>
      </c>
      <c r="D146" s="78">
        <v>5.01</v>
      </c>
      <c r="E146" s="78">
        <v>159.392</v>
      </c>
      <c r="F146" s="78">
        <v>40.398000000000003</v>
      </c>
      <c r="G146" s="78">
        <v>0</v>
      </c>
      <c r="H146" s="78">
        <v>0</v>
      </c>
      <c r="I146" s="78">
        <v>0</v>
      </c>
      <c r="J146" s="78">
        <v>1.0130619999999999</v>
      </c>
      <c r="K146" s="78">
        <v>2.1629999999999998</v>
      </c>
      <c r="L146" s="78">
        <v>1.7424000000000002</v>
      </c>
      <c r="M146" s="77">
        <v>176.94099999999997</v>
      </c>
      <c r="N146" s="106">
        <f t="shared" si="5"/>
        <v>391.80446199999994</v>
      </c>
      <c r="P146" s="94">
        <v>20.350000000000001</v>
      </c>
    </row>
    <row r="147" spans="1:16" x14ac:dyDescent="0.2">
      <c r="A147" s="111">
        <f t="shared" si="4"/>
        <v>5</v>
      </c>
      <c r="B147" s="109">
        <v>42508</v>
      </c>
      <c r="C147" s="77">
        <v>5.7750000000000004</v>
      </c>
      <c r="D147" s="78">
        <v>4.9390000000000001</v>
      </c>
      <c r="E147" s="78">
        <v>178.803</v>
      </c>
      <c r="F147" s="78">
        <v>34.027999999999999</v>
      </c>
      <c r="G147" s="78">
        <v>0</v>
      </c>
      <c r="H147" s="78">
        <v>0</v>
      </c>
      <c r="I147" s="78">
        <v>0</v>
      </c>
      <c r="J147" s="78">
        <v>1.9797579999999999</v>
      </c>
      <c r="K147" s="78">
        <v>4.1859999999999999</v>
      </c>
      <c r="L147" s="78">
        <v>1.9536</v>
      </c>
      <c r="M147" s="77">
        <v>172.89800000000002</v>
      </c>
      <c r="N147" s="106">
        <f t="shared" si="5"/>
        <v>404.56235800000002</v>
      </c>
      <c r="P147" s="94">
        <v>19.8</v>
      </c>
    </row>
    <row r="148" spans="1:16" x14ac:dyDescent="0.2">
      <c r="A148" s="111">
        <f t="shared" si="4"/>
        <v>5</v>
      </c>
      <c r="B148" s="109">
        <v>42509</v>
      </c>
      <c r="C148" s="77">
        <v>4.5529999999999999</v>
      </c>
      <c r="D148" s="78">
        <v>3.306</v>
      </c>
      <c r="E148" s="78">
        <v>192.929</v>
      </c>
      <c r="F148" s="78">
        <v>17.425000000000001</v>
      </c>
      <c r="G148" s="78">
        <v>0</v>
      </c>
      <c r="H148" s="78">
        <v>0</v>
      </c>
      <c r="I148" s="78">
        <v>0</v>
      </c>
      <c r="J148" s="78">
        <v>1.8000000000029104E-4</v>
      </c>
      <c r="K148" s="78">
        <v>4.1859999999999999</v>
      </c>
      <c r="L148" s="78">
        <v>1.5840000000009604</v>
      </c>
      <c r="M148" s="77">
        <v>183.678</v>
      </c>
      <c r="N148" s="106">
        <f t="shared" si="5"/>
        <v>407.66118000000097</v>
      </c>
      <c r="P148" s="94">
        <v>20.149999999999999</v>
      </c>
    </row>
    <row r="149" spans="1:16" x14ac:dyDescent="0.2">
      <c r="A149" s="111">
        <f t="shared" si="4"/>
        <v>5</v>
      </c>
      <c r="B149" s="109">
        <v>42510</v>
      </c>
      <c r="C149" s="77">
        <v>1.0249999999999999</v>
      </c>
      <c r="D149" s="78">
        <v>0</v>
      </c>
      <c r="E149" s="78">
        <v>193.51499999999999</v>
      </c>
      <c r="F149" s="78">
        <v>27.661999999999999</v>
      </c>
      <c r="G149" s="78">
        <v>0</v>
      </c>
      <c r="H149" s="78">
        <v>0</v>
      </c>
      <c r="I149" s="78">
        <v>0</v>
      </c>
      <c r="J149" s="78">
        <v>2.1764999999999999</v>
      </c>
      <c r="K149" s="78">
        <v>4.1920000000000002</v>
      </c>
      <c r="L149" s="78">
        <v>1.5840000000000001</v>
      </c>
      <c r="M149" s="77">
        <v>184.70299999999997</v>
      </c>
      <c r="N149" s="106">
        <f t="shared" si="5"/>
        <v>414.85749999999996</v>
      </c>
      <c r="P149" s="94">
        <v>21.75</v>
      </c>
    </row>
    <row r="150" spans="1:16" x14ac:dyDescent="0.2">
      <c r="A150" s="111">
        <f t="shared" si="4"/>
        <v>5</v>
      </c>
      <c r="B150" s="109">
        <v>42511</v>
      </c>
      <c r="C150" s="77">
        <v>1.6279999999999999</v>
      </c>
      <c r="D150" s="78">
        <v>0</v>
      </c>
      <c r="E150" s="78">
        <v>170.203</v>
      </c>
      <c r="F150" s="78">
        <v>14.678000000000001</v>
      </c>
      <c r="G150" s="78">
        <v>1.9350000000000001</v>
      </c>
      <c r="H150" s="78">
        <v>0</v>
      </c>
      <c r="I150" s="78">
        <v>2.1469999999999998</v>
      </c>
      <c r="J150" s="78">
        <v>0.94365999999999983</v>
      </c>
      <c r="K150" s="78">
        <v>1.6759999999999999</v>
      </c>
      <c r="L150" s="78">
        <v>1.2671999999988475</v>
      </c>
      <c r="M150" s="77">
        <v>161.59100000000001</v>
      </c>
      <c r="N150" s="106">
        <f t="shared" si="5"/>
        <v>356.06885999999884</v>
      </c>
      <c r="P150" s="94">
        <v>19.3</v>
      </c>
    </row>
    <row r="151" spans="1:16" x14ac:dyDescent="0.2">
      <c r="A151" s="111">
        <f t="shared" si="4"/>
        <v>5</v>
      </c>
      <c r="B151" s="109">
        <v>42512</v>
      </c>
      <c r="C151" s="77">
        <v>1.3420000000000001</v>
      </c>
      <c r="D151" s="78">
        <v>0</v>
      </c>
      <c r="E151" s="78">
        <v>148.74</v>
      </c>
      <c r="F151" s="78">
        <v>13.327999999999999</v>
      </c>
      <c r="G151" s="78">
        <v>0.621</v>
      </c>
      <c r="H151" s="78">
        <v>0</v>
      </c>
      <c r="I151" s="78">
        <v>0.54200000000000004</v>
      </c>
      <c r="J151" s="78">
        <v>1.1190750000000007</v>
      </c>
      <c r="K151" s="78">
        <v>1.546</v>
      </c>
      <c r="L151" s="78">
        <v>0.68640000000057622</v>
      </c>
      <c r="M151" s="77">
        <v>175.005</v>
      </c>
      <c r="N151" s="106">
        <f t="shared" si="5"/>
        <v>342.92947500000059</v>
      </c>
      <c r="P151" s="94">
        <v>19.100000000000001</v>
      </c>
    </row>
    <row r="152" spans="1:16" x14ac:dyDescent="0.2">
      <c r="A152" s="111">
        <f t="shared" si="4"/>
        <v>5</v>
      </c>
      <c r="B152" s="109">
        <v>42513</v>
      </c>
      <c r="C152" s="77">
        <v>2.0139999999999998</v>
      </c>
      <c r="D152" s="78">
        <v>0</v>
      </c>
      <c r="E152" s="78">
        <v>188.91300000000001</v>
      </c>
      <c r="F152" s="78">
        <v>23.791</v>
      </c>
      <c r="G152" s="78">
        <v>0</v>
      </c>
      <c r="H152" s="78">
        <v>0</v>
      </c>
      <c r="I152" s="78">
        <v>0</v>
      </c>
      <c r="J152" s="78">
        <v>2.3200019999999988</v>
      </c>
      <c r="K152" s="78">
        <v>4.3369999999999997</v>
      </c>
      <c r="L152" s="78">
        <v>1.7952000000000001</v>
      </c>
      <c r="M152" s="77">
        <v>192.87700000000001</v>
      </c>
      <c r="N152" s="106">
        <f t="shared" si="5"/>
        <v>416.04720199999997</v>
      </c>
      <c r="P152" s="94">
        <v>20.55</v>
      </c>
    </row>
    <row r="153" spans="1:16" x14ac:dyDescent="0.2">
      <c r="A153" s="111">
        <f t="shared" si="4"/>
        <v>5</v>
      </c>
      <c r="B153" s="109">
        <v>42514</v>
      </c>
      <c r="C153" s="77">
        <v>2.3239999999999998</v>
      </c>
      <c r="D153" s="78">
        <v>0</v>
      </c>
      <c r="E153" s="78">
        <v>182.87700000000001</v>
      </c>
      <c r="F153" s="78">
        <v>24.448</v>
      </c>
      <c r="G153" s="78">
        <v>0</v>
      </c>
      <c r="H153" s="78">
        <v>0</v>
      </c>
      <c r="I153" s="78">
        <v>0</v>
      </c>
      <c r="J153" s="78">
        <v>3.200008</v>
      </c>
      <c r="K153" s="78">
        <v>5.3879999999999999</v>
      </c>
      <c r="L153" s="78">
        <v>0.8976000000003842</v>
      </c>
      <c r="M153" s="77">
        <v>194.53200000000001</v>
      </c>
      <c r="N153" s="106">
        <f t="shared" si="5"/>
        <v>413.66660800000045</v>
      </c>
      <c r="P153" s="94">
        <v>20.55</v>
      </c>
    </row>
    <row r="154" spans="1:16" x14ac:dyDescent="0.2">
      <c r="A154" s="111">
        <f t="shared" si="4"/>
        <v>5</v>
      </c>
      <c r="B154" s="109">
        <v>42515</v>
      </c>
      <c r="C154" s="77">
        <v>1.587</v>
      </c>
      <c r="D154" s="78">
        <v>0</v>
      </c>
      <c r="E154" s="78">
        <v>179.863</v>
      </c>
      <c r="F154" s="78">
        <v>20.596</v>
      </c>
      <c r="G154" s="78">
        <v>14.465999999999999</v>
      </c>
      <c r="H154" s="78">
        <v>0</v>
      </c>
      <c r="I154" s="78">
        <v>9.0120000000000005</v>
      </c>
      <c r="J154" s="78">
        <v>3.199983</v>
      </c>
      <c r="K154" s="78">
        <v>5.306</v>
      </c>
      <c r="L154" s="78">
        <v>0.8976000000003842</v>
      </c>
      <c r="M154" s="77">
        <v>188.17899999999997</v>
      </c>
      <c r="N154" s="106">
        <f t="shared" si="5"/>
        <v>423.10658300000034</v>
      </c>
      <c r="P154" s="94">
        <v>21.4</v>
      </c>
    </row>
    <row r="155" spans="1:16" x14ac:dyDescent="0.2">
      <c r="A155" s="111">
        <f t="shared" si="4"/>
        <v>5</v>
      </c>
      <c r="B155" s="109">
        <v>42516</v>
      </c>
      <c r="C155" s="77">
        <v>2.004</v>
      </c>
      <c r="D155" s="78">
        <v>0</v>
      </c>
      <c r="E155" s="78">
        <v>190.27</v>
      </c>
      <c r="F155" s="78">
        <v>20.928000000000001</v>
      </c>
      <c r="G155" s="78">
        <v>12.553000000000001</v>
      </c>
      <c r="H155" s="78">
        <v>0</v>
      </c>
      <c r="I155" s="78">
        <v>7.6980000000000004</v>
      </c>
      <c r="J155" s="78">
        <v>3.2000120000000023</v>
      </c>
      <c r="K155" s="78">
        <v>5.4790000000000001</v>
      </c>
      <c r="L155" s="78">
        <v>1.2143999999976949</v>
      </c>
      <c r="M155" s="77">
        <v>176.43900000000002</v>
      </c>
      <c r="N155" s="106">
        <f t="shared" si="5"/>
        <v>419.78541199999773</v>
      </c>
      <c r="P155" s="94">
        <v>21.1</v>
      </c>
    </row>
    <row r="156" spans="1:16" x14ac:dyDescent="0.2">
      <c r="A156" s="111">
        <f t="shared" si="4"/>
        <v>5</v>
      </c>
      <c r="B156" s="109">
        <v>42517</v>
      </c>
      <c r="C156" s="77">
        <v>2.9289999999999998</v>
      </c>
      <c r="D156" s="78">
        <v>0</v>
      </c>
      <c r="E156" s="78">
        <v>176.84</v>
      </c>
      <c r="F156" s="78">
        <v>19.009</v>
      </c>
      <c r="G156" s="78">
        <v>1.056</v>
      </c>
      <c r="H156" s="78">
        <v>0</v>
      </c>
      <c r="I156" s="78">
        <v>0.76400000000000001</v>
      </c>
      <c r="J156" s="78">
        <v>3.2000079999999982</v>
      </c>
      <c r="K156" s="78">
        <v>5.8840000000000003</v>
      </c>
      <c r="L156" s="78">
        <v>1.214400000002497</v>
      </c>
      <c r="M156" s="77">
        <v>185.82900000000001</v>
      </c>
      <c r="N156" s="106">
        <f t="shared" si="5"/>
        <v>396.72540800000252</v>
      </c>
      <c r="P156" s="94">
        <v>19.2</v>
      </c>
    </row>
    <row r="157" spans="1:16" x14ac:dyDescent="0.2">
      <c r="A157" s="111">
        <f t="shared" si="4"/>
        <v>5</v>
      </c>
      <c r="B157" s="109">
        <v>42518</v>
      </c>
      <c r="C157" s="77">
        <v>0.81699999999999995</v>
      </c>
      <c r="D157" s="78">
        <v>0</v>
      </c>
      <c r="E157" s="78">
        <v>174.22200000000001</v>
      </c>
      <c r="F157" s="78">
        <v>14.522</v>
      </c>
      <c r="G157" s="78">
        <v>0</v>
      </c>
      <c r="H157" s="78">
        <v>0</v>
      </c>
      <c r="I157" s="78">
        <v>0.27200000000000002</v>
      </c>
      <c r="J157" s="78">
        <v>3.0527400000000018</v>
      </c>
      <c r="K157" s="78">
        <v>0</v>
      </c>
      <c r="L157" s="78">
        <v>1.0559999999990395</v>
      </c>
      <c r="M157" s="77">
        <v>181.56399999999999</v>
      </c>
      <c r="N157" s="106">
        <f t="shared" si="5"/>
        <v>375.50573999999904</v>
      </c>
      <c r="P157" s="94">
        <v>18.3</v>
      </c>
    </row>
    <row r="158" spans="1:16" x14ac:dyDescent="0.2">
      <c r="A158" s="111">
        <f t="shared" si="4"/>
        <v>5</v>
      </c>
      <c r="B158" s="109">
        <v>42519</v>
      </c>
      <c r="C158" s="77">
        <v>1.4390000000000001</v>
      </c>
      <c r="D158" s="78">
        <v>0</v>
      </c>
      <c r="E158" s="78">
        <v>153.31899999999999</v>
      </c>
      <c r="F158" s="78">
        <v>12.595000000000001</v>
      </c>
      <c r="G158" s="78">
        <v>0</v>
      </c>
      <c r="H158" s="78">
        <v>0</v>
      </c>
      <c r="I158" s="78">
        <v>0</v>
      </c>
      <c r="J158" s="78">
        <v>0.42099999999999999</v>
      </c>
      <c r="K158" s="78">
        <v>0.78200000000000003</v>
      </c>
      <c r="L158" s="78">
        <v>0.68640000000057622</v>
      </c>
      <c r="M158" s="77">
        <v>178.012</v>
      </c>
      <c r="N158" s="106">
        <f t="shared" si="5"/>
        <v>347.2544000000006</v>
      </c>
      <c r="P158" s="94">
        <v>18.8</v>
      </c>
    </row>
    <row r="159" spans="1:16" x14ac:dyDescent="0.2">
      <c r="A159" s="111">
        <f t="shared" si="4"/>
        <v>5</v>
      </c>
      <c r="B159" s="109">
        <v>42520</v>
      </c>
      <c r="C159" s="77">
        <v>3.4990000000000001</v>
      </c>
      <c r="D159" s="78">
        <v>0</v>
      </c>
      <c r="E159" s="78">
        <v>190.30600000000001</v>
      </c>
      <c r="F159" s="78">
        <v>14.675000000000001</v>
      </c>
      <c r="G159" s="78">
        <v>0</v>
      </c>
      <c r="H159" s="78">
        <v>0</v>
      </c>
      <c r="I159" s="78">
        <v>0</v>
      </c>
      <c r="J159" s="78">
        <v>3.2000090000000019</v>
      </c>
      <c r="K159" s="78">
        <v>5.2210000000000001</v>
      </c>
      <c r="L159" s="78">
        <v>1.0032000000000001</v>
      </c>
      <c r="M159" s="77">
        <v>191.80699999999999</v>
      </c>
      <c r="N159" s="106">
        <f t="shared" si="5"/>
        <v>409.711209</v>
      </c>
      <c r="P159" s="94">
        <v>20.2</v>
      </c>
    </row>
    <row r="160" spans="1:16" x14ac:dyDescent="0.2">
      <c r="A160" s="111">
        <f t="shared" si="4"/>
        <v>5</v>
      </c>
      <c r="B160" s="109">
        <v>42521</v>
      </c>
      <c r="C160" s="77">
        <v>3.698</v>
      </c>
      <c r="D160" s="78">
        <v>0</v>
      </c>
      <c r="E160" s="78">
        <v>206.23699999999999</v>
      </c>
      <c r="F160" s="78">
        <v>17.498000000000001</v>
      </c>
      <c r="G160" s="78">
        <v>0</v>
      </c>
      <c r="H160" s="78">
        <v>0</v>
      </c>
      <c r="I160" s="78">
        <v>0</v>
      </c>
      <c r="J160" s="78">
        <v>1.1432679999999964</v>
      </c>
      <c r="K160" s="78">
        <v>1.1339999999999999</v>
      </c>
      <c r="L160" s="78">
        <v>1.056</v>
      </c>
      <c r="M160" s="77">
        <v>180.291</v>
      </c>
      <c r="N160" s="106">
        <f t="shared" si="5"/>
        <v>411.05726800000002</v>
      </c>
      <c r="P160" s="95">
        <v>19.899999999999999</v>
      </c>
    </row>
    <row r="161" spans="1:16" x14ac:dyDescent="0.2">
      <c r="A161" s="111">
        <f t="shared" si="4"/>
        <v>6</v>
      </c>
      <c r="B161" s="109">
        <v>42522</v>
      </c>
      <c r="C161" s="77">
        <v>2.98</v>
      </c>
      <c r="D161" s="78">
        <v>32.218000000000004</v>
      </c>
      <c r="E161" s="78">
        <v>152.40199999999999</v>
      </c>
      <c r="F161" s="78">
        <v>9.1449999999999996</v>
      </c>
      <c r="G161" s="78">
        <v>0</v>
      </c>
      <c r="H161" s="78">
        <v>0</v>
      </c>
      <c r="I161" s="78">
        <v>1.1459999999999999</v>
      </c>
      <c r="J161" s="78">
        <v>3.488</v>
      </c>
      <c r="K161" s="78">
        <v>5.6269999999999998</v>
      </c>
      <c r="L161" s="78">
        <v>0.63360000000000005</v>
      </c>
      <c r="M161" s="77">
        <v>181.68200000000002</v>
      </c>
      <c r="N161" s="106">
        <f t="shared" si="5"/>
        <v>389.32159999999999</v>
      </c>
      <c r="P161" s="95">
        <v>20.73</v>
      </c>
    </row>
    <row r="162" spans="1:16" x14ac:dyDescent="0.2">
      <c r="A162" s="111">
        <f t="shared" si="4"/>
        <v>6</v>
      </c>
      <c r="B162" s="109">
        <v>42523</v>
      </c>
      <c r="C162" s="77">
        <v>3.206</v>
      </c>
      <c r="D162" s="78">
        <v>32.185000000000002</v>
      </c>
      <c r="E162" s="78">
        <v>131.072</v>
      </c>
      <c r="F162" s="78">
        <v>12.568</v>
      </c>
      <c r="G162" s="78">
        <v>0</v>
      </c>
      <c r="H162" s="78">
        <v>0</v>
      </c>
      <c r="I162" s="78">
        <v>0</v>
      </c>
      <c r="J162" s="78">
        <v>3.9</v>
      </c>
      <c r="K162" s="78">
        <v>5.4980000000000002</v>
      </c>
      <c r="L162" s="78">
        <v>0.89760000000000006</v>
      </c>
      <c r="M162" s="77">
        <v>196.58599999999998</v>
      </c>
      <c r="N162" s="106">
        <f t="shared" si="5"/>
        <v>385.9126</v>
      </c>
      <c r="P162" s="95">
        <v>19.350000000000001</v>
      </c>
    </row>
    <row r="163" spans="1:16" x14ac:dyDescent="0.2">
      <c r="A163" s="111">
        <f t="shared" si="4"/>
        <v>6</v>
      </c>
      <c r="B163" s="109">
        <v>42524</v>
      </c>
      <c r="C163" s="77">
        <v>2.4409999999999998</v>
      </c>
      <c r="D163" s="78">
        <v>30.54</v>
      </c>
      <c r="E163" s="78">
        <v>128.93600000000001</v>
      </c>
      <c r="F163" s="78">
        <v>9.4640000000000004</v>
      </c>
      <c r="G163" s="78">
        <v>0</v>
      </c>
      <c r="H163" s="78">
        <v>0</v>
      </c>
      <c r="I163" s="78">
        <v>0</v>
      </c>
      <c r="J163" s="78">
        <v>3.4</v>
      </c>
      <c r="K163" s="78">
        <v>5.46</v>
      </c>
      <c r="L163" s="78">
        <v>0.8448</v>
      </c>
      <c r="M163" s="77">
        <v>220.697</v>
      </c>
      <c r="N163" s="106">
        <f t="shared" si="5"/>
        <v>401.78280000000001</v>
      </c>
      <c r="P163" s="95">
        <v>19.399999999999999</v>
      </c>
    </row>
    <row r="164" spans="1:16" x14ac:dyDescent="0.2">
      <c r="A164" s="111">
        <f t="shared" si="4"/>
        <v>6</v>
      </c>
      <c r="B164" s="109">
        <v>42525</v>
      </c>
      <c r="C164" s="77">
        <v>2.077</v>
      </c>
      <c r="D164" s="78">
        <v>29.341000000000001</v>
      </c>
      <c r="E164" s="78">
        <v>111.21899999999999</v>
      </c>
      <c r="F164" s="78">
        <v>7.8970000000000002</v>
      </c>
      <c r="G164" s="78">
        <v>4.9249999999999998</v>
      </c>
      <c r="H164" s="78">
        <v>0</v>
      </c>
      <c r="I164" s="78">
        <v>0</v>
      </c>
      <c r="J164" s="78">
        <v>3.4</v>
      </c>
      <c r="K164" s="78">
        <v>4.9550000000000001</v>
      </c>
      <c r="L164" s="78">
        <v>0</v>
      </c>
      <c r="M164" s="77">
        <v>207.22599999999997</v>
      </c>
      <c r="N164" s="106">
        <f t="shared" si="5"/>
        <v>371.03999999999996</v>
      </c>
      <c r="P164" s="95">
        <v>18.399999999999999</v>
      </c>
    </row>
    <row r="165" spans="1:16" x14ac:dyDescent="0.2">
      <c r="A165" s="111">
        <f t="shared" si="4"/>
        <v>6</v>
      </c>
      <c r="B165" s="109">
        <v>42526</v>
      </c>
      <c r="C165" s="77">
        <v>2.5859999999999999</v>
      </c>
      <c r="D165" s="78">
        <v>29.472999999999999</v>
      </c>
      <c r="E165" s="78">
        <v>86.778000000000006</v>
      </c>
      <c r="F165" s="78">
        <v>4.4939999999999998</v>
      </c>
      <c r="G165" s="78">
        <v>42.064</v>
      </c>
      <c r="H165" s="78">
        <v>0</v>
      </c>
      <c r="I165" s="78">
        <v>45.863</v>
      </c>
      <c r="J165" s="78">
        <v>3.2570000000000001</v>
      </c>
      <c r="K165" s="78">
        <v>0</v>
      </c>
      <c r="L165" s="78">
        <v>0.52799999999711877</v>
      </c>
      <c r="M165" s="77">
        <v>135.59700000000001</v>
      </c>
      <c r="N165" s="106">
        <f t="shared" si="5"/>
        <v>350.63999999999714</v>
      </c>
      <c r="P165" s="95">
        <v>18.600000000000001</v>
      </c>
    </row>
    <row r="166" spans="1:16" x14ac:dyDescent="0.2">
      <c r="A166" s="111">
        <f t="shared" si="4"/>
        <v>6</v>
      </c>
      <c r="B166" s="109">
        <v>42527</v>
      </c>
      <c r="C166" s="77">
        <v>119.121</v>
      </c>
      <c r="D166" s="78">
        <v>3.024</v>
      </c>
      <c r="E166" s="78">
        <v>38.694000000000003</v>
      </c>
      <c r="F166" s="78">
        <v>5.984</v>
      </c>
      <c r="G166" s="78">
        <v>41.363</v>
      </c>
      <c r="H166" s="78">
        <v>0</v>
      </c>
      <c r="I166" s="78">
        <v>20.215</v>
      </c>
      <c r="J166" s="78">
        <v>0</v>
      </c>
      <c r="K166" s="78">
        <v>0</v>
      </c>
      <c r="L166" s="78">
        <v>0</v>
      </c>
      <c r="M166" s="77">
        <v>162.041</v>
      </c>
      <c r="N166" s="106">
        <f t="shared" si="5"/>
        <v>390.44200000000001</v>
      </c>
      <c r="P166" s="95">
        <v>19.600000000000001</v>
      </c>
    </row>
    <row r="167" spans="1:16" x14ac:dyDescent="0.2">
      <c r="A167" s="111">
        <f t="shared" si="4"/>
        <v>6</v>
      </c>
      <c r="B167" s="109">
        <v>42528</v>
      </c>
      <c r="C167" s="77">
        <v>69.141000000000005</v>
      </c>
      <c r="D167" s="78">
        <v>20.184999999999999</v>
      </c>
      <c r="E167" s="78">
        <v>83.254999999999995</v>
      </c>
      <c r="F167" s="78">
        <v>5.5890000000000004</v>
      </c>
      <c r="G167" s="78">
        <v>32.975999999999999</v>
      </c>
      <c r="H167" s="78">
        <v>0</v>
      </c>
      <c r="I167" s="78">
        <v>21.655999999999999</v>
      </c>
      <c r="J167" s="78">
        <v>0</v>
      </c>
      <c r="K167" s="78">
        <v>0</v>
      </c>
      <c r="L167" s="78">
        <v>0</v>
      </c>
      <c r="M167" s="77">
        <v>179.26300000000001</v>
      </c>
      <c r="N167" s="106">
        <f t="shared" si="5"/>
        <v>412.06500000000005</v>
      </c>
      <c r="P167" s="95">
        <v>19.600000000000001</v>
      </c>
    </row>
    <row r="168" spans="1:16" x14ac:dyDescent="0.2">
      <c r="A168" s="111">
        <f t="shared" si="4"/>
        <v>6</v>
      </c>
      <c r="B168" s="109">
        <v>42529</v>
      </c>
      <c r="C168" s="77">
        <v>98.281999999999996</v>
      </c>
      <c r="D168" s="78">
        <v>13.775</v>
      </c>
      <c r="E168" s="78">
        <v>104.441</v>
      </c>
      <c r="F168" s="78">
        <v>5.9290000000000003</v>
      </c>
      <c r="G168" s="78">
        <v>2.82</v>
      </c>
      <c r="H168" s="78">
        <v>0</v>
      </c>
      <c r="I168" s="78">
        <v>1.333</v>
      </c>
      <c r="J168" s="78">
        <v>0</v>
      </c>
      <c r="K168" s="78">
        <v>0</v>
      </c>
      <c r="L168" s="78">
        <v>0</v>
      </c>
      <c r="M168" s="77">
        <v>188.88200000000001</v>
      </c>
      <c r="N168" s="106">
        <f t="shared" si="5"/>
        <v>415.46199999999999</v>
      </c>
      <c r="P168" s="95">
        <v>20.350000000000001</v>
      </c>
    </row>
    <row r="169" spans="1:16" x14ac:dyDescent="0.2">
      <c r="A169" s="111">
        <f t="shared" si="4"/>
        <v>6</v>
      </c>
      <c r="B169" s="109">
        <v>42530</v>
      </c>
      <c r="C169" s="77">
        <v>65.271000000000001</v>
      </c>
      <c r="D169" s="78">
        <v>21.695</v>
      </c>
      <c r="E169" s="78">
        <v>115.836</v>
      </c>
      <c r="F169" s="78">
        <v>5.8959999999999999</v>
      </c>
      <c r="G169" s="78">
        <v>0</v>
      </c>
      <c r="H169" s="78">
        <v>0</v>
      </c>
      <c r="I169" s="78">
        <v>0.28599999999999998</v>
      </c>
      <c r="J169" s="78">
        <v>0</v>
      </c>
      <c r="K169" s="78">
        <v>0</v>
      </c>
      <c r="L169" s="78">
        <v>0.26400000000000001</v>
      </c>
      <c r="M169" s="77">
        <v>212.33199999999999</v>
      </c>
      <c r="N169" s="106">
        <f t="shared" si="5"/>
        <v>421.58000000000004</v>
      </c>
      <c r="P169" s="95">
        <v>20.75</v>
      </c>
    </row>
    <row r="170" spans="1:16" x14ac:dyDescent="0.2">
      <c r="A170" s="111">
        <f t="shared" si="4"/>
        <v>6</v>
      </c>
      <c r="B170" s="109">
        <v>42531</v>
      </c>
      <c r="C170" s="77">
        <v>25.931999999999999</v>
      </c>
      <c r="D170" s="78">
        <v>28.943999999999999</v>
      </c>
      <c r="E170" s="78">
        <v>133.58600000000001</v>
      </c>
      <c r="F170" s="78">
        <v>5.5</v>
      </c>
      <c r="G170" s="78">
        <v>21.591999999999999</v>
      </c>
      <c r="H170" s="78">
        <v>0</v>
      </c>
      <c r="I170" s="78">
        <v>13.045</v>
      </c>
      <c r="J170" s="78">
        <v>0</v>
      </c>
      <c r="K170" s="78">
        <v>0</v>
      </c>
      <c r="L170" s="78">
        <v>0</v>
      </c>
      <c r="M170" s="77">
        <v>198.06599999999997</v>
      </c>
      <c r="N170" s="106">
        <f t="shared" si="5"/>
        <v>426.66499999999996</v>
      </c>
      <c r="P170" s="95">
        <v>20.6</v>
      </c>
    </row>
    <row r="171" spans="1:16" x14ac:dyDescent="0.2">
      <c r="A171" s="111">
        <f t="shared" si="4"/>
        <v>6</v>
      </c>
      <c r="B171" s="109">
        <v>42532</v>
      </c>
      <c r="C171" s="77">
        <v>14.337999999999999</v>
      </c>
      <c r="D171" s="78">
        <v>15</v>
      </c>
      <c r="E171" s="78">
        <v>149.197</v>
      </c>
      <c r="F171" s="78">
        <v>6.1109999999999998</v>
      </c>
      <c r="G171" s="78">
        <v>2.6909999999999998</v>
      </c>
      <c r="H171" s="78">
        <v>0</v>
      </c>
      <c r="I171" s="78">
        <v>3.61</v>
      </c>
      <c r="J171" s="78">
        <v>0</v>
      </c>
      <c r="K171" s="78">
        <v>0</v>
      </c>
      <c r="L171" s="78">
        <v>0</v>
      </c>
      <c r="M171" s="77">
        <v>199.20099999999999</v>
      </c>
      <c r="N171" s="106">
        <f t="shared" si="5"/>
        <v>390.14800000000002</v>
      </c>
      <c r="P171" s="95">
        <v>19.2</v>
      </c>
    </row>
    <row r="172" spans="1:16" x14ac:dyDescent="0.2">
      <c r="A172" s="111">
        <f t="shared" si="4"/>
        <v>6</v>
      </c>
      <c r="B172" s="109">
        <v>42533</v>
      </c>
      <c r="C172" s="77">
        <v>8.0389999999999997</v>
      </c>
      <c r="D172" s="78">
        <v>18.015000000000001</v>
      </c>
      <c r="E172" s="78">
        <v>128.41200000000001</v>
      </c>
      <c r="F172" s="78">
        <v>7.4139999999999997</v>
      </c>
      <c r="G172" s="78">
        <v>16.382999999999999</v>
      </c>
      <c r="H172" s="78">
        <v>0</v>
      </c>
      <c r="I172" s="78">
        <v>4.3609999999999998</v>
      </c>
      <c r="J172" s="78">
        <v>0</v>
      </c>
      <c r="K172" s="78">
        <v>0</v>
      </c>
      <c r="L172" s="78">
        <v>0</v>
      </c>
      <c r="M172" s="77">
        <v>198.94899999999998</v>
      </c>
      <c r="N172" s="106">
        <f t="shared" si="5"/>
        <v>381.57299999999998</v>
      </c>
      <c r="P172" s="95">
        <v>18.63</v>
      </c>
    </row>
    <row r="173" spans="1:16" x14ac:dyDescent="0.2">
      <c r="A173" s="111">
        <f t="shared" si="4"/>
        <v>6</v>
      </c>
      <c r="B173" s="109">
        <v>42534</v>
      </c>
      <c r="C173" s="77">
        <v>19.596</v>
      </c>
      <c r="D173" s="78">
        <v>8.5269999999999992</v>
      </c>
      <c r="E173" s="78">
        <v>144.11500000000001</v>
      </c>
      <c r="F173" s="78">
        <v>6.64</v>
      </c>
      <c r="G173" s="78">
        <v>36.082999999999998</v>
      </c>
      <c r="H173" s="78">
        <v>0</v>
      </c>
      <c r="I173" s="78">
        <v>19.498000000000001</v>
      </c>
      <c r="J173" s="78">
        <v>0</v>
      </c>
      <c r="K173" s="78">
        <v>0</v>
      </c>
      <c r="L173" s="78">
        <v>0</v>
      </c>
      <c r="M173" s="77">
        <v>189.46850000000001</v>
      </c>
      <c r="N173" s="106">
        <f t="shared" si="5"/>
        <v>423.92750000000001</v>
      </c>
      <c r="P173" s="95">
        <v>21.1</v>
      </c>
    </row>
    <row r="174" spans="1:16" x14ac:dyDescent="0.2">
      <c r="A174" s="111">
        <f t="shared" si="4"/>
        <v>6</v>
      </c>
      <c r="B174" s="109">
        <v>42535</v>
      </c>
      <c r="C174" s="77">
        <v>63.295000000000002</v>
      </c>
      <c r="D174" s="78">
        <v>7.8739999999999997</v>
      </c>
      <c r="E174" s="78">
        <v>124.398</v>
      </c>
      <c r="F174" s="78">
        <v>5.8479999999999999</v>
      </c>
      <c r="G174" s="78">
        <v>12.861000000000001</v>
      </c>
      <c r="H174" s="78">
        <v>0</v>
      </c>
      <c r="I174" s="78">
        <v>7.4139999999999997</v>
      </c>
      <c r="J174" s="78">
        <v>0</v>
      </c>
      <c r="K174" s="78">
        <v>0</v>
      </c>
      <c r="L174" s="78">
        <v>0</v>
      </c>
      <c r="M174" s="77">
        <v>198.95949999999999</v>
      </c>
      <c r="N174" s="106">
        <f t="shared" si="5"/>
        <v>420.64949999999999</v>
      </c>
      <c r="P174" s="95">
        <v>20.7</v>
      </c>
    </row>
    <row r="175" spans="1:16" x14ac:dyDescent="0.2">
      <c r="A175" s="111">
        <f t="shared" si="4"/>
        <v>6</v>
      </c>
      <c r="B175" s="109">
        <v>42536</v>
      </c>
      <c r="C175" s="77">
        <v>128.05500000000001</v>
      </c>
      <c r="D175" s="78">
        <v>0</v>
      </c>
      <c r="E175" s="78">
        <v>71.117000000000004</v>
      </c>
      <c r="F175" s="78">
        <v>6.9290000000000003</v>
      </c>
      <c r="G175" s="78">
        <v>20.242999999999999</v>
      </c>
      <c r="H175" s="78">
        <v>0</v>
      </c>
      <c r="I175" s="78">
        <v>11.087</v>
      </c>
      <c r="J175" s="78">
        <v>0</v>
      </c>
      <c r="K175" s="78">
        <v>0</v>
      </c>
      <c r="L175" s="78">
        <v>0</v>
      </c>
      <c r="M175" s="77">
        <v>191.35300000000001</v>
      </c>
      <c r="N175" s="106">
        <f t="shared" si="5"/>
        <v>428.78399999999999</v>
      </c>
      <c r="P175" s="95">
        <v>20.9</v>
      </c>
    </row>
    <row r="176" spans="1:16" x14ac:dyDescent="0.2">
      <c r="A176" s="111">
        <f t="shared" si="4"/>
        <v>6</v>
      </c>
      <c r="B176" s="109">
        <v>42537</v>
      </c>
      <c r="C176" s="77">
        <v>109.779</v>
      </c>
      <c r="D176" s="78">
        <v>0</v>
      </c>
      <c r="E176" s="78">
        <v>82.525999999999996</v>
      </c>
      <c r="F176" s="78">
        <v>2.9990000000000001</v>
      </c>
      <c r="G176" s="78">
        <v>26.443000000000001</v>
      </c>
      <c r="H176" s="78">
        <v>0</v>
      </c>
      <c r="I176" s="78">
        <v>19.004000000000001</v>
      </c>
      <c r="J176" s="78">
        <v>0</v>
      </c>
      <c r="K176" s="78">
        <v>0</v>
      </c>
      <c r="L176" s="78">
        <v>0</v>
      </c>
      <c r="M176" s="77">
        <v>184.54700000000003</v>
      </c>
      <c r="N176" s="106">
        <f t="shared" si="5"/>
        <v>425.298</v>
      </c>
      <c r="P176" s="95">
        <v>21.05</v>
      </c>
    </row>
    <row r="177" spans="1:17" x14ac:dyDescent="0.2">
      <c r="A177" s="111">
        <f t="shared" si="4"/>
        <v>6</v>
      </c>
      <c r="B177" s="109">
        <v>42538</v>
      </c>
      <c r="C177" s="77">
        <v>135.65600000000001</v>
      </c>
      <c r="D177" s="78">
        <v>0</v>
      </c>
      <c r="E177" s="78">
        <v>38.840000000000003</v>
      </c>
      <c r="F177" s="78">
        <v>3.718</v>
      </c>
      <c r="G177" s="78">
        <v>40.271000000000001</v>
      </c>
      <c r="H177" s="78">
        <v>0</v>
      </c>
      <c r="I177" s="78">
        <v>22.484000000000002</v>
      </c>
      <c r="J177" s="78">
        <v>0</v>
      </c>
      <c r="K177" s="78">
        <v>0</v>
      </c>
      <c r="L177" s="78">
        <v>0</v>
      </c>
      <c r="M177" s="77">
        <v>165.97899999999998</v>
      </c>
      <c r="N177" s="106">
        <f t="shared" si="5"/>
        <v>406.94799999999998</v>
      </c>
      <c r="P177" s="95">
        <v>20.05</v>
      </c>
    </row>
    <row r="178" spans="1:17" x14ac:dyDescent="0.2">
      <c r="A178" s="111">
        <f t="shared" si="4"/>
        <v>6</v>
      </c>
      <c r="B178" s="109">
        <v>42539</v>
      </c>
      <c r="C178" s="77">
        <v>72.076999999999998</v>
      </c>
      <c r="D178" s="78">
        <v>3.698</v>
      </c>
      <c r="E178" s="78">
        <v>98.941999999999993</v>
      </c>
      <c r="F178" s="78">
        <v>8.125</v>
      </c>
      <c r="G178" s="78">
        <v>16.414000000000001</v>
      </c>
      <c r="H178" s="78">
        <v>0</v>
      </c>
      <c r="I178" s="78">
        <v>4.3940000000000001</v>
      </c>
      <c r="J178" s="78">
        <v>0</v>
      </c>
      <c r="K178" s="78">
        <v>0</v>
      </c>
      <c r="L178" s="78">
        <v>0</v>
      </c>
      <c r="M178" s="77">
        <v>194.52100000000002</v>
      </c>
      <c r="N178" s="106">
        <f t="shared" si="5"/>
        <v>398.17099999999999</v>
      </c>
      <c r="P178" s="95">
        <v>18.45</v>
      </c>
    </row>
    <row r="179" spans="1:17" x14ac:dyDescent="0.2">
      <c r="A179" s="111">
        <f t="shared" si="4"/>
        <v>6</v>
      </c>
      <c r="B179" s="109">
        <v>42540</v>
      </c>
      <c r="C179" s="77">
        <v>34.121000000000002</v>
      </c>
      <c r="D179" s="78">
        <v>6.9210000000000003</v>
      </c>
      <c r="E179" s="78">
        <v>131.35499999999999</v>
      </c>
      <c r="F179" s="78">
        <v>5.327</v>
      </c>
      <c r="G179" s="78">
        <v>1.242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7">
        <v>187.56399999999999</v>
      </c>
      <c r="N179" s="106">
        <f t="shared" si="5"/>
        <v>366.53</v>
      </c>
      <c r="P179" s="95">
        <v>19.3</v>
      </c>
    </row>
    <row r="180" spans="1:17" x14ac:dyDescent="0.2">
      <c r="A180" s="111">
        <f t="shared" si="4"/>
        <v>6</v>
      </c>
      <c r="B180" s="109">
        <v>42541</v>
      </c>
      <c r="C180" s="77">
        <v>22.634</v>
      </c>
      <c r="D180" s="78">
        <v>20.114999999999998</v>
      </c>
      <c r="E180" s="78">
        <v>145.27000000000001</v>
      </c>
      <c r="F180" s="78">
        <v>6.9610000000000003</v>
      </c>
      <c r="G180" s="78">
        <v>5.8319999999999999</v>
      </c>
      <c r="H180" s="78">
        <v>0</v>
      </c>
      <c r="I180" s="78">
        <v>1.113</v>
      </c>
      <c r="J180" s="78">
        <v>0</v>
      </c>
      <c r="K180" s="78">
        <v>0</v>
      </c>
      <c r="L180" s="78">
        <v>0</v>
      </c>
      <c r="M180" s="77">
        <v>233.63800000000001</v>
      </c>
      <c r="N180" s="106">
        <f t="shared" si="5"/>
        <v>435.56299999999999</v>
      </c>
      <c r="P180" s="95">
        <v>21.45</v>
      </c>
    </row>
    <row r="181" spans="1:17" x14ac:dyDescent="0.2">
      <c r="A181" s="111">
        <f t="shared" si="4"/>
        <v>6</v>
      </c>
      <c r="B181" s="109">
        <v>42542</v>
      </c>
      <c r="C181" s="77">
        <v>36.158999999999999</v>
      </c>
      <c r="D181" s="78">
        <v>20.65</v>
      </c>
      <c r="E181" s="78">
        <v>120.562</v>
      </c>
      <c r="F181" s="78">
        <v>6.9059999999999997</v>
      </c>
      <c r="G181" s="78">
        <v>13.733000000000001</v>
      </c>
      <c r="H181" s="78">
        <v>0</v>
      </c>
      <c r="I181" s="78">
        <v>9.5670000000000002</v>
      </c>
      <c r="J181" s="78">
        <v>0</v>
      </c>
      <c r="K181" s="78">
        <v>0</v>
      </c>
      <c r="L181" s="78">
        <v>0</v>
      </c>
      <c r="M181" s="77">
        <v>219.48599999999996</v>
      </c>
      <c r="N181" s="106">
        <f t="shared" si="5"/>
        <v>427.06299999999999</v>
      </c>
      <c r="P181" s="95">
        <v>21.4</v>
      </c>
    </row>
    <row r="182" spans="1:17" x14ac:dyDescent="0.2">
      <c r="A182" s="111">
        <f t="shared" si="4"/>
        <v>6</v>
      </c>
      <c r="B182" s="109">
        <v>42543</v>
      </c>
      <c r="C182" s="77">
        <v>34.219000000000001</v>
      </c>
      <c r="D182" s="78">
        <v>20.579000000000001</v>
      </c>
      <c r="E182" s="78">
        <v>122.264</v>
      </c>
      <c r="F182" s="78">
        <v>8.0210000000000008</v>
      </c>
      <c r="G182" s="78">
        <v>3.6120000000000001</v>
      </c>
      <c r="H182" s="78">
        <v>0</v>
      </c>
      <c r="I182" s="78">
        <v>0.495</v>
      </c>
      <c r="J182" s="78">
        <v>0</v>
      </c>
      <c r="K182" s="78">
        <v>0</v>
      </c>
      <c r="L182" s="78">
        <v>0</v>
      </c>
      <c r="M182" s="77">
        <v>244.36500000000001</v>
      </c>
      <c r="N182" s="106">
        <f t="shared" si="5"/>
        <v>433.55500000000006</v>
      </c>
      <c r="P182" s="95">
        <v>20.65</v>
      </c>
    </row>
    <row r="183" spans="1:17" x14ac:dyDescent="0.2">
      <c r="A183" s="111">
        <f t="shared" si="4"/>
        <v>6</v>
      </c>
      <c r="B183" s="109">
        <v>42544</v>
      </c>
      <c r="C183" s="77">
        <v>143.37100000000001</v>
      </c>
      <c r="D183" s="78">
        <v>1.8740000000000001</v>
      </c>
      <c r="E183" s="78">
        <v>38.031999999999996</v>
      </c>
      <c r="F183" s="78">
        <v>3.673</v>
      </c>
      <c r="G183" s="78">
        <v>36.994</v>
      </c>
      <c r="H183" s="78">
        <v>0</v>
      </c>
      <c r="I183" s="78">
        <v>20.942</v>
      </c>
      <c r="J183" s="78">
        <v>0</v>
      </c>
      <c r="K183" s="78">
        <v>0</v>
      </c>
      <c r="L183" s="78">
        <v>0</v>
      </c>
      <c r="M183" s="77">
        <v>185.809</v>
      </c>
      <c r="N183" s="106">
        <f t="shared" si="5"/>
        <v>430.69499999999999</v>
      </c>
      <c r="P183" s="95">
        <v>21.5</v>
      </c>
    </row>
    <row r="184" spans="1:17" x14ac:dyDescent="0.2">
      <c r="A184" s="111">
        <f t="shared" si="4"/>
        <v>6</v>
      </c>
      <c r="B184" s="109">
        <v>42545</v>
      </c>
      <c r="C184" s="77">
        <v>127.295</v>
      </c>
      <c r="D184" s="78">
        <v>0.26300000000000001</v>
      </c>
      <c r="E184" s="78">
        <v>36.44</v>
      </c>
      <c r="F184" s="78">
        <v>3.6920000000000002</v>
      </c>
      <c r="G184" s="78">
        <v>42.475000000000001</v>
      </c>
      <c r="H184" s="78">
        <v>0</v>
      </c>
      <c r="I184" s="78">
        <v>23.596</v>
      </c>
      <c r="J184" s="78">
        <v>0</v>
      </c>
      <c r="K184" s="78">
        <v>0</v>
      </c>
      <c r="L184" s="78">
        <v>0</v>
      </c>
      <c r="M184" s="77">
        <v>181.97499999999997</v>
      </c>
      <c r="N184" s="106">
        <f t="shared" si="5"/>
        <v>415.73599999999999</v>
      </c>
      <c r="P184" s="95">
        <v>20.65</v>
      </c>
    </row>
    <row r="185" spans="1:17" x14ac:dyDescent="0.2">
      <c r="A185" s="111">
        <f t="shared" si="4"/>
        <v>6</v>
      </c>
      <c r="B185" s="109">
        <v>42546</v>
      </c>
      <c r="C185" s="77">
        <v>121.20699999999999</v>
      </c>
      <c r="D185" s="78">
        <v>0</v>
      </c>
      <c r="E185" s="78">
        <v>28.224</v>
      </c>
      <c r="F185" s="78">
        <v>6.2910000000000004</v>
      </c>
      <c r="G185" s="78">
        <v>25.663</v>
      </c>
      <c r="H185" s="78">
        <v>0</v>
      </c>
      <c r="I185" s="78">
        <v>24.181999999999999</v>
      </c>
      <c r="J185" s="78">
        <v>0</v>
      </c>
      <c r="K185" s="78">
        <v>0</v>
      </c>
      <c r="L185" s="78">
        <v>0</v>
      </c>
      <c r="M185" s="77">
        <v>155.90600000000001</v>
      </c>
      <c r="N185" s="106">
        <f t="shared" si="5"/>
        <v>361.47299999999996</v>
      </c>
      <c r="P185" s="95">
        <v>17.649999999999999</v>
      </c>
    </row>
    <row r="186" spans="1:17" x14ac:dyDescent="0.2">
      <c r="A186" s="111">
        <f t="shared" si="4"/>
        <v>6</v>
      </c>
      <c r="B186" s="109">
        <v>42547</v>
      </c>
      <c r="C186" s="77">
        <v>94.164000000000001</v>
      </c>
      <c r="D186" s="78">
        <v>0</v>
      </c>
      <c r="E186" s="78">
        <v>34.497</v>
      </c>
      <c r="F186" s="78">
        <v>7.2759999999999998</v>
      </c>
      <c r="G186" s="78">
        <v>26.693999999999999</v>
      </c>
      <c r="H186" s="78">
        <v>0</v>
      </c>
      <c r="I186" s="78">
        <v>9.8000000000000007</v>
      </c>
      <c r="J186" s="78">
        <v>0</v>
      </c>
      <c r="K186" s="78">
        <v>0</v>
      </c>
      <c r="L186" s="78">
        <v>0</v>
      </c>
      <c r="M186" s="77">
        <v>164.47799999999998</v>
      </c>
      <c r="N186" s="106">
        <f t="shared" si="5"/>
        <v>336.90899999999999</v>
      </c>
      <c r="P186" s="95">
        <v>17.399999999999999</v>
      </c>
    </row>
    <row r="187" spans="1:17" x14ac:dyDescent="0.2">
      <c r="A187" s="111">
        <f t="shared" si="4"/>
        <v>6</v>
      </c>
      <c r="B187" s="109">
        <v>42548</v>
      </c>
      <c r="C187" s="77">
        <v>47.835000000000001</v>
      </c>
      <c r="D187" s="78">
        <v>11.079000000000001</v>
      </c>
      <c r="E187" s="78">
        <v>72.185000000000002</v>
      </c>
      <c r="F187" s="78">
        <v>6.1459999999999999</v>
      </c>
      <c r="G187" s="78">
        <v>22.946999999999999</v>
      </c>
      <c r="H187" s="78">
        <v>0</v>
      </c>
      <c r="I187" s="78">
        <v>1.9019999999999999</v>
      </c>
      <c r="J187" s="78">
        <v>0</v>
      </c>
      <c r="K187" s="78">
        <v>0</v>
      </c>
      <c r="L187" s="78">
        <v>0</v>
      </c>
      <c r="M187" s="77">
        <v>216.102</v>
      </c>
      <c r="N187" s="106">
        <f t="shared" si="5"/>
        <v>378.19599999999997</v>
      </c>
      <c r="P187" s="95">
        <v>12.55</v>
      </c>
    </row>
    <row r="188" spans="1:17" x14ac:dyDescent="0.2">
      <c r="A188" s="111">
        <f t="shared" si="4"/>
        <v>6</v>
      </c>
      <c r="B188" s="109">
        <v>42549</v>
      </c>
      <c r="C188" s="77">
        <v>29.425999999999998</v>
      </c>
      <c r="D188" s="78">
        <v>30.459</v>
      </c>
      <c r="E188" s="78">
        <v>114.80500000000001</v>
      </c>
      <c r="F188" s="78">
        <v>5.3250000000000002</v>
      </c>
      <c r="G188" s="78">
        <v>27.733000000000001</v>
      </c>
      <c r="H188" s="78">
        <v>0</v>
      </c>
      <c r="I188" s="78">
        <v>8.5570000000000004</v>
      </c>
      <c r="J188" s="78">
        <v>0</v>
      </c>
      <c r="K188" s="78">
        <v>0</v>
      </c>
      <c r="L188" s="78">
        <v>0</v>
      </c>
      <c r="M188" s="77">
        <v>215.97800000000001</v>
      </c>
      <c r="N188" s="106">
        <f t="shared" si="5"/>
        <v>432.28300000000002</v>
      </c>
      <c r="P188" s="95">
        <v>22</v>
      </c>
    </row>
    <row r="189" spans="1:17" x14ac:dyDescent="0.2">
      <c r="A189" s="111">
        <f t="shared" si="4"/>
        <v>6</v>
      </c>
      <c r="B189" s="109">
        <v>42550</v>
      </c>
      <c r="C189" s="77">
        <v>64.352999999999994</v>
      </c>
      <c r="D189" s="78">
        <v>8.81</v>
      </c>
      <c r="E189" s="78">
        <v>90.504000000000005</v>
      </c>
      <c r="F189" s="78">
        <v>5.9249999999999998</v>
      </c>
      <c r="G189" s="78">
        <v>38.436</v>
      </c>
      <c r="H189" s="78">
        <v>0</v>
      </c>
      <c r="I189" s="78">
        <v>27.581</v>
      </c>
      <c r="J189" s="78">
        <v>0</v>
      </c>
      <c r="K189" s="78">
        <v>0</v>
      </c>
      <c r="L189" s="78">
        <v>0</v>
      </c>
      <c r="M189" s="77">
        <v>178.17600000000002</v>
      </c>
      <c r="N189" s="106">
        <f t="shared" si="5"/>
        <v>413.78500000000003</v>
      </c>
      <c r="P189" s="95">
        <v>20.6</v>
      </c>
    </row>
    <row r="190" spans="1:17" x14ac:dyDescent="0.2">
      <c r="A190" s="111">
        <f t="shared" si="4"/>
        <v>6</v>
      </c>
      <c r="B190" s="109">
        <v>42551</v>
      </c>
      <c r="C190" s="77">
        <v>59.374000000000002</v>
      </c>
      <c r="D190" s="78">
        <v>27.170999999999999</v>
      </c>
      <c r="E190" s="78">
        <v>95.712000000000003</v>
      </c>
      <c r="F190" s="78">
        <v>6.1959999999999997</v>
      </c>
      <c r="G190" s="78">
        <v>23.777000000000001</v>
      </c>
      <c r="H190" s="78">
        <v>0</v>
      </c>
      <c r="I190" s="78">
        <v>15.135999999999999</v>
      </c>
      <c r="J190" s="78">
        <v>0</v>
      </c>
      <c r="K190" s="78">
        <v>0.23300000000000001</v>
      </c>
      <c r="L190" s="78">
        <v>0</v>
      </c>
      <c r="M190" s="77">
        <v>195.09399999999997</v>
      </c>
      <c r="N190" s="106">
        <f t="shared" si="5"/>
        <v>422.69299999999998</v>
      </c>
      <c r="P190" s="94">
        <v>20.25</v>
      </c>
      <c r="Q190" s="75"/>
    </row>
    <row r="191" spans="1:17" x14ac:dyDescent="0.2">
      <c r="A191" s="111">
        <f t="shared" si="4"/>
        <v>7</v>
      </c>
      <c r="B191" s="109">
        <v>42552</v>
      </c>
      <c r="C191" s="77">
        <v>49.104999999999997</v>
      </c>
      <c r="D191" s="78">
        <v>21.716000000000001</v>
      </c>
      <c r="E191" s="78">
        <v>107.67700000000001</v>
      </c>
      <c r="F191" s="78">
        <v>6.2069999999999999</v>
      </c>
      <c r="G191" s="78">
        <v>4.9329999999999998</v>
      </c>
      <c r="H191" s="78">
        <v>3.3149999999999999</v>
      </c>
      <c r="I191" s="78">
        <v>0</v>
      </c>
      <c r="J191" s="78">
        <v>0</v>
      </c>
      <c r="K191" s="78">
        <v>0</v>
      </c>
      <c r="L191" s="78">
        <v>0</v>
      </c>
      <c r="M191" s="77">
        <v>222.69299999999996</v>
      </c>
      <c r="N191" s="106">
        <f t="shared" si="5"/>
        <v>415.64599999999996</v>
      </c>
      <c r="P191" s="94">
        <v>20</v>
      </c>
      <c r="Q191" s="75"/>
    </row>
    <row r="192" spans="1:17" x14ac:dyDescent="0.2">
      <c r="A192" s="111">
        <f t="shared" si="4"/>
        <v>7</v>
      </c>
      <c r="B192" s="109">
        <v>42553</v>
      </c>
      <c r="C192" s="77">
        <v>4.5519999999999996</v>
      </c>
      <c r="D192" s="78">
        <v>27.548999999999999</v>
      </c>
      <c r="E192" s="78">
        <v>129.904</v>
      </c>
      <c r="F192" s="78">
        <v>7.3570000000000002</v>
      </c>
      <c r="G192" s="78">
        <v>0</v>
      </c>
      <c r="H192" s="78">
        <v>8.9999999999999993E-3</v>
      </c>
      <c r="I192" s="78">
        <v>0</v>
      </c>
      <c r="J192" s="78">
        <v>0</v>
      </c>
      <c r="K192" s="78">
        <v>0</v>
      </c>
      <c r="L192" s="78">
        <v>0</v>
      </c>
      <c r="M192" s="77">
        <v>216.5</v>
      </c>
      <c r="N192" s="106">
        <f t="shared" si="5"/>
        <v>385.87099999999998</v>
      </c>
      <c r="P192" s="94">
        <v>18.899999999999999</v>
      </c>
      <c r="Q192" s="75"/>
    </row>
    <row r="193" spans="1:17" x14ac:dyDescent="0.2">
      <c r="A193" s="111">
        <f t="shared" si="4"/>
        <v>7</v>
      </c>
      <c r="B193" s="109">
        <v>42554</v>
      </c>
      <c r="C193" s="77">
        <v>13.843999999999999</v>
      </c>
      <c r="D193" s="78">
        <v>31.6</v>
      </c>
      <c r="E193" s="78">
        <v>88.269000000000005</v>
      </c>
      <c r="F193" s="78">
        <v>2.202</v>
      </c>
      <c r="G193" s="78">
        <v>32.204000000000001</v>
      </c>
      <c r="H193" s="78">
        <v>16.855</v>
      </c>
      <c r="I193" s="78">
        <v>0</v>
      </c>
      <c r="J193" s="78">
        <v>0</v>
      </c>
      <c r="K193" s="78">
        <v>0</v>
      </c>
      <c r="L193" s="78">
        <v>0</v>
      </c>
      <c r="M193" s="77">
        <v>175.89200000000005</v>
      </c>
      <c r="N193" s="106">
        <f t="shared" si="5"/>
        <v>360.8660000000001</v>
      </c>
      <c r="P193" s="94">
        <v>19.95</v>
      </c>
      <c r="Q193" s="75"/>
    </row>
    <row r="194" spans="1:17" x14ac:dyDescent="0.2">
      <c r="A194" s="111">
        <f t="shared" si="4"/>
        <v>7</v>
      </c>
      <c r="B194" s="109">
        <v>42555</v>
      </c>
      <c r="C194" s="77">
        <v>25.305</v>
      </c>
      <c r="D194" s="78">
        <v>26.9</v>
      </c>
      <c r="E194" s="78">
        <v>108.511</v>
      </c>
      <c r="F194" s="78">
        <v>2.1760000000000002</v>
      </c>
      <c r="G194" s="78">
        <v>45.896999999999998</v>
      </c>
      <c r="H194" s="78">
        <v>34.808</v>
      </c>
      <c r="I194" s="78">
        <v>0</v>
      </c>
      <c r="J194" s="78">
        <v>0</v>
      </c>
      <c r="K194" s="78">
        <v>0</v>
      </c>
      <c r="L194" s="78">
        <v>0</v>
      </c>
      <c r="M194" s="77">
        <v>168.03299999999999</v>
      </c>
      <c r="N194" s="106">
        <f t="shared" si="5"/>
        <v>411.63</v>
      </c>
      <c r="P194" s="94">
        <v>20.6</v>
      </c>
      <c r="Q194" s="75"/>
    </row>
    <row r="195" spans="1:17" x14ac:dyDescent="0.2">
      <c r="A195" s="111">
        <f t="shared" si="4"/>
        <v>7</v>
      </c>
      <c r="B195" s="109">
        <v>42556</v>
      </c>
      <c r="C195" s="77">
        <v>67.155000000000001</v>
      </c>
      <c r="D195" s="78">
        <v>4.4870000000000001</v>
      </c>
      <c r="E195" s="78">
        <v>93.998000000000005</v>
      </c>
      <c r="F195" s="78">
        <v>3.6339999999999999</v>
      </c>
      <c r="G195" s="78">
        <v>28.196000000000002</v>
      </c>
      <c r="H195" s="78">
        <v>23.033000000000001</v>
      </c>
      <c r="I195" s="78">
        <v>0</v>
      </c>
      <c r="J195" s="78">
        <v>0</v>
      </c>
      <c r="K195" s="78">
        <v>0.63200000000000001</v>
      </c>
      <c r="L195" s="78">
        <v>0</v>
      </c>
      <c r="M195" s="77">
        <v>179.66900000000001</v>
      </c>
      <c r="N195" s="106">
        <f t="shared" si="5"/>
        <v>400.80399999999997</v>
      </c>
      <c r="P195" s="94">
        <v>20.399999999999999</v>
      </c>
      <c r="Q195" s="75"/>
    </row>
    <row r="196" spans="1:17" x14ac:dyDescent="0.2">
      <c r="A196" s="111">
        <f t="shared" si="4"/>
        <v>7</v>
      </c>
      <c r="B196" s="109">
        <v>42557</v>
      </c>
      <c r="C196" s="77">
        <v>119.55200000000001</v>
      </c>
      <c r="D196" s="78">
        <v>8.4329999999999998</v>
      </c>
      <c r="E196" s="78">
        <v>60.399000000000001</v>
      </c>
      <c r="F196" s="78">
        <v>5.0810000000000004</v>
      </c>
      <c r="G196" s="78">
        <v>8.1349999999999998</v>
      </c>
      <c r="H196" s="78">
        <v>32.676000000000002</v>
      </c>
      <c r="I196" s="78">
        <v>0</v>
      </c>
      <c r="J196" s="78">
        <v>0</v>
      </c>
      <c r="K196" s="78">
        <v>1.004</v>
      </c>
      <c r="L196" s="78">
        <v>0</v>
      </c>
      <c r="M196" s="77">
        <v>165.11899999999997</v>
      </c>
      <c r="N196" s="106">
        <f t="shared" si="5"/>
        <v>400.399</v>
      </c>
      <c r="P196" s="94">
        <v>20.05</v>
      </c>
      <c r="Q196" s="75"/>
    </row>
    <row r="197" spans="1:17" x14ac:dyDescent="0.2">
      <c r="A197" s="111">
        <f t="shared" si="4"/>
        <v>7</v>
      </c>
      <c r="B197" s="109">
        <v>42558</v>
      </c>
      <c r="C197" s="77">
        <v>146.67699999999999</v>
      </c>
      <c r="D197" s="78">
        <v>0</v>
      </c>
      <c r="E197" s="78">
        <v>48.412999999999997</v>
      </c>
      <c r="F197" s="78">
        <v>7.8369999999999997</v>
      </c>
      <c r="G197" s="78">
        <v>7</v>
      </c>
      <c r="H197" s="78">
        <v>14.864000000000001</v>
      </c>
      <c r="I197" s="78">
        <v>0</v>
      </c>
      <c r="J197" s="78">
        <v>0</v>
      </c>
      <c r="K197" s="78">
        <v>0</v>
      </c>
      <c r="L197" s="78">
        <v>0</v>
      </c>
      <c r="M197" s="77">
        <v>173.82500000000002</v>
      </c>
      <c r="N197" s="106">
        <f t="shared" si="5"/>
        <v>398.61599999999999</v>
      </c>
      <c r="P197" s="94">
        <v>19.25</v>
      </c>
      <c r="Q197" s="75"/>
    </row>
    <row r="198" spans="1:17" x14ac:dyDescent="0.2">
      <c r="A198" s="111">
        <f t="shared" si="4"/>
        <v>7</v>
      </c>
      <c r="B198" s="109">
        <v>42559</v>
      </c>
      <c r="C198" s="77">
        <v>151.886</v>
      </c>
      <c r="D198" s="78">
        <v>0</v>
      </c>
      <c r="E198" s="78">
        <v>42.75</v>
      </c>
      <c r="F198" s="78">
        <v>8.266</v>
      </c>
      <c r="G198" s="78">
        <v>2</v>
      </c>
      <c r="H198" s="78">
        <v>6.0490000000000004</v>
      </c>
      <c r="I198" s="78">
        <v>0</v>
      </c>
      <c r="J198" s="78">
        <v>0</v>
      </c>
      <c r="K198" s="78">
        <v>0.14099999999999999</v>
      </c>
      <c r="L198" s="78">
        <v>0</v>
      </c>
      <c r="M198" s="77">
        <v>186.81399999999999</v>
      </c>
      <c r="N198" s="106">
        <f t="shared" si="5"/>
        <v>397.90599999999995</v>
      </c>
      <c r="P198" s="94">
        <v>19.8</v>
      </c>
      <c r="Q198" s="75"/>
    </row>
    <row r="199" spans="1:17" x14ac:dyDescent="0.2">
      <c r="A199" s="111">
        <f t="shared" si="4"/>
        <v>7</v>
      </c>
      <c r="B199" s="109">
        <v>42560</v>
      </c>
      <c r="C199" s="77">
        <v>148.929</v>
      </c>
      <c r="D199" s="78">
        <v>0</v>
      </c>
      <c r="E199" s="78">
        <v>18.32</v>
      </c>
      <c r="F199" s="78">
        <v>6.2510000000000003</v>
      </c>
      <c r="G199" s="78">
        <v>2</v>
      </c>
      <c r="H199" s="78">
        <v>6.2679999999999998</v>
      </c>
      <c r="I199" s="78">
        <v>0</v>
      </c>
      <c r="J199" s="78">
        <v>0</v>
      </c>
      <c r="K199" s="78">
        <v>0</v>
      </c>
      <c r="L199" s="78">
        <v>0</v>
      </c>
      <c r="M199" s="77">
        <v>184.059</v>
      </c>
      <c r="N199" s="106">
        <f t="shared" si="5"/>
        <v>365.827</v>
      </c>
      <c r="P199" s="94">
        <v>17.850000000000001</v>
      </c>
      <c r="Q199" s="75"/>
    </row>
    <row r="200" spans="1:17" x14ac:dyDescent="0.2">
      <c r="A200" s="111">
        <f t="shared" si="4"/>
        <v>7</v>
      </c>
      <c r="B200" s="109">
        <v>42561</v>
      </c>
      <c r="C200" s="77">
        <v>150.434</v>
      </c>
      <c r="D200" s="78">
        <v>0</v>
      </c>
      <c r="E200" s="78">
        <v>9.3339999999999996</v>
      </c>
      <c r="F200" s="78">
        <v>9.5220000000000002</v>
      </c>
      <c r="G200" s="78">
        <v>8.9999999999999993E-3</v>
      </c>
      <c r="H200" s="78">
        <v>0.33700000000000002</v>
      </c>
      <c r="I200" s="78">
        <v>0</v>
      </c>
      <c r="J200" s="78">
        <v>0</v>
      </c>
      <c r="K200" s="78">
        <v>0</v>
      </c>
      <c r="L200" s="78">
        <v>0</v>
      </c>
      <c r="M200" s="77">
        <v>173</v>
      </c>
      <c r="N200" s="106">
        <f t="shared" si="5"/>
        <v>342.63599999999997</v>
      </c>
      <c r="P200" s="94">
        <v>17.600000000000001</v>
      </c>
      <c r="Q200" s="75"/>
    </row>
    <row r="201" spans="1:17" x14ac:dyDescent="0.2">
      <c r="A201" s="111">
        <f t="shared" ref="A201:A264" si="6">+IF(ISBLANK($B201),"",MONTH($B201))</f>
        <v>7</v>
      </c>
      <c r="B201" s="109">
        <v>42562</v>
      </c>
      <c r="C201" s="77">
        <v>140.381</v>
      </c>
      <c r="D201" s="78">
        <v>0</v>
      </c>
      <c r="E201" s="78">
        <v>44.621000000000002</v>
      </c>
      <c r="F201" s="78">
        <v>9.282</v>
      </c>
      <c r="G201" s="78">
        <v>0</v>
      </c>
      <c r="H201" s="78">
        <v>0</v>
      </c>
      <c r="I201" s="78">
        <v>0</v>
      </c>
      <c r="J201" s="78">
        <v>0</v>
      </c>
      <c r="K201" s="78">
        <v>0</v>
      </c>
      <c r="L201" s="78">
        <v>0</v>
      </c>
      <c r="M201" s="77">
        <v>207.119</v>
      </c>
      <c r="N201" s="106">
        <f t="shared" ref="N201:N264" si="7">+SUM(C201:M201)</f>
        <v>401.40300000000002</v>
      </c>
      <c r="P201" s="94">
        <v>20.2</v>
      </c>
      <c r="Q201" s="75"/>
    </row>
    <row r="202" spans="1:17" x14ac:dyDescent="0.2">
      <c r="A202" s="111">
        <f t="shared" si="6"/>
        <v>7</v>
      </c>
      <c r="B202" s="109">
        <v>42563</v>
      </c>
      <c r="C202" s="77">
        <v>92.762</v>
      </c>
      <c r="D202" s="78">
        <v>10.157999999999999</v>
      </c>
      <c r="E202" s="78">
        <v>72.825999999999993</v>
      </c>
      <c r="F202" s="78">
        <v>5.1550000000000002</v>
      </c>
      <c r="G202" s="78">
        <v>0</v>
      </c>
      <c r="H202" s="78">
        <v>4.7830000000000004</v>
      </c>
      <c r="I202" s="78">
        <v>0</v>
      </c>
      <c r="J202" s="78">
        <v>0</v>
      </c>
      <c r="K202" s="78">
        <v>0</v>
      </c>
      <c r="L202" s="78">
        <v>0</v>
      </c>
      <c r="M202" s="77">
        <v>216.571</v>
      </c>
      <c r="N202" s="106">
        <f t="shared" si="7"/>
        <v>402.255</v>
      </c>
      <c r="P202" s="94">
        <v>20.2</v>
      </c>
      <c r="Q202" s="75"/>
    </row>
    <row r="203" spans="1:17" x14ac:dyDescent="0.2">
      <c r="A203" s="111">
        <f t="shared" si="6"/>
        <v>7</v>
      </c>
      <c r="B203" s="109">
        <v>42564</v>
      </c>
      <c r="C203" s="77">
        <v>61.725000000000001</v>
      </c>
      <c r="D203" s="78">
        <v>0</v>
      </c>
      <c r="E203" s="78">
        <v>101.01300000000001</v>
      </c>
      <c r="F203" s="78">
        <v>7.0789999999999997</v>
      </c>
      <c r="G203" s="78">
        <v>7.5999999999999998E-2</v>
      </c>
      <c r="H203" s="78">
        <v>1</v>
      </c>
      <c r="I203" s="78">
        <v>0</v>
      </c>
      <c r="J203" s="78">
        <v>0</v>
      </c>
      <c r="K203" s="78">
        <v>0</v>
      </c>
      <c r="L203" s="78">
        <v>0</v>
      </c>
      <c r="M203" s="77">
        <v>231.61100000000002</v>
      </c>
      <c r="N203" s="106">
        <f t="shared" si="7"/>
        <v>402.50400000000002</v>
      </c>
      <c r="P203" s="94">
        <v>19.899999999999999</v>
      </c>
      <c r="Q203" s="75"/>
    </row>
    <row r="204" spans="1:17" x14ac:dyDescent="0.2">
      <c r="A204" s="111">
        <f t="shared" si="6"/>
        <v>7</v>
      </c>
      <c r="B204" s="109">
        <v>42565</v>
      </c>
      <c r="C204" s="77">
        <v>44.128</v>
      </c>
      <c r="D204" s="78">
        <v>7.3049999999999997</v>
      </c>
      <c r="E204" s="78">
        <v>108.672</v>
      </c>
      <c r="F204" s="78">
        <v>9.3070000000000004</v>
      </c>
      <c r="G204" s="78">
        <v>0</v>
      </c>
      <c r="H204" s="78">
        <v>0</v>
      </c>
      <c r="I204" s="78">
        <v>0</v>
      </c>
      <c r="J204" s="78">
        <v>0</v>
      </c>
      <c r="K204" s="78">
        <v>0</v>
      </c>
      <c r="L204" s="78">
        <v>0</v>
      </c>
      <c r="M204" s="77">
        <v>246.68199999999996</v>
      </c>
      <c r="N204" s="106">
        <f t="shared" si="7"/>
        <v>416.09399999999994</v>
      </c>
      <c r="P204" s="94">
        <v>20.75</v>
      </c>
      <c r="Q204" s="75"/>
    </row>
    <row r="205" spans="1:17" x14ac:dyDescent="0.2">
      <c r="A205" s="111">
        <f t="shared" si="6"/>
        <v>7</v>
      </c>
      <c r="B205" s="109">
        <v>42566</v>
      </c>
      <c r="C205" s="77">
        <v>28.972999999999999</v>
      </c>
      <c r="D205" s="78">
        <v>29.655999999999999</v>
      </c>
      <c r="E205" s="78">
        <v>112.54</v>
      </c>
      <c r="F205" s="78">
        <v>7.1479999999999997</v>
      </c>
      <c r="G205" s="78">
        <v>0</v>
      </c>
      <c r="H205" s="78">
        <v>0</v>
      </c>
      <c r="I205" s="78">
        <v>0</v>
      </c>
      <c r="J205" s="78">
        <v>0</v>
      </c>
      <c r="K205" s="78">
        <v>0</v>
      </c>
      <c r="L205" s="78">
        <v>0</v>
      </c>
      <c r="M205" s="77">
        <v>231.02999999999994</v>
      </c>
      <c r="N205" s="106">
        <f t="shared" si="7"/>
        <v>409.34699999999998</v>
      </c>
      <c r="P205" s="94">
        <v>20.2</v>
      </c>
      <c r="Q205" s="75"/>
    </row>
    <row r="206" spans="1:17" x14ac:dyDescent="0.2">
      <c r="A206" s="111">
        <f t="shared" si="6"/>
        <v>7</v>
      </c>
      <c r="B206" s="109">
        <v>42567</v>
      </c>
      <c r="C206" s="77">
        <v>23.654</v>
      </c>
      <c r="D206" s="78">
        <v>31.16</v>
      </c>
      <c r="E206" s="78">
        <v>82.036000000000001</v>
      </c>
      <c r="F206" s="78">
        <v>6.3639999999999999</v>
      </c>
      <c r="G206" s="78">
        <v>0</v>
      </c>
      <c r="H206" s="78">
        <v>0</v>
      </c>
      <c r="I206" s="78">
        <v>0</v>
      </c>
      <c r="J206" s="78">
        <v>0</v>
      </c>
      <c r="K206" s="78">
        <v>0</v>
      </c>
      <c r="L206" s="78">
        <v>0</v>
      </c>
      <c r="M206" s="77">
        <v>217.71200000000002</v>
      </c>
      <c r="N206" s="106">
        <f t="shared" si="7"/>
        <v>360.92600000000004</v>
      </c>
      <c r="P206" s="94">
        <v>17.8</v>
      </c>
      <c r="Q206" s="75"/>
    </row>
    <row r="207" spans="1:17" x14ac:dyDescent="0.2">
      <c r="A207" s="111">
        <f t="shared" si="6"/>
        <v>7</v>
      </c>
      <c r="B207" s="109">
        <v>42568</v>
      </c>
      <c r="C207" s="77">
        <v>19.634</v>
      </c>
      <c r="D207" s="78">
        <v>30.437999999999999</v>
      </c>
      <c r="E207" s="78">
        <v>81.766000000000005</v>
      </c>
      <c r="F207" s="78">
        <v>7.3019999999999996</v>
      </c>
      <c r="G207" s="78">
        <v>0</v>
      </c>
      <c r="H207" s="78">
        <v>0</v>
      </c>
      <c r="I207" s="78">
        <v>0</v>
      </c>
      <c r="J207" s="78">
        <v>0</v>
      </c>
      <c r="K207" s="78">
        <v>0</v>
      </c>
      <c r="L207" s="78">
        <v>0</v>
      </c>
      <c r="M207" s="77">
        <v>200.64499999999998</v>
      </c>
      <c r="N207" s="106">
        <f t="shared" si="7"/>
        <v>339.78499999999997</v>
      </c>
      <c r="P207" s="94">
        <v>18.649999999999999</v>
      </c>
      <c r="Q207" s="75"/>
    </row>
    <row r="208" spans="1:17" x14ac:dyDescent="0.2">
      <c r="A208" s="111">
        <f t="shared" si="6"/>
        <v>7</v>
      </c>
      <c r="B208" s="109">
        <v>42569</v>
      </c>
      <c r="C208" s="77">
        <v>54.295000000000002</v>
      </c>
      <c r="D208" s="78">
        <v>11.243</v>
      </c>
      <c r="E208" s="78">
        <v>111.35</v>
      </c>
      <c r="F208" s="78">
        <v>13.845000000000001</v>
      </c>
      <c r="G208" s="78">
        <v>0</v>
      </c>
      <c r="H208" s="78">
        <v>1.4219999999999999</v>
      </c>
      <c r="I208" s="78">
        <v>0</v>
      </c>
      <c r="J208" s="78">
        <v>0</v>
      </c>
      <c r="K208" s="78">
        <v>0</v>
      </c>
      <c r="L208" s="78">
        <v>0.10560000000230502</v>
      </c>
      <c r="M208" s="77">
        <v>213.67099999999999</v>
      </c>
      <c r="N208" s="106">
        <f t="shared" si="7"/>
        <v>405.93160000000228</v>
      </c>
      <c r="P208" s="94">
        <v>20.8</v>
      </c>
      <c r="Q208" s="75"/>
    </row>
    <row r="209" spans="1:26" x14ac:dyDescent="0.2">
      <c r="A209" s="111">
        <f t="shared" si="6"/>
        <v>7</v>
      </c>
      <c r="B209" s="109">
        <v>42570</v>
      </c>
      <c r="C209" s="77">
        <v>50.36</v>
      </c>
      <c r="D209" s="78">
        <v>24.984999999999999</v>
      </c>
      <c r="E209" s="78">
        <v>102.96299999999999</v>
      </c>
      <c r="F209" s="78">
        <v>9.5229999999999997</v>
      </c>
      <c r="G209" s="78">
        <v>0</v>
      </c>
      <c r="H209" s="78">
        <v>0</v>
      </c>
      <c r="I209" s="78">
        <v>0</v>
      </c>
      <c r="J209" s="78">
        <v>0</v>
      </c>
      <c r="K209" s="78">
        <v>0</v>
      </c>
      <c r="L209" s="78">
        <v>0</v>
      </c>
      <c r="M209" s="77">
        <v>227.77100000000002</v>
      </c>
      <c r="N209" s="106">
        <f t="shared" si="7"/>
        <v>415.60199999999998</v>
      </c>
      <c r="P209" s="94">
        <v>20.8</v>
      </c>
      <c r="Q209" s="75"/>
    </row>
    <row r="210" spans="1:26" x14ac:dyDescent="0.2">
      <c r="A210" s="111">
        <f t="shared" si="6"/>
        <v>7</v>
      </c>
      <c r="B210" s="109">
        <v>42571</v>
      </c>
      <c r="C210" s="77">
        <v>106.636</v>
      </c>
      <c r="D210" s="78">
        <v>13.101000000000001</v>
      </c>
      <c r="E210" s="78">
        <v>59.046999999999997</v>
      </c>
      <c r="F210" s="78">
        <v>6.9790000000000001</v>
      </c>
      <c r="G210" s="78">
        <v>9.5990000000000002</v>
      </c>
      <c r="H210" s="78">
        <v>17.172000000000001</v>
      </c>
      <c r="I210" s="78">
        <v>0</v>
      </c>
      <c r="J210" s="78">
        <v>0</v>
      </c>
      <c r="K210" s="78">
        <v>0</v>
      </c>
      <c r="L210" s="78">
        <v>0</v>
      </c>
      <c r="M210" s="77">
        <v>199.91499999999999</v>
      </c>
      <c r="N210" s="106">
        <f t="shared" si="7"/>
        <v>412.44899999999996</v>
      </c>
      <c r="P210" s="94">
        <v>21</v>
      </c>
      <c r="Q210" s="75"/>
    </row>
    <row r="211" spans="1:26" x14ac:dyDescent="0.2">
      <c r="A211" s="111">
        <f t="shared" si="6"/>
        <v>7</v>
      </c>
      <c r="B211" s="109">
        <v>42572</v>
      </c>
      <c r="C211" s="77">
        <v>148.428</v>
      </c>
      <c r="D211" s="78">
        <v>0</v>
      </c>
      <c r="E211" s="78">
        <v>30.795999999999999</v>
      </c>
      <c r="F211" s="78">
        <v>11.398999999999999</v>
      </c>
      <c r="G211" s="78">
        <v>8.5530000000000008</v>
      </c>
      <c r="H211" s="78">
        <v>16.536000000000001</v>
      </c>
      <c r="I211" s="78">
        <v>0</v>
      </c>
      <c r="J211" s="78">
        <v>0</v>
      </c>
      <c r="K211" s="78">
        <v>0</v>
      </c>
      <c r="L211" s="78">
        <v>0</v>
      </c>
      <c r="M211" s="77">
        <v>192.72899999999998</v>
      </c>
      <c r="N211" s="106">
        <f t="shared" si="7"/>
        <v>408.44099999999997</v>
      </c>
      <c r="P211" s="94">
        <v>20.45</v>
      </c>
      <c r="Q211" s="75"/>
    </row>
    <row r="212" spans="1:26" x14ac:dyDescent="0.2">
      <c r="A212" s="111">
        <f t="shared" si="6"/>
        <v>7</v>
      </c>
      <c r="B212" s="109">
        <v>42573</v>
      </c>
      <c r="C212" s="77">
        <v>77.304000000000002</v>
      </c>
      <c r="D212" s="78">
        <v>1.94</v>
      </c>
      <c r="E212" s="78">
        <v>84.308999999999997</v>
      </c>
      <c r="F212" s="78">
        <v>8.3800000000000008</v>
      </c>
      <c r="G212" s="78">
        <v>28.759</v>
      </c>
      <c r="H212" s="78">
        <v>6.7270000000000003</v>
      </c>
      <c r="I212" s="78">
        <v>0</v>
      </c>
      <c r="J212" s="78">
        <v>0</v>
      </c>
      <c r="K212" s="78">
        <v>0</v>
      </c>
      <c r="L212" s="78">
        <v>1.056</v>
      </c>
      <c r="M212" s="77">
        <v>216.98399999999998</v>
      </c>
      <c r="N212" s="106">
        <f t="shared" si="7"/>
        <v>425.459</v>
      </c>
      <c r="P212" s="94">
        <v>20.8</v>
      </c>
      <c r="Q212" s="75"/>
    </row>
    <row r="213" spans="1:26" x14ac:dyDescent="0.2">
      <c r="A213" s="111">
        <f t="shared" si="6"/>
        <v>7</v>
      </c>
      <c r="B213" s="109">
        <v>42574</v>
      </c>
      <c r="C213" s="77">
        <v>43.719000000000001</v>
      </c>
      <c r="D213" s="78">
        <v>0.92</v>
      </c>
      <c r="E213" s="78">
        <v>87.293000000000006</v>
      </c>
      <c r="F213" s="78">
        <v>9.2050000000000001</v>
      </c>
      <c r="G213" s="78">
        <v>11.904</v>
      </c>
      <c r="H213" s="78">
        <v>7.4359999999999999</v>
      </c>
      <c r="I213" s="78">
        <v>0</v>
      </c>
      <c r="J213" s="78">
        <v>0</v>
      </c>
      <c r="K213" s="78">
        <v>0</v>
      </c>
      <c r="L213" s="78">
        <v>0</v>
      </c>
      <c r="M213" s="77">
        <v>216.35100000000006</v>
      </c>
      <c r="N213" s="106">
        <f t="shared" si="7"/>
        <v>376.82800000000009</v>
      </c>
      <c r="P213" s="94">
        <v>18.45</v>
      </c>
      <c r="Q213" s="75"/>
    </row>
    <row r="214" spans="1:26" x14ac:dyDescent="0.2">
      <c r="A214" s="111">
        <f t="shared" si="6"/>
        <v>7</v>
      </c>
      <c r="B214" s="109">
        <v>42575</v>
      </c>
      <c r="C214" s="77">
        <v>33.512</v>
      </c>
      <c r="D214" s="78">
        <v>11.868</v>
      </c>
      <c r="E214" s="78">
        <v>75.658000000000001</v>
      </c>
      <c r="F214" s="78">
        <v>12.811</v>
      </c>
      <c r="G214" s="78">
        <v>2</v>
      </c>
      <c r="H214" s="78">
        <v>0.19</v>
      </c>
      <c r="I214" s="78">
        <v>0</v>
      </c>
      <c r="J214" s="78">
        <v>0</v>
      </c>
      <c r="K214" s="78">
        <v>0</v>
      </c>
      <c r="L214" s="78">
        <v>0</v>
      </c>
      <c r="M214" s="77">
        <v>212.37299999999996</v>
      </c>
      <c r="N214" s="106">
        <f t="shared" si="7"/>
        <v>348.41199999999998</v>
      </c>
      <c r="P214" s="94">
        <v>18.25</v>
      </c>
      <c r="Q214" s="75"/>
    </row>
    <row r="215" spans="1:26" x14ac:dyDescent="0.2">
      <c r="A215" s="111">
        <f t="shared" si="6"/>
        <v>7</v>
      </c>
      <c r="B215" s="109">
        <v>42576</v>
      </c>
      <c r="C215" s="77">
        <v>22.597000000000001</v>
      </c>
      <c r="D215" s="78">
        <v>35.523000000000003</v>
      </c>
      <c r="E215" s="78">
        <v>99.591999999999999</v>
      </c>
      <c r="F215" s="78">
        <v>10.407</v>
      </c>
      <c r="G215" s="78">
        <v>0</v>
      </c>
      <c r="H215" s="78">
        <v>0.627</v>
      </c>
      <c r="I215" s="78">
        <v>0</v>
      </c>
      <c r="J215" s="78">
        <v>0</v>
      </c>
      <c r="K215" s="78">
        <v>0</v>
      </c>
      <c r="L215" s="78">
        <v>0</v>
      </c>
      <c r="M215" s="77">
        <v>233.96299999999999</v>
      </c>
      <c r="N215" s="106">
        <f t="shared" si="7"/>
        <v>402.709</v>
      </c>
      <c r="P215" s="94">
        <v>20.6</v>
      </c>
      <c r="Q215" s="75"/>
    </row>
    <row r="216" spans="1:26" x14ac:dyDescent="0.2">
      <c r="A216" s="111">
        <f t="shared" si="6"/>
        <v>7</v>
      </c>
      <c r="B216" s="109">
        <v>42577</v>
      </c>
      <c r="C216" s="77">
        <v>15.733000000000001</v>
      </c>
      <c r="D216" s="78">
        <v>34.451000000000001</v>
      </c>
      <c r="E216" s="78">
        <v>122.637</v>
      </c>
      <c r="F216" s="78">
        <v>10.926</v>
      </c>
      <c r="G216" s="78">
        <v>0</v>
      </c>
      <c r="H216" s="78">
        <v>1.179</v>
      </c>
      <c r="I216" s="78">
        <v>0</v>
      </c>
      <c r="J216" s="78">
        <v>0</v>
      </c>
      <c r="K216" s="78">
        <v>0</v>
      </c>
      <c r="L216" s="78">
        <v>0</v>
      </c>
      <c r="M216" s="77">
        <v>231.648</v>
      </c>
      <c r="N216" s="106">
        <f t="shared" si="7"/>
        <v>416.57399999999996</v>
      </c>
      <c r="P216" s="94">
        <v>20.5</v>
      </c>
      <c r="Q216" s="75"/>
    </row>
    <row r="217" spans="1:26" x14ac:dyDescent="0.2">
      <c r="A217" s="111">
        <f t="shared" si="6"/>
        <v>7</v>
      </c>
      <c r="B217" s="109">
        <v>42578</v>
      </c>
      <c r="C217" s="77">
        <v>12.321</v>
      </c>
      <c r="D217" s="78">
        <v>40.356000000000002</v>
      </c>
      <c r="E217" s="78">
        <v>115.11199999999999</v>
      </c>
      <c r="F217" s="78">
        <v>8.093</v>
      </c>
      <c r="G217" s="78">
        <v>0</v>
      </c>
      <c r="H217" s="78">
        <v>6.4000000000000001E-2</v>
      </c>
      <c r="I217" s="78">
        <v>0</v>
      </c>
      <c r="J217" s="78">
        <v>0</v>
      </c>
      <c r="K217" s="78">
        <v>0</v>
      </c>
      <c r="L217" s="78">
        <v>0</v>
      </c>
      <c r="M217" s="77">
        <v>255.49899999999997</v>
      </c>
      <c r="N217" s="106">
        <f t="shared" si="7"/>
        <v>431.44499999999994</v>
      </c>
      <c r="P217" s="94">
        <v>21.4</v>
      </c>
      <c r="Q217" s="75"/>
    </row>
    <row r="218" spans="1:26" x14ac:dyDescent="0.2">
      <c r="A218" s="111">
        <f t="shared" si="6"/>
        <v>7</v>
      </c>
      <c r="B218" s="109">
        <v>42579</v>
      </c>
      <c r="C218" s="77">
        <v>27.367000000000001</v>
      </c>
      <c r="D218" s="78">
        <v>35.643000000000001</v>
      </c>
      <c r="E218" s="78">
        <v>106.622</v>
      </c>
      <c r="F218" s="78">
        <v>12.173</v>
      </c>
      <c r="G218" s="78">
        <v>0</v>
      </c>
      <c r="H218" s="78">
        <v>0.114</v>
      </c>
      <c r="I218" s="78">
        <v>0</v>
      </c>
      <c r="J218" s="78">
        <v>0</v>
      </c>
      <c r="K218" s="78">
        <v>0.50700000000000001</v>
      </c>
      <c r="L218" s="78">
        <v>0</v>
      </c>
      <c r="M218" s="77">
        <v>241.251</v>
      </c>
      <c r="N218" s="106">
        <f t="shared" si="7"/>
        <v>423.67700000000002</v>
      </c>
      <c r="P218" s="94">
        <v>21.45</v>
      </c>
      <c r="Q218" s="75"/>
    </row>
    <row r="219" spans="1:26" x14ac:dyDescent="0.2">
      <c r="A219" s="111">
        <f t="shared" si="6"/>
        <v>7</v>
      </c>
      <c r="B219" s="109">
        <v>42580</v>
      </c>
      <c r="C219" s="77">
        <v>141.56299999999999</v>
      </c>
      <c r="D219" s="78">
        <v>1.879</v>
      </c>
      <c r="E219" s="78">
        <v>33.802999999999997</v>
      </c>
      <c r="F219" s="78">
        <v>15.199</v>
      </c>
      <c r="G219" s="78">
        <v>0</v>
      </c>
      <c r="H219" s="78">
        <v>0</v>
      </c>
      <c r="I219" s="78">
        <v>0</v>
      </c>
      <c r="J219" s="78">
        <v>0</v>
      </c>
      <c r="K219" s="78">
        <v>0</v>
      </c>
      <c r="L219" s="78">
        <v>0</v>
      </c>
      <c r="M219" s="77">
        <v>223.28399999999999</v>
      </c>
      <c r="N219" s="106">
        <f t="shared" si="7"/>
        <v>415.72799999999995</v>
      </c>
      <c r="P219" s="94">
        <v>20.7</v>
      </c>
      <c r="Q219" s="75"/>
    </row>
    <row r="220" spans="1:26" x14ac:dyDescent="0.2">
      <c r="A220" s="111">
        <f t="shared" si="6"/>
        <v>7</v>
      </c>
      <c r="B220" s="109">
        <v>42581</v>
      </c>
      <c r="C220" s="77">
        <v>126.495</v>
      </c>
      <c r="D220" s="78">
        <v>0</v>
      </c>
      <c r="E220" s="78">
        <v>27.097999999999999</v>
      </c>
      <c r="F220" s="78">
        <v>15.567</v>
      </c>
      <c r="G220" s="78">
        <v>0</v>
      </c>
      <c r="H220" s="78">
        <v>0</v>
      </c>
      <c r="I220" s="78">
        <v>0</v>
      </c>
      <c r="J220" s="78">
        <v>0</v>
      </c>
      <c r="K220" s="78">
        <v>0</v>
      </c>
      <c r="L220" s="78">
        <v>0</v>
      </c>
      <c r="M220" s="77">
        <v>210.09199999999998</v>
      </c>
      <c r="N220" s="106">
        <f t="shared" si="7"/>
        <v>379.25200000000001</v>
      </c>
      <c r="P220" s="94">
        <v>18.75</v>
      </c>
      <c r="Q220" s="75"/>
    </row>
    <row r="221" spans="1:26" x14ac:dyDescent="0.2">
      <c r="A221" s="111">
        <f t="shared" si="6"/>
        <v>7</v>
      </c>
      <c r="B221" s="109">
        <v>42582</v>
      </c>
      <c r="C221" s="77">
        <v>85.936999999999998</v>
      </c>
      <c r="D221" s="78">
        <v>2.593</v>
      </c>
      <c r="E221" s="78">
        <v>41.5</v>
      </c>
      <c r="F221" s="78">
        <v>16.023</v>
      </c>
      <c r="G221" s="78">
        <v>0</v>
      </c>
      <c r="H221" s="78">
        <v>1.54</v>
      </c>
      <c r="I221" s="78">
        <v>0</v>
      </c>
      <c r="J221" s="78">
        <v>0</v>
      </c>
      <c r="K221" s="78">
        <v>0</v>
      </c>
      <c r="L221" s="78">
        <v>0</v>
      </c>
      <c r="M221" s="77">
        <v>211.67200000000003</v>
      </c>
      <c r="N221" s="106">
        <f t="shared" si="7"/>
        <v>359.26499999999999</v>
      </c>
      <c r="P221" s="94">
        <v>19.5</v>
      </c>
      <c r="Q221" s="75"/>
    </row>
    <row r="222" spans="1:26" x14ac:dyDescent="0.2">
      <c r="A222" s="111">
        <f t="shared" si="6"/>
        <v>8</v>
      </c>
      <c r="B222" s="109">
        <v>42583</v>
      </c>
      <c r="C222" s="77">
        <v>60.859000000000002</v>
      </c>
      <c r="D222" s="78">
        <v>29.687999999999999</v>
      </c>
      <c r="E222" s="78">
        <v>74.94</v>
      </c>
      <c r="F222" s="78">
        <v>12.125999999999999</v>
      </c>
      <c r="G222" s="78">
        <v>0</v>
      </c>
      <c r="H222" s="78">
        <v>1.8140000000000001</v>
      </c>
      <c r="I222" s="78">
        <v>0</v>
      </c>
      <c r="J222" s="78">
        <v>0</v>
      </c>
      <c r="K222" s="78">
        <v>0</v>
      </c>
      <c r="L222" s="78">
        <v>0.63359999999942374</v>
      </c>
      <c r="M222" s="77">
        <v>234.52600000000001</v>
      </c>
      <c r="N222" s="106">
        <f t="shared" si="7"/>
        <v>414.58659999999941</v>
      </c>
      <c r="P222" s="94">
        <v>20.6</v>
      </c>
      <c r="Q222" s="75"/>
    </row>
    <row r="223" spans="1:26" x14ac:dyDescent="0.2">
      <c r="A223" s="111">
        <f t="shared" si="6"/>
        <v>8</v>
      </c>
      <c r="B223" s="109">
        <v>42584</v>
      </c>
      <c r="C223" s="77">
        <v>54.234999999999999</v>
      </c>
      <c r="D223" s="78">
        <v>48.908999999999999</v>
      </c>
      <c r="E223" s="78">
        <v>78.483000000000004</v>
      </c>
      <c r="F223" s="78">
        <v>12.817</v>
      </c>
      <c r="G223" s="78">
        <v>0</v>
      </c>
      <c r="H223" s="78">
        <v>0</v>
      </c>
      <c r="I223" s="78">
        <v>0</v>
      </c>
      <c r="J223" s="78">
        <v>0</v>
      </c>
      <c r="K223" s="78">
        <v>0</v>
      </c>
      <c r="L223" s="78">
        <v>0</v>
      </c>
      <c r="M223" s="77">
        <v>234.14599999999999</v>
      </c>
      <c r="N223" s="106">
        <f t="shared" si="7"/>
        <v>428.59000000000003</v>
      </c>
      <c r="P223" s="94">
        <v>20.95</v>
      </c>
      <c r="Q223" s="75"/>
    </row>
    <row r="224" spans="1:26" x14ac:dyDescent="0.2">
      <c r="A224" s="111">
        <f t="shared" si="6"/>
        <v>8</v>
      </c>
      <c r="B224" s="109">
        <v>42585</v>
      </c>
      <c r="C224" s="77">
        <v>75.766999999999996</v>
      </c>
      <c r="D224" s="78">
        <v>36.514000000000003</v>
      </c>
      <c r="E224" s="78">
        <v>72.150999999999996</v>
      </c>
      <c r="F224" s="78">
        <v>18.95</v>
      </c>
      <c r="G224" s="78">
        <v>0</v>
      </c>
      <c r="H224" s="78">
        <v>0.79700000000000004</v>
      </c>
      <c r="I224" s="78">
        <v>0</v>
      </c>
      <c r="J224" s="78">
        <v>0</v>
      </c>
      <c r="K224" s="78">
        <v>0</v>
      </c>
      <c r="L224" s="78">
        <v>0</v>
      </c>
      <c r="M224" s="77">
        <v>227.43100000000004</v>
      </c>
      <c r="N224" s="106">
        <f t="shared" si="7"/>
        <v>431.61</v>
      </c>
      <c r="P224" s="94">
        <v>21.75</v>
      </c>
      <c r="Q224" s="75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x14ac:dyDescent="0.2">
      <c r="A225" s="111">
        <f t="shared" si="6"/>
        <v>8</v>
      </c>
      <c r="B225" s="109">
        <v>42586</v>
      </c>
      <c r="C225" s="77">
        <v>154.97999999999999</v>
      </c>
      <c r="D225" s="78">
        <v>0</v>
      </c>
      <c r="E225" s="78">
        <v>32.820999999999998</v>
      </c>
      <c r="F225" s="78">
        <v>15.920999999999999</v>
      </c>
      <c r="G225" s="78">
        <v>12.798</v>
      </c>
      <c r="H225" s="78">
        <v>9.0920000000000005</v>
      </c>
      <c r="I225" s="78">
        <v>0</v>
      </c>
      <c r="J225" s="78">
        <v>0</v>
      </c>
      <c r="K225" s="78">
        <v>0</v>
      </c>
      <c r="L225" s="78">
        <v>0</v>
      </c>
      <c r="M225" s="77">
        <v>202.23900000000003</v>
      </c>
      <c r="N225" s="106">
        <f t="shared" si="7"/>
        <v>427.851</v>
      </c>
      <c r="P225" s="94">
        <v>22.9</v>
      </c>
      <c r="Q225" s="75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x14ac:dyDescent="0.2">
      <c r="A226" s="111">
        <f t="shared" si="6"/>
        <v>8</v>
      </c>
      <c r="B226" s="109">
        <v>42587</v>
      </c>
      <c r="C226" s="77">
        <v>156.47900000000001</v>
      </c>
      <c r="D226" s="78">
        <v>0</v>
      </c>
      <c r="E226" s="78">
        <v>20.311</v>
      </c>
      <c r="F226" s="78">
        <v>16.021999999999998</v>
      </c>
      <c r="G226" s="78">
        <v>18.465</v>
      </c>
      <c r="H226" s="78">
        <v>18.077999999999999</v>
      </c>
      <c r="I226" s="78">
        <v>0</v>
      </c>
      <c r="J226" s="78">
        <v>0</v>
      </c>
      <c r="K226" s="78">
        <v>0</v>
      </c>
      <c r="L226" s="78">
        <v>0</v>
      </c>
      <c r="M226" s="77">
        <v>183.00700000000001</v>
      </c>
      <c r="N226" s="106">
        <f t="shared" si="7"/>
        <v>412.36200000000002</v>
      </c>
      <c r="P226" s="94">
        <v>20.399999999999999</v>
      </c>
      <c r="Q226" s="75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x14ac:dyDescent="0.2">
      <c r="A227" s="111">
        <f t="shared" si="6"/>
        <v>8</v>
      </c>
      <c r="B227" s="109">
        <v>42588</v>
      </c>
      <c r="C227" s="77">
        <v>156.75700000000001</v>
      </c>
      <c r="D227" s="78">
        <v>0</v>
      </c>
      <c r="E227" s="78">
        <v>7.3789999999999996</v>
      </c>
      <c r="F227" s="78">
        <v>23.1</v>
      </c>
      <c r="G227" s="78">
        <v>15.69</v>
      </c>
      <c r="H227" s="78">
        <v>10.646000000000001</v>
      </c>
      <c r="I227" s="78">
        <v>0</v>
      </c>
      <c r="J227" s="78">
        <v>0</v>
      </c>
      <c r="K227" s="78">
        <v>0</v>
      </c>
      <c r="L227" s="78">
        <v>0</v>
      </c>
      <c r="M227" s="77">
        <v>173.02499999999998</v>
      </c>
      <c r="N227" s="106">
        <f t="shared" si="7"/>
        <v>386.59699999999998</v>
      </c>
      <c r="P227" s="94">
        <v>18.45</v>
      </c>
      <c r="Q227" s="75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x14ac:dyDescent="0.2">
      <c r="A228" s="111">
        <f t="shared" si="6"/>
        <v>8</v>
      </c>
      <c r="B228" s="109">
        <v>42589</v>
      </c>
      <c r="C228" s="77">
        <v>153.18199999999999</v>
      </c>
      <c r="D228" s="78">
        <v>0</v>
      </c>
      <c r="E228" s="78">
        <v>0</v>
      </c>
      <c r="F228" s="78">
        <v>62.631999999999998</v>
      </c>
      <c r="G228" s="78">
        <v>28.221</v>
      </c>
      <c r="H228" s="78">
        <v>20.731000000000002</v>
      </c>
      <c r="I228" s="78">
        <v>0</v>
      </c>
      <c r="J228" s="78">
        <v>0</v>
      </c>
      <c r="K228" s="78">
        <v>0</v>
      </c>
      <c r="L228" s="78">
        <v>0</v>
      </c>
      <c r="M228" s="77">
        <v>93.97</v>
      </c>
      <c r="N228" s="106">
        <f t="shared" si="7"/>
        <v>358.73599999999999</v>
      </c>
      <c r="P228" s="94">
        <v>19</v>
      </c>
      <c r="Q228" s="75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x14ac:dyDescent="0.2">
      <c r="A229" s="111">
        <f t="shared" si="6"/>
        <v>8</v>
      </c>
      <c r="B229" s="109">
        <v>42590</v>
      </c>
      <c r="C229" s="77">
        <v>154.416</v>
      </c>
      <c r="D229" s="78">
        <v>0</v>
      </c>
      <c r="E229" s="78">
        <v>9.15</v>
      </c>
      <c r="F229" s="78">
        <v>117.23099999999999</v>
      </c>
      <c r="G229" s="78">
        <v>26.2</v>
      </c>
      <c r="H229" s="78">
        <v>20.896999999999998</v>
      </c>
      <c r="I229" s="78">
        <v>0</v>
      </c>
      <c r="J229" s="78">
        <v>0</v>
      </c>
      <c r="K229" s="78">
        <v>0</v>
      </c>
      <c r="L229" s="78">
        <v>0</v>
      </c>
      <c r="M229" s="77">
        <v>81.05</v>
      </c>
      <c r="N229" s="106">
        <f t="shared" si="7"/>
        <v>408.94400000000002</v>
      </c>
      <c r="P229" s="94">
        <v>20.25</v>
      </c>
      <c r="Q229" s="75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x14ac:dyDescent="0.2">
      <c r="A230" s="111">
        <f t="shared" si="6"/>
        <v>8</v>
      </c>
      <c r="B230" s="109">
        <v>42591</v>
      </c>
      <c r="C230" s="77">
        <v>154.499</v>
      </c>
      <c r="D230" s="78">
        <v>0</v>
      </c>
      <c r="E230" s="78">
        <v>8.4450000000000003</v>
      </c>
      <c r="F230" s="78">
        <v>143.77199999999999</v>
      </c>
      <c r="G230" s="78">
        <v>24.018000000000001</v>
      </c>
      <c r="H230" s="78">
        <v>24.081</v>
      </c>
      <c r="I230" s="78">
        <v>0</v>
      </c>
      <c r="J230" s="78">
        <v>0</v>
      </c>
      <c r="K230" s="78">
        <v>0</v>
      </c>
      <c r="L230" s="78">
        <v>0</v>
      </c>
      <c r="M230" s="77">
        <v>50.942999999999998</v>
      </c>
      <c r="N230" s="106">
        <f t="shared" si="7"/>
        <v>405.75800000000004</v>
      </c>
      <c r="P230" s="94">
        <v>19.7</v>
      </c>
      <c r="Q230" s="75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x14ac:dyDescent="0.2">
      <c r="A231" s="111">
        <f t="shared" si="6"/>
        <v>8</v>
      </c>
      <c r="B231" s="109">
        <v>42592</v>
      </c>
      <c r="C231" s="77">
        <v>157.59899999999999</v>
      </c>
      <c r="D231" s="78">
        <v>0</v>
      </c>
      <c r="E231" s="78">
        <v>6.0919999999999996</v>
      </c>
      <c r="F231" s="78">
        <v>173.14500000000001</v>
      </c>
      <c r="G231" s="78">
        <v>3.6240000000000001</v>
      </c>
      <c r="H231" s="78">
        <v>3.2040000000000002</v>
      </c>
      <c r="I231" s="78">
        <v>0</v>
      </c>
      <c r="J231" s="78">
        <v>0</v>
      </c>
      <c r="K231" s="78">
        <v>0</v>
      </c>
      <c r="L231" s="78">
        <v>0</v>
      </c>
      <c r="M231" s="77">
        <v>53.55</v>
      </c>
      <c r="N231" s="106">
        <f t="shared" si="7"/>
        <v>397.21400000000006</v>
      </c>
      <c r="P231" s="94">
        <v>19.05</v>
      </c>
      <c r="Q231" s="75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x14ac:dyDescent="0.2">
      <c r="A232" s="111">
        <f t="shared" si="6"/>
        <v>8</v>
      </c>
      <c r="B232" s="109">
        <v>42593</v>
      </c>
      <c r="C232" s="77">
        <v>144.71299999999999</v>
      </c>
      <c r="D232" s="78">
        <v>4.0419999999999998</v>
      </c>
      <c r="E232" s="78">
        <v>8.4670000000000005</v>
      </c>
      <c r="F232" s="78">
        <v>165.39099999999999</v>
      </c>
      <c r="G232" s="78">
        <v>10.59</v>
      </c>
      <c r="H232" s="78">
        <v>16.693000000000001</v>
      </c>
      <c r="I232" s="78">
        <v>0</v>
      </c>
      <c r="J232" s="78">
        <v>0</v>
      </c>
      <c r="K232" s="78">
        <v>0</v>
      </c>
      <c r="L232" s="78">
        <v>0</v>
      </c>
      <c r="M232" s="77">
        <v>56.472999999999985</v>
      </c>
      <c r="N232" s="106">
        <f t="shared" si="7"/>
        <v>406.36899999999991</v>
      </c>
      <c r="P232" s="94">
        <v>20.3</v>
      </c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x14ac:dyDescent="0.2">
      <c r="A233" s="111">
        <f t="shared" si="6"/>
        <v>8</v>
      </c>
      <c r="B233" s="109">
        <v>42594</v>
      </c>
      <c r="C233" s="77">
        <v>139.77799999999999</v>
      </c>
      <c r="D233" s="78">
        <v>0</v>
      </c>
      <c r="E233" s="78">
        <v>15.785</v>
      </c>
      <c r="F233" s="78">
        <v>189.661</v>
      </c>
      <c r="G233" s="78">
        <v>7.3040000000000003</v>
      </c>
      <c r="H233" s="78">
        <v>5.1280000000000001</v>
      </c>
      <c r="I233" s="78">
        <v>0</v>
      </c>
      <c r="J233" s="78">
        <v>0</v>
      </c>
      <c r="K233" s="78">
        <v>0</v>
      </c>
      <c r="L233" s="78">
        <v>0</v>
      </c>
      <c r="M233" s="77">
        <v>50.441000000000003</v>
      </c>
      <c r="N233" s="106">
        <f t="shared" si="7"/>
        <v>408.09699999999998</v>
      </c>
      <c r="P233" s="94">
        <v>20.2</v>
      </c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x14ac:dyDescent="0.2">
      <c r="A234" s="111">
        <f t="shared" si="6"/>
        <v>8</v>
      </c>
      <c r="B234" s="109">
        <v>42595</v>
      </c>
      <c r="C234" s="77">
        <v>147.31299999999999</v>
      </c>
      <c r="D234" s="78">
        <v>0</v>
      </c>
      <c r="E234" s="78">
        <v>11.131</v>
      </c>
      <c r="F234" s="78">
        <v>153.494</v>
      </c>
      <c r="G234" s="78">
        <v>22.716000000000001</v>
      </c>
      <c r="H234" s="78">
        <v>22.302</v>
      </c>
      <c r="I234" s="78">
        <v>0</v>
      </c>
      <c r="J234" s="78">
        <v>0</v>
      </c>
      <c r="K234" s="78">
        <v>0</v>
      </c>
      <c r="L234" s="78">
        <v>0</v>
      </c>
      <c r="M234" s="77">
        <v>19.451999999999998</v>
      </c>
      <c r="N234" s="106">
        <f t="shared" si="7"/>
        <v>376.40800000000002</v>
      </c>
      <c r="P234" s="94">
        <v>18.600000000000001</v>
      </c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x14ac:dyDescent="0.2">
      <c r="A235" s="111">
        <f t="shared" si="6"/>
        <v>8</v>
      </c>
      <c r="B235" s="109">
        <v>42596</v>
      </c>
      <c r="C235" s="77">
        <v>129.447</v>
      </c>
      <c r="D235" s="78">
        <v>0.60699999999999998</v>
      </c>
      <c r="E235" s="78">
        <v>8.6270000000000007</v>
      </c>
      <c r="F235" s="78">
        <v>153.32400000000001</v>
      </c>
      <c r="G235" s="78">
        <v>1.262</v>
      </c>
      <c r="H235" s="78">
        <v>0.94</v>
      </c>
      <c r="I235" s="78">
        <v>0</v>
      </c>
      <c r="J235" s="78">
        <v>0</v>
      </c>
      <c r="K235" s="78">
        <v>0</v>
      </c>
      <c r="L235" s="78">
        <v>0</v>
      </c>
      <c r="M235" s="77">
        <v>40.817999999999998</v>
      </c>
      <c r="N235" s="106">
        <f t="shared" si="7"/>
        <v>335.02499999999998</v>
      </c>
      <c r="P235" s="94">
        <v>17.850000000000001</v>
      </c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x14ac:dyDescent="0.2">
      <c r="A236" s="111">
        <f t="shared" si="6"/>
        <v>8</v>
      </c>
      <c r="B236" s="109">
        <v>42597</v>
      </c>
      <c r="C236" s="77">
        <v>98.863</v>
      </c>
      <c r="D236" s="78">
        <v>8.7810000000000006</v>
      </c>
      <c r="E236" s="78">
        <v>1.621</v>
      </c>
      <c r="F236" s="78">
        <v>181.779</v>
      </c>
      <c r="G236" s="78">
        <v>0</v>
      </c>
      <c r="H236" s="78">
        <v>0</v>
      </c>
      <c r="I236" s="78">
        <v>0</v>
      </c>
      <c r="J236" s="78">
        <v>0</v>
      </c>
      <c r="K236" s="78">
        <v>0</v>
      </c>
      <c r="L236" s="78">
        <v>0</v>
      </c>
      <c r="M236" s="77">
        <v>59.193999999999996</v>
      </c>
      <c r="N236" s="106">
        <f t="shared" si="7"/>
        <v>350.238</v>
      </c>
      <c r="P236" s="94">
        <v>19.2</v>
      </c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x14ac:dyDescent="0.2">
      <c r="A237" s="111">
        <f t="shared" si="6"/>
        <v>8</v>
      </c>
      <c r="B237" s="109">
        <v>42598</v>
      </c>
      <c r="C237" s="77">
        <v>116.50700000000001</v>
      </c>
      <c r="D237" s="78">
        <v>12.239000000000001</v>
      </c>
      <c r="E237" s="78">
        <v>0</v>
      </c>
      <c r="F237" s="78">
        <v>175.239</v>
      </c>
      <c r="G237" s="78">
        <v>19.600999999999999</v>
      </c>
      <c r="H237" s="78">
        <v>0</v>
      </c>
      <c r="I237" s="78">
        <v>0</v>
      </c>
      <c r="J237" s="78">
        <v>0</v>
      </c>
      <c r="K237" s="78">
        <v>0</v>
      </c>
      <c r="L237" s="78">
        <v>0</v>
      </c>
      <c r="M237" s="77">
        <v>122.467</v>
      </c>
      <c r="N237" s="106">
        <f t="shared" si="7"/>
        <v>446.053</v>
      </c>
      <c r="P237" s="94">
        <v>21.7</v>
      </c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x14ac:dyDescent="0.2">
      <c r="A238" s="111">
        <f t="shared" si="6"/>
        <v>8</v>
      </c>
      <c r="B238" s="109">
        <v>42599</v>
      </c>
      <c r="C238" s="77">
        <v>112.36799999999999</v>
      </c>
      <c r="D238" s="78">
        <v>12.622999999999999</v>
      </c>
      <c r="E238" s="78">
        <v>5.4930000000000003</v>
      </c>
      <c r="F238" s="78">
        <v>179.626</v>
      </c>
      <c r="G238" s="78">
        <v>3.0139999999999998</v>
      </c>
      <c r="H238" s="78">
        <v>2.7509999999999999</v>
      </c>
      <c r="I238" s="78">
        <v>0</v>
      </c>
      <c r="J238" s="78">
        <v>0</v>
      </c>
      <c r="K238" s="78">
        <v>0</v>
      </c>
      <c r="L238" s="78">
        <v>0</v>
      </c>
      <c r="M238" s="77">
        <v>111.143</v>
      </c>
      <c r="N238" s="106">
        <f t="shared" si="7"/>
        <v>427.01800000000003</v>
      </c>
      <c r="P238" s="94">
        <v>21.05</v>
      </c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x14ac:dyDescent="0.2">
      <c r="A239" s="111">
        <f t="shared" si="6"/>
        <v>8</v>
      </c>
      <c r="B239" s="109">
        <v>42600</v>
      </c>
      <c r="C239" s="77">
        <v>100.363</v>
      </c>
      <c r="D239" s="78">
        <v>13.445</v>
      </c>
      <c r="E239" s="78">
        <v>11.484</v>
      </c>
      <c r="F239" s="78">
        <v>177.39500000000001</v>
      </c>
      <c r="G239" s="78">
        <v>1.3759999999999999</v>
      </c>
      <c r="H239" s="78">
        <v>1.853</v>
      </c>
      <c r="I239" s="78">
        <v>0</v>
      </c>
      <c r="J239" s="78">
        <v>0</v>
      </c>
      <c r="K239" s="78">
        <v>0</v>
      </c>
      <c r="L239" s="78">
        <v>0</v>
      </c>
      <c r="M239" s="77">
        <v>106.60299999999998</v>
      </c>
      <c r="N239" s="106">
        <f t="shared" si="7"/>
        <v>412.51900000000001</v>
      </c>
      <c r="P239" s="94">
        <v>20.399999999999999</v>
      </c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x14ac:dyDescent="0.2">
      <c r="A240" s="111">
        <f t="shared" si="6"/>
        <v>8</v>
      </c>
      <c r="B240" s="109">
        <v>42601</v>
      </c>
      <c r="C240" s="77">
        <v>95.465000000000003</v>
      </c>
      <c r="D240" s="78">
        <v>1.234</v>
      </c>
      <c r="E240" s="78">
        <v>29.884</v>
      </c>
      <c r="F240" s="78">
        <v>189.42400000000001</v>
      </c>
      <c r="G240" s="78">
        <v>0</v>
      </c>
      <c r="H240" s="78">
        <v>0</v>
      </c>
      <c r="I240" s="78">
        <v>0</v>
      </c>
      <c r="J240" s="78">
        <v>0</v>
      </c>
      <c r="K240" s="78">
        <v>0</v>
      </c>
      <c r="L240" s="78">
        <v>0</v>
      </c>
      <c r="M240" s="77">
        <v>99.128</v>
      </c>
      <c r="N240" s="106">
        <f t="shared" si="7"/>
        <v>415.13499999999999</v>
      </c>
      <c r="P240" s="94">
        <v>20.7</v>
      </c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x14ac:dyDescent="0.2">
      <c r="A241" s="111">
        <f t="shared" si="6"/>
        <v>8</v>
      </c>
      <c r="B241" s="109">
        <v>42602</v>
      </c>
      <c r="C241" s="77">
        <v>63.08</v>
      </c>
      <c r="D241" s="78">
        <v>3.7210000000000001</v>
      </c>
      <c r="E241" s="78">
        <v>44.709000000000003</v>
      </c>
      <c r="F241" s="78">
        <v>189.989</v>
      </c>
      <c r="G241" s="78">
        <v>10.586</v>
      </c>
      <c r="H241" s="78">
        <v>11.682</v>
      </c>
      <c r="I241" s="78">
        <v>0</v>
      </c>
      <c r="J241" s="78">
        <v>0</v>
      </c>
      <c r="K241" s="78">
        <v>0</v>
      </c>
      <c r="L241" s="78">
        <v>0</v>
      </c>
      <c r="M241" s="77">
        <v>63.305</v>
      </c>
      <c r="N241" s="106">
        <f t="shared" si="7"/>
        <v>387.07200000000006</v>
      </c>
      <c r="P241" s="94">
        <v>19.3</v>
      </c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x14ac:dyDescent="0.2">
      <c r="A242" s="111">
        <f t="shared" si="6"/>
        <v>8</v>
      </c>
      <c r="B242" s="109">
        <v>42603</v>
      </c>
      <c r="C242" s="77">
        <v>80.763000000000005</v>
      </c>
      <c r="D242" s="78">
        <v>12.122</v>
      </c>
      <c r="E242" s="78">
        <v>8.6739999999999995</v>
      </c>
      <c r="F242" s="78">
        <v>167.33099999999999</v>
      </c>
      <c r="G242" s="78">
        <v>7.2240000000000002</v>
      </c>
      <c r="H242" s="78">
        <v>24.704000000000001</v>
      </c>
      <c r="I242" s="78">
        <v>0</v>
      </c>
      <c r="J242" s="78">
        <v>0</v>
      </c>
      <c r="K242" s="78">
        <v>0</v>
      </c>
      <c r="L242" s="78">
        <v>0</v>
      </c>
      <c r="M242" s="77">
        <v>52.951999999999991</v>
      </c>
      <c r="N242" s="106">
        <f t="shared" si="7"/>
        <v>353.77</v>
      </c>
      <c r="P242" s="94">
        <v>19.2</v>
      </c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x14ac:dyDescent="0.2">
      <c r="A243" s="111">
        <f t="shared" si="6"/>
        <v>8</v>
      </c>
      <c r="B243" s="109">
        <v>42604</v>
      </c>
      <c r="C243" s="77">
        <v>100.203</v>
      </c>
      <c r="D243" s="78">
        <v>12.475</v>
      </c>
      <c r="E243" s="78">
        <v>11.724</v>
      </c>
      <c r="F243" s="78">
        <v>158.39699999999999</v>
      </c>
      <c r="G243" s="78">
        <v>0</v>
      </c>
      <c r="H243" s="78">
        <v>12.044</v>
      </c>
      <c r="I243" s="78">
        <v>0</v>
      </c>
      <c r="J243" s="78">
        <v>0</v>
      </c>
      <c r="K243" s="78">
        <v>0</v>
      </c>
      <c r="L243" s="78">
        <v>0</v>
      </c>
      <c r="M243" s="77">
        <v>116.24499999999999</v>
      </c>
      <c r="N243" s="106">
        <f t="shared" si="7"/>
        <v>411.08799999999997</v>
      </c>
      <c r="P243" s="94">
        <v>20</v>
      </c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x14ac:dyDescent="0.2">
      <c r="A244" s="111">
        <f t="shared" si="6"/>
        <v>8</v>
      </c>
      <c r="B244" s="109">
        <v>42605</v>
      </c>
      <c r="C244" s="77">
        <v>120.86199999999999</v>
      </c>
      <c r="D244" s="78">
        <v>6.7220000000000004</v>
      </c>
      <c r="E244" s="78">
        <v>9.0630000000000006</v>
      </c>
      <c r="F244" s="78">
        <v>169.81399999999999</v>
      </c>
      <c r="G244" s="78">
        <v>0</v>
      </c>
      <c r="H244" s="78">
        <v>13.175000000000001</v>
      </c>
      <c r="I244" s="78">
        <v>0</v>
      </c>
      <c r="J244" s="78">
        <v>0</v>
      </c>
      <c r="K244" s="78">
        <v>0</v>
      </c>
      <c r="L244" s="78">
        <v>0</v>
      </c>
      <c r="M244" s="77">
        <v>86.489000000000004</v>
      </c>
      <c r="N244" s="106">
        <f t="shared" si="7"/>
        <v>406.125</v>
      </c>
      <c r="P244" s="94">
        <v>20.3</v>
      </c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x14ac:dyDescent="0.2">
      <c r="A245" s="111">
        <f t="shared" si="6"/>
        <v>8</v>
      </c>
      <c r="B245" s="109">
        <v>42606</v>
      </c>
      <c r="C245" s="77">
        <v>141.81700000000001</v>
      </c>
      <c r="D245" s="78">
        <v>0</v>
      </c>
      <c r="E245" s="78">
        <v>19.638000000000002</v>
      </c>
      <c r="F245" s="78">
        <v>171.51</v>
      </c>
      <c r="G245" s="78">
        <v>0</v>
      </c>
      <c r="H245" s="78">
        <v>0.89900000000000002</v>
      </c>
      <c r="I245" s="78">
        <v>0</v>
      </c>
      <c r="J245" s="78">
        <v>0</v>
      </c>
      <c r="K245" s="78">
        <v>0</v>
      </c>
      <c r="L245" s="78">
        <v>0</v>
      </c>
      <c r="M245" s="77">
        <v>67.013999999999996</v>
      </c>
      <c r="N245" s="106">
        <f t="shared" si="7"/>
        <v>400.87800000000004</v>
      </c>
      <c r="P245" s="94">
        <v>20.05</v>
      </c>
    </row>
    <row r="246" spans="1:26" x14ac:dyDescent="0.2">
      <c r="A246" s="111">
        <f t="shared" si="6"/>
        <v>8</v>
      </c>
      <c r="B246" s="109">
        <v>42607</v>
      </c>
      <c r="C246" s="77">
        <v>151.114</v>
      </c>
      <c r="D246" s="78">
        <v>0</v>
      </c>
      <c r="E246" s="78">
        <v>29.748999999999999</v>
      </c>
      <c r="F246" s="78">
        <v>164.63900000000001</v>
      </c>
      <c r="G246" s="78">
        <v>0</v>
      </c>
      <c r="H246" s="78">
        <v>0.46400000000000002</v>
      </c>
      <c r="I246" s="78">
        <v>0</v>
      </c>
      <c r="J246" s="78">
        <v>0</v>
      </c>
      <c r="K246" s="78">
        <v>0</v>
      </c>
      <c r="L246" s="78">
        <v>0</v>
      </c>
      <c r="M246" s="77">
        <v>68.498999999999995</v>
      </c>
      <c r="N246" s="106">
        <f t="shared" si="7"/>
        <v>414.46500000000003</v>
      </c>
      <c r="P246" s="94">
        <v>20.45</v>
      </c>
    </row>
    <row r="247" spans="1:26" x14ac:dyDescent="0.2">
      <c r="A247" s="111">
        <f t="shared" si="6"/>
        <v>8</v>
      </c>
      <c r="B247" s="109">
        <v>42608</v>
      </c>
      <c r="C247" s="77">
        <v>156.511</v>
      </c>
      <c r="D247" s="78">
        <v>1.3759999999999999</v>
      </c>
      <c r="E247" s="78">
        <v>22.222999999999999</v>
      </c>
      <c r="F247" s="78">
        <v>152.49299999999999</v>
      </c>
      <c r="G247" s="78">
        <v>5.46</v>
      </c>
      <c r="H247" s="78">
        <v>14.282999999999999</v>
      </c>
      <c r="I247" s="78">
        <v>0</v>
      </c>
      <c r="J247" s="78">
        <v>0</v>
      </c>
      <c r="K247" s="78">
        <v>0</v>
      </c>
      <c r="L247" s="78">
        <v>5.1215999999999999</v>
      </c>
      <c r="M247" s="77">
        <v>43.753999999999998</v>
      </c>
      <c r="N247" s="106">
        <f t="shared" si="7"/>
        <v>401.22160000000002</v>
      </c>
      <c r="P247" s="94">
        <v>19.899999999999999</v>
      </c>
    </row>
    <row r="248" spans="1:26" x14ac:dyDescent="0.2">
      <c r="A248" s="111">
        <f t="shared" si="6"/>
        <v>8</v>
      </c>
      <c r="B248" s="109">
        <v>42609</v>
      </c>
      <c r="C248" s="77">
        <v>149.54300000000001</v>
      </c>
      <c r="D248" s="78">
        <v>0</v>
      </c>
      <c r="E248" s="78">
        <v>13.313000000000001</v>
      </c>
      <c r="F248" s="78">
        <v>158.22999999999999</v>
      </c>
      <c r="G248" s="78">
        <v>3.3879999999999999</v>
      </c>
      <c r="H248" s="78">
        <v>2.0920000000000001</v>
      </c>
      <c r="I248" s="78">
        <v>0</v>
      </c>
      <c r="J248" s="78">
        <v>0</v>
      </c>
      <c r="K248" s="78">
        <v>0</v>
      </c>
      <c r="L248" s="78">
        <v>5.3856000000000002</v>
      </c>
      <c r="M248" s="77">
        <v>34.024000000000001</v>
      </c>
      <c r="N248" s="106">
        <f t="shared" si="7"/>
        <v>365.97559999999999</v>
      </c>
      <c r="P248" s="94">
        <v>18</v>
      </c>
    </row>
    <row r="249" spans="1:26" x14ac:dyDescent="0.2">
      <c r="A249" s="111">
        <f t="shared" si="6"/>
        <v>8</v>
      </c>
      <c r="B249" s="109">
        <v>42610</v>
      </c>
      <c r="C249" s="77">
        <v>99.361999999999995</v>
      </c>
      <c r="D249" s="78">
        <v>0</v>
      </c>
      <c r="E249" s="78">
        <v>28.738</v>
      </c>
      <c r="F249" s="78">
        <v>161.422</v>
      </c>
      <c r="G249" s="78">
        <v>2</v>
      </c>
      <c r="H249" s="78">
        <v>1.5289999999999999</v>
      </c>
      <c r="I249" s="78">
        <v>0</v>
      </c>
      <c r="J249" s="78">
        <v>0</v>
      </c>
      <c r="K249" s="78">
        <v>0</v>
      </c>
      <c r="L249" s="78">
        <v>0</v>
      </c>
      <c r="M249" s="77">
        <v>43.436999999999998</v>
      </c>
      <c r="N249" s="106">
        <f t="shared" si="7"/>
        <v>336.488</v>
      </c>
      <c r="P249" s="94">
        <v>19.149999999999999</v>
      </c>
    </row>
    <row r="250" spans="1:26" x14ac:dyDescent="0.2">
      <c r="A250" s="111">
        <f t="shared" si="6"/>
        <v>8</v>
      </c>
      <c r="B250" s="109">
        <v>42611</v>
      </c>
      <c r="C250" s="77">
        <v>141.55600000000001</v>
      </c>
      <c r="D250" s="78">
        <v>0</v>
      </c>
      <c r="E250" s="78">
        <v>29.46</v>
      </c>
      <c r="F250" s="78">
        <v>179.624</v>
      </c>
      <c r="G250" s="78">
        <v>10.199999999999999</v>
      </c>
      <c r="H250" s="78">
        <v>7.194</v>
      </c>
      <c r="I250" s="78">
        <v>0</v>
      </c>
      <c r="J250" s="78">
        <v>0</v>
      </c>
      <c r="K250" s="78">
        <v>0</v>
      </c>
      <c r="L250" s="78">
        <v>0</v>
      </c>
      <c r="M250" s="77">
        <v>41.616999999999997</v>
      </c>
      <c r="N250" s="106">
        <f t="shared" si="7"/>
        <v>409.65100000000001</v>
      </c>
      <c r="P250" s="94">
        <v>20.5</v>
      </c>
    </row>
    <row r="251" spans="1:26" x14ac:dyDescent="0.2">
      <c r="A251" s="111">
        <f t="shared" si="6"/>
        <v>8</v>
      </c>
      <c r="B251" s="109">
        <v>42612</v>
      </c>
      <c r="C251" s="77">
        <v>156.18100000000001</v>
      </c>
      <c r="D251" s="78">
        <v>0</v>
      </c>
      <c r="E251" s="78">
        <v>13.388</v>
      </c>
      <c r="F251" s="78">
        <v>167.76599999999999</v>
      </c>
      <c r="G251" s="78">
        <v>19</v>
      </c>
      <c r="H251" s="78">
        <v>13.029</v>
      </c>
      <c r="I251" s="78">
        <v>0</v>
      </c>
      <c r="J251" s="78">
        <v>0</v>
      </c>
      <c r="K251" s="78">
        <v>0</v>
      </c>
      <c r="L251" s="78">
        <v>0</v>
      </c>
      <c r="M251" s="77">
        <v>31.244</v>
      </c>
      <c r="N251" s="106">
        <f t="shared" si="7"/>
        <v>400.60800000000006</v>
      </c>
      <c r="P251" s="94">
        <v>20.5</v>
      </c>
    </row>
    <row r="252" spans="1:26" x14ac:dyDescent="0.2">
      <c r="A252" s="111">
        <f t="shared" si="6"/>
        <v>8</v>
      </c>
      <c r="B252" s="109">
        <v>42613</v>
      </c>
      <c r="C252" s="77">
        <v>148.85900000000001</v>
      </c>
      <c r="D252" s="78">
        <v>0.505</v>
      </c>
      <c r="E252" s="78">
        <v>14.821</v>
      </c>
      <c r="F252" s="78">
        <v>173.08500000000001</v>
      </c>
      <c r="G252" s="78">
        <v>23.87</v>
      </c>
      <c r="H252" s="78">
        <v>3.7559999999999998</v>
      </c>
      <c r="I252" s="78">
        <v>0</v>
      </c>
      <c r="J252" s="78">
        <v>0</v>
      </c>
      <c r="K252" s="78">
        <v>0</v>
      </c>
      <c r="L252" s="78">
        <v>0</v>
      </c>
      <c r="M252" s="77">
        <v>36.756999999999998</v>
      </c>
      <c r="N252" s="106">
        <f t="shared" si="7"/>
        <v>401.65299999999996</v>
      </c>
      <c r="P252" s="94">
        <v>20.100000000000001</v>
      </c>
      <c r="R252" s="75"/>
    </row>
    <row r="253" spans="1:26" x14ac:dyDescent="0.2">
      <c r="A253" s="111">
        <f t="shared" si="6"/>
        <v>9</v>
      </c>
      <c r="B253" s="109">
        <v>42614</v>
      </c>
      <c r="C253" s="77">
        <v>113.24</v>
      </c>
      <c r="D253" s="78">
        <v>0</v>
      </c>
      <c r="E253" s="78">
        <v>41.939</v>
      </c>
      <c r="F253" s="78">
        <v>172.16800000000001</v>
      </c>
      <c r="G253" s="78">
        <v>31.152000000000001</v>
      </c>
      <c r="H253" s="78">
        <v>7.9160000000000004</v>
      </c>
      <c r="I253" s="78">
        <v>0</v>
      </c>
      <c r="J253" s="78">
        <v>0</v>
      </c>
      <c r="K253" s="78">
        <v>0</v>
      </c>
      <c r="L253" s="78">
        <v>0</v>
      </c>
      <c r="M253" s="78">
        <v>39.811</v>
      </c>
      <c r="N253" s="106">
        <f t="shared" si="7"/>
        <v>406.22599999999994</v>
      </c>
      <c r="P253" s="94">
        <v>20.149999999999999</v>
      </c>
      <c r="R253" s="75"/>
    </row>
    <row r="254" spans="1:26" x14ac:dyDescent="0.2">
      <c r="A254" s="111">
        <f t="shared" si="6"/>
        <v>9</v>
      </c>
      <c r="B254" s="109">
        <v>42615</v>
      </c>
      <c r="C254" s="77">
        <v>83.412999999999997</v>
      </c>
      <c r="D254" s="78">
        <v>0</v>
      </c>
      <c r="E254" s="78">
        <v>52.725999999999999</v>
      </c>
      <c r="F254" s="78">
        <v>207.47900000000001</v>
      </c>
      <c r="G254" s="78">
        <v>0.38800000000000001</v>
      </c>
      <c r="H254" s="78">
        <v>0.67300000000000004</v>
      </c>
      <c r="I254" s="78">
        <v>0</v>
      </c>
      <c r="J254" s="78">
        <v>0</v>
      </c>
      <c r="K254" s="78">
        <v>0</v>
      </c>
      <c r="L254" s="78">
        <v>0</v>
      </c>
      <c r="M254" s="78">
        <v>52.375</v>
      </c>
      <c r="N254" s="106">
        <f t="shared" si="7"/>
        <v>397.05400000000003</v>
      </c>
      <c r="P254" s="94">
        <v>19.8</v>
      </c>
      <c r="R254" s="75"/>
    </row>
    <row r="255" spans="1:26" x14ac:dyDescent="0.2">
      <c r="A255" s="111">
        <f t="shared" si="6"/>
        <v>9</v>
      </c>
      <c r="B255" s="109">
        <v>42616</v>
      </c>
      <c r="C255" s="77">
        <v>74.694000000000003</v>
      </c>
      <c r="D255" s="78">
        <v>0</v>
      </c>
      <c r="E255" s="78">
        <v>55.936</v>
      </c>
      <c r="F255" s="78">
        <v>188.72800000000001</v>
      </c>
      <c r="G255" s="78">
        <v>0</v>
      </c>
      <c r="H255" s="78">
        <v>1.9E-2</v>
      </c>
      <c r="I255" s="78">
        <v>0</v>
      </c>
      <c r="J255" s="78">
        <v>0</v>
      </c>
      <c r="K255" s="78">
        <v>0</v>
      </c>
      <c r="L255" s="78">
        <v>0</v>
      </c>
      <c r="M255" s="77">
        <v>46.34</v>
      </c>
      <c r="N255" s="106">
        <f t="shared" si="7"/>
        <v>365.71699999999998</v>
      </c>
      <c r="P255" s="94">
        <v>18.3</v>
      </c>
      <c r="R255" s="75"/>
    </row>
    <row r="256" spans="1:26" x14ac:dyDescent="0.2">
      <c r="A256" s="111">
        <f t="shared" si="6"/>
        <v>9</v>
      </c>
      <c r="B256" s="109">
        <v>42617</v>
      </c>
      <c r="C256" s="77">
        <v>67.150000000000006</v>
      </c>
      <c r="D256" s="78">
        <v>0</v>
      </c>
      <c r="E256" s="78">
        <v>36.887999999999998</v>
      </c>
      <c r="F256" s="78">
        <v>195.63300000000001</v>
      </c>
      <c r="G256" s="78">
        <v>0</v>
      </c>
      <c r="H256" s="78">
        <v>0.121</v>
      </c>
      <c r="I256" s="78">
        <v>0</v>
      </c>
      <c r="J256" s="78">
        <v>0</v>
      </c>
      <c r="K256" s="78">
        <v>0</v>
      </c>
      <c r="L256" s="78">
        <v>0</v>
      </c>
      <c r="M256" s="77">
        <v>34.582000000000008</v>
      </c>
      <c r="N256" s="106">
        <f t="shared" si="7"/>
        <v>334.37400000000002</v>
      </c>
      <c r="P256" s="94">
        <v>18.649999999999999</v>
      </c>
      <c r="R256" s="75"/>
    </row>
    <row r="257" spans="1:18" x14ac:dyDescent="0.2">
      <c r="A257" s="111">
        <f t="shared" si="6"/>
        <v>9</v>
      </c>
      <c r="B257" s="109">
        <v>42618</v>
      </c>
      <c r="C257" s="77">
        <v>62.682000000000002</v>
      </c>
      <c r="D257" s="78">
        <v>1.925</v>
      </c>
      <c r="E257" s="78">
        <v>65.706999999999994</v>
      </c>
      <c r="F257" s="78">
        <v>188.767</v>
      </c>
      <c r="G257" s="78">
        <v>18.187999999999999</v>
      </c>
      <c r="H257" s="78">
        <v>6.57</v>
      </c>
      <c r="I257" s="78">
        <v>0</v>
      </c>
      <c r="J257" s="78">
        <v>0</v>
      </c>
      <c r="K257" s="78">
        <v>0</v>
      </c>
      <c r="L257" s="78">
        <v>0</v>
      </c>
      <c r="M257" s="77">
        <v>57.705000000000005</v>
      </c>
      <c r="N257" s="106">
        <f t="shared" si="7"/>
        <v>401.54399999999998</v>
      </c>
      <c r="P257" s="94">
        <v>19.55</v>
      </c>
      <c r="R257" s="75"/>
    </row>
    <row r="258" spans="1:18" x14ac:dyDescent="0.2">
      <c r="A258" s="111">
        <f t="shared" si="6"/>
        <v>9</v>
      </c>
      <c r="B258" s="109">
        <v>42619</v>
      </c>
      <c r="C258" s="77">
        <v>57.018000000000001</v>
      </c>
      <c r="D258" s="78">
        <v>8.4489999999999998</v>
      </c>
      <c r="E258" s="78">
        <v>74.183000000000007</v>
      </c>
      <c r="F258" s="78">
        <v>189.91</v>
      </c>
      <c r="G258" s="78">
        <v>12.724</v>
      </c>
      <c r="H258" s="78">
        <v>6.6779999999999999</v>
      </c>
      <c r="I258" s="78">
        <v>0</v>
      </c>
      <c r="J258" s="78">
        <v>0</v>
      </c>
      <c r="K258" s="78">
        <v>0</v>
      </c>
      <c r="L258" s="78">
        <v>0</v>
      </c>
      <c r="M258" s="77">
        <v>50.976999999999997</v>
      </c>
      <c r="N258" s="106">
        <f t="shared" si="7"/>
        <v>399.93899999999996</v>
      </c>
      <c r="P258" s="94">
        <v>18.8</v>
      </c>
      <c r="R258" s="75"/>
    </row>
    <row r="259" spans="1:18" x14ac:dyDescent="0.2">
      <c r="A259" s="111">
        <f t="shared" si="6"/>
        <v>9</v>
      </c>
      <c r="B259" s="109">
        <v>42620</v>
      </c>
      <c r="C259" s="77">
        <v>85.787000000000006</v>
      </c>
      <c r="D259" s="78">
        <v>19.86</v>
      </c>
      <c r="E259" s="78">
        <v>58.698999999999998</v>
      </c>
      <c r="F259" s="78">
        <v>177.83600000000001</v>
      </c>
      <c r="G259" s="78">
        <v>16.074000000000002</v>
      </c>
      <c r="H259" s="78">
        <v>11.282</v>
      </c>
      <c r="I259" s="78">
        <v>0</v>
      </c>
      <c r="J259" s="78">
        <v>0</v>
      </c>
      <c r="K259" s="78">
        <v>0</v>
      </c>
      <c r="L259" s="78">
        <v>0</v>
      </c>
      <c r="M259" s="77">
        <v>38.793999999999997</v>
      </c>
      <c r="N259" s="106">
        <f t="shared" si="7"/>
        <v>408.33199999999999</v>
      </c>
      <c r="P259" s="94">
        <v>20.2</v>
      </c>
      <c r="R259" s="75"/>
    </row>
    <row r="260" spans="1:18" x14ac:dyDescent="0.2">
      <c r="A260" s="111">
        <f t="shared" si="6"/>
        <v>9</v>
      </c>
      <c r="B260" s="109">
        <v>42621</v>
      </c>
      <c r="C260" s="77">
        <v>157.05699999999999</v>
      </c>
      <c r="D260" s="78">
        <v>0</v>
      </c>
      <c r="E260" s="78">
        <v>16.055</v>
      </c>
      <c r="F260" s="78">
        <v>161.82499999999999</v>
      </c>
      <c r="G260" s="78">
        <v>18.908000000000001</v>
      </c>
      <c r="H260" s="78">
        <v>15.119</v>
      </c>
      <c r="I260" s="78">
        <v>0</v>
      </c>
      <c r="J260" s="78">
        <v>0</v>
      </c>
      <c r="K260" s="78">
        <v>0</v>
      </c>
      <c r="L260" s="78">
        <v>15.892800000001152</v>
      </c>
      <c r="M260" s="77">
        <v>24.969000000000001</v>
      </c>
      <c r="N260" s="106">
        <f t="shared" si="7"/>
        <v>409.82580000000121</v>
      </c>
      <c r="P260" s="94">
        <v>19.899999999999999</v>
      </c>
      <c r="R260" s="75"/>
    </row>
    <row r="261" spans="1:18" x14ac:dyDescent="0.2">
      <c r="A261" s="111">
        <f t="shared" si="6"/>
        <v>9</v>
      </c>
      <c r="B261" s="109">
        <v>42622</v>
      </c>
      <c r="C261" s="77">
        <v>146.10400000000001</v>
      </c>
      <c r="D261" s="78">
        <v>0</v>
      </c>
      <c r="E261" s="78">
        <v>23.481999999999999</v>
      </c>
      <c r="F261" s="78">
        <v>171.81200000000001</v>
      </c>
      <c r="G261" s="78">
        <v>7.5640000000000001</v>
      </c>
      <c r="H261" s="78">
        <v>3.032</v>
      </c>
      <c r="I261" s="78">
        <v>0</v>
      </c>
      <c r="J261" s="78">
        <v>0</v>
      </c>
      <c r="K261" s="78">
        <v>0</v>
      </c>
      <c r="L261" s="78">
        <v>24.551999999998078</v>
      </c>
      <c r="M261" s="77">
        <v>36.128</v>
      </c>
      <c r="N261" s="106">
        <f t="shared" si="7"/>
        <v>412.6739999999981</v>
      </c>
      <c r="P261" s="94">
        <v>21</v>
      </c>
      <c r="R261" s="75"/>
    </row>
    <row r="262" spans="1:18" x14ac:dyDescent="0.2">
      <c r="A262" s="111">
        <f t="shared" si="6"/>
        <v>9</v>
      </c>
      <c r="B262" s="109">
        <v>42623</v>
      </c>
      <c r="C262" s="77">
        <v>116.30500000000001</v>
      </c>
      <c r="D262" s="78">
        <v>0</v>
      </c>
      <c r="E262" s="78">
        <v>29.440999999999999</v>
      </c>
      <c r="F262" s="78">
        <v>160.29900000000001</v>
      </c>
      <c r="G262" s="78">
        <v>10.009</v>
      </c>
      <c r="H262" s="78">
        <v>2.5760000000000001</v>
      </c>
      <c r="I262" s="78">
        <v>0</v>
      </c>
      <c r="J262" s="78">
        <v>0</v>
      </c>
      <c r="K262" s="78">
        <v>0</v>
      </c>
      <c r="L262" s="78">
        <v>31.416000000003841</v>
      </c>
      <c r="M262" s="77">
        <v>22.186</v>
      </c>
      <c r="N262" s="106">
        <f t="shared" si="7"/>
        <v>372.23200000000389</v>
      </c>
      <c r="P262" s="94">
        <v>18.5</v>
      </c>
      <c r="R262" s="75"/>
    </row>
    <row r="263" spans="1:18" x14ac:dyDescent="0.2">
      <c r="A263" s="111">
        <f t="shared" si="6"/>
        <v>9</v>
      </c>
      <c r="B263" s="109">
        <v>42624</v>
      </c>
      <c r="C263" s="77">
        <v>76.23</v>
      </c>
      <c r="D263" s="78">
        <v>0</v>
      </c>
      <c r="E263" s="78">
        <v>34.787999999999997</v>
      </c>
      <c r="F263" s="78">
        <v>155.12</v>
      </c>
      <c r="G263" s="78">
        <v>0</v>
      </c>
      <c r="H263" s="78">
        <v>0.111</v>
      </c>
      <c r="I263" s="78">
        <v>0</v>
      </c>
      <c r="J263" s="78">
        <v>0</v>
      </c>
      <c r="K263" s="78">
        <v>0</v>
      </c>
      <c r="L263" s="78">
        <v>31.574400000000001</v>
      </c>
      <c r="M263" s="77">
        <v>32.362000000000002</v>
      </c>
      <c r="N263" s="106">
        <f t="shared" si="7"/>
        <v>330.18540000000007</v>
      </c>
      <c r="P263" s="94">
        <v>18.8</v>
      </c>
      <c r="R263" s="75"/>
    </row>
    <row r="264" spans="1:18" x14ac:dyDescent="0.2">
      <c r="A264" s="111">
        <f t="shared" si="6"/>
        <v>9</v>
      </c>
      <c r="B264" s="109">
        <v>42625</v>
      </c>
      <c r="C264" s="77">
        <v>89.93</v>
      </c>
      <c r="D264" s="78">
        <v>0</v>
      </c>
      <c r="E264" s="78">
        <v>57.232999999999997</v>
      </c>
      <c r="F264" s="78">
        <v>150.15100000000001</v>
      </c>
      <c r="G264" s="78">
        <v>10.571999999999999</v>
      </c>
      <c r="H264" s="78">
        <v>10.473000000000001</v>
      </c>
      <c r="I264" s="78">
        <v>0</v>
      </c>
      <c r="J264" s="78">
        <v>0</v>
      </c>
      <c r="K264" s="78">
        <v>0</v>
      </c>
      <c r="L264" s="78">
        <v>36.167999999999999</v>
      </c>
      <c r="M264" s="77">
        <v>39.860000000000007</v>
      </c>
      <c r="N264" s="106">
        <f t="shared" si="7"/>
        <v>394.38700000000006</v>
      </c>
      <c r="P264" s="94">
        <v>19.5</v>
      </c>
      <c r="R264" s="75"/>
    </row>
    <row r="265" spans="1:18" x14ac:dyDescent="0.2">
      <c r="A265" s="111">
        <f t="shared" ref="A265:A328" si="8">+IF(ISBLANK($B265),"",MONTH($B265))</f>
        <v>9</v>
      </c>
      <c r="B265" s="109">
        <v>42626</v>
      </c>
      <c r="C265" s="77">
        <v>113.107</v>
      </c>
      <c r="D265" s="78">
        <v>0</v>
      </c>
      <c r="E265" s="78">
        <v>43.222000000000001</v>
      </c>
      <c r="F265" s="78">
        <v>131.13</v>
      </c>
      <c r="G265" s="78">
        <v>11.35</v>
      </c>
      <c r="H265" s="78">
        <v>30.207999999999998</v>
      </c>
      <c r="I265" s="78">
        <v>0</v>
      </c>
      <c r="J265" s="78">
        <v>0</v>
      </c>
      <c r="K265" s="78">
        <v>0</v>
      </c>
      <c r="L265" s="78">
        <v>13.3056</v>
      </c>
      <c r="M265" s="77">
        <v>49.463000000000001</v>
      </c>
      <c r="N265" s="106">
        <f t="shared" ref="N265:N328" si="9">+SUM(C265:M265)</f>
        <v>391.7856000000001</v>
      </c>
      <c r="P265" s="94">
        <v>19.350000000000001</v>
      </c>
      <c r="R265" s="75"/>
    </row>
    <row r="266" spans="1:18" x14ac:dyDescent="0.2">
      <c r="A266" s="111">
        <f t="shared" si="8"/>
        <v>9</v>
      </c>
      <c r="B266" s="109">
        <v>42627</v>
      </c>
      <c r="C266" s="77">
        <v>66.034000000000006</v>
      </c>
      <c r="D266" s="78">
        <v>20.425000000000001</v>
      </c>
      <c r="E266" s="78">
        <v>63.197000000000003</v>
      </c>
      <c r="F266" s="78">
        <v>135.352</v>
      </c>
      <c r="G266" s="78">
        <v>21</v>
      </c>
      <c r="H266" s="78">
        <v>23.460999999999999</v>
      </c>
      <c r="I266" s="78">
        <v>0</v>
      </c>
      <c r="J266" s="78">
        <v>0.42399999999999999</v>
      </c>
      <c r="K266" s="78">
        <v>0</v>
      </c>
      <c r="L266" s="78">
        <v>17.476800000000001</v>
      </c>
      <c r="M266" s="77">
        <v>55.651999999999994</v>
      </c>
      <c r="N266" s="106">
        <f t="shared" si="9"/>
        <v>403.02180000000004</v>
      </c>
      <c r="P266" s="94">
        <v>19.2</v>
      </c>
      <c r="R266" s="75"/>
    </row>
    <row r="267" spans="1:18" x14ac:dyDescent="0.2">
      <c r="A267" s="111">
        <f t="shared" si="8"/>
        <v>9</v>
      </c>
      <c r="B267" s="109">
        <v>42628</v>
      </c>
      <c r="C267" s="77">
        <v>121.307</v>
      </c>
      <c r="D267" s="78">
        <v>7.9260000000000002</v>
      </c>
      <c r="E267" s="78">
        <v>30.728000000000002</v>
      </c>
      <c r="F267" s="78">
        <v>145.58099999999999</v>
      </c>
      <c r="G267" s="78">
        <v>12.112</v>
      </c>
      <c r="H267" s="78">
        <v>9.7940000000000005</v>
      </c>
      <c r="I267" s="78">
        <v>0</v>
      </c>
      <c r="J267" s="78">
        <v>0</v>
      </c>
      <c r="K267" s="78">
        <v>0</v>
      </c>
      <c r="L267" s="78">
        <v>23.9712</v>
      </c>
      <c r="M267" s="77">
        <v>48.120999999999995</v>
      </c>
      <c r="N267" s="106">
        <f t="shared" si="9"/>
        <v>399.54020000000003</v>
      </c>
      <c r="P267" s="94">
        <v>19.2</v>
      </c>
      <c r="R267" s="75"/>
    </row>
    <row r="268" spans="1:18" x14ac:dyDescent="0.2">
      <c r="A268" s="111">
        <f t="shared" si="8"/>
        <v>9</v>
      </c>
      <c r="B268" s="109">
        <v>42629</v>
      </c>
      <c r="C268" s="77">
        <v>134.08500000000001</v>
      </c>
      <c r="D268" s="78">
        <v>0</v>
      </c>
      <c r="E268" s="78">
        <v>33.484999999999999</v>
      </c>
      <c r="F268" s="78">
        <v>122.247</v>
      </c>
      <c r="G268" s="78">
        <v>9.5</v>
      </c>
      <c r="H268" s="78">
        <v>11.08</v>
      </c>
      <c r="I268" s="78">
        <v>0</v>
      </c>
      <c r="J268" s="78">
        <v>0</v>
      </c>
      <c r="K268" s="78">
        <v>0</v>
      </c>
      <c r="L268" s="78">
        <v>25.766400000000576</v>
      </c>
      <c r="M268" s="77">
        <v>45.546999999999997</v>
      </c>
      <c r="N268" s="106">
        <f t="shared" si="9"/>
        <v>381.71040000000062</v>
      </c>
      <c r="P268" s="94">
        <v>18.850000000000001</v>
      </c>
      <c r="R268" s="75"/>
    </row>
    <row r="269" spans="1:18" x14ac:dyDescent="0.2">
      <c r="A269" s="111">
        <f t="shared" si="8"/>
        <v>9</v>
      </c>
      <c r="B269" s="109">
        <v>42630</v>
      </c>
      <c r="C269" s="77">
        <v>72.194000000000003</v>
      </c>
      <c r="D269" s="78">
        <v>0</v>
      </c>
      <c r="E269" s="78">
        <v>56.826999999999998</v>
      </c>
      <c r="F269" s="78">
        <v>147.511</v>
      </c>
      <c r="G269" s="78">
        <v>8</v>
      </c>
      <c r="H269" s="78">
        <v>0.90900000000000003</v>
      </c>
      <c r="I269" s="78">
        <v>0</v>
      </c>
      <c r="J269" s="78">
        <v>0</v>
      </c>
      <c r="K269" s="78">
        <v>0</v>
      </c>
      <c r="L269" s="78">
        <v>25.343999999996157</v>
      </c>
      <c r="M269" s="77">
        <v>42.208999999999996</v>
      </c>
      <c r="N269" s="106">
        <f t="shared" si="9"/>
        <v>352.99399999999622</v>
      </c>
      <c r="P269" s="94">
        <v>17.55</v>
      </c>
      <c r="R269" s="75"/>
    </row>
    <row r="270" spans="1:18" x14ac:dyDescent="0.2">
      <c r="A270" s="111">
        <f t="shared" si="8"/>
        <v>9</v>
      </c>
      <c r="B270" s="109">
        <v>42631</v>
      </c>
      <c r="C270" s="77">
        <v>47.015999999999998</v>
      </c>
      <c r="D270" s="78">
        <v>0</v>
      </c>
      <c r="E270" s="78">
        <v>52.87</v>
      </c>
      <c r="F270" s="78">
        <v>137.179</v>
      </c>
      <c r="G270" s="78">
        <v>6</v>
      </c>
      <c r="H270" s="78">
        <v>1.91</v>
      </c>
      <c r="I270" s="78">
        <v>0</v>
      </c>
      <c r="J270" s="78">
        <v>0</v>
      </c>
      <c r="K270" s="78">
        <v>0</v>
      </c>
      <c r="L270" s="78">
        <v>25.872000000002881</v>
      </c>
      <c r="M270" s="77">
        <v>26.033000000000001</v>
      </c>
      <c r="N270" s="106">
        <f t="shared" si="9"/>
        <v>296.88000000000289</v>
      </c>
      <c r="P270" s="94">
        <v>15.7</v>
      </c>
      <c r="R270" s="75"/>
    </row>
    <row r="271" spans="1:18" x14ac:dyDescent="0.2">
      <c r="A271" s="111">
        <f t="shared" si="8"/>
        <v>9</v>
      </c>
      <c r="B271" s="109">
        <v>42632</v>
      </c>
      <c r="C271" s="77">
        <v>50.527000000000001</v>
      </c>
      <c r="D271" s="78">
        <v>0</v>
      </c>
      <c r="E271" s="78">
        <v>57.99</v>
      </c>
      <c r="F271" s="78">
        <v>128.595</v>
      </c>
      <c r="G271" s="78">
        <v>62.23</v>
      </c>
      <c r="H271" s="78">
        <v>6.2759999999999998</v>
      </c>
      <c r="I271" s="78">
        <v>0</v>
      </c>
      <c r="J271" s="78">
        <v>0</v>
      </c>
      <c r="K271" s="78">
        <v>0</v>
      </c>
      <c r="L271" s="78">
        <v>25.34400000000096</v>
      </c>
      <c r="M271" s="77">
        <v>32.052</v>
      </c>
      <c r="N271" s="106">
        <f t="shared" si="9"/>
        <v>363.01400000000098</v>
      </c>
      <c r="P271" s="94">
        <v>18.7</v>
      </c>
      <c r="R271" s="75"/>
    </row>
    <row r="272" spans="1:18" x14ac:dyDescent="0.2">
      <c r="A272" s="111">
        <f t="shared" si="8"/>
        <v>9</v>
      </c>
      <c r="B272" s="109">
        <v>42633</v>
      </c>
      <c r="C272" s="77">
        <v>118.821</v>
      </c>
      <c r="D272" s="78">
        <v>1.66</v>
      </c>
      <c r="E272" s="78">
        <v>38.055999999999997</v>
      </c>
      <c r="F272" s="78">
        <v>95.944000000000003</v>
      </c>
      <c r="G272" s="78">
        <v>15</v>
      </c>
      <c r="H272" s="78">
        <v>13.654</v>
      </c>
      <c r="I272" s="78">
        <v>0</v>
      </c>
      <c r="J272" s="78">
        <v>0</v>
      </c>
      <c r="K272" s="78">
        <v>0</v>
      </c>
      <c r="L272" s="78">
        <v>24.076799999999999</v>
      </c>
      <c r="M272" s="77">
        <v>73.876000000000005</v>
      </c>
      <c r="N272" s="106">
        <f t="shared" si="9"/>
        <v>381.08780000000002</v>
      </c>
      <c r="P272" s="94">
        <v>19.75</v>
      </c>
      <c r="R272" s="75"/>
    </row>
    <row r="273" spans="1:18" x14ac:dyDescent="0.2">
      <c r="A273" s="111">
        <f t="shared" si="8"/>
        <v>9</v>
      </c>
      <c r="B273" s="109">
        <v>42634</v>
      </c>
      <c r="C273" s="77">
        <v>119.90600000000001</v>
      </c>
      <c r="D273" s="78">
        <v>0</v>
      </c>
      <c r="E273" s="78">
        <v>40.412999999999997</v>
      </c>
      <c r="F273" s="78">
        <v>67.760000000000005</v>
      </c>
      <c r="G273" s="78">
        <v>22.4</v>
      </c>
      <c r="H273" s="78">
        <v>19.696000000000002</v>
      </c>
      <c r="I273" s="78">
        <v>0</v>
      </c>
      <c r="J273" s="78">
        <v>0</v>
      </c>
      <c r="K273" s="78">
        <v>0</v>
      </c>
      <c r="L273" s="78">
        <v>24.499200000000002</v>
      </c>
      <c r="M273" s="77">
        <v>91.201999999999998</v>
      </c>
      <c r="N273" s="106">
        <f t="shared" si="9"/>
        <v>385.87620000000004</v>
      </c>
      <c r="P273" s="94">
        <v>19.149999999999999</v>
      </c>
      <c r="R273" s="75"/>
    </row>
    <row r="274" spans="1:18" x14ac:dyDescent="0.2">
      <c r="A274" s="111">
        <f t="shared" si="8"/>
        <v>9</v>
      </c>
      <c r="B274" s="109">
        <v>42635</v>
      </c>
      <c r="C274" s="77">
        <v>100.598</v>
      </c>
      <c r="D274" s="78">
        <v>0</v>
      </c>
      <c r="E274" s="78">
        <v>65.507000000000005</v>
      </c>
      <c r="F274" s="78">
        <v>61.948999999999998</v>
      </c>
      <c r="G274" s="78">
        <v>20.7</v>
      </c>
      <c r="H274" s="78">
        <v>22.722000000000001</v>
      </c>
      <c r="I274" s="78">
        <v>0</v>
      </c>
      <c r="J274" s="78">
        <v>0</v>
      </c>
      <c r="K274" s="78">
        <v>0</v>
      </c>
      <c r="L274" s="78">
        <v>25.08</v>
      </c>
      <c r="M274" s="77">
        <v>86.927999999999997</v>
      </c>
      <c r="N274" s="106">
        <f t="shared" si="9"/>
        <v>383.48399999999998</v>
      </c>
      <c r="P274" s="94">
        <v>18.850000000000001</v>
      </c>
      <c r="R274" s="75"/>
    </row>
    <row r="275" spans="1:18" x14ac:dyDescent="0.2">
      <c r="A275" s="111">
        <f t="shared" si="8"/>
        <v>9</v>
      </c>
      <c r="B275" s="109">
        <v>42636</v>
      </c>
      <c r="C275" s="77">
        <v>64.518000000000001</v>
      </c>
      <c r="D275" s="78">
        <v>10.287000000000001</v>
      </c>
      <c r="E275" s="78">
        <v>80.344999999999999</v>
      </c>
      <c r="F275" s="78">
        <v>70.111000000000004</v>
      </c>
      <c r="G275" s="78">
        <v>10.151</v>
      </c>
      <c r="H275" s="78">
        <v>4.2770000000000001</v>
      </c>
      <c r="I275" s="78">
        <v>0</v>
      </c>
      <c r="J275" s="78">
        <v>0</v>
      </c>
      <c r="K275" s="78">
        <v>0.39700000000000002</v>
      </c>
      <c r="L275" s="78">
        <v>24.393599999999999</v>
      </c>
      <c r="M275" s="77">
        <v>111.79900000000001</v>
      </c>
      <c r="N275" s="106">
        <f t="shared" si="9"/>
        <v>376.27859999999998</v>
      </c>
      <c r="P275" s="94">
        <v>19.2</v>
      </c>
      <c r="R275" s="75"/>
    </row>
    <row r="276" spans="1:18" x14ac:dyDescent="0.2">
      <c r="A276" s="111">
        <f t="shared" si="8"/>
        <v>9</v>
      </c>
      <c r="B276" s="109">
        <v>42637</v>
      </c>
      <c r="C276" s="77">
        <v>48.113999999999997</v>
      </c>
      <c r="D276" s="78">
        <v>0</v>
      </c>
      <c r="E276" s="78">
        <v>94.704999999999998</v>
      </c>
      <c r="F276" s="78">
        <v>60.29</v>
      </c>
      <c r="G276" s="78">
        <v>3.7120000000000002</v>
      </c>
      <c r="H276" s="78">
        <v>2.6040000000000001</v>
      </c>
      <c r="I276" s="78">
        <v>0</v>
      </c>
      <c r="J276" s="78">
        <v>0</v>
      </c>
      <c r="K276" s="78">
        <v>0</v>
      </c>
      <c r="L276" s="78">
        <v>24.974400000000003</v>
      </c>
      <c r="M276" s="77">
        <v>112.694</v>
      </c>
      <c r="N276" s="106">
        <f t="shared" si="9"/>
        <v>347.09339999999997</v>
      </c>
      <c r="P276" s="94">
        <v>16.75</v>
      </c>
      <c r="R276" s="75"/>
    </row>
    <row r="277" spans="1:18" x14ac:dyDescent="0.2">
      <c r="A277" s="111">
        <f t="shared" si="8"/>
        <v>9</v>
      </c>
      <c r="B277" s="109">
        <v>42638</v>
      </c>
      <c r="C277" s="77">
        <v>59.036000000000001</v>
      </c>
      <c r="D277" s="78">
        <v>0</v>
      </c>
      <c r="E277" s="78">
        <v>66.167000000000002</v>
      </c>
      <c r="F277" s="78">
        <v>50.265000000000001</v>
      </c>
      <c r="G277" s="78">
        <v>3.847</v>
      </c>
      <c r="H277" s="78">
        <v>4.2960000000000003</v>
      </c>
      <c r="I277" s="78">
        <v>0</v>
      </c>
      <c r="J277" s="78">
        <v>0</v>
      </c>
      <c r="K277" s="78">
        <v>0</v>
      </c>
      <c r="L277" s="78">
        <v>24.763200000000001</v>
      </c>
      <c r="M277" s="77">
        <v>103.51500000000001</v>
      </c>
      <c r="N277" s="106">
        <f t="shared" si="9"/>
        <v>311.88920000000007</v>
      </c>
      <c r="P277" s="94">
        <v>18.2</v>
      </c>
      <c r="R277" s="75"/>
    </row>
    <row r="278" spans="1:18" x14ac:dyDescent="0.2">
      <c r="A278" s="111">
        <f t="shared" si="8"/>
        <v>9</v>
      </c>
      <c r="B278" s="109">
        <v>42639</v>
      </c>
      <c r="C278" s="77">
        <v>98.832999999999998</v>
      </c>
      <c r="D278" s="78">
        <v>0</v>
      </c>
      <c r="E278" s="78">
        <v>63.656999999999996</v>
      </c>
      <c r="F278" s="78">
        <v>50.927</v>
      </c>
      <c r="G278" s="78">
        <v>16.436</v>
      </c>
      <c r="H278" s="78">
        <v>17.600000000000001</v>
      </c>
      <c r="I278" s="78">
        <v>0</v>
      </c>
      <c r="J278" s="78">
        <v>0</v>
      </c>
      <c r="K278" s="78">
        <v>0</v>
      </c>
      <c r="L278" s="78">
        <v>15.84</v>
      </c>
      <c r="M278" s="77">
        <v>109.789</v>
      </c>
      <c r="N278" s="106">
        <f t="shared" si="9"/>
        <v>373.08199999999999</v>
      </c>
      <c r="P278" s="94">
        <v>19.5</v>
      </c>
      <c r="R278" s="75"/>
    </row>
    <row r="279" spans="1:18" x14ac:dyDescent="0.2">
      <c r="A279" s="111">
        <f t="shared" si="8"/>
        <v>9</v>
      </c>
      <c r="B279" s="109">
        <v>42640</v>
      </c>
      <c r="C279" s="77">
        <v>92.444000000000003</v>
      </c>
      <c r="D279" s="78">
        <v>0</v>
      </c>
      <c r="E279" s="78">
        <v>59.210999999999999</v>
      </c>
      <c r="F279" s="78">
        <v>68.522000000000006</v>
      </c>
      <c r="G279" s="78">
        <v>3.08</v>
      </c>
      <c r="H279" s="78">
        <v>3.915</v>
      </c>
      <c r="I279" s="78">
        <v>0</v>
      </c>
      <c r="J279" s="78">
        <v>0</v>
      </c>
      <c r="K279" s="78">
        <v>0</v>
      </c>
      <c r="L279" s="78">
        <v>8.7647999999992319</v>
      </c>
      <c r="M279" s="77">
        <v>135.28700000000001</v>
      </c>
      <c r="N279" s="106">
        <f t="shared" si="9"/>
        <v>371.2237999999993</v>
      </c>
      <c r="P279" s="94">
        <v>19.399999999999999</v>
      </c>
      <c r="R279" s="75"/>
    </row>
    <row r="280" spans="1:18" x14ac:dyDescent="0.2">
      <c r="A280" s="111">
        <f t="shared" si="8"/>
        <v>9</v>
      </c>
      <c r="B280" s="109">
        <v>42641</v>
      </c>
      <c r="C280" s="77">
        <v>51.384999999999998</v>
      </c>
      <c r="D280" s="78">
        <v>2.8769999999999998</v>
      </c>
      <c r="E280" s="78">
        <v>96.025000000000006</v>
      </c>
      <c r="F280" s="78">
        <v>48.793999999999997</v>
      </c>
      <c r="G280" s="78">
        <v>1.1479999999999999</v>
      </c>
      <c r="H280" s="78">
        <v>0.81899999999999995</v>
      </c>
      <c r="I280" s="78">
        <v>0</v>
      </c>
      <c r="J280" s="78">
        <v>0</v>
      </c>
      <c r="K280" s="78">
        <v>0</v>
      </c>
      <c r="L280" s="78">
        <v>16.42079999999827</v>
      </c>
      <c r="M280" s="77">
        <v>160.00800000000001</v>
      </c>
      <c r="N280" s="106">
        <f t="shared" si="9"/>
        <v>377.47679999999832</v>
      </c>
      <c r="P280" s="94">
        <v>18.399999999999999</v>
      </c>
      <c r="R280" s="75"/>
    </row>
    <row r="281" spans="1:18" x14ac:dyDescent="0.2">
      <c r="A281" s="111">
        <f t="shared" si="8"/>
        <v>9</v>
      </c>
      <c r="B281" s="109">
        <v>42642</v>
      </c>
      <c r="C281" s="77">
        <v>77.432000000000002</v>
      </c>
      <c r="D281" s="78">
        <v>2.0880000000000001</v>
      </c>
      <c r="E281" s="78">
        <v>76.108999999999995</v>
      </c>
      <c r="F281" s="78">
        <v>45.152999999999999</v>
      </c>
      <c r="G281" s="78">
        <v>0</v>
      </c>
      <c r="H281" s="78">
        <v>1.83</v>
      </c>
      <c r="I281" s="78">
        <v>0</v>
      </c>
      <c r="J281" s="78">
        <v>0</v>
      </c>
      <c r="K281" s="78">
        <v>0</v>
      </c>
      <c r="L281" s="78">
        <v>4.752000000002881</v>
      </c>
      <c r="M281" s="77">
        <v>157.577</v>
      </c>
      <c r="N281" s="106">
        <f t="shared" si="9"/>
        <v>364.94100000000287</v>
      </c>
      <c r="P281" s="94">
        <v>18.2</v>
      </c>
      <c r="R281" s="75"/>
    </row>
    <row r="282" spans="1:18" x14ac:dyDescent="0.2">
      <c r="A282" s="111">
        <f t="shared" si="8"/>
        <v>9</v>
      </c>
      <c r="B282" s="109">
        <v>42643</v>
      </c>
      <c r="C282" s="77">
        <v>138.51300000000001</v>
      </c>
      <c r="D282" s="78">
        <v>0</v>
      </c>
      <c r="E282" s="78">
        <v>33.253999999999998</v>
      </c>
      <c r="F282" s="78">
        <v>37.161999999999999</v>
      </c>
      <c r="G282" s="78">
        <v>3</v>
      </c>
      <c r="H282" s="78">
        <v>4.0960000000000001</v>
      </c>
      <c r="I282" s="78">
        <v>0</v>
      </c>
      <c r="J282" s="78">
        <v>0</v>
      </c>
      <c r="K282" s="78">
        <v>0</v>
      </c>
      <c r="L282" s="78">
        <v>14.52</v>
      </c>
      <c r="M282" s="77">
        <v>154.47500000000002</v>
      </c>
      <c r="N282" s="106">
        <f t="shared" si="9"/>
        <v>385.02000000000004</v>
      </c>
      <c r="P282" s="94">
        <v>19.25</v>
      </c>
    </row>
    <row r="283" spans="1:18" x14ac:dyDescent="0.2">
      <c r="A283" s="111">
        <f t="shared" si="8"/>
        <v>10</v>
      </c>
      <c r="B283" s="109">
        <v>42644</v>
      </c>
      <c r="C283" s="77">
        <v>154.13900000000001</v>
      </c>
      <c r="D283" s="78">
        <v>0</v>
      </c>
      <c r="E283" s="78">
        <v>14.483000000000001</v>
      </c>
      <c r="F283" s="78">
        <v>41.631</v>
      </c>
      <c r="G283" s="78">
        <v>5.5</v>
      </c>
      <c r="H283" s="78">
        <v>4.4690000000000003</v>
      </c>
      <c r="I283" s="78">
        <v>0</v>
      </c>
      <c r="J283" s="78">
        <v>0</v>
      </c>
      <c r="K283" s="78">
        <v>0</v>
      </c>
      <c r="L283" s="78">
        <v>14.995200000000768</v>
      </c>
      <c r="M283" s="77">
        <v>106.13900000000001</v>
      </c>
      <c r="N283" s="106">
        <f t="shared" si="9"/>
        <v>341.3562000000008</v>
      </c>
      <c r="P283" s="94">
        <v>18.05</v>
      </c>
    </row>
    <row r="284" spans="1:18" x14ac:dyDescent="0.2">
      <c r="A284" s="111">
        <f t="shared" si="8"/>
        <v>10</v>
      </c>
      <c r="B284" s="109">
        <v>42645</v>
      </c>
      <c r="C284" s="77">
        <v>113.545</v>
      </c>
      <c r="D284" s="78">
        <v>0</v>
      </c>
      <c r="E284" s="78">
        <v>21.317</v>
      </c>
      <c r="F284" s="78">
        <v>57.311</v>
      </c>
      <c r="G284" s="78">
        <v>0</v>
      </c>
      <c r="H284" s="78">
        <v>0.379</v>
      </c>
      <c r="I284" s="78">
        <v>0</v>
      </c>
      <c r="J284" s="78">
        <v>0</v>
      </c>
      <c r="K284" s="78">
        <v>0</v>
      </c>
      <c r="L284" s="78">
        <v>13.041599999996542</v>
      </c>
      <c r="M284" s="77">
        <v>112.21600000000001</v>
      </c>
      <c r="N284" s="106">
        <f t="shared" si="9"/>
        <v>317.80959999999652</v>
      </c>
      <c r="P284" s="94">
        <v>18.100000000000001</v>
      </c>
    </row>
    <row r="285" spans="1:18" x14ac:dyDescent="0.2">
      <c r="A285" s="111">
        <f t="shared" si="8"/>
        <v>10</v>
      </c>
      <c r="B285" s="109">
        <v>42646</v>
      </c>
      <c r="C285" s="77">
        <v>110.861</v>
      </c>
      <c r="D285" s="78">
        <v>0</v>
      </c>
      <c r="E285" s="78">
        <v>61.384</v>
      </c>
      <c r="F285" s="78">
        <v>60.212000000000003</v>
      </c>
      <c r="G285" s="78">
        <v>3.7759999999999998</v>
      </c>
      <c r="H285" s="78">
        <v>4.6539999999999999</v>
      </c>
      <c r="I285" s="78">
        <v>0</v>
      </c>
      <c r="J285" s="78">
        <v>0</v>
      </c>
      <c r="K285" s="78">
        <v>0</v>
      </c>
      <c r="L285" s="78">
        <v>18.268800000000191</v>
      </c>
      <c r="M285" s="77">
        <v>120.92299999999999</v>
      </c>
      <c r="N285" s="106">
        <f t="shared" si="9"/>
        <v>380.07880000000017</v>
      </c>
      <c r="P285" s="94">
        <v>20.3</v>
      </c>
    </row>
    <row r="286" spans="1:18" x14ac:dyDescent="0.2">
      <c r="A286" s="111">
        <f t="shared" si="8"/>
        <v>10</v>
      </c>
      <c r="B286" s="109">
        <v>42647</v>
      </c>
      <c r="C286" s="77">
        <v>151.34200000000001</v>
      </c>
      <c r="D286" s="78">
        <v>0</v>
      </c>
      <c r="E286" s="78">
        <v>27.632000000000001</v>
      </c>
      <c r="F286" s="78">
        <v>45.076999999999998</v>
      </c>
      <c r="G286" s="78">
        <v>13.086</v>
      </c>
      <c r="H286" s="78">
        <v>15.96</v>
      </c>
      <c r="I286" s="78">
        <v>0</v>
      </c>
      <c r="J286" s="78">
        <v>0</v>
      </c>
      <c r="K286" s="78">
        <v>0.77500000000000002</v>
      </c>
      <c r="L286" s="78">
        <v>24.974400000002497</v>
      </c>
      <c r="M286" s="77">
        <v>103.249</v>
      </c>
      <c r="N286" s="106">
        <f t="shared" si="9"/>
        <v>382.09540000000254</v>
      </c>
      <c r="P286" s="94">
        <v>19.399999999999999</v>
      </c>
    </row>
    <row r="287" spans="1:18" x14ac:dyDescent="0.2">
      <c r="A287" s="111">
        <f t="shared" si="8"/>
        <v>10</v>
      </c>
      <c r="B287" s="109">
        <v>42648</v>
      </c>
      <c r="C287" s="77">
        <v>98.712999999999994</v>
      </c>
      <c r="D287" s="78">
        <v>7.1310000000000002</v>
      </c>
      <c r="E287" s="78">
        <v>45.341999999999999</v>
      </c>
      <c r="F287" s="78">
        <v>49.058</v>
      </c>
      <c r="G287" s="78">
        <v>0.64200000000000002</v>
      </c>
      <c r="H287" s="78">
        <v>1.137</v>
      </c>
      <c r="I287" s="78">
        <v>0</v>
      </c>
      <c r="J287" s="78">
        <v>0</v>
      </c>
      <c r="K287" s="78">
        <v>0</v>
      </c>
      <c r="L287" s="78">
        <v>22.809599999998465</v>
      </c>
      <c r="M287" s="77">
        <v>152.98199999999997</v>
      </c>
      <c r="N287" s="106">
        <f t="shared" si="9"/>
        <v>377.81459999999839</v>
      </c>
      <c r="P287" s="94">
        <v>18.75</v>
      </c>
    </row>
    <row r="288" spans="1:18" x14ac:dyDescent="0.2">
      <c r="A288" s="111">
        <f t="shared" si="8"/>
        <v>10</v>
      </c>
      <c r="B288" s="109">
        <v>42649</v>
      </c>
      <c r="C288" s="77">
        <v>132.10499999999999</v>
      </c>
      <c r="D288" s="78">
        <v>0</v>
      </c>
      <c r="E288" s="78">
        <v>39.470999999999997</v>
      </c>
      <c r="F288" s="78">
        <v>35.366</v>
      </c>
      <c r="G288" s="78">
        <v>14.273999999999999</v>
      </c>
      <c r="H288" s="78">
        <v>17.651</v>
      </c>
      <c r="I288" s="78">
        <v>0</v>
      </c>
      <c r="J288" s="78">
        <v>0</v>
      </c>
      <c r="K288" s="78">
        <v>0</v>
      </c>
      <c r="L288" s="78">
        <v>19.852800000001153</v>
      </c>
      <c r="M288" s="77">
        <v>119.708</v>
      </c>
      <c r="N288" s="106">
        <f t="shared" si="9"/>
        <v>378.42780000000118</v>
      </c>
      <c r="P288" s="94">
        <v>19.350000000000001</v>
      </c>
    </row>
    <row r="289" spans="1:16" x14ac:dyDescent="0.2">
      <c r="A289" s="111">
        <f t="shared" si="8"/>
        <v>10</v>
      </c>
      <c r="B289" s="109">
        <v>42650</v>
      </c>
      <c r="C289" s="77">
        <v>110.542</v>
      </c>
      <c r="D289" s="78">
        <v>3.52</v>
      </c>
      <c r="E289" s="78">
        <v>40.631999999999998</v>
      </c>
      <c r="F289" s="78">
        <v>43.459000000000003</v>
      </c>
      <c r="G289" s="78">
        <v>4.3360000000000003</v>
      </c>
      <c r="H289" s="78">
        <v>5.5739999999999998</v>
      </c>
      <c r="I289" s="78">
        <v>0</v>
      </c>
      <c r="J289" s="78">
        <v>0</v>
      </c>
      <c r="K289" s="78">
        <v>0</v>
      </c>
      <c r="L289" s="78">
        <v>16.684799999999999</v>
      </c>
      <c r="M289" s="77">
        <v>146.24799999999999</v>
      </c>
      <c r="N289" s="106">
        <f t="shared" si="9"/>
        <v>370.99580000000003</v>
      </c>
      <c r="P289" s="94">
        <v>18.55</v>
      </c>
    </row>
    <row r="290" spans="1:16" x14ac:dyDescent="0.2">
      <c r="A290" s="111">
        <f t="shared" si="8"/>
        <v>10</v>
      </c>
      <c r="B290" s="109">
        <v>42651</v>
      </c>
      <c r="C290" s="77">
        <v>83.347999999999999</v>
      </c>
      <c r="D290" s="78">
        <v>0.65700000000000003</v>
      </c>
      <c r="E290" s="78">
        <v>69.646000000000001</v>
      </c>
      <c r="F290" s="78">
        <v>37.725000000000001</v>
      </c>
      <c r="G290" s="78">
        <v>10.24</v>
      </c>
      <c r="H290" s="78">
        <v>11.095000000000001</v>
      </c>
      <c r="I290" s="78">
        <v>0</v>
      </c>
      <c r="J290" s="78">
        <v>0</v>
      </c>
      <c r="K290" s="78">
        <v>0</v>
      </c>
      <c r="L290" s="78">
        <v>1.9008</v>
      </c>
      <c r="M290" s="77">
        <v>141.07399999999998</v>
      </c>
      <c r="N290" s="106">
        <f t="shared" si="9"/>
        <v>355.68579999999997</v>
      </c>
      <c r="P290" s="94">
        <v>18.149999999999999</v>
      </c>
    </row>
    <row r="291" spans="1:16" x14ac:dyDescent="0.2">
      <c r="A291" s="111">
        <f t="shared" si="8"/>
        <v>10</v>
      </c>
      <c r="B291" s="109">
        <v>42652</v>
      </c>
      <c r="C291" s="77">
        <v>111.48099999999999</v>
      </c>
      <c r="D291" s="78">
        <v>2.37</v>
      </c>
      <c r="E291" s="78">
        <v>15.397</v>
      </c>
      <c r="F291" s="78">
        <v>41.917999999999999</v>
      </c>
      <c r="G291" s="78">
        <v>7.0990000000000002</v>
      </c>
      <c r="H291" s="78">
        <v>16.774999999999999</v>
      </c>
      <c r="I291" s="78">
        <v>0</v>
      </c>
      <c r="J291" s="78">
        <v>0</v>
      </c>
      <c r="K291" s="78">
        <v>1.07</v>
      </c>
      <c r="L291" s="78">
        <v>6.3887999999999998</v>
      </c>
      <c r="M291" s="77">
        <v>103.245</v>
      </c>
      <c r="N291" s="106">
        <f t="shared" si="9"/>
        <v>305.74379999999996</v>
      </c>
      <c r="P291" s="94">
        <v>17.100000000000001</v>
      </c>
    </row>
    <row r="292" spans="1:16" x14ac:dyDescent="0.2">
      <c r="A292" s="111">
        <f t="shared" si="8"/>
        <v>10</v>
      </c>
      <c r="B292" s="109">
        <v>42653</v>
      </c>
      <c r="C292" s="77">
        <v>140.84800000000001</v>
      </c>
      <c r="D292" s="78">
        <v>0</v>
      </c>
      <c r="E292" s="78">
        <v>13.885999999999999</v>
      </c>
      <c r="F292" s="78">
        <v>42.345999999999997</v>
      </c>
      <c r="G292" s="78">
        <v>7.5739999999999998</v>
      </c>
      <c r="H292" s="78">
        <v>17.004000000000001</v>
      </c>
      <c r="I292" s="78">
        <v>0</v>
      </c>
      <c r="J292" s="78">
        <v>0</v>
      </c>
      <c r="K292" s="78">
        <v>0</v>
      </c>
      <c r="L292" s="78">
        <v>7.4447999999999999</v>
      </c>
      <c r="M292" s="77">
        <v>98.236999999999995</v>
      </c>
      <c r="N292" s="106">
        <f t="shared" si="9"/>
        <v>327.33979999999997</v>
      </c>
      <c r="P292" s="94">
        <v>18.5</v>
      </c>
    </row>
    <row r="293" spans="1:16" x14ac:dyDescent="0.2">
      <c r="A293" s="111">
        <f t="shared" si="8"/>
        <v>10</v>
      </c>
      <c r="B293" s="109">
        <v>42654</v>
      </c>
      <c r="C293" s="77">
        <v>154.67400000000001</v>
      </c>
      <c r="D293" s="78">
        <v>0</v>
      </c>
      <c r="E293" s="78">
        <v>19.027999999999999</v>
      </c>
      <c r="F293" s="78">
        <v>35.274999999999999</v>
      </c>
      <c r="G293" s="78">
        <v>13.513999999999999</v>
      </c>
      <c r="H293" s="78">
        <v>15.178000000000001</v>
      </c>
      <c r="I293" s="78">
        <v>0</v>
      </c>
      <c r="J293" s="78">
        <v>0</v>
      </c>
      <c r="K293" s="78">
        <v>0</v>
      </c>
      <c r="L293" s="78">
        <v>13.569600000000001</v>
      </c>
      <c r="M293" s="77">
        <v>131.756</v>
      </c>
      <c r="N293" s="106">
        <f t="shared" si="9"/>
        <v>382.99459999999999</v>
      </c>
      <c r="P293" s="94">
        <v>19.05</v>
      </c>
    </row>
    <row r="294" spans="1:16" x14ac:dyDescent="0.2">
      <c r="A294" s="111">
        <f t="shared" si="8"/>
        <v>10</v>
      </c>
      <c r="B294" s="109">
        <v>42655</v>
      </c>
      <c r="C294" s="77">
        <v>154.292</v>
      </c>
      <c r="D294" s="78">
        <v>0</v>
      </c>
      <c r="E294" s="78">
        <v>28.632000000000001</v>
      </c>
      <c r="F294" s="78">
        <v>27.231000000000002</v>
      </c>
      <c r="G294" s="78">
        <v>19.756</v>
      </c>
      <c r="H294" s="78">
        <v>15.696999999999999</v>
      </c>
      <c r="I294" s="78">
        <v>0</v>
      </c>
      <c r="J294" s="78">
        <v>0</v>
      </c>
      <c r="K294" s="78">
        <v>0</v>
      </c>
      <c r="L294" s="78">
        <v>19.535999999999039</v>
      </c>
      <c r="M294" s="77">
        <v>138.357</v>
      </c>
      <c r="N294" s="106">
        <f t="shared" si="9"/>
        <v>403.50099999999907</v>
      </c>
      <c r="P294" s="94">
        <v>19.75</v>
      </c>
    </row>
    <row r="295" spans="1:16" x14ac:dyDescent="0.2">
      <c r="A295" s="111">
        <f t="shared" si="8"/>
        <v>10</v>
      </c>
      <c r="B295" s="109">
        <v>42656</v>
      </c>
      <c r="C295" s="77">
        <v>141.953</v>
      </c>
      <c r="D295" s="78">
        <v>2.6560000000000001</v>
      </c>
      <c r="E295" s="78">
        <v>41.511000000000003</v>
      </c>
      <c r="F295" s="78">
        <v>44.494</v>
      </c>
      <c r="G295" s="78">
        <v>26.9</v>
      </c>
      <c r="H295" s="78">
        <v>31.63</v>
      </c>
      <c r="I295" s="78">
        <v>0</v>
      </c>
      <c r="J295" s="78">
        <v>0</v>
      </c>
      <c r="K295" s="78">
        <v>0</v>
      </c>
      <c r="L295" s="78">
        <v>10.56</v>
      </c>
      <c r="M295" s="77">
        <v>99.662000000000006</v>
      </c>
      <c r="N295" s="106">
        <f t="shared" si="9"/>
        <v>399.36599999999999</v>
      </c>
      <c r="P295" s="94">
        <v>20.45</v>
      </c>
    </row>
    <row r="296" spans="1:16" x14ac:dyDescent="0.2">
      <c r="A296" s="111">
        <f t="shared" si="8"/>
        <v>10</v>
      </c>
      <c r="B296" s="109">
        <v>42657</v>
      </c>
      <c r="C296" s="77">
        <v>153.10300000000001</v>
      </c>
      <c r="D296" s="78">
        <v>0</v>
      </c>
      <c r="E296" s="78">
        <v>18.626000000000001</v>
      </c>
      <c r="F296" s="78">
        <v>51.44</v>
      </c>
      <c r="G296" s="78">
        <v>7.95</v>
      </c>
      <c r="H296" s="78">
        <v>16.902000000000001</v>
      </c>
      <c r="I296" s="78">
        <v>0</v>
      </c>
      <c r="J296" s="78">
        <v>0</v>
      </c>
      <c r="K296" s="78">
        <v>0</v>
      </c>
      <c r="L296" s="78">
        <v>15.84</v>
      </c>
      <c r="M296" s="77">
        <v>112.30199999999999</v>
      </c>
      <c r="N296" s="106">
        <f t="shared" si="9"/>
        <v>376.16300000000001</v>
      </c>
      <c r="P296" s="94">
        <v>18.899999999999999</v>
      </c>
    </row>
    <row r="297" spans="1:16" x14ac:dyDescent="0.2">
      <c r="A297" s="111">
        <f t="shared" si="8"/>
        <v>10</v>
      </c>
      <c r="B297" s="109">
        <v>42658</v>
      </c>
      <c r="C297" s="77">
        <v>124.746</v>
      </c>
      <c r="D297" s="78">
        <v>0.55500000000000005</v>
      </c>
      <c r="E297" s="78">
        <v>35.645000000000003</v>
      </c>
      <c r="F297" s="78">
        <v>86.584000000000003</v>
      </c>
      <c r="G297" s="78">
        <v>0</v>
      </c>
      <c r="H297" s="78">
        <v>0.378</v>
      </c>
      <c r="I297" s="78">
        <v>0</v>
      </c>
      <c r="J297" s="78">
        <v>0</v>
      </c>
      <c r="K297" s="78">
        <v>0</v>
      </c>
      <c r="L297" s="78">
        <v>26.4</v>
      </c>
      <c r="M297" s="77">
        <v>73.195999999999998</v>
      </c>
      <c r="N297" s="106">
        <f t="shared" si="9"/>
        <v>347.50400000000002</v>
      </c>
      <c r="P297" s="94">
        <v>17.3</v>
      </c>
    </row>
    <row r="298" spans="1:16" x14ac:dyDescent="0.2">
      <c r="A298" s="111">
        <f t="shared" si="8"/>
        <v>10</v>
      </c>
      <c r="B298" s="109">
        <v>42659</v>
      </c>
      <c r="C298" s="77">
        <v>104.226</v>
      </c>
      <c r="D298" s="78">
        <v>0</v>
      </c>
      <c r="E298" s="78">
        <v>21.088000000000001</v>
      </c>
      <c r="F298" s="78">
        <v>124.48099999999999</v>
      </c>
      <c r="G298" s="78">
        <v>0</v>
      </c>
      <c r="H298" s="78">
        <v>0.99099999999999999</v>
      </c>
      <c r="I298" s="78">
        <v>0</v>
      </c>
      <c r="J298" s="78">
        <v>0</v>
      </c>
      <c r="K298" s="78">
        <v>0</v>
      </c>
      <c r="L298" s="78">
        <v>21.12</v>
      </c>
      <c r="M298" s="77">
        <v>45.418999999999997</v>
      </c>
      <c r="N298" s="106">
        <f t="shared" si="9"/>
        <v>317.32499999999999</v>
      </c>
      <c r="P298" s="94">
        <v>18.45</v>
      </c>
    </row>
    <row r="299" spans="1:16" x14ac:dyDescent="0.2">
      <c r="A299" s="111">
        <f t="shared" si="8"/>
        <v>10</v>
      </c>
      <c r="B299" s="109">
        <v>42660</v>
      </c>
      <c r="C299" s="77">
        <v>96.566999999999993</v>
      </c>
      <c r="D299" s="78">
        <v>3.149</v>
      </c>
      <c r="E299" s="78">
        <v>49.616999999999997</v>
      </c>
      <c r="F299" s="78">
        <v>83.350999999999999</v>
      </c>
      <c r="G299" s="78">
        <v>2.5030000000000001</v>
      </c>
      <c r="H299" s="78">
        <v>1.0329999999999999</v>
      </c>
      <c r="I299" s="78">
        <v>0</v>
      </c>
      <c r="J299" s="78">
        <v>0</v>
      </c>
      <c r="K299" s="78">
        <v>0</v>
      </c>
      <c r="L299" s="78">
        <v>11.2464</v>
      </c>
      <c r="M299" s="77">
        <v>125.506</v>
      </c>
      <c r="N299" s="106">
        <f t="shared" si="9"/>
        <v>372.97239999999999</v>
      </c>
      <c r="P299" s="94">
        <v>18.899999999999999</v>
      </c>
    </row>
    <row r="300" spans="1:16" x14ac:dyDescent="0.2">
      <c r="A300" s="111">
        <f t="shared" si="8"/>
        <v>10</v>
      </c>
      <c r="B300" s="109">
        <v>42661</v>
      </c>
      <c r="C300" s="77">
        <v>106.59399999999999</v>
      </c>
      <c r="D300" s="78">
        <v>0</v>
      </c>
      <c r="E300" s="78">
        <v>50.497999999999998</v>
      </c>
      <c r="F300" s="78">
        <v>68.662000000000006</v>
      </c>
      <c r="G300" s="78">
        <v>0</v>
      </c>
      <c r="H300" s="78">
        <v>0.81299999999999994</v>
      </c>
      <c r="I300" s="78">
        <v>0</v>
      </c>
      <c r="J300" s="78">
        <v>0</v>
      </c>
      <c r="K300" s="78">
        <v>0</v>
      </c>
      <c r="L300" s="78">
        <v>2.0064000000000002</v>
      </c>
      <c r="M300" s="77">
        <v>138.69400000000002</v>
      </c>
      <c r="N300" s="106">
        <f t="shared" si="9"/>
        <v>367.26740000000001</v>
      </c>
      <c r="P300" s="94">
        <v>19.45</v>
      </c>
    </row>
    <row r="301" spans="1:16" x14ac:dyDescent="0.2">
      <c r="A301" s="111">
        <f t="shared" si="8"/>
        <v>10</v>
      </c>
      <c r="B301" s="109">
        <v>42662</v>
      </c>
      <c r="C301" s="77">
        <v>108.384</v>
      </c>
      <c r="D301" s="78">
        <v>3.0379999999999998</v>
      </c>
      <c r="E301" s="78">
        <v>44.783999999999999</v>
      </c>
      <c r="F301" s="78">
        <v>69.938999999999993</v>
      </c>
      <c r="G301" s="78">
        <v>1.3</v>
      </c>
      <c r="H301" s="78">
        <v>1.627</v>
      </c>
      <c r="I301" s="78">
        <v>0</v>
      </c>
      <c r="J301" s="78">
        <v>0</v>
      </c>
      <c r="K301" s="78">
        <v>0</v>
      </c>
      <c r="L301" s="78">
        <v>2.1648000000000001</v>
      </c>
      <c r="M301" s="77">
        <v>130.666</v>
      </c>
      <c r="N301" s="106">
        <f t="shared" si="9"/>
        <v>361.90280000000001</v>
      </c>
      <c r="P301" s="94">
        <v>18.899999999999999</v>
      </c>
    </row>
    <row r="302" spans="1:16" x14ac:dyDescent="0.2">
      <c r="A302" s="111">
        <f t="shared" si="8"/>
        <v>10</v>
      </c>
      <c r="B302" s="109">
        <v>42663</v>
      </c>
      <c r="C302" s="77">
        <v>106.958</v>
      </c>
      <c r="D302" s="78">
        <v>0</v>
      </c>
      <c r="E302" s="78">
        <v>55.755000000000003</v>
      </c>
      <c r="F302" s="78">
        <v>61.701000000000001</v>
      </c>
      <c r="G302" s="78">
        <v>7.734</v>
      </c>
      <c r="H302" s="78">
        <v>9.5280000000000005</v>
      </c>
      <c r="I302" s="78">
        <v>0</v>
      </c>
      <c r="J302" s="78">
        <v>0</v>
      </c>
      <c r="K302" s="78">
        <v>0</v>
      </c>
      <c r="L302" s="78">
        <v>2.3759999999999999</v>
      </c>
      <c r="M302" s="77">
        <v>101.03700000000001</v>
      </c>
      <c r="N302" s="106">
        <f t="shared" si="9"/>
        <v>345.089</v>
      </c>
      <c r="P302" s="94">
        <v>18.649999999999999</v>
      </c>
    </row>
    <row r="303" spans="1:16" x14ac:dyDescent="0.2">
      <c r="A303" s="111">
        <f t="shared" si="8"/>
        <v>10</v>
      </c>
      <c r="B303" s="109">
        <v>42664</v>
      </c>
      <c r="C303" s="77">
        <v>94.316999999999993</v>
      </c>
      <c r="D303" s="78">
        <v>4.22</v>
      </c>
      <c r="E303" s="78">
        <v>55.558</v>
      </c>
      <c r="F303" s="78">
        <v>87.61</v>
      </c>
      <c r="G303" s="78">
        <v>6</v>
      </c>
      <c r="H303" s="78">
        <v>6.3390000000000004</v>
      </c>
      <c r="I303" s="78">
        <v>0</v>
      </c>
      <c r="J303" s="78">
        <v>0</v>
      </c>
      <c r="K303" s="78">
        <v>0</v>
      </c>
      <c r="L303" s="78">
        <v>2.3759999999999999</v>
      </c>
      <c r="M303" s="77">
        <v>98.40100000000001</v>
      </c>
      <c r="N303" s="106">
        <f t="shared" si="9"/>
        <v>354.82099999999997</v>
      </c>
      <c r="P303" s="94">
        <v>18.45</v>
      </c>
    </row>
    <row r="304" spans="1:16" x14ac:dyDescent="0.2">
      <c r="A304" s="111">
        <f t="shared" si="8"/>
        <v>10</v>
      </c>
      <c r="B304" s="109">
        <v>42665</v>
      </c>
      <c r="C304" s="77">
        <v>88.79</v>
      </c>
      <c r="D304" s="78">
        <v>0</v>
      </c>
      <c r="E304" s="78">
        <v>55.712000000000003</v>
      </c>
      <c r="F304" s="78">
        <v>95.718000000000004</v>
      </c>
      <c r="G304" s="78">
        <v>0.59799999999999998</v>
      </c>
      <c r="H304" s="78">
        <v>0.88400000000000001</v>
      </c>
      <c r="I304" s="78">
        <v>0</v>
      </c>
      <c r="J304" s="78">
        <v>0</v>
      </c>
      <c r="K304" s="78">
        <v>0</v>
      </c>
      <c r="L304" s="78">
        <v>11.82720000000365</v>
      </c>
      <c r="M304" s="77">
        <v>74.507000000000005</v>
      </c>
      <c r="N304" s="106">
        <f t="shared" si="9"/>
        <v>328.03620000000365</v>
      </c>
      <c r="P304" s="94">
        <v>17.25</v>
      </c>
    </row>
    <row r="305" spans="1:16" x14ac:dyDescent="0.2">
      <c r="A305" s="111">
        <f t="shared" si="8"/>
        <v>10</v>
      </c>
      <c r="B305" s="109">
        <v>42666</v>
      </c>
      <c r="C305" s="77">
        <v>101.884</v>
      </c>
      <c r="D305" s="78">
        <v>0</v>
      </c>
      <c r="E305" s="78">
        <v>28.181999999999999</v>
      </c>
      <c r="F305" s="78">
        <v>103.66500000000001</v>
      </c>
      <c r="G305" s="78">
        <v>0.78600000000000003</v>
      </c>
      <c r="H305" s="78">
        <v>1.0760000000000001</v>
      </c>
      <c r="I305" s="78">
        <v>0</v>
      </c>
      <c r="J305" s="78">
        <v>0</v>
      </c>
      <c r="K305" s="78">
        <v>0</v>
      </c>
      <c r="L305" s="78">
        <v>9.9791999999969274</v>
      </c>
      <c r="M305" s="77">
        <v>56.563999999999993</v>
      </c>
      <c r="N305" s="106">
        <f t="shared" si="9"/>
        <v>302.1361999999969</v>
      </c>
      <c r="P305" s="94">
        <v>17.55</v>
      </c>
    </row>
    <row r="306" spans="1:16" x14ac:dyDescent="0.2">
      <c r="A306" s="111">
        <f t="shared" si="8"/>
        <v>10</v>
      </c>
      <c r="B306" s="109">
        <v>42667</v>
      </c>
      <c r="C306" s="77">
        <v>118.568</v>
      </c>
      <c r="D306" s="78">
        <v>2.6259999999999999</v>
      </c>
      <c r="E306" s="78">
        <v>31.385000000000002</v>
      </c>
      <c r="F306" s="78">
        <v>79.62</v>
      </c>
      <c r="G306" s="78">
        <v>11.106</v>
      </c>
      <c r="H306" s="78">
        <v>11.765000000000001</v>
      </c>
      <c r="I306" s="78">
        <v>0</v>
      </c>
      <c r="J306" s="78">
        <v>0</v>
      </c>
      <c r="K306" s="78">
        <v>0</v>
      </c>
      <c r="L306" s="78">
        <v>15.470400000001536</v>
      </c>
      <c r="M306" s="77">
        <v>87.404000000000011</v>
      </c>
      <c r="N306" s="106">
        <f t="shared" si="9"/>
        <v>357.94440000000151</v>
      </c>
      <c r="P306" s="94">
        <v>19.100000000000001</v>
      </c>
    </row>
    <row r="307" spans="1:16" x14ac:dyDescent="0.2">
      <c r="A307" s="111">
        <f t="shared" si="8"/>
        <v>10</v>
      </c>
      <c r="B307" s="109">
        <v>42668</v>
      </c>
      <c r="C307" s="77">
        <v>124.827</v>
      </c>
      <c r="D307" s="78">
        <v>0</v>
      </c>
      <c r="E307" s="78">
        <v>40.756999999999998</v>
      </c>
      <c r="F307" s="78">
        <v>66.358999999999995</v>
      </c>
      <c r="G307" s="78">
        <v>20.358000000000001</v>
      </c>
      <c r="H307" s="78">
        <v>27.178999999999998</v>
      </c>
      <c r="I307" s="78">
        <v>0</v>
      </c>
      <c r="J307" s="78">
        <v>0</v>
      </c>
      <c r="K307" s="78">
        <v>0</v>
      </c>
      <c r="L307" s="78">
        <v>16.526400000000578</v>
      </c>
      <c r="M307" s="77">
        <v>66.096999999999994</v>
      </c>
      <c r="N307" s="106">
        <f t="shared" si="9"/>
        <v>362.10340000000053</v>
      </c>
      <c r="P307" s="94">
        <v>19.600000000000001</v>
      </c>
    </row>
    <row r="308" spans="1:16" x14ac:dyDescent="0.2">
      <c r="A308" s="111">
        <f t="shared" si="8"/>
        <v>10</v>
      </c>
      <c r="B308" s="109">
        <v>42669</v>
      </c>
      <c r="C308" s="77">
        <v>138.21700000000001</v>
      </c>
      <c r="D308" s="78">
        <v>0</v>
      </c>
      <c r="E308" s="78">
        <v>30.367999999999999</v>
      </c>
      <c r="F308" s="78">
        <v>68.441000000000003</v>
      </c>
      <c r="G308" s="78">
        <v>18.5</v>
      </c>
      <c r="H308" s="78">
        <v>15.909000000000001</v>
      </c>
      <c r="I308" s="78">
        <v>0</v>
      </c>
      <c r="J308" s="78">
        <v>0</v>
      </c>
      <c r="K308" s="78">
        <v>0</v>
      </c>
      <c r="L308" s="78">
        <v>18.849599999998464</v>
      </c>
      <c r="M308" s="77">
        <v>75.203999999999994</v>
      </c>
      <c r="N308" s="106">
        <f t="shared" si="9"/>
        <v>365.48859999999848</v>
      </c>
      <c r="P308" s="94">
        <v>19.25</v>
      </c>
    </row>
    <row r="309" spans="1:16" x14ac:dyDescent="0.2">
      <c r="A309" s="111">
        <f t="shared" si="8"/>
        <v>10</v>
      </c>
      <c r="B309" s="109">
        <v>42670</v>
      </c>
      <c r="C309" s="77">
        <v>96.216999999999999</v>
      </c>
      <c r="D309" s="78">
        <v>0</v>
      </c>
      <c r="E309" s="78">
        <v>63.87</v>
      </c>
      <c r="F309" s="78">
        <v>60.67</v>
      </c>
      <c r="G309" s="78">
        <v>11.204000000000001</v>
      </c>
      <c r="H309" s="78">
        <v>12.04</v>
      </c>
      <c r="I309" s="78">
        <v>0</v>
      </c>
      <c r="J309" s="78">
        <v>0</v>
      </c>
      <c r="K309" s="78">
        <v>0</v>
      </c>
      <c r="L309" s="78">
        <v>18.427199999998848</v>
      </c>
      <c r="M309" s="77">
        <v>96.168000000000006</v>
      </c>
      <c r="N309" s="106">
        <f t="shared" si="9"/>
        <v>358.59619999999887</v>
      </c>
      <c r="P309" s="94">
        <v>18.399999999999999</v>
      </c>
    </row>
    <row r="310" spans="1:16" x14ac:dyDescent="0.2">
      <c r="A310" s="111">
        <f t="shared" si="8"/>
        <v>10</v>
      </c>
      <c r="B310" s="109">
        <v>42671</v>
      </c>
      <c r="C310" s="77">
        <v>116.22</v>
      </c>
      <c r="D310" s="78">
        <v>3.1720000000000002</v>
      </c>
      <c r="E310" s="78">
        <v>35.93</v>
      </c>
      <c r="F310" s="78">
        <v>73.834000000000003</v>
      </c>
      <c r="G310" s="78">
        <v>15.066000000000001</v>
      </c>
      <c r="H310" s="78">
        <v>15.379</v>
      </c>
      <c r="I310" s="78">
        <v>0</v>
      </c>
      <c r="J310" s="78">
        <v>0</v>
      </c>
      <c r="K310" s="78">
        <v>0</v>
      </c>
      <c r="L310" s="78">
        <v>19.008000000001921</v>
      </c>
      <c r="M310" s="77">
        <v>80.361999999999995</v>
      </c>
      <c r="N310" s="106">
        <f t="shared" si="9"/>
        <v>358.97100000000194</v>
      </c>
      <c r="P310" s="94">
        <v>18.2</v>
      </c>
    </row>
    <row r="311" spans="1:16" x14ac:dyDescent="0.2">
      <c r="A311" s="111">
        <f t="shared" si="8"/>
        <v>10</v>
      </c>
      <c r="B311" s="109">
        <v>42672</v>
      </c>
      <c r="C311" s="77">
        <v>149.637</v>
      </c>
      <c r="D311" s="78">
        <v>0</v>
      </c>
      <c r="E311" s="78">
        <v>11.567</v>
      </c>
      <c r="F311" s="78">
        <v>63.204999999999998</v>
      </c>
      <c r="G311" s="78">
        <v>16.655999999999999</v>
      </c>
      <c r="H311" s="78">
        <v>19.321000000000002</v>
      </c>
      <c r="I311" s="78">
        <v>0</v>
      </c>
      <c r="J311" s="78">
        <v>0</v>
      </c>
      <c r="K311" s="78">
        <v>0</v>
      </c>
      <c r="L311" s="78">
        <v>20.486400000000575</v>
      </c>
      <c r="M311" s="77">
        <v>44.316000000000003</v>
      </c>
      <c r="N311" s="106">
        <f t="shared" si="9"/>
        <v>325.18840000000057</v>
      </c>
      <c r="P311" s="94">
        <v>16.649999999999999</v>
      </c>
    </row>
    <row r="312" spans="1:16" x14ac:dyDescent="0.2">
      <c r="A312" s="111">
        <f t="shared" si="8"/>
        <v>10</v>
      </c>
      <c r="B312" s="109">
        <v>42673</v>
      </c>
      <c r="C312" s="77">
        <v>126.33</v>
      </c>
      <c r="D312" s="78">
        <v>0</v>
      </c>
      <c r="E312" s="78">
        <v>8.1869999999999994</v>
      </c>
      <c r="F312" s="78">
        <v>60.706000000000003</v>
      </c>
      <c r="G312" s="78">
        <v>17.802</v>
      </c>
      <c r="H312" s="78">
        <v>17.286000000000001</v>
      </c>
      <c r="I312" s="78">
        <v>0</v>
      </c>
      <c r="J312" s="78">
        <v>0</v>
      </c>
      <c r="K312" s="78">
        <v>0</v>
      </c>
      <c r="L312" s="78">
        <v>15.787199999998847</v>
      </c>
      <c r="M312" s="77">
        <v>39.181000000000004</v>
      </c>
      <c r="N312" s="106">
        <f t="shared" si="9"/>
        <v>285.27919999999887</v>
      </c>
      <c r="P312" s="94">
        <v>15.35</v>
      </c>
    </row>
    <row r="313" spans="1:16" x14ac:dyDescent="0.2">
      <c r="A313" s="111">
        <f t="shared" si="8"/>
        <v>10</v>
      </c>
      <c r="B313" s="109">
        <v>42674</v>
      </c>
      <c r="C313" s="77">
        <v>139.51300000000001</v>
      </c>
      <c r="D313" s="78">
        <v>0</v>
      </c>
      <c r="E313" s="78">
        <v>8.5510000000000002</v>
      </c>
      <c r="F313" s="78">
        <v>65.47</v>
      </c>
      <c r="G313" s="78">
        <v>21.876000000000001</v>
      </c>
      <c r="H313" s="78">
        <v>24.388000000000002</v>
      </c>
      <c r="I313" s="78">
        <v>0</v>
      </c>
      <c r="J313" s="78">
        <v>0</v>
      </c>
      <c r="K313" s="78">
        <v>0</v>
      </c>
      <c r="L313" s="78">
        <v>18.110400000001537</v>
      </c>
      <c r="M313" s="77">
        <v>19.213000000000001</v>
      </c>
      <c r="N313" s="106">
        <f t="shared" si="9"/>
        <v>297.12140000000159</v>
      </c>
      <c r="P313" s="94">
        <v>15.95</v>
      </c>
    </row>
    <row r="314" spans="1:16" x14ac:dyDescent="0.2">
      <c r="A314" s="111">
        <f t="shared" si="8"/>
        <v>11</v>
      </c>
      <c r="B314" s="109">
        <v>42675</v>
      </c>
      <c r="C314" s="77">
        <v>144.827</v>
      </c>
      <c r="D314" s="78">
        <v>0</v>
      </c>
      <c r="E314" s="78">
        <v>7.9109999999999996</v>
      </c>
      <c r="F314" s="78">
        <v>59.223999999999997</v>
      </c>
      <c r="G314" s="78">
        <v>23.835999999999999</v>
      </c>
      <c r="H314" s="78">
        <v>28.581</v>
      </c>
      <c r="I314" s="78">
        <v>0</v>
      </c>
      <c r="J314" s="78">
        <v>0</v>
      </c>
      <c r="K314" s="78">
        <v>0</v>
      </c>
      <c r="L314" s="78">
        <v>20.961599999996544</v>
      </c>
      <c r="M314" s="77">
        <v>23.940999999999999</v>
      </c>
      <c r="N314" s="106">
        <f t="shared" si="9"/>
        <v>309.28159999999656</v>
      </c>
      <c r="P314" s="94">
        <v>17.3</v>
      </c>
    </row>
    <row r="315" spans="1:16" x14ac:dyDescent="0.2">
      <c r="A315" s="111">
        <f t="shared" si="8"/>
        <v>11</v>
      </c>
      <c r="B315" s="109">
        <v>42676</v>
      </c>
      <c r="C315" s="77">
        <v>120.746</v>
      </c>
      <c r="D315" s="78">
        <v>0</v>
      </c>
      <c r="E315" s="78">
        <v>45.241999999999997</v>
      </c>
      <c r="F315" s="78">
        <v>77.543000000000006</v>
      </c>
      <c r="G315" s="78">
        <v>21.6</v>
      </c>
      <c r="H315" s="78">
        <v>33.104999999999997</v>
      </c>
      <c r="I315" s="78">
        <v>0</v>
      </c>
      <c r="J315" s="78">
        <v>0.122</v>
      </c>
      <c r="K315" s="78">
        <v>0</v>
      </c>
      <c r="L315" s="78">
        <v>22.598400000003458</v>
      </c>
      <c r="M315" s="77">
        <v>50.673000000000002</v>
      </c>
      <c r="N315" s="106">
        <f t="shared" si="9"/>
        <v>371.6294000000035</v>
      </c>
      <c r="P315" s="94">
        <v>20</v>
      </c>
    </row>
    <row r="316" spans="1:16" x14ac:dyDescent="0.2">
      <c r="A316" s="111">
        <f t="shared" si="8"/>
        <v>11</v>
      </c>
      <c r="B316" s="109">
        <v>42677</v>
      </c>
      <c r="C316" s="77">
        <v>99.451999999999998</v>
      </c>
      <c r="D316" s="78">
        <v>0</v>
      </c>
      <c r="E316" s="78">
        <v>60.981000000000002</v>
      </c>
      <c r="F316" s="78">
        <v>87.992999999999995</v>
      </c>
      <c r="G316" s="78">
        <v>16.616</v>
      </c>
      <c r="H316" s="78">
        <v>27.375</v>
      </c>
      <c r="I316" s="78">
        <v>0</v>
      </c>
      <c r="J316" s="78">
        <v>0</v>
      </c>
      <c r="K316" s="78">
        <v>0</v>
      </c>
      <c r="L316" s="78">
        <v>23.443199999997887</v>
      </c>
      <c r="M316" s="77">
        <v>64.404000000000011</v>
      </c>
      <c r="N316" s="106">
        <f t="shared" si="9"/>
        <v>380.26419999999786</v>
      </c>
      <c r="P316" s="94">
        <v>19.149999999999999</v>
      </c>
    </row>
    <row r="317" spans="1:16" x14ac:dyDescent="0.2">
      <c r="A317" s="111">
        <f t="shared" si="8"/>
        <v>11</v>
      </c>
      <c r="B317" s="109">
        <v>42678</v>
      </c>
      <c r="C317" s="77">
        <v>111.3</v>
      </c>
      <c r="D317" s="78">
        <v>1.5669999999999999</v>
      </c>
      <c r="E317" s="78">
        <v>49.767000000000003</v>
      </c>
      <c r="F317" s="78">
        <v>126.539</v>
      </c>
      <c r="G317" s="78">
        <v>13.756</v>
      </c>
      <c r="H317" s="78">
        <v>16.763000000000002</v>
      </c>
      <c r="I317" s="78">
        <v>0</v>
      </c>
      <c r="J317" s="78">
        <v>0</v>
      </c>
      <c r="K317" s="78">
        <v>0</v>
      </c>
      <c r="L317" s="78">
        <v>27.297599999999999</v>
      </c>
      <c r="M317" s="77">
        <v>44.367999999999995</v>
      </c>
      <c r="N317" s="106">
        <f t="shared" si="9"/>
        <v>391.35759999999993</v>
      </c>
      <c r="P317" s="94">
        <v>19.55</v>
      </c>
    </row>
    <row r="318" spans="1:16" x14ac:dyDescent="0.2">
      <c r="A318" s="111">
        <f t="shared" si="8"/>
        <v>11</v>
      </c>
      <c r="B318" s="109">
        <v>42679</v>
      </c>
      <c r="C318" s="77">
        <v>138.089</v>
      </c>
      <c r="D318" s="78">
        <v>0</v>
      </c>
      <c r="E318" s="78">
        <v>15.475</v>
      </c>
      <c r="F318" s="78">
        <v>135.27099999999999</v>
      </c>
      <c r="G318" s="78">
        <v>25.36</v>
      </c>
      <c r="H318" s="78">
        <v>3.03</v>
      </c>
      <c r="I318" s="78">
        <v>0</v>
      </c>
      <c r="J318" s="78">
        <v>0</v>
      </c>
      <c r="K318" s="78">
        <v>0</v>
      </c>
      <c r="L318" s="78">
        <v>20.4864</v>
      </c>
      <c r="M318" s="77">
        <v>15.927</v>
      </c>
      <c r="N318" s="106">
        <f t="shared" si="9"/>
        <v>353.63839999999999</v>
      </c>
      <c r="P318" s="94">
        <v>18.149999999999999</v>
      </c>
    </row>
    <row r="319" spans="1:16" x14ac:dyDescent="0.2">
      <c r="A319" s="111">
        <f t="shared" si="8"/>
        <v>11</v>
      </c>
      <c r="B319" s="109">
        <v>42680</v>
      </c>
      <c r="C319" s="77">
        <v>126.92700000000001</v>
      </c>
      <c r="D319" s="78">
        <v>0</v>
      </c>
      <c r="E319" s="78">
        <v>10.941000000000001</v>
      </c>
      <c r="F319" s="78">
        <v>116.956</v>
      </c>
      <c r="G319" s="78">
        <v>22.86</v>
      </c>
      <c r="H319" s="78">
        <v>4.319</v>
      </c>
      <c r="I319" s="78">
        <v>0</v>
      </c>
      <c r="J319" s="78">
        <v>0</v>
      </c>
      <c r="K319" s="78">
        <v>0</v>
      </c>
      <c r="L319" s="78">
        <v>22.651199999999999</v>
      </c>
      <c r="M319" s="77">
        <v>16.039000000000001</v>
      </c>
      <c r="N319" s="106">
        <f t="shared" si="9"/>
        <v>320.69320000000005</v>
      </c>
      <c r="P319" s="94">
        <v>19.05</v>
      </c>
    </row>
    <row r="320" spans="1:16" x14ac:dyDescent="0.2">
      <c r="A320" s="111">
        <f t="shared" si="8"/>
        <v>11</v>
      </c>
      <c r="B320" s="109">
        <v>42681</v>
      </c>
      <c r="C320" s="77">
        <v>112.68300000000001</v>
      </c>
      <c r="D320" s="78">
        <v>0.25</v>
      </c>
      <c r="E320" s="78">
        <v>11.268000000000001</v>
      </c>
      <c r="F320" s="78">
        <v>140.28</v>
      </c>
      <c r="G320" s="78">
        <v>22.033000000000001</v>
      </c>
      <c r="H320" s="78">
        <v>2.0329999999999999</v>
      </c>
      <c r="I320" s="78">
        <v>0</v>
      </c>
      <c r="J320" s="78">
        <v>0</v>
      </c>
      <c r="K320" s="78">
        <v>0</v>
      </c>
      <c r="L320" s="78">
        <v>36.96</v>
      </c>
      <c r="M320" s="77">
        <v>12.75</v>
      </c>
      <c r="N320" s="106">
        <f t="shared" si="9"/>
        <v>338.25700000000001</v>
      </c>
      <c r="P320" s="94">
        <v>18.5</v>
      </c>
    </row>
    <row r="321" spans="1:16" x14ac:dyDescent="0.2">
      <c r="A321" s="111">
        <f t="shared" si="8"/>
        <v>11</v>
      </c>
      <c r="B321" s="109">
        <v>42682</v>
      </c>
      <c r="C321" s="77">
        <v>87.254999999999995</v>
      </c>
      <c r="D321" s="78">
        <v>3.843</v>
      </c>
      <c r="E321" s="78">
        <v>21.016999999999999</v>
      </c>
      <c r="F321" s="78">
        <v>151.93299999999999</v>
      </c>
      <c r="G321" s="78">
        <v>26.83</v>
      </c>
      <c r="H321" s="78">
        <v>1.8129999999999999</v>
      </c>
      <c r="I321" s="78">
        <v>0</v>
      </c>
      <c r="J321" s="78">
        <v>0</v>
      </c>
      <c r="K321" s="78">
        <v>1.2250000000000001</v>
      </c>
      <c r="L321" s="78">
        <v>42.24</v>
      </c>
      <c r="M321" s="77">
        <v>14.124000000000001</v>
      </c>
      <c r="N321" s="106">
        <f t="shared" si="9"/>
        <v>350.28000000000003</v>
      </c>
      <c r="P321" s="94">
        <v>18.600000000000001</v>
      </c>
    </row>
    <row r="322" spans="1:16" x14ac:dyDescent="0.2">
      <c r="A322" s="111">
        <f t="shared" si="8"/>
        <v>11</v>
      </c>
      <c r="B322" s="109">
        <v>42683</v>
      </c>
      <c r="C322" s="77">
        <v>72.040999999999997</v>
      </c>
      <c r="D322" s="78">
        <v>3.64</v>
      </c>
      <c r="E322" s="78">
        <v>29.972999999999999</v>
      </c>
      <c r="F322" s="78">
        <v>167.93</v>
      </c>
      <c r="G322" s="78">
        <v>0</v>
      </c>
      <c r="H322" s="78">
        <v>11.558999999999999</v>
      </c>
      <c r="I322" s="78">
        <v>0</v>
      </c>
      <c r="J322" s="78">
        <v>0</v>
      </c>
      <c r="K322" s="78">
        <v>0</v>
      </c>
      <c r="L322" s="78">
        <v>36.96</v>
      </c>
      <c r="M322" s="77">
        <v>19.844999999999999</v>
      </c>
      <c r="N322" s="106">
        <f t="shared" si="9"/>
        <v>341.94799999999998</v>
      </c>
      <c r="P322" s="94">
        <v>18.850000000000001</v>
      </c>
    </row>
    <row r="323" spans="1:16" x14ac:dyDescent="0.2">
      <c r="A323" s="111">
        <f t="shared" si="8"/>
        <v>11</v>
      </c>
      <c r="B323" s="109">
        <v>42684</v>
      </c>
      <c r="C323" s="77">
        <v>115.68899999999999</v>
      </c>
      <c r="D323" s="78">
        <v>0</v>
      </c>
      <c r="E323" s="78">
        <v>13.986000000000001</v>
      </c>
      <c r="F323" s="78">
        <v>130.67699999999999</v>
      </c>
      <c r="G323" s="78">
        <v>0</v>
      </c>
      <c r="H323" s="78">
        <v>32.732999999999997</v>
      </c>
      <c r="I323" s="78">
        <v>0</v>
      </c>
      <c r="J323" s="78">
        <v>0</v>
      </c>
      <c r="K323" s="78">
        <v>0</v>
      </c>
      <c r="L323" s="78">
        <v>42.24</v>
      </c>
      <c r="M323" s="77">
        <v>22.100999999999999</v>
      </c>
      <c r="N323" s="106">
        <f t="shared" si="9"/>
        <v>357.42599999999999</v>
      </c>
      <c r="P323" s="94">
        <v>18</v>
      </c>
    </row>
    <row r="324" spans="1:16" x14ac:dyDescent="0.2">
      <c r="A324" s="111">
        <f t="shared" si="8"/>
        <v>11</v>
      </c>
      <c r="B324" s="109">
        <v>42685</v>
      </c>
      <c r="C324" s="77">
        <v>73.399000000000001</v>
      </c>
      <c r="D324" s="78">
        <v>21.03</v>
      </c>
      <c r="E324" s="78">
        <v>7.907</v>
      </c>
      <c r="F324" s="78">
        <v>132.94399999999999</v>
      </c>
      <c r="G324" s="78">
        <v>0</v>
      </c>
      <c r="H324" s="78">
        <v>24.681000000000001</v>
      </c>
      <c r="I324" s="78">
        <v>0</v>
      </c>
      <c r="J324" s="78">
        <v>0</v>
      </c>
      <c r="K324" s="78">
        <v>0</v>
      </c>
      <c r="L324" s="78">
        <v>47.52</v>
      </c>
      <c r="M324" s="77">
        <v>26.963000000000001</v>
      </c>
      <c r="N324" s="106">
        <f t="shared" si="9"/>
        <v>334.44399999999996</v>
      </c>
      <c r="P324" s="94">
        <v>18.100000000000001</v>
      </c>
    </row>
    <row r="325" spans="1:16" x14ac:dyDescent="0.2">
      <c r="A325" s="111">
        <f t="shared" si="8"/>
        <v>11</v>
      </c>
      <c r="B325" s="109">
        <v>42686</v>
      </c>
      <c r="C325" s="77">
        <v>63.997</v>
      </c>
      <c r="D325" s="78">
        <v>36.609000000000002</v>
      </c>
      <c r="E325" s="78">
        <v>3.2480000000000002</v>
      </c>
      <c r="F325" s="78">
        <v>103.825</v>
      </c>
      <c r="G325" s="78">
        <v>18</v>
      </c>
      <c r="H325" s="78">
        <v>33.936999999999998</v>
      </c>
      <c r="I325" s="78">
        <v>0</v>
      </c>
      <c r="J325" s="78">
        <v>0.1225</v>
      </c>
      <c r="K325" s="78">
        <v>0</v>
      </c>
      <c r="L325" s="78">
        <v>46.991999999999997</v>
      </c>
      <c r="M325" s="77">
        <v>14.311999999999999</v>
      </c>
      <c r="N325" s="106">
        <f t="shared" si="9"/>
        <v>321.04250000000002</v>
      </c>
      <c r="P325" s="94">
        <v>16.899999999999999</v>
      </c>
    </row>
    <row r="326" spans="1:16" x14ac:dyDescent="0.2">
      <c r="A326" s="111">
        <f t="shared" si="8"/>
        <v>11</v>
      </c>
      <c r="B326" s="109">
        <v>42687</v>
      </c>
      <c r="C326" s="77">
        <v>103.78</v>
      </c>
      <c r="D326" s="78">
        <v>0</v>
      </c>
      <c r="E326" s="78">
        <v>11.417999999999999</v>
      </c>
      <c r="F326" s="78">
        <v>101.572</v>
      </c>
      <c r="G326" s="78">
        <v>31.335999999999999</v>
      </c>
      <c r="H326" s="78">
        <v>2.8679999999999999</v>
      </c>
      <c r="I326" s="78">
        <v>0</v>
      </c>
      <c r="J326" s="78">
        <v>0</v>
      </c>
      <c r="K326" s="78">
        <v>0</v>
      </c>
      <c r="L326" s="78">
        <v>37.488</v>
      </c>
      <c r="M326" s="77">
        <v>18.559000000000001</v>
      </c>
      <c r="N326" s="106">
        <f t="shared" si="9"/>
        <v>307.02100000000002</v>
      </c>
      <c r="P326" s="94">
        <v>17.600000000000001</v>
      </c>
    </row>
    <row r="327" spans="1:16" x14ac:dyDescent="0.2">
      <c r="A327" s="111">
        <f t="shared" si="8"/>
        <v>11</v>
      </c>
      <c r="B327" s="109">
        <v>42688</v>
      </c>
      <c r="C327" s="77">
        <v>111.06699999999999</v>
      </c>
      <c r="D327" s="78">
        <v>1.4630000000000001</v>
      </c>
      <c r="E327" s="78">
        <v>11.087999999999999</v>
      </c>
      <c r="F327" s="78">
        <v>150.56899999999999</v>
      </c>
      <c r="G327" s="78">
        <v>27.106999999999999</v>
      </c>
      <c r="H327" s="78">
        <v>5.726</v>
      </c>
      <c r="I327" s="78">
        <v>0</v>
      </c>
      <c r="J327" s="78">
        <v>0</v>
      </c>
      <c r="K327" s="78">
        <v>0</v>
      </c>
      <c r="L327" s="78">
        <v>34.372800000000005</v>
      </c>
      <c r="M327" s="77">
        <v>30.781000000000002</v>
      </c>
      <c r="N327" s="106">
        <f t="shared" si="9"/>
        <v>372.17379999999997</v>
      </c>
      <c r="P327" s="94">
        <v>18.7</v>
      </c>
    </row>
    <row r="328" spans="1:16" x14ac:dyDescent="0.2">
      <c r="A328" s="111">
        <f t="shared" si="8"/>
        <v>11</v>
      </c>
      <c r="B328" s="109">
        <v>42689</v>
      </c>
      <c r="C328" s="77">
        <v>107.53</v>
      </c>
      <c r="D328" s="78">
        <v>3.7759999999999998</v>
      </c>
      <c r="E328" s="78">
        <v>12.84</v>
      </c>
      <c r="F328" s="78">
        <v>146.267</v>
      </c>
      <c r="G328" s="78">
        <v>7</v>
      </c>
      <c r="H328" s="78">
        <v>9.2469999999999999</v>
      </c>
      <c r="I328" s="78">
        <v>0</v>
      </c>
      <c r="J328" s="78">
        <v>0</v>
      </c>
      <c r="K328" s="78">
        <v>0</v>
      </c>
      <c r="L328" s="78">
        <v>36.115199999999994</v>
      </c>
      <c r="M328" s="77">
        <v>36.437999999999995</v>
      </c>
      <c r="N328" s="106">
        <f t="shared" si="9"/>
        <v>359.21320000000003</v>
      </c>
      <c r="P328" s="94">
        <v>18.75</v>
      </c>
    </row>
    <row r="329" spans="1:16" x14ac:dyDescent="0.2">
      <c r="A329" s="111">
        <f t="shared" ref="A329:A374" si="10">+IF(ISBLANK($B329),"",MONTH($B329))</f>
        <v>11</v>
      </c>
      <c r="B329" s="109">
        <v>42690</v>
      </c>
      <c r="C329" s="77">
        <v>115.062</v>
      </c>
      <c r="D329" s="78">
        <v>3.3919999999999999</v>
      </c>
      <c r="E329" s="78">
        <v>12.589</v>
      </c>
      <c r="F329" s="78">
        <v>150.11199999999999</v>
      </c>
      <c r="G329" s="78">
        <v>5</v>
      </c>
      <c r="H329" s="78">
        <v>12.673999999999999</v>
      </c>
      <c r="I329" s="78">
        <v>0</v>
      </c>
      <c r="J329" s="78">
        <v>0</v>
      </c>
      <c r="K329" s="78">
        <v>0</v>
      </c>
      <c r="L329" s="78">
        <v>46.886400000000002</v>
      </c>
      <c r="M329" s="77">
        <v>16.518999999999998</v>
      </c>
      <c r="N329" s="106">
        <f t="shared" ref="N329:N374" si="11">+SUM(C329:M329)</f>
        <v>362.23439999999994</v>
      </c>
      <c r="P329" s="94">
        <v>18.25</v>
      </c>
    </row>
    <row r="330" spans="1:16" x14ac:dyDescent="0.2">
      <c r="A330" s="111">
        <f t="shared" si="10"/>
        <v>11</v>
      </c>
      <c r="B330" s="109">
        <v>42691</v>
      </c>
      <c r="C330" s="77">
        <v>119.35299999999999</v>
      </c>
      <c r="D330" s="78">
        <v>2.766</v>
      </c>
      <c r="E330" s="78">
        <v>12.289</v>
      </c>
      <c r="F330" s="78">
        <v>145.43299999999999</v>
      </c>
      <c r="G330" s="78">
        <v>15.247</v>
      </c>
      <c r="H330" s="78">
        <v>3.4390000000000001</v>
      </c>
      <c r="I330" s="78">
        <v>0</v>
      </c>
      <c r="J330" s="78">
        <v>0</v>
      </c>
      <c r="K330" s="78">
        <v>0</v>
      </c>
      <c r="L330" s="78">
        <v>34.478400000003461</v>
      </c>
      <c r="M330" s="77">
        <v>20.582999999999998</v>
      </c>
      <c r="N330" s="106">
        <f t="shared" si="11"/>
        <v>353.5884000000035</v>
      </c>
      <c r="P330" s="94">
        <v>19.8</v>
      </c>
    </row>
    <row r="331" spans="1:16" x14ac:dyDescent="0.2">
      <c r="A331" s="111">
        <f t="shared" si="10"/>
        <v>11</v>
      </c>
      <c r="B331" s="109">
        <v>42692</v>
      </c>
      <c r="C331" s="77">
        <v>123.08499999999999</v>
      </c>
      <c r="D331" s="78">
        <v>0</v>
      </c>
      <c r="E331" s="78">
        <v>12.291</v>
      </c>
      <c r="F331" s="78">
        <v>146.24</v>
      </c>
      <c r="G331" s="78">
        <v>14.127000000000001</v>
      </c>
      <c r="H331" s="78">
        <v>2.0299999999999998</v>
      </c>
      <c r="I331" s="78">
        <v>0</v>
      </c>
      <c r="J331" s="78">
        <v>0</v>
      </c>
      <c r="K331" s="78">
        <v>0</v>
      </c>
      <c r="L331" s="78">
        <v>21.595200000000769</v>
      </c>
      <c r="M331" s="77">
        <v>17.750999999999998</v>
      </c>
      <c r="N331" s="106">
        <f t="shared" si="11"/>
        <v>337.11920000000072</v>
      </c>
      <c r="P331" s="94">
        <v>17.100000000000001</v>
      </c>
    </row>
    <row r="332" spans="1:16" x14ac:dyDescent="0.2">
      <c r="A332" s="111">
        <f t="shared" si="10"/>
        <v>11</v>
      </c>
      <c r="B332" s="109">
        <v>42693</v>
      </c>
      <c r="C332" s="77">
        <v>113.54</v>
      </c>
      <c r="D332" s="78">
        <v>0</v>
      </c>
      <c r="E332" s="78">
        <v>14.702999999999999</v>
      </c>
      <c r="F332" s="78">
        <v>130.93100000000001</v>
      </c>
      <c r="G332" s="78">
        <v>9.2070000000000007</v>
      </c>
      <c r="H332" s="78">
        <v>4.4379999999999997</v>
      </c>
      <c r="I332" s="78">
        <v>0</v>
      </c>
      <c r="J332" s="78">
        <v>0</v>
      </c>
      <c r="K332" s="78">
        <v>1.9930000000000001</v>
      </c>
      <c r="L332" s="78">
        <v>19.27199999999808</v>
      </c>
      <c r="M332" s="77">
        <v>19.222999999999999</v>
      </c>
      <c r="N332" s="106">
        <f t="shared" si="11"/>
        <v>313.30699999999803</v>
      </c>
      <c r="P332" s="94">
        <v>16</v>
      </c>
    </row>
    <row r="333" spans="1:16" x14ac:dyDescent="0.2">
      <c r="A333" s="111">
        <f t="shared" si="10"/>
        <v>11</v>
      </c>
      <c r="B333" s="109">
        <v>42694</v>
      </c>
      <c r="C333" s="77">
        <v>85.421999999999997</v>
      </c>
      <c r="D333" s="78">
        <v>0.125</v>
      </c>
      <c r="E333" s="78">
        <v>16.204999999999998</v>
      </c>
      <c r="F333" s="78">
        <v>141.66800000000001</v>
      </c>
      <c r="G333" s="78">
        <v>0</v>
      </c>
      <c r="H333" s="78">
        <v>0.57399999999999995</v>
      </c>
      <c r="I333" s="78">
        <v>0</v>
      </c>
      <c r="J333" s="78">
        <v>0</v>
      </c>
      <c r="K333" s="78">
        <v>0</v>
      </c>
      <c r="L333" s="78">
        <v>13.516800000002114</v>
      </c>
      <c r="M333" s="77">
        <v>18.042000000000002</v>
      </c>
      <c r="N333" s="106">
        <f t="shared" si="11"/>
        <v>275.55280000000209</v>
      </c>
      <c r="P333" s="94">
        <v>16.899999999999999</v>
      </c>
    </row>
    <row r="334" spans="1:16" x14ac:dyDescent="0.2">
      <c r="A334" s="111">
        <f t="shared" si="10"/>
        <v>11</v>
      </c>
      <c r="B334" s="109">
        <v>42695</v>
      </c>
      <c r="C334" s="77">
        <v>96.721999999999994</v>
      </c>
      <c r="D334" s="78">
        <v>0.13700000000000001</v>
      </c>
      <c r="E334" s="78">
        <v>29.289000000000001</v>
      </c>
      <c r="F334" s="78">
        <v>135.321</v>
      </c>
      <c r="G334" s="78">
        <v>25.896000000000001</v>
      </c>
      <c r="H334" s="78">
        <v>5.5259999999999998</v>
      </c>
      <c r="I334" s="78">
        <v>0</v>
      </c>
      <c r="J334" s="78">
        <v>0</v>
      </c>
      <c r="K334" s="78">
        <v>0</v>
      </c>
      <c r="L334" s="78">
        <v>34.636799999997308</v>
      </c>
      <c r="M334" s="77">
        <v>47.294999999999995</v>
      </c>
      <c r="N334" s="106">
        <f t="shared" si="11"/>
        <v>374.82279999999736</v>
      </c>
      <c r="P334" s="94">
        <v>17.899999999999999</v>
      </c>
    </row>
    <row r="335" spans="1:16" x14ac:dyDescent="0.2">
      <c r="A335" s="111">
        <f t="shared" si="10"/>
        <v>11</v>
      </c>
      <c r="B335" s="109">
        <v>42696</v>
      </c>
      <c r="C335" s="77">
        <v>101.07599999999999</v>
      </c>
      <c r="D335" s="78">
        <v>0</v>
      </c>
      <c r="E335" s="78">
        <v>36.844999999999999</v>
      </c>
      <c r="F335" s="78">
        <v>120.395</v>
      </c>
      <c r="G335" s="78">
        <v>2.0409999999999999</v>
      </c>
      <c r="H335" s="78">
        <v>4.9240000000000004</v>
      </c>
      <c r="I335" s="78">
        <v>0</v>
      </c>
      <c r="J335" s="78">
        <v>0</v>
      </c>
      <c r="K335" s="78">
        <v>0</v>
      </c>
      <c r="L335" s="78">
        <v>40.65599999999904</v>
      </c>
      <c r="M335" s="77">
        <v>34.643999999999998</v>
      </c>
      <c r="N335" s="106">
        <f t="shared" si="11"/>
        <v>340.58099999999899</v>
      </c>
      <c r="P335" s="94">
        <v>18.649999999999999</v>
      </c>
    </row>
    <row r="336" spans="1:16" x14ac:dyDescent="0.2">
      <c r="A336" s="111">
        <f t="shared" si="10"/>
        <v>11</v>
      </c>
      <c r="B336" s="109">
        <v>42697</v>
      </c>
      <c r="C336" s="77">
        <v>97.625</v>
      </c>
      <c r="D336" s="78">
        <v>0</v>
      </c>
      <c r="E336" s="78">
        <v>39.539000000000001</v>
      </c>
      <c r="F336" s="78">
        <v>109.51900000000001</v>
      </c>
      <c r="G336" s="78">
        <v>10.73</v>
      </c>
      <c r="H336" s="78">
        <v>21.46</v>
      </c>
      <c r="I336" s="78">
        <v>0</v>
      </c>
      <c r="J336" s="78">
        <v>0</v>
      </c>
      <c r="K336" s="78">
        <v>0</v>
      </c>
      <c r="L336" s="78">
        <v>44.563200000002688</v>
      </c>
      <c r="M336" s="77">
        <v>28.088000000000001</v>
      </c>
      <c r="N336" s="106">
        <f t="shared" si="11"/>
        <v>351.52420000000268</v>
      </c>
      <c r="P336" s="94">
        <v>18.3</v>
      </c>
    </row>
    <row r="337" spans="1:16" x14ac:dyDescent="0.2">
      <c r="A337" s="111">
        <f t="shared" si="10"/>
        <v>11</v>
      </c>
      <c r="B337" s="109">
        <v>42698</v>
      </c>
      <c r="C337" s="77">
        <v>87.772000000000006</v>
      </c>
      <c r="D337" s="78">
        <v>3.444</v>
      </c>
      <c r="E337" s="78">
        <v>39.103000000000002</v>
      </c>
      <c r="F337" s="78">
        <v>122.52500000000001</v>
      </c>
      <c r="G337" s="78">
        <v>4.1219999999999999</v>
      </c>
      <c r="H337" s="78">
        <v>13.829000000000001</v>
      </c>
      <c r="I337" s="78">
        <v>0</v>
      </c>
      <c r="J337" s="78">
        <v>0</v>
      </c>
      <c r="K337" s="78">
        <v>0</v>
      </c>
      <c r="L337" s="78">
        <v>40.972800000001151</v>
      </c>
      <c r="M337" s="77">
        <v>28.049999999999997</v>
      </c>
      <c r="N337" s="106">
        <f t="shared" si="11"/>
        <v>339.81780000000117</v>
      </c>
      <c r="P337" s="94">
        <v>17.7</v>
      </c>
    </row>
    <row r="338" spans="1:16" x14ac:dyDescent="0.2">
      <c r="A338" s="111">
        <f t="shared" si="10"/>
        <v>11</v>
      </c>
      <c r="B338" s="109">
        <v>42699</v>
      </c>
      <c r="C338" s="77">
        <v>90.054000000000002</v>
      </c>
      <c r="D338" s="78">
        <v>5.6859999999999999</v>
      </c>
      <c r="E338" s="78">
        <v>27.509</v>
      </c>
      <c r="F338" s="78">
        <v>140.85599999999999</v>
      </c>
      <c r="G338" s="78">
        <v>2.1960000000000002</v>
      </c>
      <c r="H338" s="78">
        <v>4.3479999999999999</v>
      </c>
      <c r="I338" s="78">
        <v>0</v>
      </c>
      <c r="J338" s="78">
        <v>0</v>
      </c>
      <c r="K338" s="78">
        <v>0</v>
      </c>
      <c r="L338" s="78">
        <v>34.478399999998658</v>
      </c>
      <c r="M338" s="77">
        <v>33.084000000000003</v>
      </c>
      <c r="N338" s="106">
        <f t="shared" si="11"/>
        <v>338.21139999999872</v>
      </c>
      <c r="P338" s="94">
        <v>17.600000000000001</v>
      </c>
    </row>
    <row r="339" spans="1:16" x14ac:dyDescent="0.2">
      <c r="A339" s="111">
        <f t="shared" si="10"/>
        <v>11</v>
      </c>
      <c r="B339" s="109">
        <v>42700</v>
      </c>
      <c r="C339" s="77">
        <v>101.84399999999999</v>
      </c>
      <c r="D339" s="78">
        <v>0</v>
      </c>
      <c r="E339" s="78">
        <v>16.315000000000001</v>
      </c>
      <c r="F339" s="78">
        <v>97.316999999999993</v>
      </c>
      <c r="G339" s="78">
        <v>9.9</v>
      </c>
      <c r="H339" s="78">
        <v>13.337</v>
      </c>
      <c r="I339" s="78">
        <v>0</v>
      </c>
      <c r="J339" s="78">
        <v>0</v>
      </c>
      <c r="K339" s="78">
        <v>0</v>
      </c>
      <c r="L339" s="78">
        <v>35.111999999998076</v>
      </c>
      <c r="M339" s="77">
        <v>20.148</v>
      </c>
      <c r="N339" s="106">
        <f t="shared" si="11"/>
        <v>293.97299999999808</v>
      </c>
      <c r="P339" s="94">
        <v>16</v>
      </c>
    </row>
    <row r="340" spans="1:16" x14ac:dyDescent="0.2">
      <c r="A340" s="111">
        <f t="shared" si="10"/>
        <v>11</v>
      </c>
      <c r="B340" s="109">
        <v>42701</v>
      </c>
      <c r="C340" s="77">
        <v>98.238</v>
      </c>
      <c r="D340" s="78">
        <v>0</v>
      </c>
      <c r="E340" s="78">
        <v>13.180999999999999</v>
      </c>
      <c r="F340" s="78">
        <v>69.147000000000006</v>
      </c>
      <c r="G340" s="78">
        <v>24.192</v>
      </c>
      <c r="H340" s="78">
        <v>22.050999999999998</v>
      </c>
      <c r="I340" s="78">
        <v>0</v>
      </c>
      <c r="J340" s="78">
        <v>0</v>
      </c>
      <c r="K340" s="78">
        <v>0</v>
      </c>
      <c r="L340" s="78">
        <v>28.24800000000192</v>
      </c>
      <c r="M340" s="77">
        <v>18.164999999999999</v>
      </c>
      <c r="N340" s="106">
        <f t="shared" si="11"/>
        <v>273.22200000000191</v>
      </c>
      <c r="P340" s="94">
        <v>16.25</v>
      </c>
    </row>
    <row r="341" spans="1:16" x14ac:dyDescent="0.2">
      <c r="A341" s="111">
        <f t="shared" si="10"/>
        <v>11</v>
      </c>
      <c r="B341" s="109">
        <v>42702</v>
      </c>
      <c r="C341" s="77">
        <v>82.8</v>
      </c>
      <c r="D341" s="78">
        <v>0</v>
      </c>
      <c r="E341" s="78">
        <v>45.031999999999996</v>
      </c>
      <c r="F341" s="78">
        <v>106.761</v>
      </c>
      <c r="G341" s="78">
        <v>23.46</v>
      </c>
      <c r="H341" s="78">
        <v>25.58</v>
      </c>
      <c r="I341" s="78">
        <v>0</v>
      </c>
      <c r="J341" s="78">
        <v>0</v>
      </c>
      <c r="K341" s="78">
        <v>0</v>
      </c>
      <c r="L341" s="78">
        <v>28.828799999999998</v>
      </c>
      <c r="M341" s="77">
        <v>25.745000000000001</v>
      </c>
      <c r="N341" s="106">
        <f t="shared" si="11"/>
        <v>338.20679999999999</v>
      </c>
      <c r="P341" s="94">
        <v>17.600000000000001</v>
      </c>
    </row>
    <row r="342" spans="1:16" x14ac:dyDescent="0.2">
      <c r="A342" s="111">
        <f t="shared" si="10"/>
        <v>11</v>
      </c>
      <c r="B342" s="109">
        <v>42703</v>
      </c>
      <c r="C342" s="77">
        <v>68.349999999999994</v>
      </c>
      <c r="D342" s="78">
        <v>0</v>
      </c>
      <c r="E342" s="78">
        <v>57.527999999999999</v>
      </c>
      <c r="F342" s="78">
        <v>111.678</v>
      </c>
      <c r="G342" s="78">
        <v>23.792000000000002</v>
      </c>
      <c r="H342" s="78">
        <v>26.917999999999999</v>
      </c>
      <c r="I342" s="78">
        <v>0</v>
      </c>
      <c r="J342" s="78">
        <v>0</v>
      </c>
      <c r="K342" s="78">
        <v>0</v>
      </c>
      <c r="L342" s="78">
        <v>18.427199999999999</v>
      </c>
      <c r="M342" s="77">
        <v>30.997</v>
      </c>
      <c r="N342" s="106">
        <f t="shared" si="11"/>
        <v>337.69019999999995</v>
      </c>
      <c r="P342" s="94">
        <v>17.75</v>
      </c>
    </row>
    <row r="343" spans="1:16" x14ac:dyDescent="0.2">
      <c r="A343" s="111">
        <f t="shared" si="10"/>
        <v>11</v>
      </c>
      <c r="B343" s="109">
        <v>42704</v>
      </c>
      <c r="C343" s="77">
        <v>72.415999999999997</v>
      </c>
      <c r="D343" s="78">
        <v>0</v>
      </c>
      <c r="E343" s="78">
        <v>66.075999999999993</v>
      </c>
      <c r="F343" s="78">
        <v>111.452</v>
      </c>
      <c r="G343" s="78">
        <v>32.154000000000003</v>
      </c>
      <c r="H343" s="78">
        <v>18.934999999999999</v>
      </c>
      <c r="I343" s="78">
        <v>0</v>
      </c>
      <c r="J343" s="78">
        <v>0</v>
      </c>
      <c r="K343" s="78">
        <v>0</v>
      </c>
      <c r="L343" s="78">
        <v>20.380800000000001</v>
      </c>
      <c r="M343" s="77">
        <v>35.816000000000003</v>
      </c>
      <c r="N343" s="106">
        <f t="shared" si="11"/>
        <v>357.22980000000007</v>
      </c>
      <c r="P343" s="94">
        <v>17.55</v>
      </c>
    </row>
    <row r="344" spans="1:16" x14ac:dyDescent="0.2">
      <c r="A344" s="111">
        <f t="shared" si="10"/>
        <v>12</v>
      </c>
      <c r="B344" s="109">
        <v>42705</v>
      </c>
      <c r="C344" s="77">
        <v>87.188999999999993</v>
      </c>
      <c r="D344" s="78">
        <v>0</v>
      </c>
      <c r="E344" s="78">
        <v>47.436</v>
      </c>
      <c r="F344" s="78">
        <v>84.236999999999995</v>
      </c>
      <c r="G344" s="78">
        <v>27.334</v>
      </c>
      <c r="H344" s="78">
        <v>37.338000000000001</v>
      </c>
      <c r="I344" s="78">
        <v>0</v>
      </c>
      <c r="J344" s="78">
        <v>0</v>
      </c>
      <c r="K344" s="78">
        <v>0</v>
      </c>
      <c r="L344" s="78">
        <v>17.899200000001727</v>
      </c>
      <c r="M344" s="77">
        <v>37.123000000000005</v>
      </c>
      <c r="N344" s="106">
        <f t="shared" si="11"/>
        <v>338.5562000000017</v>
      </c>
      <c r="P344" s="94">
        <v>18.3</v>
      </c>
    </row>
    <row r="345" spans="1:16" x14ac:dyDescent="0.2">
      <c r="A345" s="111">
        <f t="shared" si="10"/>
        <v>12</v>
      </c>
      <c r="B345" s="109">
        <v>42706</v>
      </c>
      <c r="C345" s="77">
        <v>62.441000000000003</v>
      </c>
      <c r="D345" s="78">
        <v>0</v>
      </c>
      <c r="E345" s="78">
        <v>63.055999999999997</v>
      </c>
      <c r="F345" s="78">
        <v>123.68600000000001</v>
      </c>
      <c r="G345" s="78">
        <v>11.58</v>
      </c>
      <c r="H345" s="78">
        <v>14.413</v>
      </c>
      <c r="I345" s="78">
        <v>0</v>
      </c>
      <c r="J345" s="78">
        <v>0</v>
      </c>
      <c r="K345" s="78">
        <v>0</v>
      </c>
      <c r="L345" s="78">
        <v>20.803199999997886</v>
      </c>
      <c r="M345" s="77">
        <v>34.265999999999998</v>
      </c>
      <c r="N345" s="106">
        <f t="shared" si="11"/>
        <v>330.24519999999791</v>
      </c>
      <c r="P345" s="94">
        <v>16.850000000000001</v>
      </c>
    </row>
    <row r="346" spans="1:16" x14ac:dyDescent="0.2">
      <c r="A346" s="111">
        <f t="shared" si="10"/>
        <v>12</v>
      </c>
      <c r="B346" s="109">
        <v>42707</v>
      </c>
      <c r="C346" s="77">
        <v>46.396000000000001</v>
      </c>
      <c r="D346" s="78">
        <v>0</v>
      </c>
      <c r="E346" s="78">
        <v>74.953000000000003</v>
      </c>
      <c r="F346" s="78">
        <v>109.306</v>
      </c>
      <c r="G346" s="78">
        <v>11.388999999999999</v>
      </c>
      <c r="H346" s="78">
        <v>6.5039999999999996</v>
      </c>
      <c r="I346" s="78">
        <v>0</v>
      </c>
      <c r="J346" s="78">
        <v>0</v>
      </c>
      <c r="K346" s="78">
        <v>0</v>
      </c>
      <c r="L346" s="78">
        <v>20.116800000002112</v>
      </c>
      <c r="M346" s="77">
        <v>57.887</v>
      </c>
      <c r="N346" s="106">
        <f t="shared" si="11"/>
        <v>326.55180000000212</v>
      </c>
      <c r="P346" s="94">
        <v>16.649999999999999</v>
      </c>
    </row>
    <row r="347" spans="1:16" x14ac:dyDescent="0.2">
      <c r="A347" s="111">
        <f t="shared" si="10"/>
        <v>12</v>
      </c>
      <c r="B347" s="109">
        <v>42708</v>
      </c>
      <c r="C347" s="77">
        <v>65.100999999999999</v>
      </c>
      <c r="D347" s="78">
        <v>0</v>
      </c>
      <c r="E347" s="78">
        <v>44.4</v>
      </c>
      <c r="F347" s="78">
        <v>108.761</v>
      </c>
      <c r="G347" s="78">
        <v>0</v>
      </c>
      <c r="H347" s="78">
        <v>1.121</v>
      </c>
      <c r="I347" s="78">
        <v>0</v>
      </c>
      <c r="J347" s="78">
        <v>0</v>
      </c>
      <c r="K347" s="78">
        <v>0</v>
      </c>
      <c r="L347" s="78">
        <v>26.4</v>
      </c>
      <c r="M347" s="77">
        <v>47.69</v>
      </c>
      <c r="N347" s="106">
        <f t="shared" si="11"/>
        <v>293.47300000000001</v>
      </c>
      <c r="P347" s="94">
        <v>16.55</v>
      </c>
    </row>
    <row r="348" spans="1:16" x14ac:dyDescent="0.2">
      <c r="A348" s="111">
        <f t="shared" si="10"/>
        <v>12</v>
      </c>
      <c r="B348" s="109">
        <v>42709</v>
      </c>
      <c r="C348" s="77">
        <v>55.421999999999997</v>
      </c>
      <c r="D348" s="78">
        <v>0</v>
      </c>
      <c r="E348" s="78">
        <v>73.049000000000007</v>
      </c>
      <c r="F348" s="78">
        <v>75.495999999999995</v>
      </c>
      <c r="G348" s="78">
        <v>25.02</v>
      </c>
      <c r="H348" s="78">
        <v>28.972000000000001</v>
      </c>
      <c r="I348" s="78">
        <v>0</v>
      </c>
      <c r="J348" s="78">
        <v>0</v>
      </c>
      <c r="K348" s="78">
        <v>0</v>
      </c>
      <c r="L348" s="78">
        <v>21.12</v>
      </c>
      <c r="M348" s="77">
        <v>68.480999999999995</v>
      </c>
      <c r="N348" s="106">
        <f t="shared" si="11"/>
        <v>347.56</v>
      </c>
      <c r="P348" s="94">
        <v>18.55</v>
      </c>
    </row>
    <row r="349" spans="1:16" x14ac:dyDescent="0.2">
      <c r="A349" s="111">
        <f t="shared" si="10"/>
        <v>12</v>
      </c>
      <c r="B349" s="109">
        <v>42710</v>
      </c>
      <c r="C349" s="77">
        <v>55.573999999999998</v>
      </c>
      <c r="D349" s="78">
        <v>0</v>
      </c>
      <c r="E349" s="78">
        <v>69.366</v>
      </c>
      <c r="F349" s="78">
        <v>69.039000000000001</v>
      </c>
      <c r="G349" s="78">
        <v>27.655000000000001</v>
      </c>
      <c r="H349" s="78">
        <v>35.121000000000002</v>
      </c>
      <c r="I349" s="78">
        <v>0</v>
      </c>
      <c r="J349" s="78">
        <v>0</v>
      </c>
      <c r="K349" s="78">
        <v>0</v>
      </c>
      <c r="L349" s="78">
        <v>23.76</v>
      </c>
      <c r="M349" s="77">
        <v>62.725999999999992</v>
      </c>
      <c r="N349" s="106">
        <f t="shared" si="11"/>
        <v>343.24099999999999</v>
      </c>
      <c r="P349" s="94">
        <v>18.5</v>
      </c>
    </row>
    <row r="350" spans="1:16" x14ac:dyDescent="0.2">
      <c r="A350" s="111">
        <f t="shared" si="10"/>
        <v>12</v>
      </c>
      <c r="B350" s="109">
        <v>42711</v>
      </c>
      <c r="C350" s="77">
        <v>56.04</v>
      </c>
      <c r="D350" s="78">
        <v>15.345000000000001</v>
      </c>
      <c r="E350" s="78">
        <v>66.17</v>
      </c>
      <c r="F350" s="78">
        <v>71.006</v>
      </c>
      <c r="G350" s="78">
        <v>25.105</v>
      </c>
      <c r="H350" s="78">
        <v>29.928999999999998</v>
      </c>
      <c r="I350" s="78">
        <v>0</v>
      </c>
      <c r="J350" s="78">
        <v>0</v>
      </c>
      <c r="K350" s="78">
        <v>0</v>
      </c>
      <c r="L350" s="78">
        <v>18.48</v>
      </c>
      <c r="M350" s="77">
        <v>67.161000000000001</v>
      </c>
      <c r="N350" s="106">
        <f t="shared" si="11"/>
        <v>349.23599999999999</v>
      </c>
      <c r="P350" s="94">
        <v>17.8</v>
      </c>
    </row>
    <row r="351" spans="1:16" x14ac:dyDescent="0.2">
      <c r="A351" s="111">
        <f t="shared" si="10"/>
        <v>12</v>
      </c>
      <c r="B351" s="109">
        <v>42712</v>
      </c>
      <c r="C351" s="77">
        <v>52.116999999999997</v>
      </c>
      <c r="D351" s="78">
        <v>1.5469999999999999</v>
      </c>
      <c r="E351" s="78">
        <v>63.338000000000001</v>
      </c>
      <c r="F351" s="78">
        <v>76.938000000000002</v>
      </c>
      <c r="G351" s="78">
        <v>26.8</v>
      </c>
      <c r="H351" s="78">
        <v>30.370999999999999</v>
      </c>
      <c r="I351" s="78">
        <v>0</v>
      </c>
      <c r="J351" s="78">
        <v>0</v>
      </c>
      <c r="K351" s="78">
        <v>0</v>
      </c>
      <c r="L351" s="78">
        <v>20.169599999999999</v>
      </c>
      <c r="M351" s="77">
        <v>44.078000000000003</v>
      </c>
      <c r="N351" s="106">
        <f t="shared" si="11"/>
        <v>315.35860000000002</v>
      </c>
      <c r="P351" s="94">
        <v>16.899999999999999</v>
      </c>
    </row>
    <row r="352" spans="1:16" x14ac:dyDescent="0.2">
      <c r="A352" s="111">
        <f t="shared" si="10"/>
        <v>12</v>
      </c>
      <c r="B352" s="109">
        <v>42713</v>
      </c>
      <c r="C352" s="77">
        <v>47.244999999999997</v>
      </c>
      <c r="D352" s="78">
        <v>0</v>
      </c>
      <c r="E352" s="78">
        <v>66.97</v>
      </c>
      <c r="F352" s="78">
        <v>40.594000000000001</v>
      </c>
      <c r="G352" s="78">
        <v>31.3</v>
      </c>
      <c r="H352" s="78">
        <v>33.640999999999998</v>
      </c>
      <c r="I352" s="78">
        <v>0</v>
      </c>
      <c r="J352" s="78">
        <v>0</v>
      </c>
      <c r="K352" s="78">
        <v>0</v>
      </c>
      <c r="L352" s="78">
        <v>10.4544</v>
      </c>
      <c r="M352" s="77">
        <v>97.077999999999989</v>
      </c>
      <c r="N352" s="106">
        <f t="shared" si="11"/>
        <v>327.2824</v>
      </c>
      <c r="P352" s="94">
        <v>16.75</v>
      </c>
    </row>
    <row r="353" spans="1:16" x14ac:dyDescent="0.2">
      <c r="A353" s="111">
        <f t="shared" si="10"/>
        <v>12</v>
      </c>
      <c r="B353" s="109">
        <v>42714</v>
      </c>
      <c r="C353" s="77">
        <v>93.358999999999995</v>
      </c>
      <c r="D353" s="78">
        <v>0</v>
      </c>
      <c r="E353" s="78">
        <v>32.338999999999999</v>
      </c>
      <c r="F353" s="78">
        <v>52.503999999999998</v>
      </c>
      <c r="G353" s="78">
        <v>19.8</v>
      </c>
      <c r="H353" s="78">
        <v>20.146000000000001</v>
      </c>
      <c r="I353" s="78">
        <v>0</v>
      </c>
      <c r="J353" s="78">
        <v>0</v>
      </c>
      <c r="K353" s="78">
        <v>0</v>
      </c>
      <c r="L353" s="78">
        <v>6.0720000000000001</v>
      </c>
      <c r="M353" s="77">
        <v>80.516000000000005</v>
      </c>
      <c r="N353" s="106">
        <f t="shared" si="11"/>
        <v>304.73600000000005</v>
      </c>
      <c r="P353" s="94">
        <v>16.100000000000001</v>
      </c>
    </row>
    <row r="354" spans="1:16" x14ac:dyDescent="0.2">
      <c r="A354" s="111">
        <f t="shared" si="10"/>
        <v>12</v>
      </c>
      <c r="B354" s="109">
        <v>42715</v>
      </c>
      <c r="C354" s="77">
        <v>91.960999999999999</v>
      </c>
      <c r="D354" s="78">
        <v>1.5149999999999999</v>
      </c>
      <c r="E354" s="78">
        <v>15.521000000000001</v>
      </c>
      <c r="F354" s="78">
        <v>42.104999999999997</v>
      </c>
      <c r="G354" s="78">
        <v>18</v>
      </c>
      <c r="H354" s="78">
        <v>14.721</v>
      </c>
      <c r="I354" s="78">
        <v>0</v>
      </c>
      <c r="J354" s="78">
        <v>0.35</v>
      </c>
      <c r="K354" s="78">
        <v>0.71699999999999997</v>
      </c>
      <c r="L354" s="78">
        <v>8.1839999999999993</v>
      </c>
      <c r="M354" s="77">
        <v>93.480999999999995</v>
      </c>
      <c r="N354" s="106">
        <f t="shared" si="11"/>
        <v>286.55500000000001</v>
      </c>
      <c r="P354" s="94">
        <v>16.350000000000001</v>
      </c>
    </row>
    <row r="355" spans="1:16" x14ac:dyDescent="0.2">
      <c r="A355" s="111">
        <f t="shared" si="10"/>
        <v>12</v>
      </c>
      <c r="B355" s="109">
        <v>42716</v>
      </c>
      <c r="C355" s="77">
        <v>131.11600000000001</v>
      </c>
      <c r="D355" s="78">
        <v>0</v>
      </c>
      <c r="E355" s="78">
        <v>12.103999999999999</v>
      </c>
      <c r="F355" s="78">
        <v>63.350999999999999</v>
      </c>
      <c r="G355" s="78">
        <v>25</v>
      </c>
      <c r="H355" s="78">
        <v>22.974</v>
      </c>
      <c r="I355" s="78">
        <v>0</v>
      </c>
      <c r="J355" s="78">
        <v>0</v>
      </c>
      <c r="K355" s="78">
        <v>0</v>
      </c>
      <c r="L355" s="78">
        <v>14.414399999999999</v>
      </c>
      <c r="M355" s="77">
        <v>69.733999999999995</v>
      </c>
      <c r="N355" s="106">
        <f t="shared" si="11"/>
        <v>338.6934</v>
      </c>
      <c r="P355" s="94">
        <v>17.5</v>
      </c>
    </row>
    <row r="356" spans="1:16" x14ac:dyDescent="0.2">
      <c r="A356" s="111">
        <f t="shared" si="10"/>
        <v>12</v>
      </c>
      <c r="B356" s="109">
        <v>42717</v>
      </c>
      <c r="C356" s="77">
        <v>121.527</v>
      </c>
      <c r="D356" s="78">
        <v>2.3490000000000002</v>
      </c>
      <c r="E356" s="78">
        <v>16.808</v>
      </c>
      <c r="F356" s="78">
        <v>80.581000000000003</v>
      </c>
      <c r="G356" s="78">
        <v>20</v>
      </c>
      <c r="H356" s="78">
        <v>23.507999999999999</v>
      </c>
      <c r="I356" s="78">
        <v>0</v>
      </c>
      <c r="J356" s="78">
        <v>0</v>
      </c>
      <c r="K356" s="78">
        <v>0</v>
      </c>
      <c r="L356" s="78">
        <v>19.958400000003458</v>
      </c>
      <c r="M356" s="77">
        <v>59.922000000000004</v>
      </c>
      <c r="N356" s="106">
        <f t="shared" si="11"/>
        <v>344.65340000000344</v>
      </c>
      <c r="P356" s="94">
        <v>17.7</v>
      </c>
    </row>
    <row r="357" spans="1:16" x14ac:dyDescent="0.2">
      <c r="A357" s="111">
        <f t="shared" si="10"/>
        <v>12</v>
      </c>
      <c r="B357" s="109">
        <v>42718</v>
      </c>
      <c r="C357" s="77">
        <v>100.328</v>
      </c>
      <c r="D357" s="78">
        <v>0</v>
      </c>
      <c r="E357" s="78">
        <v>46.548999999999999</v>
      </c>
      <c r="F357" s="78">
        <v>70.040999999999997</v>
      </c>
      <c r="G357" s="78">
        <v>19.93</v>
      </c>
      <c r="H357" s="78">
        <v>18.876999999999999</v>
      </c>
      <c r="I357" s="78">
        <v>0</v>
      </c>
      <c r="J357" s="78">
        <v>0</v>
      </c>
      <c r="K357" s="78">
        <v>0</v>
      </c>
      <c r="L357" s="78">
        <v>17.371199999999806</v>
      </c>
      <c r="M357" s="77">
        <v>64.436000000000007</v>
      </c>
      <c r="N357" s="106">
        <f t="shared" si="11"/>
        <v>337.53219999999988</v>
      </c>
      <c r="P357" s="94">
        <v>17.95</v>
      </c>
    </row>
    <row r="358" spans="1:16" x14ac:dyDescent="0.2">
      <c r="A358" s="111">
        <f t="shared" si="10"/>
        <v>12</v>
      </c>
      <c r="B358" s="109">
        <v>42719</v>
      </c>
      <c r="C358" s="77">
        <v>148.60300000000001</v>
      </c>
      <c r="D358" s="78">
        <v>0</v>
      </c>
      <c r="E358" s="78">
        <v>17.04</v>
      </c>
      <c r="F358" s="78">
        <v>80.337999999999994</v>
      </c>
      <c r="G358" s="78">
        <v>26.2</v>
      </c>
      <c r="H358" s="78">
        <v>34.720999999999997</v>
      </c>
      <c r="I358" s="78">
        <v>0</v>
      </c>
      <c r="J358" s="78">
        <v>0</v>
      </c>
      <c r="K358" s="78">
        <v>0</v>
      </c>
      <c r="L358" s="78">
        <v>17.424000000000959</v>
      </c>
      <c r="M358" s="77">
        <v>30.803000000000001</v>
      </c>
      <c r="N358" s="106">
        <f t="shared" si="11"/>
        <v>355.12900000000093</v>
      </c>
      <c r="P358" s="94">
        <v>18</v>
      </c>
    </row>
    <row r="359" spans="1:16" x14ac:dyDescent="0.2">
      <c r="A359" s="111">
        <f t="shared" si="10"/>
        <v>12</v>
      </c>
      <c r="B359" s="109">
        <v>42720</v>
      </c>
      <c r="C359" s="77">
        <v>131.19499999999999</v>
      </c>
      <c r="D359" s="78">
        <v>3.629</v>
      </c>
      <c r="E359" s="78">
        <v>27.861000000000001</v>
      </c>
      <c r="F359" s="78">
        <v>78.805999999999997</v>
      </c>
      <c r="G359" s="78">
        <v>69.072999999999993</v>
      </c>
      <c r="H359" s="78">
        <v>14.592000000000001</v>
      </c>
      <c r="I359" s="78">
        <v>0</v>
      </c>
      <c r="J359" s="78">
        <v>0</v>
      </c>
      <c r="K359" s="78">
        <v>0</v>
      </c>
      <c r="L359" s="78">
        <v>5.9135999999994233</v>
      </c>
      <c r="M359" s="77">
        <v>61.161000000000001</v>
      </c>
      <c r="N359" s="106">
        <f t="shared" si="11"/>
        <v>392.23059999999936</v>
      </c>
      <c r="P359" s="94">
        <v>17.399999999999999</v>
      </c>
    </row>
    <row r="360" spans="1:16" x14ac:dyDescent="0.2">
      <c r="A360" s="111">
        <f t="shared" si="10"/>
        <v>12</v>
      </c>
      <c r="B360" s="109">
        <v>42721</v>
      </c>
      <c r="C360" s="77">
        <v>132.58199999999999</v>
      </c>
      <c r="D360" s="78">
        <v>5.4509999999999996</v>
      </c>
      <c r="E360" s="78">
        <v>7.3179999999999996</v>
      </c>
      <c r="F360" s="78">
        <v>76.899000000000001</v>
      </c>
      <c r="G360" s="78">
        <v>25.422000000000001</v>
      </c>
      <c r="H360" s="78">
        <v>16.058</v>
      </c>
      <c r="I360" s="78">
        <v>0</v>
      </c>
      <c r="J360" s="78">
        <v>0.25900000000000001</v>
      </c>
      <c r="K360" s="78">
        <v>0</v>
      </c>
      <c r="L360" s="78">
        <v>2.323199999997887</v>
      </c>
      <c r="M360" s="77">
        <v>44.908999999999999</v>
      </c>
      <c r="N360" s="106">
        <f t="shared" si="11"/>
        <v>311.22119999999791</v>
      </c>
      <c r="P360" s="94">
        <v>16.350000000000001</v>
      </c>
    </row>
    <row r="361" spans="1:16" x14ac:dyDescent="0.2">
      <c r="A361" s="111">
        <f t="shared" si="10"/>
        <v>12</v>
      </c>
      <c r="B361" s="109">
        <v>42722</v>
      </c>
      <c r="C361" s="77">
        <v>112.139</v>
      </c>
      <c r="D361" s="78">
        <v>0.53300000000000003</v>
      </c>
      <c r="E361" s="78">
        <v>12.315</v>
      </c>
      <c r="F361" s="78">
        <v>75.974000000000004</v>
      </c>
      <c r="G361" s="78">
        <v>27.358000000000001</v>
      </c>
      <c r="H361" s="78">
        <v>11.884</v>
      </c>
      <c r="I361" s="78">
        <v>0</v>
      </c>
      <c r="J361" s="78">
        <v>0</v>
      </c>
      <c r="K361" s="78">
        <v>0</v>
      </c>
      <c r="L361" s="78">
        <v>0</v>
      </c>
      <c r="M361" s="77">
        <v>39.819000000000003</v>
      </c>
      <c r="N361" s="106">
        <f t="shared" si="11"/>
        <v>280.02200000000005</v>
      </c>
      <c r="P361" s="94">
        <v>17</v>
      </c>
    </row>
    <row r="362" spans="1:16" x14ac:dyDescent="0.2">
      <c r="A362" s="111">
        <f t="shared" si="10"/>
        <v>12</v>
      </c>
      <c r="B362" s="109">
        <v>42723</v>
      </c>
      <c r="C362" s="77">
        <v>141.999</v>
      </c>
      <c r="D362" s="78">
        <v>0</v>
      </c>
      <c r="E362" s="78">
        <v>12.348000000000001</v>
      </c>
      <c r="F362" s="78">
        <v>81.984999999999999</v>
      </c>
      <c r="G362" s="78">
        <v>12.493</v>
      </c>
      <c r="H362" s="78">
        <v>28.2</v>
      </c>
      <c r="I362" s="78">
        <v>0</v>
      </c>
      <c r="J362" s="78">
        <v>0</v>
      </c>
      <c r="K362" s="78">
        <v>0</v>
      </c>
      <c r="L362" s="78">
        <v>24.446400000000576</v>
      </c>
      <c r="M362" s="77">
        <v>46.725000000000001</v>
      </c>
      <c r="N362" s="106">
        <f t="shared" si="11"/>
        <v>348.19640000000055</v>
      </c>
      <c r="P362" s="94">
        <v>18.05</v>
      </c>
    </row>
    <row r="363" spans="1:16" x14ac:dyDescent="0.2">
      <c r="A363" s="111">
        <f t="shared" si="10"/>
        <v>12</v>
      </c>
      <c r="B363" s="109">
        <v>42724</v>
      </c>
      <c r="C363" s="77">
        <v>147.36699999999999</v>
      </c>
      <c r="D363" s="78">
        <v>0</v>
      </c>
      <c r="E363" s="78">
        <v>14.106</v>
      </c>
      <c r="F363" s="78">
        <v>115.551</v>
      </c>
      <c r="G363" s="78">
        <v>8.3680000000000003</v>
      </c>
      <c r="H363" s="78">
        <v>20.655000000000001</v>
      </c>
      <c r="I363" s="78">
        <v>0</v>
      </c>
      <c r="J363" s="78">
        <v>0</v>
      </c>
      <c r="K363" s="78">
        <v>0</v>
      </c>
      <c r="L363" s="78">
        <v>13.939200000001728</v>
      </c>
      <c r="M363" s="77">
        <v>31.585000000000001</v>
      </c>
      <c r="N363" s="106">
        <f t="shared" si="11"/>
        <v>351.57120000000174</v>
      </c>
      <c r="P363" s="94">
        <v>19.350000000000001</v>
      </c>
    </row>
    <row r="364" spans="1:16" x14ac:dyDescent="0.2">
      <c r="A364" s="111">
        <f t="shared" si="10"/>
        <v>12</v>
      </c>
      <c r="B364" s="109">
        <v>42725</v>
      </c>
      <c r="C364" s="77">
        <v>147.72200000000001</v>
      </c>
      <c r="D364" s="78">
        <v>0</v>
      </c>
      <c r="E364" s="78">
        <v>13.231</v>
      </c>
      <c r="F364" s="78">
        <v>119.004</v>
      </c>
      <c r="G364" s="78">
        <v>19.957999999999998</v>
      </c>
      <c r="H364" s="78">
        <v>17.279</v>
      </c>
      <c r="I364" s="78">
        <v>0</v>
      </c>
      <c r="J364" s="78">
        <v>0</v>
      </c>
      <c r="K364" s="78">
        <v>0</v>
      </c>
      <c r="L364" s="78">
        <v>14.625599999997503</v>
      </c>
      <c r="M364" s="77">
        <v>23.867000000000001</v>
      </c>
      <c r="N364" s="106">
        <f t="shared" si="11"/>
        <v>355.6865999999975</v>
      </c>
      <c r="P364" s="94">
        <v>18.95</v>
      </c>
    </row>
    <row r="365" spans="1:16" x14ac:dyDescent="0.2">
      <c r="A365" s="111">
        <f t="shared" si="10"/>
        <v>12</v>
      </c>
      <c r="B365" s="109">
        <v>42726</v>
      </c>
      <c r="C365" s="77">
        <v>145.428</v>
      </c>
      <c r="D365" s="78">
        <v>0.29299999999999998</v>
      </c>
      <c r="E365" s="78">
        <v>12.324</v>
      </c>
      <c r="F365" s="78">
        <v>96.694000000000003</v>
      </c>
      <c r="G365" s="78">
        <v>28.984000000000002</v>
      </c>
      <c r="H365" s="78">
        <v>28.789000000000001</v>
      </c>
      <c r="I365" s="78">
        <v>0</v>
      </c>
      <c r="J365" s="78">
        <v>0</v>
      </c>
      <c r="K365" s="78">
        <v>0</v>
      </c>
      <c r="L365" s="78">
        <v>11.404799999999232</v>
      </c>
      <c r="M365" s="77">
        <v>20.026000000000003</v>
      </c>
      <c r="N365" s="106">
        <f t="shared" si="11"/>
        <v>343.94279999999924</v>
      </c>
      <c r="P365" s="94">
        <v>18</v>
      </c>
    </row>
    <row r="366" spans="1:16" x14ac:dyDescent="0.2">
      <c r="A366" s="111">
        <f t="shared" si="10"/>
        <v>12</v>
      </c>
      <c r="B366" s="109">
        <v>42727</v>
      </c>
      <c r="C366" s="77">
        <v>146.65100000000001</v>
      </c>
      <c r="D366" s="78">
        <v>0.746</v>
      </c>
      <c r="E366" s="78">
        <v>12.676</v>
      </c>
      <c r="F366" s="78">
        <v>101.995</v>
      </c>
      <c r="G366" s="78">
        <v>11.21</v>
      </c>
      <c r="H366" s="78">
        <v>31</v>
      </c>
      <c r="I366" s="78">
        <v>0</v>
      </c>
      <c r="J366" s="78">
        <v>0</v>
      </c>
      <c r="K366" s="78">
        <v>0</v>
      </c>
      <c r="L366" s="78">
        <v>10.243200000002689</v>
      </c>
      <c r="M366" s="77">
        <v>35.690999999999995</v>
      </c>
      <c r="N366" s="106">
        <f t="shared" si="11"/>
        <v>350.21220000000261</v>
      </c>
      <c r="P366" s="94">
        <v>17.25</v>
      </c>
    </row>
    <row r="367" spans="1:16" x14ac:dyDescent="0.2">
      <c r="A367" s="111">
        <f t="shared" si="10"/>
        <v>12</v>
      </c>
      <c r="B367" s="109">
        <v>42728</v>
      </c>
      <c r="C367" s="77">
        <v>138.56100000000001</v>
      </c>
      <c r="D367" s="78">
        <v>0</v>
      </c>
      <c r="E367" s="78">
        <v>13.093</v>
      </c>
      <c r="F367" s="78">
        <v>115.212</v>
      </c>
      <c r="G367" s="78">
        <v>6.9829999999999997</v>
      </c>
      <c r="H367" s="78">
        <v>3.8</v>
      </c>
      <c r="I367" s="78">
        <v>0</v>
      </c>
      <c r="J367" s="78">
        <v>0</v>
      </c>
      <c r="K367" s="78">
        <v>0</v>
      </c>
      <c r="L367" s="78">
        <v>9.9791999999969274</v>
      </c>
      <c r="M367" s="77">
        <v>28.643999999999998</v>
      </c>
      <c r="N367" s="106">
        <f t="shared" si="11"/>
        <v>316.27219999999693</v>
      </c>
      <c r="P367" s="94">
        <v>15.5</v>
      </c>
    </row>
    <row r="368" spans="1:16" x14ac:dyDescent="0.2">
      <c r="A368" s="111">
        <f t="shared" si="10"/>
        <v>12</v>
      </c>
      <c r="B368" s="109">
        <v>42729</v>
      </c>
      <c r="C368" s="77">
        <v>107.887</v>
      </c>
      <c r="D368" s="78">
        <v>2.5190000000000001</v>
      </c>
      <c r="E368" s="78">
        <v>9.9749999999999996</v>
      </c>
      <c r="F368" s="78">
        <v>113.166</v>
      </c>
      <c r="G368" s="78">
        <v>15.7</v>
      </c>
      <c r="H368" s="78">
        <v>5</v>
      </c>
      <c r="I368" s="78">
        <v>0</v>
      </c>
      <c r="J368" s="78">
        <v>0</v>
      </c>
      <c r="K368" s="78">
        <v>0</v>
      </c>
      <c r="L368" s="78">
        <v>0</v>
      </c>
      <c r="M368" s="77">
        <v>19.785999999999998</v>
      </c>
      <c r="N368" s="106">
        <f t="shared" si="11"/>
        <v>274.03299999999996</v>
      </c>
      <c r="P368" s="94">
        <v>15.85</v>
      </c>
    </row>
    <row r="369" spans="1:16" x14ac:dyDescent="0.2">
      <c r="A369" s="111">
        <f t="shared" si="10"/>
        <v>12</v>
      </c>
      <c r="B369" s="109">
        <v>42730</v>
      </c>
      <c r="C369" s="77">
        <v>132.80000000000001</v>
      </c>
      <c r="D369" s="78">
        <v>0</v>
      </c>
      <c r="E369" s="78">
        <v>12.042999999999999</v>
      </c>
      <c r="F369" s="78">
        <v>110.16200000000001</v>
      </c>
      <c r="G369" s="78">
        <v>45.384</v>
      </c>
      <c r="H369" s="78">
        <v>10.83</v>
      </c>
      <c r="I369" s="78">
        <v>0</v>
      </c>
      <c r="J369" s="78">
        <v>0</v>
      </c>
      <c r="K369" s="78">
        <v>0</v>
      </c>
      <c r="L369" s="78">
        <v>4.9103999999999992</v>
      </c>
      <c r="M369" s="77">
        <v>27.282</v>
      </c>
      <c r="N369" s="106">
        <f t="shared" si="11"/>
        <v>343.41139999999996</v>
      </c>
      <c r="P369" s="94">
        <v>17.850000000000001</v>
      </c>
    </row>
    <row r="370" spans="1:16" x14ac:dyDescent="0.2">
      <c r="A370" s="111">
        <f t="shared" si="10"/>
        <v>12</v>
      </c>
      <c r="B370" s="109">
        <v>42731</v>
      </c>
      <c r="C370" s="77">
        <v>131.922</v>
      </c>
      <c r="D370" s="78">
        <v>0</v>
      </c>
      <c r="E370" s="78">
        <v>12.297000000000001</v>
      </c>
      <c r="F370" s="78">
        <v>72.707999999999998</v>
      </c>
      <c r="G370" s="78">
        <v>29.352</v>
      </c>
      <c r="H370" s="78">
        <v>21.196999999999999</v>
      </c>
      <c r="I370" s="78">
        <v>0</v>
      </c>
      <c r="J370" s="78">
        <v>0</v>
      </c>
      <c r="K370" s="78">
        <v>0</v>
      </c>
      <c r="L370" s="78">
        <v>12.249600000000001</v>
      </c>
      <c r="M370" s="77">
        <v>65.390999999999991</v>
      </c>
      <c r="N370" s="106">
        <f t="shared" si="11"/>
        <v>345.11659999999995</v>
      </c>
      <c r="P370" s="94">
        <v>17.649999999999999</v>
      </c>
    </row>
    <row r="371" spans="1:16" x14ac:dyDescent="0.2">
      <c r="A371" s="111">
        <f t="shared" si="10"/>
        <v>12</v>
      </c>
      <c r="B371" s="109">
        <v>42732</v>
      </c>
      <c r="C371" s="77">
        <v>140.28700000000001</v>
      </c>
      <c r="D371" s="78">
        <v>0</v>
      </c>
      <c r="E371" s="78">
        <v>12.231</v>
      </c>
      <c r="F371" s="78">
        <v>123.053</v>
      </c>
      <c r="G371" s="78">
        <v>29.167999999999999</v>
      </c>
      <c r="H371" s="78">
        <v>23.274000000000001</v>
      </c>
      <c r="I371" s="78">
        <v>0</v>
      </c>
      <c r="J371" s="78">
        <v>0</v>
      </c>
      <c r="K371" s="78">
        <v>0</v>
      </c>
      <c r="L371" s="78">
        <v>2.4288000000000003</v>
      </c>
      <c r="M371" s="77">
        <v>20.478999999999999</v>
      </c>
      <c r="N371" s="106">
        <f t="shared" si="11"/>
        <v>350.92080000000004</v>
      </c>
      <c r="P371" s="94">
        <v>17.75</v>
      </c>
    </row>
    <row r="372" spans="1:16" x14ac:dyDescent="0.2">
      <c r="A372" s="111">
        <f t="shared" si="10"/>
        <v>12</v>
      </c>
      <c r="B372" s="109">
        <v>42733</v>
      </c>
      <c r="C372" s="77">
        <v>129.518</v>
      </c>
      <c r="D372" s="78">
        <v>0</v>
      </c>
      <c r="E372" s="78">
        <v>16.003</v>
      </c>
      <c r="F372" s="78">
        <v>128.98400000000001</v>
      </c>
      <c r="G372" s="78">
        <v>0</v>
      </c>
      <c r="H372" s="78">
        <v>14.254</v>
      </c>
      <c r="I372" s="78">
        <v>0</v>
      </c>
      <c r="J372" s="78">
        <v>0</v>
      </c>
      <c r="K372" s="78">
        <v>0.92500000000000004</v>
      </c>
      <c r="L372" s="78">
        <v>16.368000000001921</v>
      </c>
      <c r="M372" s="77">
        <v>31.626000000000001</v>
      </c>
      <c r="N372" s="106">
        <f t="shared" si="11"/>
        <v>337.67800000000193</v>
      </c>
      <c r="P372" s="94">
        <v>17.899999999999999</v>
      </c>
    </row>
    <row r="373" spans="1:16" x14ac:dyDescent="0.2">
      <c r="A373" s="111">
        <f t="shared" si="10"/>
        <v>12</v>
      </c>
      <c r="B373" s="109">
        <v>42734</v>
      </c>
      <c r="C373" s="77">
        <v>95.483000000000004</v>
      </c>
      <c r="D373" s="78">
        <v>0</v>
      </c>
      <c r="E373" s="78">
        <v>44.933999999999997</v>
      </c>
      <c r="F373" s="78">
        <v>128.392</v>
      </c>
      <c r="G373" s="78">
        <v>0</v>
      </c>
      <c r="H373" s="78">
        <v>9.0980000000000008</v>
      </c>
      <c r="I373" s="78">
        <v>0</v>
      </c>
      <c r="J373" s="78">
        <v>0</v>
      </c>
      <c r="K373" s="78">
        <v>0</v>
      </c>
      <c r="L373" s="78">
        <v>15.84</v>
      </c>
      <c r="M373" s="77">
        <v>36.715000000000003</v>
      </c>
      <c r="N373" s="106">
        <f t="shared" si="11"/>
        <v>330.46199999999999</v>
      </c>
      <c r="P373" s="94">
        <v>18.399999999999999</v>
      </c>
    </row>
    <row r="374" spans="1:16" x14ac:dyDescent="0.2">
      <c r="A374" s="111">
        <f t="shared" si="10"/>
        <v>12</v>
      </c>
      <c r="B374" s="110">
        <v>42735</v>
      </c>
      <c r="C374" s="77">
        <v>137.06</v>
      </c>
      <c r="D374" s="78">
        <v>0</v>
      </c>
      <c r="E374" s="78">
        <v>14.667999999999999</v>
      </c>
      <c r="F374" s="78">
        <v>99.852999999999994</v>
      </c>
      <c r="G374" s="78">
        <v>0</v>
      </c>
      <c r="H374" s="78">
        <v>20.86</v>
      </c>
      <c r="I374" s="78">
        <v>0</v>
      </c>
      <c r="J374" s="78">
        <v>0</v>
      </c>
      <c r="K374" s="78">
        <v>0</v>
      </c>
      <c r="L374" s="78">
        <v>10.56</v>
      </c>
      <c r="M374" s="77">
        <v>17.742000000000001</v>
      </c>
      <c r="N374" s="107">
        <f t="shared" si="11"/>
        <v>300.74300000000005</v>
      </c>
      <c r="P374" s="96">
        <v>16.05</v>
      </c>
    </row>
    <row r="375" spans="1:16" s="67" customFormat="1" x14ac:dyDescent="0.2">
      <c r="A375" s="111"/>
      <c r="B375" s="97" t="s">
        <v>4</v>
      </c>
      <c r="C375" s="104">
        <f t="shared" ref="C375:N375" si="12">SUM(C9:C374)</f>
        <v>29051.888999999985</v>
      </c>
      <c r="D375" s="104">
        <f t="shared" si="12"/>
        <v>1787.9859999999996</v>
      </c>
      <c r="E375" s="104">
        <f t="shared" si="12"/>
        <v>25712.909000000007</v>
      </c>
      <c r="F375" s="104">
        <f t="shared" si="12"/>
        <v>23783.616000000005</v>
      </c>
      <c r="G375" s="104">
        <f t="shared" si="12"/>
        <v>4636.2340000000031</v>
      </c>
      <c r="H375" s="104">
        <f t="shared" si="12"/>
        <v>2091.5799999999995</v>
      </c>
      <c r="I375" s="104">
        <f t="shared" si="12"/>
        <v>1374.7660000000003</v>
      </c>
      <c r="J375" s="104">
        <f t="shared" si="12"/>
        <v>51.107764999999993</v>
      </c>
      <c r="K375" s="104">
        <f t="shared" si="12"/>
        <v>103.64299999999999</v>
      </c>
      <c r="L375" s="104">
        <f t="shared" si="12"/>
        <v>2562.0144000000109</v>
      </c>
      <c r="M375" s="104">
        <f t="shared" si="12"/>
        <v>43281.775000000023</v>
      </c>
      <c r="N375" s="104">
        <f t="shared" si="12"/>
        <v>134437.52016500005</v>
      </c>
      <c r="P375" s="92">
        <f>+MAX(P9:P374)</f>
        <v>22.9</v>
      </c>
    </row>
    <row r="376" spans="1:16" x14ac:dyDescent="0.2">
      <c r="A376" s="111" t="str">
        <f t="shared" ref="A376:A411" si="13">+IF(ISBLANK($B376),"",MONTH($B376))</f>
        <v/>
      </c>
      <c r="F376" s="67"/>
      <c r="G376" s="67"/>
      <c r="N376" s="103">
        <f>+SUM(C375:M375)-SUM(N9:N374)</f>
        <v>0</v>
      </c>
    </row>
    <row r="377" spans="1:16" x14ac:dyDescent="0.2">
      <c r="A377" s="111" t="str">
        <f t="shared" si="13"/>
        <v/>
      </c>
      <c r="F377" s="67"/>
      <c r="G377" s="67"/>
    </row>
    <row r="378" spans="1:16" x14ac:dyDescent="0.2">
      <c r="A378" s="111" t="str">
        <f t="shared" si="13"/>
        <v/>
      </c>
      <c r="F378" s="67"/>
      <c r="G378" s="67"/>
    </row>
    <row r="379" spans="1:16" x14ac:dyDescent="0.2">
      <c r="A379" s="111" t="str">
        <f t="shared" si="13"/>
        <v/>
      </c>
      <c r="F379" s="67"/>
      <c r="G379" s="67"/>
    </row>
    <row r="380" spans="1:16" x14ac:dyDescent="0.2">
      <c r="A380" s="111" t="str">
        <f t="shared" si="13"/>
        <v/>
      </c>
      <c r="F380" s="67"/>
      <c r="G380" s="67"/>
    </row>
    <row r="381" spans="1:16" x14ac:dyDescent="0.2">
      <c r="A381" s="111" t="str">
        <f t="shared" si="13"/>
        <v/>
      </c>
      <c r="F381" s="67"/>
      <c r="G381" s="67"/>
    </row>
    <row r="382" spans="1:16" x14ac:dyDescent="0.2">
      <c r="A382" s="111" t="str">
        <f t="shared" si="13"/>
        <v/>
      </c>
      <c r="F382" s="67"/>
      <c r="G382" s="67"/>
    </row>
    <row r="383" spans="1:16" x14ac:dyDescent="0.2">
      <c r="A383" s="111" t="str">
        <f t="shared" si="13"/>
        <v/>
      </c>
      <c r="F383" s="67"/>
      <c r="G383" s="67"/>
    </row>
    <row r="384" spans="1:16" x14ac:dyDescent="0.2">
      <c r="A384" s="111" t="str">
        <f t="shared" si="13"/>
        <v/>
      </c>
      <c r="F384" s="67"/>
      <c r="G384" s="67"/>
    </row>
    <row r="385" spans="1:7" x14ac:dyDescent="0.2">
      <c r="A385" s="111" t="str">
        <f t="shared" si="13"/>
        <v/>
      </c>
      <c r="F385" s="67"/>
      <c r="G385" s="67"/>
    </row>
    <row r="386" spans="1:7" x14ac:dyDescent="0.2">
      <c r="A386" s="111" t="str">
        <f t="shared" si="13"/>
        <v/>
      </c>
      <c r="F386" s="67"/>
      <c r="G386" s="67"/>
    </row>
    <row r="387" spans="1:7" x14ac:dyDescent="0.2">
      <c r="A387" s="111" t="str">
        <f t="shared" si="13"/>
        <v/>
      </c>
      <c r="F387" s="67"/>
      <c r="G387" s="67"/>
    </row>
    <row r="388" spans="1:7" x14ac:dyDescent="0.2">
      <c r="A388" s="111" t="str">
        <f t="shared" si="13"/>
        <v/>
      </c>
      <c r="F388" s="67"/>
      <c r="G388" s="67"/>
    </row>
    <row r="389" spans="1:7" x14ac:dyDescent="0.2">
      <c r="A389" s="111" t="str">
        <f t="shared" si="13"/>
        <v/>
      </c>
    </row>
    <row r="390" spans="1:7" x14ac:dyDescent="0.2">
      <c r="A390" s="111" t="str">
        <f t="shared" si="13"/>
        <v/>
      </c>
    </row>
    <row r="391" spans="1:7" x14ac:dyDescent="0.2">
      <c r="A391" s="111" t="str">
        <f t="shared" si="13"/>
        <v/>
      </c>
    </row>
    <row r="392" spans="1:7" x14ac:dyDescent="0.2">
      <c r="A392" s="111" t="str">
        <f t="shared" si="13"/>
        <v/>
      </c>
    </row>
    <row r="393" spans="1:7" x14ac:dyDescent="0.2">
      <c r="A393" s="111" t="str">
        <f t="shared" si="13"/>
        <v/>
      </c>
    </row>
    <row r="394" spans="1:7" x14ac:dyDescent="0.2">
      <c r="A394" s="111" t="str">
        <f t="shared" si="13"/>
        <v/>
      </c>
    </row>
    <row r="395" spans="1:7" x14ac:dyDescent="0.2">
      <c r="A395" s="111" t="str">
        <f t="shared" si="13"/>
        <v/>
      </c>
    </row>
    <row r="396" spans="1:7" x14ac:dyDescent="0.2">
      <c r="A396" s="111" t="str">
        <f t="shared" si="13"/>
        <v/>
      </c>
    </row>
    <row r="397" spans="1:7" x14ac:dyDescent="0.2">
      <c r="A397" s="111" t="str">
        <f t="shared" si="13"/>
        <v/>
      </c>
    </row>
    <row r="398" spans="1:7" x14ac:dyDescent="0.2">
      <c r="A398" s="111" t="str">
        <f t="shared" si="13"/>
        <v/>
      </c>
    </row>
    <row r="399" spans="1:7" x14ac:dyDescent="0.2">
      <c r="A399" s="111" t="str">
        <f t="shared" si="13"/>
        <v/>
      </c>
    </row>
    <row r="400" spans="1:7" x14ac:dyDescent="0.2">
      <c r="A400" s="111" t="str">
        <f t="shared" si="13"/>
        <v/>
      </c>
    </row>
    <row r="401" spans="1:1" x14ac:dyDescent="0.2">
      <c r="A401" s="111" t="str">
        <f t="shared" si="13"/>
        <v/>
      </c>
    </row>
    <row r="402" spans="1:1" x14ac:dyDescent="0.2">
      <c r="A402" s="111" t="str">
        <f t="shared" si="13"/>
        <v/>
      </c>
    </row>
    <row r="403" spans="1:1" x14ac:dyDescent="0.2">
      <c r="A403" s="111" t="str">
        <f t="shared" si="13"/>
        <v/>
      </c>
    </row>
    <row r="404" spans="1:1" x14ac:dyDescent="0.2">
      <c r="A404" s="111" t="str">
        <f t="shared" si="13"/>
        <v/>
      </c>
    </row>
    <row r="405" spans="1:1" x14ac:dyDescent="0.2">
      <c r="A405" s="111" t="str">
        <f t="shared" si="13"/>
        <v/>
      </c>
    </row>
    <row r="406" spans="1:1" x14ac:dyDescent="0.2">
      <c r="A406" s="111" t="str">
        <f t="shared" si="13"/>
        <v/>
      </c>
    </row>
    <row r="407" spans="1:1" x14ac:dyDescent="0.2">
      <c r="A407" s="111" t="str">
        <f t="shared" si="13"/>
        <v/>
      </c>
    </row>
    <row r="408" spans="1:1" x14ac:dyDescent="0.2">
      <c r="A408" s="111" t="str">
        <f t="shared" si="13"/>
        <v/>
      </c>
    </row>
    <row r="409" spans="1:1" x14ac:dyDescent="0.2">
      <c r="A409" s="111" t="str">
        <f t="shared" si="13"/>
        <v/>
      </c>
    </row>
    <row r="410" spans="1:1" x14ac:dyDescent="0.2">
      <c r="A410" s="111" t="str">
        <f t="shared" si="13"/>
        <v/>
      </c>
    </row>
    <row r="411" spans="1:1" x14ac:dyDescent="0.2">
      <c r="A411" s="111" t="str">
        <f t="shared" si="13"/>
        <v/>
      </c>
    </row>
    <row r="412" spans="1:1" x14ac:dyDescent="0.2">
      <c r="A412" s="111"/>
    </row>
    <row r="413" spans="1:1" x14ac:dyDescent="0.2">
      <c r="A413" s="111"/>
    </row>
    <row r="414" spans="1:1" x14ac:dyDescent="0.2">
      <c r="A414" s="111" t="str">
        <f t="shared" ref="A414:A422" si="14">+IF(ISBLANK($B414),"",MONTH($B414))</f>
        <v/>
      </c>
    </row>
    <row r="415" spans="1:1" x14ac:dyDescent="0.2">
      <c r="A415" s="111" t="str">
        <f t="shared" si="14"/>
        <v/>
      </c>
    </row>
    <row r="416" spans="1:1" x14ac:dyDescent="0.2">
      <c r="A416" s="111" t="str">
        <f t="shared" si="14"/>
        <v/>
      </c>
    </row>
    <row r="417" spans="1:1" x14ac:dyDescent="0.2">
      <c r="A417" s="111" t="str">
        <f t="shared" si="14"/>
        <v/>
      </c>
    </row>
    <row r="418" spans="1:1" x14ac:dyDescent="0.2">
      <c r="A418" s="111" t="str">
        <f t="shared" si="14"/>
        <v/>
      </c>
    </row>
    <row r="419" spans="1:1" x14ac:dyDescent="0.2">
      <c r="A419" s="111" t="str">
        <f t="shared" si="14"/>
        <v/>
      </c>
    </row>
    <row r="420" spans="1:1" x14ac:dyDescent="0.2">
      <c r="A420" s="111" t="str">
        <f t="shared" si="14"/>
        <v/>
      </c>
    </row>
    <row r="421" spans="1:1" x14ac:dyDescent="0.2">
      <c r="A421" s="111" t="str">
        <f t="shared" si="14"/>
        <v/>
      </c>
    </row>
    <row r="422" spans="1:1" x14ac:dyDescent="0.2">
      <c r="A422" s="111" t="str">
        <f t="shared" si="14"/>
        <v/>
      </c>
    </row>
  </sheetData>
  <conditionalFormatting sqref="N376">
    <cfRule type="cellIs" dxfId="166" priority="2" operator="equal">
      <formula>0</formula>
    </cfRule>
  </conditionalFormatting>
  <pageMargins left="0.75" right="0.75" top="1" bottom="1" header="0" footer="0"/>
  <pageSetup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O426"/>
  <sheetViews>
    <sheetView showGridLines="0" zoomScaleNormal="100" workbookViewId="0">
      <pane xSplit="2" ySplit="8" topLeftCell="C339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baseColWidth="10" defaultColWidth="11.140625" defaultRowHeight="12.75" x14ac:dyDescent="0.2"/>
  <cols>
    <col min="1" max="1" width="2.7109375" style="112" bestFit="1" customWidth="1"/>
    <col min="2" max="2" width="31.28515625" style="81" bestFit="1" customWidth="1"/>
    <col min="3" max="10" width="10.42578125" style="81" bestFit="1" customWidth="1"/>
    <col min="11" max="11" width="12.85546875" style="81" bestFit="1" customWidth="1"/>
    <col min="12" max="12" width="11.7109375" style="81" bestFit="1" customWidth="1"/>
    <col min="13" max="13" width="10.7109375" style="81" bestFit="1" customWidth="1"/>
    <col min="14" max="14" width="5.7109375" style="69" customWidth="1"/>
    <col min="15" max="15" width="11" style="81" bestFit="1" customWidth="1"/>
    <col min="16" max="16384" width="11.140625" style="69"/>
  </cols>
  <sheetData>
    <row r="1" spans="1:15" x14ac:dyDescent="0.2">
      <c r="A1" s="111"/>
      <c r="B1" s="206" t="s">
        <v>13</v>
      </c>
    </row>
    <row r="2" spans="1:15" x14ac:dyDescent="0.2">
      <c r="A2" s="111"/>
      <c r="B2" s="206" t="s">
        <v>33</v>
      </c>
    </row>
    <row r="3" spans="1:15" x14ac:dyDescent="0.2">
      <c r="A3" s="111"/>
      <c r="B3" s="206" t="s">
        <v>87</v>
      </c>
    </row>
    <row r="4" spans="1:15" x14ac:dyDescent="0.2">
      <c r="A4" s="111"/>
      <c r="B4" s="206" t="s">
        <v>21</v>
      </c>
    </row>
    <row r="5" spans="1:15" ht="13.5" thickBot="1" x14ac:dyDescent="0.25">
      <c r="A5" s="111"/>
      <c r="B5" s="207"/>
    </row>
    <row r="6" spans="1:15" s="73" customFormat="1" ht="13.5" thickTop="1" x14ac:dyDescent="0.2">
      <c r="A6" s="111"/>
      <c r="B6" s="186" t="s">
        <v>0</v>
      </c>
      <c r="C6" s="186" t="str">
        <f>VLOOKUP(C$8,'Información Unidades'!$B$4:$D$15,2,0)</f>
        <v>EDELAYSEN</v>
      </c>
      <c r="D6" s="186" t="str">
        <f>VLOOKUP(D$8,'Información Unidades'!$B$4:$D$15,2,0)</f>
        <v>EDELAYSEN</v>
      </c>
      <c r="E6" s="186" t="str">
        <f>VLOOKUP(E$8,'Información Unidades'!$B$4:$D$15,2,0)</f>
        <v>EDELAYSEN</v>
      </c>
      <c r="F6" s="186" t="str">
        <f>VLOOKUP(F$8,'Información Unidades'!$B$4:$D$15,2,0)</f>
        <v>EDELAYSEN</v>
      </c>
      <c r="G6" s="186" t="str">
        <f>VLOOKUP(G$8,'Información Unidades'!$B$4:$D$15,2,0)</f>
        <v>EDELAYSEN</v>
      </c>
      <c r="H6" s="186" t="str">
        <f>VLOOKUP(H$8,'Información Unidades'!$B$4:$D$15,2,0)</f>
        <v>EDELAYSEN</v>
      </c>
      <c r="I6" s="186" t="str">
        <f>VLOOKUP(I$8,'Información Unidades'!$B$4:$D$15,2,0)</f>
        <v>EDELAYSEN</v>
      </c>
      <c r="J6" s="186" t="str">
        <f>VLOOKUP(J$8,'Información Unidades'!$B$4:$D$15,2,0)</f>
        <v>EDELAYSEN</v>
      </c>
      <c r="K6" s="186" t="str">
        <f>VLOOKUP(K$8,'Información Unidades'!$B$4:$D$15,2,0)</f>
        <v>EDELAYSEN</v>
      </c>
      <c r="L6" s="186" t="str">
        <f>VLOOKUP(L$8,'Información Unidades'!$B$4:$D$15,2,0)</f>
        <v>EDELAYSEN</v>
      </c>
      <c r="M6" s="186" t="s">
        <v>1</v>
      </c>
      <c r="N6" s="2"/>
      <c r="O6" s="186" t="s">
        <v>71</v>
      </c>
    </row>
    <row r="7" spans="1:15" s="74" customFormat="1" x14ac:dyDescent="0.2">
      <c r="A7" s="111"/>
      <c r="B7" s="187" t="s">
        <v>2</v>
      </c>
      <c r="C7" s="187" t="str">
        <f>VLOOKUP(C$8,'Información Unidades'!$B$4:$D$15,3,0)</f>
        <v>EOLICA</v>
      </c>
      <c r="D7" s="187" t="str">
        <f>VLOOKUP(D$8,'Información Unidades'!$B$4:$D$15,3,0)</f>
        <v>HIDRO PASADA</v>
      </c>
      <c r="E7" s="187" t="str">
        <f>VLOOKUP(E$8,'Información Unidades'!$B$4:$D$15,3,0)</f>
        <v>DIESEL</v>
      </c>
      <c r="F7" s="187" t="str">
        <f>VLOOKUP(F$8,'Información Unidades'!$B$4:$D$15,3,0)</f>
        <v>HIDRO PASADA</v>
      </c>
      <c r="G7" s="187" t="str">
        <f>VLOOKUP(G$8,'Información Unidades'!$B$4:$D$15,3,0)</f>
        <v>DIESEL</v>
      </c>
      <c r="H7" s="187" t="str">
        <f>VLOOKUP(H$8,'Información Unidades'!$B$4:$D$15,3,0)</f>
        <v>EOLICA</v>
      </c>
      <c r="I7" s="187" t="str">
        <f>VLOOKUP(I$8,'Información Unidades'!$B$4:$D$15,3,0)</f>
        <v>DIESEL</v>
      </c>
      <c r="J7" s="187" t="str">
        <f>VLOOKUP(J$8,'Información Unidades'!$B$4:$D$15,3,0)</f>
        <v>HIDRO PASADA</v>
      </c>
      <c r="K7" s="187" t="str">
        <f>VLOOKUP(K$8,'Información Unidades'!$B$4:$D$15,3,0)</f>
        <v>DIESEL</v>
      </c>
      <c r="L7" s="187" t="str">
        <f>VLOOKUP(L$8,'Información Unidades'!$B$4:$D$15,3,0)</f>
        <v>DIESEL</v>
      </c>
      <c r="M7" s="187" t="s">
        <v>3</v>
      </c>
      <c r="N7" s="6"/>
      <c r="O7" s="187" t="s">
        <v>73</v>
      </c>
    </row>
    <row r="8" spans="1:15" s="74" customFormat="1" x14ac:dyDescent="0.2">
      <c r="A8" s="111"/>
      <c r="B8" s="188" t="s">
        <v>23</v>
      </c>
      <c r="C8" s="188" t="s">
        <v>37</v>
      </c>
      <c r="D8" s="188" t="s">
        <v>40</v>
      </c>
      <c r="E8" s="188" t="s">
        <v>39</v>
      </c>
      <c r="F8" s="188" t="s">
        <v>34</v>
      </c>
      <c r="G8" s="188" t="s">
        <v>36</v>
      </c>
      <c r="H8" s="188" t="s">
        <v>85</v>
      </c>
      <c r="I8" s="188" t="s">
        <v>66</v>
      </c>
      <c r="J8" s="188" t="s">
        <v>79</v>
      </c>
      <c r="K8" s="188" t="s">
        <v>41</v>
      </c>
      <c r="L8" s="188" t="s">
        <v>35</v>
      </c>
      <c r="M8" s="188"/>
      <c r="N8" s="6"/>
      <c r="O8" s="188" t="s">
        <v>70</v>
      </c>
    </row>
    <row r="9" spans="1:15" x14ac:dyDescent="0.2">
      <c r="A9" s="111">
        <f t="shared" ref="A9:A72" si="0">+IF(ISBLANK($B9),"",MONTH($B9))</f>
        <v>1</v>
      </c>
      <c r="B9" s="189">
        <v>42736</v>
      </c>
      <c r="C9" s="190">
        <v>0</v>
      </c>
      <c r="D9" s="190">
        <v>113.515</v>
      </c>
      <c r="E9" s="190">
        <v>0</v>
      </c>
      <c r="F9" s="190">
        <v>76.930999999999997</v>
      </c>
      <c r="G9" s="190">
        <v>13.903</v>
      </c>
      <c r="H9" s="190">
        <v>24.597999999999999</v>
      </c>
      <c r="I9" s="190">
        <v>0</v>
      </c>
      <c r="J9" s="190">
        <v>7.92</v>
      </c>
      <c r="K9" s="190">
        <v>0</v>
      </c>
      <c r="L9" s="190">
        <v>14.819000000000001</v>
      </c>
      <c r="M9" s="191">
        <f t="shared" ref="M9:M72" si="1">+SUM(C9:L9)</f>
        <v>251.68599999999998</v>
      </c>
      <c r="N9"/>
      <c r="O9" s="192">
        <v>14.3</v>
      </c>
    </row>
    <row r="10" spans="1:15" x14ac:dyDescent="0.2">
      <c r="A10" s="111">
        <f t="shared" si="0"/>
        <v>1</v>
      </c>
      <c r="B10" s="193">
        <v>42737</v>
      </c>
      <c r="C10" s="194">
        <v>0</v>
      </c>
      <c r="D10" s="194">
        <v>112.247</v>
      </c>
      <c r="E10" s="194">
        <v>0</v>
      </c>
      <c r="F10" s="194">
        <v>128.113</v>
      </c>
      <c r="G10" s="194">
        <v>13.132999999999999</v>
      </c>
      <c r="H10" s="194">
        <v>9.5909999999999993</v>
      </c>
      <c r="I10" s="194">
        <v>0</v>
      </c>
      <c r="J10" s="194">
        <v>15.84</v>
      </c>
      <c r="K10" s="194">
        <v>0</v>
      </c>
      <c r="L10" s="194">
        <v>10.224</v>
      </c>
      <c r="M10" s="195">
        <f t="shared" si="1"/>
        <v>289.14799999999997</v>
      </c>
      <c r="N10"/>
      <c r="O10" s="196">
        <v>16.2</v>
      </c>
    </row>
    <row r="11" spans="1:15" x14ac:dyDescent="0.2">
      <c r="A11" s="111">
        <f t="shared" si="0"/>
        <v>1</v>
      </c>
      <c r="B11" s="193">
        <v>42738</v>
      </c>
      <c r="C11" s="194">
        <v>0</v>
      </c>
      <c r="D11" s="194">
        <v>122.464</v>
      </c>
      <c r="E11" s="194">
        <v>0</v>
      </c>
      <c r="F11" s="194">
        <v>178.982</v>
      </c>
      <c r="G11" s="194">
        <v>11.228999999999999</v>
      </c>
      <c r="H11" s="194">
        <v>5.2309999999999999</v>
      </c>
      <c r="I11" s="194">
        <v>0</v>
      </c>
      <c r="J11" s="194">
        <v>17.318399999998654</v>
      </c>
      <c r="K11" s="194">
        <v>0</v>
      </c>
      <c r="L11" s="194">
        <v>10.638999999999999</v>
      </c>
      <c r="M11" s="195">
        <f t="shared" si="1"/>
        <v>345.86339999999865</v>
      </c>
      <c r="N11"/>
      <c r="O11" s="196">
        <v>17.600000000000001</v>
      </c>
    </row>
    <row r="12" spans="1:15" x14ac:dyDescent="0.2">
      <c r="A12" s="111">
        <f t="shared" si="0"/>
        <v>1</v>
      </c>
      <c r="B12" s="193">
        <v>42739</v>
      </c>
      <c r="C12" s="194">
        <v>0</v>
      </c>
      <c r="D12" s="194">
        <v>131.10400000000001</v>
      </c>
      <c r="E12" s="194">
        <v>0</v>
      </c>
      <c r="F12" s="194">
        <v>180.42599999999999</v>
      </c>
      <c r="G12" s="194">
        <v>10.504</v>
      </c>
      <c r="H12" s="194">
        <v>0</v>
      </c>
      <c r="I12" s="194">
        <v>0</v>
      </c>
      <c r="J12" s="194">
        <v>16.209600000000002</v>
      </c>
      <c r="K12" s="194">
        <v>0</v>
      </c>
      <c r="L12" s="194">
        <v>16.161000000000001</v>
      </c>
      <c r="M12" s="195">
        <f t="shared" si="1"/>
        <v>354.40460000000002</v>
      </c>
      <c r="N12"/>
      <c r="O12" s="196">
        <v>18.2</v>
      </c>
    </row>
    <row r="13" spans="1:15" x14ac:dyDescent="0.2">
      <c r="A13" s="111">
        <f t="shared" si="0"/>
        <v>1</v>
      </c>
      <c r="B13" s="193">
        <v>42740</v>
      </c>
      <c r="C13" s="194">
        <v>0</v>
      </c>
      <c r="D13" s="194">
        <v>139.02799999999999</v>
      </c>
      <c r="E13" s="194">
        <v>0</v>
      </c>
      <c r="F13" s="194">
        <v>166.81700000000001</v>
      </c>
      <c r="G13" s="194">
        <v>9.8770000000000007</v>
      </c>
      <c r="H13" s="194">
        <v>0</v>
      </c>
      <c r="I13" s="194">
        <v>0</v>
      </c>
      <c r="J13" s="194">
        <v>13.5168</v>
      </c>
      <c r="K13" s="194">
        <v>0</v>
      </c>
      <c r="L13" s="194">
        <v>14.896000000000001</v>
      </c>
      <c r="M13" s="195">
        <f t="shared" si="1"/>
        <v>344.13480000000004</v>
      </c>
      <c r="N13"/>
      <c r="O13" s="196">
        <v>17.600000000000001</v>
      </c>
    </row>
    <row r="14" spans="1:15" x14ac:dyDescent="0.2">
      <c r="A14" s="111">
        <f t="shared" si="0"/>
        <v>1</v>
      </c>
      <c r="B14" s="193">
        <v>42741</v>
      </c>
      <c r="C14" s="194">
        <v>0</v>
      </c>
      <c r="D14" s="194">
        <v>133.958</v>
      </c>
      <c r="E14" s="194">
        <v>0</v>
      </c>
      <c r="F14" s="194">
        <v>172.654</v>
      </c>
      <c r="G14" s="194">
        <v>10.92</v>
      </c>
      <c r="H14" s="194">
        <v>0</v>
      </c>
      <c r="I14" s="194">
        <v>0</v>
      </c>
      <c r="J14" s="194">
        <v>20.6448</v>
      </c>
      <c r="K14" s="194">
        <v>0</v>
      </c>
      <c r="L14" s="194">
        <v>14.108000000000001</v>
      </c>
      <c r="M14" s="195">
        <f t="shared" si="1"/>
        <v>352.28479999999996</v>
      </c>
      <c r="N14"/>
      <c r="O14" s="196">
        <v>17.600000000000001</v>
      </c>
    </row>
    <row r="15" spans="1:15" x14ac:dyDescent="0.2">
      <c r="A15" s="111">
        <f t="shared" si="0"/>
        <v>1</v>
      </c>
      <c r="B15" s="193">
        <v>42742</v>
      </c>
      <c r="C15" s="194">
        <v>0</v>
      </c>
      <c r="D15" s="194">
        <v>112.447</v>
      </c>
      <c r="E15" s="194">
        <v>0</v>
      </c>
      <c r="F15" s="194">
        <v>150.61099999999999</v>
      </c>
      <c r="G15" s="194">
        <v>10.984999999999999</v>
      </c>
      <c r="H15" s="194">
        <v>0</v>
      </c>
      <c r="I15" s="194">
        <v>0</v>
      </c>
      <c r="J15" s="194">
        <v>15.2064</v>
      </c>
      <c r="K15" s="194">
        <v>0</v>
      </c>
      <c r="L15" s="194">
        <v>12.099</v>
      </c>
      <c r="M15" s="195">
        <f t="shared" si="1"/>
        <v>301.34839999999997</v>
      </c>
      <c r="N15"/>
      <c r="O15" s="196">
        <v>15.95</v>
      </c>
    </row>
    <row r="16" spans="1:15" x14ac:dyDescent="0.2">
      <c r="A16" s="111">
        <f t="shared" si="0"/>
        <v>1</v>
      </c>
      <c r="B16" s="193">
        <v>42743</v>
      </c>
      <c r="C16" s="194">
        <v>0</v>
      </c>
      <c r="D16" s="194">
        <v>99.400999999999996</v>
      </c>
      <c r="E16" s="194">
        <v>0</v>
      </c>
      <c r="F16" s="194">
        <v>150.102</v>
      </c>
      <c r="G16" s="194">
        <v>10.41</v>
      </c>
      <c r="H16" s="194">
        <v>0</v>
      </c>
      <c r="I16" s="194">
        <v>0</v>
      </c>
      <c r="J16" s="194">
        <v>14.414399999999999</v>
      </c>
      <c r="K16" s="194">
        <v>0</v>
      </c>
      <c r="L16" s="194">
        <v>7.0579999999999998</v>
      </c>
      <c r="M16" s="195">
        <f t="shared" si="1"/>
        <v>281.3854</v>
      </c>
      <c r="N16"/>
      <c r="O16" s="196">
        <v>16.100000000000001</v>
      </c>
    </row>
    <row r="17" spans="1:15" x14ac:dyDescent="0.2">
      <c r="A17" s="111">
        <f t="shared" si="0"/>
        <v>1</v>
      </c>
      <c r="B17" s="193">
        <v>42744</v>
      </c>
      <c r="C17" s="194">
        <v>0</v>
      </c>
      <c r="D17" s="194">
        <v>126.48699999999999</v>
      </c>
      <c r="E17" s="194">
        <v>0</v>
      </c>
      <c r="F17" s="194">
        <v>177.57900000000001</v>
      </c>
      <c r="G17" s="194">
        <v>11.382999999999999</v>
      </c>
      <c r="H17" s="194">
        <v>0</v>
      </c>
      <c r="I17" s="194">
        <v>0</v>
      </c>
      <c r="J17" s="194">
        <v>14.361600000000001</v>
      </c>
      <c r="K17" s="194">
        <v>0</v>
      </c>
      <c r="L17" s="194">
        <v>13.824</v>
      </c>
      <c r="M17" s="195">
        <f t="shared" si="1"/>
        <v>343.63460000000003</v>
      </c>
      <c r="N17"/>
      <c r="O17" s="196">
        <v>17.649999999999999</v>
      </c>
    </row>
    <row r="18" spans="1:15" x14ac:dyDescent="0.2">
      <c r="A18" s="111">
        <f t="shared" si="0"/>
        <v>1</v>
      </c>
      <c r="B18" s="193">
        <v>42745</v>
      </c>
      <c r="C18" s="194">
        <v>0</v>
      </c>
      <c r="D18" s="194">
        <v>133.50399999999999</v>
      </c>
      <c r="E18" s="194">
        <v>0</v>
      </c>
      <c r="F18" s="194">
        <v>173.00200000000001</v>
      </c>
      <c r="G18" s="194">
        <v>10.185</v>
      </c>
      <c r="H18" s="194">
        <v>0</v>
      </c>
      <c r="I18" s="194">
        <v>0</v>
      </c>
      <c r="J18" s="194">
        <v>21.9648</v>
      </c>
      <c r="K18" s="194">
        <v>0</v>
      </c>
      <c r="L18" s="194">
        <v>13.331</v>
      </c>
      <c r="M18" s="195">
        <f t="shared" si="1"/>
        <v>351.98680000000002</v>
      </c>
      <c r="N18"/>
      <c r="O18" s="196">
        <v>18</v>
      </c>
    </row>
    <row r="19" spans="1:15" x14ac:dyDescent="0.2">
      <c r="A19" s="111">
        <f t="shared" si="0"/>
        <v>1</v>
      </c>
      <c r="B19" s="193">
        <v>42746</v>
      </c>
      <c r="C19" s="194">
        <v>0</v>
      </c>
      <c r="D19" s="194">
        <v>135.89699999999999</v>
      </c>
      <c r="E19" s="194">
        <v>0</v>
      </c>
      <c r="F19" s="194">
        <v>160.68199999999999</v>
      </c>
      <c r="G19" s="194">
        <v>12.631</v>
      </c>
      <c r="H19" s="194">
        <v>0.97399999999999998</v>
      </c>
      <c r="I19" s="194">
        <v>0</v>
      </c>
      <c r="J19" s="194">
        <v>14.52</v>
      </c>
      <c r="K19" s="194">
        <v>0</v>
      </c>
      <c r="L19" s="194">
        <v>14.16</v>
      </c>
      <c r="M19" s="195">
        <f t="shared" si="1"/>
        <v>338.86399999999992</v>
      </c>
      <c r="N19"/>
      <c r="O19" s="196">
        <v>17.3</v>
      </c>
    </row>
    <row r="20" spans="1:15" x14ac:dyDescent="0.2">
      <c r="A20" s="111">
        <f t="shared" si="0"/>
        <v>1</v>
      </c>
      <c r="B20" s="193">
        <v>42747</v>
      </c>
      <c r="C20" s="194">
        <v>0</v>
      </c>
      <c r="D20" s="194">
        <v>137.733</v>
      </c>
      <c r="E20" s="194">
        <v>0</v>
      </c>
      <c r="F20" s="194">
        <v>163.80799999999999</v>
      </c>
      <c r="G20" s="194">
        <v>11.952999999999999</v>
      </c>
      <c r="H20" s="194">
        <v>0</v>
      </c>
      <c r="I20" s="194">
        <v>0</v>
      </c>
      <c r="J20" s="194">
        <v>19.588799999999999</v>
      </c>
      <c r="K20" s="194">
        <v>0</v>
      </c>
      <c r="L20" s="194">
        <v>15.185</v>
      </c>
      <c r="M20" s="195">
        <f t="shared" si="1"/>
        <v>348.26779999999997</v>
      </c>
      <c r="N20"/>
      <c r="O20" s="196">
        <v>18.399999999999999</v>
      </c>
    </row>
    <row r="21" spans="1:15" x14ac:dyDescent="0.2">
      <c r="A21" s="111">
        <f t="shared" si="0"/>
        <v>1</v>
      </c>
      <c r="B21" s="193">
        <v>42748</v>
      </c>
      <c r="C21" s="194">
        <v>0</v>
      </c>
      <c r="D21" s="194">
        <v>119.285</v>
      </c>
      <c r="E21" s="194">
        <v>3.5870000000000002</v>
      </c>
      <c r="F21" s="194">
        <v>164.20599999999999</v>
      </c>
      <c r="G21" s="194">
        <v>11.997999999999999</v>
      </c>
      <c r="H21" s="194">
        <v>0</v>
      </c>
      <c r="I21" s="194">
        <v>0</v>
      </c>
      <c r="J21" s="194">
        <v>23.443200000000001</v>
      </c>
      <c r="K21" s="194">
        <v>0</v>
      </c>
      <c r="L21" s="194">
        <v>19.187999999999999</v>
      </c>
      <c r="M21" s="195">
        <f t="shared" si="1"/>
        <v>341.70719999999994</v>
      </c>
      <c r="N21"/>
      <c r="O21" s="196">
        <v>16.899999999999999</v>
      </c>
    </row>
    <row r="22" spans="1:15" x14ac:dyDescent="0.2">
      <c r="A22" s="111">
        <f t="shared" si="0"/>
        <v>1</v>
      </c>
      <c r="B22" s="193">
        <v>42749</v>
      </c>
      <c r="C22" s="194">
        <v>0</v>
      </c>
      <c r="D22" s="194">
        <v>119.88800000000001</v>
      </c>
      <c r="E22" s="194">
        <v>0</v>
      </c>
      <c r="F22" s="194">
        <v>139.69800000000001</v>
      </c>
      <c r="G22" s="194">
        <v>12.052</v>
      </c>
      <c r="H22" s="194">
        <v>0</v>
      </c>
      <c r="I22" s="194">
        <v>0.45700000000000002</v>
      </c>
      <c r="J22" s="194">
        <v>11.299200000000001</v>
      </c>
      <c r="K22" s="194">
        <v>0</v>
      </c>
      <c r="L22" s="194">
        <v>17.893999999999998</v>
      </c>
      <c r="M22" s="195">
        <f t="shared" si="1"/>
        <v>301.28820000000002</v>
      </c>
      <c r="N22"/>
      <c r="O22" s="196">
        <v>15.7</v>
      </c>
    </row>
    <row r="23" spans="1:15" x14ac:dyDescent="0.2">
      <c r="A23" s="111">
        <f t="shared" si="0"/>
        <v>1</v>
      </c>
      <c r="B23" s="193">
        <v>42750</v>
      </c>
      <c r="C23" s="194">
        <v>0</v>
      </c>
      <c r="D23" s="194">
        <v>100.295</v>
      </c>
      <c r="E23" s="194">
        <v>0.498</v>
      </c>
      <c r="F23" s="194">
        <v>118.206</v>
      </c>
      <c r="G23" s="194">
        <v>12.015000000000001</v>
      </c>
      <c r="H23" s="194">
        <v>0</v>
      </c>
      <c r="I23" s="194">
        <v>0</v>
      </c>
      <c r="J23" s="194">
        <v>28.9344</v>
      </c>
      <c r="K23" s="194">
        <v>0</v>
      </c>
      <c r="L23" s="194">
        <v>14.198</v>
      </c>
      <c r="M23" s="195">
        <f t="shared" si="1"/>
        <v>274.14639999999997</v>
      </c>
      <c r="N23"/>
      <c r="O23" s="196">
        <v>15.7</v>
      </c>
    </row>
    <row r="24" spans="1:15" x14ac:dyDescent="0.2">
      <c r="A24" s="111">
        <f t="shared" si="0"/>
        <v>1</v>
      </c>
      <c r="B24" s="193">
        <v>42751</v>
      </c>
      <c r="C24" s="194">
        <v>0</v>
      </c>
      <c r="D24" s="194">
        <v>130.54300000000001</v>
      </c>
      <c r="E24" s="194">
        <v>0</v>
      </c>
      <c r="F24" s="194">
        <v>161.83600000000001</v>
      </c>
      <c r="G24" s="194">
        <v>11.16</v>
      </c>
      <c r="H24" s="194">
        <v>0.115</v>
      </c>
      <c r="I24" s="194">
        <v>0</v>
      </c>
      <c r="J24" s="194">
        <v>22.175999999999998</v>
      </c>
      <c r="K24" s="194">
        <v>0</v>
      </c>
      <c r="L24" s="194">
        <v>14.766999999999999</v>
      </c>
      <c r="M24" s="195">
        <f t="shared" si="1"/>
        <v>340.59700000000004</v>
      </c>
      <c r="N24"/>
      <c r="O24" s="196">
        <v>17.05</v>
      </c>
    </row>
    <row r="25" spans="1:15" x14ac:dyDescent="0.2">
      <c r="A25" s="111">
        <f t="shared" si="0"/>
        <v>1</v>
      </c>
      <c r="B25" s="193">
        <v>42752</v>
      </c>
      <c r="C25" s="194">
        <v>0</v>
      </c>
      <c r="D25" s="194">
        <v>139.892</v>
      </c>
      <c r="E25" s="194">
        <v>0</v>
      </c>
      <c r="F25" s="194">
        <v>160.81299999999999</v>
      </c>
      <c r="G25" s="194">
        <v>11.529</v>
      </c>
      <c r="H25" s="194">
        <v>0</v>
      </c>
      <c r="I25" s="194">
        <v>0</v>
      </c>
      <c r="J25" s="194">
        <v>22.2288</v>
      </c>
      <c r="K25" s="194">
        <v>0</v>
      </c>
      <c r="L25" s="194">
        <v>10.731999999999999</v>
      </c>
      <c r="M25" s="195">
        <f t="shared" si="1"/>
        <v>345.19479999999999</v>
      </c>
      <c r="N25"/>
      <c r="O25" s="196">
        <v>17.399999999999999</v>
      </c>
    </row>
    <row r="26" spans="1:15" x14ac:dyDescent="0.2">
      <c r="A26" s="111">
        <f t="shared" si="0"/>
        <v>1</v>
      </c>
      <c r="B26" s="193">
        <v>42753</v>
      </c>
      <c r="C26" s="194">
        <v>0</v>
      </c>
      <c r="D26" s="194">
        <v>130.99799999999999</v>
      </c>
      <c r="E26" s="194">
        <v>1.202</v>
      </c>
      <c r="F26" s="194">
        <v>163.52099999999999</v>
      </c>
      <c r="G26" s="194">
        <v>12.597</v>
      </c>
      <c r="H26" s="194">
        <v>0</v>
      </c>
      <c r="I26" s="194">
        <v>0.315</v>
      </c>
      <c r="J26" s="194">
        <v>19.219200000000001</v>
      </c>
      <c r="K26" s="194">
        <v>0</v>
      </c>
      <c r="L26" s="194">
        <v>16.888999999999999</v>
      </c>
      <c r="M26" s="195">
        <f t="shared" si="1"/>
        <v>344.74119999999999</v>
      </c>
      <c r="N26"/>
      <c r="O26" s="196">
        <v>17.399999999999999</v>
      </c>
    </row>
    <row r="27" spans="1:15" x14ac:dyDescent="0.2">
      <c r="A27" s="111">
        <f t="shared" si="0"/>
        <v>1</v>
      </c>
      <c r="B27" s="193">
        <v>42754</v>
      </c>
      <c r="C27" s="194">
        <v>0</v>
      </c>
      <c r="D27" s="194">
        <v>136.00399999999999</v>
      </c>
      <c r="E27" s="194">
        <v>0.75600000000000001</v>
      </c>
      <c r="F27" s="194">
        <v>147.15299999999999</v>
      </c>
      <c r="G27" s="194">
        <v>13.148999999999999</v>
      </c>
      <c r="H27" s="194">
        <v>0.73899999999999999</v>
      </c>
      <c r="I27" s="194">
        <v>0.224</v>
      </c>
      <c r="J27" s="194">
        <v>28.723200000000002</v>
      </c>
      <c r="K27" s="194">
        <v>0</v>
      </c>
      <c r="L27" s="194">
        <v>12.727</v>
      </c>
      <c r="M27" s="195">
        <f t="shared" si="1"/>
        <v>339.47519999999997</v>
      </c>
      <c r="N27"/>
      <c r="O27" s="196">
        <v>17.45</v>
      </c>
    </row>
    <row r="28" spans="1:15" x14ac:dyDescent="0.2">
      <c r="A28" s="111">
        <f t="shared" si="0"/>
        <v>1</v>
      </c>
      <c r="B28" s="193">
        <v>42755</v>
      </c>
      <c r="C28" s="194">
        <v>0</v>
      </c>
      <c r="D28" s="194">
        <v>118.087</v>
      </c>
      <c r="E28" s="194">
        <v>0</v>
      </c>
      <c r="F28" s="194">
        <v>148.62799999999999</v>
      </c>
      <c r="G28" s="194">
        <v>27.382000000000001</v>
      </c>
      <c r="H28" s="194">
        <v>7.2770000000000001</v>
      </c>
      <c r="I28" s="194">
        <v>0</v>
      </c>
      <c r="J28" s="194">
        <v>14.4672</v>
      </c>
      <c r="K28" s="194">
        <v>0</v>
      </c>
      <c r="L28" s="194">
        <v>17.943999999999999</v>
      </c>
      <c r="M28" s="195">
        <f t="shared" si="1"/>
        <v>333.78519999999997</v>
      </c>
      <c r="N28"/>
      <c r="O28" s="196">
        <v>16.3</v>
      </c>
    </row>
    <row r="29" spans="1:15" x14ac:dyDescent="0.2">
      <c r="A29" s="111">
        <f t="shared" si="0"/>
        <v>1</v>
      </c>
      <c r="B29" s="193">
        <v>42756</v>
      </c>
      <c r="C29" s="194">
        <v>0</v>
      </c>
      <c r="D29" s="194">
        <v>117.42400000000001</v>
      </c>
      <c r="E29" s="194">
        <v>0.34</v>
      </c>
      <c r="F29" s="194">
        <v>126.34699999999999</v>
      </c>
      <c r="G29" s="194">
        <v>12.257999999999999</v>
      </c>
      <c r="H29" s="194">
        <v>7.9249999999999998</v>
      </c>
      <c r="I29" s="194">
        <v>0</v>
      </c>
      <c r="J29" s="194">
        <v>12.988799999999999</v>
      </c>
      <c r="K29" s="194">
        <v>0</v>
      </c>
      <c r="L29" s="194">
        <v>17.241</v>
      </c>
      <c r="M29" s="195">
        <f t="shared" si="1"/>
        <v>294.52379999999999</v>
      </c>
      <c r="N29"/>
      <c r="O29" s="196">
        <v>15.2</v>
      </c>
    </row>
    <row r="30" spans="1:15" x14ac:dyDescent="0.2">
      <c r="A30" s="111">
        <f t="shared" si="0"/>
        <v>1</v>
      </c>
      <c r="B30" s="193">
        <v>42757</v>
      </c>
      <c r="C30" s="194">
        <v>0</v>
      </c>
      <c r="D30" s="194">
        <v>96.450999999999993</v>
      </c>
      <c r="E30" s="194">
        <v>0</v>
      </c>
      <c r="F30" s="194">
        <v>133.709</v>
      </c>
      <c r="G30" s="194">
        <v>14.903</v>
      </c>
      <c r="H30" s="194">
        <v>7.7770000000000001</v>
      </c>
      <c r="I30" s="194">
        <v>0</v>
      </c>
      <c r="J30" s="194">
        <v>3.8016000000000001</v>
      </c>
      <c r="K30" s="194">
        <v>0</v>
      </c>
      <c r="L30" s="194">
        <v>12.657</v>
      </c>
      <c r="M30" s="195">
        <f t="shared" si="1"/>
        <v>269.29859999999996</v>
      </c>
      <c r="N30"/>
      <c r="O30" s="196">
        <v>15.5</v>
      </c>
    </row>
    <row r="31" spans="1:15" x14ac:dyDescent="0.2">
      <c r="A31" s="111">
        <f t="shared" si="0"/>
        <v>1</v>
      </c>
      <c r="B31" s="193">
        <v>42758</v>
      </c>
      <c r="C31" s="194">
        <v>0</v>
      </c>
      <c r="D31" s="194">
        <v>104.872</v>
      </c>
      <c r="E31" s="194">
        <v>0</v>
      </c>
      <c r="F31" s="194">
        <v>150.36699999999999</v>
      </c>
      <c r="G31" s="194">
        <v>25.952999999999999</v>
      </c>
      <c r="H31" s="194">
        <v>15.266</v>
      </c>
      <c r="I31" s="194">
        <v>0.53800000000000003</v>
      </c>
      <c r="J31" s="194">
        <v>22.862400000000001</v>
      </c>
      <c r="K31" s="194">
        <v>0</v>
      </c>
      <c r="L31" s="194">
        <v>14.489000000000001</v>
      </c>
      <c r="M31" s="195">
        <f t="shared" si="1"/>
        <v>334.34739999999994</v>
      </c>
      <c r="N31"/>
      <c r="O31" s="196">
        <v>16.95</v>
      </c>
    </row>
    <row r="32" spans="1:15" x14ac:dyDescent="0.2">
      <c r="A32" s="111">
        <f t="shared" si="0"/>
        <v>1</v>
      </c>
      <c r="B32" s="193">
        <v>42759</v>
      </c>
      <c r="C32" s="194">
        <v>0</v>
      </c>
      <c r="D32" s="194">
        <v>138.98099999999999</v>
      </c>
      <c r="E32" s="194">
        <v>0</v>
      </c>
      <c r="F32" s="194">
        <v>137.34700000000001</v>
      </c>
      <c r="G32" s="194">
        <v>13.935</v>
      </c>
      <c r="H32" s="194">
        <v>11.532999999999999</v>
      </c>
      <c r="I32" s="194">
        <v>0</v>
      </c>
      <c r="J32" s="194">
        <v>20.750400000001537</v>
      </c>
      <c r="K32" s="194">
        <v>0</v>
      </c>
      <c r="L32" s="194">
        <v>13.657</v>
      </c>
      <c r="M32" s="195">
        <f t="shared" si="1"/>
        <v>336.20340000000152</v>
      </c>
      <c r="N32"/>
      <c r="O32" s="196">
        <v>17.3</v>
      </c>
    </row>
    <row r="33" spans="1:15" x14ac:dyDescent="0.2">
      <c r="A33" s="111">
        <f t="shared" si="0"/>
        <v>1</v>
      </c>
      <c r="B33" s="193">
        <v>42760</v>
      </c>
      <c r="C33" s="194">
        <v>0</v>
      </c>
      <c r="D33" s="194">
        <v>118.813</v>
      </c>
      <c r="E33" s="194">
        <v>0.57999999999999996</v>
      </c>
      <c r="F33" s="194">
        <v>129.17400000000001</v>
      </c>
      <c r="G33" s="194">
        <v>20.523</v>
      </c>
      <c r="H33" s="194">
        <v>2.605</v>
      </c>
      <c r="I33" s="194">
        <v>0.18</v>
      </c>
      <c r="J33" s="194">
        <v>26.4</v>
      </c>
      <c r="K33" s="194">
        <v>0</v>
      </c>
      <c r="L33" s="194">
        <v>37.83</v>
      </c>
      <c r="M33" s="195">
        <f t="shared" si="1"/>
        <v>336.10500000000002</v>
      </c>
      <c r="N33"/>
      <c r="O33" s="196">
        <v>17.8</v>
      </c>
    </row>
    <row r="34" spans="1:15" x14ac:dyDescent="0.2">
      <c r="A34" s="111">
        <f t="shared" si="0"/>
        <v>1</v>
      </c>
      <c r="B34" s="193">
        <v>42761</v>
      </c>
      <c r="C34" s="194">
        <v>13.547000000000001</v>
      </c>
      <c r="D34" s="194">
        <v>134.071</v>
      </c>
      <c r="E34" s="194">
        <v>0</v>
      </c>
      <c r="F34" s="194">
        <v>117.60599999999999</v>
      </c>
      <c r="G34" s="194">
        <v>13.798999999999999</v>
      </c>
      <c r="H34" s="194">
        <v>10.734</v>
      </c>
      <c r="I34" s="194">
        <v>0</v>
      </c>
      <c r="J34" s="194">
        <v>26.4</v>
      </c>
      <c r="K34" s="194">
        <v>0</v>
      </c>
      <c r="L34" s="194">
        <v>21.634</v>
      </c>
      <c r="M34" s="195">
        <f t="shared" si="1"/>
        <v>337.79099999999994</v>
      </c>
      <c r="N34"/>
      <c r="O34" s="196">
        <v>17.7</v>
      </c>
    </row>
    <row r="35" spans="1:15" x14ac:dyDescent="0.2">
      <c r="A35" s="111">
        <f t="shared" si="0"/>
        <v>1</v>
      </c>
      <c r="B35" s="193">
        <v>42762</v>
      </c>
      <c r="C35" s="194">
        <v>0</v>
      </c>
      <c r="D35" s="194">
        <v>141.279</v>
      </c>
      <c r="E35" s="194">
        <v>0.32</v>
      </c>
      <c r="F35" s="194">
        <v>119.476</v>
      </c>
      <c r="G35" s="194">
        <v>11.430999999999999</v>
      </c>
      <c r="H35" s="194">
        <v>9.5129999999999999</v>
      </c>
      <c r="I35" s="194">
        <v>0</v>
      </c>
      <c r="J35" s="194">
        <v>21.12</v>
      </c>
      <c r="K35" s="194">
        <v>0</v>
      </c>
      <c r="L35" s="194">
        <v>28.146999999999998</v>
      </c>
      <c r="M35" s="195">
        <f t="shared" si="1"/>
        <v>331.28599999999994</v>
      </c>
      <c r="N35"/>
      <c r="O35" s="196">
        <v>16.7</v>
      </c>
    </row>
    <row r="36" spans="1:15" x14ac:dyDescent="0.2">
      <c r="A36" s="111">
        <f t="shared" si="0"/>
        <v>1</v>
      </c>
      <c r="B36" s="193">
        <v>42763</v>
      </c>
      <c r="C36" s="194">
        <v>9.0250000000000004</v>
      </c>
      <c r="D36" s="194">
        <v>125.708</v>
      </c>
      <c r="E36" s="194">
        <v>0</v>
      </c>
      <c r="F36" s="194">
        <v>102.754</v>
      </c>
      <c r="G36" s="194">
        <v>12.859</v>
      </c>
      <c r="H36" s="194">
        <v>8.5429999999999993</v>
      </c>
      <c r="I36" s="194">
        <v>0</v>
      </c>
      <c r="J36" s="194">
        <v>31.68</v>
      </c>
      <c r="K36" s="194">
        <v>0</v>
      </c>
      <c r="L36" s="194">
        <v>9.7089999999999996</v>
      </c>
      <c r="M36" s="195">
        <f t="shared" si="1"/>
        <v>300.27800000000002</v>
      </c>
      <c r="N36"/>
      <c r="O36" s="196">
        <v>15.05</v>
      </c>
    </row>
    <row r="37" spans="1:15" x14ac:dyDescent="0.2">
      <c r="A37" s="111">
        <f t="shared" si="0"/>
        <v>1</v>
      </c>
      <c r="B37" s="193">
        <v>42764</v>
      </c>
      <c r="C37" s="194">
        <v>10.5</v>
      </c>
      <c r="D37" s="194">
        <v>99.305999999999997</v>
      </c>
      <c r="E37" s="194">
        <v>0</v>
      </c>
      <c r="F37" s="194">
        <v>109.27500000000001</v>
      </c>
      <c r="G37" s="194">
        <v>17.491</v>
      </c>
      <c r="H37" s="194">
        <v>2.202</v>
      </c>
      <c r="I37" s="194">
        <v>0</v>
      </c>
      <c r="J37" s="194">
        <v>26.4</v>
      </c>
      <c r="K37" s="194">
        <v>0</v>
      </c>
      <c r="L37" s="194">
        <v>11.186</v>
      </c>
      <c r="M37" s="195">
        <f t="shared" si="1"/>
        <v>276.35999999999996</v>
      </c>
      <c r="N37"/>
      <c r="O37" s="196">
        <v>15.7</v>
      </c>
    </row>
    <row r="38" spans="1:15" x14ac:dyDescent="0.2">
      <c r="A38" s="111">
        <f t="shared" si="0"/>
        <v>1</v>
      </c>
      <c r="B38" s="193">
        <v>42765</v>
      </c>
      <c r="C38" s="194">
        <v>11.5</v>
      </c>
      <c r="D38" s="194">
        <v>139.59700000000001</v>
      </c>
      <c r="E38" s="194">
        <v>0</v>
      </c>
      <c r="F38" s="194">
        <v>124.39400000000001</v>
      </c>
      <c r="G38" s="194">
        <v>18.439</v>
      </c>
      <c r="H38" s="194">
        <v>11.000999999999999</v>
      </c>
      <c r="I38" s="194">
        <v>0</v>
      </c>
      <c r="J38" s="194">
        <v>10.56</v>
      </c>
      <c r="K38" s="194">
        <v>0</v>
      </c>
      <c r="L38" s="194">
        <v>17.710999999999999</v>
      </c>
      <c r="M38" s="195">
        <f t="shared" si="1"/>
        <v>333.202</v>
      </c>
      <c r="N38"/>
      <c r="O38" s="196">
        <v>18</v>
      </c>
    </row>
    <row r="39" spans="1:15" x14ac:dyDescent="0.2">
      <c r="A39" s="111">
        <f t="shared" si="0"/>
        <v>1</v>
      </c>
      <c r="B39" s="193">
        <v>42766</v>
      </c>
      <c r="C39" s="194">
        <v>10</v>
      </c>
      <c r="D39" s="194">
        <v>141.95699999999999</v>
      </c>
      <c r="E39" s="194">
        <v>0</v>
      </c>
      <c r="F39" s="194">
        <v>117.813</v>
      </c>
      <c r="G39" s="194">
        <v>13.347</v>
      </c>
      <c r="H39" s="194">
        <v>9.5630000000000006</v>
      </c>
      <c r="I39" s="194">
        <v>0</v>
      </c>
      <c r="J39" s="194">
        <v>19.007999999999999</v>
      </c>
      <c r="K39" s="194">
        <v>0</v>
      </c>
      <c r="L39" s="194">
        <v>19.154</v>
      </c>
      <c r="M39" s="195">
        <f t="shared" si="1"/>
        <v>330.84199999999993</v>
      </c>
      <c r="N39"/>
      <c r="O39" s="196">
        <v>16.75</v>
      </c>
    </row>
    <row r="40" spans="1:15" x14ac:dyDescent="0.2">
      <c r="A40" s="111">
        <f t="shared" si="0"/>
        <v>2</v>
      </c>
      <c r="B40" s="193">
        <v>42767</v>
      </c>
      <c r="C40" s="197">
        <v>11.7</v>
      </c>
      <c r="D40" s="197">
        <v>116.559</v>
      </c>
      <c r="E40" s="197">
        <v>0</v>
      </c>
      <c r="F40" s="197">
        <v>128.08000000000001</v>
      </c>
      <c r="G40" s="197">
        <v>53.936</v>
      </c>
      <c r="H40" s="197">
        <v>10.661</v>
      </c>
      <c r="I40" s="197">
        <v>0</v>
      </c>
      <c r="J40" s="197">
        <v>15.417600000000384</v>
      </c>
      <c r="K40" s="197">
        <v>0</v>
      </c>
      <c r="L40" s="197">
        <v>18.666</v>
      </c>
      <c r="M40" s="198">
        <f t="shared" si="1"/>
        <v>355.01960000000037</v>
      </c>
      <c r="N40"/>
      <c r="O40" s="196">
        <v>17</v>
      </c>
    </row>
    <row r="41" spans="1:15" x14ac:dyDescent="0.2">
      <c r="A41" s="111">
        <f t="shared" si="0"/>
        <v>2</v>
      </c>
      <c r="B41" s="193">
        <v>42768</v>
      </c>
      <c r="C41" s="197">
        <v>10.5</v>
      </c>
      <c r="D41" s="197">
        <v>85.436000000000007</v>
      </c>
      <c r="E41" s="197">
        <v>0</v>
      </c>
      <c r="F41" s="197">
        <v>146.87</v>
      </c>
      <c r="G41" s="197">
        <v>49.960999999999999</v>
      </c>
      <c r="H41" s="197">
        <v>4.7930000000000001</v>
      </c>
      <c r="I41" s="197">
        <v>0</v>
      </c>
      <c r="J41" s="197">
        <v>11.299199999996926</v>
      </c>
      <c r="K41" s="197">
        <v>0</v>
      </c>
      <c r="L41" s="197">
        <v>25.001000000000001</v>
      </c>
      <c r="M41" s="198">
        <f t="shared" si="1"/>
        <v>333.86019999999689</v>
      </c>
      <c r="N41"/>
      <c r="O41" s="196">
        <v>17.600000000000001</v>
      </c>
    </row>
    <row r="42" spans="1:15" x14ac:dyDescent="0.2">
      <c r="A42" s="111">
        <f t="shared" si="0"/>
        <v>2</v>
      </c>
      <c r="B42" s="193">
        <v>42769</v>
      </c>
      <c r="C42" s="197">
        <v>14.814</v>
      </c>
      <c r="D42" s="197">
        <v>138.715</v>
      </c>
      <c r="E42" s="197">
        <v>0</v>
      </c>
      <c r="F42" s="197">
        <v>121.31100000000001</v>
      </c>
      <c r="G42" s="197">
        <v>30.72</v>
      </c>
      <c r="H42" s="197">
        <v>6.5380000000000003</v>
      </c>
      <c r="I42" s="197">
        <v>0</v>
      </c>
      <c r="J42" s="197">
        <v>15.998399999998655</v>
      </c>
      <c r="K42" s="197">
        <v>0</v>
      </c>
      <c r="L42" s="197">
        <v>19.68</v>
      </c>
      <c r="M42" s="198">
        <f t="shared" si="1"/>
        <v>347.77639999999872</v>
      </c>
      <c r="N42"/>
      <c r="O42" s="196">
        <v>16.95</v>
      </c>
    </row>
    <row r="43" spans="1:15" x14ac:dyDescent="0.2">
      <c r="A43" s="111">
        <f t="shared" si="0"/>
        <v>2</v>
      </c>
      <c r="B43" s="193">
        <v>42770</v>
      </c>
      <c r="C43" s="197">
        <v>0.42599999999999999</v>
      </c>
      <c r="D43" s="197">
        <v>98.822999999999993</v>
      </c>
      <c r="E43" s="197">
        <v>6.1619999999999999</v>
      </c>
      <c r="F43" s="197">
        <v>118.17700000000001</v>
      </c>
      <c r="G43" s="197">
        <v>25.524999999999999</v>
      </c>
      <c r="H43" s="197">
        <v>0.57699999999999996</v>
      </c>
      <c r="I43" s="197">
        <v>0</v>
      </c>
      <c r="J43" s="197">
        <v>15.04800000000192</v>
      </c>
      <c r="K43" s="197">
        <v>0</v>
      </c>
      <c r="L43" s="197">
        <v>42.335999999999999</v>
      </c>
      <c r="M43" s="198">
        <f t="shared" si="1"/>
        <v>307.07400000000194</v>
      </c>
      <c r="N43"/>
      <c r="O43" s="196">
        <v>15.8</v>
      </c>
    </row>
    <row r="44" spans="1:15" x14ac:dyDescent="0.2">
      <c r="A44" s="111">
        <f t="shared" si="0"/>
        <v>2</v>
      </c>
      <c r="B44" s="193">
        <v>42771</v>
      </c>
      <c r="C44" s="197">
        <v>4.9779999999999998</v>
      </c>
      <c r="D44" s="197">
        <v>62.746000000000002</v>
      </c>
      <c r="E44" s="197">
        <v>0</v>
      </c>
      <c r="F44" s="197">
        <v>133.03200000000001</v>
      </c>
      <c r="G44" s="197">
        <v>75.900000000000006</v>
      </c>
      <c r="H44" s="197">
        <v>3.669</v>
      </c>
      <c r="I44" s="197">
        <v>0</v>
      </c>
      <c r="J44" s="197">
        <v>9.7152000000007686</v>
      </c>
      <c r="K44" s="197">
        <v>0</v>
      </c>
      <c r="L44" s="197">
        <v>29.285</v>
      </c>
      <c r="M44" s="198">
        <f t="shared" si="1"/>
        <v>319.32520000000085</v>
      </c>
      <c r="N44"/>
      <c r="O44" s="196">
        <v>15.7</v>
      </c>
    </row>
    <row r="45" spans="1:15" x14ac:dyDescent="0.2">
      <c r="A45" s="111">
        <f t="shared" si="0"/>
        <v>2</v>
      </c>
      <c r="B45" s="193">
        <v>42772</v>
      </c>
      <c r="C45" s="197">
        <v>13.069000000000001</v>
      </c>
      <c r="D45" s="197">
        <v>53.302</v>
      </c>
      <c r="E45" s="197">
        <v>1.56</v>
      </c>
      <c r="F45" s="197">
        <v>148.26400000000001</v>
      </c>
      <c r="G45" s="197">
        <v>98.74</v>
      </c>
      <c r="H45" s="197">
        <v>10.978</v>
      </c>
      <c r="I45" s="197">
        <v>0</v>
      </c>
      <c r="J45" s="197">
        <v>19.377600000000385</v>
      </c>
      <c r="K45" s="197">
        <v>0</v>
      </c>
      <c r="L45" s="197">
        <v>21.173999999999999</v>
      </c>
      <c r="M45" s="198">
        <f t="shared" si="1"/>
        <v>366.46460000000036</v>
      </c>
      <c r="N45"/>
      <c r="O45" s="196">
        <v>17.25</v>
      </c>
    </row>
    <row r="46" spans="1:15" x14ac:dyDescent="0.2">
      <c r="A46" s="111">
        <f t="shared" si="0"/>
        <v>2</v>
      </c>
      <c r="B46" s="193">
        <v>42773</v>
      </c>
      <c r="C46" s="197">
        <v>11.82</v>
      </c>
      <c r="D46" s="197">
        <v>42.106000000000002</v>
      </c>
      <c r="E46" s="197">
        <v>0</v>
      </c>
      <c r="F46" s="197">
        <v>157.42699999999999</v>
      </c>
      <c r="G46" s="197">
        <v>91.635999999999996</v>
      </c>
      <c r="H46" s="197">
        <v>7.2930000000000001</v>
      </c>
      <c r="I46" s="197">
        <v>0</v>
      </c>
      <c r="J46" s="197">
        <v>16.156799999997311</v>
      </c>
      <c r="K46" s="197">
        <v>0</v>
      </c>
      <c r="L46" s="197">
        <v>29.850999999999999</v>
      </c>
      <c r="M46" s="198">
        <f t="shared" si="1"/>
        <v>356.28979999999734</v>
      </c>
      <c r="N46"/>
      <c r="O46" s="196">
        <v>17.5</v>
      </c>
    </row>
    <row r="47" spans="1:15" x14ac:dyDescent="0.2">
      <c r="A47" s="111">
        <f t="shared" si="0"/>
        <v>2</v>
      </c>
      <c r="B47" s="193">
        <v>42774</v>
      </c>
      <c r="C47" s="197">
        <v>14.77</v>
      </c>
      <c r="D47" s="197">
        <v>49.994</v>
      </c>
      <c r="E47" s="197">
        <v>0</v>
      </c>
      <c r="F47" s="197">
        <v>144.239</v>
      </c>
      <c r="G47" s="197">
        <v>24.888999999999999</v>
      </c>
      <c r="H47" s="197">
        <v>9.3409999999999993</v>
      </c>
      <c r="I47" s="197">
        <v>0</v>
      </c>
      <c r="J47" s="197">
        <v>11.616000000003842</v>
      </c>
      <c r="K47" s="197">
        <v>0</v>
      </c>
      <c r="L47" s="197">
        <v>34</v>
      </c>
      <c r="M47" s="198">
        <f t="shared" si="1"/>
        <v>288.84900000000385</v>
      </c>
      <c r="N47"/>
      <c r="O47" s="196">
        <v>17.100000000000001</v>
      </c>
    </row>
    <row r="48" spans="1:15" x14ac:dyDescent="0.2">
      <c r="A48" s="111">
        <f t="shared" si="0"/>
        <v>2</v>
      </c>
      <c r="B48" s="193">
        <v>42775</v>
      </c>
      <c r="C48" s="197">
        <v>14.866</v>
      </c>
      <c r="D48" s="197">
        <v>77.084999999999994</v>
      </c>
      <c r="E48" s="197">
        <v>0</v>
      </c>
      <c r="F48" s="197">
        <v>149.65799999999999</v>
      </c>
      <c r="G48" s="197">
        <v>14.959</v>
      </c>
      <c r="H48" s="197">
        <v>7.7389999999999999</v>
      </c>
      <c r="I48" s="197">
        <v>0</v>
      </c>
      <c r="J48" s="197">
        <v>5.1215999999965423</v>
      </c>
      <c r="K48" s="197">
        <v>0</v>
      </c>
      <c r="L48" s="197">
        <v>34.164000000000001</v>
      </c>
      <c r="M48" s="198">
        <f t="shared" si="1"/>
        <v>303.59259999999648</v>
      </c>
      <c r="N48"/>
      <c r="O48" s="196">
        <v>17.350000000000001</v>
      </c>
    </row>
    <row r="49" spans="1:15" x14ac:dyDescent="0.2">
      <c r="A49" s="111">
        <f t="shared" si="0"/>
        <v>2</v>
      </c>
      <c r="B49" s="193">
        <v>42776</v>
      </c>
      <c r="C49" s="197">
        <v>19.187999999999999</v>
      </c>
      <c r="D49" s="197">
        <v>75.049000000000007</v>
      </c>
      <c r="E49" s="197">
        <v>0</v>
      </c>
      <c r="F49" s="197">
        <v>132.65600000000001</v>
      </c>
      <c r="G49" s="197">
        <v>13.179</v>
      </c>
      <c r="H49" s="197">
        <v>13.000999999999999</v>
      </c>
      <c r="I49" s="197">
        <v>0</v>
      </c>
      <c r="J49" s="197">
        <v>4.0656000000023047</v>
      </c>
      <c r="K49" s="197">
        <v>0</v>
      </c>
      <c r="L49" s="197">
        <v>36.039000000000001</v>
      </c>
      <c r="M49" s="198">
        <f t="shared" si="1"/>
        <v>293.17760000000231</v>
      </c>
      <c r="N49"/>
      <c r="O49" s="196">
        <v>17.649999999999999</v>
      </c>
    </row>
    <row r="50" spans="1:15" x14ac:dyDescent="0.2">
      <c r="A50" s="111">
        <f t="shared" si="0"/>
        <v>2</v>
      </c>
      <c r="B50" s="193">
        <v>42777</v>
      </c>
      <c r="C50" s="197">
        <v>22.712</v>
      </c>
      <c r="D50" s="197">
        <v>98.153999999999996</v>
      </c>
      <c r="E50" s="197">
        <v>0</v>
      </c>
      <c r="F50" s="197">
        <v>101.505</v>
      </c>
      <c r="G50" s="197">
        <v>13.292</v>
      </c>
      <c r="H50" s="197">
        <v>12.805</v>
      </c>
      <c r="I50" s="197">
        <v>0</v>
      </c>
      <c r="J50" s="197">
        <v>4.2240000000009603</v>
      </c>
      <c r="K50" s="197">
        <v>0</v>
      </c>
      <c r="L50" s="197">
        <v>33.228000000000002</v>
      </c>
      <c r="M50" s="198">
        <f t="shared" si="1"/>
        <v>285.92000000000093</v>
      </c>
      <c r="N50"/>
      <c r="O50" s="196">
        <v>15.5</v>
      </c>
    </row>
    <row r="51" spans="1:15" x14ac:dyDescent="0.2">
      <c r="A51" s="111">
        <f t="shared" si="0"/>
        <v>2</v>
      </c>
      <c r="B51" s="193">
        <v>42778</v>
      </c>
      <c r="C51" s="197">
        <v>11.4</v>
      </c>
      <c r="D51" s="197">
        <v>84.882999999999996</v>
      </c>
      <c r="E51" s="197">
        <v>0</v>
      </c>
      <c r="F51" s="197">
        <v>105.935</v>
      </c>
      <c r="G51" s="197">
        <v>12.477</v>
      </c>
      <c r="H51" s="197">
        <v>4.9059999999999997</v>
      </c>
      <c r="I51" s="197">
        <v>0</v>
      </c>
      <c r="J51" s="197">
        <v>7.8143999999976952</v>
      </c>
      <c r="K51" s="197">
        <v>0</v>
      </c>
      <c r="L51" s="197">
        <v>28.207999999999998</v>
      </c>
      <c r="M51" s="198">
        <f t="shared" si="1"/>
        <v>255.62339999999773</v>
      </c>
      <c r="N51"/>
      <c r="O51" s="196">
        <v>15.6</v>
      </c>
    </row>
    <row r="52" spans="1:15" x14ac:dyDescent="0.2">
      <c r="A52" s="111">
        <f t="shared" si="0"/>
        <v>2</v>
      </c>
      <c r="B52" s="193">
        <v>42779</v>
      </c>
      <c r="C52" s="197">
        <v>11.382</v>
      </c>
      <c r="D52" s="197">
        <v>48.845999999999997</v>
      </c>
      <c r="E52" s="197">
        <v>0</v>
      </c>
      <c r="F52" s="197">
        <v>98.661000000000001</v>
      </c>
      <c r="G52" s="197">
        <v>13.827999999999999</v>
      </c>
      <c r="H52" s="197">
        <v>6.1239999999999997</v>
      </c>
      <c r="I52" s="197">
        <v>0</v>
      </c>
      <c r="J52" s="197">
        <v>6.4416000000013449</v>
      </c>
      <c r="K52" s="197">
        <v>0</v>
      </c>
      <c r="L52" s="197">
        <v>83.343000000000004</v>
      </c>
      <c r="M52" s="198">
        <f t="shared" si="1"/>
        <v>268.62560000000138</v>
      </c>
      <c r="N52"/>
      <c r="O52" s="196">
        <v>18.149999999999999</v>
      </c>
    </row>
    <row r="53" spans="1:15" x14ac:dyDescent="0.2">
      <c r="A53" s="111">
        <f t="shared" si="0"/>
        <v>2</v>
      </c>
      <c r="B53" s="193">
        <v>42780</v>
      </c>
      <c r="C53" s="197">
        <v>4.9000000000000004</v>
      </c>
      <c r="D53" s="197">
        <v>42.29</v>
      </c>
      <c r="E53" s="197">
        <v>0</v>
      </c>
      <c r="F53" s="197">
        <v>83.846999999999994</v>
      </c>
      <c r="G53" s="197">
        <v>16.053000000000001</v>
      </c>
      <c r="H53" s="197">
        <v>2.7690000000000001</v>
      </c>
      <c r="I53" s="197">
        <v>0</v>
      </c>
      <c r="J53" s="197">
        <v>3.0095999999984633</v>
      </c>
      <c r="K53" s="197">
        <v>0</v>
      </c>
      <c r="L53" s="197">
        <v>100.20399999999999</v>
      </c>
      <c r="M53" s="198">
        <f t="shared" si="1"/>
        <v>253.07259999999843</v>
      </c>
      <c r="N53"/>
      <c r="O53" s="196">
        <v>17.2</v>
      </c>
    </row>
    <row r="54" spans="1:15" x14ac:dyDescent="0.2">
      <c r="A54" s="111">
        <f t="shared" si="0"/>
        <v>2</v>
      </c>
      <c r="B54" s="193">
        <v>42781</v>
      </c>
      <c r="C54" s="197">
        <v>9.6999999999999993</v>
      </c>
      <c r="D54" s="197">
        <v>51.97</v>
      </c>
      <c r="E54" s="197">
        <v>0</v>
      </c>
      <c r="F54" s="197">
        <v>77.814999999999998</v>
      </c>
      <c r="G54" s="197">
        <v>19.567</v>
      </c>
      <c r="H54" s="197">
        <v>4.867</v>
      </c>
      <c r="I54" s="197">
        <v>0</v>
      </c>
      <c r="J54" s="197">
        <v>4.6464000000005763</v>
      </c>
      <c r="K54" s="197">
        <v>0</v>
      </c>
      <c r="L54" s="197">
        <v>109.98</v>
      </c>
      <c r="M54" s="198">
        <f t="shared" si="1"/>
        <v>278.5454000000006</v>
      </c>
      <c r="N54"/>
      <c r="O54" s="196">
        <v>17.899999999999999</v>
      </c>
    </row>
    <row r="55" spans="1:15" x14ac:dyDescent="0.2">
      <c r="A55" s="111">
        <f t="shared" si="0"/>
        <v>2</v>
      </c>
      <c r="B55" s="193">
        <v>42782</v>
      </c>
      <c r="C55" s="197">
        <v>5.0380000000000003</v>
      </c>
      <c r="D55" s="197">
        <v>133.32300000000001</v>
      </c>
      <c r="E55" s="197">
        <v>0</v>
      </c>
      <c r="F55" s="197">
        <v>55.338000000000001</v>
      </c>
      <c r="G55" s="197">
        <v>38.106999999999999</v>
      </c>
      <c r="H55" s="197">
        <v>2.8159999999999998</v>
      </c>
      <c r="I55" s="197">
        <v>0</v>
      </c>
      <c r="J55" s="197">
        <v>6.1247999999992313</v>
      </c>
      <c r="K55" s="197">
        <v>0</v>
      </c>
      <c r="L55" s="197">
        <v>119.09099999999999</v>
      </c>
      <c r="M55" s="198">
        <f t="shared" si="1"/>
        <v>359.83779999999922</v>
      </c>
      <c r="N55"/>
      <c r="O55" s="196">
        <v>17</v>
      </c>
    </row>
    <row r="56" spans="1:15" x14ac:dyDescent="0.2">
      <c r="A56" s="111">
        <f t="shared" si="0"/>
        <v>2</v>
      </c>
      <c r="B56" s="193">
        <v>42783</v>
      </c>
      <c r="C56" s="197">
        <v>14.694000000000001</v>
      </c>
      <c r="D56" s="197">
        <v>138.27799999999999</v>
      </c>
      <c r="E56" s="197">
        <v>0.251</v>
      </c>
      <c r="F56" s="197">
        <v>50.877000000000002</v>
      </c>
      <c r="G56" s="197">
        <v>41.92</v>
      </c>
      <c r="H56" s="197">
        <v>9.3409999999999993</v>
      </c>
      <c r="I56" s="197">
        <v>0</v>
      </c>
      <c r="J56" s="197">
        <v>7.7616000000013443</v>
      </c>
      <c r="K56" s="197">
        <v>0</v>
      </c>
      <c r="L56" s="197">
        <v>86.409000000000006</v>
      </c>
      <c r="M56" s="198">
        <f t="shared" si="1"/>
        <v>349.53160000000133</v>
      </c>
      <c r="N56"/>
      <c r="O56" s="196">
        <v>17.600000000000001</v>
      </c>
    </row>
    <row r="57" spans="1:15" x14ac:dyDescent="0.2">
      <c r="A57" s="111">
        <f t="shared" si="0"/>
        <v>2</v>
      </c>
      <c r="B57" s="193">
        <v>42784</v>
      </c>
      <c r="C57" s="197">
        <v>21.603999999999999</v>
      </c>
      <c r="D57" s="197">
        <v>137.69499999999999</v>
      </c>
      <c r="E57" s="197">
        <v>0</v>
      </c>
      <c r="F57" s="197">
        <v>65.028000000000006</v>
      </c>
      <c r="G57" s="197">
        <v>32.438000000000002</v>
      </c>
      <c r="H57" s="197">
        <v>8.11</v>
      </c>
      <c r="I57" s="197">
        <v>0</v>
      </c>
      <c r="J57" s="197">
        <v>0</v>
      </c>
      <c r="K57" s="197">
        <v>0</v>
      </c>
      <c r="L57" s="197">
        <v>81.721000000000004</v>
      </c>
      <c r="M57" s="198">
        <f t="shared" si="1"/>
        <v>346.596</v>
      </c>
      <c r="N57"/>
      <c r="O57" s="196">
        <v>17</v>
      </c>
    </row>
    <row r="58" spans="1:15" x14ac:dyDescent="0.2">
      <c r="A58" s="111">
        <f t="shared" si="0"/>
        <v>2</v>
      </c>
      <c r="B58" s="193">
        <v>42785</v>
      </c>
      <c r="C58" s="197">
        <v>18.044</v>
      </c>
      <c r="D58" s="197">
        <v>120.893</v>
      </c>
      <c r="E58" s="197">
        <v>0</v>
      </c>
      <c r="F58" s="197">
        <v>86.784000000000006</v>
      </c>
      <c r="G58" s="197">
        <v>78.497</v>
      </c>
      <c r="H58" s="197">
        <v>10.099</v>
      </c>
      <c r="I58" s="197">
        <v>0</v>
      </c>
      <c r="J58" s="197">
        <v>2.3759999999990398</v>
      </c>
      <c r="K58" s="197">
        <v>0</v>
      </c>
      <c r="L58" s="197">
        <v>21.856999999999999</v>
      </c>
      <c r="M58" s="198">
        <f t="shared" si="1"/>
        <v>338.54999999999905</v>
      </c>
      <c r="N58"/>
      <c r="O58" s="196">
        <v>16.7</v>
      </c>
    </row>
    <row r="59" spans="1:15" x14ac:dyDescent="0.2">
      <c r="A59" s="111">
        <f t="shared" si="0"/>
        <v>2</v>
      </c>
      <c r="B59" s="193">
        <v>42786</v>
      </c>
      <c r="C59" s="197">
        <v>18.228000000000002</v>
      </c>
      <c r="D59" s="197">
        <v>145.28200000000001</v>
      </c>
      <c r="E59" s="197">
        <v>0</v>
      </c>
      <c r="F59" s="197">
        <v>109.14400000000001</v>
      </c>
      <c r="G59" s="197">
        <v>26.914000000000001</v>
      </c>
      <c r="H59" s="197">
        <v>11.821</v>
      </c>
      <c r="I59" s="197">
        <v>0</v>
      </c>
      <c r="J59" s="197">
        <v>23.707199999998849</v>
      </c>
      <c r="K59" s="197">
        <v>0</v>
      </c>
      <c r="L59" s="197">
        <v>20.062999999999999</v>
      </c>
      <c r="M59" s="198">
        <f t="shared" si="1"/>
        <v>355.15919999999886</v>
      </c>
      <c r="N59"/>
      <c r="O59" s="196">
        <v>18.350000000000001</v>
      </c>
    </row>
    <row r="60" spans="1:15" x14ac:dyDescent="0.2">
      <c r="A60" s="111">
        <f t="shared" si="0"/>
        <v>2</v>
      </c>
      <c r="B60" s="193">
        <v>42787</v>
      </c>
      <c r="C60" s="197">
        <v>13.321999999999999</v>
      </c>
      <c r="D60" s="197">
        <v>148.65100000000001</v>
      </c>
      <c r="E60" s="197">
        <v>0</v>
      </c>
      <c r="F60" s="197">
        <v>120.398</v>
      </c>
      <c r="G60" s="197">
        <v>0</v>
      </c>
      <c r="H60" s="197">
        <v>9.2799999999999994</v>
      </c>
      <c r="I60" s="197">
        <v>0</v>
      </c>
      <c r="J60" s="197">
        <v>23.337600000000386</v>
      </c>
      <c r="K60" s="197">
        <v>0</v>
      </c>
      <c r="L60" s="197">
        <v>20.896999999999998</v>
      </c>
      <c r="M60" s="198">
        <f t="shared" si="1"/>
        <v>335.88560000000035</v>
      </c>
      <c r="N60"/>
      <c r="O60" s="196">
        <v>17.850000000000001</v>
      </c>
    </row>
    <row r="61" spans="1:15" x14ac:dyDescent="0.2">
      <c r="A61" s="111">
        <f t="shared" si="0"/>
        <v>2</v>
      </c>
      <c r="B61" s="193">
        <v>42788</v>
      </c>
      <c r="C61" s="197">
        <v>11.68</v>
      </c>
      <c r="D61" s="197">
        <v>148.428</v>
      </c>
      <c r="E61" s="197">
        <v>0</v>
      </c>
      <c r="F61" s="197">
        <v>123.45399999999999</v>
      </c>
      <c r="G61" s="197">
        <v>0</v>
      </c>
      <c r="H61" s="197">
        <v>5.774</v>
      </c>
      <c r="I61" s="197">
        <v>0</v>
      </c>
      <c r="J61" s="197">
        <v>25.185600000002307</v>
      </c>
      <c r="K61" s="197">
        <v>0</v>
      </c>
      <c r="L61" s="197">
        <v>22.353000000000002</v>
      </c>
      <c r="M61" s="198">
        <f t="shared" si="1"/>
        <v>336.87460000000232</v>
      </c>
      <c r="N61"/>
      <c r="O61" s="196">
        <v>18.3</v>
      </c>
    </row>
    <row r="62" spans="1:15" x14ac:dyDescent="0.2">
      <c r="A62" s="111">
        <f t="shared" si="0"/>
        <v>2</v>
      </c>
      <c r="B62" s="193">
        <v>42789</v>
      </c>
      <c r="C62" s="197">
        <v>10</v>
      </c>
      <c r="D62" s="197">
        <v>135.77099999999999</v>
      </c>
      <c r="E62" s="197">
        <v>0</v>
      </c>
      <c r="F62" s="197">
        <v>130.82</v>
      </c>
      <c r="G62" s="197">
        <v>0</v>
      </c>
      <c r="H62" s="197">
        <v>8.0289999999999999</v>
      </c>
      <c r="I62" s="197">
        <v>0</v>
      </c>
      <c r="J62" s="197">
        <v>21.911999999999999</v>
      </c>
      <c r="K62" s="197">
        <v>0</v>
      </c>
      <c r="L62" s="197">
        <v>24.616</v>
      </c>
      <c r="M62" s="198">
        <f t="shared" si="1"/>
        <v>331.14799999999997</v>
      </c>
      <c r="N62"/>
      <c r="O62" s="196">
        <v>18.25</v>
      </c>
    </row>
    <row r="63" spans="1:15" x14ac:dyDescent="0.2">
      <c r="A63" s="111">
        <f t="shared" si="0"/>
        <v>2</v>
      </c>
      <c r="B63" s="193">
        <v>42790</v>
      </c>
      <c r="C63" s="197">
        <v>4</v>
      </c>
      <c r="D63" s="197">
        <v>102.246</v>
      </c>
      <c r="E63" s="197">
        <v>3.0920000000000001</v>
      </c>
      <c r="F63" s="197">
        <v>140.428</v>
      </c>
      <c r="G63" s="197">
        <v>0</v>
      </c>
      <c r="H63" s="197">
        <v>2.91</v>
      </c>
      <c r="I63" s="197">
        <v>0</v>
      </c>
      <c r="J63" s="197">
        <v>22.968</v>
      </c>
      <c r="K63" s="197">
        <v>0</v>
      </c>
      <c r="L63" s="197">
        <v>33.372999999999998</v>
      </c>
      <c r="M63" s="198">
        <f t="shared" si="1"/>
        <v>309.017</v>
      </c>
      <c r="N63"/>
      <c r="O63" s="196">
        <v>17.649999999999999</v>
      </c>
    </row>
    <row r="64" spans="1:15" x14ac:dyDescent="0.2">
      <c r="A64" s="111">
        <f t="shared" si="0"/>
        <v>2</v>
      </c>
      <c r="B64" s="193">
        <v>42791</v>
      </c>
      <c r="C64" s="197">
        <v>30</v>
      </c>
      <c r="D64" s="197">
        <v>88.391000000000005</v>
      </c>
      <c r="E64" s="197">
        <v>0</v>
      </c>
      <c r="F64" s="197">
        <v>115.434</v>
      </c>
      <c r="G64" s="197">
        <v>0</v>
      </c>
      <c r="H64" s="197">
        <v>11.599</v>
      </c>
      <c r="I64" s="197">
        <v>0</v>
      </c>
      <c r="J64" s="197">
        <v>16.1568</v>
      </c>
      <c r="K64" s="197">
        <v>0</v>
      </c>
      <c r="L64" s="197">
        <v>26.039000000000001</v>
      </c>
      <c r="M64" s="198">
        <f t="shared" si="1"/>
        <v>287.61979999999994</v>
      </c>
      <c r="N64"/>
      <c r="O64" s="196">
        <v>17.2</v>
      </c>
    </row>
    <row r="65" spans="1:15" x14ac:dyDescent="0.2">
      <c r="A65" s="111">
        <f t="shared" si="0"/>
        <v>2</v>
      </c>
      <c r="B65" s="193">
        <v>42792</v>
      </c>
      <c r="C65" s="197">
        <v>19</v>
      </c>
      <c r="D65" s="197">
        <v>67.817999999999998</v>
      </c>
      <c r="E65" s="197">
        <v>0</v>
      </c>
      <c r="F65" s="197">
        <v>122.215</v>
      </c>
      <c r="G65" s="197">
        <v>0</v>
      </c>
      <c r="H65" s="197">
        <v>3.2429999999999999</v>
      </c>
      <c r="I65" s="197">
        <v>0</v>
      </c>
      <c r="J65" s="197">
        <v>14.784000000000001</v>
      </c>
      <c r="K65" s="197">
        <v>0</v>
      </c>
      <c r="L65" s="197">
        <v>21.454000000000001</v>
      </c>
      <c r="M65" s="198">
        <f t="shared" si="1"/>
        <v>248.51400000000001</v>
      </c>
      <c r="N65"/>
      <c r="O65" s="196">
        <v>16.25</v>
      </c>
    </row>
    <row r="66" spans="1:15" x14ac:dyDescent="0.2">
      <c r="A66" s="111">
        <f t="shared" si="0"/>
        <v>2</v>
      </c>
      <c r="B66" s="193">
        <v>42793</v>
      </c>
      <c r="C66" s="197">
        <v>16</v>
      </c>
      <c r="D66" s="197">
        <v>50.817999999999998</v>
      </c>
      <c r="E66" s="197">
        <v>0</v>
      </c>
      <c r="F66" s="197">
        <v>147.22</v>
      </c>
      <c r="G66" s="197">
        <v>0</v>
      </c>
      <c r="H66" s="197">
        <v>6.6369999999999996</v>
      </c>
      <c r="I66" s="197">
        <v>0</v>
      </c>
      <c r="J66" s="197">
        <v>16.632000000002883</v>
      </c>
      <c r="K66" s="197">
        <v>0</v>
      </c>
      <c r="L66" s="197">
        <v>34.478999999999999</v>
      </c>
      <c r="M66" s="198">
        <f t="shared" si="1"/>
        <v>271.7860000000029</v>
      </c>
      <c r="N66"/>
      <c r="O66" s="196">
        <v>18.25</v>
      </c>
    </row>
    <row r="67" spans="1:15" x14ac:dyDescent="0.2">
      <c r="A67" s="111">
        <f t="shared" si="0"/>
        <v>2</v>
      </c>
      <c r="B67" s="193">
        <v>42794</v>
      </c>
      <c r="C67" s="197">
        <v>52.895000000000003</v>
      </c>
      <c r="D67" s="197">
        <v>121.286</v>
      </c>
      <c r="E67" s="197">
        <v>0</v>
      </c>
      <c r="F67" s="197">
        <v>153.34299999999999</v>
      </c>
      <c r="G67" s="197">
        <v>0</v>
      </c>
      <c r="H67" s="197">
        <v>9.6880000000000006</v>
      </c>
      <c r="I67" s="197">
        <v>0</v>
      </c>
      <c r="J67" s="197">
        <v>3.8544</v>
      </c>
      <c r="K67" s="197">
        <v>0</v>
      </c>
      <c r="L67" s="197">
        <v>30.896000000000001</v>
      </c>
      <c r="M67" s="198">
        <f t="shared" si="1"/>
        <v>371.9624</v>
      </c>
      <c r="N67"/>
      <c r="O67" s="196">
        <v>18.649999999999999</v>
      </c>
    </row>
    <row r="68" spans="1:15" x14ac:dyDescent="0.2">
      <c r="A68" s="111">
        <f t="shared" si="0"/>
        <v>3</v>
      </c>
      <c r="B68" s="193">
        <v>42795</v>
      </c>
      <c r="C68" s="197">
        <v>14.13</v>
      </c>
      <c r="D68" s="197">
        <v>135.70099999999999</v>
      </c>
      <c r="E68" s="197">
        <v>0</v>
      </c>
      <c r="F68" s="197">
        <v>142.82599999999999</v>
      </c>
      <c r="G68" s="197">
        <v>13.858000000000001</v>
      </c>
      <c r="H68" s="197">
        <v>8.5459999999999994</v>
      </c>
      <c r="I68" s="197">
        <v>0</v>
      </c>
      <c r="J68" s="197">
        <v>20.697600000000385</v>
      </c>
      <c r="K68" s="197">
        <v>0</v>
      </c>
      <c r="L68" s="197">
        <v>23.376999999999999</v>
      </c>
      <c r="M68" s="198">
        <f t="shared" si="1"/>
        <v>359.13560000000035</v>
      </c>
      <c r="N68"/>
      <c r="O68" s="196">
        <v>19</v>
      </c>
    </row>
    <row r="69" spans="1:15" x14ac:dyDescent="0.2">
      <c r="A69" s="111">
        <f t="shared" si="0"/>
        <v>3</v>
      </c>
      <c r="B69" s="193">
        <v>42796</v>
      </c>
      <c r="C69" s="197">
        <v>18.341999999999999</v>
      </c>
      <c r="D69" s="197">
        <v>143.119</v>
      </c>
      <c r="E69" s="197">
        <v>0</v>
      </c>
      <c r="F69" s="197">
        <v>140.33000000000001</v>
      </c>
      <c r="G69" s="197">
        <v>12.045999999999999</v>
      </c>
      <c r="H69" s="197">
        <v>9.468</v>
      </c>
      <c r="I69" s="197">
        <v>0</v>
      </c>
      <c r="J69" s="197">
        <v>12.566400000000577</v>
      </c>
      <c r="K69" s="197">
        <v>0</v>
      </c>
      <c r="L69" s="197">
        <v>21.69</v>
      </c>
      <c r="M69" s="198">
        <f t="shared" si="1"/>
        <v>357.56140000000062</v>
      </c>
      <c r="N69"/>
      <c r="O69" s="196">
        <v>18.600000000000001</v>
      </c>
    </row>
    <row r="70" spans="1:15" x14ac:dyDescent="0.2">
      <c r="A70" s="111">
        <f t="shared" si="0"/>
        <v>3</v>
      </c>
      <c r="B70" s="193">
        <v>42797</v>
      </c>
      <c r="C70" s="197">
        <v>18.925999999999998</v>
      </c>
      <c r="D70" s="197">
        <v>146</v>
      </c>
      <c r="E70" s="197">
        <v>0</v>
      </c>
      <c r="F70" s="197">
        <v>140.19499999999999</v>
      </c>
      <c r="G70" s="197">
        <v>13.025</v>
      </c>
      <c r="H70" s="197">
        <v>9.8249999999999993</v>
      </c>
      <c r="I70" s="197">
        <v>0</v>
      </c>
      <c r="J70" s="197">
        <v>10.982399999999616</v>
      </c>
      <c r="K70" s="197">
        <v>0</v>
      </c>
      <c r="L70" s="197">
        <v>25.277000000000001</v>
      </c>
      <c r="M70" s="198">
        <f t="shared" si="1"/>
        <v>364.23039999999958</v>
      </c>
      <c r="N70"/>
      <c r="O70" s="196">
        <v>17.95</v>
      </c>
    </row>
    <row r="71" spans="1:15" x14ac:dyDescent="0.2">
      <c r="A71" s="111">
        <f t="shared" si="0"/>
        <v>3</v>
      </c>
      <c r="B71" s="193">
        <v>42798</v>
      </c>
      <c r="C71" s="197">
        <v>13.772</v>
      </c>
      <c r="D71" s="197">
        <v>136.17400000000001</v>
      </c>
      <c r="E71" s="197">
        <v>0</v>
      </c>
      <c r="F71" s="197">
        <v>131.06</v>
      </c>
      <c r="G71" s="197">
        <v>12.72</v>
      </c>
      <c r="H71" s="197">
        <v>2.0510000000000002</v>
      </c>
      <c r="I71" s="197">
        <v>0</v>
      </c>
      <c r="J71" s="197">
        <v>2.7983999999986553</v>
      </c>
      <c r="K71" s="197">
        <v>0</v>
      </c>
      <c r="L71" s="197">
        <v>27.178999999999998</v>
      </c>
      <c r="M71" s="198">
        <f t="shared" si="1"/>
        <v>325.75439999999861</v>
      </c>
      <c r="N71"/>
      <c r="O71" s="196">
        <v>18.149999999999999</v>
      </c>
    </row>
    <row r="72" spans="1:15" x14ac:dyDescent="0.2">
      <c r="A72" s="111">
        <f t="shared" si="0"/>
        <v>3</v>
      </c>
      <c r="B72" s="193">
        <v>42799</v>
      </c>
      <c r="C72" s="197">
        <v>17.986000000000001</v>
      </c>
      <c r="D72" s="197">
        <v>119.714</v>
      </c>
      <c r="E72" s="197">
        <v>0</v>
      </c>
      <c r="F72" s="197">
        <v>117.794</v>
      </c>
      <c r="G72" s="197">
        <v>12.507</v>
      </c>
      <c r="H72" s="197">
        <v>2.0550000000000002</v>
      </c>
      <c r="I72" s="197">
        <v>0</v>
      </c>
      <c r="J72" s="197">
        <v>2.6928000000011525</v>
      </c>
      <c r="K72" s="197">
        <v>0</v>
      </c>
      <c r="L72" s="197">
        <v>24.015999999999998</v>
      </c>
      <c r="M72" s="198">
        <f t="shared" si="1"/>
        <v>296.76480000000117</v>
      </c>
      <c r="N72"/>
      <c r="O72" s="196">
        <v>18.45</v>
      </c>
    </row>
    <row r="73" spans="1:15" x14ac:dyDescent="0.2">
      <c r="A73" s="111">
        <f t="shared" ref="A73:A136" si="2">+IF(ISBLANK($B73),"",MONTH($B73))</f>
        <v>3</v>
      </c>
      <c r="B73" s="193">
        <v>42800</v>
      </c>
      <c r="C73" s="197">
        <v>1.978</v>
      </c>
      <c r="D73" s="197">
        <v>138.44499999999999</v>
      </c>
      <c r="E73" s="197">
        <v>0</v>
      </c>
      <c r="F73" s="197">
        <v>157.358</v>
      </c>
      <c r="G73" s="197">
        <v>16.420999999999999</v>
      </c>
      <c r="H73" s="197">
        <v>1.5720000000000001</v>
      </c>
      <c r="I73" s="197">
        <v>0</v>
      </c>
      <c r="J73" s="197">
        <v>20.803199999997886</v>
      </c>
      <c r="K73" s="197">
        <v>0</v>
      </c>
      <c r="L73" s="197">
        <v>34.133000000000003</v>
      </c>
      <c r="M73" s="198">
        <f t="shared" ref="M73:M136" si="3">+SUM(C73:L73)</f>
        <v>370.71019999999788</v>
      </c>
      <c r="N73"/>
      <c r="O73" s="196">
        <v>19</v>
      </c>
    </row>
    <row r="74" spans="1:15" x14ac:dyDescent="0.2">
      <c r="A74" s="111">
        <f t="shared" si="2"/>
        <v>3</v>
      </c>
      <c r="B74" s="193">
        <v>42801</v>
      </c>
      <c r="C74" s="197">
        <v>0</v>
      </c>
      <c r="D74" s="197">
        <v>100.30800000000001</v>
      </c>
      <c r="E74" s="197">
        <v>5.609</v>
      </c>
      <c r="F74" s="197">
        <v>141.18899999999999</v>
      </c>
      <c r="G74" s="197">
        <v>42.755000000000003</v>
      </c>
      <c r="H74" s="197">
        <v>0</v>
      </c>
      <c r="I74" s="197">
        <v>0</v>
      </c>
      <c r="J74" s="197">
        <v>23.284800000004033</v>
      </c>
      <c r="K74" s="197">
        <v>0</v>
      </c>
      <c r="L74" s="197">
        <v>59.225000000000001</v>
      </c>
      <c r="M74" s="198">
        <f t="shared" si="3"/>
        <v>372.37080000000407</v>
      </c>
      <c r="N74"/>
      <c r="O74" s="196">
        <v>20</v>
      </c>
    </row>
    <row r="75" spans="1:15" x14ac:dyDescent="0.2">
      <c r="A75" s="111">
        <f t="shared" si="2"/>
        <v>3</v>
      </c>
      <c r="B75" s="193">
        <v>42802</v>
      </c>
      <c r="C75" s="197">
        <v>2.39</v>
      </c>
      <c r="D75" s="197">
        <v>138.44800000000001</v>
      </c>
      <c r="E75" s="197">
        <v>0</v>
      </c>
      <c r="F75" s="197">
        <v>146.10400000000001</v>
      </c>
      <c r="G75" s="197">
        <v>18.298999999999999</v>
      </c>
      <c r="H75" s="197">
        <v>1.8680000000000001</v>
      </c>
      <c r="I75" s="197">
        <v>0</v>
      </c>
      <c r="J75" s="197">
        <v>19.27199999999808</v>
      </c>
      <c r="K75" s="197">
        <v>0</v>
      </c>
      <c r="L75" s="197">
        <v>43.985999999999997</v>
      </c>
      <c r="M75" s="198">
        <f t="shared" si="3"/>
        <v>370.36699999999803</v>
      </c>
      <c r="N75"/>
      <c r="O75" s="196">
        <v>19.25</v>
      </c>
    </row>
    <row r="76" spans="1:15" x14ac:dyDescent="0.2">
      <c r="A76" s="111">
        <f t="shared" si="2"/>
        <v>3</v>
      </c>
      <c r="B76" s="193">
        <v>42803</v>
      </c>
      <c r="C76" s="197">
        <v>14.507999999999999</v>
      </c>
      <c r="D76" s="197">
        <v>138.04300000000001</v>
      </c>
      <c r="E76" s="197">
        <v>0</v>
      </c>
      <c r="F76" s="197">
        <v>130.84800000000001</v>
      </c>
      <c r="G76" s="197">
        <v>13.712</v>
      </c>
      <c r="H76" s="197">
        <v>8.9359999999999999</v>
      </c>
      <c r="I76" s="197">
        <v>0</v>
      </c>
      <c r="J76" s="197">
        <v>19.324799999999232</v>
      </c>
      <c r="K76" s="197">
        <v>0</v>
      </c>
      <c r="L76" s="197">
        <v>34.908000000000001</v>
      </c>
      <c r="M76" s="198">
        <f t="shared" si="3"/>
        <v>360.27979999999923</v>
      </c>
      <c r="N76"/>
      <c r="O76" s="196">
        <v>19.2</v>
      </c>
    </row>
    <row r="77" spans="1:15" x14ac:dyDescent="0.2">
      <c r="A77" s="111">
        <f t="shared" si="2"/>
        <v>3</v>
      </c>
      <c r="B77" s="193">
        <v>42804</v>
      </c>
      <c r="C77" s="197">
        <v>12.54</v>
      </c>
      <c r="D77" s="197">
        <v>143.256</v>
      </c>
      <c r="E77" s="197">
        <v>0</v>
      </c>
      <c r="F77" s="197">
        <v>153.678</v>
      </c>
      <c r="G77" s="197">
        <v>14.334</v>
      </c>
      <c r="H77" s="197">
        <v>7.6120000000000001</v>
      </c>
      <c r="I77" s="197">
        <v>0</v>
      </c>
      <c r="J77" s="197">
        <v>18.321600000001343</v>
      </c>
      <c r="K77" s="197">
        <v>0</v>
      </c>
      <c r="L77" s="197">
        <v>21.013999999999999</v>
      </c>
      <c r="M77" s="198">
        <f t="shared" si="3"/>
        <v>370.75560000000138</v>
      </c>
      <c r="N77"/>
      <c r="O77" s="196">
        <v>19.100000000000001</v>
      </c>
    </row>
    <row r="78" spans="1:15" x14ac:dyDescent="0.2">
      <c r="A78" s="111">
        <f t="shared" si="2"/>
        <v>3</v>
      </c>
      <c r="B78" s="193">
        <v>42805</v>
      </c>
      <c r="C78" s="197">
        <v>27.844999999999999</v>
      </c>
      <c r="D78" s="197">
        <v>139.119</v>
      </c>
      <c r="E78" s="197">
        <v>0</v>
      </c>
      <c r="F78" s="197">
        <v>101.119</v>
      </c>
      <c r="G78" s="197">
        <v>11.115</v>
      </c>
      <c r="H78" s="197">
        <v>14.847</v>
      </c>
      <c r="I78" s="197">
        <v>0</v>
      </c>
      <c r="J78" s="197">
        <v>8.6064000000005763</v>
      </c>
      <c r="K78" s="197">
        <v>0</v>
      </c>
      <c r="L78" s="197">
        <v>26.652000000000001</v>
      </c>
      <c r="M78" s="198">
        <f t="shared" si="3"/>
        <v>329.30340000000052</v>
      </c>
      <c r="N78"/>
      <c r="O78" s="196">
        <v>17.45</v>
      </c>
    </row>
    <row r="79" spans="1:15" x14ac:dyDescent="0.2">
      <c r="A79" s="111">
        <f t="shared" si="2"/>
        <v>3</v>
      </c>
      <c r="B79" s="193">
        <v>42806</v>
      </c>
      <c r="C79" s="197">
        <v>29.506</v>
      </c>
      <c r="D79" s="197">
        <v>99.747</v>
      </c>
      <c r="E79" s="197">
        <v>4.01</v>
      </c>
      <c r="F79" s="197">
        <v>118.021</v>
      </c>
      <c r="G79" s="197">
        <v>8.15</v>
      </c>
      <c r="H79" s="197">
        <v>14.968</v>
      </c>
      <c r="I79" s="197">
        <v>0</v>
      </c>
      <c r="J79" s="197">
        <v>15.2064</v>
      </c>
      <c r="K79" s="197">
        <v>0</v>
      </c>
      <c r="L79" s="197">
        <v>14.696999999999999</v>
      </c>
      <c r="M79" s="198">
        <f t="shared" si="3"/>
        <v>304.30539999999996</v>
      </c>
      <c r="N79"/>
      <c r="O79" s="196">
        <v>17.899999999999999</v>
      </c>
    </row>
    <row r="80" spans="1:15" x14ac:dyDescent="0.2">
      <c r="A80" s="111">
        <f t="shared" si="2"/>
        <v>3</v>
      </c>
      <c r="B80" s="193">
        <v>42807</v>
      </c>
      <c r="C80" s="197">
        <v>17.966000000000001</v>
      </c>
      <c r="D80" s="197">
        <v>132.714</v>
      </c>
      <c r="E80" s="197">
        <v>0</v>
      </c>
      <c r="F80" s="197">
        <v>140.072</v>
      </c>
      <c r="G80" s="197">
        <v>20.353999999999999</v>
      </c>
      <c r="H80" s="197">
        <v>12.987</v>
      </c>
      <c r="I80" s="197">
        <v>0</v>
      </c>
      <c r="J80" s="197">
        <v>11.510399999999999</v>
      </c>
      <c r="K80" s="197">
        <v>0</v>
      </c>
      <c r="L80" s="197">
        <v>31.568999999999999</v>
      </c>
      <c r="M80" s="198">
        <f t="shared" si="3"/>
        <v>367.17240000000004</v>
      </c>
      <c r="N80"/>
      <c r="O80" s="196">
        <v>19.7</v>
      </c>
    </row>
    <row r="81" spans="1:15" x14ac:dyDescent="0.2">
      <c r="A81" s="111">
        <f t="shared" si="2"/>
        <v>3</v>
      </c>
      <c r="B81" s="193">
        <v>42808</v>
      </c>
      <c r="C81" s="197">
        <v>20.288</v>
      </c>
      <c r="D81" s="197">
        <v>113.812</v>
      </c>
      <c r="E81" s="197">
        <v>0.161</v>
      </c>
      <c r="F81" s="197">
        <v>117.155</v>
      </c>
      <c r="G81" s="197">
        <v>43.399000000000001</v>
      </c>
      <c r="H81" s="197">
        <v>7.9059999999999997</v>
      </c>
      <c r="I81" s="197">
        <v>0</v>
      </c>
      <c r="J81" s="197">
        <v>13.411200000000001</v>
      </c>
      <c r="K81" s="197">
        <v>0</v>
      </c>
      <c r="L81" s="197">
        <v>48.619</v>
      </c>
      <c r="M81" s="198">
        <f t="shared" si="3"/>
        <v>364.75120000000004</v>
      </c>
      <c r="N81"/>
      <c r="O81" s="196">
        <v>19.3</v>
      </c>
    </row>
    <row r="82" spans="1:15" x14ac:dyDescent="0.2">
      <c r="A82" s="111">
        <f t="shared" si="2"/>
        <v>3</v>
      </c>
      <c r="B82" s="193">
        <v>42809</v>
      </c>
      <c r="C82" s="197">
        <v>11.6</v>
      </c>
      <c r="D82" s="197">
        <v>111.581</v>
      </c>
      <c r="E82" s="197">
        <v>0</v>
      </c>
      <c r="F82" s="197">
        <v>125.018</v>
      </c>
      <c r="G82" s="197">
        <v>49.55</v>
      </c>
      <c r="H82" s="197">
        <v>7.6859999999999999</v>
      </c>
      <c r="I82" s="197">
        <v>0</v>
      </c>
      <c r="J82" s="197">
        <v>16.5792</v>
      </c>
      <c r="K82" s="197">
        <v>0</v>
      </c>
      <c r="L82" s="197">
        <v>46.036000000000001</v>
      </c>
      <c r="M82" s="198">
        <f t="shared" si="3"/>
        <v>368.05020000000002</v>
      </c>
      <c r="N82"/>
      <c r="O82" s="196">
        <v>19.75</v>
      </c>
    </row>
    <row r="83" spans="1:15" x14ac:dyDescent="0.2">
      <c r="A83" s="111">
        <f t="shared" si="2"/>
        <v>3</v>
      </c>
      <c r="B83" s="193">
        <v>42810</v>
      </c>
      <c r="C83" s="197">
        <v>1.95</v>
      </c>
      <c r="D83" s="197">
        <v>75.986000000000004</v>
      </c>
      <c r="E83" s="197">
        <v>14.153</v>
      </c>
      <c r="F83" s="197">
        <v>122.059</v>
      </c>
      <c r="G83" s="197">
        <v>56.003999999999998</v>
      </c>
      <c r="H83" s="197">
        <v>1.278</v>
      </c>
      <c r="I83" s="197">
        <v>0</v>
      </c>
      <c r="J83" s="197">
        <v>14.942399999999999</v>
      </c>
      <c r="K83" s="197">
        <v>0</v>
      </c>
      <c r="L83" s="197">
        <v>77.53</v>
      </c>
      <c r="M83" s="198">
        <f t="shared" si="3"/>
        <v>363.90240000000006</v>
      </c>
      <c r="N83"/>
      <c r="O83" s="196">
        <v>18.5</v>
      </c>
    </row>
    <row r="84" spans="1:15" x14ac:dyDescent="0.2">
      <c r="A84" s="111">
        <f t="shared" si="2"/>
        <v>3</v>
      </c>
      <c r="B84" s="193">
        <v>42811</v>
      </c>
      <c r="C84" s="197">
        <v>8.1999999999999993</v>
      </c>
      <c r="D84" s="197">
        <v>54.518999999999998</v>
      </c>
      <c r="E84" s="197">
        <v>13.936</v>
      </c>
      <c r="F84" s="197">
        <v>122.18300000000001</v>
      </c>
      <c r="G84" s="197">
        <v>89.787000000000006</v>
      </c>
      <c r="H84" s="197">
        <v>5.27</v>
      </c>
      <c r="I84" s="197">
        <v>0</v>
      </c>
      <c r="J84" s="197">
        <v>6.6</v>
      </c>
      <c r="K84" s="197">
        <v>0</v>
      </c>
      <c r="L84" s="197">
        <v>70.402000000000001</v>
      </c>
      <c r="M84" s="198">
        <f t="shared" si="3"/>
        <v>370.89699999999999</v>
      </c>
      <c r="N84"/>
      <c r="O84" s="196">
        <v>18.75</v>
      </c>
    </row>
    <row r="85" spans="1:15" x14ac:dyDescent="0.2">
      <c r="A85" s="111">
        <f t="shared" si="2"/>
        <v>3</v>
      </c>
      <c r="B85" s="193">
        <v>42812</v>
      </c>
      <c r="C85" s="197">
        <v>1.97</v>
      </c>
      <c r="D85" s="197">
        <v>45.624000000000002</v>
      </c>
      <c r="E85" s="197">
        <v>3.694</v>
      </c>
      <c r="F85" s="197">
        <v>119.364</v>
      </c>
      <c r="G85" s="197">
        <v>80.647000000000006</v>
      </c>
      <c r="H85" s="197">
        <v>0.98899999999999999</v>
      </c>
      <c r="I85" s="197">
        <v>0</v>
      </c>
      <c r="J85" s="197">
        <v>10.56</v>
      </c>
      <c r="K85" s="197">
        <v>0</v>
      </c>
      <c r="L85" s="197">
        <v>71.099000000000004</v>
      </c>
      <c r="M85" s="198">
        <f t="shared" si="3"/>
        <v>333.947</v>
      </c>
      <c r="N85"/>
      <c r="O85" s="196">
        <v>17.45</v>
      </c>
    </row>
    <row r="86" spans="1:15" x14ac:dyDescent="0.2">
      <c r="A86" s="111">
        <f t="shared" si="2"/>
        <v>3</v>
      </c>
      <c r="B86" s="193">
        <v>42813</v>
      </c>
      <c r="C86" s="197">
        <v>15.798</v>
      </c>
      <c r="D86" s="197">
        <v>42.606000000000002</v>
      </c>
      <c r="E86" s="197">
        <v>0</v>
      </c>
      <c r="F86" s="197">
        <v>101.068</v>
      </c>
      <c r="G86" s="197">
        <v>65.215999999999994</v>
      </c>
      <c r="H86" s="197">
        <v>9.2520000000000007</v>
      </c>
      <c r="I86" s="197">
        <v>0</v>
      </c>
      <c r="J86" s="197">
        <v>9.5040000000009606</v>
      </c>
      <c r="K86" s="197">
        <v>0</v>
      </c>
      <c r="L86" s="197">
        <v>52.171999999999997</v>
      </c>
      <c r="M86" s="198">
        <f t="shared" si="3"/>
        <v>295.61600000000095</v>
      </c>
      <c r="N86"/>
      <c r="O86" s="196">
        <v>17.45</v>
      </c>
    </row>
    <row r="87" spans="1:15" x14ac:dyDescent="0.2">
      <c r="A87" s="111">
        <f t="shared" si="2"/>
        <v>3</v>
      </c>
      <c r="B87" s="193">
        <v>42814</v>
      </c>
      <c r="C87" s="197">
        <v>9.0429999999999993</v>
      </c>
      <c r="D87" s="197">
        <v>59.386000000000003</v>
      </c>
      <c r="E87" s="197">
        <v>0</v>
      </c>
      <c r="F87" s="197">
        <v>79.521000000000001</v>
      </c>
      <c r="G87" s="197">
        <v>86.97</v>
      </c>
      <c r="H87" s="197">
        <v>6.6310000000000002</v>
      </c>
      <c r="I87" s="197">
        <v>0</v>
      </c>
      <c r="J87" s="197">
        <v>3.6959999999990396</v>
      </c>
      <c r="K87" s="197">
        <v>0</v>
      </c>
      <c r="L87" s="197">
        <v>113.151</v>
      </c>
      <c r="M87" s="198">
        <f t="shared" si="3"/>
        <v>358.397999999999</v>
      </c>
      <c r="N87"/>
      <c r="O87" s="196">
        <v>19.149999999999999</v>
      </c>
    </row>
    <row r="88" spans="1:15" x14ac:dyDescent="0.2">
      <c r="A88" s="111">
        <f t="shared" si="2"/>
        <v>3</v>
      </c>
      <c r="B88" s="193">
        <v>42815</v>
      </c>
      <c r="C88" s="197">
        <v>7.891</v>
      </c>
      <c r="D88" s="197">
        <v>50.383000000000003</v>
      </c>
      <c r="E88" s="197">
        <v>0</v>
      </c>
      <c r="F88" s="197">
        <v>87.034999999999997</v>
      </c>
      <c r="G88" s="197">
        <v>87.334999999999994</v>
      </c>
      <c r="H88" s="197">
        <v>10.244</v>
      </c>
      <c r="I88" s="197">
        <v>0</v>
      </c>
      <c r="J88" s="197">
        <v>5.28</v>
      </c>
      <c r="K88" s="197">
        <v>0</v>
      </c>
      <c r="L88" s="197">
        <v>113.048</v>
      </c>
      <c r="M88" s="198">
        <f t="shared" si="3"/>
        <v>361.21600000000001</v>
      </c>
      <c r="N88"/>
      <c r="O88" s="196">
        <v>19.25</v>
      </c>
    </row>
    <row r="89" spans="1:15" x14ac:dyDescent="0.2">
      <c r="A89" s="111">
        <f t="shared" si="2"/>
        <v>3</v>
      </c>
      <c r="B89" s="193">
        <v>42816</v>
      </c>
      <c r="C89" s="197">
        <v>9</v>
      </c>
      <c r="D89" s="197">
        <v>31.914000000000001</v>
      </c>
      <c r="E89" s="197">
        <v>16.753</v>
      </c>
      <c r="F89" s="197">
        <v>68.843000000000004</v>
      </c>
      <c r="G89" s="197">
        <v>78.543000000000006</v>
      </c>
      <c r="H89" s="197">
        <v>4.6369999999999996</v>
      </c>
      <c r="I89" s="197">
        <v>0</v>
      </c>
      <c r="J89" s="197">
        <v>4.3296000000000001</v>
      </c>
      <c r="K89" s="197">
        <v>0</v>
      </c>
      <c r="L89" s="197">
        <v>150.51</v>
      </c>
      <c r="M89" s="198">
        <f t="shared" si="3"/>
        <v>364.52959999999996</v>
      </c>
      <c r="N89"/>
      <c r="O89" s="196">
        <v>19.8</v>
      </c>
    </row>
    <row r="90" spans="1:15" x14ac:dyDescent="0.2">
      <c r="A90" s="111">
        <f t="shared" si="2"/>
        <v>3</v>
      </c>
      <c r="B90" s="193">
        <v>42817</v>
      </c>
      <c r="C90" s="197">
        <v>24</v>
      </c>
      <c r="D90" s="197">
        <v>28.169</v>
      </c>
      <c r="E90" s="197">
        <v>18.015999999999998</v>
      </c>
      <c r="F90" s="197">
        <v>43.435000000000002</v>
      </c>
      <c r="G90" s="197">
        <v>69.686999999999998</v>
      </c>
      <c r="H90" s="197">
        <v>18.148</v>
      </c>
      <c r="I90" s="197">
        <v>0</v>
      </c>
      <c r="J90" s="197">
        <v>3.7488000000000001</v>
      </c>
      <c r="K90" s="197">
        <v>0</v>
      </c>
      <c r="L90" s="197">
        <v>152.94800000000001</v>
      </c>
      <c r="M90" s="198">
        <f t="shared" si="3"/>
        <v>358.15179999999998</v>
      </c>
      <c r="N90"/>
      <c r="O90" s="196">
        <v>18.649999999999999</v>
      </c>
    </row>
    <row r="91" spans="1:15" x14ac:dyDescent="0.2">
      <c r="A91" s="111">
        <f t="shared" si="2"/>
        <v>3</v>
      </c>
      <c r="B91" s="193">
        <v>42818</v>
      </c>
      <c r="C91" s="197">
        <v>4</v>
      </c>
      <c r="D91" s="197">
        <v>22.300999999999998</v>
      </c>
      <c r="E91" s="197">
        <v>28.553999999999998</v>
      </c>
      <c r="F91" s="197">
        <v>55.959000000000003</v>
      </c>
      <c r="G91" s="197">
        <v>72.180000000000007</v>
      </c>
      <c r="H91" s="197">
        <v>2.9340000000000002</v>
      </c>
      <c r="I91" s="197">
        <v>0</v>
      </c>
      <c r="J91" s="197">
        <v>3.6431999999999998</v>
      </c>
      <c r="K91" s="197">
        <v>0</v>
      </c>
      <c r="L91" s="197">
        <v>172.82400000000001</v>
      </c>
      <c r="M91" s="198">
        <f t="shared" si="3"/>
        <v>362.39520000000005</v>
      </c>
      <c r="N91"/>
      <c r="O91" s="196">
        <v>18.600000000000001</v>
      </c>
    </row>
    <row r="92" spans="1:15" x14ac:dyDescent="0.2">
      <c r="A92" s="111">
        <f t="shared" si="2"/>
        <v>3</v>
      </c>
      <c r="B92" s="193">
        <v>42819</v>
      </c>
      <c r="C92" s="197">
        <v>0.4</v>
      </c>
      <c r="D92" s="197">
        <v>16.658999999999999</v>
      </c>
      <c r="E92" s="197">
        <v>24.704999999999998</v>
      </c>
      <c r="F92" s="197">
        <v>50.999000000000002</v>
      </c>
      <c r="G92" s="197">
        <v>75.384</v>
      </c>
      <c r="H92" s="197">
        <v>0.92100000000000004</v>
      </c>
      <c r="I92" s="197">
        <v>0</v>
      </c>
      <c r="J92" s="197">
        <v>1.4784000000000002</v>
      </c>
      <c r="K92" s="197">
        <v>0</v>
      </c>
      <c r="L92" s="197">
        <v>160.28399999999999</v>
      </c>
      <c r="M92" s="198">
        <f t="shared" si="3"/>
        <v>330.83039999999994</v>
      </c>
      <c r="N92"/>
      <c r="O92" s="196">
        <v>17.850000000000001</v>
      </c>
    </row>
    <row r="93" spans="1:15" x14ac:dyDescent="0.2">
      <c r="A93" s="111">
        <f t="shared" si="2"/>
        <v>3</v>
      </c>
      <c r="B93" s="193">
        <v>42820</v>
      </c>
      <c r="C93" s="197">
        <v>0</v>
      </c>
      <c r="D93" s="197">
        <v>19.998999999999999</v>
      </c>
      <c r="E93" s="197">
        <v>7.2990000000000004</v>
      </c>
      <c r="F93" s="197">
        <v>45.399000000000001</v>
      </c>
      <c r="G93" s="197">
        <v>84.947000000000003</v>
      </c>
      <c r="H93" s="197">
        <v>3.9E-2</v>
      </c>
      <c r="I93" s="197">
        <v>0</v>
      </c>
      <c r="J93" s="197">
        <v>5.28</v>
      </c>
      <c r="K93" s="197">
        <v>0</v>
      </c>
      <c r="L93" s="197">
        <v>139.67099999999999</v>
      </c>
      <c r="M93" s="198">
        <f t="shared" si="3"/>
        <v>302.63400000000001</v>
      </c>
      <c r="N93"/>
      <c r="O93" s="196">
        <v>17.5</v>
      </c>
    </row>
    <row r="94" spans="1:15" x14ac:dyDescent="0.2">
      <c r="A94" s="111">
        <f t="shared" si="2"/>
        <v>3</v>
      </c>
      <c r="B94" s="193">
        <v>42821</v>
      </c>
      <c r="C94" s="197">
        <v>0</v>
      </c>
      <c r="D94" s="197">
        <v>37.871000000000002</v>
      </c>
      <c r="E94" s="197">
        <v>16.05</v>
      </c>
      <c r="F94" s="197">
        <v>48.856000000000002</v>
      </c>
      <c r="G94" s="197">
        <v>91.668999999999997</v>
      </c>
      <c r="H94" s="197">
        <v>3.2000000000000001E-2</v>
      </c>
      <c r="I94" s="197">
        <v>0</v>
      </c>
      <c r="J94" s="197">
        <v>5.28</v>
      </c>
      <c r="K94" s="197">
        <v>0</v>
      </c>
      <c r="L94" s="197">
        <v>173.99799999999999</v>
      </c>
      <c r="M94" s="198">
        <f t="shared" si="3"/>
        <v>373.75600000000003</v>
      </c>
      <c r="N94"/>
      <c r="O94" s="196">
        <v>19.649999999999999</v>
      </c>
    </row>
    <row r="95" spans="1:15" x14ac:dyDescent="0.2">
      <c r="A95" s="111">
        <f t="shared" si="2"/>
        <v>3</v>
      </c>
      <c r="B95" s="193">
        <v>42822</v>
      </c>
      <c r="C95" s="197">
        <v>0</v>
      </c>
      <c r="D95" s="197">
        <v>37.527000000000001</v>
      </c>
      <c r="E95" s="197">
        <v>30.49</v>
      </c>
      <c r="F95" s="197">
        <v>25.754000000000001</v>
      </c>
      <c r="G95" s="197">
        <v>79.302000000000007</v>
      </c>
      <c r="H95" s="197">
        <v>5.6000000000000001E-2</v>
      </c>
      <c r="I95" s="197">
        <v>0</v>
      </c>
      <c r="J95" s="197">
        <v>2.111999999998079</v>
      </c>
      <c r="K95" s="197">
        <v>0</v>
      </c>
      <c r="L95" s="197">
        <v>191.405</v>
      </c>
      <c r="M95" s="198">
        <f t="shared" si="3"/>
        <v>366.64599999999814</v>
      </c>
      <c r="N95"/>
      <c r="O95" s="196">
        <v>19</v>
      </c>
    </row>
    <row r="96" spans="1:15" x14ac:dyDescent="0.2">
      <c r="A96" s="111">
        <f t="shared" si="2"/>
        <v>3</v>
      </c>
      <c r="B96" s="193">
        <v>42823</v>
      </c>
      <c r="C96" s="197">
        <v>0.2</v>
      </c>
      <c r="D96" s="197">
        <v>37.457999999999998</v>
      </c>
      <c r="E96" s="197">
        <v>25.867000000000001</v>
      </c>
      <c r="F96" s="197">
        <v>64.212000000000003</v>
      </c>
      <c r="G96" s="197">
        <v>83.209000000000003</v>
      </c>
      <c r="H96" s="197">
        <v>0.67700000000000005</v>
      </c>
      <c r="I96" s="197">
        <v>0</v>
      </c>
      <c r="J96" s="197">
        <v>2.1648000000040337</v>
      </c>
      <c r="K96" s="197">
        <v>0</v>
      </c>
      <c r="L96" s="197">
        <v>162.494</v>
      </c>
      <c r="M96" s="198">
        <f t="shared" si="3"/>
        <v>376.28180000000407</v>
      </c>
      <c r="N96"/>
      <c r="O96" s="196">
        <v>20.25</v>
      </c>
    </row>
    <row r="97" spans="1:15" x14ac:dyDescent="0.2">
      <c r="A97" s="111">
        <f t="shared" si="2"/>
        <v>3</v>
      </c>
      <c r="B97" s="193">
        <v>42824</v>
      </c>
      <c r="C97" s="197">
        <v>0</v>
      </c>
      <c r="D97" s="197">
        <v>116.24299999999999</v>
      </c>
      <c r="E97" s="197">
        <v>11.678000000000001</v>
      </c>
      <c r="F97" s="197">
        <v>80.418999999999997</v>
      </c>
      <c r="G97" s="197">
        <v>41.658000000000001</v>
      </c>
      <c r="H97" s="197">
        <v>0.97599999999999998</v>
      </c>
      <c r="I97" s="197">
        <v>0</v>
      </c>
      <c r="J97" s="197">
        <v>0</v>
      </c>
      <c r="K97" s="197">
        <v>0</v>
      </c>
      <c r="L97" s="197">
        <v>135.22499999999999</v>
      </c>
      <c r="M97" s="198">
        <f t="shared" si="3"/>
        <v>386.19899999999996</v>
      </c>
      <c r="N97"/>
      <c r="O97" s="196">
        <v>19.8</v>
      </c>
    </row>
    <row r="98" spans="1:15" x14ac:dyDescent="0.2">
      <c r="A98" s="111">
        <f t="shared" si="2"/>
        <v>3</v>
      </c>
      <c r="B98" s="193">
        <v>42825</v>
      </c>
      <c r="C98" s="197">
        <v>0</v>
      </c>
      <c r="D98" s="197">
        <v>109.562</v>
      </c>
      <c r="E98" s="197">
        <v>12.861000000000001</v>
      </c>
      <c r="F98" s="197">
        <v>128.37100000000001</v>
      </c>
      <c r="G98" s="197">
        <v>40.064</v>
      </c>
      <c r="H98" s="197">
        <v>0.40100000000000002</v>
      </c>
      <c r="I98" s="197">
        <v>0</v>
      </c>
      <c r="J98" s="197">
        <v>4.171199999999808</v>
      </c>
      <c r="K98" s="197">
        <v>0</v>
      </c>
      <c r="L98" s="197">
        <v>85.206999999999994</v>
      </c>
      <c r="M98" s="198">
        <f t="shared" si="3"/>
        <v>380.63719999999984</v>
      </c>
      <c r="N98"/>
      <c r="O98" s="196">
        <v>19.5</v>
      </c>
    </row>
    <row r="99" spans="1:15" x14ac:dyDescent="0.2">
      <c r="A99" s="111">
        <f t="shared" si="2"/>
        <v>4</v>
      </c>
      <c r="B99" s="193">
        <v>42826</v>
      </c>
      <c r="C99" s="197">
        <v>0</v>
      </c>
      <c r="D99" s="197">
        <v>54.750999999999998</v>
      </c>
      <c r="E99" s="197">
        <v>10.031000000000001</v>
      </c>
      <c r="F99" s="197">
        <v>112.006</v>
      </c>
      <c r="G99" s="197">
        <v>61.976999999999997</v>
      </c>
      <c r="H99" s="197">
        <v>0</v>
      </c>
      <c r="I99" s="197">
        <v>0</v>
      </c>
      <c r="J99" s="197">
        <v>2.323199999997887</v>
      </c>
      <c r="K99" s="197">
        <v>0</v>
      </c>
      <c r="L99" s="197">
        <v>89.978999999999999</v>
      </c>
      <c r="M99" s="198">
        <f t="shared" si="3"/>
        <v>331.06719999999791</v>
      </c>
      <c r="N99"/>
      <c r="O99" s="196">
        <v>17.8</v>
      </c>
    </row>
    <row r="100" spans="1:15" x14ac:dyDescent="0.2">
      <c r="A100" s="111">
        <f t="shared" si="2"/>
        <v>4</v>
      </c>
      <c r="B100" s="193">
        <v>42827</v>
      </c>
      <c r="C100" s="197">
        <v>10.305999999999999</v>
      </c>
      <c r="D100" s="197">
        <v>88.86</v>
      </c>
      <c r="E100" s="197">
        <v>1.7869999999999999</v>
      </c>
      <c r="F100" s="197">
        <v>99.063000000000002</v>
      </c>
      <c r="G100" s="197">
        <v>27.527999999999999</v>
      </c>
      <c r="H100" s="197">
        <v>6.4320000000000004</v>
      </c>
      <c r="I100" s="197">
        <v>0</v>
      </c>
      <c r="J100" s="197">
        <v>12.777600000000383</v>
      </c>
      <c r="K100" s="197">
        <v>0</v>
      </c>
      <c r="L100" s="197">
        <v>54.439</v>
      </c>
      <c r="M100" s="198">
        <f t="shared" si="3"/>
        <v>301.19260000000037</v>
      </c>
      <c r="N100"/>
      <c r="O100" s="196">
        <v>17.7</v>
      </c>
    </row>
    <row r="101" spans="1:15" x14ac:dyDescent="0.2">
      <c r="A101" s="111">
        <f t="shared" si="2"/>
        <v>4</v>
      </c>
      <c r="B101" s="193">
        <v>42828</v>
      </c>
      <c r="C101" s="197">
        <v>31.2</v>
      </c>
      <c r="D101" s="197">
        <v>125.25700000000001</v>
      </c>
      <c r="E101" s="197">
        <v>0</v>
      </c>
      <c r="F101" s="197">
        <v>93.650999999999996</v>
      </c>
      <c r="G101" s="197">
        <v>24.81</v>
      </c>
      <c r="H101" s="197">
        <v>24.745000000000001</v>
      </c>
      <c r="I101" s="197">
        <v>0</v>
      </c>
      <c r="J101" s="197">
        <v>20.011199999999807</v>
      </c>
      <c r="K101" s="197">
        <v>0</v>
      </c>
      <c r="L101" s="197">
        <v>64.506</v>
      </c>
      <c r="M101" s="198">
        <f t="shared" si="3"/>
        <v>384.18019999999979</v>
      </c>
      <c r="N101"/>
      <c r="O101" s="196">
        <v>19.5</v>
      </c>
    </row>
    <row r="102" spans="1:15" x14ac:dyDescent="0.2">
      <c r="A102" s="111">
        <f t="shared" si="2"/>
        <v>4</v>
      </c>
      <c r="B102" s="193">
        <v>42829</v>
      </c>
      <c r="C102" s="197">
        <v>31.2</v>
      </c>
      <c r="D102" s="197">
        <v>132.673</v>
      </c>
      <c r="E102" s="197">
        <v>2.4049999999999998</v>
      </c>
      <c r="F102" s="197">
        <v>100.717</v>
      </c>
      <c r="G102" s="197">
        <v>14.834</v>
      </c>
      <c r="H102" s="197">
        <v>26.934000000000001</v>
      </c>
      <c r="I102" s="197">
        <v>0</v>
      </c>
      <c r="J102" s="197">
        <v>16.368000000001921</v>
      </c>
      <c r="K102" s="197">
        <v>0</v>
      </c>
      <c r="L102" s="197">
        <v>37.659999999999997</v>
      </c>
      <c r="M102" s="198">
        <f t="shared" si="3"/>
        <v>362.79100000000199</v>
      </c>
      <c r="N102"/>
      <c r="O102" s="196">
        <v>19.25</v>
      </c>
    </row>
    <row r="103" spans="1:15" x14ac:dyDescent="0.2">
      <c r="A103" s="111">
        <f t="shared" si="2"/>
        <v>4</v>
      </c>
      <c r="B103" s="193">
        <v>42830</v>
      </c>
      <c r="C103" s="197">
        <v>24.420999999999999</v>
      </c>
      <c r="D103" s="197">
        <v>136.30500000000001</v>
      </c>
      <c r="E103" s="197">
        <v>0</v>
      </c>
      <c r="F103" s="197">
        <v>135.965</v>
      </c>
      <c r="G103" s="197">
        <v>13.544</v>
      </c>
      <c r="H103" s="197">
        <v>16.402999999999999</v>
      </c>
      <c r="I103" s="197">
        <v>0</v>
      </c>
      <c r="J103" s="197">
        <v>0</v>
      </c>
      <c r="K103" s="197">
        <v>0</v>
      </c>
      <c r="L103" s="197">
        <v>57.524000000000001</v>
      </c>
      <c r="M103" s="198">
        <f t="shared" si="3"/>
        <v>384.16200000000003</v>
      </c>
      <c r="N103"/>
      <c r="O103" s="196">
        <v>20.2</v>
      </c>
    </row>
    <row r="104" spans="1:15" x14ac:dyDescent="0.2">
      <c r="A104" s="111">
        <f t="shared" si="2"/>
        <v>4</v>
      </c>
      <c r="B104" s="193">
        <v>42831</v>
      </c>
      <c r="C104" s="197">
        <v>4.4610000000000003</v>
      </c>
      <c r="D104" s="197">
        <v>138.983</v>
      </c>
      <c r="E104" s="197">
        <v>0</v>
      </c>
      <c r="F104" s="197">
        <v>164.23699999999999</v>
      </c>
      <c r="G104" s="197">
        <v>14.39</v>
      </c>
      <c r="H104" s="197">
        <v>0.45700000000000002</v>
      </c>
      <c r="I104" s="197">
        <v>0</v>
      </c>
      <c r="J104" s="197">
        <v>12.407999999997118</v>
      </c>
      <c r="K104" s="197">
        <v>0</v>
      </c>
      <c r="L104" s="197">
        <v>49.405999999999999</v>
      </c>
      <c r="M104" s="198">
        <f t="shared" si="3"/>
        <v>384.34199999999714</v>
      </c>
      <c r="N104"/>
      <c r="O104" s="196">
        <v>19.95</v>
      </c>
    </row>
    <row r="105" spans="1:15" x14ac:dyDescent="0.2">
      <c r="A105" s="111">
        <f t="shared" si="2"/>
        <v>4</v>
      </c>
      <c r="B105" s="193">
        <v>42832</v>
      </c>
      <c r="C105" s="197">
        <v>0</v>
      </c>
      <c r="D105" s="197">
        <v>131.31200000000001</v>
      </c>
      <c r="E105" s="197">
        <v>0.71</v>
      </c>
      <c r="F105" s="197">
        <v>160.52699999999999</v>
      </c>
      <c r="G105" s="197">
        <v>15.547000000000001</v>
      </c>
      <c r="H105" s="197">
        <v>0.316</v>
      </c>
      <c r="I105" s="197">
        <v>1.4379999999999999</v>
      </c>
      <c r="J105" s="197">
        <v>28.248000000000001</v>
      </c>
      <c r="K105" s="197">
        <v>0</v>
      </c>
      <c r="L105" s="197">
        <v>49.738999999999997</v>
      </c>
      <c r="M105" s="198">
        <f t="shared" si="3"/>
        <v>387.83699999999993</v>
      </c>
      <c r="N105"/>
      <c r="O105" s="196">
        <v>19.8</v>
      </c>
    </row>
    <row r="106" spans="1:15" x14ac:dyDescent="0.2">
      <c r="A106" s="111">
        <f t="shared" si="2"/>
        <v>4</v>
      </c>
      <c r="B106" s="193">
        <v>42833</v>
      </c>
      <c r="C106" s="197">
        <v>6.2619999999999996</v>
      </c>
      <c r="D106" s="197">
        <v>116.191</v>
      </c>
      <c r="E106" s="197">
        <v>0</v>
      </c>
      <c r="F106" s="197">
        <v>134.18700000000001</v>
      </c>
      <c r="G106" s="197">
        <v>26.082999999999998</v>
      </c>
      <c r="H106" s="197">
        <v>6.242</v>
      </c>
      <c r="I106" s="197">
        <v>0</v>
      </c>
      <c r="J106" s="197">
        <v>23.812799999999999</v>
      </c>
      <c r="K106" s="197">
        <v>0</v>
      </c>
      <c r="L106" s="197">
        <v>38.533000000000001</v>
      </c>
      <c r="M106" s="198">
        <f t="shared" si="3"/>
        <v>351.31079999999997</v>
      </c>
      <c r="N106"/>
      <c r="O106" s="196">
        <v>17.899999999999999</v>
      </c>
    </row>
    <row r="107" spans="1:15" x14ac:dyDescent="0.2">
      <c r="A107" s="111">
        <f t="shared" si="2"/>
        <v>4</v>
      </c>
      <c r="B107" s="193">
        <v>42834</v>
      </c>
      <c r="C107" s="197">
        <v>21.056000000000001</v>
      </c>
      <c r="D107" s="197">
        <v>76.471999999999994</v>
      </c>
      <c r="E107" s="197">
        <v>0</v>
      </c>
      <c r="F107" s="197">
        <v>108.976</v>
      </c>
      <c r="G107" s="197">
        <v>25.556999999999999</v>
      </c>
      <c r="H107" s="197">
        <v>20.523</v>
      </c>
      <c r="I107" s="197">
        <v>0</v>
      </c>
      <c r="J107" s="197">
        <v>18.374400000000001</v>
      </c>
      <c r="K107" s="197">
        <v>0</v>
      </c>
      <c r="L107" s="197">
        <v>29.497</v>
      </c>
      <c r="M107" s="198">
        <f t="shared" si="3"/>
        <v>300.4554</v>
      </c>
      <c r="N107"/>
      <c r="O107" s="196">
        <v>17.600000000000001</v>
      </c>
    </row>
    <row r="108" spans="1:15" x14ac:dyDescent="0.2">
      <c r="A108" s="111">
        <f t="shared" si="2"/>
        <v>4</v>
      </c>
      <c r="B108" s="193">
        <v>42835</v>
      </c>
      <c r="C108" s="197">
        <v>25.088000000000001</v>
      </c>
      <c r="D108" s="197">
        <v>121.04</v>
      </c>
      <c r="E108" s="197">
        <v>0</v>
      </c>
      <c r="F108" s="197">
        <v>117.10299999999999</v>
      </c>
      <c r="G108" s="197">
        <v>27.094000000000001</v>
      </c>
      <c r="H108" s="197">
        <v>25.683</v>
      </c>
      <c r="I108" s="197">
        <v>0</v>
      </c>
      <c r="J108" s="197">
        <v>21.648</v>
      </c>
      <c r="K108" s="197">
        <v>0.999</v>
      </c>
      <c r="L108" s="197">
        <v>34.951999999999998</v>
      </c>
      <c r="M108" s="198">
        <f t="shared" si="3"/>
        <v>373.60700000000003</v>
      </c>
      <c r="N108"/>
      <c r="O108" s="196">
        <v>20.2</v>
      </c>
    </row>
    <row r="109" spans="1:15" x14ac:dyDescent="0.2">
      <c r="A109" s="111">
        <f t="shared" si="2"/>
        <v>4</v>
      </c>
      <c r="B109" s="193">
        <v>42836</v>
      </c>
      <c r="C109" s="197">
        <v>2.8479999999999999</v>
      </c>
      <c r="D109" s="197">
        <v>73.953000000000003</v>
      </c>
      <c r="E109" s="197">
        <v>12.010999999999999</v>
      </c>
      <c r="F109" s="197">
        <v>161.92500000000001</v>
      </c>
      <c r="G109" s="197">
        <v>60.356000000000002</v>
      </c>
      <c r="H109" s="197">
        <v>4.2149999999999999</v>
      </c>
      <c r="I109" s="197">
        <v>1.036</v>
      </c>
      <c r="J109" s="197">
        <v>21.964799999999233</v>
      </c>
      <c r="K109" s="197">
        <v>0</v>
      </c>
      <c r="L109" s="197">
        <v>44.648000000000003</v>
      </c>
      <c r="M109" s="198">
        <f t="shared" si="3"/>
        <v>382.95679999999925</v>
      </c>
      <c r="N109"/>
      <c r="O109" s="196">
        <v>20.350000000000001</v>
      </c>
    </row>
    <row r="110" spans="1:15" x14ac:dyDescent="0.2">
      <c r="A110" s="111">
        <f t="shared" si="2"/>
        <v>4</v>
      </c>
      <c r="B110" s="193">
        <v>42837</v>
      </c>
      <c r="C110" s="197">
        <v>0</v>
      </c>
      <c r="D110" s="197">
        <v>46.506</v>
      </c>
      <c r="E110" s="197">
        <v>21.132000000000001</v>
      </c>
      <c r="F110" s="197">
        <v>163.541</v>
      </c>
      <c r="G110" s="197">
        <v>70.775999999999996</v>
      </c>
      <c r="H110" s="197">
        <v>0</v>
      </c>
      <c r="I110" s="197">
        <v>0.25900000000000001</v>
      </c>
      <c r="J110" s="197">
        <v>22.70400000000096</v>
      </c>
      <c r="K110" s="197">
        <v>0</v>
      </c>
      <c r="L110" s="197">
        <v>57.177999999999997</v>
      </c>
      <c r="M110" s="198">
        <f t="shared" si="3"/>
        <v>382.09600000000097</v>
      </c>
      <c r="N110"/>
      <c r="O110" s="196">
        <v>19.7</v>
      </c>
    </row>
    <row r="111" spans="1:15" x14ac:dyDescent="0.2">
      <c r="A111" s="111">
        <f t="shared" si="2"/>
        <v>4</v>
      </c>
      <c r="B111" s="193">
        <v>42838</v>
      </c>
      <c r="C111" s="197">
        <v>0</v>
      </c>
      <c r="D111" s="197">
        <v>32.43</v>
      </c>
      <c r="E111" s="197">
        <v>26.792000000000002</v>
      </c>
      <c r="F111" s="197">
        <v>159.21299999999999</v>
      </c>
      <c r="G111" s="197">
        <v>78.677000000000007</v>
      </c>
      <c r="H111" s="197">
        <v>0</v>
      </c>
      <c r="I111" s="197">
        <v>0</v>
      </c>
      <c r="J111" s="197">
        <v>25.871999999998078</v>
      </c>
      <c r="K111" s="197">
        <v>0</v>
      </c>
      <c r="L111" s="197">
        <v>55.392000000000003</v>
      </c>
      <c r="M111" s="198">
        <f t="shared" si="3"/>
        <v>378.3759999999981</v>
      </c>
      <c r="N111"/>
      <c r="O111" s="196">
        <v>19.600000000000001</v>
      </c>
    </row>
    <row r="112" spans="1:15" x14ac:dyDescent="0.2">
      <c r="A112" s="111">
        <f t="shared" si="2"/>
        <v>4</v>
      </c>
      <c r="B112" s="193">
        <v>42839</v>
      </c>
      <c r="C112" s="197">
        <v>0</v>
      </c>
      <c r="D112" s="197">
        <v>25.384</v>
      </c>
      <c r="E112" s="197">
        <v>9.9260000000000002</v>
      </c>
      <c r="F112" s="197">
        <v>141.51900000000001</v>
      </c>
      <c r="G112" s="197">
        <v>54.847999999999999</v>
      </c>
      <c r="H112" s="197">
        <v>0</v>
      </c>
      <c r="I112" s="197">
        <v>0</v>
      </c>
      <c r="J112" s="197">
        <v>26.4</v>
      </c>
      <c r="K112" s="197">
        <v>0</v>
      </c>
      <c r="L112" s="197">
        <v>36.83</v>
      </c>
      <c r="M112" s="198">
        <f t="shared" si="3"/>
        <v>294.90699999999998</v>
      </c>
      <c r="N112"/>
      <c r="O112" s="196">
        <v>15.75</v>
      </c>
    </row>
    <row r="113" spans="1:15" x14ac:dyDescent="0.2">
      <c r="A113" s="111">
        <f t="shared" si="2"/>
        <v>4</v>
      </c>
      <c r="B113" s="193">
        <v>42840</v>
      </c>
      <c r="C113" s="197">
        <v>0</v>
      </c>
      <c r="D113" s="197">
        <v>21.48</v>
      </c>
      <c r="E113" s="197">
        <v>8.5969999999999995</v>
      </c>
      <c r="F113" s="197">
        <v>152.32599999999999</v>
      </c>
      <c r="G113" s="197">
        <v>65.546999999999997</v>
      </c>
      <c r="H113" s="197">
        <v>0</v>
      </c>
      <c r="I113" s="197">
        <v>0</v>
      </c>
      <c r="J113" s="197">
        <v>25.34400000000096</v>
      </c>
      <c r="K113" s="197">
        <v>0</v>
      </c>
      <c r="L113" s="197">
        <v>26.795999999999999</v>
      </c>
      <c r="M113" s="198">
        <f t="shared" si="3"/>
        <v>300.09000000000094</v>
      </c>
      <c r="N113"/>
      <c r="O113" s="196">
        <v>16</v>
      </c>
    </row>
    <row r="114" spans="1:15" x14ac:dyDescent="0.2">
      <c r="A114" s="111">
        <f t="shared" si="2"/>
        <v>4</v>
      </c>
      <c r="B114" s="193">
        <v>42841</v>
      </c>
      <c r="C114" s="197">
        <v>0</v>
      </c>
      <c r="D114" s="197">
        <v>18.777000000000001</v>
      </c>
      <c r="E114" s="197">
        <v>14.146000000000001</v>
      </c>
      <c r="F114" s="197">
        <v>149.441</v>
      </c>
      <c r="G114" s="197">
        <v>61.65</v>
      </c>
      <c r="H114" s="197">
        <v>0</v>
      </c>
      <c r="I114" s="197">
        <v>0</v>
      </c>
      <c r="J114" s="197">
        <v>24.81599999999904</v>
      </c>
      <c r="K114" s="197">
        <v>0</v>
      </c>
      <c r="L114" s="197">
        <v>23.818000000000001</v>
      </c>
      <c r="M114" s="198">
        <f t="shared" si="3"/>
        <v>292.64799999999906</v>
      </c>
      <c r="N114"/>
      <c r="O114" s="196">
        <v>17.5</v>
      </c>
    </row>
    <row r="115" spans="1:15" x14ac:dyDescent="0.2">
      <c r="A115" s="111">
        <f t="shared" si="2"/>
        <v>4</v>
      </c>
      <c r="B115" s="193">
        <v>42842</v>
      </c>
      <c r="C115" s="197">
        <v>1.2</v>
      </c>
      <c r="D115" s="197">
        <v>19.510000000000002</v>
      </c>
      <c r="E115" s="197">
        <v>30.466000000000001</v>
      </c>
      <c r="F115" s="197">
        <v>142.19900000000001</v>
      </c>
      <c r="G115" s="197">
        <v>80.116</v>
      </c>
      <c r="H115" s="197">
        <v>1.343</v>
      </c>
      <c r="I115" s="197">
        <v>0</v>
      </c>
      <c r="J115" s="197">
        <v>24.763200000000001</v>
      </c>
      <c r="K115" s="197">
        <v>0</v>
      </c>
      <c r="L115" s="197">
        <v>69.632000000000005</v>
      </c>
      <c r="M115" s="198">
        <f t="shared" si="3"/>
        <v>369.22919999999999</v>
      </c>
      <c r="N115"/>
      <c r="O115" s="196">
        <v>19.45</v>
      </c>
    </row>
    <row r="116" spans="1:15" x14ac:dyDescent="0.2">
      <c r="A116" s="111">
        <f t="shared" si="2"/>
        <v>4</v>
      </c>
      <c r="B116" s="193">
        <v>42843</v>
      </c>
      <c r="C116" s="197">
        <v>18</v>
      </c>
      <c r="D116" s="197">
        <v>18.722999999999999</v>
      </c>
      <c r="E116" s="197">
        <v>40.353000000000002</v>
      </c>
      <c r="F116" s="197">
        <v>138.28800000000001</v>
      </c>
      <c r="G116" s="197">
        <v>80.186999999999998</v>
      </c>
      <c r="H116" s="197">
        <v>10.645</v>
      </c>
      <c r="I116" s="197">
        <v>0</v>
      </c>
      <c r="J116" s="197">
        <v>17.107200000000002</v>
      </c>
      <c r="K116" s="197">
        <v>0</v>
      </c>
      <c r="L116" s="197">
        <v>60.091000000000001</v>
      </c>
      <c r="M116" s="198">
        <f t="shared" si="3"/>
        <v>383.39419999999996</v>
      </c>
      <c r="N116"/>
      <c r="O116" s="196">
        <v>19.850000000000001</v>
      </c>
    </row>
    <row r="117" spans="1:15" x14ac:dyDescent="0.2">
      <c r="A117" s="111">
        <f t="shared" si="2"/>
        <v>4</v>
      </c>
      <c r="B117" s="193">
        <v>42844</v>
      </c>
      <c r="C117" s="197">
        <v>30</v>
      </c>
      <c r="D117" s="197">
        <v>57.652999999999999</v>
      </c>
      <c r="E117" s="197">
        <v>4.0670000000000002</v>
      </c>
      <c r="F117" s="197">
        <v>125.142</v>
      </c>
      <c r="G117" s="197">
        <v>48.283999999999999</v>
      </c>
      <c r="H117" s="197">
        <v>7.8369999999999997</v>
      </c>
      <c r="I117" s="197">
        <v>0</v>
      </c>
      <c r="J117" s="197">
        <v>10.876799999999999</v>
      </c>
      <c r="K117" s="197">
        <v>0</v>
      </c>
      <c r="L117" s="197">
        <v>30.762</v>
      </c>
      <c r="M117" s="198">
        <f t="shared" si="3"/>
        <v>314.62180000000001</v>
      </c>
      <c r="N117"/>
      <c r="O117" s="196">
        <v>18.149999999999999</v>
      </c>
    </row>
    <row r="118" spans="1:15" x14ac:dyDescent="0.2">
      <c r="A118" s="111">
        <f t="shared" si="2"/>
        <v>4</v>
      </c>
      <c r="B118" s="193">
        <v>42845</v>
      </c>
      <c r="C118" s="197">
        <v>39</v>
      </c>
      <c r="D118" s="197">
        <v>44.741999999999997</v>
      </c>
      <c r="E118" s="197">
        <v>16.881</v>
      </c>
      <c r="F118" s="197">
        <v>107.89</v>
      </c>
      <c r="G118" s="197">
        <v>76.738</v>
      </c>
      <c r="H118" s="197">
        <v>16.821999999999999</v>
      </c>
      <c r="I118" s="197">
        <v>0</v>
      </c>
      <c r="J118" s="197">
        <v>12.3024</v>
      </c>
      <c r="K118" s="197">
        <v>0</v>
      </c>
      <c r="L118" s="197">
        <v>65.784000000000006</v>
      </c>
      <c r="M118" s="198">
        <f t="shared" si="3"/>
        <v>380.15939999999995</v>
      </c>
      <c r="N118"/>
      <c r="O118" s="196">
        <v>20.75</v>
      </c>
    </row>
    <row r="119" spans="1:15" x14ac:dyDescent="0.2">
      <c r="A119" s="111">
        <f t="shared" si="2"/>
        <v>4</v>
      </c>
      <c r="B119" s="193">
        <v>42846</v>
      </c>
      <c r="C119" s="197">
        <v>2.5840000000000001</v>
      </c>
      <c r="D119" s="197">
        <v>76.858000000000004</v>
      </c>
      <c r="E119" s="197">
        <v>13.289</v>
      </c>
      <c r="F119" s="197">
        <v>138.41399999999999</v>
      </c>
      <c r="G119" s="197">
        <v>51.256999999999998</v>
      </c>
      <c r="H119" s="197">
        <v>23.449000000000002</v>
      </c>
      <c r="I119" s="197">
        <v>0</v>
      </c>
      <c r="J119" s="197">
        <v>17.846400000000003</v>
      </c>
      <c r="K119" s="197">
        <v>0</v>
      </c>
      <c r="L119" s="197">
        <v>49.146000000000001</v>
      </c>
      <c r="M119" s="198">
        <f t="shared" si="3"/>
        <v>372.84340000000003</v>
      </c>
      <c r="N119"/>
      <c r="O119" s="196">
        <v>19.95</v>
      </c>
    </row>
    <row r="120" spans="1:15" x14ac:dyDescent="0.2">
      <c r="A120" s="111">
        <f t="shared" si="2"/>
        <v>4</v>
      </c>
      <c r="B120" s="193">
        <v>42847</v>
      </c>
      <c r="C120" s="197">
        <v>39.281999999999996</v>
      </c>
      <c r="D120" s="197">
        <v>124.151</v>
      </c>
      <c r="E120" s="197">
        <v>0</v>
      </c>
      <c r="F120" s="197">
        <v>111.30800000000001</v>
      </c>
      <c r="G120" s="197">
        <v>16.314</v>
      </c>
      <c r="H120" s="197">
        <v>14.965</v>
      </c>
      <c r="I120" s="197">
        <v>0</v>
      </c>
      <c r="J120" s="197">
        <v>11.774400000002498</v>
      </c>
      <c r="K120" s="197">
        <v>0</v>
      </c>
      <c r="L120" s="197">
        <v>29.26</v>
      </c>
      <c r="M120" s="198">
        <f t="shared" si="3"/>
        <v>347.05440000000249</v>
      </c>
      <c r="N120"/>
      <c r="O120" s="196">
        <v>19.100000000000001</v>
      </c>
    </row>
    <row r="121" spans="1:15" x14ac:dyDescent="0.2">
      <c r="A121" s="111">
        <f t="shared" si="2"/>
        <v>4</v>
      </c>
      <c r="B121" s="193">
        <v>42848</v>
      </c>
      <c r="C121" s="197">
        <v>9.702</v>
      </c>
      <c r="D121" s="197">
        <v>120.902</v>
      </c>
      <c r="E121" s="197">
        <v>0</v>
      </c>
      <c r="F121" s="197">
        <v>113.315</v>
      </c>
      <c r="G121" s="197">
        <v>12.135</v>
      </c>
      <c r="H121" s="197">
        <v>5.4530000000000003</v>
      </c>
      <c r="I121" s="197">
        <v>0</v>
      </c>
      <c r="J121" s="197">
        <v>11.88</v>
      </c>
      <c r="K121" s="197">
        <v>0</v>
      </c>
      <c r="L121" s="197">
        <v>36.026000000000003</v>
      </c>
      <c r="M121" s="198">
        <f t="shared" si="3"/>
        <v>309.41300000000001</v>
      </c>
      <c r="N121"/>
      <c r="O121" s="196">
        <v>18.2</v>
      </c>
    </row>
    <row r="122" spans="1:15" x14ac:dyDescent="0.2">
      <c r="A122" s="111">
        <f t="shared" si="2"/>
        <v>4</v>
      </c>
      <c r="B122" s="193">
        <v>42849</v>
      </c>
      <c r="C122" s="197">
        <v>14.112</v>
      </c>
      <c r="D122" s="197">
        <v>139.75899999999999</v>
      </c>
      <c r="E122" s="197">
        <v>0</v>
      </c>
      <c r="F122" s="197">
        <v>133.136</v>
      </c>
      <c r="G122" s="197">
        <v>21.417999999999999</v>
      </c>
      <c r="H122" s="197">
        <v>9.8379999999999992</v>
      </c>
      <c r="I122" s="197">
        <v>0</v>
      </c>
      <c r="J122" s="197">
        <v>5.2271999999988479</v>
      </c>
      <c r="K122" s="197">
        <v>0</v>
      </c>
      <c r="L122" s="197">
        <v>60.357999999999997</v>
      </c>
      <c r="M122" s="198">
        <f t="shared" si="3"/>
        <v>383.84819999999883</v>
      </c>
      <c r="N122"/>
      <c r="O122" s="196">
        <v>20.05</v>
      </c>
    </row>
    <row r="123" spans="1:15" x14ac:dyDescent="0.2">
      <c r="A123" s="111">
        <f t="shared" si="2"/>
        <v>4</v>
      </c>
      <c r="B123" s="193">
        <v>42850</v>
      </c>
      <c r="C123" s="197">
        <v>42.527999999999999</v>
      </c>
      <c r="D123" s="197">
        <v>141.988</v>
      </c>
      <c r="E123" s="197">
        <v>8.7999999999999995E-2</v>
      </c>
      <c r="F123" s="197">
        <v>118.36199999999999</v>
      </c>
      <c r="G123" s="197">
        <v>25.335999999999999</v>
      </c>
      <c r="H123" s="197">
        <v>20.9</v>
      </c>
      <c r="I123" s="197">
        <v>0</v>
      </c>
      <c r="J123" s="197">
        <v>7.3392000000017283</v>
      </c>
      <c r="K123" s="197">
        <v>0</v>
      </c>
      <c r="L123" s="197">
        <v>41.654000000000003</v>
      </c>
      <c r="M123" s="198">
        <f t="shared" si="3"/>
        <v>398.19520000000171</v>
      </c>
      <c r="N123"/>
      <c r="O123" s="196">
        <v>20.8</v>
      </c>
    </row>
    <row r="124" spans="1:15" x14ac:dyDescent="0.2">
      <c r="A124" s="111">
        <f t="shared" si="2"/>
        <v>4</v>
      </c>
      <c r="B124" s="193">
        <v>42851</v>
      </c>
      <c r="C124" s="197">
        <v>41.366999999999997</v>
      </c>
      <c r="D124" s="197">
        <v>141.255</v>
      </c>
      <c r="E124" s="197">
        <v>0</v>
      </c>
      <c r="F124" s="197">
        <v>95.27</v>
      </c>
      <c r="G124" s="197">
        <v>14.927</v>
      </c>
      <c r="H124" s="197">
        <v>27.021999999999998</v>
      </c>
      <c r="I124" s="197">
        <v>0</v>
      </c>
      <c r="J124" s="197">
        <v>10.982399999999616</v>
      </c>
      <c r="K124" s="197">
        <v>0</v>
      </c>
      <c r="L124" s="197">
        <v>50.66</v>
      </c>
      <c r="M124" s="198">
        <f t="shared" si="3"/>
        <v>381.48339999999962</v>
      </c>
      <c r="N124"/>
      <c r="O124" s="196">
        <v>20.5</v>
      </c>
    </row>
    <row r="125" spans="1:15" x14ac:dyDescent="0.2">
      <c r="A125" s="111">
        <f t="shared" si="2"/>
        <v>4</v>
      </c>
      <c r="B125" s="193">
        <v>42852</v>
      </c>
      <c r="C125" s="197">
        <v>9.2100000000000009</v>
      </c>
      <c r="D125" s="197">
        <v>138.62899999999999</v>
      </c>
      <c r="E125" s="197">
        <v>0</v>
      </c>
      <c r="F125" s="197">
        <v>119.223</v>
      </c>
      <c r="G125" s="197">
        <v>24.445</v>
      </c>
      <c r="H125" s="197">
        <v>17.824999999999999</v>
      </c>
      <c r="I125" s="197">
        <v>0</v>
      </c>
      <c r="J125" s="197">
        <v>20.644799999999233</v>
      </c>
      <c r="K125" s="197">
        <v>0</v>
      </c>
      <c r="L125" s="197">
        <v>52.170999999999999</v>
      </c>
      <c r="M125" s="198">
        <f t="shared" si="3"/>
        <v>382.14779999999922</v>
      </c>
      <c r="N125"/>
      <c r="O125" s="196">
        <v>21</v>
      </c>
    </row>
    <row r="126" spans="1:15" x14ac:dyDescent="0.2">
      <c r="A126" s="111">
        <f t="shared" si="2"/>
        <v>4</v>
      </c>
      <c r="B126" s="193">
        <v>42853</v>
      </c>
      <c r="C126" s="197">
        <v>35.079000000000001</v>
      </c>
      <c r="D126" s="197">
        <v>134.48500000000001</v>
      </c>
      <c r="E126" s="197">
        <v>0</v>
      </c>
      <c r="F126" s="197">
        <v>104.167</v>
      </c>
      <c r="G126" s="197">
        <v>26.326000000000001</v>
      </c>
      <c r="H126" s="197">
        <v>19.108000000000001</v>
      </c>
      <c r="I126" s="197">
        <v>0</v>
      </c>
      <c r="J126" s="197">
        <v>17.16</v>
      </c>
      <c r="K126" s="197">
        <v>0</v>
      </c>
      <c r="L126" s="197">
        <v>39.676000000000002</v>
      </c>
      <c r="M126" s="198">
        <f t="shared" si="3"/>
        <v>376.00100000000003</v>
      </c>
      <c r="N126"/>
      <c r="O126" s="196">
        <v>19.850000000000001</v>
      </c>
    </row>
    <row r="127" spans="1:15" x14ac:dyDescent="0.2">
      <c r="A127" s="111">
        <f t="shared" si="2"/>
        <v>4</v>
      </c>
      <c r="B127" s="193">
        <v>42854</v>
      </c>
      <c r="C127" s="197">
        <v>39.741</v>
      </c>
      <c r="D127" s="197">
        <v>127.764</v>
      </c>
      <c r="E127" s="197">
        <v>0</v>
      </c>
      <c r="F127" s="197">
        <v>106.08799999999999</v>
      </c>
      <c r="G127" s="197">
        <v>12.622999999999999</v>
      </c>
      <c r="H127" s="197">
        <v>26.443999999999999</v>
      </c>
      <c r="I127" s="197">
        <v>0</v>
      </c>
      <c r="J127" s="197">
        <v>15.047999999997119</v>
      </c>
      <c r="K127" s="197">
        <v>0</v>
      </c>
      <c r="L127" s="197">
        <v>18.087</v>
      </c>
      <c r="M127" s="198">
        <f t="shared" si="3"/>
        <v>345.79499999999706</v>
      </c>
      <c r="N127"/>
      <c r="O127" s="196">
        <v>18.5</v>
      </c>
    </row>
    <row r="128" spans="1:15" x14ac:dyDescent="0.2">
      <c r="A128" s="111">
        <f t="shared" si="2"/>
        <v>4</v>
      </c>
      <c r="B128" s="193">
        <v>42855</v>
      </c>
      <c r="C128" s="197">
        <v>25.92</v>
      </c>
      <c r="D128" s="197">
        <v>125.08</v>
      </c>
      <c r="E128" s="197">
        <v>0</v>
      </c>
      <c r="F128" s="197">
        <v>103.789</v>
      </c>
      <c r="G128" s="197">
        <v>11.606999999999999</v>
      </c>
      <c r="H128" s="197">
        <v>8.26</v>
      </c>
      <c r="I128" s="197">
        <v>0</v>
      </c>
      <c r="J128" s="197">
        <v>17.107200000003651</v>
      </c>
      <c r="K128" s="197">
        <v>0</v>
      </c>
      <c r="L128" s="197">
        <v>14.801</v>
      </c>
      <c r="M128" s="198">
        <f t="shared" si="3"/>
        <v>306.56420000000361</v>
      </c>
      <c r="N128"/>
      <c r="O128" s="196">
        <v>17.55</v>
      </c>
    </row>
    <row r="129" spans="1:15" x14ac:dyDescent="0.2">
      <c r="A129" s="111">
        <f t="shared" si="2"/>
        <v>5</v>
      </c>
      <c r="B129" s="193">
        <v>42856</v>
      </c>
      <c r="C129" s="197">
        <v>3.6739999999999999</v>
      </c>
      <c r="D129" s="197">
        <v>131.977</v>
      </c>
      <c r="E129" s="197">
        <v>0</v>
      </c>
      <c r="F129" s="197">
        <v>131.279</v>
      </c>
      <c r="G129" s="197">
        <v>11.358000000000001</v>
      </c>
      <c r="H129" s="197">
        <v>4.0090000000000003</v>
      </c>
      <c r="I129" s="197">
        <v>0</v>
      </c>
      <c r="J129" s="197">
        <v>1.7423999999996158</v>
      </c>
      <c r="K129" s="197">
        <v>0</v>
      </c>
      <c r="L129" s="197">
        <v>27.218</v>
      </c>
      <c r="M129" s="198">
        <f t="shared" si="3"/>
        <v>311.25739999999968</v>
      </c>
      <c r="N129"/>
      <c r="O129" s="196">
        <v>18.25</v>
      </c>
    </row>
    <row r="130" spans="1:15" x14ac:dyDescent="0.2">
      <c r="A130" s="111">
        <f t="shared" si="2"/>
        <v>5</v>
      </c>
      <c r="B130" s="193">
        <v>42857</v>
      </c>
      <c r="C130" s="197">
        <v>24.734000000000002</v>
      </c>
      <c r="D130" s="197">
        <v>136.584</v>
      </c>
      <c r="E130" s="197">
        <v>0</v>
      </c>
      <c r="F130" s="197">
        <v>132.501</v>
      </c>
      <c r="G130" s="197">
        <v>11.260999999999999</v>
      </c>
      <c r="H130" s="197">
        <v>19.481000000000002</v>
      </c>
      <c r="I130" s="197">
        <v>0</v>
      </c>
      <c r="J130" s="197">
        <v>6.7055999999975029</v>
      </c>
      <c r="K130" s="197">
        <v>0</v>
      </c>
      <c r="L130" s="197">
        <v>52.11</v>
      </c>
      <c r="M130" s="198">
        <f t="shared" si="3"/>
        <v>383.37659999999755</v>
      </c>
      <c r="N130"/>
      <c r="O130" s="196">
        <v>20.25</v>
      </c>
    </row>
    <row r="131" spans="1:15" x14ac:dyDescent="0.2">
      <c r="A131" s="111">
        <f t="shared" si="2"/>
        <v>5</v>
      </c>
      <c r="B131" s="193">
        <v>42858</v>
      </c>
      <c r="C131" s="197">
        <v>0.60599999999999998</v>
      </c>
      <c r="D131" s="197">
        <v>142.20099999999999</v>
      </c>
      <c r="E131" s="197">
        <v>0</v>
      </c>
      <c r="F131" s="197">
        <v>162.44900000000001</v>
      </c>
      <c r="G131" s="197">
        <v>16.597000000000001</v>
      </c>
      <c r="H131" s="197">
        <v>3.2160000000000002</v>
      </c>
      <c r="I131" s="197">
        <v>0</v>
      </c>
      <c r="J131" s="197">
        <v>37.962879999999998</v>
      </c>
      <c r="K131" s="197">
        <v>0</v>
      </c>
      <c r="L131" s="197">
        <v>31.939</v>
      </c>
      <c r="M131" s="198">
        <f t="shared" si="3"/>
        <v>394.97087999999997</v>
      </c>
      <c r="N131"/>
      <c r="O131" s="196">
        <v>20.3</v>
      </c>
    </row>
    <row r="132" spans="1:15" x14ac:dyDescent="0.2">
      <c r="A132" s="111">
        <f t="shared" si="2"/>
        <v>5</v>
      </c>
      <c r="B132" s="193">
        <v>42859</v>
      </c>
      <c r="C132" s="197">
        <v>0</v>
      </c>
      <c r="D132" s="197">
        <v>116.504</v>
      </c>
      <c r="E132" s="197">
        <v>1.2589999999999999</v>
      </c>
      <c r="F132" s="197">
        <v>165.98400000000001</v>
      </c>
      <c r="G132" s="197">
        <v>16.015000000000001</v>
      </c>
      <c r="H132" s="197">
        <v>3.9340000000000002</v>
      </c>
      <c r="I132" s="197">
        <v>0</v>
      </c>
      <c r="J132" s="197">
        <v>32.260799999999996</v>
      </c>
      <c r="K132" s="197">
        <v>0</v>
      </c>
      <c r="L132" s="197">
        <v>38.590000000000003</v>
      </c>
      <c r="M132" s="198">
        <f t="shared" si="3"/>
        <v>374.54680000000008</v>
      </c>
      <c r="N132"/>
      <c r="O132" s="196">
        <v>20.149999999999999</v>
      </c>
    </row>
    <row r="133" spans="1:15" x14ac:dyDescent="0.2">
      <c r="A133" s="111">
        <f t="shared" si="2"/>
        <v>5</v>
      </c>
      <c r="B133" s="193">
        <v>42860</v>
      </c>
      <c r="C133" s="197">
        <v>0</v>
      </c>
      <c r="D133" s="197">
        <v>129.13900000000001</v>
      </c>
      <c r="E133" s="197">
        <v>0</v>
      </c>
      <c r="F133" s="197">
        <v>184.459</v>
      </c>
      <c r="G133" s="197">
        <v>25.498999999999999</v>
      </c>
      <c r="H133" s="197">
        <v>9.7000000000000003E-2</v>
      </c>
      <c r="I133" s="197">
        <v>0</v>
      </c>
      <c r="J133" s="197">
        <v>23.5488</v>
      </c>
      <c r="K133" s="197">
        <v>0</v>
      </c>
      <c r="L133" s="197">
        <v>42.073999999999998</v>
      </c>
      <c r="M133" s="198">
        <f t="shared" si="3"/>
        <v>404.8168</v>
      </c>
      <c r="N133"/>
      <c r="O133" s="196">
        <v>19.600000000000001</v>
      </c>
    </row>
    <row r="134" spans="1:15" x14ac:dyDescent="0.2">
      <c r="A134" s="111">
        <f t="shared" si="2"/>
        <v>5</v>
      </c>
      <c r="B134" s="193">
        <v>42861</v>
      </c>
      <c r="C134" s="197">
        <v>0</v>
      </c>
      <c r="D134" s="197">
        <v>126.658</v>
      </c>
      <c r="E134" s="197">
        <v>0</v>
      </c>
      <c r="F134" s="197">
        <v>183.19399999999999</v>
      </c>
      <c r="G134" s="197">
        <v>11.907999999999999</v>
      </c>
      <c r="H134" s="197">
        <v>0.157</v>
      </c>
      <c r="I134" s="197">
        <v>0</v>
      </c>
      <c r="J134" s="197">
        <v>18.057599999999997</v>
      </c>
      <c r="K134" s="197">
        <v>0</v>
      </c>
      <c r="L134" s="197">
        <v>21.015000000000001</v>
      </c>
      <c r="M134" s="198">
        <f t="shared" si="3"/>
        <v>360.98959999999994</v>
      </c>
      <c r="N134"/>
      <c r="O134" s="196">
        <v>19.600000000000001</v>
      </c>
    </row>
    <row r="135" spans="1:15" x14ac:dyDescent="0.2">
      <c r="A135" s="111">
        <f t="shared" si="2"/>
        <v>5</v>
      </c>
      <c r="B135" s="193">
        <v>42862</v>
      </c>
      <c r="C135" s="197">
        <v>0</v>
      </c>
      <c r="D135" s="197">
        <v>89.397999999999996</v>
      </c>
      <c r="E135" s="197">
        <v>2.8210000000000002</v>
      </c>
      <c r="F135" s="197">
        <v>171.43</v>
      </c>
      <c r="G135" s="197">
        <v>12.503</v>
      </c>
      <c r="H135" s="197">
        <v>0.71499999999999997</v>
      </c>
      <c r="I135" s="197">
        <v>1.4810000000000001</v>
      </c>
      <c r="J135" s="197">
        <v>7.0223999999999993</v>
      </c>
      <c r="K135" s="197">
        <v>0</v>
      </c>
      <c r="L135" s="197">
        <v>33.999000000000002</v>
      </c>
      <c r="M135" s="198">
        <f t="shared" si="3"/>
        <v>319.36939999999998</v>
      </c>
      <c r="N135"/>
      <c r="O135" s="196">
        <v>17.45</v>
      </c>
    </row>
    <row r="136" spans="1:15" x14ac:dyDescent="0.2">
      <c r="A136" s="111">
        <f t="shared" si="2"/>
        <v>5</v>
      </c>
      <c r="B136" s="193">
        <v>42863</v>
      </c>
      <c r="C136" s="197">
        <v>0</v>
      </c>
      <c r="D136" s="197">
        <v>130.339</v>
      </c>
      <c r="E136" s="197">
        <v>0</v>
      </c>
      <c r="F136" s="197">
        <v>173.393</v>
      </c>
      <c r="G136" s="197">
        <v>23.312000000000001</v>
      </c>
      <c r="H136" s="197">
        <v>4.8550000000000004</v>
      </c>
      <c r="I136" s="197">
        <v>0</v>
      </c>
      <c r="J136" s="197">
        <v>42.24</v>
      </c>
      <c r="K136" s="197">
        <v>0</v>
      </c>
      <c r="L136" s="197">
        <v>35.936999999999998</v>
      </c>
      <c r="M136" s="198">
        <f t="shared" si="3"/>
        <v>410.07600000000002</v>
      </c>
      <c r="N136"/>
      <c r="O136" s="196">
        <v>17.45</v>
      </c>
    </row>
    <row r="137" spans="1:15" x14ac:dyDescent="0.2">
      <c r="A137" s="111">
        <f t="shared" ref="A137:A200" si="4">+IF(ISBLANK($B137),"",MONTH($B137))</f>
        <v>5</v>
      </c>
      <c r="B137" s="193">
        <v>42864</v>
      </c>
      <c r="C137" s="197">
        <v>0</v>
      </c>
      <c r="D137" s="197">
        <v>125.913</v>
      </c>
      <c r="E137" s="197">
        <v>9.3829999999999991</v>
      </c>
      <c r="F137" s="197">
        <v>156.654</v>
      </c>
      <c r="G137" s="197">
        <v>17.917000000000002</v>
      </c>
      <c r="H137" s="197">
        <v>0</v>
      </c>
      <c r="I137" s="197">
        <v>0</v>
      </c>
      <c r="J137" s="197">
        <v>31.68</v>
      </c>
      <c r="K137" s="197">
        <v>0</v>
      </c>
      <c r="L137" s="197">
        <v>59.761000000000003</v>
      </c>
      <c r="M137" s="198">
        <f t="shared" ref="M137:M200" si="5">+SUM(C137:L137)</f>
        <v>401.30799999999999</v>
      </c>
      <c r="N137"/>
      <c r="O137" s="196">
        <v>20</v>
      </c>
    </row>
    <row r="138" spans="1:15" x14ac:dyDescent="0.2">
      <c r="A138" s="111">
        <f t="shared" si="4"/>
        <v>5</v>
      </c>
      <c r="B138" s="193">
        <v>42865</v>
      </c>
      <c r="C138" s="197">
        <v>0</v>
      </c>
      <c r="D138" s="197">
        <v>90.52</v>
      </c>
      <c r="E138" s="197">
        <v>1.3680000000000001</v>
      </c>
      <c r="F138" s="197">
        <v>167.863</v>
      </c>
      <c r="G138" s="197">
        <v>51.784999999999997</v>
      </c>
      <c r="H138" s="197">
        <v>0</v>
      </c>
      <c r="I138" s="197">
        <v>0</v>
      </c>
      <c r="J138" s="197">
        <v>31.68</v>
      </c>
      <c r="K138" s="197">
        <v>0</v>
      </c>
      <c r="L138" s="197">
        <v>56.045999999999999</v>
      </c>
      <c r="M138" s="198">
        <f t="shared" si="5"/>
        <v>399.26199999999994</v>
      </c>
      <c r="N138"/>
      <c r="O138" s="196">
        <v>20</v>
      </c>
    </row>
    <row r="139" spans="1:15" x14ac:dyDescent="0.2">
      <c r="A139" s="111">
        <f t="shared" si="4"/>
        <v>5</v>
      </c>
      <c r="B139" s="193">
        <v>42866</v>
      </c>
      <c r="C139" s="197">
        <v>0</v>
      </c>
      <c r="D139" s="197">
        <v>61.664000000000001</v>
      </c>
      <c r="E139" s="197">
        <v>0</v>
      </c>
      <c r="F139" s="197">
        <v>167.619</v>
      </c>
      <c r="G139" s="197">
        <v>79.341999999999999</v>
      </c>
      <c r="H139" s="197">
        <v>0</v>
      </c>
      <c r="I139" s="197">
        <v>0</v>
      </c>
      <c r="J139" s="197">
        <v>58.08</v>
      </c>
      <c r="K139" s="197">
        <v>0</v>
      </c>
      <c r="L139" s="197">
        <v>43.741</v>
      </c>
      <c r="M139" s="198">
        <f t="shared" si="5"/>
        <v>410.44599999999997</v>
      </c>
      <c r="N139"/>
      <c r="O139" s="196">
        <v>20.5</v>
      </c>
    </row>
    <row r="140" spans="1:15" x14ac:dyDescent="0.2">
      <c r="A140" s="111">
        <f t="shared" si="4"/>
        <v>5</v>
      </c>
      <c r="B140" s="193">
        <v>42867</v>
      </c>
      <c r="C140" s="197">
        <v>0</v>
      </c>
      <c r="D140" s="197">
        <v>50.625</v>
      </c>
      <c r="E140" s="197">
        <v>6.97</v>
      </c>
      <c r="F140" s="197">
        <v>162.19</v>
      </c>
      <c r="G140" s="197">
        <v>75.558999999999997</v>
      </c>
      <c r="H140" s="197">
        <v>0.47199999999999998</v>
      </c>
      <c r="I140" s="197">
        <v>0</v>
      </c>
      <c r="J140" s="197">
        <v>61.617599999999996</v>
      </c>
      <c r="K140" s="197">
        <v>0</v>
      </c>
      <c r="L140" s="197">
        <v>45.531999999999996</v>
      </c>
      <c r="M140" s="198">
        <f t="shared" si="5"/>
        <v>402.96559999999994</v>
      </c>
      <c r="N140"/>
      <c r="O140" s="196">
        <v>19.899999999999999</v>
      </c>
    </row>
    <row r="141" spans="1:15" x14ac:dyDescent="0.2">
      <c r="A141" s="111">
        <f t="shared" si="4"/>
        <v>5</v>
      </c>
      <c r="B141" s="193">
        <v>42868</v>
      </c>
      <c r="C141" s="197">
        <v>0</v>
      </c>
      <c r="D141" s="197">
        <v>127.59099999999999</v>
      </c>
      <c r="E141" s="197">
        <v>0</v>
      </c>
      <c r="F141" s="197">
        <v>169.435</v>
      </c>
      <c r="G141" s="197">
        <v>20.134</v>
      </c>
      <c r="H141" s="197">
        <v>0.13400000000000001</v>
      </c>
      <c r="I141" s="197">
        <v>0</v>
      </c>
      <c r="J141" s="197">
        <v>45.883199999999995</v>
      </c>
      <c r="K141" s="197">
        <v>0</v>
      </c>
      <c r="L141" s="197">
        <v>20.8</v>
      </c>
      <c r="M141" s="198">
        <f t="shared" si="5"/>
        <v>383.97720000000004</v>
      </c>
      <c r="N141"/>
      <c r="O141" s="196">
        <v>20.5</v>
      </c>
    </row>
    <row r="142" spans="1:15" x14ac:dyDescent="0.2">
      <c r="A142" s="111">
        <f t="shared" si="4"/>
        <v>5</v>
      </c>
      <c r="B142" s="193">
        <v>42869</v>
      </c>
      <c r="C142" s="197">
        <v>0</v>
      </c>
      <c r="D142" s="197">
        <v>120.19199999999999</v>
      </c>
      <c r="E142" s="197">
        <v>0</v>
      </c>
      <c r="F142" s="197">
        <v>140.67500000000001</v>
      </c>
      <c r="G142" s="197">
        <v>11.484</v>
      </c>
      <c r="H142" s="197">
        <v>5.42</v>
      </c>
      <c r="I142" s="197">
        <v>0</v>
      </c>
      <c r="J142" s="197">
        <v>1.0032000000000001</v>
      </c>
      <c r="K142" s="197">
        <v>0</v>
      </c>
      <c r="L142" s="197">
        <v>41.37031999999995</v>
      </c>
      <c r="M142" s="198">
        <f t="shared" si="5"/>
        <v>320.14451999999994</v>
      </c>
      <c r="N142"/>
      <c r="O142" s="196">
        <v>17.55</v>
      </c>
    </row>
    <row r="143" spans="1:15" x14ac:dyDescent="0.2">
      <c r="A143" s="111">
        <f t="shared" si="4"/>
        <v>5</v>
      </c>
      <c r="B143" s="193">
        <v>42870</v>
      </c>
      <c r="C143" s="197">
        <v>0</v>
      </c>
      <c r="D143" s="197">
        <v>131.1</v>
      </c>
      <c r="E143" s="197">
        <v>0</v>
      </c>
      <c r="F143" s="197">
        <v>191.53200000000001</v>
      </c>
      <c r="G143" s="197">
        <v>22.937999999999999</v>
      </c>
      <c r="H143" s="197">
        <v>2.9119999999999999</v>
      </c>
      <c r="I143" s="197">
        <v>0</v>
      </c>
      <c r="J143" s="197">
        <v>25.1328</v>
      </c>
      <c r="K143" s="197">
        <v>0</v>
      </c>
      <c r="L143" s="197">
        <v>34.113</v>
      </c>
      <c r="M143" s="198">
        <f t="shared" si="5"/>
        <v>407.72779999999995</v>
      </c>
      <c r="N143"/>
      <c r="O143" s="196">
        <v>18.3</v>
      </c>
    </row>
    <row r="144" spans="1:15" x14ac:dyDescent="0.2">
      <c r="A144" s="111">
        <f t="shared" si="4"/>
        <v>5</v>
      </c>
      <c r="B144" s="193">
        <v>42871</v>
      </c>
      <c r="C144" s="197">
        <v>0</v>
      </c>
      <c r="D144" s="197">
        <v>135.215</v>
      </c>
      <c r="E144" s="197">
        <v>0</v>
      </c>
      <c r="F144" s="197">
        <v>188.49299999999999</v>
      </c>
      <c r="G144" s="197">
        <v>27.693000000000001</v>
      </c>
      <c r="H144" s="197">
        <v>0.10100000000000001</v>
      </c>
      <c r="I144" s="197">
        <v>0</v>
      </c>
      <c r="J144" s="197">
        <v>57.921599999999998</v>
      </c>
      <c r="K144" s="197">
        <v>0</v>
      </c>
      <c r="L144" s="197">
        <v>23.783999999999999</v>
      </c>
      <c r="M144" s="198">
        <f t="shared" si="5"/>
        <v>433.20759999999996</v>
      </c>
      <c r="N144"/>
      <c r="O144" s="196">
        <v>19.5</v>
      </c>
    </row>
    <row r="145" spans="1:15" x14ac:dyDescent="0.2">
      <c r="A145" s="111">
        <f t="shared" si="4"/>
        <v>5</v>
      </c>
      <c r="B145" s="193">
        <v>42872</v>
      </c>
      <c r="C145" s="197">
        <v>0</v>
      </c>
      <c r="D145" s="197">
        <v>136.977</v>
      </c>
      <c r="E145" s="197">
        <v>0</v>
      </c>
      <c r="F145" s="197">
        <v>181.15100000000001</v>
      </c>
      <c r="G145" s="197">
        <v>15.045</v>
      </c>
      <c r="H145" s="197">
        <v>4.0540000000000003</v>
      </c>
      <c r="I145" s="197">
        <v>0</v>
      </c>
      <c r="J145" s="197">
        <v>56.284800000000004</v>
      </c>
      <c r="K145" s="197">
        <v>0</v>
      </c>
      <c r="L145" s="197">
        <v>20.263999999999999</v>
      </c>
      <c r="M145" s="198">
        <f t="shared" si="5"/>
        <v>413.77580000000006</v>
      </c>
      <c r="N145"/>
      <c r="O145" s="196">
        <v>20.350000000000001</v>
      </c>
    </row>
    <row r="146" spans="1:15" x14ac:dyDescent="0.2">
      <c r="A146" s="111">
        <f t="shared" si="4"/>
        <v>5</v>
      </c>
      <c r="B146" s="193">
        <v>42873</v>
      </c>
      <c r="C146" s="197">
        <v>0</v>
      </c>
      <c r="D146" s="197">
        <v>137.47999999999999</v>
      </c>
      <c r="E146" s="197">
        <v>0</v>
      </c>
      <c r="F146" s="197">
        <v>179.02</v>
      </c>
      <c r="G146" s="197">
        <v>19.474</v>
      </c>
      <c r="H146" s="197">
        <v>3.78</v>
      </c>
      <c r="I146" s="197">
        <v>0</v>
      </c>
      <c r="J146" s="197">
        <v>53.750400000001534</v>
      </c>
      <c r="K146" s="197">
        <v>0</v>
      </c>
      <c r="L146" s="197">
        <v>20.408999999999999</v>
      </c>
      <c r="M146" s="198">
        <f t="shared" si="5"/>
        <v>413.9134000000015</v>
      </c>
      <c r="N146"/>
      <c r="O146" s="196">
        <v>19.8</v>
      </c>
    </row>
    <row r="147" spans="1:15" x14ac:dyDescent="0.2">
      <c r="A147" s="111">
        <f t="shared" si="4"/>
        <v>5</v>
      </c>
      <c r="B147" s="193">
        <v>42874</v>
      </c>
      <c r="C147" s="197">
        <v>0</v>
      </c>
      <c r="D147" s="197">
        <v>114.66500000000001</v>
      </c>
      <c r="E147" s="197">
        <v>0</v>
      </c>
      <c r="F147" s="197">
        <v>183.23099999999999</v>
      </c>
      <c r="G147" s="197">
        <v>33.584000000000003</v>
      </c>
      <c r="H147" s="197">
        <v>6.3460000000000001</v>
      </c>
      <c r="I147" s="197">
        <v>0</v>
      </c>
      <c r="J147" s="197">
        <v>47.942399999999616</v>
      </c>
      <c r="K147" s="197">
        <v>0</v>
      </c>
      <c r="L147" s="197">
        <v>23.274000000000001</v>
      </c>
      <c r="M147" s="198">
        <f t="shared" si="5"/>
        <v>409.04239999999965</v>
      </c>
      <c r="N147"/>
      <c r="O147" s="196">
        <v>20.149999999999999</v>
      </c>
    </row>
    <row r="148" spans="1:15" x14ac:dyDescent="0.2">
      <c r="A148" s="111">
        <f t="shared" si="4"/>
        <v>5</v>
      </c>
      <c r="B148" s="193">
        <v>42875</v>
      </c>
      <c r="C148" s="197">
        <v>0</v>
      </c>
      <c r="D148" s="197">
        <v>129.71100000000001</v>
      </c>
      <c r="E148" s="197">
        <v>0</v>
      </c>
      <c r="F148" s="197">
        <v>179.22499999999999</v>
      </c>
      <c r="G148" s="197">
        <v>12.09</v>
      </c>
      <c r="H148" s="197">
        <v>0</v>
      </c>
      <c r="I148" s="197">
        <v>0</v>
      </c>
      <c r="J148" s="197">
        <v>33.264000000000962</v>
      </c>
      <c r="K148" s="197">
        <v>0</v>
      </c>
      <c r="L148" s="197">
        <v>20.591999999999999</v>
      </c>
      <c r="M148" s="198">
        <f t="shared" si="5"/>
        <v>374.88200000000097</v>
      </c>
      <c r="N148"/>
      <c r="O148" s="196">
        <v>21.75</v>
      </c>
    </row>
    <row r="149" spans="1:15" x14ac:dyDescent="0.2">
      <c r="A149" s="111">
        <f t="shared" si="4"/>
        <v>5</v>
      </c>
      <c r="B149" s="193">
        <v>42876</v>
      </c>
      <c r="C149" s="197">
        <v>0</v>
      </c>
      <c r="D149" s="197">
        <v>108.55200000000001</v>
      </c>
      <c r="E149" s="197">
        <v>1.5269999999999999</v>
      </c>
      <c r="F149" s="197">
        <v>172.39</v>
      </c>
      <c r="G149" s="197">
        <v>12.606</v>
      </c>
      <c r="H149" s="197">
        <v>0</v>
      </c>
      <c r="I149" s="197">
        <v>0</v>
      </c>
      <c r="J149" s="197">
        <v>24.81599999999904</v>
      </c>
      <c r="K149" s="197">
        <v>0</v>
      </c>
      <c r="L149" s="197">
        <v>24.513999999999999</v>
      </c>
      <c r="M149" s="198">
        <f t="shared" si="5"/>
        <v>344.40499999999906</v>
      </c>
      <c r="N149"/>
      <c r="O149" s="196">
        <v>19.3</v>
      </c>
    </row>
    <row r="150" spans="1:15" x14ac:dyDescent="0.2">
      <c r="A150" s="111">
        <f t="shared" si="4"/>
        <v>5</v>
      </c>
      <c r="B150" s="193">
        <v>42877</v>
      </c>
      <c r="C150" s="197">
        <v>1.0760000000000001</v>
      </c>
      <c r="D150" s="197">
        <v>124.545</v>
      </c>
      <c r="E150" s="197">
        <v>0</v>
      </c>
      <c r="F150" s="197">
        <v>174.55</v>
      </c>
      <c r="G150" s="197">
        <v>18.192</v>
      </c>
      <c r="H150" s="197">
        <v>0</v>
      </c>
      <c r="I150" s="197">
        <v>0</v>
      </c>
      <c r="J150" s="197">
        <v>42.24</v>
      </c>
      <c r="K150" s="197">
        <v>0</v>
      </c>
      <c r="L150" s="197">
        <v>42.046999999999997</v>
      </c>
      <c r="M150" s="198">
        <f t="shared" si="5"/>
        <v>402.65</v>
      </c>
      <c r="N150"/>
      <c r="O150" s="196">
        <v>19.100000000000001</v>
      </c>
    </row>
    <row r="151" spans="1:15" x14ac:dyDescent="0.2">
      <c r="A151" s="111">
        <f t="shared" si="4"/>
        <v>5</v>
      </c>
      <c r="B151" s="193">
        <v>42878</v>
      </c>
      <c r="C151" s="197">
        <v>9.34</v>
      </c>
      <c r="D151" s="197">
        <v>93.933000000000007</v>
      </c>
      <c r="E151" s="197">
        <v>11.818</v>
      </c>
      <c r="F151" s="197">
        <v>172.83099999999999</v>
      </c>
      <c r="G151" s="197">
        <v>46.146000000000001</v>
      </c>
      <c r="H151" s="197">
        <v>5.3819999999999997</v>
      </c>
      <c r="I151" s="197">
        <v>0</v>
      </c>
      <c r="J151" s="197">
        <v>42.24</v>
      </c>
      <c r="K151" s="197">
        <v>0</v>
      </c>
      <c r="L151" s="197">
        <v>39.225999999999999</v>
      </c>
      <c r="M151" s="198">
        <f t="shared" si="5"/>
        <v>420.91600000000005</v>
      </c>
      <c r="N151"/>
      <c r="O151" s="196">
        <v>20.55</v>
      </c>
    </row>
    <row r="152" spans="1:15" x14ac:dyDescent="0.2">
      <c r="A152" s="111">
        <f t="shared" si="4"/>
        <v>5</v>
      </c>
      <c r="B152" s="193">
        <v>42879</v>
      </c>
      <c r="C152" s="197">
        <v>13.066000000000001</v>
      </c>
      <c r="D152" s="197">
        <v>67.475999999999999</v>
      </c>
      <c r="E152" s="197">
        <v>10.236000000000001</v>
      </c>
      <c r="F152" s="197">
        <v>172.54499999999999</v>
      </c>
      <c r="G152" s="197">
        <v>64.207999999999998</v>
      </c>
      <c r="H152" s="197">
        <v>6.9260000000000002</v>
      </c>
      <c r="I152" s="197">
        <v>0</v>
      </c>
      <c r="J152" s="197">
        <v>42.345600000002307</v>
      </c>
      <c r="K152" s="197">
        <v>0</v>
      </c>
      <c r="L152" s="197">
        <v>33.371000000000002</v>
      </c>
      <c r="M152" s="198">
        <f t="shared" si="5"/>
        <v>410.17360000000224</v>
      </c>
      <c r="N152"/>
      <c r="O152" s="196">
        <v>20.55</v>
      </c>
    </row>
    <row r="153" spans="1:15" x14ac:dyDescent="0.2">
      <c r="A153" s="111">
        <f t="shared" si="4"/>
        <v>5</v>
      </c>
      <c r="B153" s="193">
        <v>42880</v>
      </c>
      <c r="C153" s="197">
        <v>13.262</v>
      </c>
      <c r="D153" s="197">
        <v>85.146000000000001</v>
      </c>
      <c r="E153" s="197">
        <v>9.6329999999999991</v>
      </c>
      <c r="F153" s="197">
        <v>177.49</v>
      </c>
      <c r="G153" s="197">
        <v>47.192</v>
      </c>
      <c r="H153" s="197">
        <v>8.6720000000000006</v>
      </c>
      <c r="I153" s="197">
        <v>0</v>
      </c>
      <c r="J153" s="197">
        <v>47.731199999999809</v>
      </c>
      <c r="K153" s="197">
        <v>0</v>
      </c>
      <c r="L153" s="197">
        <v>29.928999999999998</v>
      </c>
      <c r="M153" s="198">
        <f t="shared" si="5"/>
        <v>419.05519999999984</v>
      </c>
      <c r="N153"/>
      <c r="O153" s="196">
        <v>21.4</v>
      </c>
    </row>
    <row r="154" spans="1:15" x14ac:dyDescent="0.2">
      <c r="A154" s="111">
        <f t="shared" si="4"/>
        <v>5</v>
      </c>
      <c r="B154" s="193">
        <v>42881</v>
      </c>
      <c r="C154" s="197">
        <v>9.0090000000000003</v>
      </c>
      <c r="D154" s="197">
        <v>123.735</v>
      </c>
      <c r="E154" s="197">
        <v>0</v>
      </c>
      <c r="F154" s="197">
        <v>166.63300000000001</v>
      </c>
      <c r="G154" s="197">
        <v>20.782</v>
      </c>
      <c r="H154" s="197">
        <v>8.9290000000000003</v>
      </c>
      <c r="I154" s="197">
        <v>0</v>
      </c>
      <c r="J154" s="197">
        <v>47.044799999999235</v>
      </c>
      <c r="K154" s="197">
        <v>0</v>
      </c>
      <c r="L154" s="197">
        <v>23.745999999999999</v>
      </c>
      <c r="M154" s="198">
        <f t="shared" si="5"/>
        <v>399.87879999999916</v>
      </c>
      <c r="N154"/>
      <c r="O154" s="196">
        <v>21.1</v>
      </c>
    </row>
    <row r="155" spans="1:15" x14ac:dyDescent="0.2">
      <c r="A155" s="111">
        <f t="shared" si="4"/>
        <v>5</v>
      </c>
      <c r="B155" s="193">
        <v>42882</v>
      </c>
      <c r="C155" s="197">
        <v>10.244999999999999</v>
      </c>
      <c r="D155" s="197">
        <v>93.658000000000001</v>
      </c>
      <c r="E155" s="197">
        <v>0</v>
      </c>
      <c r="F155" s="197">
        <v>168.09</v>
      </c>
      <c r="G155" s="197">
        <v>30.85</v>
      </c>
      <c r="H155" s="197">
        <v>3.8460000000000001</v>
      </c>
      <c r="I155" s="197">
        <v>0</v>
      </c>
      <c r="J155" s="197">
        <v>52.958399999998655</v>
      </c>
      <c r="K155" s="197">
        <v>0</v>
      </c>
      <c r="L155" s="197">
        <v>21.338000000000001</v>
      </c>
      <c r="M155" s="198">
        <f t="shared" si="5"/>
        <v>380.98539999999872</v>
      </c>
      <c r="N155"/>
      <c r="O155" s="196">
        <v>19.2</v>
      </c>
    </row>
    <row r="156" spans="1:15" x14ac:dyDescent="0.2">
      <c r="A156" s="111">
        <f t="shared" si="4"/>
        <v>5</v>
      </c>
      <c r="B156" s="193">
        <v>42883</v>
      </c>
      <c r="C156" s="197">
        <v>1.091</v>
      </c>
      <c r="D156" s="197">
        <v>64.936999999999998</v>
      </c>
      <c r="E156" s="197">
        <v>0</v>
      </c>
      <c r="F156" s="197">
        <v>178.983</v>
      </c>
      <c r="G156" s="197">
        <v>31.172000000000001</v>
      </c>
      <c r="H156" s="197">
        <v>0.28199999999999997</v>
      </c>
      <c r="I156" s="197">
        <v>0</v>
      </c>
      <c r="J156" s="197">
        <v>58.34400000000096</v>
      </c>
      <c r="K156" s="197">
        <v>0</v>
      </c>
      <c r="L156" s="197">
        <v>15.323</v>
      </c>
      <c r="M156" s="198">
        <f t="shared" si="5"/>
        <v>350.13200000000091</v>
      </c>
      <c r="N156"/>
      <c r="O156" s="196">
        <v>18.3</v>
      </c>
    </row>
    <row r="157" spans="1:15" x14ac:dyDescent="0.2">
      <c r="A157" s="111">
        <f t="shared" si="4"/>
        <v>5</v>
      </c>
      <c r="B157" s="193">
        <v>42884</v>
      </c>
      <c r="C157" s="197">
        <v>0</v>
      </c>
      <c r="D157" s="197">
        <v>44.238</v>
      </c>
      <c r="E157" s="197">
        <v>13.404</v>
      </c>
      <c r="F157" s="197">
        <v>183.45500000000001</v>
      </c>
      <c r="G157" s="197">
        <v>74.980999999999995</v>
      </c>
      <c r="H157" s="197">
        <v>0</v>
      </c>
      <c r="I157" s="197">
        <v>0</v>
      </c>
      <c r="J157" s="197">
        <v>46.2</v>
      </c>
      <c r="K157" s="197">
        <v>0</v>
      </c>
      <c r="L157" s="197">
        <v>60.128</v>
      </c>
      <c r="M157" s="198">
        <f t="shared" si="5"/>
        <v>422.40599999999995</v>
      </c>
      <c r="N157"/>
      <c r="O157" s="196">
        <v>18.8</v>
      </c>
    </row>
    <row r="158" spans="1:15" x14ac:dyDescent="0.2">
      <c r="A158" s="111">
        <f t="shared" si="4"/>
        <v>5</v>
      </c>
      <c r="B158" s="193">
        <v>42885</v>
      </c>
      <c r="C158" s="197">
        <v>0</v>
      </c>
      <c r="D158" s="197">
        <v>47.353999999999999</v>
      </c>
      <c r="E158" s="197">
        <v>10.058999999999999</v>
      </c>
      <c r="F158" s="197">
        <v>179.215</v>
      </c>
      <c r="G158" s="197">
        <v>84.783000000000001</v>
      </c>
      <c r="H158" s="197">
        <v>0.188</v>
      </c>
      <c r="I158" s="197">
        <v>0</v>
      </c>
      <c r="J158" s="197">
        <v>58.08</v>
      </c>
      <c r="K158" s="197">
        <v>0</v>
      </c>
      <c r="L158" s="197">
        <v>56.311999999999998</v>
      </c>
      <c r="M158" s="198">
        <f t="shared" si="5"/>
        <v>435.99099999999999</v>
      </c>
      <c r="N158"/>
      <c r="O158" s="196">
        <v>20.2</v>
      </c>
    </row>
    <row r="159" spans="1:15" x14ac:dyDescent="0.2">
      <c r="A159" s="111">
        <f t="shared" si="4"/>
        <v>5</v>
      </c>
      <c r="B159" s="193">
        <v>42886</v>
      </c>
      <c r="C159" s="197">
        <v>17.805</v>
      </c>
      <c r="D159" s="197">
        <v>101.53</v>
      </c>
      <c r="E159" s="197">
        <v>3.9289999999999998</v>
      </c>
      <c r="F159" s="197">
        <v>167.40899999999999</v>
      </c>
      <c r="G159" s="197">
        <v>49.176000000000002</v>
      </c>
      <c r="H159" s="197">
        <v>2.907</v>
      </c>
      <c r="I159" s="197">
        <v>0</v>
      </c>
      <c r="J159" s="197">
        <v>63.36</v>
      </c>
      <c r="K159" s="197">
        <v>0</v>
      </c>
      <c r="L159" s="197">
        <v>34.542999999999999</v>
      </c>
      <c r="M159" s="198">
        <f t="shared" si="5"/>
        <v>440.65899999999999</v>
      </c>
      <c r="N159"/>
      <c r="O159" s="196">
        <v>19.899999999999999</v>
      </c>
    </row>
    <row r="160" spans="1:15" x14ac:dyDescent="0.2">
      <c r="A160" s="111">
        <f t="shared" si="4"/>
        <v>6</v>
      </c>
      <c r="B160" s="193">
        <v>42887</v>
      </c>
      <c r="C160" s="197">
        <v>7.5220000000000002</v>
      </c>
      <c r="D160" s="197">
        <v>110.264</v>
      </c>
      <c r="E160" s="197">
        <v>0</v>
      </c>
      <c r="F160" s="197">
        <v>161.63900000000001</v>
      </c>
      <c r="G160" s="197">
        <v>45.683999999999997</v>
      </c>
      <c r="H160" s="197">
        <v>4.9980000000000002</v>
      </c>
      <c r="I160" s="197">
        <v>0</v>
      </c>
      <c r="J160" s="197">
        <v>73.92</v>
      </c>
      <c r="K160" s="197">
        <v>0</v>
      </c>
      <c r="L160" s="197">
        <v>18.690999999999999</v>
      </c>
      <c r="M160" s="198">
        <f t="shared" si="5"/>
        <v>422.71800000000002</v>
      </c>
      <c r="N160"/>
      <c r="O160" s="196">
        <v>21.15</v>
      </c>
    </row>
    <row r="161" spans="1:15" x14ac:dyDescent="0.2">
      <c r="A161" s="111">
        <f t="shared" si="4"/>
        <v>6</v>
      </c>
      <c r="B161" s="193">
        <v>42888</v>
      </c>
      <c r="C161" s="197">
        <v>1.843</v>
      </c>
      <c r="D161" s="197">
        <v>133.28100000000001</v>
      </c>
      <c r="E161" s="197">
        <v>0</v>
      </c>
      <c r="F161" s="197">
        <v>165.72800000000001</v>
      </c>
      <c r="G161" s="197">
        <v>26.64</v>
      </c>
      <c r="H161" s="197">
        <v>1.67</v>
      </c>
      <c r="I161" s="197">
        <v>0</v>
      </c>
      <c r="J161" s="197">
        <v>52.8</v>
      </c>
      <c r="K161" s="197">
        <v>0</v>
      </c>
      <c r="L161" s="197">
        <v>55.869</v>
      </c>
      <c r="M161" s="198">
        <f t="shared" si="5"/>
        <v>437.83100000000002</v>
      </c>
      <c r="N161"/>
      <c r="O161" s="196">
        <v>21.45</v>
      </c>
    </row>
    <row r="162" spans="1:15" x14ac:dyDescent="0.2">
      <c r="A162" s="111">
        <f t="shared" si="4"/>
        <v>6</v>
      </c>
      <c r="B162" s="193">
        <v>42889</v>
      </c>
      <c r="C162" s="197">
        <v>12.132999999999999</v>
      </c>
      <c r="D162" s="197">
        <v>114.218</v>
      </c>
      <c r="E162" s="197">
        <v>2.286</v>
      </c>
      <c r="F162" s="197">
        <v>139.91900000000001</v>
      </c>
      <c r="G162" s="197">
        <v>13.198</v>
      </c>
      <c r="H162" s="197">
        <v>4.7409999999999997</v>
      </c>
      <c r="I162" s="197">
        <v>0.218</v>
      </c>
      <c r="J162" s="197">
        <v>37.593599999999427</v>
      </c>
      <c r="K162" s="197">
        <v>0</v>
      </c>
      <c r="L162" s="197">
        <v>48.32</v>
      </c>
      <c r="M162" s="198">
        <f t="shared" si="5"/>
        <v>372.62659999999943</v>
      </c>
      <c r="N162"/>
      <c r="O162" s="196">
        <v>19.899999999999999</v>
      </c>
    </row>
    <row r="163" spans="1:15" x14ac:dyDescent="0.2">
      <c r="A163" s="111">
        <f t="shared" si="4"/>
        <v>6</v>
      </c>
      <c r="B163" s="193">
        <v>42890</v>
      </c>
      <c r="C163" s="197">
        <v>12.97</v>
      </c>
      <c r="D163" s="197">
        <v>104.47199999999999</v>
      </c>
      <c r="E163" s="197">
        <v>0</v>
      </c>
      <c r="F163" s="197">
        <v>160.381</v>
      </c>
      <c r="G163" s="197">
        <v>14.688000000000001</v>
      </c>
      <c r="H163" s="197">
        <v>3.694</v>
      </c>
      <c r="I163" s="197">
        <v>0</v>
      </c>
      <c r="J163" s="197">
        <v>31.68</v>
      </c>
      <c r="K163" s="197">
        <v>0</v>
      </c>
      <c r="L163" s="197">
        <v>22.617999999999999</v>
      </c>
      <c r="M163" s="198">
        <f t="shared" si="5"/>
        <v>350.50299999999999</v>
      </c>
      <c r="N163"/>
      <c r="O163" s="196">
        <v>20.350000000000001</v>
      </c>
    </row>
    <row r="164" spans="1:15" x14ac:dyDescent="0.2">
      <c r="A164" s="111">
        <f t="shared" si="4"/>
        <v>6</v>
      </c>
      <c r="B164" s="193">
        <v>42891</v>
      </c>
      <c r="C164" s="197">
        <v>14.427</v>
      </c>
      <c r="D164" s="197">
        <v>103.532</v>
      </c>
      <c r="E164" s="197">
        <v>0</v>
      </c>
      <c r="F164" s="197">
        <v>158.51300000000001</v>
      </c>
      <c r="G164" s="197">
        <v>37.475999999999999</v>
      </c>
      <c r="H164" s="197">
        <v>14.558999999999999</v>
      </c>
      <c r="I164" s="197">
        <v>0</v>
      </c>
      <c r="J164" s="197">
        <v>42.662399999999614</v>
      </c>
      <c r="K164" s="197">
        <v>0</v>
      </c>
      <c r="L164" s="197">
        <v>49.790999999999997</v>
      </c>
      <c r="M164" s="198">
        <f t="shared" si="5"/>
        <v>420.96039999999959</v>
      </c>
      <c r="N164"/>
      <c r="O164" s="196">
        <v>21.35</v>
      </c>
    </row>
    <row r="165" spans="1:15" x14ac:dyDescent="0.2">
      <c r="A165" s="111">
        <f t="shared" si="4"/>
        <v>6</v>
      </c>
      <c r="B165" s="193">
        <v>42892</v>
      </c>
      <c r="C165" s="197">
        <v>12.614000000000001</v>
      </c>
      <c r="D165" s="197">
        <v>136.28100000000001</v>
      </c>
      <c r="E165" s="197">
        <v>0</v>
      </c>
      <c r="F165" s="197">
        <v>151.25800000000001</v>
      </c>
      <c r="G165" s="197">
        <v>20.472000000000001</v>
      </c>
      <c r="H165" s="197">
        <v>14.295999999999999</v>
      </c>
      <c r="I165" s="197">
        <v>0</v>
      </c>
      <c r="J165" s="197">
        <v>33.897600000000381</v>
      </c>
      <c r="K165" s="197">
        <v>0</v>
      </c>
      <c r="L165" s="197">
        <v>45.006</v>
      </c>
      <c r="M165" s="198">
        <f t="shared" si="5"/>
        <v>413.82460000000037</v>
      </c>
      <c r="N165"/>
      <c r="O165" s="196">
        <v>21.45</v>
      </c>
    </row>
    <row r="166" spans="1:15" x14ac:dyDescent="0.2">
      <c r="A166" s="111">
        <f t="shared" si="4"/>
        <v>6</v>
      </c>
      <c r="B166" s="193">
        <v>42893</v>
      </c>
      <c r="C166" s="197">
        <v>23.158999999999999</v>
      </c>
      <c r="D166" s="197">
        <v>135.613</v>
      </c>
      <c r="E166" s="197">
        <v>0</v>
      </c>
      <c r="F166" s="197">
        <v>167.958</v>
      </c>
      <c r="G166" s="197">
        <v>21.733000000000001</v>
      </c>
      <c r="H166" s="197">
        <v>3.12</v>
      </c>
      <c r="I166" s="197">
        <v>0</v>
      </c>
      <c r="J166" s="197">
        <v>24.288</v>
      </c>
      <c r="K166" s="197">
        <v>0</v>
      </c>
      <c r="L166" s="197">
        <v>51.795000000000002</v>
      </c>
      <c r="M166" s="198">
        <f t="shared" si="5"/>
        <v>427.66600000000005</v>
      </c>
      <c r="N166"/>
      <c r="O166" s="196">
        <v>21.6</v>
      </c>
    </row>
    <row r="167" spans="1:15" x14ac:dyDescent="0.2">
      <c r="A167" s="111">
        <f t="shared" si="4"/>
        <v>6</v>
      </c>
      <c r="B167" s="193">
        <v>42894</v>
      </c>
      <c r="C167" s="197">
        <v>16</v>
      </c>
      <c r="D167" s="197">
        <v>134.63999999999999</v>
      </c>
      <c r="E167" s="197">
        <v>0</v>
      </c>
      <c r="F167" s="197">
        <v>157.04900000000001</v>
      </c>
      <c r="G167" s="197">
        <v>18.401</v>
      </c>
      <c r="H167" s="197">
        <v>7.83</v>
      </c>
      <c r="I167" s="197">
        <v>0</v>
      </c>
      <c r="J167" s="197">
        <v>24.076799999999999</v>
      </c>
      <c r="K167" s="197">
        <v>0</v>
      </c>
      <c r="L167" s="197">
        <v>48.396999999999998</v>
      </c>
      <c r="M167" s="198">
        <f t="shared" si="5"/>
        <v>406.39379999999994</v>
      </c>
      <c r="N167"/>
      <c r="O167" s="196">
        <v>20.9</v>
      </c>
    </row>
    <row r="168" spans="1:15" x14ac:dyDescent="0.2">
      <c r="A168" s="111">
        <f t="shared" si="4"/>
        <v>6</v>
      </c>
      <c r="B168" s="193">
        <v>42895</v>
      </c>
      <c r="C168" s="197">
        <v>24.75</v>
      </c>
      <c r="D168" s="197">
        <v>132.82300000000001</v>
      </c>
      <c r="E168" s="197">
        <v>2.4249999999999998</v>
      </c>
      <c r="F168" s="197">
        <v>170.97800000000001</v>
      </c>
      <c r="G168" s="197">
        <v>21.634</v>
      </c>
      <c r="H168" s="197">
        <v>8.0359999999999996</v>
      </c>
      <c r="I168" s="197">
        <v>0</v>
      </c>
      <c r="J168" s="197">
        <v>15.84</v>
      </c>
      <c r="K168" s="197">
        <v>0</v>
      </c>
      <c r="L168" s="197">
        <v>46.462000000000003</v>
      </c>
      <c r="M168" s="198">
        <f t="shared" si="5"/>
        <v>422.94799999999998</v>
      </c>
      <c r="N168"/>
      <c r="O168" s="196">
        <v>21.35</v>
      </c>
    </row>
    <row r="169" spans="1:15" x14ac:dyDescent="0.2">
      <c r="A169" s="111">
        <f t="shared" si="4"/>
        <v>6</v>
      </c>
      <c r="B169" s="193">
        <v>42896</v>
      </c>
      <c r="C169" s="197">
        <v>13</v>
      </c>
      <c r="D169" s="197">
        <v>109.904</v>
      </c>
      <c r="E169" s="197">
        <v>0</v>
      </c>
      <c r="F169" s="197">
        <v>171.881</v>
      </c>
      <c r="G169" s="197">
        <v>27.186</v>
      </c>
      <c r="H169" s="197">
        <v>10.148</v>
      </c>
      <c r="I169" s="197">
        <v>0</v>
      </c>
      <c r="J169" s="197">
        <v>6.4416000000000002</v>
      </c>
      <c r="K169" s="197">
        <v>0</v>
      </c>
      <c r="L169" s="197">
        <v>29.126000000000001</v>
      </c>
      <c r="M169" s="198">
        <f t="shared" si="5"/>
        <v>367.68659999999994</v>
      </c>
      <c r="N169"/>
      <c r="O169" s="196">
        <v>19.3</v>
      </c>
    </row>
    <row r="170" spans="1:15" x14ac:dyDescent="0.2">
      <c r="A170" s="111">
        <f t="shared" si="4"/>
        <v>6</v>
      </c>
      <c r="B170" s="193">
        <v>42897</v>
      </c>
      <c r="C170" s="197">
        <v>9</v>
      </c>
      <c r="D170" s="197">
        <v>31.303999999999998</v>
      </c>
      <c r="E170" s="197">
        <v>6.867</v>
      </c>
      <c r="F170" s="197">
        <v>171.161</v>
      </c>
      <c r="G170" s="197">
        <v>56.844999999999999</v>
      </c>
      <c r="H170" s="197">
        <v>5.7990000000000004</v>
      </c>
      <c r="I170" s="197">
        <v>0</v>
      </c>
      <c r="J170" s="197">
        <v>26.4</v>
      </c>
      <c r="K170" s="197">
        <v>0</v>
      </c>
      <c r="L170" s="197">
        <v>31.576000000000001</v>
      </c>
      <c r="M170" s="198">
        <f t="shared" si="5"/>
        <v>338.952</v>
      </c>
      <c r="N170"/>
      <c r="O170" s="196">
        <v>20.2</v>
      </c>
    </row>
    <row r="171" spans="1:15" x14ac:dyDescent="0.2">
      <c r="A171" s="111">
        <f t="shared" si="4"/>
        <v>6</v>
      </c>
      <c r="B171" s="193">
        <v>42898</v>
      </c>
      <c r="C171" s="197">
        <v>11</v>
      </c>
      <c r="D171" s="197">
        <v>75.974000000000004</v>
      </c>
      <c r="E171" s="197">
        <v>8.4510000000000005</v>
      </c>
      <c r="F171" s="197">
        <v>176.37200000000001</v>
      </c>
      <c r="G171" s="197">
        <v>67.236000000000004</v>
      </c>
      <c r="H171" s="197">
        <v>9.2780000000000005</v>
      </c>
      <c r="I171" s="197">
        <v>0</v>
      </c>
      <c r="J171" s="197">
        <v>58.08</v>
      </c>
      <c r="K171" s="197">
        <v>0</v>
      </c>
      <c r="L171" s="197">
        <v>33.488999999999997</v>
      </c>
      <c r="M171" s="198">
        <f t="shared" si="5"/>
        <v>439.88</v>
      </c>
      <c r="N171"/>
      <c r="O171" s="196">
        <v>22.65</v>
      </c>
    </row>
    <row r="172" spans="1:15" x14ac:dyDescent="0.2">
      <c r="A172" s="111">
        <f t="shared" si="4"/>
        <v>6</v>
      </c>
      <c r="B172" s="193">
        <v>42899</v>
      </c>
      <c r="C172" s="197">
        <v>8.3290000000000006</v>
      </c>
      <c r="D172" s="197">
        <v>78.064999999999998</v>
      </c>
      <c r="E172" s="197">
        <v>0</v>
      </c>
      <c r="F172" s="197">
        <v>182.86099999999999</v>
      </c>
      <c r="G172" s="197">
        <v>73.593999999999994</v>
      </c>
      <c r="H172" s="197">
        <v>4.7469999999999999</v>
      </c>
      <c r="I172" s="197">
        <v>0</v>
      </c>
      <c r="J172" s="197">
        <v>58.08</v>
      </c>
      <c r="K172" s="197">
        <v>0</v>
      </c>
      <c r="L172" s="197">
        <v>31.978999999999999</v>
      </c>
      <c r="M172" s="198">
        <f t="shared" si="5"/>
        <v>437.65499999999997</v>
      </c>
      <c r="N172"/>
      <c r="O172" s="196">
        <v>22.05</v>
      </c>
    </row>
    <row r="173" spans="1:15" x14ac:dyDescent="0.2">
      <c r="A173" s="111">
        <f t="shared" si="4"/>
        <v>6</v>
      </c>
      <c r="B173" s="193">
        <v>42900</v>
      </c>
      <c r="C173" s="197">
        <v>0.5</v>
      </c>
      <c r="D173" s="197">
        <v>31.667999999999999</v>
      </c>
      <c r="E173" s="197">
        <v>4.9809999999999999</v>
      </c>
      <c r="F173" s="197">
        <v>98.308999999999997</v>
      </c>
      <c r="G173" s="197">
        <v>18.864999999999998</v>
      </c>
      <c r="H173" s="197">
        <v>1.02</v>
      </c>
      <c r="I173" s="197">
        <v>6.0039999999999996</v>
      </c>
      <c r="J173" s="197">
        <v>5.28</v>
      </c>
      <c r="K173" s="197">
        <v>3.0939999999999999</v>
      </c>
      <c r="L173" s="197">
        <v>131.096</v>
      </c>
      <c r="M173" s="198">
        <f t="shared" si="5"/>
        <v>300.81700000000001</v>
      </c>
      <c r="N173"/>
      <c r="O173" s="196">
        <v>17.399999999999999</v>
      </c>
    </row>
    <row r="174" spans="1:15" x14ac:dyDescent="0.2">
      <c r="A174" s="111">
        <f t="shared" si="4"/>
        <v>6</v>
      </c>
      <c r="B174" s="193">
        <v>42901</v>
      </c>
      <c r="C174" s="197">
        <v>2.2200000000000002</v>
      </c>
      <c r="D174" s="197">
        <v>17.032</v>
      </c>
      <c r="E174" s="197">
        <v>11.35</v>
      </c>
      <c r="F174" s="197">
        <v>113.523</v>
      </c>
      <c r="G174" s="197">
        <v>33.582000000000001</v>
      </c>
      <c r="H174" s="197">
        <v>2.3940000000000001</v>
      </c>
      <c r="I174" s="197">
        <v>6.9550000000000001</v>
      </c>
      <c r="J174" s="197">
        <v>0</v>
      </c>
      <c r="K174" s="197">
        <v>2.73</v>
      </c>
      <c r="L174" s="197">
        <v>147.376</v>
      </c>
      <c r="M174" s="198">
        <f t="shared" si="5"/>
        <v>337.16200000000003</v>
      </c>
      <c r="N174"/>
      <c r="O174" s="196">
        <v>19.149999999999999</v>
      </c>
    </row>
    <row r="175" spans="1:15" x14ac:dyDescent="0.2">
      <c r="A175" s="111">
        <f t="shared" si="4"/>
        <v>6</v>
      </c>
      <c r="B175" s="193">
        <v>42902</v>
      </c>
      <c r="C175" s="197">
        <v>0.2</v>
      </c>
      <c r="D175" s="197">
        <v>20.835000000000001</v>
      </c>
      <c r="E175" s="197">
        <v>25.077000000000002</v>
      </c>
      <c r="F175" s="197">
        <v>179.489</v>
      </c>
      <c r="G175" s="197">
        <v>67.498000000000005</v>
      </c>
      <c r="H175" s="197">
        <v>0.2</v>
      </c>
      <c r="I175" s="197">
        <v>6.5490000000000004</v>
      </c>
      <c r="J175" s="197">
        <v>36.96</v>
      </c>
      <c r="K175" s="197">
        <v>0</v>
      </c>
      <c r="L175" s="197">
        <v>72.840999999999994</v>
      </c>
      <c r="M175" s="198">
        <f t="shared" si="5"/>
        <v>409.64899999999994</v>
      </c>
      <c r="N175"/>
      <c r="O175" s="196">
        <v>20.75</v>
      </c>
    </row>
    <row r="176" spans="1:15" x14ac:dyDescent="0.2">
      <c r="A176" s="111">
        <f t="shared" si="4"/>
        <v>6</v>
      </c>
      <c r="B176" s="193">
        <v>42903</v>
      </c>
      <c r="C176" s="197">
        <v>1.458</v>
      </c>
      <c r="D176" s="197">
        <v>30.404</v>
      </c>
      <c r="E176" s="197">
        <v>11.252000000000001</v>
      </c>
      <c r="F176" s="197">
        <v>176.35300000000001</v>
      </c>
      <c r="G176" s="197">
        <v>65.802999999999997</v>
      </c>
      <c r="H176" s="197">
        <v>1.6120000000000001</v>
      </c>
      <c r="I176" s="197">
        <v>4.3</v>
      </c>
      <c r="J176" s="197">
        <v>36.96</v>
      </c>
      <c r="K176" s="197">
        <v>0</v>
      </c>
      <c r="L176" s="197">
        <v>60.231000000000002</v>
      </c>
      <c r="M176" s="198">
        <f t="shared" si="5"/>
        <v>388.37299999999999</v>
      </c>
      <c r="N176"/>
      <c r="O176" s="196">
        <v>20.149999999999999</v>
      </c>
    </row>
    <row r="177" spans="1:15" x14ac:dyDescent="0.2">
      <c r="A177" s="111">
        <f t="shared" si="4"/>
        <v>6</v>
      </c>
      <c r="B177" s="193">
        <v>42904</v>
      </c>
      <c r="C177" s="197">
        <v>9.43</v>
      </c>
      <c r="D177" s="197">
        <v>29.741</v>
      </c>
      <c r="E177" s="197">
        <v>11.73</v>
      </c>
      <c r="F177" s="197">
        <v>172.71100000000001</v>
      </c>
      <c r="G177" s="197">
        <v>48.878999999999998</v>
      </c>
      <c r="H177" s="197">
        <v>4.0170000000000003</v>
      </c>
      <c r="I177" s="197">
        <v>2.0409999999999999</v>
      </c>
      <c r="J177" s="197">
        <v>21.12</v>
      </c>
      <c r="K177" s="197">
        <v>0.73199999999999998</v>
      </c>
      <c r="L177" s="197">
        <v>56.911000000000001</v>
      </c>
      <c r="M177" s="198">
        <f t="shared" si="5"/>
        <v>357.31200000000007</v>
      </c>
      <c r="N177"/>
      <c r="O177" s="196">
        <v>19.95</v>
      </c>
    </row>
    <row r="178" spans="1:15" x14ac:dyDescent="0.2">
      <c r="A178" s="111">
        <f t="shared" si="4"/>
        <v>6</v>
      </c>
      <c r="B178" s="193">
        <v>42905</v>
      </c>
      <c r="C178" s="197">
        <v>2.6219999999999999</v>
      </c>
      <c r="D178" s="197">
        <v>41.741</v>
      </c>
      <c r="E178" s="197">
        <v>11.755000000000001</v>
      </c>
      <c r="F178" s="197">
        <v>163.76</v>
      </c>
      <c r="G178" s="197">
        <v>77.668999999999997</v>
      </c>
      <c r="H178" s="197">
        <v>1.8069999999999999</v>
      </c>
      <c r="I178" s="197">
        <v>0</v>
      </c>
      <c r="J178" s="197">
        <v>58.08</v>
      </c>
      <c r="K178" s="197">
        <v>0</v>
      </c>
      <c r="L178" s="197">
        <v>75.019000000000005</v>
      </c>
      <c r="M178" s="198">
        <f t="shared" si="5"/>
        <v>432.45299999999997</v>
      </c>
      <c r="N178"/>
      <c r="O178" s="196">
        <v>22.35</v>
      </c>
    </row>
    <row r="179" spans="1:15" x14ac:dyDescent="0.2">
      <c r="A179" s="111">
        <f t="shared" si="4"/>
        <v>6</v>
      </c>
      <c r="B179" s="193">
        <v>42906</v>
      </c>
      <c r="C179" s="197">
        <v>31.2</v>
      </c>
      <c r="D179" s="197">
        <v>45.756</v>
      </c>
      <c r="E179" s="197">
        <v>16.951000000000001</v>
      </c>
      <c r="F179" s="197">
        <v>182.13200000000001</v>
      </c>
      <c r="G179" s="197">
        <v>78.703999999999994</v>
      </c>
      <c r="H179" s="197">
        <v>0.79700000000000004</v>
      </c>
      <c r="I179" s="197">
        <v>0</v>
      </c>
      <c r="J179" s="197">
        <v>64.521600000001342</v>
      </c>
      <c r="K179" s="197">
        <v>0</v>
      </c>
      <c r="L179" s="197">
        <v>59.734000000000002</v>
      </c>
      <c r="M179" s="198">
        <f t="shared" si="5"/>
        <v>479.79560000000134</v>
      </c>
      <c r="N179"/>
      <c r="O179" s="196">
        <v>22.3</v>
      </c>
    </row>
    <row r="180" spans="1:15" x14ac:dyDescent="0.2">
      <c r="A180" s="111">
        <f t="shared" si="4"/>
        <v>6</v>
      </c>
      <c r="B180" s="193">
        <v>42907</v>
      </c>
      <c r="C180" s="197">
        <v>17.472000000000001</v>
      </c>
      <c r="D180" s="197">
        <v>55.981999999999999</v>
      </c>
      <c r="E180" s="197">
        <v>17.594999999999999</v>
      </c>
      <c r="F180" s="197">
        <v>181.35599999999999</v>
      </c>
      <c r="G180" s="197">
        <v>70.274000000000001</v>
      </c>
      <c r="H180" s="197">
        <v>4.3999999999999997E-2</v>
      </c>
      <c r="I180" s="197">
        <v>1.6319999999999999</v>
      </c>
      <c r="J180" s="197">
        <v>68.111999999998076</v>
      </c>
      <c r="K180" s="197">
        <v>0</v>
      </c>
      <c r="L180" s="197">
        <v>62.268999999999998</v>
      </c>
      <c r="M180" s="198">
        <f t="shared" si="5"/>
        <v>474.73599999999806</v>
      </c>
      <c r="N180"/>
      <c r="O180" s="196">
        <v>22.35</v>
      </c>
    </row>
    <row r="181" spans="1:15" x14ac:dyDescent="0.2">
      <c r="A181" s="111">
        <f t="shared" si="4"/>
        <v>6</v>
      </c>
      <c r="B181" s="193">
        <v>42908</v>
      </c>
      <c r="C181" s="197">
        <v>17.094999999999999</v>
      </c>
      <c r="D181" s="197">
        <v>60.61</v>
      </c>
      <c r="E181" s="197">
        <v>11.599</v>
      </c>
      <c r="F181" s="197">
        <v>166.751</v>
      </c>
      <c r="G181" s="197">
        <v>78.638000000000005</v>
      </c>
      <c r="H181" s="197">
        <v>1.671</v>
      </c>
      <c r="I181" s="197">
        <v>0</v>
      </c>
      <c r="J181" s="197">
        <v>68.534400000002492</v>
      </c>
      <c r="K181" s="197">
        <v>0</v>
      </c>
      <c r="L181" s="197">
        <v>57.762</v>
      </c>
      <c r="M181" s="198">
        <f t="shared" si="5"/>
        <v>462.66040000000248</v>
      </c>
      <c r="N181"/>
      <c r="O181" s="196">
        <v>22.45</v>
      </c>
    </row>
    <row r="182" spans="1:15" x14ac:dyDescent="0.2">
      <c r="A182" s="111">
        <f t="shared" si="4"/>
        <v>6</v>
      </c>
      <c r="B182" s="193">
        <v>42909</v>
      </c>
      <c r="C182" s="197">
        <v>14.497999999999999</v>
      </c>
      <c r="D182" s="197">
        <v>60.512</v>
      </c>
      <c r="E182" s="197">
        <v>9.452</v>
      </c>
      <c r="F182" s="197">
        <v>157.78399999999999</v>
      </c>
      <c r="G182" s="197">
        <v>70.128</v>
      </c>
      <c r="H182" s="197">
        <v>7.0529999999999999</v>
      </c>
      <c r="I182" s="197">
        <v>0</v>
      </c>
      <c r="J182" s="197">
        <v>73.391999999998077</v>
      </c>
      <c r="K182" s="197">
        <v>0</v>
      </c>
      <c r="L182" s="197">
        <v>49.261000000000003</v>
      </c>
      <c r="M182" s="198">
        <f t="shared" si="5"/>
        <v>442.07999999999805</v>
      </c>
      <c r="N182"/>
      <c r="O182" s="196">
        <v>21.35</v>
      </c>
    </row>
    <row r="183" spans="1:15" x14ac:dyDescent="0.2">
      <c r="A183" s="111">
        <f t="shared" si="4"/>
        <v>6</v>
      </c>
      <c r="B183" s="193">
        <v>42910</v>
      </c>
      <c r="C183" s="197">
        <v>1.4</v>
      </c>
      <c r="D183" s="197">
        <v>60.154000000000003</v>
      </c>
      <c r="E183" s="197">
        <v>10.105</v>
      </c>
      <c r="F183" s="197">
        <v>166.71600000000001</v>
      </c>
      <c r="G183" s="197">
        <v>57.052999999999997</v>
      </c>
      <c r="H183" s="197">
        <v>1.254</v>
      </c>
      <c r="I183" s="197">
        <v>0</v>
      </c>
      <c r="J183" s="197">
        <v>63.36</v>
      </c>
      <c r="K183" s="197">
        <v>0</v>
      </c>
      <c r="L183" s="197">
        <v>61.206000000000003</v>
      </c>
      <c r="M183" s="198">
        <f t="shared" si="5"/>
        <v>421.24800000000005</v>
      </c>
      <c r="N183"/>
      <c r="O183" s="196">
        <v>21.2</v>
      </c>
    </row>
    <row r="184" spans="1:15" x14ac:dyDescent="0.2">
      <c r="A184" s="111">
        <f t="shared" si="4"/>
        <v>6</v>
      </c>
      <c r="B184" s="193">
        <v>42911</v>
      </c>
      <c r="C184" s="197">
        <v>0</v>
      </c>
      <c r="D184" s="197">
        <v>50.735999999999997</v>
      </c>
      <c r="E184" s="197">
        <v>8.4450000000000003</v>
      </c>
      <c r="F184" s="197">
        <v>152.62799999999999</v>
      </c>
      <c r="G184" s="197">
        <v>37.100999999999999</v>
      </c>
      <c r="H184" s="197">
        <v>0</v>
      </c>
      <c r="I184" s="197">
        <v>0</v>
      </c>
      <c r="J184" s="197">
        <v>31.68</v>
      </c>
      <c r="K184" s="197">
        <v>0</v>
      </c>
      <c r="L184" s="197">
        <v>93.385000000000005</v>
      </c>
      <c r="M184" s="198">
        <f t="shared" si="5"/>
        <v>373.97499999999997</v>
      </c>
      <c r="N184"/>
      <c r="O184" s="196">
        <v>19.600000000000001</v>
      </c>
    </row>
    <row r="185" spans="1:15" x14ac:dyDescent="0.2">
      <c r="A185" s="111">
        <f t="shared" si="4"/>
        <v>6</v>
      </c>
      <c r="B185" s="193">
        <v>42912</v>
      </c>
      <c r="C185" s="197">
        <v>1.34</v>
      </c>
      <c r="D185" s="197">
        <v>43.741</v>
      </c>
      <c r="E185" s="197">
        <v>11.204000000000001</v>
      </c>
      <c r="F185" s="197">
        <v>163.607</v>
      </c>
      <c r="G185" s="197">
        <v>46.134</v>
      </c>
      <c r="H185" s="197">
        <v>2.3220000000000001</v>
      </c>
      <c r="I185" s="197">
        <v>0</v>
      </c>
      <c r="J185" s="197">
        <v>36.96</v>
      </c>
      <c r="K185" s="197">
        <v>0</v>
      </c>
      <c r="L185" s="197">
        <v>85.278999999999996</v>
      </c>
      <c r="M185" s="198">
        <f t="shared" si="5"/>
        <v>390.58699999999999</v>
      </c>
      <c r="N185"/>
      <c r="O185" s="196">
        <v>21</v>
      </c>
    </row>
    <row r="186" spans="1:15" x14ac:dyDescent="0.2">
      <c r="A186" s="111">
        <f t="shared" si="4"/>
        <v>6</v>
      </c>
      <c r="B186" s="193">
        <v>42913</v>
      </c>
      <c r="C186" s="197">
        <v>0</v>
      </c>
      <c r="D186" s="197">
        <v>38.207999999999998</v>
      </c>
      <c r="E186" s="197">
        <v>25.013999999999999</v>
      </c>
      <c r="F186" s="197">
        <v>168.06200000000001</v>
      </c>
      <c r="G186" s="197">
        <v>73.373000000000005</v>
      </c>
      <c r="H186" s="197">
        <v>0</v>
      </c>
      <c r="I186" s="197">
        <v>0</v>
      </c>
      <c r="J186" s="197">
        <v>42.24</v>
      </c>
      <c r="K186" s="197">
        <v>0</v>
      </c>
      <c r="L186" s="197">
        <v>101.953</v>
      </c>
      <c r="M186" s="198">
        <f t="shared" si="5"/>
        <v>448.85</v>
      </c>
      <c r="N186"/>
      <c r="O186" s="196">
        <v>23.05</v>
      </c>
    </row>
    <row r="187" spans="1:15" x14ac:dyDescent="0.2">
      <c r="A187" s="111">
        <f t="shared" si="4"/>
        <v>6</v>
      </c>
      <c r="B187" s="193">
        <v>42914</v>
      </c>
      <c r="C187" s="197">
        <v>12.06</v>
      </c>
      <c r="D187" s="197">
        <v>48.585999999999999</v>
      </c>
      <c r="E187" s="197">
        <v>25.294</v>
      </c>
      <c r="F187" s="197">
        <v>159.047</v>
      </c>
      <c r="G187" s="197">
        <v>73.313999999999993</v>
      </c>
      <c r="H187" s="197">
        <v>14.489000000000001</v>
      </c>
      <c r="I187" s="197">
        <v>0</v>
      </c>
      <c r="J187" s="197">
        <v>52.8</v>
      </c>
      <c r="K187" s="197">
        <v>0</v>
      </c>
      <c r="L187" s="197">
        <v>76.781000000000006</v>
      </c>
      <c r="M187" s="198">
        <f t="shared" si="5"/>
        <v>462.37099999999998</v>
      </c>
      <c r="N187"/>
      <c r="O187" s="196">
        <v>22.55</v>
      </c>
    </row>
    <row r="188" spans="1:15" x14ac:dyDescent="0.2">
      <c r="A188" s="111">
        <f t="shared" si="4"/>
        <v>6</v>
      </c>
      <c r="B188" s="193">
        <v>42915</v>
      </c>
      <c r="C188" s="197">
        <v>7.109</v>
      </c>
      <c r="D188" s="197">
        <v>122.306</v>
      </c>
      <c r="E188" s="197">
        <v>9.4139999999999997</v>
      </c>
      <c r="F188" s="197">
        <v>161.345</v>
      </c>
      <c r="G188" s="197">
        <v>12.946999999999999</v>
      </c>
      <c r="H188" s="197">
        <v>14.842000000000001</v>
      </c>
      <c r="I188" s="197">
        <v>0.46300000000000002</v>
      </c>
      <c r="J188" s="197">
        <v>42.24</v>
      </c>
      <c r="K188" s="197">
        <v>0</v>
      </c>
      <c r="L188" s="197">
        <v>72.070999999999998</v>
      </c>
      <c r="M188" s="198">
        <f t="shared" si="5"/>
        <v>442.73699999999997</v>
      </c>
      <c r="N188"/>
      <c r="O188" s="196">
        <v>22.5</v>
      </c>
    </row>
    <row r="189" spans="1:15" x14ac:dyDescent="0.2">
      <c r="A189" s="111">
        <f t="shared" si="4"/>
        <v>6</v>
      </c>
      <c r="B189" s="193">
        <v>42916</v>
      </c>
      <c r="C189" s="197">
        <v>0</v>
      </c>
      <c r="D189" s="197">
        <v>114.36199999999999</v>
      </c>
      <c r="E189" s="197">
        <v>0.80100000000000005</v>
      </c>
      <c r="F189" s="197">
        <v>176.65600000000001</v>
      </c>
      <c r="G189" s="197">
        <v>17.736000000000001</v>
      </c>
      <c r="H189" s="197">
        <v>0</v>
      </c>
      <c r="I189" s="197">
        <v>0</v>
      </c>
      <c r="J189" s="197">
        <v>52.8</v>
      </c>
      <c r="K189" s="197">
        <v>0</v>
      </c>
      <c r="L189" s="197">
        <v>82.245000000000005</v>
      </c>
      <c r="M189" s="198">
        <f t="shared" si="5"/>
        <v>444.6</v>
      </c>
      <c r="N189"/>
      <c r="O189" s="196">
        <v>22</v>
      </c>
    </row>
    <row r="190" spans="1:15" x14ac:dyDescent="0.2">
      <c r="A190" s="111">
        <f t="shared" si="4"/>
        <v>7</v>
      </c>
      <c r="B190" s="193">
        <v>42917</v>
      </c>
      <c r="C190" s="197">
        <v>5.0270000000000001</v>
      </c>
      <c r="D190" s="197">
        <v>112.80200000000001</v>
      </c>
      <c r="E190" s="197">
        <v>0.13500000000000001</v>
      </c>
      <c r="F190" s="197">
        <v>155.589</v>
      </c>
      <c r="G190" s="197">
        <v>11.228</v>
      </c>
      <c r="H190" s="197">
        <v>9.3889999999999993</v>
      </c>
      <c r="I190" s="197">
        <v>0</v>
      </c>
      <c r="J190" s="197">
        <v>36.96</v>
      </c>
      <c r="K190" s="197">
        <v>0</v>
      </c>
      <c r="L190" s="197">
        <v>64.688999999999993</v>
      </c>
      <c r="M190" s="198">
        <f t="shared" si="5"/>
        <v>395.81899999999996</v>
      </c>
      <c r="N190"/>
      <c r="O190" s="196">
        <v>19.5</v>
      </c>
    </row>
    <row r="191" spans="1:15" x14ac:dyDescent="0.2">
      <c r="A191" s="111">
        <f t="shared" si="4"/>
        <v>7</v>
      </c>
      <c r="B191" s="193">
        <v>42918</v>
      </c>
      <c r="C191" s="197">
        <v>4.16</v>
      </c>
      <c r="D191" s="197">
        <v>80.08</v>
      </c>
      <c r="E191" s="197">
        <v>0</v>
      </c>
      <c r="F191" s="197">
        <v>159.786</v>
      </c>
      <c r="G191" s="197">
        <v>11.055999999999999</v>
      </c>
      <c r="H191" s="197">
        <v>7.7060000000000004</v>
      </c>
      <c r="I191" s="197">
        <v>0</v>
      </c>
      <c r="J191" s="197">
        <v>42.24</v>
      </c>
      <c r="K191" s="197">
        <v>0</v>
      </c>
      <c r="L191" s="197">
        <v>45.338999999999999</v>
      </c>
      <c r="M191" s="198">
        <f t="shared" si="5"/>
        <v>350.36700000000002</v>
      </c>
      <c r="N191"/>
      <c r="O191" s="196">
        <v>19.600000000000001</v>
      </c>
    </row>
    <row r="192" spans="1:15" x14ac:dyDescent="0.2">
      <c r="A192" s="111">
        <f t="shared" si="4"/>
        <v>7</v>
      </c>
      <c r="B192" s="193">
        <v>42919</v>
      </c>
      <c r="C192" s="197">
        <v>3.2</v>
      </c>
      <c r="D192" s="197">
        <v>116.97499999999999</v>
      </c>
      <c r="E192" s="197">
        <v>2.8929999999999998</v>
      </c>
      <c r="F192" s="197">
        <v>164.958</v>
      </c>
      <c r="G192" s="197">
        <v>15.711</v>
      </c>
      <c r="H192" s="197">
        <v>5.923</v>
      </c>
      <c r="I192" s="197">
        <v>0</v>
      </c>
      <c r="J192" s="197">
        <v>42.24</v>
      </c>
      <c r="K192" s="197">
        <v>0</v>
      </c>
      <c r="L192" s="197">
        <v>76.382000000000005</v>
      </c>
      <c r="M192" s="198">
        <f t="shared" si="5"/>
        <v>428.28200000000004</v>
      </c>
      <c r="N192"/>
      <c r="O192" s="196">
        <v>22</v>
      </c>
    </row>
    <row r="193" spans="1:15" x14ac:dyDescent="0.2">
      <c r="A193" s="111">
        <f t="shared" si="4"/>
        <v>7</v>
      </c>
      <c r="B193" s="193">
        <v>42920</v>
      </c>
      <c r="C193" s="197">
        <v>6</v>
      </c>
      <c r="D193" s="197">
        <v>114.917</v>
      </c>
      <c r="E193" s="197">
        <v>1.7130000000000001</v>
      </c>
      <c r="F193" s="197">
        <v>164.91</v>
      </c>
      <c r="G193" s="197">
        <v>14.204000000000001</v>
      </c>
      <c r="H193" s="197">
        <v>8.3140000000000001</v>
      </c>
      <c r="I193" s="197">
        <v>0</v>
      </c>
      <c r="J193" s="197">
        <v>47.52</v>
      </c>
      <c r="K193" s="197">
        <v>0</v>
      </c>
      <c r="L193" s="197">
        <v>74.623000000000005</v>
      </c>
      <c r="M193" s="198">
        <f t="shared" si="5"/>
        <v>432.20099999999996</v>
      </c>
      <c r="N193"/>
      <c r="O193" s="196">
        <v>22.05</v>
      </c>
    </row>
    <row r="194" spans="1:15" x14ac:dyDescent="0.2">
      <c r="A194" s="111">
        <f t="shared" si="4"/>
        <v>7</v>
      </c>
      <c r="B194" s="193">
        <v>42921</v>
      </c>
      <c r="C194" s="197">
        <v>4</v>
      </c>
      <c r="D194" s="197">
        <v>123.66</v>
      </c>
      <c r="E194" s="197">
        <v>12.737</v>
      </c>
      <c r="F194" s="197">
        <v>175.96</v>
      </c>
      <c r="G194" s="197">
        <v>16.923999999999999</v>
      </c>
      <c r="H194" s="197">
        <v>5.726</v>
      </c>
      <c r="I194" s="197">
        <v>0</v>
      </c>
      <c r="J194" s="197">
        <v>42.24</v>
      </c>
      <c r="K194" s="197">
        <v>0</v>
      </c>
      <c r="L194" s="197">
        <v>81.808999999999997</v>
      </c>
      <c r="M194" s="198">
        <f t="shared" si="5"/>
        <v>463.05599999999993</v>
      </c>
      <c r="N194"/>
      <c r="O194" s="196">
        <v>22.7</v>
      </c>
    </row>
    <row r="195" spans="1:15" x14ac:dyDescent="0.2">
      <c r="A195" s="111">
        <f t="shared" si="4"/>
        <v>7</v>
      </c>
      <c r="B195" s="193">
        <v>42922</v>
      </c>
      <c r="C195" s="197">
        <v>14</v>
      </c>
      <c r="D195" s="197">
        <v>122.997</v>
      </c>
      <c r="E195" s="197">
        <v>8.3729999999999993</v>
      </c>
      <c r="F195" s="197">
        <v>162.15700000000001</v>
      </c>
      <c r="G195" s="197">
        <v>14.891999999999999</v>
      </c>
      <c r="H195" s="197">
        <v>20.611000000000001</v>
      </c>
      <c r="I195" s="197">
        <v>0.23599999999999999</v>
      </c>
      <c r="J195" s="197">
        <v>36.96</v>
      </c>
      <c r="K195" s="197">
        <v>0</v>
      </c>
      <c r="L195" s="197">
        <v>53.988</v>
      </c>
      <c r="M195" s="198">
        <f t="shared" si="5"/>
        <v>434.214</v>
      </c>
      <c r="N195"/>
      <c r="O195" s="196">
        <v>21.75</v>
      </c>
    </row>
    <row r="196" spans="1:15" x14ac:dyDescent="0.2">
      <c r="A196" s="111">
        <f t="shared" si="4"/>
        <v>7</v>
      </c>
      <c r="B196" s="193">
        <v>42923</v>
      </c>
      <c r="C196" s="197">
        <v>3</v>
      </c>
      <c r="D196" s="197">
        <v>124.468</v>
      </c>
      <c r="E196" s="197">
        <v>3.5670000000000002</v>
      </c>
      <c r="F196" s="197">
        <v>170.33699999999999</v>
      </c>
      <c r="G196" s="197">
        <v>14.313000000000001</v>
      </c>
      <c r="H196" s="197">
        <v>7.556</v>
      </c>
      <c r="I196" s="197">
        <v>0</v>
      </c>
      <c r="J196" s="197">
        <v>42.24</v>
      </c>
      <c r="K196" s="197">
        <v>0</v>
      </c>
      <c r="L196" s="197">
        <v>56.48</v>
      </c>
      <c r="M196" s="198">
        <f t="shared" si="5"/>
        <v>421.96099999999996</v>
      </c>
      <c r="N196"/>
      <c r="O196" s="196">
        <v>20.7</v>
      </c>
    </row>
    <row r="197" spans="1:15" x14ac:dyDescent="0.2">
      <c r="A197" s="111">
        <f t="shared" si="4"/>
        <v>7</v>
      </c>
      <c r="B197" s="193">
        <v>42924</v>
      </c>
      <c r="C197" s="197">
        <v>0</v>
      </c>
      <c r="D197" s="197">
        <v>138.14500000000001</v>
      </c>
      <c r="E197" s="197">
        <v>0</v>
      </c>
      <c r="F197" s="197">
        <v>159.143</v>
      </c>
      <c r="G197" s="197">
        <v>12.092000000000001</v>
      </c>
      <c r="H197" s="197">
        <v>11.159000000000001</v>
      </c>
      <c r="I197" s="197">
        <v>0</v>
      </c>
      <c r="J197" s="197">
        <v>42.24</v>
      </c>
      <c r="K197" s="197">
        <v>0</v>
      </c>
      <c r="L197" s="197">
        <v>33.201000000000001</v>
      </c>
      <c r="M197" s="198">
        <f t="shared" si="5"/>
        <v>395.98</v>
      </c>
      <c r="N197"/>
      <c r="O197" s="196">
        <v>20.05</v>
      </c>
    </row>
    <row r="198" spans="1:15" x14ac:dyDescent="0.2">
      <c r="A198" s="111">
        <f t="shared" si="4"/>
        <v>7</v>
      </c>
      <c r="B198" s="193">
        <v>42925</v>
      </c>
      <c r="C198" s="197">
        <v>0</v>
      </c>
      <c r="D198" s="197">
        <v>31.905999999999999</v>
      </c>
      <c r="E198" s="197">
        <v>17.234999999999999</v>
      </c>
      <c r="F198" s="197">
        <v>157.73099999999999</v>
      </c>
      <c r="G198" s="197">
        <v>54.353999999999999</v>
      </c>
      <c r="H198" s="197">
        <v>10.419</v>
      </c>
      <c r="I198" s="197">
        <v>0</v>
      </c>
      <c r="J198" s="197">
        <v>31.68</v>
      </c>
      <c r="K198" s="197">
        <v>0</v>
      </c>
      <c r="L198" s="197">
        <v>52.03</v>
      </c>
      <c r="M198" s="198">
        <f t="shared" si="5"/>
        <v>355.35500000000002</v>
      </c>
      <c r="N198"/>
      <c r="O198" s="196">
        <v>20.05</v>
      </c>
    </row>
    <row r="199" spans="1:15" x14ac:dyDescent="0.2">
      <c r="A199" s="111">
        <f t="shared" si="4"/>
        <v>7</v>
      </c>
      <c r="B199" s="193">
        <v>42926</v>
      </c>
      <c r="C199" s="197">
        <v>0</v>
      </c>
      <c r="D199" s="197">
        <v>98.575000000000003</v>
      </c>
      <c r="E199" s="197">
        <v>1.9530000000000001</v>
      </c>
      <c r="F199" s="197">
        <v>163.83600000000001</v>
      </c>
      <c r="G199" s="197">
        <v>49.732999999999997</v>
      </c>
      <c r="H199" s="197">
        <v>9.4220000000000006</v>
      </c>
      <c r="I199" s="197">
        <v>0</v>
      </c>
      <c r="J199" s="197">
        <v>47.52</v>
      </c>
      <c r="K199" s="197">
        <v>0</v>
      </c>
      <c r="L199" s="197">
        <v>58.973999999999997</v>
      </c>
      <c r="M199" s="198">
        <f t="shared" si="5"/>
        <v>430.01300000000003</v>
      </c>
      <c r="N199"/>
      <c r="O199" s="196">
        <v>22.05</v>
      </c>
    </row>
    <row r="200" spans="1:15" x14ac:dyDescent="0.2">
      <c r="A200" s="111">
        <f t="shared" si="4"/>
        <v>7</v>
      </c>
      <c r="B200" s="193">
        <v>42927</v>
      </c>
      <c r="C200" s="197">
        <v>4.1520000000000001</v>
      </c>
      <c r="D200" s="197">
        <v>99.97</v>
      </c>
      <c r="E200" s="197">
        <v>5.0469999999999997</v>
      </c>
      <c r="F200" s="197">
        <v>168.37700000000001</v>
      </c>
      <c r="G200" s="197">
        <v>52.189</v>
      </c>
      <c r="H200" s="197">
        <v>6.859</v>
      </c>
      <c r="I200" s="197">
        <v>0</v>
      </c>
      <c r="J200" s="197">
        <v>52.8</v>
      </c>
      <c r="K200" s="197">
        <v>0</v>
      </c>
      <c r="L200" s="197">
        <v>47.921999999999997</v>
      </c>
      <c r="M200" s="198">
        <f t="shared" si="5"/>
        <v>437.31600000000003</v>
      </c>
      <c r="N200"/>
      <c r="O200" s="196">
        <v>21.85</v>
      </c>
    </row>
    <row r="201" spans="1:15" x14ac:dyDescent="0.2">
      <c r="A201" s="111">
        <f t="shared" ref="A201:A264" si="6">+IF(ISBLANK($B201),"",MONTH($B201))</f>
        <v>7</v>
      </c>
      <c r="B201" s="193">
        <v>42928</v>
      </c>
      <c r="C201" s="197">
        <v>1.0860000000000001</v>
      </c>
      <c r="D201" s="197">
        <v>139.65100000000001</v>
      </c>
      <c r="E201" s="197">
        <v>0</v>
      </c>
      <c r="F201" s="197">
        <v>166.16900000000001</v>
      </c>
      <c r="G201" s="197">
        <v>24.773</v>
      </c>
      <c r="H201" s="197">
        <v>0.86799999999999999</v>
      </c>
      <c r="I201" s="197">
        <v>0</v>
      </c>
      <c r="J201" s="197">
        <v>47.52</v>
      </c>
      <c r="K201" s="197">
        <v>0</v>
      </c>
      <c r="L201" s="197">
        <v>58.304000000000002</v>
      </c>
      <c r="M201" s="198">
        <f t="shared" ref="M201:M264" si="7">+SUM(C201:L201)</f>
        <v>438.37100000000009</v>
      </c>
      <c r="N201"/>
      <c r="O201" s="196">
        <v>22.25</v>
      </c>
    </row>
    <row r="202" spans="1:15" x14ac:dyDescent="0.2">
      <c r="A202" s="111">
        <f t="shared" si="6"/>
        <v>7</v>
      </c>
      <c r="B202" s="193">
        <v>42929</v>
      </c>
      <c r="C202" s="197">
        <v>11.763999999999999</v>
      </c>
      <c r="D202" s="197">
        <v>132.41</v>
      </c>
      <c r="E202" s="197">
        <v>2.5920000000000001</v>
      </c>
      <c r="F202" s="197">
        <v>160.501</v>
      </c>
      <c r="G202" s="197">
        <v>25.626000000000001</v>
      </c>
      <c r="H202" s="197">
        <v>4.1580000000000004</v>
      </c>
      <c r="I202" s="197">
        <v>0</v>
      </c>
      <c r="J202" s="197">
        <v>36.96</v>
      </c>
      <c r="K202" s="197">
        <v>0.126</v>
      </c>
      <c r="L202" s="197">
        <v>81.700999999999993</v>
      </c>
      <c r="M202" s="198">
        <f t="shared" si="7"/>
        <v>455.83799999999997</v>
      </c>
      <c r="N202"/>
      <c r="O202" s="196">
        <v>23.05</v>
      </c>
    </row>
    <row r="203" spans="1:15" x14ac:dyDescent="0.2">
      <c r="A203" s="111">
        <f t="shared" si="6"/>
        <v>7</v>
      </c>
      <c r="B203" s="193">
        <v>42930</v>
      </c>
      <c r="C203" s="197">
        <v>0</v>
      </c>
      <c r="D203" s="197">
        <v>83.912000000000006</v>
      </c>
      <c r="E203" s="197">
        <v>12.888</v>
      </c>
      <c r="F203" s="197">
        <v>174.23599999999999</v>
      </c>
      <c r="G203" s="197">
        <v>50.579000000000001</v>
      </c>
      <c r="H203" s="197">
        <v>1.3720000000000001</v>
      </c>
      <c r="I203" s="197">
        <v>0</v>
      </c>
      <c r="J203" s="197">
        <v>5.8079999999999998</v>
      </c>
      <c r="K203" s="197">
        <v>0</v>
      </c>
      <c r="L203" s="197">
        <v>113.643</v>
      </c>
      <c r="M203" s="198">
        <f t="shared" si="7"/>
        <v>442.43799999999999</v>
      </c>
      <c r="N203"/>
      <c r="O203" s="196">
        <v>21.8</v>
      </c>
    </row>
    <row r="204" spans="1:15" x14ac:dyDescent="0.2">
      <c r="A204" s="111">
        <f t="shared" si="6"/>
        <v>7</v>
      </c>
      <c r="B204" s="193">
        <v>42931</v>
      </c>
      <c r="C204" s="197">
        <v>2</v>
      </c>
      <c r="D204" s="197">
        <v>54.384</v>
      </c>
      <c r="E204" s="197">
        <v>12.911</v>
      </c>
      <c r="F204" s="197">
        <v>173.94200000000001</v>
      </c>
      <c r="G204" s="197">
        <v>60.469000000000001</v>
      </c>
      <c r="H204" s="197">
        <v>3.4329999999999998</v>
      </c>
      <c r="I204" s="197">
        <v>0</v>
      </c>
      <c r="J204" s="197">
        <v>31.152000000000001</v>
      </c>
      <c r="K204" s="197">
        <v>0</v>
      </c>
      <c r="L204" s="197">
        <v>77.335999999999999</v>
      </c>
      <c r="M204" s="198">
        <f t="shared" si="7"/>
        <v>415.62700000000001</v>
      </c>
      <c r="N204"/>
      <c r="O204" s="196">
        <v>21.05</v>
      </c>
    </row>
    <row r="205" spans="1:15" x14ac:dyDescent="0.2">
      <c r="A205" s="111">
        <f t="shared" si="6"/>
        <v>7</v>
      </c>
      <c r="B205" s="193">
        <v>42932</v>
      </c>
      <c r="C205" s="197">
        <v>12.103</v>
      </c>
      <c r="D205" s="197">
        <v>41.564</v>
      </c>
      <c r="E205" s="197">
        <v>12.372999999999999</v>
      </c>
      <c r="F205" s="197">
        <v>187.04499999999999</v>
      </c>
      <c r="G205" s="197">
        <v>45.052999999999997</v>
      </c>
      <c r="H205" s="197">
        <v>23.39</v>
      </c>
      <c r="I205" s="197">
        <v>0</v>
      </c>
      <c r="J205" s="197">
        <v>0</v>
      </c>
      <c r="K205" s="197">
        <v>0.53</v>
      </c>
      <c r="L205" s="197">
        <v>49.468000000000004</v>
      </c>
      <c r="M205" s="198">
        <f t="shared" si="7"/>
        <v>371.52599999999995</v>
      </c>
      <c r="N205"/>
      <c r="O205" s="196">
        <v>19.75</v>
      </c>
    </row>
    <row r="206" spans="1:15" x14ac:dyDescent="0.2">
      <c r="A206" s="111">
        <f t="shared" si="6"/>
        <v>7</v>
      </c>
      <c r="B206" s="193">
        <v>42933</v>
      </c>
      <c r="C206" s="197">
        <v>15.446</v>
      </c>
      <c r="D206" s="197">
        <v>37.975999999999999</v>
      </c>
      <c r="E206" s="197">
        <v>32.1</v>
      </c>
      <c r="F206" s="197">
        <v>177.392</v>
      </c>
      <c r="G206" s="197">
        <v>66.856999999999999</v>
      </c>
      <c r="H206" s="197">
        <v>36.610999999999997</v>
      </c>
      <c r="I206" s="197">
        <v>0</v>
      </c>
      <c r="J206" s="197">
        <v>21.12</v>
      </c>
      <c r="K206" s="197">
        <v>0</v>
      </c>
      <c r="L206" s="197">
        <v>48.103999999999999</v>
      </c>
      <c r="M206" s="198">
        <f t="shared" si="7"/>
        <v>435.60599999999994</v>
      </c>
      <c r="N206"/>
      <c r="O206" s="196">
        <v>22.85</v>
      </c>
    </row>
    <row r="207" spans="1:15" x14ac:dyDescent="0.2">
      <c r="A207" s="111">
        <f t="shared" si="6"/>
        <v>7</v>
      </c>
      <c r="B207" s="193">
        <v>42934</v>
      </c>
      <c r="C207" s="197">
        <v>25.673999999999999</v>
      </c>
      <c r="D207" s="197">
        <v>90.021000000000001</v>
      </c>
      <c r="E207" s="197">
        <v>1.6850000000000001</v>
      </c>
      <c r="F207" s="197">
        <v>142.89699999999999</v>
      </c>
      <c r="G207" s="197">
        <v>55.503</v>
      </c>
      <c r="H207" s="197">
        <v>19.27</v>
      </c>
      <c r="I207" s="197">
        <v>0</v>
      </c>
      <c r="J207" s="197">
        <v>47.52</v>
      </c>
      <c r="K207" s="197">
        <v>0</v>
      </c>
      <c r="L207" s="197">
        <v>55.203000000000003</v>
      </c>
      <c r="M207" s="198">
        <f t="shared" si="7"/>
        <v>437.77299999999991</v>
      </c>
      <c r="N207"/>
      <c r="O207" s="196">
        <v>22</v>
      </c>
    </row>
    <row r="208" spans="1:15" x14ac:dyDescent="0.2">
      <c r="A208" s="111">
        <f t="shared" si="6"/>
        <v>7</v>
      </c>
      <c r="B208" s="193">
        <v>42935</v>
      </c>
      <c r="C208" s="197">
        <v>12.67</v>
      </c>
      <c r="D208" s="197">
        <v>145.02099999999999</v>
      </c>
      <c r="E208" s="197">
        <v>0</v>
      </c>
      <c r="F208" s="197">
        <v>139.90899999999999</v>
      </c>
      <c r="G208" s="197">
        <v>17.209</v>
      </c>
      <c r="H208" s="197">
        <v>12.752000000000001</v>
      </c>
      <c r="I208" s="197">
        <v>0</v>
      </c>
      <c r="J208" s="197">
        <v>58.08</v>
      </c>
      <c r="K208" s="197">
        <v>0</v>
      </c>
      <c r="L208" s="197">
        <v>50.176000000000002</v>
      </c>
      <c r="M208" s="198">
        <f t="shared" si="7"/>
        <v>435.81699999999995</v>
      </c>
      <c r="N208"/>
      <c r="O208" s="196">
        <v>21.5</v>
      </c>
    </row>
    <row r="209" spans="1:15" x14ac:dyDescent="0.2">
      <c r="A209" s="111">
        <f t="shared" si="6"/>
        <v>7</v>
      </c>
      <c r="B209" s="193">
        <v>42936</v>
      </c>
      <c r="C209" s="197">
        <v>14.132</v>
      </c>
      <c r="D209" s="197">
        <v>142.06299999999999</v>
      </c>
      <c r="E209" s="197">
        <v>0</v>
      </c>
      <c r="F209" s="197">
        <v>150.75700000000001</v>
      </c>
      <c r="G209" s="197">
        <v>20.847999999999999</v>
      </c>
      <c r="H209" s="197">
        <v>10.585000000000001</v>
      </c>
      <c r="I209" s="197">
        <v>0</v>
      </c>
      <c r="J209" s="197">
        <v>52.8</v>
      </c>
      <c r="K209" s="197">
        <v>0</v>
      </c>
      <c r="L209" s="197">
        <v>32.871000000000002</v>
      </c>
      <c r="M209" s="198">
        <f t="shared" si="7"/>
        <v>424.05599999999998</v>
      </c>
      <c r="N209"/>
      <c r="O209" s="196">
        <v>21.15</v>
      </c>
    </row>
    <row r="210" spans="1:15" x14ac:dyDescent="0.2">
      <c r="A210" s="111">
        <f t="shared" si="6"/>
        <v>7</v>
      </c>
      <c r="B210" s="193">
        <v>42937</v>
      </c>
      <c r="C210" s="197">
        <v>2.3620000000000001</v>
      </c>
      <c r="D210" s="197">
        <v>144.435</v>
      </c>
      <c r="E210" s="197">
        <v>0</v>
      </c>
      <c r="F210" s="197">
        <v>183.47499999999999</v>
      </c>
      <c r="G210" s="197">
        <v>24.335999999999999</v>
      </c>
      <c r="H210" s="197">
        <v>2.673</v>
      </c>
      <c r="I210" s="197">
        <v>0</v>
      </c>
      <c r="J210" s="197">
        <v>52.8</v>
      </c>
      <c r="K210" s="197">
        <v>0</v>
      </c>
      <c r="L210" s="197">
        <v>31.355</v>
      </c>
      <c r="M210" s="198">
        <f t="shared" si="7"/>
        <v>441.43600000000004</v>
      </c>
      <c r="N210"/>
      <c r="O210" s="196">
        <v>22</v>
      </c>
    </row>
    <row r="211" spans="1:15" x14ac:dyDescent="0.2">
      <c r="A211" s="111">
        <f t="shared" si="6"/>
        <v>7</v>
      </c>
      <c r="B211" s="193">
        <v>42938</v>
      </c>
      <c r="C211" s="197">
        <v>1.9339999999999999</v>
      </c>
      <c r="D211" s="197">
        <v>150.31399999999999</v>
      </c>
      <c r="E211" s="197">
        <v>0</v>
      </c>
      <c r="F211" s="197">
        <v>178.017</v>
      </c>
      <c r="G211" s="197">
        <v>12.397</v>
      </c>
      <c r="H211" s="197">
        <v>1.6160000000000001</v>
      </c>
      <c r="I211" s="197">
        <v>0</v>
      </c>
      <c r="J211" s="197">
        <v>31.68</v>
      </c>
      <c r="K211" s="197">
        <v>0</v>
      </c>
      <c r="L211" s="197">
        <v>27.305</v>
      </c>
      <c r="M211" s="198">
        <f t="shared" si="7"/>
        <v>403.26299999999998</v>
      </c>
      <c r="N211"/>
      <c r="O211" s="196">
        <v>20.350000000000001</v>
      </c>
    </row>
    <row r="212" spans="1:15" x14ac:dyDescent="0.2">
      <c r="A212" s="111">
        <f t="shared" si="6"/>
        <v>7</v>
      </c>
      <c r="B212" s="193">
        <v>42939</v>
      </c>
      <c r="C212" s="197">
        <v>15.923999999999999</v>
      </c>
      <c r="D212" s="197">
        <v>120.108</v>
      </c>
      <c r="E212" s="197">
        <v>0</v>
      </c>
      <c r="F212" s="197">
        <v>147.89699999999999</v>
      </c>
      <c r="G212" s="197">
        <v>10.958</v>
      </c>
      <c r="H212" s="197">
        <v>2.5099999999999998</v>
      </c>
      <c r="I212" s="197">
        <v>0</v>
      </c>
      <c r="J212" s="197">
        <v>36.96</v>
      </c>
      <c r="K212" s="197">
        <v>0</v>
      </c>
      <c r="L212" s="197">
        <v>22.645</v>
      </c>
      <c r="M212" s="198">
        <f t="shared" si="7"/>
        <v>357.00199999999995</v>
      </c>
      <c r="N212"/>
      <c r="O212" s="196">
        <v>19.25</v>
      </c>
    </row>
    <row r="213" spans="1:15" x14ac:dyDescent="0.2">
      <c r="A213" s="111">
        <f t="shared" si="6"/>
        <v>7</v>
      </c>
      <c r="B213" s="193">
        <v>42940</v>
      </c>
      <c r="C213" s="197">
        <v>16.004000000000001</v>
      </c>
      <c r="D213" s="197">
        <v>143.56899999999999</v>
      </c>
      <c r="E213" s="197">
        <v>0.84799999999999998</v>
      </c>
      <c r="F213" s="197">
        <v>166.27199999999999</v>
      </c>
      <c r="G213" s="197">
        <v>23.013999999999999</v>
      </c>
      <c r="H213" s="197">
        <v>2.7370000000000001</v>
      </c>
      <c r="I213" s="197">
        <v>0.28499999999999998</v>
      </c>
      <c r="J213" s="197">
        <v>36.96</v>
      </c>
      <c r="K213" s="197">
        <v>0</v>
      </c>
      <c r="L213" s="197">
        <v>45.113</v>
      </c>
      <c r="M213" s="198">
        <f t="shared" si="7"/>
        <v>434.80200000000002</v>
      </c>
      <c r="N213"/>
      <c r="O213" s="196">
        <v>22.65</v>
      </c>
    </row>
    <row r="214" spans="1:15" x14ac:dyDescent="0.2">
      <c r="A214" s="111">
        <f t="shared" si="6"/>
        <v>7</v>
      </c>
      <c r="B214" s="193">
        <v>42941</v>
      </c>
      <c r="C214" s="197">
        <v>4.0999999999999996</v>
      </c>
      <c r="D214" s="197">
        <v>154.114</v>
      </c>
      <c r="E214" s="197">
        <v>0</v>
      </c>
      <c r="F214" s="197">
        <v>168.89599999999999</v>
      </c>
      <c r="G214" s="197">
        <v>23.079000000000001</v>
      </c>
      <c r="H214" s="197">
        <v>3.3420000000000001</v>
      </c>
      <c r="I214" s="197">
        <v>0</v>
      </c>
      <c r="J214" s="197">
        <v>42.24</v>
      </c>
      <c r="K214" s="197">
        <v>0</v>
      </c>
      <c r="L214" s="197">
        <v>36.981999999999999</v>
      </c>
      <c r="M214" s="198">
        <f t="shared" si="7"/>
        <v>432.75300000000004</v>
      </c>
      <c r="N214"/>
      <c r="O214" s="196">
        <v>21.25</v>
      </c>
    </row>
    <row r="215" spans="1:15" x14ac:dyDescent="0.2">
      <c r="A215" s="111">
        <f t="shared" si="6"/>
        <v>7</v>
      </c>
      <c r="B215" s="193">
        <v>42942</v>
      </c>
      <c r="C215" s="197">
        <v>2.5</v>
      </c>
      <c r="D215" s="197">
        <v>153.643</v>
      </c>
      <c r="E215" s="197">
        <v>0</v>
      </c>
      <c r="F215" s="197">
        <v>178.989</v>
      </c>
      <c r="G215" s="197">
        <v>18.655999999999999</v>
      </c>
      <c r="H215" s="197">
        <v>2.37</v>
      </c>
      <c r="I215" s="197">
        <v>0</v>
      </c>
      <c r="J215" s="197">
        <v>42.24</v>
      </c>
      <c r="K215" s="197">
        <v>0</v>
      </c>
      <c r="L215" s="197">
        <v>44.23</v>
      </c>
      <c r="M215" s="198">
        <f t="shared" si="7"/>
        <v>442.62800000000004</v>
      </c>
      <c r="N215"/>
      <c r="O215" s="196">
        <v>22.25</v>
      </c>
    </row>
    <row r="216" spans="1:15" x14ac:dyDescent="0.2">
      <c r="A216" s="111">
        <f t="shared" si="6"/>
        <v>7</v>
      </c>
      <c r="B216" s="193">
        <v>42943</v>
      </c>
      <c r="C216" s="197">
        <v>1.2090000000000001</v>
      </c>
      <c r="D216" s="197">
        <v>144.17699999999999</v>
      </c>
      <c r="E216" s="197">
        <v>0</v>
      </c>
      <c r="F216" s="197">
        <v>187.1</v>
      </c>
      <c r="G216" s="197">
        <v>20.126999999999999</v>
      </c>
      <c r="H216" s="197">
        <v>2.1850000000000001</v>
      </c>
      <c r="I216" s="197">
        <v>0</v>
      </c>
      <c r="J216" s="197">
        <v>36.96</v>
      </c>
      <c r="K216" s="197">
        <v>3.0609999999999999</v>
      </c>
      <c r="L216" s="197">
        <v>44.890999999999998</v>
      </c>
      <c r="M216" s="198">
        <f t="shared" si="7"/>
        <v>439.71</v>
      </c>
      <c r="N216"/>
      <c r="O216" s="196">
        <v>21.85</v>
      </c>
    </row>
    <row r="217" spans="1:15" x14ac:dyDescent="0.2">
      <c r="A217" s="111">
        <f t="shared" si="6"/>
        <v>7</v>
      </c>
      <c r="B217" s="193">
        <v>42944</v>
      </c>
      <c r="C217" s="197">
        <v>6.04</v>
      </c>
      <c r="D217" s="197">
        <v>143.74700000000001</v>
      </c>
      <c r="E217" s="197">
        <v>0</v>
      </c>
      <c r="F217" s="197">
        <v>171.44</v>
      </c>
      <c r="G217" s="197">
        <v>17.186</v>
      </c>
      <c r="H217" s="197">
        <v>3.923</v>
      </c>
      <c r="I217" s="197">
        <v>0</v>
      </c>
      <c r="J217" s="197">
        <v>52.8</v>
      </c>
      <c r="K217" s="197">
        <v>3.3450000000000002</v>
      </c>
      <c r="L217" s="197">
        <v>33.713000000000001</v>
      </c>
      <c r="M217" s="198">
        <f t="shared" si="7"/>
        <v>432.19400000000002</v>
      </c>
      <c r="N217"/>
      <c r="O217" s="196">
        <v>21</v>
      </c>
    </row>
    <row r="218" spans="1:15" x14ac:dyDescent="0.2">
      <c r="A218" s="111">
        <f t="shared" si="6"/>
        <v>7</v>
      </c>
      <c r="B218" s="193">
        <v>42945</v>
      </c>
      <c r="C218" s="197">
        <v>6</v>
      </c>
      <c r="D218" s="197">
        <v>119.518</v>
      </c>
      <c r="E218" s="197">
        <v>0</v>
      </c>
      <c r="F218" s="197">
        <v>176.99</v>
      </c>
      <c r="G218" s="197">
        <v>18.385999999999999</v>
      </c>
      <c r="H218" s="197">
        <v>6.5960000000000001</v>
      </c>
      <c r="I218" s="197">
        <v>0</v>
      </c>
      <c r="J218" s="197">
        <v>36.96</v>
      </c>
      <c r="K218" s="197">
        <v>0</v>
      </c>
      <c r="L218" s="197">
        <v>25.617999999999999</v>
      </c>
      <c r="M218" s="198">
        <f t="shared" si="7"/>
        <v>390.06800000000004</v>
      </c>
      <c r="N218"/>
      <c r="O218" s="196">
        <v>20.75</v>
      </c>
    </row>
    <row r="219" spans="1:15" x14ac:dyDescent="0.2">
      <c r="A219" s="111">
        <f t="shared" si="6"/>
        <v>7</v>
      </c>
      <c r="B219" s="193">
        <v>42946</v>
      </c>
      <c r="C219" s="197">
        <v>1.2490000000000001</v>
      </c>
      <c r="D219" s="197">
        <v>68.385999999999996</v>
      </c>
      <c r="E219" s="197">
        <v>0</v>
      </c>
      <c r="F219" s="197">
        <v>190.53</v>
      </c>
      <c r="G219" s="197">
        <v>30.494</v>
      </c>
      <c r="H219" s="197">
        <v>1.9570000000000001</v>
      </c>
      <c r="I219" s="197">
        <v>0</v>
      </c>
      <c r="J219" s="197">
        <v>36.96</v>
      </c>
      <c r="K219" s="197">
        <v>0</v>
      </c>
      <c r="L219" s="197">
        <v>30.591999999999999</v>
      </c>
      <c r="M219" s="198">
        <f t="shared" si="7"/>
        <v>360.16799999999995</v>
      </c>
      <c r="N219"/>
      <c r="O219" s="196">
        <v>20.350000000000001</v>
      </c>
    </row>
    <row r="220" spans="1:15" x14ac:dyDescent="0.2">
      <c r="A220" s="111">
        <f t="shared" si="6"/>
        <v>7</v>
      </c>
      <c r="B220" s="193">
        <v>42947</v>
      </c>
      <c r="C220" s="197">
        <v>10</v>
      </c>
      <c r="D220" s="197">
        <v>64.361000000000004</v>
      </c>
      <c r="E220" s="197">
        <v>15.544</v>
      </c>
      <c r="F220" s="197">
        <v>175.62100000000001</v>
      </c>
      <c r="G220" s="197">
        <v>71.900999999999996</v>
      </c>
      <c r="H220" s="197">
        <v>8.0060000000000002</v>
      </c>
      <c r="I220" s="197">
        <v>0</v>
      </c>
      <c r="J220" s="197">
        <v>58.08</v>
      </c>
      <c r="K220" s="197">
        <v>0</v>
      </c>
      <c r="L220" s="197">
        <v>42.220999999999997</v>
      </c>
      <c r="M220" s="198">
        <f t="shared" si="7"/>
        <v>445.73399999999998</v>
      </c>
      <c r="N220"/>
      <c r="O220" s="196">
        <v>22.45</v>
      </c>
    </row>
    <row r="221" spans="1:15" x14ac:dyDescent="0.2">
      <c r="A221" s="111">
        <f t="shared" si="6"/>
        <v>8</v>
      </c>
      <c r="B221" s="193">
        <v>42948</v>
      </c>
      <c r="C221" s="197">
        <v>14</v>
      </c>
      <c r="D221" s="197">
        <v>50.613</v>
      </c>
      <c r="E221" s="197">
        <v>24.106000000000002</v>
      </c>
      <c r="F221" s="197">
        <v>191.89599999999999</v>
      </c>
      <c r="G221" s="197">
        <v>62.792999999999999</v>
      </c>
      <c r="H221" s="197">
        <v>13.51</v>
      </c>
      <c r="I221" s="197">
        <v>0</v>
      </c>
      <c r="J221" s="197">
        <v>58.08</v>
      </c>
      <c r="K221" s="197">
        <v>0</v>
      </c>
      <c r="L221" s="197">
        <v>27.173999999999999</v>
      </c>
      <c r="M221" s="198">
        <f t="shared" si="7"/>
        <v>442.17199999999997</v>
      </c>
      <c r="N221"/>
      <c r="O221" s="196">
        <v>22.05</v>
      </c>
    </row>
    <row r="222" spans="1:15" x14ac:dyDescent="0.2">
      <c r="A222" s="111">
        <f t="shared" si="6"/>
        <v>8</v>
      </c>
      <c r="B222" s="193">
        <v>42949</v>
      </c>
      <c r="C222" s="197">
        <v>14</v>
      </c>
      <c r="D222" s="197">
        <v>47.088999999999999</v>
      </c>
      <c r="E222" s="197">
        <v>29.013999999999999</v>
      </c>
      <c r="F222" s="197">
        <v>178.494</v>
      </c>
      <c r="G222" s="197">
        <v>52.66</v>
      </c>
      <c r="H222" s="197">
        <v>13.446</v>
      </c>
      <c r="I222" s="197">
        <v>0</v>
      </c>
      <c r="J222" s="197">
        <v>68.64</v>
      </c>
      <c r="K222" s="197">
        <v>0</v>
      </c>
      <c r="L222" s="197">
        <v>33.667000000000002</v>
      </c>
      <c r="M222" s="198">
        <f t="shared" si="7"/>
        <v>437.01</v>
      </c>
      <c r="N222"/>
      <c r="O222" s="196">
        <v>21.65</v>
      </c>
    </row>
    <row r="223" spans="1:15" x14ac:dyDescent="0.2">
      <c r="A223" s="111">
        <f t="shared" si="6"/>
        <v>8</v>
      </c>
      <c r="B223" s="193">
        <v>42950</v>
      </c>
      <c r="C223" s="197">
        <v>7</v>
      </c>
      <c r="D223" s="197">
        <v>113.35299999999999</v>
      </c>
      <c r="E223" s="197">
        <v>2.1869999999999998</v>
      </c>
      <c r="F223" s="197">
        <v>156.31</v>
      </c>
      <c r="G223" s="197">
        <v>34.343000000000004</v>
      </c>
      <c r="H223" s="197">
        <v>17.753</v>
      </c>
      <c r="I223" s="197">
        <v>0</v>
      </c>
      <c r="J223" s="197">
        <v>58.08</v>
      </c>
      <c r="K223" s="197">
        <v>0</v>
      </c>
      <c r="L223" s="197">
        <v>29.695</v>
      </c>
      <c r="M223" s="198">
        <f t="shared" si="7"/>
        <v>418.721</v>
      </c>
      <c r="N223"/>
      <c r="O223" s="196">
        <v>21.9</v>
      </c>
    </row>
    <row r="224" spans="1:15" x14ac:dyDescent="0.2">
      <c r="A224" s="111">
        <f t="shared" si="6"/>
        <v>8</v>
      </c>
      <c r="B224" s="193">
        <v>42951</v>
      </c>
      <c r="C224" s="197">
        <v>0</v>
      </c>
      <c r="D224" s="197">
        <v>117.879</v>
      </c>
      <c r="E224" s="197">
        <v>5.992</v>
      </c>
      <c r="F224" s="197">
        <v>188.74100000000001</v>
      </c>
      <c r="G224" s="197">
        <v>28.504999999999999</v>
      </c>
      <c r="H224" s="197">
        <v>5.2430000000000003</v>
      </c>
      <c r="I224" s="197">
        <v>1.8320000000000001</v>
      </c>
      <c r="J224" s="197">
        <v>47.52</v>
      </c>
      <c r="K224" s="197">
        <v>0</v>
      </c>
      <c r="L224" s="197">
        <v>37.112000000000002</v>
      </c>
      <c r="M224" s="198">
        <f t="shared" si="7"/>
        <v>432.82400000000001</v>
      </c>
      <c r="N224"/>
      <c r="O224" s="196">
        <v>20.95</v>
      </c>
    </row>
    <row r="225" spans="1:15" x14ac:dyDescent="0.2">
      <c r="A225" s="111">
        <f t="shared" si="6"/>
        <v>8</v>
      </c>
      <c r="B225" s="193">
        <v>42952</v>
      </c>
      <c r="C225" s="197">
        <v>0</v>
      </c>
      <c r="D225" s="197">
        <v>90.188999999999993</v>
      </c>
      <c r="E225" s="197">
        <v>6.6120000000000001</v>
      </c>
      <c r="F225" s="197">
        <v>166.834</v>
      </c>
      <c r="G225" s="197">
        <v>22.096</v>
      </c>
      <c r="H225" s="197">
        <v>0.19400000000000001</v>
      </c>
      <c r="I225" s="197">
        <v>1.357</v>
      </c>
      <c r="J225" s="197">
        <v>68.64</v>
      </c>
      <c r="K225" s="197">
        <v>0</v>
      </c>
      <c r="L225" s="197">
        <v>25.120999999999999</v>
      </c>
      <c r="M225" s="198">
        <f t="shared" si="7"/>
        <v>381.04300000000001</v>
      </c>
      <c r="N225"/>
      <c r="O225" s="196">
        <v>19.899999999999999</v>
      </c>
    </row>
    <row r="226" spans="1:15" x14ac:dyDescent="0.2">
      <c r="A226" s="111">
        <f t="shared" si="6"/>
        <v>8</v>
      </c>
      <c r="B226" s="193">
        <v>42953</v>
      </c>
      <c r="C226" s="197">
        <v>0</v>
      </c>
      <c r="D226" s="197">
        <v>123.485</v>
      </c>
      <c r="E226" s="197">
        <v>0</v>
      </c>
      <c r="F226" s="197">
        <v>126.371</v>
      </c>
      <c r="G226" s="197">
        <v>12.345000000000001</v>
      </c>
      <c r="H226" s="197">
        <v>2.6779999999999999</v>
      </c>
      <c r="I226" s="197">
        <v>0</v>
      </c>
      <c r="J226" s="197">
        <v>73.92</v>
      </c>
      <c r="K226" s="197">
        <v>0</v>
      </c>
      <c r="L226" s="197">
        <v>17.785</v>
      </c>
      <c r="M226" s="198">
        <f t="shared" si="7"/>
        <v>356.58400000000006</v>
      </c>
      <c r="N226"/>
      <c r="O226" s="196">
        <v>20</v>
      </c>
    </row>
    <row r="227" spans="1:15" x14ac:dyDescent="0.2">
      <c r="A227" s="111">
        <f t="shared" si="6"/>
        <v>8</v>
      </c>
      <c r="B227" s="193">
        <v>42954</v>
      </c>
      <c r="C227" s="197">
        <v>0</v>
      </c>
      <c r="D227" s="197">
        <v>138.643</v>
      </c>
      <c r="E227" s="197">
        <v>0</v>
      </c>
      <c r="F227" s="197">
        <v>161.74600000000001</v>
      </c>
      <c r="G227" s="197">
        <v>13.223000000000001</v>
      </c>
      <c r="H227" s="197">
        <v>0.50900000000000001</v>
      </c>
      <c r="I227" s="197">
        <v>0</v>
      </c>
      <c r="J227" s="197">
        <v>79.2</v>
      </c>
      <c r="K227" s="197">
        <v>0</v>
      </c>
      <c r="L227" s="197">
        <v>28.15</v>
      </c>
      <c r="M227" s="198">
        <f t="shared" si="7"/>
        <v>421.471</v>
      </c>
      <c r="N227"/>
      <c r="O227" s="196">
        <v>20.95</v>
      </c>
    </row>
    <row r="228" spans="1:15" x14ac:dyDescent="0.2">
      <c r="A228" s="111">
        <f t="shared" si="6"/>
        <v>8</v>
      </c>
      <c r="B228" s="193">
        <v>42955</v>
      </c>
      <c r="C228" s="197">
        <v>0</v>
      </c>
      <c r="D228" s="197">
        <v>132.959</v>
      </c>
      <c r="E228" s="197">
        <v>0</v>
      </c>
      <c r="F228" s="197">
        <v>163.51</v>
      </c>
      <c r="G228" s="197">
        <v>16.099</v>
      </c>
      <c r="H228" s="197">
        <v>1.0740000000000001</v>
      </c>
      <c r="I228" s="197">
        <v>0</v>
      </c>
      <c r="J228" s="197">
        <v>68.64</v>
      </c>
      <c r="K228" s="197">
        <v>0</v>
      </c>
      <c r="L228" s="197">
        <v>44.984999999999999</v>
      </c>
      <c r="M228" s="198">
        <f t="shared" si="7"/>
        <v>427.267</v>
      </c>
      <c r="N228"/>
      <c r="O228" s="196">
        <v>21.55</v>
      </c>
    </row>
    <row r="229" spans="1:15" x14ac:dyDescent="0.2">
      <c r="A229" s="111">
        <f t="shared" si="6"/>
        <v>8</v>
      </c>
      <c r="B229" s="193">
        <v>42956</v>
      </c>
      <c r="C229" s="197">
        <v>0</v>
      </c>
      <c r="D229" s="197">
        <v>152.78200000000001</v>
      </c>
      <c r="E229" s="197">
        <v>0</v>
      </c>
      <c r="F229" s="197">
        <v>152.25800000000001</v>
      </c>
      <c r="G229" s="197">
        <v>15.477</v>
      </c>
      <c r="H229" s="197">
        <v>1.68</v>
      </c>
      <c r="I229" s="197">
        <v>0</v>
      </c>
      <c r="J229" s="197">
        <v>73.92</v>
      </c>
      <c r="K229" s="197">
        <v>0</v>
      </c>
      <c r="L229" s="197">
        <v>40.375999999999998</v>
      </c>
      <c r="M229" s="198">
        <f t="shared" si="7"/>
        <v>436.49299999999999</v>
      </c>
      <c r="N229"/>
      <c r="O229" s="196">
        <v>22.1</v>
      </c>
    </row>
    <row r="230" spans="1:15" x14ac:dyDescent="0.2">
      <c r="A230" s="111">
        <f t="shared" si="6"/>
        <v>8</v>
      </c>
      <c r="B230" s="193">
        <v>42957</v>
      </c>
      <c r="C230" s="197">
        <v>0</v>
      </c>
      <c r="D230" s="197">
        <v>144.84200000000001</v>
      </c>
      <c r="E230" s="197">
        <v>0</v>
      </c>
      <c r="F230" s="197">
        <v>161.53299999999999</v>
      </c>
      <c r="G230" s="197">
        <v>23.266999999999999</v>
      </c>
      <c r="H230" s="197">
        <v>0</v>
      </c>
      <c r="I230" s="197">
        <v>1.5609999999999999</v>
      </c>
      <c r="J230" s="197">
        <v>72.125</v>
      </c>
      <c r="K230" s="197">
        <v>0</v>
      </c>
      <c r="L230" s="197">
        <v>25.055</v>
      </c>
      <c r="M230" s="198">
        <f t="shared" si="7"/>
        <v>428.38299999999998</v>
      </c>
      <c r="N230"/>
      <c r="O230" s="196">
        <v>20.95</v>
      </c>
    </row>
    <row r="231" spans="1:15" x14ac:dyDescent="0.2">
      <c r="A231" s="111">
        <f t="shared" si="6"/>
        <v>8</v>
      </c>
      <c r="B231" s="193">
        <v>42958</v>
      </c>
      <c r="C231" s="197">
        <v>0</v>
      </c>
      <c r="D231" s="197">
        <v>111.794</v>
      </c>
      <c r="E231" s="197">
        <v>20.361999999999998</v>
      </c>
      <c r="F231" s="197">
        <v>167.45599999999999</v>
      </c>
      <c r="G231" s="197">
        <v>19.600000000000001</v>
      </c>
      <c r="H231" s="197">
        <v>5.008</v>
      </c>
      <c r="I231" s="197">
        <v>0</v>
      </c>
      <c r="J231" s="197">
        <v>70.435000000000002</v>
      </c>
      <c r="K231" s="197">
        <v>0</v>
      </c>
      <c r="L231" s="197">
        <v>31.251999999999999</v>
      </c>
      <c r="M231" s="198">
        <f t="shared" si="7"/>
        <v>425.90699999999998</v>
      </c>
      <c r="N231"/>
      <c r="O231" s="196">
        <v>21.05</v>
      </c>
    </row>
    <row r="232" spans="1:15" x14ac:dyDescent="0.2">
      <c r="A232" s="111">
        <f t="shared" si="6"/>
        <v>8</v>
      </c>
      <c r="B232" s="193">
        <v>42959</v>
      </c>
      <c r="C232" s="197">
        <v>0</v>
      </c>
      <c r="D232" s="197">
        <v>84.801000000000002</v>
      </c>
      <c r="E232" s="197">
        <v>6.1580000000000004</v>
      </c>
      <c r="F232" s="197">
        <v>150.553</v>
      </c>
      <c r="G232" s="197">
        <v>30.52</v>
      </c>
      <c r="H232" s="197">
        <v>5.8369999999999997</v>
      </c>
      <c r="I232" s="197">
        <v>0</v>
      </c>
      <c r="J232" s="197">
        <v>73.92</v>
      </c>
      <c r="K232" s="197">
        <v>0</v>
      </c>
      <c r="L232" s="197">
        <v>23.271000000000001</v>
      </c>
      <c r="M232" s="198">
        <f t="shared" si="7"/>
        <v>375.06</v>
      </c>
      <c r="N232"/>
      <c r="O232" s="196">
        <v>19.600000000000001</v>
      </c>
    </row>
    <row r="233" spans="1:15" x14ac:dyDescent="0.2">
      <c r="A233" s="111">
        <f t="shared" si="6"/>
        <v>8</v>
      </c>
      <c r="B233" s="193">
        <v>42960</v>
      </c>
      <c r="C233" s="197">
        <v>0</v>
      </c>
      <c r="D233" s="197">
        <v>112.43600000000001</v>
      </c>
      <c r="E233" s="197">
        <v>0</v>
      </c>
      <c r="F233" s="197">
        <v>119.617</v>
      </c>
      <c r="G233" s="197">
        <v>14.164</v>
      </c>
      <c r="H233" s="197">
        <v>15.127000000000001</v>
      </c>
      <c r="I233" s="197">
        <v>0</v>
      </c>
      <c r="J233" s="197">
        <v>58.08</v>
      </c>
      <c r="K233" s="197">
        <v>0</v>
      </c>
      <c r="L233" s="197">
        <v>15.973000000000001</v>
      </c>
      <c r="M233" s="198">
        <f t="shared" si="7"/>
        <v>335.39699999999999</v>
      </c>
      <c r="N233"/>
      <c r="O233" s="196">
        <v>18.600000000000001</v>
      </c>
    </row>
    <row r="234" spans="1:15" x14ac:dyDescent="0.2">
      <c r="A234" s="111">
        <f t="shared" si="6"/>
        <v>8</v>
      </c>
      <c r="B234" s="193">
        <v>42961</v>
      </c>
      <c r="C234" s="197">
        <v>0</v>
      </c>
      <c r="D234" s="197">
        <v>131.34299999999999</v>
      </c>
      <c r="E234" s="197">
        <v>0</v>
      </c>
      <c r="F234" s="197">
        <v>144.13999999999999</v>
      </c>
      <c r="G234" s="197">
        <v>15.031000000000001</v>
      </c>
      <c r="H234" s="197">
        <v>19.760000000000002</v>
      </c>
      <c r="I234" s="197">
        <v>0</v>
      </c>
      <c r="J234" s="197">
        <v>59.293999999999997</v>
      </c>
      <c r="K234" s="197">
        <v>0</v>
      </c>
      <c r="L234" s="197">
        <v>27.183</v>
      </c>
      <c r="M234" s="198">
        <f t="shared" si="7"/>
        <v>396.75099999999992</v>
      </c>
      <c r="N234"/>
      <c r="O234" s="196">
        <v>19.899999999999999</v>
      </c>
    </row>
    <row r="235" spans="1:15" x14ac:dyDescent="0.2">
      <c r="A235" s="111">
        <f t="shared" si="6"/>
        <v>8</v>
      </c>
      <c r="B235" s="193">
        <v>42962</v>
      </c>
      <c r="C235" s="197">
        <v>0</v>
      </c>
      <c r="D235" s="197">
        <v>127.08799999999999</v>
      </c>
      <c r="E235" s="197">
        <v>0</v>
      </c>
      <c r="F235" s="197">
        <v>161.77500000000001</v>
      </c>
      <c r="G235" s="197">
        <v>17.666</v>
      </c>
      <c r="H235" s="197">
        <v>19.77</v>
      </c>
      <c r="I235" s="197">
        <v>0</v>
      </c>
      <c r="J235" s="197">
        <v>35.746000000000002</v>
      </c>
      <c r="K235" s="197">
        <v>0</v>
      </c>
      <c r="L235" s="197">
        <v>16.454000000000001</v>
      </c>
      <c r="M235" s="198">
        <f t="shared" si="7"/>
        <v>378.49899999999997</v>
      </c>
      <c r="N235"/>
      <c r="O235" s="196">
        <v>20.8</v>
      </c>
    </row>
    <row r="236" spans="1:15" x14ac:dyDescent="0.2">
      <c r="A236" s="111">
        <f t="shared" si="6"/>
        <v>8</v>
      </c>
      <c r="B236" s="193">
        <v>42963</v>
      </c>
      <c r="C236" s="197">
        <v>2.282</v>
      </c>
      <c r="D236" s="197">
        <v>119.343</v>
      </c>
      <c r="E236" s="197">
        <v>1.0680000000000001</v>
      </c>
      <c r="F236" s="197">
        <v>167.59299999999999</v>
      </c>
      <c r="G236" s="197">
        <v>36.89</v>
      </c>
      <c r="H236" s="197">
        <v>15.965</v>
      </c>
      <c r="I236" s="197">
        <v>0</v>
      </c>
      <c r="J236" s="197">
        <v>52.8</v>
      </c>
      <c r="K236" s="197">
        <v>0</v>
      </c>
      <c r="L236" s="197">
        <v>35.273000000000003</v>
      </c>
      <c r="M236" s="198">
        <f t="shared" si="7"/>
        <v>431.214</v>
      </c>
      <c r="N236"/>
      <c r="O236" s="196">
        <v>22.4</v>
      </c>
    </row>
    <row r="237" spans="1:15" x14ac:dyDescent="0.2">
      <c r="A237" s="111">
        <f t="shared" si="6"/>
        <v>8</v>
      </c>
      <c r="B237" s="193">
        <v>42964</v>
      </c>
      <c r="C237" s="197">
        <v>15</v>
      </c>
      <c r="D237" s="197">
        <v>150.63399999999999</v>
      </c>
      <c r="E237" s="197">
        <v>1.1080000000000001</v>
      </c>
      <c r="F237" s="197">
        <v>157.64699999999999</v>
      </c>
      <c r="G237" s="197">
        <v>19.567</v>
      </c>
      <c r="H237" s="197">
        <v>3.5710000000000002</v>
      </c>
      <c r="I237" s="197">
        <v>0</v>
      </c>
      <c r="J237" s="197">
        <v>52.8</v>
      </c>
      <c r="K237" s="197">
        <v>0</v>
      </c>
      <c r="L237" s="197">
        <v>49.680999999999997</v>
      </c>
      <c r="M237" s="198">
        <f t="shared" si="7"/>
        <v>450.00800000000004</v>
      </c>
      <c r="N237"/>
      <c r="O237" s="196">
        <v>21.7</v>
      </c>
    </row>
    <row r="238" spans="1:15" x14ac:dyDescent="0.2">
      <c r="A238" s="111">
        <f t="shared" si="6"/>
        <v>8</v>
      </c>
      <c r="B238" s="193">
        <v>42965</v>
      </c>
      <c r="C238" s="197">
        <v>10.208</v>
      </c>
      <c r="D238" s="197">
        <v>144.464</v>
      </c>
      <c r="E238" s="197">
        <v>0</v>
      </c>
      <c r="F238" s="197">
        <v>147.28200000000001</v>
      </c>
      <c r="G238" s="197">
        <v>15.433</v>
      </c>
      <c r="H238" s="197">
        <v>14.435</v>
      </c>
      <c r="I238" s="197">
        <v>0</v>
      </c>
      <c r="J238" s="197">
        <v>52.8</v>
      </c>
      <c r="K238" s="197">
        <v>0</v>
      </c>
      <c r="L238" s="197">
        <v>43.177999999999997</v>
      </c>
      <c r="M238" s="198">
        <f t="shared" si="7"/>
        <v>427.8</v>
      </c>
      <c r="N238"/>
      <c r="O238" s="196">
        <v>21</v>
      </c>
    </row>
    <row r="239" spans="1:15" x14ac:dyDescent="0.2">
      <c r="A239" s="111">
        <f t="shared" si="6"/>
        <v>8</v>
      </c>
      <c r="B239" s="193">
        <v>42966</v>
      </c>
      <c r="C239" s="197">
        <v>12.885</v>
      </c>
      <c r="D239" s="197">
        <v>136.16800000000001</v>
      </c>
      <c r="E239" s="197">
        <v>0</v>
      </c>
      <c r="F239" s="197">
        <v>134.46100000000001</v>
      </c>
      <c r="G239" s="197">
        <v>11.865</v>
      </c>
      <c r="H239" s="197">
        <v>20.454999999999998</v>
      </c>
      <c r="I239" s="197">
        <v>0</v>
      </c>
      <c r="J239" s="197">
        <v>47.52</v>
      </c>
      <c r="K239" s="197">
        <v>0</v>
      </c>
      <c r="L239" s="197">
        <v>23.687000000000001</v>
      </c>
      <c r="M239" s="198">
        <f t="shared" si="7"/>
        <v>387.041</v>
      </c>
      <c r="N239"/>
      <c r="O239" s="196">
        <v>20.05</v>
      </c>
    </row>
    <row r="240" spans="1:15" x14ac:dyDescent="0.2">
      <c r="A240" s="111">
        <f t="shared" si="6"/>
        <v>8</v>
      </c>
      <c r="B240" s="193">
        <v>42967</v>
      </c>
      <c r="C240" s="197">
        <v>14</v>
      </c>
      <c r="D240" s="197">
        <v>108.03</v>
      </c>
      <c r="E240" s="197">
        <v>0</v>
      </c>
      <c r="F240" s="197">
        <v>133.30500000000001</v>
      </c>
      <c r="G240" s="197">
        <v>11.462999999999999</v>
      </c>
      <c r="H240" s="197">
        <v>20.388000000000002</v>
      </c>
      <c r="I240" s="197">
        <v>0</v>
      </c>
      <c r="J240" s="197">
        <v>42.24</v>
      </c>
      <c r="K240" s="197">
        <v>0</v>
      </c>
      <c r="L240" s="197">
        <v>21.303000000000001</v>
      </c>
      <c r="M240" s="198">
        <f t="shared" si="7"/>
        <v>350.72899999999998</v>
      </c>
      <c r="N240"/>
      <c r="O240" s="196">
        <v>20</v>
      </c>
    </row>
    <row r="241" spans="1:15" x14ac:dyDescent="0.2">
      <c r="A241" s="111">
        <f t="shared" si="6"/>
        <v>8</v>
      </c>
      <c r="B241" s="193">
        <v>42968</v>
      </c>
      <c r="C241" s="197">
        <v>8.0069999999999997</v>
      </c>
      <c r="D241" s="197">
        <v>138.49600000000001</v>
      </c>
      <c r="E241" s="197">
        <v>1.45</v>
      </c>
      <c r="F241" s="197">
        <v>120.1</v>
      </c>
      <c r="G241" s="197">
        <v>23.943000000000001</v>
      </c>
      <c r="H241" s="197">
        <v>3.5009999999999999</v>
      </c>
      <c r="I241" s="197">
        <v>0</v>
      </c>
      <c r="J241" s="197">
        <v>58.08</v>
      </c>
      <c r="K241" s="197">
        <v>0</v>
      </c>
      <c r="L241" s="197">
        <v>85.540999999999997</v>
      </c>
      <c r="M241" s="198">
        <f t="shared" si="7"/>
        <v>439.11799999999994</v>
      </c>
      <c r="N241"/>
      <c r="O241" s="196">
        <v>21.8</v>
      </c>
    </row>
    <row r="242" spans="1:15" x14ac:dyDescent="0.2">
      <c r="A242" s="111">
        <f t="shared" si="6"/>
        <v>8</v>
      </c>
      <c r="B242" s="193">
        <v>42969</v>
      </c>
      <c r="C242" s="197">
        <v>11.21</v>
      </c>
      <c r="D242" s="197">
        <v>111.298</v>
      </c>
      <c r="E242" s="197">
        <v>11.4</v>
      </c>
      <c r="F242" s="197">
        <v>127.562</v>
      </c>
      <c r="G242" s="197">
        <v>10.907</v>
      </c>
      <c r="H242" s="197">
        <v>7.0129999999999999</v>
      </c>
      <c r="I242" s="197">
        <v>0</v>
      </c>
      <c r="J242" s="197">
        <v>58.08</v>
      </c>
      <c r="K242" s="197">
        <v>1.2</v>
      </c>
      <c r="L242" s="197">
        <v>91.510999999999996</v>
      </c>
      <c r="M242" s="198">
        <f t="shared" si="7"/>
        <v>430.18099999999993</v>
      </c>
      <c r="N242"/>
      <c r="O242" s="196">
        <v>21.75</v>
      </c>
    </row>
    <row r="243" spans="1:15" x14ac:dyDescent="0.2">
      <c r="A243" s="111">
        <f t="shared" si="6"/>
        <v>8</v>
      </c>
      <c r="B243" s="193">
        <v>42970</v>
      </c>
      <c r="C243" s="197">
        <v>1.6</v>
      </c>
      <c r="D243" s="197">
        <v>125.93</v>
      </c>
      <c r="E243" s="197">
        <v>8.0060000000000002</v>
      </c>
      <c r="F243" s="197">
        <v>89.799000000000007</v>
      </c>
      <c r="G243" s="197">
        <v>25.056000000000001</v>
      </c>
      <c r="H243" s="197">
        <v>3.8479999999999999</v>
      </c>
      <c r="I243" s="197">
        <v>0</v>
      </c>
      <c r="J243" s="197">
        <v>63.36</v>
      </c>
      <c r="K243" s="197">
        <v>3.6</v>
      </c>
      <c r="L243" s="197">
        <v>127.703</v>
      </c>
      <c r="M243" s="198">
        <f t="shared" si="7"/>
        <v>448.90200000000004</v>
      </c>
      <c r="N243"/>
      <c r="O243" s="196">
        <v>22.85</v>
      </c>
    </row>
    <row r="244" spans="1:15" x14ac:dyDescent="0.2">
      <c r="A244" s="111">
        <f t="shared" si="6"/>
        <v>8</v>
      </c>
      <c r="B244" s="193">
        <v>42971</v>
      </c>
      <c r="C244" s="197">
        <v>5</v>
      </c>
      <c r="D244" s="197">
        <v>144.08199999999999</v>
      </c>
      <c r="E244" s="197">
        <v>11.621</v>
      </c>
      <c r="F244" s="197">
        <v>78.706999999999994</v>
      </c>
      <c r="G244" s="197">
        <v>27.08</v>
      </c>
      <c r="H244" s="197">
        <v>6.7110000000000003</v>
      </c>
      <c r="I244" s="197">
        <v>0</v>
      </c>
      <c r="J244" s="197">
        <v>58.08</v>
      </c>
      <c r="K244" s="197">
        <v>0</v>
      </c>
      <c r="L244" s="197">
        <v>109.087</v>
      </c>
      <c r="M244" s="198">
        <f t="shared" si="7"/>
        <v>440.36799999999999</v>
      </c>
      <c r="N244"/>
      <c r="O244" s="196">
        <v>21.55</v>
      </c>
    </row>
    <row r="245" spans="1:15" x14ac:dyDescent="0.2">
      <c r="A245" s="111">
        <f t="shared" si="6"/>
        <v>8</v>
      </c>
      <c r="B245" s="193">
        <v>42972</v>
      </c>
      <c r="C245" s="197">
        <v>3.1880000000000002</v>
      </c>
      <c r="D245" s="197">
        <v>133.13300000000001</v>
      </c>
      <c r="E245" s="197">
        <v>4.8789999999999996</v>
      </c>
      <c r="F245" s="197">
        <v>80.933999999999997</v>
      </c>
      <c r="G245" s="197">
        <v>15.468</v>
      </c>
      <c r="H245" s="197">
        <v>8.33</v>
      </c>
      <c r="I245" s="197">
        <v>0</v>
      </c>
      <c r="J245" s="197">
        <v>63.36</v>
      </c>
      <c r="K245" s="197">
        <v>0</v>
      </c>
      <c r="L245" s="197">
        <v>97.837999999999994</v>
      </c>
      <c r="M245" s="198">
        <f t="shared" si="7"/>
        <v>407.13</v>
      </c>
      <c r="N245"/>
      <c r="O245" s="196">
        <v>21.1</v>
      </c>
    </row>
    <row r="246" spans="1:15" x14ac:dyDescent="0.2">
      <c r="A246" s="111">
        <f t="shared" si="6"/>
        <v>8</v>
      </c>
      <c r="B246" s="193">
        <v>42973</v>
      </c>
      <c r="C246" s="197">
        <v>0.60499999999999998</v>
      </c>
      <c r="D246" s="197">
        <v>139.773</v>
      </c>
      <c r="E246" s="197">
        <v>1.716</v>
      </c>
      <c r="F246" s="197">
        <v>104.123</v>
      </c>
      <c r="G246" s="197">
        <v>11.43</v>
      </c>
      <c r="H246" s="197">
        <v>2.0670000000000002</v>
      </c>
      <c r="I246" s="197">
        <v>0</v>
      </c>
      <c r="J246" s="197">
        <v>63.36</v>
      </c>
      <c r="K246" s="197">
        <v>0</v>
      </c>
      <c r="L246" s="197">
        <v>53.213000000000001</v>
      </c>
      <c r="M246" s="198">
        <f t="shared" si="7"/>
        <v>376.28700000000003</v>
      </c>
      <c r="N246"/>
      <c r="O246" s="196">
        <v>19.2</v>
      </c>
    </row>
    <row r="247" spans="1:15" x14ac:dyDescent="0.2">
      <c r="A247" s="111">
        <f t="shared" si="6"/>
        <v>8</v>
      </c>
      <c r="B247" s="193">
        <v>42974</v>
      </c>
      <c r="C247" s="197">
        <v>0</v>
      </c>
      <c r="D247" s="197">
        <v>109.554</v>
      </c>
      <c r="E247" s="197">
        <v>0</v>
      </c>
      <c r="F247" s="197">
        <v>147.51900000000001</v>
      </c>
      <c r="G247" s="197">
        <v>13.44</v>
      </c>
      <c r="H247" s="197">
        <v>0.36199999999999999</v>
      </c>
      <c r="I247" s="197">
        <v>0</v>
      </c>
      <c r="J247" s="197">
        <v>58.08</v>
      </c>
      <c r="K247" s="197">
        <v>0</v>
      </c>
      <c r="L247" s="197">
        <v>12.755000000000001</v>
      </c>
      <c r="M247" s="198">
        <f t="shared" si="7"/>
        <v>341.71</v>
      </c>
      <c r="N247"/>
      <c r="O247" s="196">
        <v>19.899999999999999</v>
      </c>
    </row>
    <row r="248" spans="1:15" x14ac:dyDescent="0.2">
      <c r="A248" s="111">
        <f t="shared" si="6"/>
        <v>8</v>
      </c>
      <c r="B248" s="193">
        <v>42975</v>
      </c>
      <c r="C248" s="197">
        <v>7</v>
      </c>
      <c r="D248" s="197">
        <v>95.215000000000003</v>
      </c>
      <c r="E248" s="197">
        <v>19.201000000000001</v>
      </c>
      <c r="F248" s="197">
        <v>172.774</v>
      </c>
      <c r="G248" s="197">
        <v>38.658999999999999</v>
      </c>
      <c r="H248" s="197">
        <v>7.9980000000000002</v>
      </c>
      <c r="I248" s="197">
        <v>0</v>
      </c>
      <c r="J248" s="197">
        <v>21.12</v>
      </c>
      <c r="K248" s="197">
        <v>0</v>
      </c>
      <c r="L248" s="197">
        <v>55.982999999999997</v>
      </c>
      <c r="M248" s="198">
        <f t="shared" si="7"/>
        <v>417.95</v>
      </c>
      <c r="N248"/>
      <c r="O248" s="196">
        <v>21.95</v>
      </c>
    </row>
    <row r="249" spans="1:15" x14ac:dyDescent="0.2">
      <c r="A249" s="111">
        <f t="shared" si="6"/>
        <v>8</v>
      </c>
      <c r="B249" s="193">
        <v>42976</v>
      </c>
      <c r="C249" s="197">
        <v>10</v>
      </c>
      <c r="D249" s="197">
        <v>80.325000000000003</v>
      </c>
      <c r="E249" s="197">
        <v>30.939</v>
      </c>
      <c r="F249" s="197">
        <v>175.345</v>
      </c>
      <c r="G249" s="197">
        <v>41.128999999999998</v>
      </c>
      <c r="H249" s="197">
        <v>14.16</v>
      </c>
      <c r="I249" s="197">
        <v>0</v>
      </c>
      <c r="J249" s="197">
        <v>21.12</v>
      </c>
      <c r="K249" s="197">
        <v>0</v>
      </c>
      <c r="L249" s="197">
        <v>44.81</v>
      </c>
      <c r="M249" s="198">
        <f t="shared" si="7"/>
        <v>417.82800000000009</v>
      </c>
      <c r="N249"/>
      <c r="O249" s="196">
        <v>20.55</v>
      </c>
    </row>
    <row r="250" spans="1:15" x14ac:dyDescent="0.2">
      <c r="A250" s="111">
        <f t="shared" si="6"/>
        <v>8</v>
      </c>
      <c r="B250" s="193">
        <v>42977</v>
      </c>
      <c r="C250" s="197">
        <v>0</v>
      </c>
      <c r="D250" s="197">
        <v>67.572999999999993</v>
      </c>
      <c r="E250" s="197">
        <v>36.959000000000003</v>
      </c>
      <c r="F250" s="197">
        <v>181.352</v>
      </c>
      <c r="G250" s="197">
        <v>50.024999999999999</v>
      </c>
      <c r="H250" s="197">
        <v>0.36599999999999999</v>
      </c>
      <c r="I250" s="197">
        <v>0</v>
      </c>
      <c r="J250" s="197">
        <v>52.8</v>
      </c>
      <c r="K250" s="197">
        <v>0</v>
      </c>
      <c r="L250" s="197">
        <v>34.929000000000002</v>
      </c>
      <c r="M250" s="198">
        <f t="shared" si="7"/>
        <v>424.00400000000002</v>
      </c>
      <c r="N250"/>
      <c r="O250" s="196">
        <v>20.95</v>
      </c>
    </row>
    <row r="251" spans="1:15" x14ac:dyDescent="0.2">
      <c r="A251" s="111">
        <f t="shared" si="6"/>
        <v>8</v>
      </c>
      <c r="B251" s="193">
        <v>42978</v>
      </c>
      <c r="C251" s="197">
        <v>2.7719999999999998</v>
      </c>
      <c r="D251" s="197">
        <v>110.73399999999999</v>
      </c>
      <c r="E251" s="197">
        <v>0.67400000000000004</v>
      </c>
      <c r="F251" s="197">
        <v>171.02799999999999</v>
      </c>
      <c r="G251" s="197">
        <v>42.128999999999998</v>
      </c>
      <c r="H251" s="197">
        <v>2.1030000000000002</v>
      </c>
      <c r="I251" s="197">
        <v>0</v>
      </c>
      <c r="J251" s="197">
        <v>63.36</v>
      </c>
      <c r="K251" s="197">
        <v>0</v>
      </c>
      <c r="L251" s="197">
        <v>23.981999999999999</v>
      </c>
      <c r="M251" s="198">
        <f t="shared" si="7"/>
        <v>416.78200000000004</v>
      </c>
      <c r="N251"/>
      <c r="O251" s="196">
        <v>20.75</v>
      </c>
    </row>
    <row r="252" spans="1:15" x14ac:dyDescent="0.2">
      <c r="A252" s="111">
        <f t="shared" si="6"/>
        <v>9</v>
      </c>
      <c r="B252" s="193">
        <v>42979</v>
      </c>
      <c r="C252" s="197">
        <v>13.161</v>
      </c>
      <c r="D252" s="197">
        <v>136.40199999999999</v>
      </c>
      <c r="E252" s="197">
        <v>0</v>
      </c>
      <c r="F252" s="197">
        <v>153.816</v>
      </c>
      <c r="G252" s="197">
        <v>23.013000000000002</v>
      </c>
      <c r="H252" s="197">
        <v>0.69399999999999995</v>
      </c>
      <c r="I252" s="197">
        <v>0</v>
      </c>
      <c r="J252" s="197">
        <v>68.64</v>
      </c>
      <c r="K252" s="197">
        <v>0</v>
      </c>
      <c r="L252" s="197">
        <v>23.684999999999999</v>
      </c>
      <c r="M252" s="198">
        <f t="shared" si="7"/>
        <v>419.411</v>
      </c>
      <c r="N252"/>
      <c r="O252" s="196">
        <v>21.65</v>
      </c>
    </row>
    <row r="253" spans="1:15" x14ac:dyDescent="0.2">
      <c r="A253" s="111">
        <f t="shared" si="6"/>
        <v>9</v>
      </c>
      <c r="B253" s="193">
        <v>42980</v>
      </c>
      <c r="C253" s="197">
        <v>28.9</v>
      </c>
      <c r="D253" s="197">
        <v>139.89099999999999</v>
      </c>
      <c r="E253" s="197">
        <v>0</v>
      </c>
      <c r="F253" s="197">
        <v>125.23</v>
      </c>
      <c r="G253" s="197">
        <v>18.789000000000001</v>
      </c>
      <c r="H253" s="197">
        <v>5.9790000000000001</v>
      </c>
      <c r="I253" s="197">
        <v>0</v>
      </c>
      <c r="J253" s="197">
        <v>26.4</v>
      </c>
      <c r="K253" s="197">
        <v>0</v>
      </c>
      <c r="L253" s="197">
        <v>36.287999999999997</v>
      </c>
      <c r="M253" s="198">
        <f t="shared" si="7"/>
        <v>381.47699999999998</v>
      </c>
      <c r="N253"/>
      <c r="O253" s="196">
        <v>19.600000000000001</v>
      </c>
    </row>
    <row r="254" spans="1:15" x14ac:dyDescent="0.2">
      <c r="A254" s="111">
        <f t="shared" si="6"/>
        <v>9</v>
      </c>
      <c r="B254" s="193">
        <v>42981</v>
      </c>
      <c r="C254" s="197">
        <v>16.738</v>
      </c>
      <c r="D254" s="197">
        <v>102.521</v>
      </c>
      <c r="E254" s="197">
        <v>0</v>
      </c>
      <c r="F254" s="197">
        <v>131.767</v>
      </c>
      <c r="G254" s="197">
        <v>16.550999999999998</v>
      </c>
      <c r="H254" s="197">
        <v>6.82</v>
      </c>
      <c r="I254" s="197">
        <v>0</v>
      </c>
      <c r="J254" s="197">
        <v>68.64</v>
      </c>
      <c r="K254" s="197">
        <v>0</v>
      </c>
      <c r="L254" s="197">
        <v>7.0430000000000001</v>
      </c>
      <c r="M254" s="198">
        <f t="shared" si="7"/>
        <v>350.08</v>
      </c>
      <c r="N254"/>
      <c r="O254" s="196">
        <v>19.8</v>
      </c>
    </row>
    <row r="255" spans="1:15" x14ac:dyDescent="0.2">
      <c r="A255" s="111">
        <f t="shared" si="6"/>
        <v>9</v>
      </c>
      <c r="B255" s="193">
        <v>42982</v>
      </c>
      <c r="C255" s="197">
        <v>5.1260000000000003</v>
      </c>
      <c r="D255" s="197">
        <v>77.242000000000004</v>
      </c>
      <c r="E255" s="197">
        <v>19.120999999999999</v>
      </c>
      <c r="F255" s="197">
        <v>170.84399999999999</v>
      </c>
      <c r="G255" s="197">
        <v>40.777999999999999</v>
      </c>
      <c r="H255" s="197">
        <v>3.9420000000000002</v>
      </c>
      <c r="I255" s="197">
        <v>0</v>
      </c>
      <c r="J255" s="197">
        <v>42.24</v>
      </c>
      <c r="K255" s="197">
        <v>0</v>
      </c>
      <c r="L255" s="197">
        <v>52.24</v>
      </c>
      <c r="M255" s="198">
        <f t="shared" si="7"/>
        <v>411.53300000000002</v>
      </c>
      <c r="N255"/>
      <c r="O255" s="196">
        <v>21.4</v>
      </c>
    </row>
    <row r="256" spans="1:15" x14ac:dyDescent="0.2">
      <c r="A256" s="111">
        <f t="shared" si="6"/>
        <v>9</v>
      </c>
      <c r="B256" s="193">
        <v>42983</v>
      </c>
      <c r="C256" s="197">
        <v>0.51400000000000001</v>
      </c>
      <c r="D256" s="197">
        <v>79.653000000000006</v>
      </c>
      <c r="E256" s="197">
        <v>32.28</v>
      </c>
      <c r="F256" s="197">
        <v>156.90100000000001</v>
      </c>
      <c r="G256" s="197">
        <v>41.676000000000002</v>
      </c>
      <c r="H256" s="197">
        <v>9.8279999999999994</v>
      </c>
      <c r="I256" s="197">
        <v>0</v>
      </c>
      <c r="J256" s="197">
        <v>68.64</v>
      </c>
      <c r="K256" s="197">
        <v>0</v>
      </c>
      <c r="L256" s="197">
        <v>26.561</v>
      </c>
      <c r="M256" s="198">
        <f t="shared" si="7"/>
        <v>416.05299999999994</v>
      </c>
      <c r="N256"/>
      <c r="O256" s="196">
        <v>20.7</v>
      </c>
    </row>
    <row r="257" spans="1:15" x14ac:dyDescent="0.2">
      <c r="A257" s="111">
        <f t="shared" si="6"/>
        <v>9</v>
      </c>
      <c r="B257" s="193">
        <v>42984</v>
      </c>
      <c r="C257" s="197">
        <v>0</v>
      </c>
      <c r="D257" s="197">
        <v>79.84</v>
      </c>
      <c r="E257" s="197">
        <v>11.077999999999999</v>
      </c>
      <c r="F257" s="197">
        <v>153.613</v>
      </c>
      <c r="G257" s="197">
        <v>43.709000000000003</v>
      </c>
      <c r="H257" s="197">
        <v>17.701000000000001</v>
      </c>
      <c r="I257" s="197">
        <v>0</v>
      </c>
      <c r="J257" s="197">
        <v>64.680000000000007</v>
      </c>
      <c r="K257" s="197">
        <v>0</v>
      </c>
      <c r="L257" s="197">
        <v>46.137</v>
      </c>
      <c r="M257" s="198">
        <f t="shared" si="7"/>
        <v>416.75800000000004</v>
      </c>
      <c r="N257"/>
      <c r="O257" s="196">
        <v>21.1</v>
      </c>
    </row>
    <row r="258" spans="1:15" x14ac:dyDescent="0.2">
      <c r="A258" s="111">
        <f t="shared" si="6"/>
        <v>9</v>
      </c>
      <c r="B258" s="193">
        <v>42985</v>
      </c>
      <c r="C258" s="197">
        <v>0</v>
      </c>
      <c r="D258" s="197">
        <v>60.091999999999999</v>
      </c>
      <c r="E258" s="197">
        <v>29.041</v>
      </c>
      <c r="F258" s="197">
        <v>162.39400000000001</v>
      </c>
      <c r="G258" s="197">
        <v>63.798999999999999</v>
      </c>
      <c r="H258" s="197">
        <v>4.9039999999999999</v>
      </c>
      <c r="I258" s="197">
        <v>0</v>
      </c>
      <c r="J258" s="197">
        <v>57.710400000001535</v>
      </c>
      <c r="K258" s="197">
        <v>0</v>
      </c>
      <c r="L258" s="197">
        <v>46.432000000000002</v>
      </c>
      <c r="M258" s="198">
        <f t="shared" si="7"/>
        <v>424.37240000000151</v>
      </c>
      <c r="N258"/>
      <c r="O258" s="196">
        <v>21.35</v>
      </c>
    </row>
    <row r="259" spans="1:15" x14ac:dyDescent="0.2">
      <c r="A259" s="111">
        <f t="shared" si="6"/>
        <v>9</v>
      </c>
      <c r="B259" s="193">
        <v>42986</v>
      </c>
      <c r="C259" s="197">
        <v>0</v>
      </c>
      <c r="D259" s="197">
        <v>71.457999999999998</v>
      </c>
      <c r="E259" s="197">
        <v>16.056000000000001</v>
      </c>
      <c r="F259" s="197">
        <v>164.04599999999999</v>
      </c>
      <c r="G259" s="197">
        <v>56.356999999999999</v>
      </c>
      <c r="H259" s="197">
        <v>12.236000000000001</v>
      </c>
      <c r="I259" s="197">
        <v>0.8</v>
      </c>
      <c r="J259" s="197">
        <v>58.449599999998462</v>
      </c>
      <c r="K259" s="197">
        <v>0</v>
      </c>
      <c r="L259" s="197">
        <v>33.18</v>
      </c>
      <c r="M259" s="198">
        <f t="shared" si="7"/>
        <v>412.58259999999848</v>
      </c>
      <c r="N259"/>
      <c r="O259" s="196">
        <v>20.7</v>
      </c>
    </row>
    <row r="260" spans="1:15" x14ac:dyDescent="0.2">
      <c r="A260" s="111">
        <f t="shared" si="6"/>
        <v>9</v>
      </c>
      <c r="B260" s="193">
        <v>42987</v>
      </c>
      <c r="C260" s="197">
        <v>7.8959999999999999</v>
      </c>
      <c r="D260" s="197">
        <v>48.529000000000003</v>
      </c>
      <c r="E260" s="197">
        <v>17.518999999999998</v>
      </c>
      <c r="F260" s="197">
        <v>163.49600000000001</v>
      </c>
      <c r="G260" s="197">
        <v>62.984999999999999</v>
      </c>
      <c r="H260" s="197">
        <v>8.9529999999999994</v>
      </c>
      <c r="I260" s="197">
        <v>0</v>
      </c>
      <c r="J260" s="197">
        <v>47.784000000000958</v>
      </c>
      <c r="K260" s="197">
        <v>0</v>
      </c>
      <c r="L260" s="197">
        <v>25.547999999999998</v>
      </c>
      <c r="M260" s="198">
        <f t="shared" si="7"/>
        <v>382.71000000000095</v>
      </c>
      <c r="N260"/>
      <c r="O260" s="196">
        <v>19.3</v>
      </c>
    </row>
    <row r="261" spans="1:15" x14ac:dyDescent="0.2">
      <c r="A261" s="111">
        <f t="shared" si="6"/>
        <v>9</v>
      </c>
      <c r="B261" s="193">
        <v>42988</v>
      </c>
      <c r="C261" s="197">
        <v>18.448</v>
      </c>
      <c r="D261" s="197">
        <v>45.101999999999997</v>
      </c>
      <c r="E261" s="197">
        <v>2.431</v>
      </c>
      <c r="F261" s="197">
        <v>143.86099999999999</v>
      </c>
      <c r="G261" s="197">
        <v>47.712000000000003</v>
      </c>
      <c r="H261" s="197">
        <v>9.1769999999999996</v>
      </c>
      <c r="I261" s="197">
        <v>0</v>
      </c>
      <c r="J261" s="197">
        <v>35.375999999999998</v>
      </c>
      <c r="K261" s="197">
        <v>0</v>
      </c>
      <c r="L261" s="197">
        <v>40.284999999999997</v>
      </c>
      <c r="M261" s="198">
        <f t="shared" si="7"/>
        <v>342.39199999999994</v>
      </c>
      <c r="N261"/>
      <c r="O261" s="196">
        <v>19.399999999999999</v>
      </c>
    </row>
    <row r="262" spans="1:15" x14ac:dyDescent="0.2">
      <c r="A262" s="111">
        <f t="shared" si="6"/>
        <v>9</v>
      </c>
      <c r="B262" s="193">
        <v>42989</v>
      </c>
      <c r="C262" s="197">
        <v>28.56</v>
      </c>
      <c r="D262" s="197">
        <v>48.143999999999998</v>
      </c>
      <c r="E262" s="197">
        <v>25.042999999999999</v>
      </c>
      <c r="F262" s="197">
        <v>144.24100000000001</v>
      </c>
      <c r="G262" s="197">
        <v>62.414999999999999</v>
      </c>
      <c r="H262" s="197">
        <v>15.445</v>
      </c>
      <c r="I262" s="197">
        <v>0</v>
      </c>
      <c r="J262" s="197">
        <v>42.24</v>
      </c>
      <c r="K262" s="197">
        <v>0</v>
      </c>
      <c r="L262" s="197">
        <v>42.668999999999997</v>
      </c>
      <c r="M262" s="198">
        <f t="shared" si="7"/>
        <v>408.75700000000001</v>
      </c>
      <c r="N262"/>
      <c r="O262" s="196">
        <v>20.8</v>
      </c>
    </row>
    <row r="263" spans="1:15" x14ac:dyDescent="0.2">
      <c r="A263" s="111">
        <f t="shared" si="6"/>
        <v>9</v>
      </c>
      <c r="B263" s="193">
        <v>42990</v>
      </c>
      <c r="C263" s="197">
        <v>26.632000000000001</v>
      </c>
      <c r="D263" s="197">
        <v>65.066999999999993</v>
      </c>
      <c r="E263" s="197">
        <v>24.725000000000001</v>
      </c>
      <c r="F263" s="197">
        <v>150.47800000000001</v>
      </c>
      <c r="G263" s="197">
        <v>43.186999999999998</v>
      </c>
      <c r="H263" s="197">
        <v>15.69</v>
      </c>
      <c r="I263" s="197">
        <v>0</v>
      </c>
      <c r="J263" s="197">
        <v>36.96</v>
      </c>
      <c r="K263" s="197">
        <v>0</v>
      </c>
      <c r="L263" s="197">
        <v>34.575000000000003</v>
      </c>
      <c r="M263" s="198">
        <f t="shared" si="7"/>
        <v>397.31400000000002</v>
      </c>
      <c r="N263"/>
      <c r="O263" s="196">
        <v>19.7</v>
      </c>
    </row>
    <row r="264" spans="1:15" x14ac:dyDescent="0.2">
      <c r="A264" s="111">
        <f t="shared" si="6"/>
        <v>9</v>
      </c>
      <c r="B264" s="193">
        <v>42991</v>
      </c>
      <c r="C264" s="197">
        <v>23.295999999999999</v>
      </c>
      <c r="D264" s="197">
        <v>134.72</v>
      </c>
      <c r="E264" s="197">
        <v>1.052</v>
      </c>
      <c r="F264" s="197">
        <v>153.846</v>
      </c>
      <c r="G264" s="197">
        <v>31.504999999999999</v>
      </c>
      <c r="H264" s="197">
        <v>15.218999999999999</v>
      </c>
      <c r="I264" s="197">
        <v>0</v>
      </c>
      <c r="J264" s="197">
        <v>36.96</v>
      </c>
      <c r="K264" s="197">
        <v>0</v>
      </c>
      <c r="L264" s="197">
        <v>42.982999999999997</v>
      </c>
      <c r="M264" s="198">
        <f t="shared" si="7"/>
        <v>439.58099999999996</v>
      </c>
      <c r="N264"/>
      <c r="O264" s="196">
        <v>21.9</v>
      </c>
    </row>
    <row r="265" spans="1:15" x14ac:dyDescent="0.2">
      <c r="A265" s="111">
        <f t="shared" ref="A265:A328" si="8">+IF(ISBLANK($B265),"",MONTH($B265))</f>
        <v>9</v>
      </c>
      <c r="B265" s="193">
        <v>42992</v>
      </c>
      <c r="C265" s="197">
        <v>15.6</v>
      </c>
      <c r="D265" s="197">
        <v>141.36799999999999</v>
      </c>
      <c r="E265" s="197">
        <v>6.577</v>
      </c>
      <c r="F265" s="197">
        <v>153.12799999999999</v>
      </c>
      <c r="G265" s="197">
        <v>14.297000000000001</v>
      </c>
      <c r="H265" s="197">
        <v>19.751000000000001</v>
      </c>
      <c r="I265" s="197">
        <v>0</v>
      </c>
      <c r="J265" s="197">
        <v>36.96</v>
      </c>
      <c r="K265" s="197">
        <v>0</v>
      </c>
      <c r="L265" s="197">
        <v>47.225999999999999</v>
      </c>
      <c r="M265" s="198">
        <f t="shared" ref="M265:M328" si="9">+SUM(C265:L265)</f>
        <v>434.90699999999998</v>
      </c>
      <c r="N265"/>
      <c r="O265" s="196">
        <v>21.6</v>
      </c>
    </row>
    <row r="266" spans="1:15" x14ac:dyDescent="0.2">
      <c r="A266" s="111">
        <f t="shared" si="8"/>
        <v>9</v>
      </c>
      <c r="B266" s="193">
        <v>42993</v>
      </c>
      <c r="C266" s="197">
        <v>15.128</v>
      </c>
      <c r="D266" s="197">
        <v>121.82599999999999</v>
      </c>
      <c r="E266" s="197">
        <v>10.776999999999999</v>
      </c>
      <c r="F266" s="197">
        <v>138.685</v>
      </c>
      <c r="G266" s="197">
        <v>24.960999999999999</v>
      </c>
      <c r="H266" s="197">
        <v>34.734000000000002</v>
      </c>
      <c r="I266" s="197">
        <v>0</v>
      </c>
      <c r="J266" s="197">
        <v>36.96</v>
      </c>
      <c r="K266" s="197">
        <v>0</v>
      </c>
      <c r="L266" s="197">
        <v>20.978999999999999</v>
      </c>
      <c r="M266" s="198">
        <f t="shared" si="9"/>
        <v>404.04999999999995</v>
      </c>
      <c r="N266"/>
      <c r="O266" s="196">
        <v>20.55</v>
      </c>
    </row>
    <row r="267" spans="1:15" x14ac:dyDescent="0.2">
      <c r="A267" s="111">
        <f t="shared" si="8"/>
        <v>9</v>
      </c>
      <c r="B267" s="193">
        <v>42994</v>
      </c>
      <c r="C267" s="197">
        <v>15.305</v>
      </c>
      <c r="D267" s="197">
        <v>125.717</v>
      </c>
      <c r="E267" s="197">
        <v>0</v>
      </c>
      <c r="F267" s="197">
        <v>119.617</v>
      </c>
      <c r="G267" s="197">
        <v>17.483000000000001</v>
      </c>
      <c r="H267" s="197">
        <v>20.837</v>
      </c>
      <c r="I267" s="197">
        <v>0</v>
      </c>
      <c r="J267" s="197">
        <v>31.68</v>
      </c>
      <c r="K267" s="197">
        <v>0</v>
      </c>
      <c r="L267" s="197">
        <v>29.765999999999998</v>
      </c>
      <c r="M267" s="198">
        <f t="shared" si="9"/>
        <v>360.40500000000003</v>
      </c>
      <c r="N267"/>
      <c r="O267" s="196">
        <v>17.55</v>
      </c>
    </row>
    <row r="268" spans="1:15" x14ac:dyDescent="0.2">
      <c r="A268" s="111">
        <f t="shared" si="8"/>
        <v>9</v>
      </c>
      <c r="B268" s="193">
        <v>42995</v>
      </c>
      <c r="C268" s="197">
        <v>12.1</v>
      </c>
      <c r="D268" s="197">
        <v>118.372</v>
      </c>
      <c r="E268" s="197">
        <v>0</v>
      </c>
      <c r="F268" s="197">
        <v>98.453999999999994</v>
      </c>
      <c r="G268" s="197">
        <v>11.765000000000001</v>
      </c>
      <c r="H268" s="197">
        <v>18.556000000000001</v>
      </c>
      <c r="I268" s="197">
        <v>0</v>
      </c>
      <c r="J268" s="197">
        <v>31.68</v>
      </c>
      <c r="K268" s="197">
        <v>0</v>
      </c>
      <c r="L268" s="197">
        <v>19.806000000000001</v>
      </c>
      <c r="M268" s="198">
        <f t="shared" si="9"/>
        <v>310.73299999999995</v>
      </c>
      <c r="N268"/>
      <c r="O268" s="196">
        <v>15.85</v>
      </c>
    </row>
    <row r="269" spans="1:15" x14ac:dyDescent="0.2">
      <c r="A269" s="111">
        <f t="shared" si="8"/>
        <v>9</v>
      </c>
      <c r="B269" s="193">
        <v>42996</v>
      </c>
      <c r="C269" s="197">
        <v>4.3</v>
      </c>
      <c r="D269" s="197">
        <v>116.851</v>
      </c>
      <c r="E269" s="197">
        <v>0</v>
      </c>
      <c r="F269" s="197">
        <v>115.78100000000001</v>
      </c>
      <c r="G269" s="197">
        <v>13.64</v>
      </c>
      <c r="H269" s="197">
        <v>7.0709999999999997</v>
      </c>
      <c r="I269" s="197">
        <v>0</v>
      </c>
      <c r="J269" s="197">
        <v>26.4</v>
      </c>
      <c r="K269" s="197">
        <v>0</v>
      </c>
      <c r="L269" s="197">
        <v>11.332000000000001</v>
      </c>
      <c r="M269" s="198">
        <f t="shared" si="9"/>
        <v>295.375</v>
      </c>
      <c r="N269"/>
      <c r="O269" s="196">
        <v>15.75</v>
      </c>
    </row>
    <row r="270" spans="1:15" x14ac:dyDescent="0.2">
      <c r="A270" s="111">
        <f t="shared" si="8"/>
        <v>9</v>
      </c>
      <c r="B270" s="193">
        <v>42997</v>
      </c>
      <c r="C270" s="197">
        <v>4.1500000000000004</v>
      </c>
      <c r="D270" s="197">
        <v>112.072</v>
      </c>
      <c r="E270" s="197">
        <v>0</v>
      </c>
      <c r="F270" s="197">
        <v>131.047</v>
      </c>
      <c r="G270" s="197">
        <v>11.680999999999999</v>
      </c>
      <c r="H270" s="197">
        <v>9.6509999999999998</v>
      </c>
      <c r="I270" s="197">
        <v>0</v>
      </c>
      <c r="J270" s="197">
        <v>26.4</v>
      </c>
      <c r="K270" s="197">
        <v>0</v>
      </c>
      <c r="L270" s="197">
        <v>9.875</v>
      </c>
      <c r="M270" s="198">
        <f t="shared" si="9"/>
        <v>304.87599999999998</v>
      </c>
      <c r="N270"/>
      <c r="O270" s="196">
        <v>18.45</v>
      </c>
    </row>
    <row r="271" spans="1:15" x14ac:dyDescent="0.2">
      <c r="A271" s="111">
        <f t="shared" si="8"/>
        <v>9</v>
      </c>
      <c r="B271" s="193">
        <v>42998</v>
      </c>
      <c r="C271" s="197">
        <v>13</v>
      </c>
      <c r="D271" s="197">
        <v>116.992</v>
      </c>
      <c r="E271" s="197">
        <v>12.968999999999999</v>
      </c>
      <c r="F271" s="197">
        <v>141.82400000000001</v>
      </c>
      <c r="G271" s="197">
        <v>18.465</v>
      </c>
      <c r="H271" s="197">
        <v>26.132999999999999</v>
      </c>
      <c r="I271" s="197">
        <v>0</v>
      </c>
      <c r="J271" s="197">
        <v>31.68</v>
      </c>
      <c r="K271" s="197">
        <v>0</v>
      </c>
      <c r="L271" s="197">
        <v>32.121000000000002</v>
      </c>
      <c r="M271" s="198">
        <f t="shared" si="9"/>
        <v>393.18399999999997</v>
      </c>
      <c r="N271"/>
      <c r="O271" s="196">
        <v>20.399999999999999</v>
      </c>
    </row>
    <row r="272" spans="1:15" x14ac:dyDescent="0.2">
      <c r="A272" s="111">
        <f t="shared" si="8"/>
        <v>9</v>
      </c>
      <c r="B272" s="193">
        <v>42999</v>
      </c>
      <c r="C272" s="197">
        <v>14</v>
      </c>
      <c r="D272" s="197">
        <v>137.47</v>
      </c>
      <c r="E272" s="197">
        <v>1.6439999999999999</v>
      </c>
      <c r="F272" s="197">
        <v>132.655</v>
      </c>
      <c r="G272" s="197">
        <v>16.547999999999998</v>
      </c>
      <c r="H272" s="197">
        <v>19.940000000000001</v>
      </c>
      <c r="I272" s="197">
        <v>0</v>
      </c>
      <c r="J272" s="197">
        <v>31.68</v>
      </c>
      <c r="K272" s="197">
        <v>0</v>
      </c>
      <c r="L272" s="197">
        <v>33.814</v>
      </c>
      <c r="M272" s="198">
        <f t="shared" si="9"/>
        <v>387.75100000000003</v>
      </c>
      <c r="N272"/>
      <c r="O272" s="196">
        <v>19.8</v>
      </c>
    </row>
    <row r="273" spans="1:15" x14ac:dyDescent="0.2">
      <c r="A273" s="111">
        <f t="shared" si="8"/>
        <v>9</v>
      </c>
      <c r="B273" s="193">
        <v>43000</v>
      </c>
      <c r="C273" s="197">
        <v>17.937999999999999</v>
      </c>
      <c r="D273" s="197">
        <v>148.91499999999999</v>
      </c>
      <c r="E273" s="197">
        <v>0</v>
      </c>
      <c r="F273" s="197">
        <v>140.56399999999999</v>
      </c>
      <c r="G273" s="197">
        <v>17.925000000000001</v>
      </c>
      <c r="H273" s="197">
        <v>12.481999999999999</v>
      </c>
      <c r="I273" s="197">
        <v>0</v>
      </c>
      <c r="J273" s="197">
        <v>36.96</v>
      </c>
      <c r="K273" s="197">
        <v>0</v>
      </c>
      <c r="L273" s="197">
        <v>24.922999999999998</v>
      </c>
      <c r="M273" s="198">
        <f t="shared" si="9"/>
        <v>399.70699999999994</v>
      </c>
      <c r="N273"/>
      <c r="O273" s="196">
        <v>19.850000000000001</v>
      </c>
    </row>
    <row r="274" spans="1:15" x14ac:dyDescent="0.2">
      <c r="A274" s="111">
        <f t="shared" si="8"/>
        <v>9</v>
      </c>
      <c r="B274" s="193">
        <v>43001</v>
      </c>
      <c r="C274" s="197">
        <v>0.43099999999999999</v>
      </c>
      <c r="D274" s="197">
        <v>132.536</v>
      </c>
      <c r="E274" s="197">
        <v>0</v>
      </c>
      <c r="F274" s="197">
        <v>140.40700000000001</v>
      </c>
      <c r="G274" s="197">
        <v>13.48</v>
      </c>
      <c r="H274" s="197">
        <v>2.6890000000000001</v>
      </c>
      <c r="I274" s="197">
        <v>0</v>
      </c>
      <c r="J274" s="197">
        <v>31.68</v>
      </c>
      <c r="K274" s="197">
        <v>0</v>
      </c>
      <c r="L274" s="197">
        <v>19.16</v>
      </c>
      <c r="M274" s="198">
        <f t="shared" si="9"/>
        <v>340.3830000000001</v>
      </c>
      <c r="N274"/>
      <c r="O274" s="196">
        <v>17.5</v>
      </c>
    </row>
    <row r="275" spans="1:15" x14ac:dyDescent="0.2">
      <c r="A275" s="111">
        <f t="shared" si="8"/>
        <v>9</v>
      </c>
      <c r="B275" s="193">
        <v>43002</v>
      </c>
      <c r="C275" s="197">
        <v>2</v>
      </c>
      <c r="D275" s="197">
        <v>106.14400000000001</v>
      </c>
      <c r="E275" s="197">
        <v>0</v>
      </c>
      <c r="F275" s="197">
        <v>125.21899999999999</v>
      </c>
      <c r="G275" s="197">
        <v>12.494</v>
      </c>
      <c r="H275" s="197">
        <v>6.0510000000000002</v>
      </c>
      <c r="I275" s="197">
        <v>0</v>
      </c>
      <c r="J275" s="197">
        <v>36.96</v>
      </c>
      <c r="K275" s="197">
        <v>0</v>
      </c>
      <c r="L275" s="197">
        <v>19.954000000000001</v>
      </c>
      <c r="M275" s="198">
        <f t="shared" si="9"/>
        <v>308.822</v>
      </c>
      <c r="N275"/>
      <c r="O275" s="196">
        <v>19.399999999999999</v>
      </c>
    </row>
    <row r="276" spans="1:15" x14ac:dyDescent="0.2">
      <c r="A276" s="111">
        <f t="shared" si="8"/>
        <v>9</v>
      </c>
      <c r="B276" s="193">
        <v>43003</v>
      </c>
      <c r="C276" s="197">
        <v>16.739999999999998</v>
      </c>
      <c r="D276" s="197">
        <v>141.48500000000001</v>
      </c>
      <c r="E276" s="197">
        <v>0</v>
      </c>
      <c r="F276" s="197">
        <v>149.39500000000001</v>
      </c>
      <c r="G276" s="197">
        <v>20.449000000000002</v>
      </c>
      <c r="H276" s="197">
        <v>11.068</v>
      </c>
      <c r="I276" s="197">
        <v>0</v>
      </c>
      <c r="J276" s="197">
        <v>42.24</v>
      </c>
      <c r="K276" s="197">
        <v>0</v>
      </c>
      <c r="L276" s="197">
        <v>28.001999999999999</v>
      </c>
      <c r="M276" s="198">
        <f t="shared" si="9"/>
        <v>409.37900000000002</v>
      </c>
      <c r="N276"/>
      <c r="O276" s="196">
        <v>21.05</v>
      </c>
    </row>
    <row r="277" spans="1:15" x14ac:dyDescent="0.2">
      <c r="A277" s="111">
        <f t="shared" si="8"/>
        <v>9</v>
      </c>
      <c r="B277" s="193">
        <v>43004</v>
      </c>
      <c r="C277" s="197">
        <v>21.103000000000002</v>
      </c>
      <c r="D277" s="197">
        <v>111.15600000000001</v>
      </c>
      <c r="E277" s="197">
        <v>6.1310000000000002</v>
      </c>
      <c r="F277" s="197">
        <v>150.66999999999999</v>
      </c>
      <c r="G277" s="197">
        <v>33.384</v>
      </c>
      <c r="H277" s="197">
        <v>16.788</v>
      </c>
      <c r="I277" s="197">
        <v>0</v>
      </c>
      <c r="J277" s="197">
        <v>58.08</v>
      </c>
      <c r="K277" s="197">
        <v>0</v>
      </c>
      <c r="L277" s="197">
        <v>11.801</v>
      </c>
      <c r="M277" s="198">
        <f t="shared" si="9"/>
        <v>409.113</v>
      </c>
      <c r="N277"/>
      <c r="O277" s="196">
        <v>20.6</v>
      </c>
    </row>
    <row r="278" spans="1:15" x14ac:dyDescent="0.2">
      <c r="A278" s="111">
        <f t="shared" si="8"/>
        <v>9</v>
      </c>
      <c r="B278" s="193">
        <v>43005</v>
      </c>
      <c r="C278" s="197">
        <v>25.32</v>
      </c>
      <c r="D278" s="197">
        <v>78.989999999999995</v>
      </c>
      <c r="E278" s="197">
        <v>15.667999999999999</v>
      </c>
      <c r="F278" s="197">
        <v>165.44800000000001</v>
      </c>
      <c r="G278" s="197">
        <v>42.53</v>
      </c>
      <c r="H278" s="197">
        <v>6.7359999999999998</v>
      </c>
      <c r="I278" s="197">
        <v>0</v>
      </c>
      <c r="J278" s="197">
        <v>68.64</v>
      </c>
      <c r="K278" s="197">
        <v>0</v>
      </c>
      <c r="L278" s="197">
        <v>14.831</v>
      </c>
      <c r="M278" s="198">
        <f t="shared" si="9"/>
        <v>418.16300000000001</v>
      </c>
      <c r="N278"/>
      <c r="O278" s="196">
        <v>20.75</v>
      </c>
    </row>
    <row r="279" spans="1:15" x14ac:dyDescent="0.2">
      <c r="A279" s="111">
        <f t="shared" si="8"/>
        <v>9</v>
      </c>
      <c r="B279" s="193">
        <v>43006</v>
      </c>
      <c r="C279" s="197">
        <v>0.2</v>
      </c>
      <c r="D279" s="197">
        <v>77.135999999999996</v>
      </c>
      <c r="E279" s="197">
        <v>27.666</v>
      </c>
      <c r="F279" s="197">
        <v>154.75399999999999</v>
      </c>
      <c r="G279" s="197">
        <v>39.991999999999997</v>
      </c>
      <c r="H279" s="197">
        <v>1.4730000000000001</v>
      </c>
      <c r="I279" s="197">
        <v>0</v>
      </c>
      <c r="J279" s="197">
        <v>58.08</v>
      </c>
      <c r="K279" s="197">
        <v>0</v>
      </c>
      <c r="L279" s="197">
        <v>49.536000000000001</v>
      </c>
      <c r="M279" s="198">
        <f t="shared" si="9"/>
        <v>408.83699999999999</v>
      </c>
      <c r="N279"/>
      <c r="O279" s="196">
        <v>20.9</v>
      </c>
    </row>
    <row r="280" spans="1:15" x14ac:dyDescent="0.2">
      <c r="A280" s="111">
        <f t="shared" si="8"/>
        <v>9</v>
      </c>
      <c r="B280" s="193">
        <v>43007</v>
      </c>
      <c r="C280" s="197">
        <v>0.2</v>
      </c>
      <c r="D280" s="197">
        <v>110.678</v>
      </c>
      <c r="E280" s="197">
        <v>0.75700000000000001</v>
      </c>
      <c r="F280" s="197">
        <v>163.148</v>
      </c>
      <c r="G280" s="197">
        <v>30.341000000000001</v>
      </c>
      <c r="H280" s="197">
        <v>0.94099999999999995</v>
      </c>
      <c r="I280" s="197">
        <v>0</v>
      </c>
      <c r="J280" s="197">
        <v>58.08</v>
      </c>
      <c r="K280" s="197">
        <v>0</v>
      </c>
      <c r="L280" s="197">
        <v>28.507000000000001</v>
      </c>
      <c r="M280" s="198">
        <f t="shared" si="9"/>
        <v>392.65199999999999</v>
      </c>
      <c r="N280"/>
      <c r="O280" s="196">
        <v>19.600000000000001</v>
      </c>
    </row>
    <row r="281" spans="1:15" x14ac:dyDescent="0.2">
      <c r="A281" s="111">
        <f t="shared" si="8"/>
        <v>9</v>
      </c>
      <c r="B281" s="193">
        <v>43008</v>
      </c>
      <c r="C281" s="197">
        <v>7.6999999999999999E-2</v>
      </c>
      <c r="D281" s="197">
        <v>129.13800000000001</v>
      </c>
      <c r="E281" s="197">
        <v>1.101</v>
      </c>
      <c r="F281" s="197">
        <v>151.19499999999999</v>
      </c>
      <c r="G281" s="197">
        <v>12.981999999999999</v>
      </c>
      <c r="H281" s="197">
        <v>2.0760000000000001</v>
      </c>
      <c r="I281" s="197">
        <v>0</v>
      </c>
      <c r="J281" s="197">
        <v>48.681600000001346</v>
      </c>
      <c r="K281" s="197">
        <v>0</v>
      </c>
      <c r="L281" s="197">
        <v>20.867000000000001</v>
      </c>
      <c r="M281" s="198">
        <f t="shared" si="9"/>
        <v>366.11760000000135</v>
      </c>
      <c r="N281"/>
      <c r="O281" s="196">
        <v>17.75</v>
      </c>
    </row>
    <row r="282" spans="1:15" x14ac:dyDescent="0.2">
      <c r="A282" s="111">
        <f t="shared" si="8"/>
        <v>10</v>
      </c>
      <c r="B282" s="193">
        <v>43009</v>
      </c>
      <c r="C282" s="197">
        <v>7.83</v>
      </c>
      <c r="D282" s="197">
        <v>115.962</v>
      </c>
      <c r="E282" s="197">
        <v>0</v>
      </c>
      <c r="F282" s="197">
        <v>129.24799999999999</v>
      </c>
      <c r="G282" s="197">
        <v>10.935</v>
      </c>
      <c r="H282" s="197">
        <v>13.448</v>
      </c>
      <c r="I282" s="197">
        <v>0</v>
      </c>
      <c r="J282" s="197">
        <v>31.151999999998079</v>
      </c>
      <c r="K282" s="197">
        <v>0</v>
      </c>
      <c r="L282" s="197">
        <v>10.728999999999999</v>
      </c>
      <c r="M282" s="198">
        <f t="shared" si="9"/>
        <v>319.30399999999798</v>
      </c>
      <c r="N282"/>
      <c r="O282" s="196">
        <v>18.399999999999999</v>
      </c>
    </row>
    <row r="283" spans="1:15" x14ac:dyDescent="0.2">
      <c r="A283" s="111">
        <f t="shared" si="8"/>
        <v>10</v>
      </c>
      <c r="B283" s="193">
        <v>43010</v>
      </c>
      <c r="C283" s="197">
        <v>17.61</v>
      </c>
      <c r="D283" s="197">
        <v>141.56899999999999</v>
      </c>
      <c r="E283" s="197">
        <v>0</v>
      </c>
      <c r="F283" s="197">
        <v>153.33099999999999</v>
      </c>
      <c r="G283" s="197">
        <v>25.207999999999998</v>
      </c>
      <c r="H283" s="197">
        <v>7.2430000000000003</v>
      </c>
      <c r="I283" s="197">
        <v>0</v>
      </c>
      <c r="J283" s="197">
        <v>32.366400000000574</v>
      </c>
      <c r="K283" s="197">
        <v>0</v>
      </c>
      <c r="L283" s="197">
        <v>36.338000000000001</v>
      </c>
      <c r="M283" s="198">
        <f t="shared" si="9"/>
        <v>413.66540000000055</v>
      </c>
      <c r="N283"/>
      <c r="O283" s="196">
        <v>21.6</v>
      </c>
    </row>
    <row r="284" spans="1:15" x14ac:dyDescent="0.2">
      <c r="A284" s="111">
        <f t="shared" si="8"/>
        <v>10</v>
      </c>
      <c r="B284" s="193">
        <v>43011</v>
      </c>
      <c r="C284" s="197">
        <v>8.69</v>
      </c>
      <c r="D284" s="197">
        <v>144.905</v>
      </c>
      <c r="E284" s="197">
        <v>0</v>
      </c>
      <c r="F284" s="197">
        <v>159.53399999999999</v>
      </c>
      <c r="G284" s="197">
        <v>27.018000000000001</v>
      </c>
      <c r="H284" s="197">
        <v>2.1840000000000002</v>
      </c>
      <c r="I284" s="197">
        <v>0</v>
      </c>
      <c r="J284" s="197">
        <v>37.488000000001918</v>
      </c>
      <c r="K284" s="197">
        <v>0</v>
      </c>
      <c r="L284" s="197">
        <v>15.175000000000001</v>
      </c>
      <c r="M284" s="198">
        <f t="shared" si="9"/>
        <v>394.99400000000202</v>
      </c>
      <c r="N284"/>
      <c r="O284" s="196">
        <v>21.4</v>
      </c>
    </row>
    <row r="285" spans="1:15" x14ac:dyDescent="0.2">
      <c r="A285" s="111">
        <f t="shared" si="8"/>
        <v>10</v>
      </c>
      <c r="B285" s="193">
        <v>43012</v>
      </c>
      <c r="C285" s="197">
        <v>15.818</v>
      </c>
      <c r="D285" s="197">
        <v>147.947</v>
      </c>
      <c r="E285" s="197">
        <v>0</v>
      </c>
      <c r="F285" s="197">
        <v>160.36600000000001</v>
      </c>
      <c r="G285" s="197">
        <v>26.003</v>
      </c>
      <c r="H285" s="197">
        <v>13.356</v>
      </c>
      <c r="I285" s="197">
        <v>0</v>
      </c>
      <c r="J285" s="197">
        <v>32.155199999995965</v>
      </c>
      <c r="K285" s="197">
        <v>0</v>
      </c>
      <c r="L285" s="197">
        <v>35.491999999999997</v>
      </c>
      <c r="M285" s="198">
        <f t="shared" si="9"/>
        <v>431.13719999999597</v>
      </c>
      <c r="N285"/>
      <c r="O285" s="196">
        <v>21.2</v>
      </c>
    </row>
    <row r="286" spans="1:15" x14ac:dyDescent="0.2">
      <c r="A286" s="111">
        <f t="shared" si="8"/>
        <v>10</v>
      </c>
      <c r="B286" s="193">
        <v>43013</v>
      </c>
      <c r="C286" s="197">
        <v>17.173999999999999</v>
      </c>
      <c r="D286" s="197">
        <v>143.37899999999999</v>
      </c>
      <c r="E286" s="197">
        <v>0.41</v>
      </c>
      <c r="F286" s="197">
        <v>150.643</v>
      </c>
      <c r="G286" s="197">
        <v>18.045999999999999</v>
      </c>
      <c r="H286" s="197">
        <v>12.739000000000001</v>
      </c>
      <c r="I286" s="197">
        <v>0</v>
      </c>
      <c r="J286" s="197">
        <v>46.516800000002114</v>
      </c>
      <c r="K286" s="197">
        <v>0</v>
      </c>
      <c r="L286" s="197">
        <v>29.2</v>
      </c>
      <c r="M286" s="198">
        <f t="shared" si="9"/>
        <v>418.10780000000204</v>
      </c>
      <c r="N286"/>
      <c r="O286" s="196">
        <v>21.45</v>
      </c>
    </row>
    <row r="287" spans="1:15" x14ac:dyDescent="0.2">
      <c r="A287" s="111">
        <f t="shared" si="8"/>
        <v>10</v>
      </c>
      <c r="B287" s="193">
        <v>43014</v>
      </c>
      <c r="C287" s="197">
        <v>22.722000000000001</v>
      </c>
      <c r="D287" s="197">
        <v>143.6</v>
      </c>
      <c r="E287" s="197">
        <v>0</v>
      </c>
      <c r="F287" s="197">
        <v>152.41800000000001</v>
      </c>
      <c r="G287" s="197">
        <v>23.687999999999999</v>
      </c>
      <c r="H287" s="197">
        <v>10.718999999999999</v>
      </c>
      <c r="I287" s="197">
        <v>0</v>
      </c>
      <c r="J287" s="197">
        <v>40.92</v>
      </c>
      <c r="K287" s="197">
        <v>0</v>
      </c>
      <c r="L287" s="197">
        <v>29.623999999999999</v>
      </c>
      <c r="M287" s="198">
        <f t="shared" si="9"/>
        <v>423.69100000000003</v>
      </c>
      <c r="N287"/>
      <c r="O287" s="196">
        <v>20.8</v>
      </c>
    </row>
    <row r="288" spans="1:15" x14ac:dyDescent="0.2">
      <c r="A288" s="111">
        <f t="shared" si="8"/>
        <v>10</v>
      </c>
      <c r="B288" s="193">
        <v>43015</v>
      </c>
      <c r="C288" s="197">
        <v>16.148</v>
      </c>
      <c r="D288" s="197">
        <v>138.256</v>
      </c>
      <c r="E288" s="197">
        <v>0</v>
      </c>
      <c r="F288" s="197">
        <v>134.33000000000001</v>
      </c>
      <c r="G288" s="197">
        <v>12.851000000000001</v>
      </c>
      <c r="H288" s="197">
        <v>9.0540000000000003</v>
      </c>
      <c r="I288" s="197">
        <v>0</v>
      </c>
      <c r="J288" s="197">
        <v>52.8</v>
      </c>
      <c r="K288" s="197">
        <v>0</v>
      </c>
      <c r="L288" s="197">
        <v>14.112</v>
      </c>
      <c r="M288" s="198">
        <f t="shared" si="9"/>
        <v>377.55100000000004</v>
      </c>
      <c r="N288"/>
      <c r="O288" s="196">
        <v>18.25</v>
      </c>
    </row>
    <row r="289" spans="1:15" x14ac:dyDescent="0.2">
      <c r="A289" s="111">
        <f t="shared" si="8"/>
        <v>10</v>
      </c>
      <c r="B289" s="193">
        <v>43016</v>
      </c>
      <c r="C289" s="197">
        <v>22.085999999999999</v>
      </c>
      <c r="D289" s="197">
        <v>112.124</v>
      </c>
      <c r="E289" s="197">
        <v>0</v>
      </c>
      <c r="F289" s="197">
        <v>134.62200000000001</v>
      </c>
      <c r="G289" s="197">
        <v>11.204000000000001</v>
      </c>
      <c r="H289" s="197">
        <v>3.3889999999999998</v>
      </c>
      <c r="I289" s="197">
        <v>0</v>
      </c>
      <c r="J289" s="197">
        <v>52.8</v>
      </c>
      <c r="K289" s="197">
        <v>0</v>
      </c>
      <c r="L289" s="197">
        <v>23.504999999999999</v>
      </c>
      <c r="M289" s="198">
        <f t="shared" si="9"/>
        <v>359.73</v>
      </c>
      <c r="N289"/>
      <c r="O289" s="196">
        <v>18.399999999999999</v>
      </c>
    </row>
    <row r="290" spans="1:15" x14ac:dyDescent="0.2">
      <c r="A290" s="111">
        <f t="shared" si="8"/>
        <v>10</v>
      </c>
      <c r="B290" s="193">
        <v>43017</v>
      </c>
      <c r="C290" s="197">
        <v>12.355</v>
      </c>
      <c r="D290" s="197">
        <v>118.58799999999999</v>
      </c>
      <c r="E290" s="197">
        <v>0</v>
      </c>
      <c r="F290" s="197">
        <v>148.93199999999999</v>
      </c>
      <c r="G290" s="197">
        <v>10.691000000000001</v>
      </c>
      <c r="H290" s="197">
        <v>9.48</v>
      </c>
      <c r="I290" s="197">
        <v>0</v>
      </c>
      <c r="J290" s="197">
        <v>47.52</v>
      </c>
      <c r="K290" s="197">
        <v>0</v>
      </c>
      <c r="L290" s="197">
        <v>4.8920000000000003</v>
      </c>
      <c r="M290" s="198">
        <f t="shared" si="9"/>
        <v>352.45799999999997</v>
      </c>
      <c r="N290"/>
      <c r="O290" s="196">
        <v>20.05</v>
      </c>
    </row>
    <row r="291" spans="1:15" x14ac:dyDescent="0.2">
      <c r="A291" s="111">
        <f t="shared" si="8"/>
        <v>10</v>
      </c>
      <c r="B291" s="193">
        <v>43018</v>
      </c>
      <c r="C291" s="197">
        <v>0.88800000000000001</v>
      </c>
      <c r="D291" s="197">
        <v>137.244</v>
      </c>
      <c r="E291" s="197">
        <v>0</v>
      </c>
      <c r="F291" s="197">
        <v>161.708</v>
      </c>
      <c r="G291" s="197">
        <v>19.568000000000001</v>
      </c>
      <c r="H291" s="197">
        <v>3.5409999999999999</v>
      </c>
      <c r="I291" s="197">
        <v>0</v>
      </c>
      <c r="J291" s="197">
        <v>47.52</v>
      </c>
      <c r="K291" s="197">
        <v>0</v>
      </c>
      <c r="L291" s="197">
        <v>36.055</v>
      </c>
      <c r="M291" s="198">
        <f t="shared" si="9"/>
        <v>406.524</v>
      </c>
      <c r="N291"/>
      <c r="O291" s="196">
        <v>20.45</v>
      </c>
    </row>
    <row r="292" spans="1:15" x14ac:dyDescent="0.2">
      <c r="A292" s="111">
        <f t="shared" si="8"/>
        <v>10</v>
      </c>
      <c r="B292" s="193">
        <v>43019</v>
      </c>
      <c r="C292" s="197">
        <v>14.606999999999999</v>
      </c>
      <c r="D292" s="197">
        <v>126.723</v>
      </c>
      <c r="E292" s="197">
        <v>0</v>
      </c>
      <c r="F292" s="197">
        <v>143.43299999999999</v>
      </c>
      <c r="G292" s="197">
        <v>18.573</v>
      </c>
      <c r="H292" s="197">
        <v>15.22</v>
      </c>
      <c r="I292" s="197">
        <v>0</v>
      </c>
      <c r="J292" s="197">
        <v>68.64</v>
      </c>
      <c r="K292" s="197">
        <v>0</v>
      </c>
      <c r="L292" s="197">
        <v>17.338000000000001</v>
      </c>
      <c r="M292" s="198">
        <f t="shared" si="9"/>
        <v>404.53399999999999</v>
      </c>
      <c r="N292"/>
      <c r="O292" s="196">
        <v>21.45</v>
      </c>
    </row>
    <row r="293" spans="1:15" x14ac:dyDescent="0.2">
      <c r="A293" s="111">
        <f t="shared" si="8"/>
        <v>10</v>
      </c>
      <c r="B293" s="193">
        <v>43020</v>
      </c>
      <c r="C293" s="197">
        <v>16.399999999999999</v>
      </c>
      <c r="D293" s="197">
        <v>127.393</v>
      </c>
      <c r="E293" s="197">
        <v>0</v>
      </c>
      <c r="F293" s="197">
        <v>133.499</v>
      </c>
      <c r="G293" s="197">
        <v>27.01</v>
      </c>
      <c r="H293" s="197">
        <v>13.412000000000001</v>
      </c>
      <c r="I293" s="197">
        <v>0</v>
      </c>
      <c r="J293" s="197">
        <v>52.8</v>
      </c>
      <c r="K293" s="197">
        <v>0</v>
      </c>
      <c r="L293" s="197">
        <v>10.403</v>
      </c>
      <c r="M293" s="198">
        <f t="shared" si="9"/>
        <v>380.91700000000003</v>
      </c>
      <c r="N293"/>
      <c r="O293" s="196">
        <v>20.350000000000001</v>
      </c>
    </row>
    <row r="294" spans="1:15" x14ac:dyDescent="0.2">
      <c r="A294" s="111">
        <f t="shared" si="8"/>
        <v>10</v>
      </c>
      <c r="B294" s="193">
        <v>43021</v>
      </c>
      <c r="C294" s="197">
        <v>16.138000000000002</v>
      </c>
      <c r="D294" s="197">
        <v>121.569</v>
      </c>
      <c r="E294" s="197">
        <v>1.0129999999999999</v>
      </c>
      <c r="F294" s="197">
        <v>142.17099999999999</v>
      </c>
      <c r="G294" s="197">
        <v>19.978000000000002</v>
      </c>
      <c r="H294" s="197">
        <v>13.412000000000001</v>
      </c>
      <c r="I294" s="197">
        <v>0</v>
      </c>
      <c r="J294" s="197">
        <v>58.08</v>
      </c>
      <c r="K294" s="197">
        <v>0</v>
      </c>
      <c r="L294" s="197">
        <v>25.873999999999999</v>
      </c>
      <c r="M294" s="198">
        <f t="shared" si="9"/>
        <v>398.23499999999996</v>
      </c>
      <c r="N294"/>
      <c r="O294" s="196">
        <v>19.95</v>
      </c>
    </row>
    <row r="295" spans="1:15" x14ac:dyDescent="0.2">
      <c r="A295" s="111">
        <f t="shared" si="8"/>
        <v>10</v>
      </c>
      <c r="B295" s="193">
        <v>43022</v>
      </c>
      <c r="C295" s="197">
        <v>0</v>
      </c>
      <c r="D295" s="197">
        <v>128.001</v>
      </c>
      <c r="E295" s="197">
        <v>0</v>
      </c>
      <c r="F295" s="197">
        <v>106.413</v>
      </c>
      <c r="G295" s="197">
        <v>10.739000000000001</v>
      </c>
      <c r="H295" s="197">
        <v>13.412000000000001</v>
      </c>
      <c r="I295" s="197">
        <v>0</v>
      </c>
      <c r="J295" s="197">
        <v>58.08</v>
      </c>
      <c r="K295" s="197">
        <v>0</v>
      </c>
      <c r="L295" s="197">
        <v>11.401999999999999</v>
      </c>
      <c r="M295" s="198">
        <f t="shared" si="9"/>
        <v>328.04699999999997</v>
      </c>
      <c r="N295"/>
      <c r="O295" s="196">
        <v>18.45</v>
      </c>
    </row>
    <row r="296" spans="1:15" x14ac:dyDescent="0.2">
      <c r="A296" s="111">
        <f t="shared" si="8"/>
        <v>10</v>
      </c>
      <c r="B296" s="193">
        <v>43023</v>
      </c>
      <c r="C296" s="197">
        <v>1.2</v>
      </c>
      <c r="D296" s="197">
        <v>116.11799999999999</v>
      </c>
      <c r="E296" s="197">
        <v>0</v>
      </c>
      <c r="F296" s="197">
        <v>112.706</v>
      </c>
      <c r="G296" s="197">
        <v>9.9700000000000006</v>
      </c>
      <c r="H296" s="197">
        <v>13.412000000000001</v>
      </c>
      <c r="I296" s="197">
        <v>0</v>
      </c>
      <c r="J296" s="197">
        <v>58.08</v>
      </c>
      <c r="K296" s="197">
        <v>0</v>
      </c>
      <c r="L296" s="197">
        <v>1.212</v>
      </c>
      <c r="M296" s="198">
        <f t="shared" si="9"/>
        <v>312.69799999999998</v>
      </c>
      <c r="N296"/>
      <c r="O296" s="196">
        <v>18.95</v>
      </c>
    </row>
    <row r="297" spans="1:15" x14ac:dyDescent="0.2">
      <c r="A297" s="111">
        <f t="shared" si="8"/>
        <v>10</v>
      </c>
      <c r="B297" s="193">
        <v>43024</v>
      </c>
      <c r="C297" s="197">
        <v>23.068000000000001</v>
      </c>
      <c r="D297" s="197">
        <v>140.404</v>
      </c>
      <c r="E297" s="197">
        <v>0</v>
      </c>
      <c r="F297" s="197">
        <v>141.99299999999999</v>
      </c>
      <c r="G297" s="197">
        <v>13.561999999999999</v>
      </c>
      <c r="H297" s="197">
        <v>13.412000000000001</v>
      </c>
      <c r="I297" s="197">
        <v>0</v>
      </c>
      <c r="J297" s="197">
        <v>58.08</v>
      </c>
      <c r="K297" s="197">
        <v>0</v>
      </c>
      <c r="L297" s="197">
        <v>12.34</v>
      </c>
      <c r="M297" s="198">
        <f t="shared" si="9"/>
        <v>402.85899999999998</v>
      </c>
      <c r="N297"/>
      <c r="O297" s="196">
        <v>21</v>
      </c>
    </row>
    <row r="298" spans="1:15" x14ac:dyDescent="0.2">
      <c r="A298" s="111">
        <f t="shared" si="8"/>
        <v>10</v>
      </c>
      <c r="B298" s="193">
        <v>43025</v>
      </c>
      <c r="C298" s="197">
        <v>19.364999999999998</v>
      </c>
      <c r="D298" s="197">
        <v>141.791</v>
      </c>
      <c r="E298" s="197">
        <v>0.96799999999999997</v>
      </c>
      <c r="F298" s="197">
        <v>148.77199999999999</v>
      </c>
      <c r="G298" s="197">
        <v>13.54</v>
      </c>
      <c r="H298" s="197">
        <v>8.9440000000000008</v>
      </c>
      <c r="I298" s="197">
        <v>0</v>
      </c>
      <c r="J298" s="197">
        <v>68.64</v>
      </c>
      <c r="K298" s="197">
        <v>0</v>
      </c>
      <c r="L298" s="197">
        <v>20.327000000000002</v>
      </c>
      <c r="M298" s="198">
        <f t="shared" si="9"/>
        <v>422.34699999999998</v>
      </c>
      <c r="N298"/>
      <c r="O298" s="196">
        <v>21.75</v>
      </c>
    </row>
    <row r="299" spans="1:15" x14ac:dyDescent="0.2">
      <c r="A299" s="111">
        <f t="shared" si="8"/>
        <v>10</v>
      </c>
      <c r="B299" s="193">
        <v>43026</v>
      </c>
      <c r="C299" s="197">
        <v>14</v>
      </c>
      <c r="D299" s="197">
        <v>145.06</v>
      </c>
      <c r="E299" s="197">
        <v>7.89</v>
      </c>
      <c r="F299" s="197">
        <v>153.011</v>
      </c>
      <c r="G299" s="197">
        <v>10.528</v>
      </c>
      <c r="H299" s="197">
        <v>13.525</v>
      </c>
      <c r="I299" s="197">
        <v>0</v>
      </c>
      <c r="J299" s="197">
        <v>68.64</v>
      </c>
      <c r="K299" s="197">
        <v>0</v>
      </c>
      <c r="L299" s="197">
        <v>9.6999999999999993</v>
      </c>
      <c r="M299" s="198">
        <f t="shared" si="9"/>
        <v>422.35399999999998</v>
      </c>
      <c r="N299"/>
      <c r="O299" s="196">
        <v>21.55</v>
      </c>
    </row>
    <row r="300" spans="1:15" x14ac:dyDescent="0.2">
      <c r="A300" s="111">
        <f t="shared" si="8"/>
        <v>10</v>
      </c>
      <c r="B300" s="193">
        <v>43027</v>
      </c>
      <c r="C300" s="197">
        <v>15.185</v>
      </c>
      <c r="D300" s="197">
        <v>140.28899999999999</v>
      </c>
      <c r="E300" s="197">
        <v>0</v>
      </c>
      <c r="F300" s="197">
        <v>149.23599999999999</v>
      </c>
      <c r="G300" s="197">
        <v>19.667999999999999</v>
      </c>
      <c r="H300" s="197">
        <v>13.464</v>
      </c>
      <c r="I300" s="197">
        <v>0</v>
      </c>
      <c r="J300" s="197">
        <v>73.92</v>
      </c>
      <c r="K300" s="197">
        <v>0</v>
      </c>
      <c r="L300" s="197">
        <v>3.548</v>
      </c>
      <c r="M300" s="198">
        <f t="shared" si="9"/>
        <v>415.31</v>
      </c>
      <c r="N300"/>
      <c r="O300" s="196">
        <v>21.55</v>
      </c>
    </row>
    <row r="301" spans="1:15" x14ac:dyDescent="0.2">
      <c r="A301" s="111">
        <f t="shared" si="8"/>
        <v>10</v>
      </c>
      <c r="B301" s="193">
        <v>43028</v>
      </c>
      <c r="C301" s="197">
        <v>12</v>
      </c>
      <c r="D301" s="197">
        <v>139.261</v>
      </c>
      <c r="E301" s="197">
        <v>0</v>
      </c>
      <c r="F301" s="197">
        <v>164.58500000000001</v>
      </c>
      <c r="G301" s="197">
        <v>16.122</v>
      </c>
      <c r="H301" s="197">
        <v>11.407</v>
      </c>
      <c r="I301" s="197">
        <v>0</v>
      </c>
      <c r="J301" s="197">
        <v>73.92</v>
      </c>
      <c r="K301" s="197">
        <v>0</v>
      </c>
      <c r="L301" s="197">
        <v>15.396000000000001</v>
      </c>
      <c r="M301" s="198">
        <f t="shared" si="9"/>
        <v>432.69100000000003</v>
      </c>
      <c r="N301"/>
      <c r="O301" s="196">
        <v>20.65</v>
      </c>
    </row>
    <row r="302" spans="1:15" x14ac:dyDescent="0.2">
      <c r="A302" s="111">
        <f t="shared" si="8"/>
        <v>10</v>
      </c>
      <c r="B302" s="193">
        <v>43029</v>
      </c>
      <c r="C302" s="197">
        <v>10.53</v>
      </c>
      <c r="D302" s="197">
        <v>121.919</v>
      </c>
      <c r="E302" s="197">
        <v>0</v>
      </c>
      <c r="F302" s="197">
        <v>120.407</v>
      </c>
      <c r="G302" s="197">
        <v>25.297999999999998</v>
      </c>
      <c r="H302" s="197">
        <v>12.417999999999999</v>
      </c>
      <c r="I302" s="197">
        <v>0</v>
      </c>
      <c r="J302" s="197">
        <v>68.64</v>
      </c>
      <c r="K302" s="197">
        <v>0</v>
      </c>
      <c r="L302" s="197">
        <v>2.7959999999999998</v>
      </c>
      <c r="M302" s="198">
        <f t="shared" si="9"/>
        <v>362.00799999999998</v>
      </c>
      <c r="N302"/>
      <c r="O302" s="196">
        <v>18.25</v>
      </c>
    </row>
    <row r="303" spans="1:15" x14ac:dyDescent="0.2">
      <c r="A303" s="111">
        <f t="shared" si="8"/>
        <v>10</v>
      </c>
      <c r="B303" s="193">
        <v>43030</v>
      </c>
      <c r="C303" s="197">
        <v>8.8480000000000008</v>
      </c>
      <c r="D303" s="197">
        <v>96.980999999999995</v>
      </c>
      <c r="E303" s="197">
        <v>0</v>
      </c>
      <c r="F303" s="197">
        <v>126.542</v>
      </c>
      <c r="G303" s="197">
        <v>17.5</v>
      </c>
      <c r="H303" s="197">
        <v>9.2750000000000004</v>
      </c>
      <c r="I303" s="197">
        <v>0</v>
      </c>
      <c r="J303" s="197">
        <v>73.92</v>
      </c>
      <c r="K303" s="197">
        <v>0</v>
      </c>
      <c r="L303" s="197">
        <v>9.3539999999999992</v>
      </c>
      <c r="M303" s="198">
        <f t="shared" si="9"/>
        <v>342.41999999999996</v>
      </c>
      <c r="N303"/>
      <c r="O303" s="196">
        <v>19.75</v>
      </c>
    </row>
    <row r="304" spans="1:15" x14ac:dyDescent="0.2">
      <c r="A304" s="111">
        <f t="shared" si="8"/>
        <v>10</v>
      </c>
      <c r="B304" s="193">
        <v>43031</v>
      </c>
      <c r="C304" s="197">
        <v>20.867999999999999</v>
      </c>
      <c r="D304" s="197">
        <v>142.94300000000001</v>
      </c>
      <c r="E304" s="197">
        <v>0</v>
      </c>
      <c r="F304" s="197">
        <v>143.03800000000001</v>
      </c>
      <c r="G304" s="197">
        <v>14.074</v>
      </c>
      <c r="H304" s="197">
        <v>13.053000000000001</v>
      </c>
      <c r="I304" s="197">
        <v>0</v>
      </c>
      <c r="J304" s="197">
        <v>73.92</v>
      </c>
      <c r="K304" s="197">
        <v>0</v>
      </c>
      <c r="L304" s="197">
        <v>8.5299999999999994</v>
      </c>
      <c r="M304" s="198">
        <f t="shared" si="9"/>
        <v>416.42600000000004</v>
      </c>
      <c r="N304"/>
      <c r="O304" s="196">
        <v>21.65</v>
      </c>
    </row>
    <row r="305" spans="1:15" x14ac:dyDescent="0.2">
      <c r="A305" s="111">
        <f t="shared" si="8"/>
        <v>10</v>
      </c>
      <c r="B305" s="193">
        <v>43032</v>
      </c>
      <c r="C305" s="197">
        <v>21.274000000000001</v>
      </c>
      <c r="D305" s="197">
        <v>146.536</v>
      </c>
      <c r="E305" s="197">
        <v>0</v>
      </c>
      <c r="F305" s="197">
        <v>141.67400000000001</v>
      </c>
      <c r="G305" s="197">
        <v>16.736000000000001</v>
      </c>
      <c r="H305" s="197">
        <v>13.427</v>
      </c>
      <c r="I305" s="197">
        <v>0</v>
      </c>
      <c r="J305" s="197">
        <v>73.92</v>
      </c>
      <c r="K305" s="197">
        <v>0</v>
      </c>
      <c r="L305" s="197">
        <v>7.7919999999999998</v>
      </c>
      <c r="M305" s="198">
        <f t="shared" si="9"/>
        <v>421.35900000000004</v>
      </c>
      <c r="N305"/>
      <c r="O305" s="196">
        <v>21.55</v>
      </c>
    </row>
    <row r="306" spans="1:15" x14ac:dyDescent="0.2">
      <c r="A306" s="111">
        <f t="shared" si="8"/>
        <v>10</v>
      </c>
      <c r="B306" s="193">
        <v>43033</v>
      </c>
      <c r="C306" s="197">
        <v>23.02</v>
      </c>
      <c r="D306" s="197">
        <v>147.322</v>
      </c>
      <c r="E306" s="197">
        <v>0</v>
      </c>
      <c r="F306" s="197">
        <v>141.423</v>
      </c>
      <c r="G306" s="197">
        <v>12.218</v>
      </c>
      <c r="H306" s="197">
        <v>11.52</v>
      </c>
      <c r="I306" s="197">
        <v>0</v>
      </c>
      <c r="J306" s="197">
        <v>68.64</v>
      </c>
      <c r="K306" s="197">
        <v>0</v>
      </c>
      <c r="L306" s="197">
        <v>9.8219999999999992</v>
      </c>
      <c r="M306" s="198">
        <f t="shared" si="9"/>
        <v>413.96499999999997</v>
      </c>
      <c r="N306"/>
      <c r="O306" s="196">
        <v>20.9</v>
      </c>
    </row>
    <row r="307" spans="1:15" x14ac:dyDescent="0.2">
      <c r="A307" s="111">
        <f t="shared" si="8"/>
        <v>10</v>
      </c>
      <c r="B307" s="193">
        <v>43034</v>
      </c>
      <c r="C307" s="197">
        <v>10</v>
      </c>
      <c r="D307" s="197">
        <v>144.30500000000001</v>
      </c>
      <c r="E307" s="197">
        <v>0</v>
      </c>
      <c r="F307" s="197">
        <v>138.255</v>
      </c>
      <c r="G307" s="197">
        <v>18.097999999999999</v>
      </c>
      <c r="H307" s="197">
        <v>9.6310000000000002</v>
      </c>
      <c r="I307" s="197">
        <v>0</v>
      </c>
      <c r="J307" s="197">
        <v>73.92</v>
      </c>
      <c r="K307" s="197">
        <v>0</v>
      </c>
      <c r="L307" s="197">
        <v>4.9939999999999998</v>
      </c>
      <c r="M307" s="198">
        <f t="shared" si="9"/>
        <v>399.20299999999997</v>
      </c>
      <c r="N307"/>
      <c r="O307" s="196">
        <v>20.3</v>
      </c>
    </row>
    <row r="308" spans="1:15" x14ac:dyDescent="0.2">
      <c r="A308" s="111">
        <f t="shared" si="8"/>
        <v>10</v>
      </c>
      <c r="B308" s="193">
        <v>43035</v>
      </c>
      <c r="C308" s="197">
        <v>3.1259999999999999</v>
      </c>
      <c r="D308" s="197">
        <v>136.476</v>
      </c>
      <c r="E308" s="197">
        <v>0</v>
      </c>
      <c r="F308" s="197">
        <v>120.104</v>
      </c>
      <c r="G308" s="197">
        <v>12.359</v>
      </c>
      <c r="H308" s="197">
        <v>6.9320000000000004</v>
      </c>
      <c r="I308" s="197">
        <v>0</v>
      </c>
      <c r="J308" s="197">
        <v>74.659200000001732</v>
      </c>
      <c r="K308" s="197">
        <v>0</v>
      </c>
      <c r="L308" s="197">
        <v>5.6139999999999999</v>
      </c>
      <c r="M308" s="198">
        <f t="shared" si="9"/>
        <v>359.27020000000169</v>
      </c>
      <c r="N308"/>
      <c r="O308" s="196">
        <v>17.75</v>
      </c>
    </row>
    <row r="309" spans="1:15" x14ac:dyDescent="0.2">
      <c r="A309" s="111">
        <f t="shared" si="8"/>
        <v>10</v>
      </c>
      <c r="B309" s="193">
        <v>43036</v>
      </c>
      <c r="C309" s="197">
        <v>5.5149999999999997</v>
      </c>
      <c r="D309" s="197">
        <v>135.15299999999999</v>
      </c>
      <c r="E309" s="197">
        <v>0</v>
      </c>
      <c r="F309" s="197">
        <v>122.90900000000001</v>
      </c>
      <c r="G309" s="197">
        <v>10.884</v>
      </c>
      <c r="H309" s="197">
        <v>8.1180000000000003</v>
      </c>
      <c r="I309" s="197">
        <v>0</v>
      </c>
      <c r="J309" s="197">
        <v>63.782399999999619</v>
      </c>
      <c r="K309" s="197">
        <v>0</v>
      </c>
      <c r="L309" s="197">
        <v>1.5509999999999999</v>
      </c>
      <c r="M309" s="198">
        <f t="shared" si="9"/>
        <v>347.91239999999959</v>
      </c>
      <c r="N309"/>
      <c r="O309" s="196">
        <v>18.3</v>
      </c>
    </row>
    <row r="310" spans="1:15" x14ac:dyDescent="0.2">
      <c r="A310" s="111">
        <f t="shared" si="8"/>
        <v>10</v>
      </c>
      <c r="B310" s="193">
        <v>43037</v>
      </c>
      <c r="C310" s="197">
        <v>8.7059999999999995</v>
      </c>
      <c r="D310" s="197">
        <v>120.67700000000001</v>
      </c>
      <c r="E310" s="197">
        <v>0</v>
      </c>
      <c r="F310" s="197">
        <v>118.221</v>
      </c>
      <c r="G310" s="197">
        <v>11.238</v>
      </c>
      <c r="H310" s="197">
        <v>9.9250000000000007</v>
      </c>
      <c r="I310" s="197">
        <v>0</v>
      </c>
      <c r="J310" s="197">
        <v>58.660799999998268</v>
      </c>
      <c r="K310" s="197">
        <v>0</v>
      </c>
      <c r="L310" s="197">
        <v>1.6719999999999999</v>
      </c>
      <c r="M310" s="198">
        <f t="shared" si="9"/>
        <v>329.09979999999831</v>
      </c>
      <c r="N310"/>
      <c r="O310" s="196">
        <v>19.100000000000001</v>
      </c>
    </row>
    <row r="311" spans="1:15" x14ac:dyDescent="0.2">
      <c r="A311" s="111">
        <f t="shared" si="8"/>
        <v>10</v>
      </c>
      <c r="B311" s="193">
        <v>43038</v>
      </c>
      <c r="C311" s="197">
        <v>9.6690000000000005</v>
      </c>
      <c r="D311" s="197">
        <v>138.62899999999999</v>
      </c>
      <c r="E311" s="197">
        <v>0</v>
      </c>
      <c r="F311" s="197">
        <v>147.59399999999999</v>
      </c>
      <c r="G311" s="197">
        <v>16.140999999999998</v>
      </c>
      <c r="H311" s="197">
        <v>12.247999999999999</v>
      </c>
      <c r="I311" s="197">
        <v>0</v>
      </c>
      <c r="J311" s="197">
        <v>66.897600000000381</v>
      </c>
      <c r="K311" s="197">
        <v>0</v>
      </c>
      <c r="L311" s="197">
        <v>0</v>
      </c>
      <c r="M311" s="198">
        <f t="shared" si="9"/>
        <v>391.17860000000042</v>
      </c>
      <c r="N311"/>
      <c r="O311" s="196">
        <v>20.6</v>
      </c>
    </row>
    <row r="312" spans="1:15" x14ac:dyDescent="0.2">
      <c r="A312" s="111">
        <f t="shared" si="8"/>
        <v>10</v>
      </c>
      <c r="B312" s="193">
        <v>43039</v>
      </c>
      <c r="C312" s="197">
        <v>0</v>
      </c>
      <c r="D312" s="197">
        <v>144.55000000000001</v>
      </c>
      <c r="E312" s="197">
        <v>0</v>
      </c>
      <c r="F312" s="197">
        <v>152.06100000000001</v>
      </c>
      <c r="G312" s="197">
        <v>16.795999999999999</v>
      </c>
      <c r="H312" s="197">
        <v>0</v>
      </c>
      <c r="I312" s="197">
        <v>0</v>
      </c>
      <c r="J312" s="197">
        <v>70.38239999999962</v>
      </c>
      <c r="K312" s="197">
        <v>0</v>
      </c>
      <c r="L312" s="197">
        <v>23.773</v>
      </c>
      <c r="M312" s="198">
        <f t="shared" si="9"/>
        <v>407.56239999999963</v>
      </c>
      <c r="N312"/>
      <c r="O312" s="196">
        <v>19.850000000000001</v>
      </c>
    </row>
    <row r="313" spans="1:15" x14ac:dyDescent="0.2">
      <c r="A313" s="111">
        <f t="shared" si="8"/>
        <v>11</v>
      </c>
      <c r="B313" s="193">
        <v>43040</v>
      </c>
      <c r="C313" s="197">
        <v>2.177</v>
      </c>
      <c r="D313" s="197">
        <v>132.733</v>
      </c>
      <c r="E313" s="197">
        <v>0</v>
      </c>
      <c r="F313" s="197">
        <v>111.18300000000001</v>
      </c>
      <c r="G313" s="197">
        <v>11.967000000000001</v>
      </c>
      <c r="H313" s="197">
        <v>6.05</v>
      </c>
      <c r="I313" s="197">
        <v>0</v>
      </c>
      <c r="J313" s="197">
        <v>59.664000000000961</v>
      </c>
      <c r="K313" s="197">
        <v>0</v>
      </c>
      <c r="L313" s="197">
        <v>1.143</v>
      </c>
      <c r="M313" s="198">
        <f t="shared" si="9"/>
        <v>324.91700000000094</v>
      </c>
      <c r="N313"/>
      <c r="O313" s="196">
        <v>17.8</v>
      </c>
    </row>
    <row r="314" spans="1:15" x14ac:dyDescent="0.2">
      <c r="A314" s="111">
        <f t="shared" si="8"/>
        <v>11</v>
      </c>
      <c r="B314" s="193">
        <v>43041</v>
      </c>
      <c r="C314" s="197">
        <v>7.7430000000000003</v>
      </c>
      <c r="D314" s="197">
        <v>139.876</v>
      </c>
      <c r="E314" s="197">
        <v>0</v>
      </c>
      <c r="F314" s="197">
        <v>139.74600000000001</v>
      </c>
      <c r="G314" s="197">
        <v>19.581</v>
      </c>
      <c r="H314" s="197">
        <v>10.034000000000001</v>
      </c>
      <c r="I314" s="197">
        <v>0</v>
      </c>
      <c r="J314" s="197">
        <v>67.7136</v>
      </c>
      <c r="K314" s="197">
        <v>0</v>
      </c>
      <c r="L314" s="197">
        <v>1.0900000000000001</v>
      </c>
      <c r="M314" s="198">
        <f t="shared" si="9"/>
        <v>385.78359999999998</v>
      </c>
      <c r="N314"/>
      <c r="O314" s="196">
        <v>21.05</v>
      </c>
    </row>
    <row r="315" spans="1:15" x14ac:dyDescent="0.2">
      <c r="A315" s="111">
        <f t="shared" si="8"/>
        <v>11</v>
      </c>
      <c r="B315" s="193">
        <v>43042</v>
      </c>
      <c r="C315" s="197">
        <v>10.762</v>
      </c>
      <c r="D315" s="197">
        <v>140.43700000000001</v>
      </c>
      <c r="E315" s="197">
        <v>0</v>
      </c>
      <c r="F315" s="197">
        <v>121.614</v>
      </c>
      <c r="G315" s="197">
        <v>16.693999999999999</v>
      </c>
      <c r="H315" s="197">
        <v>11.715</v>
      </c>
      <c r="I315" s="197">
        <v>0</v>
      </c>
      <c r="J315" s="197">
        <v>72</v>
      </c>
      <c r="K315" s="197">
        <v>0</v>
      </c>
      <c r="L315" s="197">
        <v>0</v>
      </c>
      <c r="M315" s="198">
        <f t="shared" si="9"/>
        <v>373.22199999999998</v>
      </c>
      <c r="N315"/>
      <c r="O315" s="196">
        <v>18.75</v>
      </c>
    </row>
    <row r="316" spans="1:15" x14ac:dyDescent="0.2">
      <c r="A316" s="111">
        <f t="shared" si="8"/>
        <v>11</v>
      </c>
      <c r="B316" s="193">
        <v>43043</v>
      </c>
      <c r="C316" s="197">
        <v>6.7450000000000001</v>
      </c>
      <c r="D316" s="197">
        <v>136.21100000000001</v>
      </c>
      <c r="E316" s="197">
        <v>0</v>
      </c>
      <c r="F316" s="197">
        <v>108.32299999999999</v>
      </c>
      <c r="G316" s="197">
        <v>11.292999999999999</v>
      </c>
      <c r="H316" s="197">
        <v>4.6740000000000004</v>
      </c>
      <c r="I316" s="197">
        <v>0</v>
      </c>
      <c r="J316" s="197">
        <v>72</v>
      </c>
      <c r="K316" s="197">
        <v>0</v>
      </c>
      <c r="L316" s="197">
        <v>0</v>
      </c>
      <c r="M316" s="198">
        <f t="shared" si="9"/>
        <v>339.24599999999998</v>
      </c>
      <c r="N316"/>
      <c r="O316" s="196">
        <v>17.45</v>
      </c>
    </row>
    <row r="317" spans="1:15" x14ac:dyDescent="0.2">
      <c r="A317" s="111">
        <f t="shared" si="8"/>
        <v>11</v>
      </c>
      <c r="B317" s="193">
        <v>43044</v>
      </c>
      <c r="C317" s="197">
        <v>0</v>
      </c>
      <c r="D317" s="197">
        <v>119.52800000000001</v>
      </c>
      <c r="E317" s="197">
        <v>0</v>
      </c>
      <c r="F317" s="197">
        <v>100.315</v>
      </c>
      <c r="G317" s="197">
        <v>10.917999999999999</v>
      </c>
      <c r="H317" s="197">
        <v>0.29499999999999998</v>
      </c>
      <c r="I317" s="197">
        <v>0</v>
      </c>
      <c r="J317" s="197">
        <v>72</v>
      </c>
      <c r="K317" s="197">
        <v>0</v>
      </c>
      <c r="L317" s="197">
        <v>0</v>
      </c>
      <c r="M317" s="198">
        <f t="shared" si="9"/>
        <v>303.05600000000004</v>
      </c>
      <c r="N317"/>
      <c r="O317" s="196">
        <v>17.649999999999999</v>
      </c>
    </row>
    <row r="318" spans="1:15" x14ac:dyDescent="0.2">
      <c r="A318" s="111">
        <f t="shared" si="8"/>
        <v>11</v>
      </c>
      <c r="B318" s="193">
        <v>43045</v>
      </c>
      <c r="C318" s="197">
        <v>3.7890000000000001</v>
      </c>
      <c r="D318" s="197">
        <v>136.74600000000001</v>
      </c>
      <c r="E318" s="197">
        <v>0</v>
      </c>
      <c r="F318" s="197">
        <v>128.20699999999999</v>
      </c>
      <c r="G318" s="197">
        <v>12.59</v>
      </c>
      <c r="H318" s="197">
        <v>4.0759999999999996</v>
      </c>
      <c r="I318" s="197">
        <v>0</v>
      </c>
      <c r="J318" s="197">
        <v>72</v>
      </c>
      <c r="K318" s="197">
        <v>0</v>
      </c>
      <c r="L318" s="197">
        <v>10.722</v>
      </c>
      <c r="M318" s="198">
        <f t="shared" si="9"/>
        <v>368.12999999999994</v>
      </c>
      <c r="N318"/>
      <c r="O318" s="196">
        <v>19.2</v>
      </c>
    </row>
    <row r="319" spans="1:15" x14ac:dyDescent="0.2">
      <c r="A319" s="111">
        <f t="shared" si="8"/>
        <v>11</v>
      </c>
      <c r="B319" s="193">
        <v>43046</v>
      </c>
      <c r="C319" s="197">
        <v>4.6609999999999996</v>
      </c>
      <c r="D319" s="197">
        <v>140.011</v>
      </c>
      <c r="E319" s="197">
        <v>0</v>
      </c>
      <c r="F319" s="197">
        <v>127.01600000000001</v>
      </c>
      <c r="G319" s="197">
        <v>12.803000000000001</v>
      </c>
      <c r="H319" s="197">
        <v>8.2539999999999996</v>
      </c>
      <c r="I319" s="197">
        <v>0</v>
      </c>
      <c r="J319" s="197">
        <v>71.966400000000576</v>
      </c>
      <c r="K319" s="197">
        <v>0</v>
      </c>
      <c r="L319" s="197">
        <v>10.573</v>
      </c>
      <c r="M319" s="198">
        <f t="shared" si="9"/>
        <v>375.28440000000057</v>
      </c>
      <c r="N319"/>
      <c r="O319" s="196">
        <v>19.55</v>
      </c>
    </row>
    <row r="320" spans="1:15" x14ac:dyDescent="0.2">
      <c r="A320" s="111">
        <f t="shared" si="8"/>
        <v>11</v>
      </c>
      <c r="B320" s="193">
        <v>43047</v>
      </c>
      <c r="C320" s="197">
        <v>3.1080000000000001</v>
      </c>
      <c r="D320" s="197">
        <v>142.42400000000001</v>
      </c>
      <c r="E320" s="197">
        <v>0</v>
      </c>
      <c r="F320" s="197">
        <v>131.12299999999999</v>
      </c>
      <c r="G320" s="197">
        <v>13.313000000000001</v>
      </c>
      <c r="H320" s="197">
        <v>14.471</v>
      </c>
      <c r="I320" s="197">
        <v>0</v>
      </c>
      <c r="J320" s="197">
        <v>71.966400000000576</v>
      </c>
      <c r="K320" s="197">
        <v>0</v>
      </c>
      <c r="L320" s="197">
        <v>0</v>
      </c>
      <c r="M320" s="198">
        <f t="shared" si="9"/>
        <v>376.40540000000055</v>
      </c>
      <c r="N320"/>
      <c r="O320" s="196">
        <v>19.8</v>
      </c>
    </row>
    <row r="321" spans="1:15" x14ac:dyDescent="0.2">
      <c r="A321" s="111">
        <f t="shared" si="8"/>
        <v>11</v>
      </c>
      <c r="B321" s="193">
        <v>43048</v>
      </c>
      <c r="C321" s="197">
        <v>0</v>
      </c>
      <c r="D321" s="197">
        <v>142.26599999999999</v>
      </c>
      <c r="E321" s="197">
        <v>0</v>
      </c>
      <c r="F321" s="197">
        <v>147.006</v>
      </c>
      <c r="G321" s="197">
        <v>11.63</v>
      </c>
      <c r="H321" s="197">
        <v>8.5229999999999997</v>
      </c>
      <c r="I321" s="197">
        <v>0</v>
      </c>
      <c r="J321" s="197">
        <v>71.966400000000576</v>
      </c>
      <c r="K321" s="197">
        <v>0</v>
      </c>
      <c r="L321" s="197">
        <v>10.722</v>
      </c>
      <c r="M321" s="198">
        <f t="shared" si="9"/>
        <v>392.11340000000058</v>
      </c>
      <c r="N321"/>
      <c r="O321" s="196">
        <v>20</v>
      </c>
    </row>
    <row r="322" spans="1:15" x14ac:dyDescent="0.2">
      <c r="A322" s="111">
        <f t="shared" si="8"/>
        <v>11</v>
      </c>
      <c r="B322" s="193">
        <v>43049</v>
      </c>
      <c r="C322" s="197">
        <v>0</v>
      </c>
      <c r="D322" s="197">
        <v>137.31800000000001</v>
      </c>
      <c r="E322" s="197">
        <v>0</v>
      </c>
      <c r="F322" s="197">
        <v>148.86699999999999</v>
      </c>
      <c r="G322" s="197">
        <v>22.224</v>
      </c>
      <c r="H322" s="197">
        <v>7.069</v>
      </c>
      <c r="I322" s="197">
        <v>0</v>
      </c>
      <c r="J322" s="197">
        <v>58.660800000000002</v>
      </c>
      <c r="K322" s="197">
        <v>0</v>
      </c>
      <c r="L322" s="197">
        <v>7.4409999999999998</v>
      </c>
      <c r="M322" s="198">
        <f t="shared" si="9"/>
        <v>381.57979999999998</v>
      </c>
      <c r="N322"/>
      <c r="O322" s="196">
        <v>18.75</v>
      </c>
    </row>
    <row r="323" spans="1:15" x14ac:dyDescent="0.2">
      <c r="A323" s="111">
        <f t="shared" si="8"/>
        <v>11</v>
      </c>
      <c r="B323" s="193">
        <v>43050</v>
      </c>
      <c r="C323" s="197">
        <v>0</v>
      </c>
      <c r="D323" s="197">
        <v>142.67500000000001</v>
      </c>
      <c r="E323" s="197">
        <v>0</v>
      </c>
      <c r="F323" s="197">
        <v>152.93100000000001</v>
      </c>
      <c r="G323" s="197">
        <v>11.343999999999999</v>
      </c>
      <c r="H323" s="197">
        <v>13.45</v>
      </c>
      <c r="I323" s="197">
        <v>0</v>
      </c>
      <c r="J323" s="197">
        <v>26.4</v>
      </c>
      <c r="K323" s="197">
        <v>0</v>
      </c>
      <c r="L323" s="197">
        <v>11.535</v>
      </c>
      <c r="M323" s="198">
        <f t="shared" si="9"/>
        <v>358.33499999999998</v>
      </c>
      <c r="N323"/>
      <c r="O323" s="196">
        <v>17.600000000000001</v>
      </c>
    </row>
    <row r="324" spans="1:15" x14ac:dyDescent="0.2">
      <c r="A324" s="111">
        <f t="shared" si="8"/>
        <v>11</v>
      </c>
      <c r="B324" s="193">
        <v>43051</v>
      </c>
      <c r="C324" s="197">
        <v>0</v>
      </c>
      <c r="D324" s="197">
        <v>108.58</v>
      </c>
      <c r="E324" s="197">
        <v>0</v>
      </c>
      <c r="F324" s="197">
        <v>111.759</v>
      </c>
      <c r="G324" s="197">
        <v>11.253</v>
      </c>
      <c r="H324" s="197">
        <v>16.559999999999999</v>
      </c>
      <c r="I324" s="197">
        <v>0</v>
      </c>
      <c r="J324" s="197">
        <v>58.08</v>
      </c>
      <c r="K324" s="197">
        <v>0</v>
      </c>
      <c r="L324" s="197">
        <v>0.79500000000000004</v>
      </c>
      <c r="M324" s="198">
        <f t="shared" si="9"/>
        <v>307.02699999999999</v>
      </c>
      <c r="N324"/>
      <c r="O324" s="196">
        <v>17.95</v>
      </c>
    </row>
    <row r="325" spans="1:15" x14ac:dyDescent="0.2">
      <c r="A325" s="111">
        <f t="shared" si="8"/>
        <v>11</v>
      </c>
      <c r="B325" s="193">
        <v>43052</v>
      </c>
      <c r="C325" s="197">
        <v>3.7559999999999998</v>
      </c>
      <c r="D325" s="197">
        <v>134.24</v>
      </c>
      <c r="E325" s="197">
        <v>0</v>
      </c>
      <c r="F325" s="197">
        <v>157.923</v>
      </c>
      <c r="G325" s="197">
        <v>10.913</v>
      </c>
      <c r="H325" s="197">
        <v>6.7039999999999997</v>
      </c>
      <c r="I325" s="197">
        <v>0</v>
      </c>
      <c r="J325" s="197">
        <v>63.36</v>
      </c>
      <c r="K325" s="197">
        <v>0</v>
      </c>
      <c r="L325" s="197">
        <v>7.9210000000000003</v>
      </c>
      <c r="M325" s="198">
        <f t="shared" si="9"/>
        <v>384.81700000000001</v>
      </c>
      <c r="N325"/>
      <c r="O325" s="196">
        <v>19.899999999999999</v>
      </c>
    </row>
    <row r="326" spans="1:15" x14ac:dyDescent="0.2">
      <c r="A326" s="111">
        <f t="shared" si="8"/>
        <v>11</v>
      </c>
      <c r="B326" s="193">
        <v>43053</v>
      </c>
      <c r="C326" s="197">
        <v>0</v>
      </c>
      <c r="D326" s="197">
        <v>135.876</v>
      </c>
      <c r="E326" s="197">
        <v>0</v>
      </c>
      <c r="F326" s="197">
        <v>140.99199999999999</v>
      </c>
      <c r="G326" s="197">
        <v>13.856999999999999</v>
      </c>
      <c r="H326" s="197">
        <v>12.887</v>
      </c>
      <c r="I326" s="197">
        <v>0</v>
      </c>
      <c r="J326" s="197">
        <v>63.36</v>
      </c>
      <c r="K326" s="197">
        <v>0</v>
      </c>
      <c r="L326" s="197">
        <v>8.9860000000000007</v>
      </c>
      <c r="M326" s="198">
        <f t="shared" si="9"/>
        <v>375.95800000000003</v>
      </c>
      <c r="N326"/>
      <c r="O326" s="196">
        <v>19.850000000000001</v>
      </c>
    </row>
    <row r="327" spans="1:15" x14ac:dyDescent="0.2">
      <c r="A327" s="111">
        <f t="shared" si="8"/>
        <v>11</v>
      </c>
      <c r="B327" s="193">
        <v>43054</v>
      </c>
      <c r="C327" s="197">
        <v>0</v>
      </c>
      <c r="D327" s="197">
        <v>140.65299999999999</v>
      </c>
      <c r="E327" s="197">
        <v>0</v>
      </c>
      <c r="F327" s="197">
        <v>146.31899999999999</v>
      </c>
      <c r="G327" s="197">
        <v>14.856</v>
      </c>
      <c r="H327" s="197">
        <v>18.678999999999998</v>
      </c>
      <c r="I327" s="197">
        <v>0</v>
      </c>
      <c r="J327" s="197">
        <v>68.64</v>
      </c>
      <c r="K327" s="197">
        <v>0</v>
      </c>
      <c r="L327" s="197">
        <v>11.606</v>
      </c>
      <c r="M327" s="198">
        <f t="shared" si="9"/>
        <v>400.75299999999993</v>
      </c>
      <c r="N327"/>
      <c r="O327" s="196">
        <v>20.45</v>
      </c>
    </row>
    <row r="328" spans="1:15" x14ac:dyDescent="0.2">
      <c r="A328" s="111">
        <f t="shared" si="8"/>
        <v>11</v>
      </c>
      <c r="B328" s="193">
        <v>43055</v>
      </c>
      <c r="C328" s="197">
        <v>0</v>
      </c>
      <c r="D328" s="197">
        <v>139.04400000000001</v>
      </c>
      <c r="E328" s="197">
        <v>0</v>
      </c>
      <c r="F328" s="197">
        <v>142.864</v>
      </c>
      <c r="G328" s="197">
        <v>13.723000000000001</v>
      </c>
      <c r="H328" s="197">
        <v>14.788</v>
      </c>
      <c r="I328" s="197">
        <v>0</v>
      </c>
      <c r="J328" s="197">
        <v>68.64</v>
      </c>
      <c r="K328" s="197">
        <v>0</v>
      </c>
      <c r="L328" s="197">
        <v>9.8469999999999995</v>
      </c>
      <c r="M328" s="198">
        <f t="shared" si="9"/>
        <v>388.90600000000001</v>
      </c>
      <c r="N328"/>
      <c r="O328" s="196">
        <v>19.45</v>
      </c>
    </row>
    <row r="329" spans="1:15" x14ac:dyDescent="0.2">
      <c r="A329" s="111">
        <f t="shared" ref="A329:A373" si="10">+IF(ISBLANK($B329),"",MONTH($B329))</f>
        <v>11</v>
      </c>
      <c r="B329" s="193">
        <v>43056</v>
      </c>
      <c r="C329" s="197">
        <v>6.4729999999999999</v>
      </c>
      <c r="D329" s="197">
        <v>137.09</v>
      </c>
      <c r="E329" s="197">
        <v>0</v>
      </c>
      <c r="F329" s="197">
        <v>124.57599999999999</v>
      </c>
      <c r="G329" s="197">
        <v>18.533999999999999</v>
      </c>
      <c r="H329" s="197">
        <v>15.176</v>
      </c>
      <c r="I329" s="197">
        <v>0</v>
      </c>
      <c r="J329" s="197">
        <v>72</v>
      </c>
      <c r="K329" s="197">
        <v>0</v>
      </c>
      <c r="L329" s="197">
        <v>6.1950000000000003</v>
      </c>
      <c r="M329" s="198">
        <f t="shared" ref="M329:M373" si="11">+SUM(C329:L329)</f>
        <v>380.04399999999998</v>
      </c>
      <c r="N329"/>
      <c r="O329" s="196">
        <v>19.2</v>
      </c>
    </row>
    <row r="330" spans="1:15" x14ac:dyDescent="0.2">
      <c r="A330" s="111">
        <f t="shared" si="10"/>
        <v>11</v>
      </c>
      <c r="B330" s="193">
        <v>43057</v>
      </c>
      <c r="C330" s="197">
        <v>14.348000000000001</v>
      </c>
      <c r="D330" s="197">
        <v>136.77099999999999</v>
      </c>
      <c r="E330" s="197">
        <v>0</v>
      </c>
      <c r="F330" s="197">
        <v>100.706</v>
      </c>
      <c r="G330" s="197">
        <v>10.462</v>
      </c>
      <c r="H330" s="197">
        <v>14.304</v>
      </c>
      <c r="I330" s="197">
        <v>0</v>
      </c>
      <c r="J330" s="197">
        <v>70.599999999999994</v>
      </c>
      <c r="K330" s="197">
        <v>0</v>
      </c>
      <c r="L330" s="197">
        <v>0.495</v>
      </c>
      <c r="M330" s="198">
        <f t="shared" si="11"/>
        <v>347.68599999999992</v>
      </c>
      <c r="N330"/>
      <c r="O330" s="196">
        <v>17</v>
      </c>
    </row>
    <row r="331" spans="1:15" x14ac:dyDescent="0.2">
      <c r="A331" s="111">
        <f t="shared" si="10"/>
        <v>11</v>
      </c>
      <c r="B331" s="193">
        <v>43058</v>
      </c>
      <c r="C331" s="197">
        <v>12.053000000000001</v>
      </c>
      <c r="D331" s="197">
        <v>109.988</v>
      </c>
      <c r="E331" s="197">
        <v>0</v>
      </c>
      <c r="F331" s="197">
        <v>102.06699999999999</v>
      </c>
      <c r="G331" s="197">
        <v>11.164</v>
      </c>
      <c r="H331" s="197">
        <v>5.1429999999999998</v>
      </c>
      <c r="I331" s="197">
        <v>0</v>
      </c>
      <c r="J331" s="197">
        <v>72</v>
      </c>
      <c r="K331" s="197">
        <v>0</v>
      </c>
      <c r="L331" s="197">
        <v>0</v>
      </c>
      <c r="M331" s="198">
        <f t="shared" si="11"/>
        <v>312.41499999999996</v>
      </c>
      <c r="N331"/>
      <c r="O331" s="196">
        <v>18.45</v>
      </c>
    </row>
    <row r="332" spans="1:15" x14ac:dyDescent="0.2">
      <c r="A332" s="111">
        <f t="shared" si="10"/>
        <v>11</v>
      </c>
      <c r="B332" s="193">
        <v>43059</v>
      </c>
      <c r="C332" s="197">
        <v>17.145</v>
      </c>
      <c r="D332" s="197">
        <v>108.285</v>
      </c>
      <c r="E332" s="197">
        <v>0</v>
      </c>
      <c r="F332" s="197">
        <v>134.34700000000001</v>
      </c>
      <c r="G332" s="197">
        <v>33.459000000000003</v>
      </c>
      <c r="H332" s="197">
        <v>13.45</v>
      </c>
      <c r="I332" s="197">
        <v>0</v>
      </c>
      <c r="J332" s="197">
        <v>72</v>
      </c>
      <c r="K332" s="197">
        <v>0</v>
      </c>
      <c r="L332" s="197">
        <v>6.359</v>
      </c>
      <c r="M332" s="198">
        <f t="shared" si="11"/>
        <v>385.04499999999996</v>
      </c>
      <c r="N332"/>
      <c r="O332" s="196">
        <v>20.2</v>
      </c>
    </row>
    <row r="333" spans="1:15" x14ac:dyDescent="0.2">
      <c r="A333" s="111">
        <f t="shared" si="10"/>
        <v>11</v>
      </c>
      <c r="B333" s="193">
        <v>43060</v>
      </c>
      <c r="C333" s="197">
        <v>22.588000000000001</v>
      </c>
      <c r="D333" s="197">
        <v>89.486999999999995</v>
      </c>
      <c r="E333" s="197">
        <v>0</v>
      </c>
      <c r="F333" s="197">
        <v>141.95400000000001</v>
      </c>
      <c r="G333" s="197">
        <v>49.256</v>
      </c>
      <c r="H333" s="197">
        <v>16.529</v>
      </c>
      <c r="I333" s="197">
        <v>0</v>
      </c>
      <c r="J333" s="197">
        <v>72</v>
      </c>
      <c r="K333" s="197">
        <v>0</v>
      </c>
      <c r="L333" s="197">
        <v>3.9849999999999999</v>
      </c>
      <c r="M333" s="198">
        <f t="shared" si="11"/>
        <v>395.79899999999998</v>
      </c>
      <c r="N333"/>
      <c r="O333" s="196">
        <v>20.149999999999999</v>
      </c>
    </row>
    <row r="334" spans="1:15" x14ac:dyDescent="0.2">
      <c r="A334" s="111">
        <f t="shared" si="10"/>
        <v>11</v>
      </c>
      <c r="B334" s="193">
        <v>43061</v>
      </c>
      <c r="C334" s="197">
        <v>19.001999999999999</v>
      </c>
      <c r="D334" s="197">
        <v>109.578</v>
      </c>
      <c r="E334" s="197">
        <v>0</v>
      </c>
      <c r="F334" s="197">
        <v>129.30099999999999</v>
      </c>
      <c r="G334" s="197">
        <v>45.533000000000001</v>
      </c>
      <c r="H334" s="197">
        <v>21.785</v>
      </c>
      <c r="I334" s="197">
        <v>0</v>
      </c>
      <c r="J334" s="197">
        <v>70.400000000000006</v>
      </c>
      <c r="K334" s="197">
        <v>1.0900000000000001</v>
      </c>
      <c r="L334" s="197">
        <v>2.968</v>
      </c>
      <c r="M334" s="198">
        <f t="shared" si="11"/>
        <v>399.65700000000004</v>
      </c>
      <c r="N334"/>
      <c r="O334" s="196">
        <v>19.3</v>
      </c>
    </row>
    <row r="335" spans="1:15" x14ac:dyDescent="0.2">
      <c r="A335" s="111">
        <f t="shared" si="10"/>
        <v>11</v>
      </c>
      <c r="B335" s="193">
        <v>43062</v>
      </c>
      <c r="C335" s="197">
        <v>33.408000000000001</v>
      </c>
      <c r="D335" s="197">
        <v>129.33099999999999</v>
      </c>
      <c r="E335" s="197">
        <v>0</v>
      </c>
      <c r="F335" s="197">
        <v>132.14400000000001</v>
      </c>
      <c r="G335" s="197">
        <v>20.66</v>
      </c>
      <c r="H335" s="197">
        <v>16.704000000000001</v>
      </c>
      <c r="I335" s="197">
        <v>0</v>
      </c>
      <c r="J335" s="197">
        <v>53.222399999999617</v>
      </c>
      <c r="K335" s="197">
        <v>0</v>
      </c>
      <c r="L335" s="197">
        <v>2.3479999999999999</v>
      </c>
      <c r="M335" s="198">
        <f t="shared" si="11"/>
        <v>387.81739999999962</v>
      </c>
      <c r="N335"/>
      <c r="O335" s="196">
        <v>19.5</v>
      </c>
    </row>
    <row r="336" spans="1:15" x14ac:dyDescent="0.2">
      <c r="A336" s="111">
        <f t="shared" si="10"/>
        <v>11</v>
      </c>
      <c r="B336" s="193">
        <v>43063</v>
      </c>
      <c r="C336" s="197">
        <v>29.718</v>
      </c>
      <c r="D336" s="197">
        <v>100.815</v>
      </c>
      <c r="E336" s="197">
        <v>0</v>
      </c>
      <c r="F336" s="197">
        <v>134.63900000000001</v>
      </c>
      <c r="G336" s="197">
        <v>46.164000000000001</v>
      </c>
      <c r="H336" s="197">
        <v>17.13</v>
      </c>
      <c r="I336" s="197">
        <v>0</v>
      </c>
      <c r="J336" s="197">
        <v>47.097600000000384</v>
      </c>
      <c r="K336" s="197">
        <v>0</v>
      </c>
      <c r="L336" s="197">
        <v>2.6219999999999999</v>
      </c>
      <c r="M336" s="198">
        <f t="shared" si="11"/>
        <v>378.18560000000042</v>
      </c>
      <c r="N336"/>
      <c r="O336" s="196">
        <v>18.7</v>
      </c>
    </row>
    <row r="337" spans="1:15" x14ac:dyDescent="0.2">
      <c r="A337" s="111">
        <f t="shared" si="10"/>
        <v>11</v>
      </c>
      <c r="B337" s="193">
        <v>43064</v>
      </c>
      <c r="C337" s="197">
        <v>31.2</v>
      </c>
      <c r="D337" s="197">
        <v>127.602</v>
      </c>
      <c r="E337" s="197">
        <v>0</v>
      </c>
      <c r="F337" s="197">
        <v>110.46899999999999</v>
      </c>
      <c r="G337" s="197">
        <v>12.298999999999999</v>
      </c>
      <c r="H337" s="197">
        <v>4.4790000000000001</v>
      </c>
      <c r="I337" s="197">
        <v>0.93200000000000005</v>
      </c>
      <c r="J337" s="197">
        <v>40.92</v>
      </c>
      <c r="K337" s="197">
        <v>0</v>
      </c>
      <c r="L337" s="197">
        <v>20.51</v>
      </c>
      <c r="M337" s="198">
        <f t="shared" si="11"/>
        <v>348.41099999999994</v>
      </c>
      <c r="N337"/>
      <c r="O337" s="196">
        <v>17.399999999999999</v>
      </c>
    </row>
    <row r="338" spans="1:15" x14ac:dyDescent="0.2">
      <c r="A338" s="111">
        <f t="shared" si="10"/>
        <v>11</v>
      </c>
      <c r="B338" s="193">
        <v>43065</v>
      </c>
      <c r="C338" s="197">
        <v>27.338000000000001</v>
      </c>
      <c r="D338" s="197">
        <v>99.902000000000001</v>
      </c>
      <c r="E338" s="197">
        <v>0</v>
      </c>
      <c r="F338" s="197">
        <v>115.505</v>
      </c>
      <c r="G338" s="197">
        <v>11.666</v>
      </c>
      <c r="H338" s="197">
        <v>4.2939999999999996</v>
      </c>
      <c r="I338" s="197">
        <v>1.8280000000000001</v>
      </c>
      <c r="J338" s="197">
        <v>42.24</v>
      </c>
      <c r="K338" s="197">
        <v>0</v>
      </c>
      <c r="L338" s="197">
        <v>2.371</v>
      </c>
      <c r="M338" s="198">
        <f t="shared" si="11"/>
        <v>305.14399999999995</v>
      </c>
      <c r="N338"/>
      <c r="O338" s="196">
        <v>17.600000000000001</v>
      </c>
    </row>
    <row r="339" spans="1:15" x14ac:dyDescent="0.2">
      <c r="A339" s="111">
        <f t="shared" si="10"/>
        <v>11</v>
      </c>
      <c r="B339" s="193">
        <v>43066</v>
      </c>
      <c r="C339" s="197">
        <v>24.167999999999999</v>
      </c>
      <c r="D339" s="197">
        <v>137.77600000000001</v>
      </c>
      <c r="E339" s="197">
        <v>0</v>
      </c>
      <c r="F339" s="197">
        <v>120.48099999999999</v>
      </c>
      <c r="G339" s="197">
        <v>19.29</v>
      </c>
      <c r="H339" s="197">
        <v>4.7809999999999997</v>
      </c>
      <c r="I339" s="197">
        <v>0</v>
      </c>
      <c r="J339" s="197">
        <v>47.52</v>
      </c>
      <c r="K339" s="197">
        <v>0</v>
      </c>
      <c r="L339" s="197">
        <v>13.787000000000001</v>
      </c>
      <c r="M339" s="198">
        <f t="shared" si="11"/>
        <v>367.803</v>
      </c>
      <c r="N339"/>
      <c r="O339" s="196">
        <v>19.399999999999999</v>
      </c>
    </row>
    <row r="340" spans="1:15" x14ac:dyDescent="0.2">
      <c r="A340" s="111">
        <f t="shared" si="10"/>
        <v>11</v>
      </c>
      <c r="B340" s="193">
        <v>43067</v>
      </c>
      <c r="C340" s="197">
        <v>21.893999999999998</v>
      </c>
      <c r="D340" s="197">
        <v>138.953</v>
      </c>
      <c r="E340" s="197">
        <v>0</v>
      </c>
      <c r="F340" s="197">
        <v>134.11699999999999</v>
      </c>
      <c r="G340" s="197">
        <v>27.391999999999999</v>
      </c>
      <c r="H340" s="197">
        <v>4.2329999999999997</v>
      </c>
      <c r="I340" s="197">
        <v>0</v>
      </c>
      <c r="J340" s="197">
        <v>47.52</v>
      </c>
      <c r="K340" s="197">
        <v>0</v>
      </c>
      <c r="L340" s="197">
        <v>1.9159999999999999</v>
      </c>
      <c r="M340" s="198">
        <f t="shared" si="11"/>
        <v>376.02499999999998</v>
      </c>
      <c r="N340"/>
      <c r="O340" s="196">
        <v>18.649999999999999</v>
      </c>
    </row>
    <row r="341" spans="1:15" x14ac:dyDescent="0.2">
      <c r="A341" s="111">
        <f t="shared" si="10"/>
        <v>11</v>
      </c>
      <c r="B341" s="193">
        <v>43068</v>
      </c>
      <c r="C341" s="197">
        <v>8</v>
      </c>
      <c r="D341" s="197">
        <v>140.46600000000001</v>
      </c>
      <c r="E341" s="197">
        <v>0</v>
      </c>
      <c r="F341" s="197">
        <v>129.322</v>
      </c>
      <c r="G341" s="197">
        <v>13.364000000000001</v>
      </c>
      <c r="H341" s="197">
        <v>4.3170000000000002</v>
      </c>
      <c r="I341" s="197">
        <v>0</v>
      </c>
      <c r="J341" s="197">
        <v>58.08</v>
      </c>
      <c r="K341" s="197">
        <v>0</v>
      </c>
      <c r="L341" s="197">
        <v>3.2530000000000001</v>
      </c>
      <c r="M341" s="198">
        <f t="shared" si="11"/>
        <v>356.80199999999996</v>
      </c>
      <c r="N341"/>
      <c r="O341" s="196">
        <v>19.55</v>
      </c>
    </row>
    <row r="342" spans="1:15" x14ac:dyDescent="0.2">
      <c r="A342" s="111">
        <f t="shared" si="10"/>
        <v>11</v>
      </c>
      <c r="B342" s="193">
        <v>43069</v>
      </c>
      <c r="C342" s="197">
        <v>10</v>
      </c>
      <c r="D342" s="197">
        <v>142.11699999999999</v>
      </c>
      <c r="E342" s="197">
        <v>0</v>
      </c>
      <c r="F342" s="197">
        <v>136.131</v>
      </c>
      <c r="G342" s="197">
        <v>17.884</v>
      </c>
      <c r="H342" s="197">
        <v>7.0720000000000001</v>
      </c>
      <c r="I342" s="197">
        <v>0</v>
      </c>
      <c r="J342" s="197">
        <v>52.8</v>
      </c>
      <c r="K342" s="197">
        <v>1.5840000000000001</v>
      </c>
      <c r="L342" s="197">
        <v>1.5820000000000001</v>
      </c>
      <c r="M342" s="198">
        <f t="shared" si="11"/>
        <v>369.17</v>
      </c>
      <c r="N342"/>
      <c r="O342" s="196">
        <v>19</v>
      </c>
    </row>
    <row r="343" spans="1:15" x14ac:dyDescent="0.2">
      <c r="A343" s="111">
        <f t="shared" si="10"/>
        <v>12</v>
      </c>
      <c r="B343" s="193">
        <v>43070</v>
      </c>
      <c r="C343" s="197">
        <v>16.849</v>
      </c>
      <c r="D343" s="197">
        <v>139.63799999999998</v>
      </c>
      <c r="E343" s="197">
        <v>0</v>
      </c>
      <c r="F343" s="197">
        <v>151.77100000000002</v>
      </c>
      <c r="G343" s="197">
        <v>20.816000000000003</v>
      </c>
      <c r="H343" s="197">
        <v>1.881</v>
      </c>
      <c r="I343" s="197">
        <v>0</v>
      </c>
      <c r="J343" s="197">
        <v>52.8</v>
      </c>
      <c r="K343" s="197">
        <v>0</v>
      </c>
      <c r="L343" s="197">
        <v>5.0309999999999997</v>
      </c>
      <c r="M343" s="198">
        <f t="shared" si="11"/>
        <v>388.78599999999994</v>
      </c>
      <c r="N343"/>
      <c r="O343" s="196">
        <v>18.3</v>
      </c>
    </row>
    <row r="344" spans="1:15" x14ac:dyDescent="0.2">
      <c r="A344" s="111">
        <f t="shared" si="10"/>
        <v>12</v>
      </c>
      <c r="B344" s="193">
        <v>43071</v>
      </c>
      <c r="C344" s="197">
        <v>16.2</v>
      </c>
      <c r="D344" s="197">
        <v>135.065</v>
      </c>
      <c r="E344" s="197">
        <v>0</v>
      </c>
      <c r="F344" s="197">
        <v>123.92400000000001</v>
      </c>
      <c r="G344" s="197">
        <v>13.398</v>
      </c>
      <c r="H344" s="197">
        <v>1.722</v>
      </c>
      <c r="I344" s="197">
        <v>0</v>
      </c>
      <c r="J344" s="197">
        <v>58.08</v>
      </c>
      <c r="K344" s="197">
        <v>0</v>
      </c>
      <c r="L344" s="197">
        <v>2.4590000000000001</v>
      </c>
      <c r="M344" s="198">
        <f t="shared" si="11"/>
        <v>350.84799999999996</v>
      </c>
      <c r="N344"/>
      <c r="O344" s="196">
        <v>16.55</v>
      </c>
    </row>
    <row r="345" spans="1:15" x14ac:dyDescent="0.2">
      <c r="A345" s="111">
        <f t="shared" si="10"/>
        <v>12</v>
      </c>
      <c r="B345" s="193">
        <v>43072</v>
      </c>
      <c r="C345" s="197">
        <v>23.6</v>
      </c>
      <c r="D345" s="197">
        <v>101.148</v>
      </c>
      <c r="E345" s="197">
        <v>0</v>
      </c>
      <c r="F345" s="197">
        <v>122.37</v>
      </c>
      <c r="G345" s="197">
        <v>13.217000000000001</v>
      </c>
      <c r="H345" s="197">
        <v>11.721</v>
      </c>
      <c r="I345" s="197">
        <v>0</v>
      </c>
      <c r="J345" s="197">
        <v>52.8</v>
      </c>
      <c r="K345" s="197">
        <v>0</v>
      </c>
      <c r="L345" s="197">
        <v>0.374</v>
      </c>
      <c r="M345" s="198">
        <f t="shared" si="11"/>
        <v>325.23</v>
      </c>
      <c r="N345"/>
      <c r="O345" s="196">
        <v>16.45</v>
      </c>
    </row>
    <row r="346" spans="1:15" x14ac:dyDescent="0.2">
      <c r="A346" s="111">
        <f t="shared" si="10"/>
        <v>12</v>
      </c>
      <c r="B346" s="193">
        <v>43073</v>
      </c>
      <c r="C346" s="197">
        <v>25.304000000000002</v>
      </c>
      <c r="D346" s="197">
        <v>134.57300000000001</v>
      </c>
      <c r="E346" s="197">
        <v>0</v>
      </c>
      <c r="F346" s="197">
        <v>127.401</v>
      </c>
      <c r="G346" s="197">
        <v>15.109</v>
      </c>
      <c r="H346" s="197">
        <v>4.6909999999999998</v>
      </c>
      <c r="I346" s="197">
        <v>0</v>
      </c>
      <c r="J346" s="197">
        <v>58.08</v>
      </c>
      <c r="K346" s="197">
        <v>0</v>
      </c>
      <c r="L346" s="197">
        <v>1.5820000000000001</v>
      </c>
      <c r="M346" s="198">
        <f t="shared" si="11"/>
        <v>366.73999999999995</v>
      </c>
      <c r="N346"/>
      <c r="O346" s="196">
        <v>19.649999999999999</v>
      </c>
    </row>
    <row r="347" spans="1:15" x14ac:dyDescent="0.2">
      <c r="A347" s="111">
        <f t="shared" si="10"/>
        <v>12</v>
      </c>
      <c r="B347" s="193">
        <v>43074</v>
      </c>
      <c r="C347" s="197">
        <v>24.134999999999998</v>
      </c>
      <c r="D347" s="197">
        <v>126.533</v>
      </c>
      <c r="E347" s="197">
        <v>5.4349999999999996</v>
      </c>
      <c r="F347" s="197">
        <v>121.11699999999999</v>
      </c>
      <c r="G347" s="197">
        <v>11.699</v>
      </c>
      <c r="H347" s="197">
        <v>11.536999999999999</v>
      </c>
      <c r="I347" s="197">
        <v>0</v>
      </c>
      <c r="J347" s="197">
        <v>58.08</v>
      </c>
      <c r="K347" s="197">
        <v>0</v>
      </c>
      <c r="L347" s="197">
        <v>10.305999999999999</v>
      </c>
      <c r="M347" s="198">
        <f t="shared" si="11"/>
        <v>368.84199999999998</v>
      </c>
      <c r="N347"/>
      <c r="O347" s="196">
        <v>19.2</v>
      </c>
    </row>
    <row r="348" spans="1:15" x14ac:dyDescent="0.2">
      <c r="A348" s="111">
        <f t="shared" si="10"/>
        <v>12</v>
      </c>
      <c r="B348" s="193">
        <v>43075</v>
      </c>
      <c r="C348" s="197">
        <v>28.799999999999997</v>
      </c>
      <c r="D348" s="197">
        <v>123.319</v>
      </c>
      <c r="E348" s="197">
        <v>6.9219999999999997</v>
      </c>
      <c r="F348" s="197">
        <v>123.73099999999999</v>
      </c>
      <c r="G348" s="197">
        <v>12.137</v>
      </c>
      <c r="H348" s="197">
        <v>6.8040000000000003</v>
      </c>
      <c r="I348" s="197">
        <v>0</v>
      </c>
      <c r="J348" s="197">
        <v>68.64</v>
      </c>
      <c r="K348" s="197">
        <v>0</v>
      </c>
      <c r="L348" s="197">
        <v>6.7880000000000003</v>
      </c>
      <c r="M348" s="198">
        <f t="shared" si="11"/>
        <v>377.14099999999996</v>
      </c>
      <c r="N348"/>
      <c r="O348" s="196">
        <v>19.2</v>
      </c>
    </row>
    <row r="349" spans="1:15" x14ac:dyDescent="0.2">
      <c r="A349" s="111">
        <f t="shared" si="10"/>
        <v>12</v>
      </c>
      <c r="B349" s="193">
        <v>43076</v>
      </c>
      <c r="C349" s="197">
        <v>28.164999999999999</v>
      </c>
      <c r="D349" s="197">
        <v>138.03399999999999</v>
      </c>
      <c r="E349" s="197">
        <v>0</v>
      </c>
      <c r="F349" s="197">
        <v>116.527</v>
      </c>
      <c r="G349" s="197">
        <v>12.000999999999999</v>
      </c>
      <c r="H349" s="197">
        <v>5.17</v>
      </c>
      <c r="I349" s="197">
        <v>0</v>
      </c>
      <c r="J349" s="197">
        <v>63.36</v>
      </c>
      <c r="K349" s="197">
        <v>0</v>
      </c>
      <c r="L349" s="197">
        <v>2.1640000000000001</v>
      </c>
      <c r="M349" s="198">
        <f t="shared" si="11"/>
        <v>365.42099999999999</v>
      </c>
      <c r="N349"/>
      <c r="O349" s="196">
        <v>18.55</v>
      </c>
    </row>
    <row r="350" spans="1:15" x14ac:dyDescent="0.2">
      <c r="A350" s="111">
        <f t="shared" si="10"/>
        <v>12</v>
      </c>
      <c r="B350" s="193">
        <v>43077</v>
      </c>
      <c r="C350" s="197">
        <v>20.6</v>
      </c>
      <c r="D350" s="197">
        <v>125.48099999999999</v>
      </c>
      <c r="E350" s="197">
        <v>0</v>
      </c>
      <c r="F350" s="197">
        <v>95.043999999999997</v>
      </c>
      <c r="G350" s="197">
        <v>11.968999999999999</v>
      </c>
      <c r="H350" s="197">
        <v>11.440000000000001</v>
      </c>
      <c r="I350" s="197">
        <v>0</v>
      </c>
      <c r="J350" s="197">
        <v>47.52</v>
      </c>
      <c r="K350" s="197">
        <v>0</v>
      </c>
      <c r="L350" s="197">
        <v>0</v>
      </c>
      <c r="M350" s="198">
        <f t="shared" si="11"/>
        <v>312.05399999999997</v>
      </c>
      <c r="N350"/>
      <c r="O350" s="196">
        <v>16</v>
      </c>
    </row>
    <row r="351" spans="1:15" x14ac:dyDescent="0.2">
      <c r="A351" s="111">
        <f t="shared" si="10"/>
        <v>12</v>
      </c>
      <c r="B351" s="193">
        <v>43078</v>
      </c>
      <c r="C351" s="197">
        <v>22.596</v>
      </c>
      <c r="D351" s="197">
        <v>117.935</v>
      </c>
      <c r="E351" s="197">
        <v>0</v>
      </c>
      <c r="F351" s="197">
        <v>110.41200000000001</v>
      </c>
      <c r="G351" s="197">
        <v>13.103999999999999</v>
      </c>
      <c r="H351" s="197">
        <v>13.367999999999999</v>
      </c>
      <c r="I351" s="197">
        <v>0</v>
      </c>
      <c r="J351" s="197">
        <v>47.52</v>
      </c>
      <c r="K351" s="197">
        <v>0</v>
      </c>
      <c r="L351" s="197">
        <v>0</v>
      </c>
      <c r="M351" s="198">
        <f t="shared" si="11"/>
        <v>324.935</v>
      </c>
      <c r="N351"/>
      <c r="O351" s="196">
        <v>16.600000000000001</v>
      </c>
    </row>
    <row r="352" spans="1:15" x14ac:dyDescent="0.2">
      <c r="A352" s="111">
        <f t="shared" si="10"/>
        <v>12</v>
      </c>
      <c r="B352" s="193">
        <v>43079</v>
      </c>
      <c r="C352" s="197">
        <v>15.6</v>
      </c>
      <c r="D352" s="197">
        <v>113.25500000000001</v>
      </c>
      <c r="E352" s="197">
        <v>0</v>
      </c>
      <c r="F352" s="197">
        <v>103.18600000000001</v>
      </c>
      <c r="G352" s="197">
        <v>11.958</v>
      </c>
      <c r="H352" s="197">
        <v>13.524999999999999</v>
      </c>
      <c r="I352" s="197">
        <v>0</v>
      </c>
      <c r="J352" s="197">
        <v>42.24</v>
      </c>
      <c r="K352" s="197">
        <v>0</v>
      </c>
      <c r="L352" s="197">
        <v>0</v>
      </c>
      <c r="M352" s="198">
        <f t="shared" si="11"/>
        <v>299.76400000000001</v>
      </c>
      <c r="N352"/>
      <c r="O352" s="196">
        <v>16.8</v>
      </c>
    </row>
    <row r="353" spans="1:15" x14ac:dyDescent="0.2">
      <c r="A353" s="111">
        <f t="shared" si="10"/>
        <v>12</v>
      </c>
      <c r="B353" s="193">
        <v>43080</v>
      </c>
      <c r="C353" s="197">
        <v>21.45</v>
      </c>
      <c r="D353" s="197">
        <v>133.60599999999999</v>
      </c>
      <c r="E353" s="197">
        <v>0</v>
      </c>
      <c r="F353" s="197">
        <v>131.53500000000003</v>
      </c>
      <c r="G353" s="197">
        <v>21.646999999999998</v>
      </c>
      <c r="H353" s="197">
        <v>16.469000000000001</v>
      </c>
      <c r="I353" s="197">
        <v>0</v>
      </c>
      <c r="J353" s="197">
        <v>48.84</v>
      </c>
      <c r="K353" s="197">
        <v>0</v>
      </c>
      <c r="L353" s="197">
        <v>0</v>
      </c>
      <c r="M353" s="198">
        <f t="shared" si="11"/>
        <v>373.54700000000003</v>
      </c>
      <c r="N353"/>
      <c r="O353" s="196">
        <v>18.850000000000001</v>
      </c>
    </row>
    <row r="354" spans="1:15" x14ac:dyDescent="0.2">
      <c r="A354" s="111">
        <f t="shared" si="10"/>
        <v>12</v>
      </c>
      <c r="B354" s="193">
        <v>43081</v>
      </c>
      <c r="C354" s="197">
        <v>25.246000000000002</v>
      </c>
      <c r="D354" s="197">
        <v>139.51500000000001</v>
      </c>
      <c r="E354" s="197">
        <v>1.44</v>
      </c>
      <c r="F354" s="197">
        <v>120.99000000000001</v>
      </c>
      <c r="G354" s="197">
        <v>22.802</v>
      </c>
      <c r="H354" s="197">
        <v>13.64</v>
      </c>
      <c r="I354" s="197">
        <v>0</v>
      </c>
      <c r="J354" s="197">
        <v>52.8</v>
      </c>
      <c r="K354" s="197">
        <v>0</v>
      </c>
      <c r="L354" s="197">
        <v>0</v>
      </c>
      <c r="M354" s="198">
        <f t="shared" si="11"/>
        <v>376.43300000000005</v>
      </c>
      <c r="N354"/>
      <c r="O354" s="196">
        <v>18.899999999999999</v>
      </c>
    </row>
    <row r="355" spans="1:15" x14ac:dyDescent="0.2">
      <c r="A355" s="111">
        <f t="shared" si="10"/>
        <v>12</v>
      </c>
      <c r="B355" s="193">
        <v>43082</v>
      </c>
      <c r="C355" s="197">
        <v>26.1</v>
      </c>
      <c r="D355" s="197">
        <v>139.13900000000001</v>
      </c>
      <c r="E355" s="197">
        <v>0</v>
      </c>
      <c r="F355" s="197">
        <v>129.547</v>
      </c>
      <c r="G355" s="197">
        <v>20.727</v>
      </c>
      <c r="H355" s="197">
        <v>14.609</v>
      </c>
      <c r="I355" s="197">
        <v>0</v>
      </c>
      <c r="J355" s="197">
        <v>53.38080000000307</v>
      </c>
      <c r="K355" s="197">
        <v>0</v>
      </c>
      <c r="L355" s="197">
        <v>1.224</v>
      </c>
      <c r="M355" s="198">
        <f t="shared" si="11"/>
        <v>384.72680000000304</v>
      </c>
      <c r="N355"/>
      <c r="O355" s="196">
        <v>19.25</v>
      </c>
    </row>
    <row r="356" spans="1:15" x14ac:dyDescent="0.2">
      <c r="A356" s="111">
        <f t="shared" si="10"/>
        <v>12</v>
      </c>
      <c r="B356" s="193">
        <v>43083</v>
      </c>
      <c r="C356" s="197">
        <v>28.28</v>
      </c>
      <c r="D356" s="197">
        <v>139.82100000000003</v>
      </c>
      <c r="E356" s="197">
        <v>0</v>
      </c>
      <c r="F356" s="197">
        <v>135.215</v>
      </c>
      <c r="G356" s="197">
        <v>15.623999999999999</v>
      </c>
      <c r="H356" s="197">
        <v>6.7910000000000004</v>
      </c>
      <c r="I356" s="197">
        <v>0</v>
      </c>
      <c r="J356" s="197">
        <v>42.820799999993469</v>
      </c>
      <c r="K356" s="197">
        <v>0</v>
      </c>
      <c r="L356" s="197">
        <v>1.131</v>
      </c>
      <c r="M356" s="198">
        <f t="shared" si="11"/>
        <v>369.68279999999351</v>
      </c>
      <c r="N356"/>
      <c r="O356" s="196">
        <v>18.899999999999999</v>
      </c>
    </row>
    <row r="357" spans="1:15" x14ac:dyDescent="0.2">
      <c r="A357" s="111">
        <f t="shared" si="10"/>
        <v>12</v>
      </c>
      <c r="B357" s="193">
        <v>43084</v>
      </c>
      <c r="C357" s="197">
        <v>6.5</v>
      </c>
      <c r="D357" s="197">
        <v>141.07499999999999</v>
      </c>
      <c r="E357" s="197">
        <v>0</v>
      </c>
      <c r="F357" s="197">
        <v>148.667</v>
      </c>
      <c r="G357" s="197">
        <v>19.37</v>
      </c>
      <c r="H357" s="197">
        <v>4.5570000000000004</v>
      </c>
      <c r="I357" s="197">
        <v>0</v>
      </c>
      <c r="J357" s="197">
        <v>55.598400000003458</v>
      </c>
      <c r="K357" s="197">
        <v>0</v>
      </c>
      <c r="L357" s="197">
        <v>7.3579999999999997</v>
      </c>
      <c r="M357" s="198">
        <f t="shared" si="11"/>
        <v>383.12540000000342</v>
      </c>
      <c r="N357"/>
      <c r="O357" s="196">
        <v>19.25</v>
      </c>
    </row>
    <row r="358" spans="1:15" x14ac:dyDescent="0.2">
      <c r="A358" s="111">
        <f t="shared" si="10"/>
        <v>12</v>
      </c>
      <c r="B358" s="193">
        <v>43085</v>
      </c>
      <c r="C358" s="197">
        <v>10</v>
      </c>
      <c r="D358" s="197">
        <v>138.66899999999998</v>
      </c>
      <c r="E358" s="197">
        <v>0</v>
      </c>
      <c r="F358" s="197">
        <v>125.31399999999999</v>
      </c>
      <c r="G358" s="197">
        <v>13.238</v>
      </c>
      <c r="H358" s="197">
        <v>4.3179999999999996</v>
      </c>
      <c r="I358" s="197">
        <v>0</v>
      </c>
      <c r="J358" s="197">
        <v>52.8</v>
      </c>
      <c r="K358" s="197">
        <v>0</v>
      </c>
      <c r="L358" s="197">
        <v>0</v>
      </c>
      <c r="M358" s="198">
        <f t="shared" si="11"/>
        <v>344.33899999999994</v>
      </c>
      <c r="N358"/>
      <c r="O358" s="196">
        <v>17.8</v>
      </c>
    </row>
    <row r="359" spans="1:15" x14ac:dyDescent="0.2">
      <c r="A359" s="111">
        <f t="shared" si="10"/>
        <v>12</v>
      </c>
      <c r="B359" s="193">
        <v>43086</v>
      </c>
      <c r="C359" s="197">
        <v>5.9829999999999997</v>
      </c>
      <c r="D359" s="197">
        <v>114.47999999999999</v>
      </c>
      <c r="E359" s="197">
        <v>0</v>
      </c>
      <c r="F359" s="197">
        <v>126.51600000000001</v>
      </c>
      <c r="G359" s="197">
        <v>8.9809999999999999</v>
      </c>
      <c r="H359" s="197">
        <v>4.5609999999999999</v>
      </c>
      <c r="I359" s="197">
        <v>0</v>
      </c>
      <c r="J359" s="197">
        <v>58.08</v>
      </c>
      <c r="K359" s="197">
        <v>0</v>
      </c>
      <c r="L359" s="197">
        <v>2.2999999999999998</v>
      </c>
      <c r="M359" s="198">
        <f t="shared" si="11"/>
        <v>320.90099999999995</v>
      </c>
      <c r="N359"/>
      <c r="O359" s="196">
        <v>17.5</v>
      </c>
    </row>
    <row r="360" spans="1:15" x14ac:dyDescent="0.2">
      <c r="A360" s="111">
        <f t="shared" si="10"/>
        <v>12</v>
      </c>
      <c r="B360" s="193">
        <v>43087</v>
      </c>
      <c r="C360" s="197">
        <v>8.8070000000000004</v>
      </c>
      <c r="D360" s="197">
        <v>141.86000000000001</v>
      </c>
      <c r="E360" s="197">
        <v>0</v>
      </c>
      <c r="F360" s="197">
        <v>127.33699999999999</v>
      </c>
      <c r="G360" s="197">
        <v>22.779</v>
      </c>
      <c r="H360" s="197">
        <v>11.217000000000001</v>
      </c>
      <c r="I360" s="197">
        <v>0</v>
      </c>
      <c r="J360" s="197">
        <v>47.52</v>
      </c>
      <c r="K360" s="197">
        <v>0</v>
      </c>
      <c r="L360" s="197">
        <v>8.6690000000000005</v>
      </c>
      <c r="M360" s="198">
        <f t="shared" si="11"/>
        <v>368.18899999999996</v>
      </c>
      <c r="N360"/>
      <c r="O360" s="196">
        <v>19.399999999999999</v>
      </c>
    </row>
    <row r="361" spans="1:15" x14ac:dyDescent="0.2">
      <c r="A361" s="111">
        <f t="shared" si="10"/>
        <v>12</v>
      </c>
      <c r="B361" s="193">
        <v>43088</v>
      </c>
      <c r="C361" s="197">
        <v>17.713999999999999</v>
      </c>
      <c r="D361" s="197">
        <v>142.72800000000001</v>
      </c>
      <c r="E361" s="197">
        <v>0</v>
      </c>
      <c r="F361" s="197">
        <v>129.23599999999999</v>
      </c>
      <c r="G361" s="197">
        <v>22.256999999999998</v>
      </c>
      <c r="H361" s="197">
        <v>7.5960000000000001</v>
      </c>
      <c r="I361" s="197">
        <v>0</v>
      </c>
      <c r="J361" s="197">
        <v>47.52</v>
      </c>
      <c r="K361" s="197">
        <v>0</v>
      </c>
      <c r="L361" s="197">
        <v>6.7549999999999999</v>
      </c>
      <c r="M361" s="198">
        <f t="shared" si="11"/>
        <v>373.80599999999998</v>
      </c>
      <c r="N361"/>
      <c r="O361" s="196">
        <v>19.100000000000001</v>
      </c>
    </row>
    <row r="362" spans="1:15" x14ac:dyDescent="0.2">
      <c r="A362" s="111">
        <f t="shared" si="10"/>
        <v>12</v>
      </c>
      <c r="B362" s="193">
        <v>43089</v>
      </c>
      <c r="C362" s="197">
        <v>16.100000000000001</v>
      </c>
      <c r="D362" s="197">
        <v>141.75800000000001</v>
      </c>
      <c r="E362" s="197">
        <v>0</v>
      </c>
      <c r="F362" s="197">
        <v>136.15800000000002</v>
      </c>
      <c r="G362" s="197">
        <v>16.863</v>
      </c>
      <c r="H362" s="197">
        <v>4.8499999999999996</v>
      </c>
      <c r="I362" s="197">
        <v>0</v>
      </c>
      <c r="J362" s="197">
        <v>36.96</v>
      </c>
      <c r="K362" s="197">
        <v>0</v>
      </c>
      <c r="L362" s="197">
        <v>12.982000000000001</v>
      </c>
      <c r="M362" s="198">
        <f t="shared" si="11"/>
        <v>365.67100000000005</v>
      </c>
      <c r="N362"/>
      <c r="O362" s="196">
        <v>20.6</v>
      </c>
    </row>
    <row r="363" spans="1:15" x14ac:dyDescent="0.2">
      <c r="A363" s="111">
        <f t="shared" si="10"/>
        <v>12</v>
      </c>
      <c r="B363" s="193">
        <v>43090</v>
      </c>
      <c r="C363" s="197">
        <v>19.100000000000001</v>
      </c>
      <c r="D363" s="197">
        <v>135.745</v>
      </c>
      <c r="E363" s="197">
        <v>0</v>
      </c>
      <c r="F363" s="197">
        <v>147.78</v>
      </c>
      <c r="G363" s="197">
        <v>21.21</v>
      </c>
      <c r="H363" s="197">
        <v>4.883</v>
      </c>
      <c r="I363" s="197">
        <v>0</v>
      </c>
      <c r="J363" s="197">
        <v>72</v>
      </c>
      <c r="K363" s="197">
        <v>0</v>
      </c>
      <c r="L363" s="197">
        <v>14.184999999999999</v>
      </c>
      <c r="M363" s="198">
        <f t="shared" si="11"/>
        <v>414.90299999999996</v>
      </c>
      <c r="N363"/>
      <c r="O363" s="196">
        <v>20.3</v>
      </c>
    </row>
    <row r="364" spans="1:15" x14ac:dyDescent="0.2">
      <c r="A364" s="111">
        <f t="shared" si="10"/>
        <v>12</v>
      </c>
      <c r="B364" s="193">
        <v>43091</v>
      </c>
      <c r="C364" s="197">
        <v>18.899999999999999</v>
      </c>
      <c r="D364" s="197">
        <v>140.791</v>
      </c>
      <c r="E364" s="197">
        <v>0</v>
      </c>
      <c r="F364" s="197">
        <v>152.732</v>
      </c>
      <c r="G364" s="197">
        <v>14.864999999999998</v>
      </c>
      <c r="H364" s="197">
        <v>5.1680000000000001</v>
      </c>
      <c r="I364" s="197">
        <v>0</v>
      </c>
      <c r="J364" s="197">
        <v>54.72</v>
      </c>
      <c r="K364" s="197">
        <v>0</v>
      </c>
      <c r="L364" s="197">
        <v>5.7789999999999999</v>
      </c>
      <c r="M364" s="198">
        <f t="shared" si="11"/>
        <v>392.95500000000004</v>
      </c>
      <c r="N364"/>
      <c r="O364" s="196">
        <v>19.399999999999999</v>
      </c>
    </row>
    <row r="365" spans="1:15" x14ac:dyDescent="0.2">
      <c r="A365" s="111">
        <f t="shared" si="10"/>
        <v>12</v>
      </c>
      <c r="B365" s="193">
        <v>43092</v>
      </c>
      <c r="C365" s="197">
        <v>18.727</v>
      </c>
      <c r="D365" s="197">
        <v>136.71899999999999</v>
      </c>
      <c r="E365" s="197">
        <v>0</v>
      </c>
      <c r="F365" s="197">
        <v>140.41399999999999</v>
      </c>
      <c r="G365" s="197">
        <v>12.868</v>
      </c>
      <c r="H365" s="197">
        <v>5.2530000000000001</v>
      </c>
      <c r="I365" s="197">
        <v>0</v>
      </c>
      <c r="J365" s="197">
        <v>26.4</v>
      </c>
      <c r="K365" s="197">
        <v>0</v>
      </c>
      <c r="L365" s="197">
        <v>0</v>
      </c>
      <c r="M365" s="198">
        <f t="shared" si="11"/>
        <v>340.38099999999997</v>
      </c>
      <c r="N365"/>
      <c r="O365" s="196">
        <v>18</v>
      </c>
    </row>
    <row r="366" spans="1:15" x14ac:dyDescent="0.2">
      <c r="A366" s="111">
        <f t="shared" si="10"/>
        <v>12</v>
      </c>
      <c r="B366" s="193">
        <v>43093</v>
      </c>
      <c r="C366" s="197">
        <v>14</v>
      </c>
      <c r="D366" s="197">
        <v>128.51300000000001</v>
      </c>
      <c r="E366" s="197">
        <v>0</v>
      </c>
      <c r="F366" s="197">
        <v>120.31399999999999</v>
      </c>
      <c r="G366" s="197">
        <v>11.519</v>
      </c>
      <c r="H366" s="197">
        <v>5.2439999999999998</v>
      </c>
      <c r="I366" s="197">
        <v>0</v>
      </c>
      <c r="J366" s="197">
        <v>31.68</v>
      </c>
      <c r="K366" s="197">
        <v>0</v>
      </c>
      <c r="L366" s="197">
        <v>0</v>
      </c>
      <c r="M366" s="198">
        <f t="shared" si="11"/>
        <v>311.27000000000004</v>
      </c>
      <c r="N366"/>
      <c r="O366" s="196">
        <v>16.7</v>
      </c>
    </row>
    <row r="367" spans="1:15" x14ac:dyDescent="0.2">
      <c r="A367" s="111">
        <f t="shared" si="10"/>
        <v>12</v>
      </c>
      <c r="B367" s="193">
        <v>43094</v>
      </c>
      <c r="C367" s="197">
        <v>6.32</v>
      </c>
      <c r="D367" s="197">
        <v>83.155000000000001</v>
      </c>
      <c r="E367" s="197">
        <v>7.3540000000000001</v>
      </c>
      <c r="F367" s="197">
        <v>69.062999999999988</v>
      </c>
      <c r="G367" s="197">
        <v>4.3040000000000003</v>
      </c>
      <c r="H367" s="197">
        <v>7.2829999999999995</v>
      </c>
      <c r="I367" s="197">
        <v>0</v>
      </c>
      <c r="J367" s="197">
        <v>36.96</v>
      </c>
      <c r="K367" s="197">
        <v>0</v>
      </c>
      <c r="L367" s="197">
        <v>76.696000000000012</v>
      </c>
      <c r="M367" s="198">
        <f t="shared" si="11"/>
        <v>291.13499999999999</v>
      </c>
      <c r="N367"/>
      <c r="O367" s="196">
        <v>16.850000000000001</v>
      </c>
    </row>
    <row r="368" spans="1:15" x14ac:dyDescent="0.2">
      <c r="A368" s="111">
        <f t="shared" si="10"/>
        <v>12</v>
      </c>
      <c r="B368" s="193">
        <v>43095</v>
      </c>
      <c r="C368" s="197">
        <v>6.7670000000000003</v>
      </c>
      <c r="D368" s="197">
        <v>122.24900000000001</v>
      </c>
      <c r="E368" s="197">
        <v>4.7839999999999998</v>
      </c>
      <c r="F368" s="197">
        <v>155.33699999999999</v>
      </c>
      <c r="G368" s="197">
        <v>6.403999999999999</v>
      </c>
      <c r="H368" s="197">
        <v>5.5</v>
      </c>
      <c r="I368" s="197">
        <v>0</v>
      </c>
      <c r="J368" s="197">
        <v>36.96</v>
      </c>
      <c r="K368" s="197">
        <v>0</v>
      </c>
      <c r="L368" s="197">
        <v>21.606999999999999</v>
      </c>
      <c r="M368" s="198">
        <f t="shared" si="11"/>
        <v>359.60799999999995</v>
      </c>
      <c r="N368"/>
      <c r="O368" s="196">
        <v>19.3</v>
      </c>
    </row>
    <row r="369" spans="1:15" x14ac:dyDescent="0.2">
      <c r="A369" s="111">
        <f t="shared" si="10"/>
        <v>12</v>
      </c>
      <c r="B369" s="193">
        <v>43096</v>
      </c>
      <c r="C369" s="197">
        <v>12.077999999999999</v>
      </c>
      <c r="D369" s="197">
        <v>138.46600000000001</v>
      </c>
      <c r="E369" s="197">
        <v>0</v>
      </c>
      <c r="F369" s="197">
        <v>153.489</v>
      </c>
      <c r="G369" s="197">
        <v>23.691000000000003</v>
      </c>
      <c r="H369" s="197">
        <v>5.532</v>
      </c>
      <c r="I369" s="197">
        <v>0</v>
      </c>
      <c r="J369" s="197">
        <v>47.52</v>
      </c>
      <c r="K369" s="197">
        <v>0</v>
      </c>
      <c r="L369" s="197">
        <v>0</v>
      </c>
      <c r="M369" s="198">
        <f t="shared" si="11"/>
        <v>380.77600000000001</v>
      </c>
      <c r="N369"/>
      <c r="O369" s="196">
        <v>19.7</v>
      </c>
    </row>
    <row r="370" spans="1:15" x14ac:dyDescent="0.2">
      <c r="A370" s="111">
        <f t="shared" si="10"/>
        <v>12</v>
      </c>
      <c r="B370" s="193">
        <v>43097</v>
      </c>
      <c r="C370" s="197">
        <v>25.934000000000001</v>
      </c>
      <c r="D370" s="197">
        <v>142.68</v>
      </c>
      <c r="E370" s="197">
        <v>0</v>
      </c>
      <c r="F370" s="197">
        <v>147.14400000000001</v>
      </c>
      <c r="G370" s="197">
        <v>29.131</v>
      </c>
      <c r="H370" s="197">
        <v>4.1900000000000004</v>
      </c>
      <c r="I370" s="197">
        <v>0</v>
      </c>
      <c r="J370" s="197">
        <v>31.68</v>
      </c>
      <c r="K370" s="197">
        <v>0</v>
      </c>
      <c r="L370" s="197">
        <v>0</v>
      </c>
      <c r="M370" s="198">
        <f t="shared" si="11"/>
        <v>380.75900000000001</v>
      </c>
      <c r="N370"/>
      <c r="O370" s="196">
        <v>19.649999999999999</v>
      </c>
    </row>
    <row r="371" spans="1:15" x14ac:dyDescent="0.2">
      <c r="A371" s="111">
        <f t="shared" si="10"/>
        <v>12</v>
      </c>
      <c r="B371" s="193">
        <v>43098</v>
      </c>
      <c r="C371" s="197">
        <v>15.780999999999999</v>
      </c>
      <c r="D371" s="197">
        <v>143.239</v>
      </c>
      <c r="E371" s="197">
        <v>0</v>
      </c>
      <c r="F371" s="197">
        <v>150.03300000000002</v>
      </c>
      <c r="G371" s="197">
        <v>19.083999999999996</v>
      </c>
      <c r="H371" s="197">
        <v>5.6</v>
      </c>
      <c r="I371" s="197">
        <v>0</v>
      </c>
      <c r="J371" s="197">
        <v>36.96</v>
      </c>
      <c r="K371" s="197">
        <v>0</v>
      </c>
      <c r="L371" s="197">
        <v>0</v>
      </c>
      <c r="M371" s="198">
        <f t="shared" si="11"/>
        <v>370.697</v>
      </c>
      <c r="N371"/>
      <c r="O371" s="196">
        <v>18.3</v>
      </c>
    </row>
    <row r="372" spans="1:15" x14ac:dyDescent="0.2">
      <c r="A372" s="111">
        <f t="shared" si="10"/>
        <v>12</v>
      </c>
      <c r="B372" s="193">
        <v>43099</v>
      </c>
      <c r="C372" s="197">
        <v>9.9369999999999994</v>
      </c>
      <c r="D372" s="197">
        <v>128.46600000000001</v>
      </c>
      <c r="E372" s="197">
        <v>0</v>
      </c>
      <c r="F372" s="197">
        <v>138.70499999999998</v>
      </c>
      <c r="G372" s="197">
        <v>12.036</v>
      </c>
      <c r="H372" s="197">
        <v>9.81</v>
      </c>
      <c r="I372" s="197">
        <v>0</v>
      </c>
      <c r="J372" s="197">
        <v>47.52</v>
      </c>
      <c r="K372" s="197">
        <v>0</v>
      </c>
      <c r="L372" s="197">
        <v>0</v>
      </c>
      <c r="M372" s="198">
        <f t="shared" si="11"/>
        <v>346.47399999999999</v>
      </c>
      <c r="N372"/>
      <c r="O372" s="196">
        <v>17.350000000000001</v>
      </c>
    </row>
    <row r="373" spans="1:15" x14ac:dyDescent="0.2">
      <c r="A373" s="111">
        <f t="shared" si="10"/>
        <v>12</v>
      </c>
      <c r="B373" s="208">
        <v>43100</v>
      </c>
      <c r="C373" s="199">
        <v>6.7960000000000003</v>
      </c>
      <c r="D373" s="199">
        <v>103.655</v>
      </c>
      <c r="E373" s="199">
        <v>0</v>
      </c>
      <c r="F373" s="199">
        <v>140.458</v>
      </c>
      <c r="G373" s="199">
        <v>12.699</v>
      </c>
      <c r="H373" s="199">
        <v>4.2709999999999999</v>
      </c>
      <c r="I373" s="199">
        <v>0</v>
      </c>
      <c r="J373" s="199">
        <v>33</v>
      </c>
      <c r="K373" s="199">
        <v>0</v>
      </c>
      <c r="L373" s="199">
        <v>0</v>
      </c>
      <c r="M373" s="200">
        <f t="shared" si="11"/>
        <v>300.87900000000002</v>
      </c>
      <c r="N373"/>
      <c r="O373" s="203">
        <v>15.6</v>
      </c>
    </row>
    <row r="374" spans="1:15" s="67" customFormat="1" x14ac:dyDescent="0.2">
      <c r="A374" s="111"/>
      <c r="B374" s="209" t="s">
        <v>4</v>
      </c>
      <c r="C374" s="201">
        <f t="shared" ref="C374" si="12">SUM(C9:C373)</f>
        <v>3611.9980000000005</v>
      </c>
      <c r="D374" s="201">
        <f t="shared" ref="D374:M374" si="13">SUM(D9:D373)</f>
        <v>39783.824000000001</v>
      </c>
      <c r="E374" s="201">
        <f t="shared" si="13"/>
        <v>1455.2180000000003</v>
      </c>
      <c r="F374" s="201">
        <f t="shared" ref="F374" si="14">SUM(F9:F373)</f>
        <v>51303.257999999965</v>
      </c>
      <c r="G374" s="201">
        <f t="shared" si="13"/>
        <v>10335.470000000003</v>
      </c>
      <c r="H374" s="201">
        <f>SUM(H9:H373)</f>
        <v>2820.5330000000008</v>
      </c>
      <c r="I374" s="201">
        <f>SUM(I9:I373)</f>
        <v>42.920999999999999</v>
      </c>
      <c r="J374" s="201">
        <f>SUM(J9:J373)</f>
        <v>13718.759679999997</v>
      </c>
      <c r="K374" s="201">
        <f>SUM(K9:K373)</f>
        <v>22.091000000000001</v>
      </c>
      <c r="L374" s="201">
        <f>SUM(L9:L373)</f>
        <v>13075.083320000002</v>
      </c>
      <c r="M374" s="201">
        <f t="shared" si="13"/>
        <v>136169.15600000005</v>
      </c>
      <c r="N374"/>
      <c r="O374" s="204">
        <f>+MAX(O9:O373)</f>
        <v>23.05</v>
      </c>
    </row>
    <row r="375" spans="1:15" x14ac:dyDescent="0.2">
      <c r="A375" s="112" t="str">
        <f t="shared" ref="A375:A407" si="15">+IF(ISBLANK($B375),"",MONTH($B375))</f>
        <v/>
      </c>
      <c r="M375" s="205">
        <f>+SUM(C374:L374)-SUM(M9:M373)</f>
        <v>0</v>
      </c>
      <c r="N375"/>
    </row>
    <row r="376" spans="1:15" x14ac:dyDescent="0.2">
      <c r="A376" s="111" t="str">
        <f t="shared" si="15"/>
        <v/>
      </c>
    </row>
    <row r="377" spans="1:15" x14ac:dyDescent="0.2">
      <c r="A377" s="111" t="str">
        <f t="shared" si="15"/>
        <v/>
      </c>
    </row>
    <row r="378" spans="1:15" x14ac:dyDescent="0.2">
      <c r="A378" s="111" t="str">
        <f t="shared" si="15"/>
        <v/>
      </c>
    </row>
    <row r="379" spans="1:15" x14ac:dyDescent="0.2">
      <c r="A379" s="111" t="str">
        <f t="shared" si="15"/>
        <v/>
      </c>
    </row>
    <row r="380" spans="1:15" x14ac:dyDescent="0.2">
      <c r="A380" s="111" t="str">
        <f t="shared" si="15"/>
        <v/>
      </c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O380" s="202"/>
    </row>
    <row r="381" spans="1:15" x14ac:dyDescent="0.2">
      <c r="A381" s="111" t="str">
        <f t="shared" si="15"/>
        <v/>
      </c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O381" s="202"/>
    </row>
    <row r="382" spans="1:15" x14ac:dyDescent="0.2">
      <c r="A382" s="111" t="str">
        <f t="shared" si="15"/>
        <v/>
      </c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O382" s="202"/>
    </row>
    <row r="383" spans="1:15" x14ac:dyDescent="0.2">
      <c r="A383" s="111" t="str">
        <f t="shared" si="15"/>
        <v/>
      </c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O383" s="202"/>
    </row>
    <row r="384" spans="1:15" x14ac:dyDescent="0.2">
      <c r="A384" s="111" t="str">
        <f t="shared" si="15"/>
        <v/>
      </c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O384" s="202"/>
    </row>
    <row r="385" spans="1:15" x14ac:dyDescent="0.2">
      <c r="A385" s="111" t="str">
        <f t="shared" si="15"/>
        <v/>
      </c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O385" s="202"/>
    </row>
    <row r="386" spans="1:15" x14ac:dyDescent="0.2">
      <c r="A386" s="111" t="str">
        <f t="shared" si="15"/>
        <v/>
      </c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O386" s="202"/>
    </row>
    <row r="387" spans="1:15" x14ac:dyDescent="0.2">
      <c r="A387" s="111" t="str">
        <f t="shared" si="15"/>
        <v/>
      </c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O387" s="202"/>
    </row>
    <row r="388" spans="1:15" x14ac:dyDescent="0.2">
      <c r="A388" s="111" t="str">
        <f t="shared" si="15"/>
        <v/>
      </c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O388" s="202"/>
    </row>
    <row r="389" spans="1:15" x14ac:dyDescent="0.2">
      <c r="A389" s="111" t="str">
        <f t="shared" si="15"/>
        <v/>
      </c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O389" s="202"/>
    </row>
    <row r="390" spans="1:15" x14ac:dyDescent="0.2">
      <c r="A390" s="111" t="str">
        <f t="shared" si="15"/>
        <v/>
      </c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O390" s="202"/>
    </row>
    <row r="391" spans="1:15" x14ac:dyDescent="0.2">
      <c r="A391" s="111" t="str">
        <f t="shared" si="15"/>
        <v/>
      </c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O391" s="202"/>
    </row>
    <row r="392" spans="1:15" x14ac:dyDescent="0.2">
      <c r="A392" s="111" t="str">
        <f t="shared" si="15"/>
        <v/>
      </c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O392" s="202"/>
    </row>
    <row r="393" spans="1:15" x14ac:dyDescent="0.2">
      <c r="A393" s="111" t="str">
        <f t="shared" si="15"/>
        <v/>
      </c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O393" s="202"/>
    </row>
    <row r="394" spans="1:15" x14ac:dyDescent="0.2">
      <c r="A394" s="111" t="str">
        <f t="shared" si="15"/>
        <v/>
      </c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O394" s="202"/>
    </row>
    <row r="395" spans="1:15" x14ac:dyDescent="0.2">
      <c r="A395" s="111" t="str">
        <f t="shared" si="15"/>
        <v/>
      </c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O395" s="202"/>
    </row>
    <row r="396" spans="1:15" x14ac:dyDescent="0.2">
      <c r="A396" s="111" t="str">
        <f t="shared" si="15"/>
        <v/>
      </c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O396" s="202"/>
    </row>
    <row r="397" spans="1:15" x14ac:dyDescent="0.2">
      <c r="A397" s="111" t="str">
        <f t="shared" si="15"/>
        <v/>
      </c>
    </row>
    <row r="398" spans="1:15" x14ac:dyDescent="0.2">
      <c r="A398" s="111" t="str">
        <f t="shared" si="15"/>
        <v/>
      </c>
    </row>
    <row r="399" spans="1:15" x14ac:dyDescent="0.2">
      <c r="A399" s="111" t="str">
        <f t="shared" si="15"/>
        <v/>
      </c>
    </row>
    <row r="400" spans="1:15" x14ac:dyDescent="0.2">
      <c r="A400" s="111" t="str">
        <f t="shared" si="15"/>
        <v/>
      </c>
    </row>
    <row r="401" spans="1:1" x14ac:dyDescent="0.2">
      <c r="A401" s="111" t="str">
        <f t="shared" si="15"/>
        <v/>
      </c>
    </row>
    <row r="402" spans="1:1" x14ac:dyDescent="0.2">
      <c r="A402" s="111" t="str">
        <f t="shared" si="15"/>
        <v/>
      </c>
    </row>
    <row r="403" spans="1:1" x14ac:dyDescent="0.2">
      <c r="A403" s="111" t="str">
        <f t="shared" si="15"/>
        <v/>
      </c>
    </row>
    <row r="404" spans="1:1" x14ac:dyDescent="0.2">
      <c r="A404" s="111" t="str">
        <f t="shared" si="15"/>
        <v/>
      </c>
    </row>
    <row r="405" spans="1:1" x14ac:dyDescent="0.2">
      <c r="A405" s="111" t="str">
        <f t="shared" si="15"/>
        <v/>
      </c>
    </row>
    <row r="406" spans="1:1" x14ac:dyDescent="0.2">
      <c r="A406" s="111" t="str">
        <f t="shared" si="15"/>
        <v/>
      </c>
    </row>
    <row r="407" spans="1:1" x14ac:dyDescent="0.2">
      <c r="A407" s="111" t="str">
        <f t="shared" si="15"/>
        <v/>
      </c>
    </row>
    <row r="408" spans="1:1" x14ac:dyDescent="0.2">
      <c r="A408" s="111"/>
    </row>
    <row r="409" spans="1:1" x14ac:dyDescent="0.2">
      <c r="A409" s="111"/>
    </row>
    <row r="410" spans="1:1" x14ac:dyDescent="0.2">
      <c r="A410" s="111" t="str">
        <f t="shared" ref="A410:A418" si="16">+IF(ISBLANK($B410),"",MONTH($B410))</f>
        <v/>
      </c>
    </row>
    <row r="411" spans="1:1" x14ac:dyDescent="0.2">
      <c r="A411" s="111" t="str">
        <f t="shared" si="16"/>
        <v/>
      </c>
    </row>
    <row r="412" spans="1:1" x14ac:dyDescent="0.2">
      <c r="A412" s="111" t="str">
        <f t="shared" si="16"/>
        <v/>
      </c>
    </row>
    <row r="413" spans="1:1" x14ac:dyDescent="0.2">
      <c r="A413" s="111" t="str">
        <f t="shared" si="16"/>
        <v/>
      </c>
    </row>
    <row r="414" spans="1:1" x14ac:dyDescent="0.2">
      <c r="A414" s="111" t="str">
        <f t="shared" si="16"/>
        <v/>
      </c>
    </row>
    <row r="415" spans="1:1" x14ac:dyDescent="0.2">
      <c r="A415" s="111" t="str">
        <f t="shared" si="16"/>
        <v/>
      </c>
    </row>
    <row r="416" spans="1:1" x14ac:dyDescent="0.2">
      <c r="A416" s="111" t="str">
        <f t="shared" si="16"/>
        <v/>
      </c>
    </row>
    <row r="417" spans="1:1" x14ac:dyDescent="0.2">
      <c r="A417" s="111" t="str">
        <f t="shared" si="16"/>
        <v/>
      </c>
    </row>
    <row r="418" spans="1:1" x14ac:dyDescent="0.2">
      <c r="A418" s="111" t="str">
        <f t="shared" si="16"/>
        <v/>
      </c>
    </row>
    <row r="419" spans="1:1" x14ac:dyDescent="0.2">
      <c r="A419" s="111"/>
    </row>
    <row r="420" spans="1:1" x14ac:dyDescent="0.2">
      <c r="A420" s="111"/>
    </row>
    <row r="421" spans="1:1" x14ac:dyDescent="0.2">
      <c r="A421" s="111"/>
    </row>
    <row r="422" spans="1:1" x14ac:dyDescent="0.2">
      <c r="A422" s="111"/>
    </row>
    <row r="423" spans="1:1" x14ac:dyDescent="0.2">
      <c r="A423" s="111"/>
    </row>
    <row r="424" spans="1:1" x14ac:dyDescent="0.2">
      <c r="A424" s="111"/>
    </row>
    <row r="425" spans="1:1" x14ac:dyDescent="0.2">
      <c r="A425" s="111"/>
    </row>
    <row r="426" spans="1:1" x14ac:dyDescent="0.2">
      <c r="A426" s="111"/>
    </row>
  </sheetData>
  <conditionalFormatting sqref="M375">
    <cfRule type="cellIs" dxfId="165" priority="1" operator="equal">
      <formula>0</formula>
    </cfRule>
  </conditionalFormatting>
  <pageMargins left="0.75" right="0.75" top="1" bottom="1" header="0" footer="0"/>
  <pageSetup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O426"/>
  <sheetViews>
    <sheetView showGridLines="0" zoomScaleNormal="100" workbookViewId="0">
      <pane xSplit="2" ySplit="8" topLeftCell="C354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baseColWidth="10" defaultColWidth="11.140625" defaultRowHeight="12.75" x14ac:dyDescent="0.2"/>
  <cols>
    <col min="1" max="1" width="2.7109375" style="112" bestFit="1" customWidth="1"/>
    <col min="2" max="2" width="31.28515625" style="81" bestFit="1" customWidth="1"/>
    <col min="3" max="10" width="10.42578125" style="81" bestFit="1" customWidth="1"/>
    <col min="11" max="11" width="12.85546875" style="81" bestFit="1" customWidth="1"/>
    <col min="12" max="12" width="11.7109375" style="81" bestFit="1" customWidth="1"/>
    <col min="13" max="13" width="10.7109375" style="81" bestFit="1" customWidth="1"/>
    <col min="14" max="14" width="5.7109375" style="69" customWidth="1"/>
    <col min="15" max="15" width="11" style="81" bestFit="1" customWidth="1"/>
    <col min="16" max="16384" width="11.140625" style="69"/>
  </cols>
  <sheetData>
    <row r="1" spans="1:15" x14ac:dyDescent="0.2">
      <c r="A1" s="111"/>
      <c r="B1" s="206" t="s">
        <v>13</v>
      </c>
    </row>
    <row r="2" spans="1:15" x14ac:dyDescent="0.2">
      <c r="A2" s="111"/>
      <c r="B2" s="206" t="s">
        <v>33</v>
      </c>
    </row>
    <row r="3" spans="1:15" x14ac:dyDescent="0.2">
      <c r="A3" s="111"/>
      <c r="B3" s="206" t="s">
        <v>89</v>
      </c>
    </row>
    <row r="4" spans="1:15" x14ac:dyDescent="0.2">
      <c r="A4" s="111"/>
      <c r="B4" s="206" t="s">
        <v>21</v>
      </c>
    </row>
    <row r="5" spans="1:15" ht="13.5" thickBot="1" x14ac:dyDescent="0.25">
      <c r="A5" s="111"/>
      <c r="B5" s="207"/>
    </row>
    <row r="6" spans="1:15" s="73" customFormat="1" ht="13.5" thickTop="1" x14ac:dyDescent="0.2">
      <c r="A6" s="111"/>
      <c r="B6" s="186" t="s">
        <v>0</v>
      </c>
      <c r="C6" s="186" t="str">
        <f>VLOOKUP(C$8,'Información Unidades'!$B$4:$D$15,2,0)</f>
        <v>EDELAYSEN</v>
      </c>
      <c r="D6" s="186" t="str">
        <f>VLOOKUP(D$8,'Información Unidades'!$B$4:$D$15,2,0)</f>
        <v>EDELAYSEN</v>
      </c>
      <c r="E6" s="186" t="str">
        <f>VLOOKUP(E$8,'Información Unidades'!$B$4:$D$15,2,0)</f>
        <v>EDELAYSEN</v>
      </c>
      <c r="F6" s="186" t="str">
        <f>VLOOKUP(F$8,'Información Unidades'!$B$4:$D$15,2,0)</f>
        <v>EDELAYSEN</v>
      </c>
      <c r="G6" s="186" t="str">
        <f>VLOOKUP(G$8,'Información Unidades'!$B$4:$D$15,2,0)</f>
        <v>EDELAYSEN</v>
      </c>
      <c r="H6" s="186" t="str">
        <f>VLOOKUP(H$8,'Información Unidades'!$B$4:$D$15,2,0)</f>
        <v>EDELAYSEN</v>
      </c>
      <c r="I6" s="186" t="str">
        <f>VLOOKUP(I$8,'Información Unidades'!$B$4:$D$15,2,0)</f>
        <v>EDELAYSEN</v>
      </c>
      <c r="J6" s="186" t="str">
        <f>VLOOKUP(J$8,'Información Unidades'!$B$4:$D$15,2,0)</f>
        <v>EDELAYSEN</v>
      </c>
      <c r="K6" s="186" t="str">
        <f>VLOOKUP(K$8,'Información Unidades'!$B$4:$D$15,2,0)</f>
        <v>EDELAYSEN</v>
      </c>
      <c r="L6" s="186" t="str">
        <f>VLOOKUP(L$8,'Información Unidades'!$B$4:$D$15,2,0)</f>
        <v>EDELAYSEN</v>
      </c>
      <c r="M6" s="186" t="s">
        <v>1</v>
      </c>
      <c r="N6" s="2"/>
      <c r="O6" s="186" t="s">
        <v>71</v>
      </c>
    </row>
    <row r="7" spans="1:15" s="74" customFormat="1" x14ac:dyDescent="0.2">
      <c r="A7" s="111"/>
      <c r="B7" s="187" t="s">
        <v>2</v>
      </c>
      <c r="C7" s="187" t="str">
        <f>VLOOKUP(C$8,'Información Unidades'!$B$4:$D$15,3,0)</f>
        <v>EOLICA</v>
      </c>
      <c r="D7" s="187" t="str">
        <f>VLOOKUP(D$8,'Información Unidades'!$B$4:$D$15,3,0)</f>
        <v>HIDRO PASADA</v>
      </c>
      <c r="E7" s="187" t="str">
        <f>VLOOKUP(E$8,'Información Unidades'!$B$4:$D$15,3,0)</f>
        <v>DIESEL</v>
      </c>
      <c r="F7" s="187" t="str">
        <f>VLOOKUP(F$8,'Información Unidades'!$B$4:$D$15,3,0)</f>
        <v>HIDRO PASADA</v>
      </c>
      <c r="G7" s="187" t="str">
        <f>VLOOKUP(G$8,'Información Unidades'!$B$4:$D$15,3,0)</f>
        <v>DIESEL</v>
      </c>
      <c r="H7" s="187" t="str">
        <f>VLOOKUP(H$8,'Información Unidades'!$B$4:$D$15,3,0)</f>
        <v>EOLICA</v>
      </c>
      <c r="I7" s="187" t="str">
        <f>VLOOKUP(I$8,'Información Unidades'!$B$4:$D$15,3,0)</f>
        <v>DIESEL</v>
      </c>
      <c r="J7" s="187" t="str">
        <f>VLOOKUP(J$8,'Información Unidades'!$B$4:$D$15,3,0)</f>
        <v>HIDRO PASADA</v>
      </c>
      <c r="K7" s="187" t="str">
        <f>VLOOKUP(K$8,'Información Unidades'!$B$4:$D$15,3,0)</f>
        <v>DIESEL</v>
      </c>
      <c r="L7" s="187" t="str">
        <f>VLOOKUP(L$8,'Información Unidades'!$B$4:$D$15,3,0)</f>
        <v>DIESEL</v>
      </c>
      <c r="M7" s="187" t="s">
        <v>3</v>
      </c>
      <c r="N7" s="6"/>
      <c r="O7" s="187" t="s">
        <v>73</v>
      </c>
    </row>
    <row r="8" spans="1:15" s="74" customFormat="1" x14ac:dyDescent="0.2">
      <c r="A8" s="111"/>
      <c r="B8" s="188" t="s">
        <v>23</v>
      </c>
      <c r="C8" s="188" t="s">
        <v>37</v>
      </c>
      <c r="D8" s="188" t="s">
        <v>40</v>
      </c>
      <c r="E8" s="188" t="s">
        <v>39</v>
      </c>
      <c r="F8" s="188" t="s">
        <v>34</v>
      </c>
      <c r="G8" s="188" t="s">
        <v>36</v>
      </c>
      <c r="H8" s="188" t="s">
        <v>85</v>
      </c>
      <c r="I8" s="188" t="s">
        <v>66</v>
      </c>
      <c r="J8" s="188" t="s">
        <v>79</v>
      </c>
      <c r="K8" s="188" t="s">
        <v>41</v>
      </c>
      <c r="L8" s="188" t="s">
        <v>35</v>
      </c>
      <c r="M8" s="188"/>
      <c r="N8" s="6"/>
      <c r="O8" s="188" t="s">
        <v>70</v>
      </c>
    </row>
    <row r="9" spans="1:15" x14ac:dyDescent="0.2">
      <c r="A9" s="111">
        <f t="shared" ref="A9:A72" si="0">+IF(ISBLANK($B9),"",MONTH($B9))</f>
        <v>1</v>
      </c>
      <c r="B9" s="189">
        <v>43101</v>
      </c>
      <c r="C9" s="190">
        <v>3.9</v>
      </c>
      <c r="D9" s="190">
        <v>91.504999999999995</v>
      </c>
      <c r="E9" s="190">
        <v>0.99099999999999999</v>
      </c>
      <c r="F9" s="190">
        <v>124.809</v>
      </c>
      <c r="G9" s="190">
        <v>10.237</v>
      </c>
      <c r="H9" s="190">
        <v>4.25</v>
      </c>
      <c r="I9" s="190">
        <v>0</v>
      </c>
      <c r="J9" s="190">
        <v>25.713600000004227</v>
      </c>
      <c r="K9" s="190">
        <v>0</v>
      </c>
      <c r="L9" s="190">
        <v>9.5139999999999993</v>
      </c>
      <c r="M9" s="191">
        <f t="shared" ref="M9:M72" si="1">+SUM(C9:L9)</f>
        <v>270.91960000000421</v>
      </c>
      <c r="N9"/>
      <c r="O9" s="211">
        <v>15.7</v>
      </c>
    </row>
    <row r="10" spans="1:15" x14ac:dyDescent="0.2">
      <c r="A10" s="111">
        <f t="shared" si="0"/>
        <v>1</v>
      </c>
      <c r="B10" s="193">
        <v>43102</v>
      </c>
      <c r="C10" s="194">
        <v>10.821</v>
      </c>
      <c r="D10" s="194">
        <v>135.744</v>
      </c>
      <c r="E10" s="194">
        <v>0</v>
      </c>
      <c r="F10" s="194">
        <v>143.72999999999999</v>
      </c>
      <c r="G10" s="194">
        <v>22.202000000000002</v>
      </c>
      <c r="H10" s="194">
        <v>6.4909999999999997</v>
      </c>
      <c r="I10" s="194">
        <v>0</v>
      </c>
      <c r="J10" s="194">
        <v>41.659199999996929</v>
      </c>
      <c r="K10" s="194">
        <v>0</v>
      </c>
      <c r="L10" s="194">
        <v>2.472</v>
      </c>
      <c r="M10" s="195">
        <f t="shared" si="1"/>
        <v>363.11919999999685</v>
      </c>
      <c r="N10"/>
      <c r="O10" s="212">
        <v>19.5</v>
      </c>
    </row>
    <row r="11" spans="1:15" x14ac:dyDescent="0.2">
      <c r="A11" s="111">
        <f t="shared" si="0"/>
        <v>1</v>
      </c>
      <c r="B11" s="193">
        <v>43103</v>
      </c>
      <c r="C11" s="194">
        <v>5.3310000000000004</v>
      </c>
      <c r="D11" s="194">
        <v>139.15799999999999</v>
      </c>
      <c r="E11" s="194">
        <v>3.8039999999999998</v>
      </c>
      <c r="F11" s="194">
        <v>149.03100000000001</v>
      </c>
      <c r="G11" s="194">
        <v>14.75</v>
      </c>
      <c r="H11" s="194">
        <v>6.8559999999999999</v>
      </c>
      <c r="I11" s="194">
        <v>0</v>
      </c>
      <c r="J11" s="194">
        <v>43.665600000002307</v>
      </c>
      <c r="K11" s="194">
        <v>0</v>
      </c>
      <c r="L11" s="194">
        <v>14.083</v>
      </c>
      <c r="M11" s="195">
        <f t="shared" si="1"/>
        <v>376.67860000000229</v>
      </c>
      <c r="N11"/>
      <c r="O11" s="212">
        <v>19.05</v>
      </c>
    </row>
    <row r="12" spans="1:15" x14ac:dyDescent="0.2">
      <c r="A12" s="111">
        <f t="shared" si="0"/>
        <v>1</v>
      </c>
      <c r="B12" s="193">
        <v>43104</v>
      </c>
      <c r="C12" s="194">
        <v>26.774999999999999</v>
      </c>
      <c r="D12" s="194">
        <v>140.851</v>
      </c>
      <c r="E12" s="194">
        <v>0</v>
      </c>
      <c r="F12" s="194">
        <v>140.06399999999999</v>
      </c>
      <c r="G12" s="194">
        <v>13.095000000000001</v>
      </c>
      <c r="H12" s="194">
        <v>5.8259999999999996</v>
      </c>
      <c r="I12" s="194">
        <v>0</v>
      </c>
      <c r="J12" s="194">
        <v>47.52</v>
      </c>
      <c r="K12" s="194">
        <v>0</v>
      </c>
      <c r="L12" s="194">
        <v>12.608000000000001</v>
      </c>
      <c r="M12" s="195">
        <f t="shared" si="1"/>
        <v>386.73900000000003</v>
      </c>
      <c r="N12"/>
      <c r="O12" s="212">
        <v>19.399999999999999</v>
      </c>
    </row>
    <row r="13" spans="1:15" x14ac:dyDescent="0.2">
      <c r="A13" s="111">
        <f t="shared" si="0"/>
        <v>1</v>
      </c>
      <c r="B13" s="193">
        <v>43105</v>
      </c>
      <c r="C13" s="194">
        <v>27.175999999999998</v>
      </c>
      <c r="D13" s="194">
        <v>139.887</v>
      </c>
      <c r="E13" s="194">
        <v>0</v>
      </c>
      <c r="F13" s="194">
        <v>132.952</v>
      </c>
      <c r="G13" s="194">
        <v>13.734999999999999</v>
      </c>
      <c r="H13" s="194">
        <v>4.2690000000000001</v>
      </c>
      <c r="I13" s="194">
        <v>0</v>
      </c>
      <c r="J13" s="194">
        <v>48.206399999995774</v>
      </c>
      <c r="K13" s="194">
        <v>0</v>
      </c>
      <c r="L13" s="194">
        <v>0</v>
      </c>
      <c r="M13" s="195">
        <f t="shared" si="1"/>
        <v>366.22539999999577</v>
      </c>
      <c r="N13"/>
      <c r="O13" s="212">
        <v>18.05</v>
      </c>
    </row>
    <row r="14" spans="1:15" x14ac:dyDescent="0.2">
      <c r="A14" s="111">
        <f t="shared" si="0"/>
        <v>1</v>
      </c>
      <c r="B14" s="193">
        <v>43106</v>
      </c>
      <c r="C14" s="194">
        <v>22.834</v>
      </c>
      <c r="D14" s="194">
        <v>140.43199999999999</v>
      </c>
      <c r="E14" s="194">
        <v>0</v>
      </c>
      <c r="F14" s="194">
        <v>120.95399999999999</v>
      </c>
      <c r="G14" s="194">
        <v>12.11</v>
      </c>
      <c r="H14" s="194">
        <v>4.4489999999999998</v>
      </c>
      <c r="I14" s="194">
        <v>0</v>
      </c>
      <c r="J14" s="194">
        <v>43.982399999999615</v>
      </c>
      <c r="K14" s="194">
        <v>0</v>
      </c>
      <c r="L14" s="194">
        <v>0</v>
      </c>
      <c r="M14" s="195">
        <f t="shared" si="1"/>
        <v>344.76139999999964</v>
      </c>
      <c r="N14"/>
      <c r="O14" s="212">
        <v>16.850000000000001</v>
      </c>
    </row>
    <row r="15" spans="1:15" x14ac:dyDescent="0.2">
      <c r="A15" s="111">
        <f t="shared" si="0"/>
        <v>1</v>
      </c>
      <c r="B15" s="193">
        <v>43107</v>
      </c>
      <c r="C15" s="194">
        <v>24.013999999999999</v>
      </c>
      <c r="D15" s="194">
        <v>112.134</v>
      </c>
      <c r="E15" s="194">
        <v>0</v>
      </c>
      <c r="F15" s="194">
        <v>114.474</v>
      </c>
      <c r="G15" s="194">
        <v>12.923</v>
      </c>
      <c r="H15" s="194">
        <v>4.5839999999999996</v>
      </c>
      <c r="I15" s="194">
        <v>0</v>
      </c>
      <c r="J15" s="194">
        <v>37.751999999998077</v>
      </c>
      <c r="K15" s="194">
        <v>0</v>
      </c>
      <c r="L15" s="194">
        <v>0</v>
      </c>
      <c r="M15" s="195">
        <f t="shared" si="1"/>
        <v>305.8809999999981</v>
      </c>
      <c r="N15"/>
      <c r="O15" s="212">
        <v>16.100000000000001</v>
      </c>
    </row>
    <row r="16" spans="1:15" x14ac:dyDescent="0.2">
      <c r="A16" s="111">
        <f t="shared" si="0"/>
        <v>1</v>
      </c>
      <c r="B16" s="193">
        <v>43108</v>
      </c>
      <c r="C16" s="194">
        <v>10.247</v>
      </c>
      <c r="D16" s="194">
        <v>134.86000000000001</v>
      </c>
      <c r="E16" s="194">
        <v>0</v>
      </c>
      <c r="F16" s="194">
        <v>158.93199999999999</v>
      </c>
      <c r="G16" s="194">
        <v>14.419</v>
      </c>
      <c r="H16" s="194">
        <v>5.05</v>
      </c>
      <c r="I16" s="194">
        <v>0</v>
      </c>
      <c r="J16" s="194">
        <v>37.540800000000004</v>
      </c>
      <c r="K16" s="194">
        <v>0</v>
      </c>
      <c r="L16" s="194">
        <v>2.931</v>
      </c>
      <c r="M16" s="195">
        <f t="shared" si="1"/>
        <v>363.97979999999995</v>
      </c>
      <c r="N16"/>
      <c r="O16" s="212">
        <v>18.899999999999999</v>
      </c>
    </row>
    <row r="17" spans="1:15" x14ac:dyDescent="0.2">
      <c r="A17" s="111">
        <f t="shared" si="0"/>
        <v>1</v>
      </c>
      <c r="B17" s="193">
        <v>43109</v>
      </c>
      <c r="C17" s="194">
        <v>17.149999999999999</v>
      </c>
      <c r="D17" s="194">
        <v>135.827</v>
      </c>
      <c r="E17" s="194">
        <v>0</v>
      </c>
      <c r="F17" s="194">
        <v>118.05200000000001</v>
      </c>
      <c r="G17" s="194">
        <v>13.682</v>
      </c>
      <c r="H17" s="194">
        <v>10.88</v>
      </c>
      <c r="I17" s="194">
        <v>0</v>
      </c>
      <c r="J17" s="194">
        <v>52.8</v>
      </c>
      <c r="K17" s="194">
        <v>0</v>
      </c>
      <c r="L17" s="194">
        <v>13.709</v>
      </c>
      <c r="M17" s="195">
        <f t="shared" si="1"/>
        <v>362.1</v>
      </c>
      <c r="N17"/>
      <c r="O17" s="212">
        <v>18.5</v>
      </c>
    </row>
    <row r="18" spans="1:15" x14ac:dyDescent="0.2">
      <c r="A18" s="111">
        <f t="shared" si="0"/>
        <v>1</v>
      </c>
      <c r="B18" s="193">
        <v>43110</v>
      </c>
      <c r="C18" s="194">
        <v>19.094000000000001</v>
      </c>
      <c r="D18" s="194">
        <v>129.21</v>
      </c>
      <c r="E18" s="194">
        <v>0.19700000000000001</v>
      </c>
      <c r="F18" s="194">
        <v>155.08699999999999</v>
      </c>
      <c r="G18" s="194">
        <v>17.068000000000001</v>
      </c>
      <c r="H18" s="194">
        <v>6.3769999999999998</v>
      </c>
      <c r="I18" s="194">
        <v>0</v>
      </c>
      <c r="J18" s="194">
        <v>42.24</v>
      </c>
      <c r="K18" s="194">
        <v>0</v>
      </c>
      <c r="L18" s="194">
        <v>5.7759999999999998</v>
      </c>
      <c r="M18" s="195">
        <f t="shared" si="1"/>
        <v>375.04899999999998</v>
      </c>
      <c r="N18"/>
      <c r="O18" s="212">
        <v>18.8</v>
      </c>
    </row>
    <row r="19" spans="1:15" x14ac:dyDescent="0.2">
      <c r="A19" s="111">
        <f t="shared" si="0"/>
        <v>1</v>
      </c>
      <c r="B19" s="193">
        <v>43111</v>
      </c>
      <c r="C19" s="194">
        <v>24.437000000000001</v>
      </c>
      <c r="D19" s="194">
        <v>93.673000000000002</v>
      </c>
      <c r="E19" s="194">
        <v>2.6619999999999999</v>
      </c>
      <c r="F19" s="194">
        <v>141.839</v>
      </c>
      <c r="G19" s="194">
        <v>18.931000000000001</v>
      </c>
      <c r="H19" s="194">
        <v>10.045</v>
      </c>
      <c r="I19" s="194">
        <v>0</v>
      </c>
      <c r="J19" s="194">
        <v>36.96</v>
      </c>
      <c r="K19" s="194">
        <v>0</v>
      </c>
      <c r="L19" s="194">
        <v>9.6080000000000005</v>
      </c>
      <c r="M19" s="195">
        <f t="shared" si="1"/>
        <v>338.15499999999997</v>
      </c>
      <c r="N19"/>
      <c r="O19" s="212">
        <v>18.45</v>
      </c>
    </row>
    <row r="20" spans="1:15" x14ac:dyDescent="0.2">
      <c r="A20" s="111">
        <f t="shared" si="0"/>
        <v>1</v>
      </c>
      <c r="B20" s="193">
        <v>43112</v>
      </c>
      <c r="C20" s="194">
        <v>27.206</v>
      </c>
      <c r="D20" s="194">
        <v>141.572</v>
      </c>
      <c r="E20" s="194">
        <v>0</v>
      </c>
      <c r="F20" s="194">
        <v>148.49100000000001</v>
      </c>
      <c r="G20" s="194">
        <v>13.548</v>
      </c>
      <c r="H20" s="194">
        <v>5.734</v>
      </c>
      <c r="I20" s="194">
        <v>0</v>
      </c>
      <c r="J20" s="194">
        <v>36.96</v>
      </c>
      <c r="K20" s="194">
        <v>0</v>
      </c>
      <c r="L20" s="194">
        <v>0</v>
      </c>
      <c r="M20" s="195">
        <f t="shared" si="1"/>
        <v>373.51099999999997</v>
      </c>
      <c r="N20"/>
      <c r="O20" s="212">
        <v>17.75</v>
      </c>
    </row>
    <row r="21" spans="1:15" x14ac:dyDescent="0.2">
      <c r="A21" s="111">
        <f t="shared" si="0"/>
        <v>1</v>
      </c>
      <c r="B21" s="193">
        <v>43113</v>
      </c>
      <c r="C21" s="194">
        <v>25.234999999999999</v>
      </c>
      <c r="D21" s="194">
        <v>52.756</v>
      </c>
      <c r="E21" s="194">
        <v>7.9539999999999997</v>
      </c>
      <c r="F21" s="194">
        <v>124.184</v>
      </c>
      <c r="G21" s="194">
        <v>71.195999999999998</v>
      </c>
      <c r="H21" s="194">
        <v>14.512</v>
      </c>
      <c r="I21" s="194">
        <v>0</v>
      </c>
      <c r="J21" s="194">
        <v>36.96</v>
      </c>
      <c r="K21" s="194">
        <v>0</v>
      </c>
      <c r="L21" s="194">
        <v>0</v>
      </c>
      <c r="M21" s="195">
        <f t="shared" si="1"/>
        <v>332.79699999999997</v>
      </c>
      <c r="N21"/>
      <c r="O21" s="212">
        <v>16.7</v>
      </c>
    </row>
    <row r="22" spans="1:15" x14ac:dyDescent="0.2">
      <c r="A22" s="111">
        <f t="shared" si="0"/>
        <v>1</v>
      </c>
      <c r="B22" s="193">
        <v>43114</v>
      </c>
      <c r="C22" s="194">
        <v>24.553999999999998</v>
      </c>
      <c r="D22" s="194">
        <v>102.122</v>
      </c>
      <c r="E22" s="194">
        <v>0</v>
      </c>
      <c r="F22" s="194">
        <v>112.914</v>
      </c>
      <c r="G22" s="194">
        <v>13.827</v>
      </c>
      <c r="H22" s="194">
        <v>13.287000000000001</v>
      </c>
      <c r="I22" s="194">
        <v>0</v>
      </c>
      <c r="J22" s="194">
        <v>31.68</v>
      </c>
      <c r="K22" s="194">
        <v>0</v>
      </c>
      <c r="L22" s="194">
        <v>0</v>
      </c>
      <c r="M22" s="195">
        <f t="shared" si="1"/>
        <v>298.38400000000001</v>
      </c>
      <c r="N22"/>
      <c r="O22" s="212">
        <v>15.7</v>
      </c>
    </row>
    <row r="23" spans="1:15" x14ac:dyDescent="0.2">
      <c r="A23" s="111">
        <f t="shared" si="0"/>
        <v>1</v>
      </c>
      <c r="B23" s="193">
        <v>43115</v>
      </c>
      <c r="C23" s="194">
        <v>25.702000000000002</v>
      </c>
      <c r="D23" s="194">
        <v>102.955</v>
      </c>
      <c r="E23" s="194">
        <v>0</v>
      </c>
      <c r="F23" s="194">
        <v>155.08699999999999</v>
      </c>
      <c r="G23" s="194">
        <v>38.845999999999997</v>
      </c>
      <c r="H23" s="194">
        <v>14.085000000000001</v>
      </c>
      <c r="I23" s="194">
        <v>0</v>
      </c>
      <c r="J23" s="194">
        <v>26.4</v>
      </c>
      <c r="K23" s="194">
        <v>0</v>
      </c>
      <c r="L23" s="194">
        <v>3.415</v>
      </c>
      <c r="M23" s="195">
        <f t="shared" si="1"/>
        <v>366.49</v>
      </c>
      <c r="N23"/>
      <c r="O23" s="212">
        <v>18.149999999999999</v>
      </c>
    </row>
    <row r="24" spans="1:15" x14ac:dyDescent="0.2">
      <c r="A24" s="111">
        <f t="shared" si="0"/>
        <v>1</v>
      </c>
      <c r="B24" s="193">
        <v>43116</v>
      </c>
      <c r="C24" s="194">
        <v>27.167999999999999</v>
      </c>
      <c r="D24" s="194">
        <v>126.869</v>
      </c>
      <c r="E24" s="194">
        <v>0</v>
      </c>
      <c r="F24" s="194">
        <v>149.03299999999999</v>
      </c>
      <c r="G24" s="194">
        <v>23.832000000000001</v>
      </c>
      <c r="H24" s="194">
        <v>11.59</v>
      </c>
      <c r="I24" s="194">
        <v>0</v>
      </c>
      <c r="J24" s="194">
        <v>15.84</v>
      </c>
      <c r="K24" s="194">
        <v>0</v>
      </c>
      <c r="L24" s="194">
        <v>0</v>
      </c>
      <c r="M24" s="195">
        <f t="shared" si="1"/>
        <v>354.33199999999994</v>
      </c>
      <c r="N24"/>
      <c r="O24" s="212">
        <v>18.55</v>
      </c>
    </row>
    <row r="25" spans="1:15" x14ac:dyDescent="0.2">
      <c r="A25" s="111">
        <f t="shared" si="0"/>
        <v>1</v>
      </c>
      <c r="B25" s="193">
        <v>43117</v>
      </c>
      <c r="C25" s="194">
        <v>31.2</v>
      </c>
      <c r="D25" s="194">
        <v>143.67099999999999</v>
      </c>
      <c r="E25" s="194">
        <v>0</v>
      </c>
      <c r="F25" s="194">
        <v>149.874</v>
      </c>
      <c r="G25" s="194">
        <v>16.506</v>
      </c>
      <c r="H25" s="194">
        <v>5.4219999999999997</v>
      </c>
      <c r="I25" s="194">
        <v>0</v>
      </c>
      <c r="J25" s="194">
        <v>31.68</v>
      </c>
      <c r="K25" s="194">
        <v>0</v>
      </c>
      <c r="L25" s="194">
        <v>3.3290000000000002</v>
      </c>
      <c r="M25" s="195">
        <f t="shared" si="1"/>
        <v>381.68200000000002</v>
      </c>
      <c r="N25"/>
      <c r="O25" s="212">
        <v>18.850000000000001</v>
      </c>
    </row>
    <row r="26" spans="1:15" x14ac:dyDescent="0.2">
      <c r="A26" s="111">
        <f t="shared" si="0"/>
        <v>1</v>
      </c>
      <c r="B26" s="193">
        <v>43118</v>
      </c>
      <c r="C26" s="194">
        <v>31.2</v>
      </c>
      <c r="D26" s="194">
        <v>148.364</v>
      </c>
      <c r="E26" s="194">
        <v>0</v>
      </c>
      <c r="F26" s="194">
        <v>146.50899999999999</v>
      </c>
      <c r="G26" s="194">
        <v>13.656000000000001</v>
      </c>
      <c r="H26" s="194">
        <v>10.31</v>
      </c>
      <c r="I26" s="194">
        <v>0</v>
      </c>
      <c r="J26" s="194">
        <v>21.12</v>
      </c>
      <c r="K26" s="194">
        <v>0</v>
      </c>
      <c r="L26" s="194">
        <v>1.653</v>
      </c>
      <c r="M26" s="195">
        <f t="shared" si="1"/>
        <v>372.81200000000001</v>
      </c>
      <c r="N26"/>
      <c r="O26" s="212">
        <v>18.5</v>
      </c>
    </row>
    <row r="27" spans="1:15" x14ac:dyDescent="0.2">
      <c r="A27" s="111">
        <f t="shared" si="0"/>
        <v>1</v>
      </c>
      <c r="B27" s="193">
        <v>43119</v>
      </c>
      <c r="C27" s="194">
        <v>20.338000000000001</v>
      </c>
      <c r="D27" s="194">
        <v>147.709</v>
      </c>
      <c r="E27" s="194">
        <v>0</v>
      </c>
      <c r="F27" s="194">
        <v>147.04599999999999</v>
      </c>
      <c r="G27" s="194">
        <v>12.69</v>
      </c>
      <c r="H27" s="194">
        <v>19.821999999999999</v>
      </c>
      <c r="I27" s="194">
        <v>0</v>
      </c>
      <c r="J27" s="194">
        <v>21.12</v>
      </c>
      <c r="K27" s="194">
        <v>0</v>
      </c>
      <c r="L27" s="194">
        <v>0</v>
      </c>
      <c r="M27" s="195">
        <f t="shared" si="1"/>
        <v>368.72499999999997</v>
      </c>
      <c r="N27"/>
      <c r="O27" s="212">
        <v>18.25</v>
      </c>
    </row>
    <row r="28" spans="1:15" x14ac:dyDescent="0.2">
      <c r="A28" s="111">
        <f t="shared" si="0"/>
        <v>1</v>
      </c>
      <c r="B28" s="193">
        <v>43120</v>
      </c>
      <c r="C28" s="194">
        <v>22.73</v>
      </c>
      <c r="D28" s="194">
        <v>144.482</v>
      </c>
      <c r="E28" s="194">
        <v>0</v>
      </c>
      <c r="F28" s="194">
        <v>137.423</v>
      </c>
      <c r="G28" s="194">
        <v>11.095000000000001</v>
      </c>
      <c r="H28" s="194">
        <v>19.117999999999999</v>
      </c>
      <c r="I28" s="194">
        <v>0</v>
      </c>
      <c r="J28" s="194">
        <v>5.28</v>
      </c>
      <c r="K28" s="194">
        <v>0</v>
      </c>
      <c r="L28" s="194">
        <v>0</v>
      </c>
      <c r="M28" s="195">
        <f t="shared" si="1"/>
        <v>340.12799999999999</v>
      </c>
      <c r="N28"/>
      <c r="O28" s="212">
        <v>16.350000000000001</v>
      </c>
    </row>
    <row r="29" spans="1:15" x14ac:dyDescent="0.2">
      <c r="A29" s="111">
        <f t="shared" si="0"/>
        <v>1</v>
      </c>
      <c r="B29" s="193">
        <v>43121</v>
      </c>
      <c r="C29" s="194">
        <v>14.981999999999999</v>
      </c>
      <c r="D29" s="194">
        <v>106.35899999999999</v>
      </c>
      <c r="E29" s="194">
        <v>0</v>
      </c>
      <c r="F29" s="194">
        <v>137.29</v>
      </c>
      <c r="G29" s="194">
        <v>11.028</v>
      </c>
      <c r="H29" s="194">
        <v>19.018999999999998</v>
      </c>
      <c r="I29" s="194">
        <v>0</v>
      </c>
      <c r="J29" s="194">
        <v>3.1152000000007685</v>
      </c>
      <c r="K29" s="194">
        <v>0</v>
      </c>
      <c r="L29" s="194">
        <v>0</v>
      </c>
      <c r="M29" s="195">
        <f t="shared" si="1"/>
        <v>291.79320000000075</v>
      </c>
      <c r="N29"/>
      <c r="O29" s="212">
        <v>15.8</v>
      </c>
    </row>
    <row r="30" spans="1:15" x14ac:dyDescent="0.2">
      <c r="A30" s="111">
        <f t="shared" si="0"/>
        <v>1</v>
      </c>
      <c r="B30" s="193">
        <v>43122</v>
      </c>
      <c r="C30" s="194">
        <v>17.227</v>
      </c>
      <c r="D30" s="194">
        <v>103.8</v>
      </c>
      <c r="E30" s="194">
        <v>0</v>
      </c>
      <c r="F30" s="194">
        <v>163.22800000000001</v>
      </c>
      <c r="G30" s="194">
        <v>34.475999999999999</v>
      </c>
      <c r="H30" s="194">
        <v>17.204000000000001</v>
      </c>
      <c r="I30" s="194">
        <v>0</v>
      </c>
      <c r="J30" s="194">
        <v>2.7984000000034577</v>
      </c>
      <c r="K30" s="194">
        <v>0</v>
      </c>
      <c r="L30" s="194">
        <v>29.911000000000001</v>
      </c>
      <c r="M30" s="195">
        <f t="shared" si="1"/>
        <v>368.64440000000349</v>
      </c>
      <c r="N30"/>
      <c r="O30" s="212">
        <v>18.5</v>
      </c>
    </row>
    <row r="31" spans="1:15" x14ac:dyDescent="0.2">
      <c r="A31" s="111">
        <f t="shared" si="0"/>
        <v>1</v>
      </c>
      <c r="B31" s="193">
        <v>43123</v>
      </c>
      <c r="C31" s="194">
        <v>23.706</v>
      </c>
      <c r="D31" s="194">
        <v>125.58799999999999</v>
      </c>
      <c r="E31" s="194">
        <v>0</v>
      </c>
      <c r="F31" s="194">
        <v>149.34100000000001</v>
      </c>
      <c r="G31" s="194">
        <v>31.059000000000001</v>
      </c>
      <c r="H31" s="194">
        <v>16.349</v>
      </c>
      <c r="I31" s="194">
        <v>0</v>
      </c>
      <c r="J31" s="194">
        <v>3.537600000000384</v>
      </c>
      <c r="K31" s="194">
        <v>0</v>
      </c>
      <c r="L31" s="194">
        <v>25.937000000000001</v>
      </c>
      <c r="M31" s="195">
        <f t="shared" si="1"/>
        <v>375.51760000000041</v>
      </c>
      <c r="N31"/>
      <c r="O31" s="212">
        <v>19.05</v>
      </c>
    </row>
    <row r="32" spans="1:15" x14ac:dyDescent="0.2">
      <c r="A32" s="111">
        <f t="shared" si="0"/>
        <v>1</v>
      </c>
      <c r="B32" s="193">
        <v>43124</v>
      </c>
      <c r="C32" s="194">
        <v>7.7469999999999999</v>
      </c>
      <c r="D32" s="194">
        <v>72.942999999999998</v>
      </c>
      <c r="E32" s="194">
        <v>0</v>
      </c>
      <c r="F32" s="194">
        <v>164.923</v>
      </c>
      <c r="G32" s="194">
        <v>73.956999999999994</v>
      </c>
      <c r="H32" s="194">
        <v>7.6429999999999998</v>
      </c>
      <c r="I32" s="194">
        <v>0</v>
      </c>
      <c r="J32" s="194">
        <v>23.548799999995389</v>
      </c>
      <c r="K32" s="194">
        <v>0</v>
      </c>
      <c r="L32" s="194">
        <v>15.377000000000001</v>
      </c>
      <c r="M32" s="195">
        <f t="shared" si="1"/>
        <v>366.13879999999534</v>
      </c>
      <c r="N32"/>
      <c r="O32" s="212">
        <v>18.600000000000001</v>
      </c>
    </row>
    <row r="33" spans="1:15" x14ac:dyDescent="0.2">
      <c r="A33" s="111">
        <f t="shared" si="0"/>
        <v>1</v>
      </c>
      <c r="B33" s="193">
        <v>43125</v>
      </c>
      <c r="C33" s="194">
        <v>5.5759999999999996</v>
      </c>
      <c r="D33" s="194">
        <v>63.792999999999999</v>
      </c>
      <c r="E33" s="194">
        <v>3.5379999999999998</v>
      </c>
      <c r="F33" s="194">
        <v>169.75700000000001</v>
      </c>
      <c r="G33" s="194">
        <v>74.088999999999999</v>
      </c>
      <c r="H33" s="194">
        <v>7.976</v>
      </c>
      <c r="I33" s="194">
        <v>0</v>
      </c>
      <c r="J33" s="194">
        <v>16.262399999999616</v>
      </c>
      <c r="K33" s="194">
        <v>0</v>
      </c>
      <c r="L33" s="194">
        <v>39.58</v>
      </c>
      <c r="M33" s="195">
        <f t="shared" si="1"/>
        <v>380.57139999999958</v>
      </c>
      <c r="N33"/>
      <c r="O33" s="212">
        <v>18.399999999999999</v>
      </c>
    </row>
    <row r="34" spans="1:15" x14ac:dyDescent="0.2">
      <c r="A34" s="111">
        <f t="shared" si="0"/>
        <v>1</v>
      </c>
      <c r="B34" s="193">
        <v>43126</v>
      </c>
      <c r="C34" s="194">
        <v>11.683</v>
      </c>
      <c r="D34" s="194">
        <v>63.676000000000002</v>
      </c>
      <c r="E34" s="194">
        <v>1.022</v>
      </c>
      <c r="F34" s="194">
        <v>157.00399999999999</v>
      </c>
      <c r="G34" s="194">
        <v>71.046999999999997</v>
      </c>
      <c r="H34" s="194">
        <v>19.170000000000002</v>
      </c>
      <c r="I34" s="194">
        <v>0</v>
      </c>
      <c r="J34" s="194">
        <v>14.414399999997695</v>
      </c>
      <c r="K34" s="194">
        <v>0</v>
      </c>
      <c r="L34" s="194">
        <v>8.3190000000000008</v>
      </c>
      <c r="M34" s="195">
        <f t="shared" si="1"/>
        <v>346.33539999999772</v>
      </c>
      <c r="N34"/>
      <c r="O34" s="212">
        <v>17.75</v>
      </c>
    </row>
    <row r="35" spans="1:15" x14ac:dyDescent="0.2">
      <c r="A35" s="111">
        <f t="shared" si="0"/>
        <v>1</v>
      </c>
      <c r="B35" s="193">
        <v>43127</v>
      </c>
      <c r="C35" s="194">
        <v>6.9740000000000002</v>
      </c>
      <c r="D35" s="194">
        <v>71.242000000000004</v>
      </c>
      <c r="E35" s="194">
        <v>0</v>
      </c>
      <c r="F35" s="194">
        <v>142.917</v>
      </c>
      <c r="G35" s="194">
        <v>56.076999999999998</v>
      </c>
      <c r="H35" s="194">
        <v>21.018000000000001</v>
      </c>
      <c r="I35" s="194">
        <v>0</v>
      </c>
      <c r="J35" s="194">
        <v>18.321600000006146</v>
      </c>
      <c r="K35" s="194">
        <v>0</v>
      </c>
      <c r="L35" s="194">
        <v>7.0979999999999999</v>
      </c>
      <c r="M35" s="195">
        <f t="shared" si="1"/>
        <v>323.64760000000621</v>
      </c>
      <c r="N35"/>
      <c r="O35" s="212">
        <v>16.149999999999999</v>
      </c>
    </row>
    <row r="36" spans="1:15" x14ac:dyDescent="0.2">
      <c r="A36" s="111">
        <f t="shared" si="0"/>
        <v>1</v>
      </c>
      <c r="B36" s="193">
        <v>43128</v>
      </c>
      <c r="C36" s="194">
        <v>13.717000000000001</v>
      </c>
      <c r="D36" s="194">
        <v>71.587999999999994</v>
      </c>
      <c r="E36" s="194">
        <v>0</v>
      </c>
      <c r="F36" s="194">
        <v>126.04900000000001</v>
      </c>
      <c r="G36" s="194">
        <v>12.739000000000001</v>
      </c>
      <c r="H36" s="194">
        <v>21.457999999999998</v>
      </c>
      <c r="I36" s="194">
        <v>0</v>
      </c>
      <c r="J36" s="194">
        <v>18.3216</v>
      </c>
      <c r="K36" s="194">
        <v>0</v>
      </c>
      <c r="L36" s="194">
        <v>1.502</v>
      </c>
      <c r="M36" s="195">
        <f t="shared" si="1"/>
        <v>265.37459999999999</v>
      </c>
      <c r="N36"/>
      <c r="O36" s="212">
        <v>16</v>
      </c>
    </row>
    <row r="37" spans="1:15" x14ac:dyDescent="0.2">
      <c r="A37" s="111">
        <f t="shared" si="0"/>
        <v>1</v>
      </c>
      <c r="B37" s="193">
        <v>43129</v>
      </c>
      <c r="C37" s="194">
        <v>10.736000000000001</v>
      </c>
      <c r="D37" s="194">
        <v>125.483</v>
      </c>
      <c r="E37" s="194">
        <v>0</v>
      </c>
      <c r="F37" s="194">
        <v>140.78</v>
      </c>
      <c r="G37" s="194">
        <v>15.782</v>
      </c>
      <c r="H37" s="194">
        <v>18.602</v>
      </c>
      <c r="I37" s="194">
        <v>0</v>
      </c>
      <c r="J37" s="194">
        <v>26.4</v>
      </c>
      <c r="K37" s="194">
        <v>0</v>
      </c>
      <c r="L37" s="194">
        <v>13.862</v>
      </c>
      <c r="M37" s="195">
        <f t="shared" si="1"/>
        <v>351.64499999999998</v>
      </c>
      <c r="N37"/>
      <c r="O37" s="212">
        <v>19</v>
      </c>
    </row>
    <row r="38" spans="1:15" x14ac:dyDescent="0.2">
      <c r="A38" s="111">
        <f t="shared" si="0"/>
        <v>1</v>
      </c>
      <c r="B38" s="193">
        <v>43130</v>
      </c>
      <c r="C38" s="194">
        <v>7.7590000000000003</v>
      </c>
      <c r="D38" s="194">
        <v>144.94300000000001</v>
      </c>
      <c r="E38" s="194">
        <v>0</v>
      </c>
      <c r="F38" s="194">
        <v>132.13499999999999</v>
      </c>
      <c r="G38" s="194">
        <v>14.25</v>
      </c>
      <c r="H38" s="194">
        <v>20.533999999999999</v>
      </c>
      <c r="I38" s="194">
        <v>0</v>
      </c>
      <c r="J38" s="194">
        <v>26.4</v>
      </c>
      <c r="K38" s="194">
        <v>0</v>
      </c>
      <c r="L38" s="194">
        <v>32.591000000000001</v>
      </c>
      <c r="M38" s="195">
        <f t="shared" si="1"/>
        <v>378.61199999999997</v>
      </c>
      <c r="N38"/>
      <c r="O38" s="212">
        <v>19.7</v>
      </c>
    </row>
    <row r="39" spans="1:15" x14ac:dyDescent="0.2">
      <c r="A39" s="111">
        <f t="shared" si="0"/>
        <v>1</v>
      </c>
      <c r="B39" s="193">
        <v>43131</v>
      </c>
      <c r="C39" s="194">
        <v>17.797000000000001</v>
      </c>
      <c r="D39" s="194">
        <v>151.08799999999999</v>
      </c>
      <c r="E39" s="194">
        <v>0</v>
      </c>
      <c r="F39" s="194">
        <v>120.208</v>
      </c>
      <c r="G39" s="194">
        <v>17.437000000000001</v>
      </c>
      <c r="H39" s="194">
        <v>17.468</v>
      </c>
      <c r="I39" s="194">
        <v>0</v>
      </c>
      <c r="J39" s="194">
        <v>21.12</v>
      </c>
      <c r="K39" s="194">
        <v>0</v>
      </c>
      <c r="L39" s="194">
        <v>37.552999999999997</v>
      </c>
      <c r="M39" s="195">
        <f t="shared" si="1"/>
        <v>382.67099999999999</v>
      </c>
      <c r="N39"/>
      <c r="O39" s="212">
        <v>18.649999999999999</v>
      </c>
    </row>
    <row r="40" spans="1:15" x14ac:dyDescent="0.2">
      <c r="A40" s="111">
        <f t="shared" si="0"/>
        <v>2</v>
      </c>
      <c r="B40" s="193">
        <v>43132</v>
      </c>
      <c r="C40" s="194">
        <v>29.536000000000001</v>
      </c>
      <c r="D40" s="194">
        <v>146.386</v>
      </c>
      <c r="E40" s="194">
        <v>0</v>
      </c>
      <c r="F40" s="194">
        <v>103.245</v>
      </c>
      <c r="G40" s="194">
        <v>15.353999999999999</v>
      </c>
      <c r="H40" s="194">
        <v>17.895</v>
      </c>
      <c r="I40" s="194">
        <v>0</v>
      </c>
      <c r="J40" s="194">
        <v>27.772800000001151</v>
      </c>
      <c r="K40" s="194">
        <v>0</v>
      </c>
      <c r="L40" s="194">
        <v>34.968000000000004</v>
      </c>
      <c r="M40" s="195">
        <f t="shared" si="1"/>
        <v>375.15680000000117</v>
      </c>
      <c r="N40"/>
      <c r="O40" s="212">
        <v>18.8</v>
      </c>
    </row>
    <row r="41" spans="1:15" x14ac:dyDescent="0.2">
      <c r="A41" s="111">
        <f t="shared" si="0"/>
        <v>2</v>
      </c>
      <c r="B41" s="193">
        <v>43133</v>
      </c>
      <c r="C41" s="194">
        <v>12.923999999999999</v>
      </c>
      <c r="D41" s="194">
        <v>135.21699999999998</v>
      </c>
      <c r="E41" s="194">
        <v>0</v>
      </c>
      <c r="F41" s="194">
        <v>106.428</v>
      </c>
      <c r="G41" s="194">
        <v>27.002000000000002</v>
      </c>
      <c r="H41" s="194">
        <v>7.9130000000000003</v>
      </c>
      <c r="I41" s="194">
        <v>0</v>
      </c>
      <c r="J41" s="194">
        <v>19.747199999998848</v>
      </c>
      <c r="K41" s="194">
        <v>0</v>
      </c>
      <c r="L41" s="194">
        <v>66.548000000000002</v>
      </c>
      <c r="M41" s="195">
        <f t="shared" si="1"/>
        <v>375.77919999999881</v>
      </c>
      <c r="N41"/>
      <c r="O41" s="212">
        <v>18.149999999999999</v>
      </c>
    </row>
    <row r="42" spans="1:15" x14ac:dyDescent="0.2">
      <c r="A42" s="111">
        <f t="shared" si="0"/>
        <v>2</v>
      </c>
      <c r="B42" s="193">
        <v>43134</v>
      </c>
      <c r="C42" s="194">
        <v>18.515000000000001</v>
      </c>
      <c r="D42" s="194">
        <v>119.40899999999999</v>
      </c>
      <c r="E42" s="194">
        <v>1.242</v>
      </c>
      <c r="F42" s="194">
        <v>117.209</v>
      </c>
      <c r="G42" s="194">
        <v>12.165000000000001</v>
      </c>
      <c r="H42" s="194">
        <v>6.6609999999999996</v>
      </c>
      <c r="I42" s="194">
        <v>0</v>
      </c>
      <c r="J42" s="194">
        <v>5.28</v>
      </c>
      <c r="K42" s="194">
        <v>0</v>
      </c>
      <c r="L42" s="194">
        <v>43.635000000000005</v>
      </c>
      <c r="M42" s="195">
        <f t="shared" si="1"/>
        <v>324.11599999999999</v>
      </c>
      <c r="N42"/>
      <c r="O42" s="212">
        <v>16.600000000000001</v>
      </c>
    </row>
    <row r="43" spans="1:15" x14ac:dyDescent="0.2">
      <c r="A43" s="111">
        <f t="shared" si="0"/>
        <v>2</v>
      </c>
      <c r="B43" s="193">
        <v>43135</v>
      </c>
      <c r="C43" s="194">
        <v>20.768999999999998</v>
      </c>
      <c r="D43" s="194">
        <v>114.898</v>
      </c>
      <c r="E43" s="194">
        <v>0</v>
      </c>
      <c r="F43" s="194">
        <v>87.53</v>
      </c>
      <c r="G43" s="194">
        <v>11.112</v>
      </c>
      <c r="H43" s="194">
        <v>20.036000000000001</v>
      </c>
      <c r="I43" s="194">
        <v>0</v>
      </c>
      <c r="J43" s="194">
        <v>6.3360000000038417</v>
      </c>
      <c r="K43" s="194">
        <v>0</v>
      </c>
      <c r="L43" s="194">
        <v>38.972999999999999</v>
      </c>
      <c r="M43" s="195">
        <f t="shared" si="1"/>
        <v>299.65400000000386</v>
      </c>
      <c r="N43"/>
      <c r="O43" s="212">
        <v>17.100000000000001</v>
      </c>
    </row>
    <row r="44" spans="1:15" x14ac:dyDescent="0.2">
      <c r="A44" s="111">
        <f t="shared" si="0"/>
        <v>2</v>
      </c>
      <c r="B44" s="193">
        <v>43136</v>
      </c>
      <c r="C44" s="194">
        <v>21.588000000000001</v>
      </c>
      <c r="D44" s="194">
        <v>138.45600000000002</v>
      </c>
      <c r="E44" s="194">
        <v>0</v>
      </c>
      <c r="F44" s="194">
        <v>83.379000000000005</v>
      </c>
      <c r="G44" s="194">
        <v>18.407</v>
      </c>
      <c r="H44" s="194">
        <v>24.877000000000002</v>
      </c>
      <c r="I44" s="194">
        <v>0</v>
      </c>
      <c r="J44" s="194">
        <v>4.2240000000000002</v>
      </c>
      <c r="K44" s="194">
        <v>0</v>
      </c>
      <c r="L44" s="194">
        <v>84.813000000000002</v>
      </c>
      <c r="M44" s="195">
        <f t="shared" si="1"/>
        <v>375.74399999999997</v>
      </c>
      <c r="N44"/>
      <c r="O44" s="212">
        <v>18.2</v>
      </c>
    </row>
    <row r="45" spans="1:15" x14ac:dyDescent="0.2">
      <c r="A45" s="111">
        <f t="shared" si="0"/>
        <v>2</v>
      </c>
      <c r="B45" s="193">
        <v>43137</v>
      </c>
      <c r="C45" s="194">
        <v>10.084</v>
      </c>
      <c r="D45" s="194">
        <v>121.07499999999999</v>
      </c>
      <c r="E45" s="194">
        <v>0</v>
      </c>
      <c r="F45" s="194">
        <v>86.34</v>
      </c>
      <c r="G45" s="194">
        <v>37.445</v>
      </c>
      <c r="H45" s="194">
        <v>13.693</v>
      </c>
      <c r="I45" s="194">
        <v>0</v>
      </c>
      <c r="J45" s="194">
        <v>5.28</v>
      </c>
      <c r="K45" s="194">
        <v>0</v>
      </c>
      <c r="L45" s="194">
        <v>91.293999999999997</v>
      </c>
      <c r="M45" s="195">
        <f t="shared" si="1"/>
        <v>365.21099999999996</v>
      </c>
      <c r="N45"/>
      <c r="O45" s="212">
        <v>18.899999999999999</v>
      </c>
    </row>
    <row r="46" spans="1:15" x14ac:dyDescent="0.2">
      <c r="A46" s="111">
        <f t="shared" si="0"/>
        <v>2</v>
      </c>
      <c r="B46" s="193">
        <v>43138</v>
      </c>
      <c r="C46" s="194">
        <v>17.076000000000001</v>
      </c>
      <c r="D46" s="194">
        <v>131.31900000000002</v>
      </c>
      <c r="E46" s="194">
        <v>0.65300000000000002</v>
      </c>
      <c r="F46" s="194">
        <v>75.22399999999999</v>
      </c>
      <c r="G46" s="194">
        <v>20.978999999999999</v>
      </c>
      <c r="H46" s="194">
        <v>25.173999999999999</v>
      </c>
      <c r="I46" s="194">
        <v>0</v>
      </c>
      <c r="J46" s="194">
        <v>4.6991999999969263</v>
      </c>
      <c r="K46" s="194">
        <v>0</v>
      </c>
      <c r="L46" s="194">
        <v>81.587000000000003</v>
      </c>
      <c r="M46" s="195">
        <f t="shared" si="1"/>
        <v>356.71119999999689</v>
      </c>
      <c r="N46"/>
      <c r="O46" s="212">
        <v>18.55</v>
      </c>
    </row>
    <row r="47" spans="1:15" x14ac:dyDescent="0.2">
      <c r="A47" s="111">
        <f t="shared" si="0"/>
        <v>2</v>
      </c>
      <c r="B47" s="193">
        <v>43139</v>
      </c>
      <c r="C47" s="194">
        <v>22.998000000000001</v>
      </c>
      <c r="D47" s="194">
        <v>145.886</v>
      </c>
      <c r="E47" s="194">
        <v>0.53700000000000003</v>
      </c>
      <c r="F47" s="194">
        <v>64.917000000000002</v>
      </c>
      <c r="G47" s="194">
        <v>25.603000000000002</v>
      </c>
      <c r="H47" s="194">
        <v>22.33</v>
      </c>
      <c r="I47" s="194">
        <v>0</v>
      </c>
      <c r="J47" s="194">
        <v>3.6960000000000002</v>
      </c>
      <c r="K47" s="194">
        <v>0</v>
      </c>
      <c r="L47" s="194">
        <v>87.566999999999993</v>
      </c>
      <c r="M47" s="195">
        <f t="shared" si="1"/>
        <v>373.53399999999999</v>
      </c>
      <c r="N47"/>
      <c r="O47" s="212">
        <v>20.350000000000001</v>
      </c>
    </row>
    <row r="48" spans="1:15" x14ac:dyDescent="0.2">
      <c r="A48" s="111">
        <f t="shared" si="0"/>
        <v>2</v>
      </c>
      <c r="B48" s="193">
        <v>43140</v>
      </c>
      <c r="C48" s="194">
        <v>29.228999999999999</v>
      </c>
      <c r="D48" s="194">
        <v>147.196</v>
      </c>
      <c r="E48" s="194">
        <v>0</v>
      </c>
      <c r="F48" s="194">
        <v>65.298000000000002</v>
      </c>
      <c r="G48" s="194">
        <v>18.722999999999999</v>
      </c>
      <c r="H48" s="194">
        <v>26.594999999999999</v>
      </c>
      <c r="I48" s="194">
        <v>0</v>
      </c>
      <c r="J48" s="194">
        <v>3.0624000000000002</v>
      </c>
      <c r="K48" s="194">
        <v>0</v>
      </c>
      <c r="L48" s="194">
        <v>89.174000000000007</v>
      </c>
      <c r="M48" s="195">
        <f t="shared" si="1"/>
        <v>379.27740000000006</v>
      </c>
      <c r="N48"/>
      <c r="O48" s="212">
        <v>17.95</v>
      </c>
    </row>
    <row r="49" spans="1:15" x14ac:dyDescent="0.2">
      <c r="A49" s="111">
        <f t="shared" si="0"/>
        <v>2</v>
      </c>
      <c r="B49" s="193">
        <v>43141</v>
      </c>
      <c r="C49" s="194">
        <v>2.2069999999999999</v>
      </c>
      <c r="D49" s="194">
        <v>147.28800000000001</v>
      </c>
      <c r="E49" s="194">
        <v>0</v>
      </c>
      <c r="F49" s="194">
        <v>45.692</v>
      </c>
      <c r="G49" s="194">
        <v>11.81</v>
      </c>
      <c r="H49" s="194">
        <v>15.949000000000002</v>
      </c>
      <c r="I49" s="194">
        <v>0</v>
      </c>
      <c r="J49" s="194">
        <v>1.7952000000000001</v>
      </c>
      <c r="K49" s="194">
        <v>0</v>
      </c>
      <c r="L49" s="194">
        <v>111.26300000000001</v>
      </c>
      <c r="M49" s="195">
        <f t="shared" si="1"/>
        <v>336.00420000000003</v>
      </c>
      <c r="N49"/>
      <c r="O49" s="212">
        <v>16.350000000000001</v>
      </c>
    </row>
    <row r="50" spans="1:15" x14ac:dyDescent="0.2">
      <c r="A50" s="111">
        <f t="shared" si="0"/>
        <v>2</v>
      </c>
      <c r="B50" s="193">
        <v>43142</v>
      </c>
      <c r="C50" s="194">
        <v>0</v>
      </c>
      <c r="D50" s="194">
        <v>92.117000000000004</v>
      </c>
      <c r="E50" s="194">
        <v>0</v>
      </c>
      <c r="F50" s="194">
        <v>46.152999999999999</v>
      </c>
      <c r="G50" s="194">
        <v>23.244</v>
      </c>
      <c r="H50" s="194">
        <v>18.348999999999997</v>
      </c>
      <c r="I50" s="194">
        <v>0</v>
      </c>
      <c r="J50" s="194">
        <v>0</v>
      </c>
      <c r="K50" s="194">
        <v>0</v>
      </c>
      <c r="L50" s="194">
        <v>113.79400000000001</v>
      </c>
      <c r="M50" s="195">
        <f t="shared" si="1"/>
        <v>293.65700000000004</v>
      </c>
      <c r="N50"/>
      <c r="O50" s="212">
        <v>16.399999999999999</v>
      </c>
    </row>
    <row r="51" spans="1:15" x14ac:dyDescent="0.2">
      <c r="A51" s="111">
        <f t="shared" si="0"/>
        <v>2</v>
      </c>
      <c r="B51" s="193">
        <v>43143</v>
      </c>
      <c r="C51" s="194">
        <v>14</v>
      </c>
      <c r="D51" s="194">
        <v>77.355000000000004</v>
      </c>
      <c r="E51" s="194">
        <v>0</v>
      </c>
      <c r="F51" s="194">
        <v>36.439</v>
      </c>
      <c r="G51" s="194">
        <v>68.134</v>
      </c>
      <c r="H51" s="194">
        <v>32.432000000000002</v>
      </c>
      <c r="I51" s="194">
        <v>0</v>
      </c>
      <c r="J51" s="194">
        <v>0</v>
      </c>
      <c r="K51" s="194">
        <v>0</v>
      </c>
      <c r="L51" s="194">
        <v>127.819</v>
      </c>
      <c r="M51" s="195">
        <f t="shared" si="1"/>
        <v>356.17900000000003</v>
      </c>
      <c r="N51"/>
      <c r="O51" s="212">
        <v>18.600000000000001</v>
      </c>
    </row>
    <row r="52" spans="1:15" x14ac:dyDescent="0.2">
      <c r="A52" s="111">
        <f t="shared" si="0"/>
        <v>2</v>
      </c>
      <c r="B52" s="193">
        <v>43144</v>
      </c>
      <c r="C52" s="194">
        <v>15.112</v>
      </c>
      <c r="D52" s="194">
        <v>67.183999999999997</v>
      </c>
      <c r="E52" s="194">
        <v>12.722</v>
      </c>
      <c r="F52" s="194">
        <v>38.620000000000005</v>
      </c>
      <c r="G52" s="194">
        <v>82.759</v>
      </c>
      <c r="H52" s="194">
        <v>27.841000000000001</v>
      </c>
      <c r="I52" s="194">
        <v>0</v>
      </c>
      <c r="J52" s="194">
        <v>0</v>
      </c>
      <c r="K52" s="194">
        <v>0</v>
      </c>
      <c r="L52" s="194">
        <v>126.75899999999999</v>
      </c>
      <c r="M52" s="195">
        <f t="shared" si="1"/>
        <v>370.99699999999996</v>
      </c>
      <c r="N52"/>
      <c r="O52" s="212">
        <v>19.2</v>
      </c>
    </row>
    <row r="53" spans="1:15" x14ac:dyDescent="0.2">
      <c r="A53" s="111">
        <f t="shared" si="0"/>
        <v>2</v>
      </c>
      <c r="B53" s="193">
        <v>43145</v>
      </c>
      <c r="C53" s="194">
        <v>4.375</v>
      </c>
      <c r="D53" s="194">
        <v>125.01600000000001</v>
      </c>
      <c r="E53" s="194">
        <v>0</v>
      </c>
      <c r="F53" s="194">
        <v>45.344999999999999</v>
      </c>
      <c r="G53" s="194">
        <v>47.076999999999998</v>
      </c>
      <c r="H53" s="194">
        <v>15.208</v>
      </c>
      <c r="I53" s="194">
        <v>4.4459999999999997</v>
      </c>
      <c r="J53" s="194">
        <v>1.6367999999973109</v>
      </c>
      <c r="K53" s="194">
        <v>0</v>
      </c>
      <c r="L53" s="194">
        <v>134.69200000000001</v>
      </c>
      <c r="M53" s="195">
        <f t="shared" si="1"/>
        <v>377.79579999999737</v>
      </c>
      <c r="N53"/>
      <c r="O53" s="212">
        <v>19</v>
      </c>
    </row>
    <row r="54" spans="1:15" x14ac:dyDescent="0.2">
      <c r="A54" s="111">
        <f t="shared" si="0"/>
        <v>2</v>
      </c>
      <c r="B54" s="193">
        <v>43146</v>
      </c>
      <c r="C54" s="194">
        <v>13.942</v>
      </c>
      <c r="D54" s="194">
        <v>151.35899999999998</v>
      </c>
      <c r="E54" s="194">
        <v>0</v>
      </c>
      <c r="F54" s="194">
        <v>46.198999999999998</v>
      </c>
      <c r="G54" s="194">
        <v>27.122</v>
      </c>
      <c r="H54" s="194">
        <v>18.073999999999998</v>
      </c>
      <c r="I54" s="194">
        <v>0</v>
      </c>
      <c r="J54" s="194">
        <v>1.2671999999988475</v>
      </c>
      <c r="K54" s="194">
        <v>0</v>
      </c>
      <c r="L54" s="194">
        <v>122.40599999999999</v>
      </c>
      <c r="M54" s="195">
        <f t="shared" si="1"/>
        <v>380.3691999999989</v>
      </c>
      <c r="N54"/>
      <c r="O54" s="212">
        <v>19.149999999999999</v>
      </c>
    </row>
    <row r="55" spans="1:15" x14ac:dyDescent="0.2">
      <c r="A55" s="111">
        <f t="shared" si="0"/>
        <v>2</v>
      </c>
      <c r="B55" s="193">
        <v>43147</v>
      </c>
      <c r="C55" s="194">
        <v>10.242000000000001</v>
      </c>
      <c r="D55" s="194">
        <v>150.381</v>
      </c>
      <c r="E55" s="194">
        <v>0</v>
      </c>
      <c r="F55" s="194">
        <v>58.876999999999995</v>
      </c>
      <c r="G55" s="194">
        <v>20.063000000000002</v>
      </c>
      <c r="H55" s="194">
        <v>8.407</v>
      </c>
      <c r="I55" s="194">
        <v>0</v>
      </c>
      <c r="J55" s="194">
        <v>9.6095999999984638</v>
      </c>
      <c r="K55" s="194">
        <v>0</v>
      </c>
      <c r="L55" s="194">
        <v>125.48999999999998</v>
      </c>
      <c r="M55" s="195">
        <f t="shared" si="1"/>
        <v>383.06959999999845</v>
      </c>
      <c r="N55"/>
      <c r="O55" s="212">
        <v>18.399999999999999</v>
      </c>
    </row>
    <row r="56" spans="1:15" x14ac:dyDescent="0.2">
      <c r="A56" s="111">
        <f t="shared" si="0"/>
        <v>2</v>
      </c>
      <c r="B56" s="193">
        <v>43148</v>
      </c>
      <c r="C56" s="194">
        <v>12.669</v>
      </c>
      <c r="D56" s="194">
        <v>146.24299999999999</v>
      </c>
      <c r="E56" s="194">
        <v>0</v>
      </c>
      <c r="F56" s="194">
        <v>56.614000000000004</v>
      </c>
      <c r="G56" s="194">
        <v>13.651</v>
      </c>
      <c r="H56" s="194">
        <v>12.469000000000001</v>
      </c>
      <c r="I56" s="194">
        <v>0</v>
      </c>
      <c r="J56" s="194">
        <v>2.8512</v>
      </c>
      <c r="K56" s="194">
        <v>0</v>
      </c>
      <c r="L56" s="194">
        <v>95.954000000000008</v>
      </c>
      <c r="M56" s="195">
        <f t="shared" si="1"/>
        <v>340.45120000000003</v>
      </c>
      <c r="N56"/>
      <c r="O56" s="212">
        <v>16.350000000000001</v>
      </c>
    </row>
    <row r="57" spans="1:15" x14ac:dyDescent="0.2">
      <c r="A57" s="111">
        <f t="shared" si="0"/>
        <v>2</v>
      </c>
      <c r="B57" s="193">
        <v>43149</v>
      </c>
      <c r="C57" s="194">
        <v>6.5</v>
      </c>
      <c r="D57" s="194">
        <v>108.256</v>
      </c>
      <c r="E57" s="194">
        <v>0</v>
      </c>
      <c r="F57" s="194">
        <v>52.798000000000002</v>
      </c>
      <c r="G57" s="194">
        <v>12.331</v>
      </c>
      <c r="H57" s="194">
        <v>24.917000000000002</v>
      </c>
      <c r="I57" s="194">
        <v>0</v>
      </c>
      <c r="J57" s="194">
        <v>5.0160000000038414</v>
      </c>
      <c r="K57" s="194">
        <v>0</v>
      </c>
      <c r="L57" s="194">
        <v>79.518000000000001</v>
      </c>
      <c r="M57" s="195">
        <f t="shared" si="1"/>
        <v>289.33600000000382</v>
      </c>
      <c r="N57"/>
      <c r="O57" s="212">
        <v>16.2</v>
      </c>
    </row>
    <row r="58" spans="1:15" x14ac:dyDescent="0.2">
      <c r="A58" s="111">
        <f t="shared" si="0"/>
        <v>2</v>
      </c>
      <c r="B58" s="193">
        <v>43150</v>
      </c>
      <c r="C58" s="194">
        <v>14.752000000000001</v>
      </c>
      <c r="D58" s="194">
        <v>142.61799999999999</v>
      </c>
      <c r="E58" s="194">
        <v>0</v>
      </c>
      <c r="F58" s="194">
        <v>54.790999999999997</v>
      </c>
      <c r="G58" s="194">
        <v>21.657999999999998</v>
      </c>
      <c r="H58" s="194">
        <v>20.75</v>
      </c>
      <c r="I58" s="194">
        <v>0</v>
      </c>
      <c r="J58" s="194">
        <v>5.7023999999996162</v>
      </c>
      <c r="K58" s="194">
        <v>0</v>
      </c>
      <c r="L58" s="194">
        <v>105.42</v>
      </c>
      <c r="M58" s="195">
        <f t="shared" si="1"/>
        <v>365.69139999999965</v>
      </c>
      <c r="N58"/>
      <c r="O58" s="212">
        <v>19.5</v>
      </c>
    </row>
    <row r="59" spans="1:15" x14ac:dyDescent="0.2">
      <c r="A59" s="111">
        <f t="shared" si="0"/>
        <v>2</v>
      </c>
      <c r="B59" s="193">
        <v>43151</v>
      </c>
      <c r="C59" s="194">
        <v>11.637</v>
      </c>
      <c r="D59" s="194">
        <v>148.791</v>
      </c>
      <c r="E59" s="194">
        <v>0</v>
      </c>
      <c r="F59" s="194">
        <v>59.292999999999999</v>
      </c>
      <c r="G59" s="194">
        <v>20.838000000000001</v>
      </c>
      <c r="H59" s="194">
        <v>16.349</v>
      </c>
      <c r="I59" s="194">
        <v>0</v>
      </c>
      <c r="J59" s="194">
        <v>11.2464</v>
      </c>
      <c r="K59" s="194">
        <v>0</v>
      </c>
      <c r="L59" s="194">
        <v>107.846</v>
      </c>
      <c r="M59" s="195">
        <f t="shared" si="1"/>
        <v>376.00040000000001</v>
      </c>
      <c r="N59"/>
      <c r="O59" s="212">
        <v>19.3</v>
      </c>
    </row>
    <row r="60" spans="1:15" x14ac:dyDescent="0.2">
      <c r="A60" s="111">
        <f t="shared" si="0"/>
        <v>2</v>
      </c>
      <c r="B60" s="193">
        <v>43152</v>
      </c>
      <c r="C60" s="194">
        <v>12.681000000000001</v>
      </c>
      <c r="D60" s="194">
        <v>139.98399999999998</v>
      </c>
      <c r="E60" s="194">
        <v>0</v>
      </c>
      <c r="F60" s="194">
        <v>51.983999999999995</v>
      </c>
      <c r="G60" s="194">
        <v>24.861999999999998</v>
      </c>
      <c r="H60" s="194">
        <v>16.71</v>
      </c>
      <c r="I60" s="194">
        <v>0</v>
      </c>
      <c r="J60" s="194">
        <v>7.1280000000019212</v>
      </c>
      <c r="K60" s="194">
        <v>0</v>
      </c>
      <c r="L60" s="194">
        <v>126.26000000000002</v>
      </c>
      <c r="M60" s="195">
        <f t="shared" si="1"/>
        <v>379.60900000000197</v>
      </c>
      <c r="N60"/>
      <c r="O60" s="212">
        <v>19.149999999999999</v>
      </c>
    </row>
    <row r="61" spans="1:15" x14ac:dyDescent="0.2">
      <c r="A61" s="111">
        <f t="shared" si="0"/>
        <v>2</v>
      </c>
      <c r="B61" s="193">
        <v>43153</v>
      </c>
      <c r="C61" s="194">
        <v>20.34</v>
      </c>
      <c r="D61" s="194">
        <v>139.77099999999999</v>
      </c>
      <c r="E61" s="194">
        <v>0</v>
      </c>
      <c r="F61" s="194">
        <v>74.603999999999999</v>
      </c>
      <c r="G61" s="194">
        <v>33.259</v>
      </c>
      <c r="H61" s="194">
        <v>6.7059999999999995</v>
      </c>
      <c r="I61" s="194">
        <v>0</v>
      </c>
      <c r="J61" s="194">
        <v>6.3887999999953902</v>
      </c>
      <c r="K61" s="194">
        <v>0</v>
      </c>
      <c r="L61" s="194">
        <v>98.555999999999997</v>
      </c>
      <c r="M61" s="195">
        <f t="shared" si="1"/>
        <v>379.62479999999539</v>
      </c>
      <c r="N61"/>
      <c r="O61" s="212">
        <v>18.8</v>
      </c>
    </row>
    <row r="62" spans="1:15" x14ac:dyDescent="0.2">
      <c r="A62" s="111">
        <f t="shared" si="0"/>
        <v>2</v>
      </c>
      <c r="B62" s="193">
        <v>43154</v>
      </c>
      <c r="C62" s="194">
        <v>2.843</v>
      </c>
      <c r="D62" s="194">
        <v>84.49799999999999</v>
      </c>
      <c r="E62" s="194">
        <v>0</v>
      </c>
      <c r="F62" s="194">
        <v>72.89500000000001</v>
      </c>
      <c r="G62" s="194">
        <v>86.174999999999997</v>
      </c>
      <c r="H62" s="194">
        <v>4.0939999999999994</v>
      </c>
      <c r="I62" s="194">
        <v>0</v>
      </c>
      <c r="J62" s="194">
        <v>7.1280000000019212</v>
      </c>
      <c r="K62" s="194">
        <v>0</v>
      </c>
      <c r="L62" s="194">
        <v>111.42</v>
      </c>
      <c r="M62" s="195">
        <f t="shared" si="1"/>
        <v>369.05300000000193</v>
      </c>
      <c r="N62"/>
      <c r="O62" s="212">
        <v>18.149999999999999</v>
      </c>
    </row>
    <row r="63" spans="1:15" x14ac:dyDescent="0.2">
      <c r="A63" s="111">
        <f t="shared" si="0"/>
        <v>2</v>
      </c>
      <c r="B63" s="193">
        <v>43155</v>
      </c>
      <c r="C63" s="194">
        <v>12.829000000000001</v>
      </c>
      <c r="D63" s="194">
        <v>57.42</v>
      </c>
      <c r="E63" s="194">
        <v>0</v>
      </c>
      <c r="F63" s="194">
        <v>69.158999999999992</v>
      </c>
      <c r="G63" s="194">
        <v>89.126000000000005</v>
      </c>
      <c r="H63" s="194">
        <v>13.948</v>
      </c>
      <c r="I63" s="194">
        <v>0</v>
      </c>
      <c r="J63" s="194">
        <v>6.4943999999976949</v>
      </c>
      <c r="K63" s="194">
        <v>0</v>
      </c>
      <c r="L63" s="194">
        <v>87.73899999999999</v>
      </c>
      <c r="M63" s="195">
        <f t="shared" si="1"/>
        <v>336.71539999999766</v>
      </c>
      <c r="N63"/>
      <c r="O63" s="212">
        <v>16.95</v>
      </c>
    </row>
    <row r="64" spans="1:15" x14ac:dyDescent="0.2">
      <c r="A64" s="111">
        <f t="shared" si="0"/>
        <v>2</v>
      </c>
      <c r="B64" s="193">
        <v>43156</v>
      </c>
      <c r="C64" s="194">
        <v>14.61</v>
      </c>
      <c r="D64" s="194">
        <v>81.369</v>
      </c>
      <c r="E64" s="194">
        <v>0</v>
      </c>
      <c r="F64" s="194">
        <v>56.629999999999995</v>
      </c>
      <c r="G64" s="194">
        <v>46.701000000000001</v>
      </c>
      <c r="H64" s="194">
        <v>14.866</v>
      </c>
      <c r="I64" s="194">
        <v>0</v>
      </c>
      <c r="J64" s="194">
        <v>4.8047999999992319</v>
      </c>
      <c r="K64" s="194">
        <v>0</v>
      </c>
      <c r="L64" s="194">
        <v>84.152999999999992</v>
      </c>
      <c r="M64" s="195">
        <f t="shared" si="1"/>
        <v>303.13379999999921</v>
      </c>
      <c r="N64"/>
      <c r="O64" s="212">
        <v>16.75</v>
      </c>
    </row>
    <row r="65" spans="1:15" x14ac:dyDescent="0.2">
      <c r="A65" s="111">
        <f t="shared" si="0"/>
        <v>2</v>
      </c>
      <c r="B65" s="193">
        <v>43157</v>
      </c>
      <c r="C65" s="194">
        <v>20.564999999999998</v>
      </c>
      <c r="D65" s="194">
        <v>64.34</v>
      </c>
      <c r="E65" s="194">
        <v>13.182</v>
      </c>
      <c r="F65" s="194">
        <v>52.376000000000005</v>
      </c>
      <c r="G65" s="194">
        <v>78.594999999999999</v>
      </c>
      <c r="H65" s="194">
        <v>20.116</v>
      </c>
      <c r="I65" s="194">
        <v>0</v>
      </c>
      <c r="J65" s="194">
        <v>4.6463999999999999</v>
      </c>
      <c r="K65" s="194">
        <v>0</v>
      </c>
      <c r="L65" s="194">
        <v>120.413</v>
      </c>
      <c r="M65" s="195">
        <f t="shared" si="1"/>
        <v>374.23340000000002</v>
      </c>
      <c r="N65"/>
      <c r="O65" s="212">
        <v>19.899999999999999</v>
      </c>
    </row>
    <row r="66" spans="1:15" x14ac:dyDescent="0.2">
      <c r="A66" s="111">
        <f t="shared" si="0"/>
        <v>2</v>
      </c>
      <c r="B66" s="193">
        <v>43158</v>
      </c>
      <c r="C66" s="194">
        <v>9.93</v>
      </c>
      <c r="D66" s="194">
        <v>49.488</v>
      </c>
      <c r="E66" s="194">
        <v>16.204999999999998</v>
      </c>
      <c r="F66" s="194">
        <v>47.171000000000006</v>
      </c>
      <c r="G66" s="194">
        <v>99.88000000000001</v>
      </c>
      <c r="H66" s="194">
        <v>11.867000000000001</v>
      </c>
      <c r="I66" s="194">
        <v>0</v>
      </c>
      <c r="J66" s="194">
        <v>9.7680000000000007</v>
      </c>
      <c r="K66" s="194">
        <v>0</v>
      </c>
      <c r="L66" s="194">
        <v>130.85599999999999</v>
      </c>
      <c r="M66" s="195">
        <f t="shared" si="1"/>
        <v>375.16499999999996</v>
      </c>
      <c r="N66"/>
      <c r="O66" s="212">
        <v>19.25</v>
      </c>
    </row>
    <row r="67" spans="1:15" x14ac:dyDescent="0.2">
      <c r="A67" s="111">
        <f t="shared" si="0"/>
        <v>2</v>
      </c>
      <c r="B67" s="193">
        <v>43159</v>
      </c>
      <c r="C67" s="194">
        <v>27.186</v>
      </c>
      <c r="D67" s="194">
        <v>81.813000000000002</v>
      </c>
      <c r="E67" s="194">
        <v>0.32900000000000001</v>
      </c>
      <c r="F67" s="194">
        <v>39.081000000000003</v>
      </c>
      <c r="G67" s="194">
        <v>85.066000000000003</v>
      </c>
      <c r="H67" s="194">
        <v>25.856999999999999</v>
      </c>
      <c r="I67" s="194">
        <v>0</v>
      </c>
      <c r="J67" s="194">
        <v>3.8544</v>
      </c>
      <c r="K67" s="194">
        <v>0</v>
      </c>
      <c r="L67" s="194">
        <v>119.76300000000001</v>
      </c>
      <c r="M67" s="195">
        <f t="shared" si="1"/>
        <v>382.94939999999997</v>
      </c>
      <c r="N67"/>
      <c r="O67" s="212">
        <v>19.149999999999999</v>
      </c>
    </row>
    <row r="68" spans="1:15" x14ac:dyDescent="0.2">
      <c r="A68" s="111">
        <f t="shared" si="0"/>
        <v>3</v>
      </c>
      <c r="B68" s="193">
        <v>43160</v>
      </c>
      <c r="C68" s="194">
        <v>22.907</v>
      </c>
      <c r="D68" s="194">
        <v>107.715</v>
      </c>
      <c r="E68" s="194">
        <v>0</v>
      </c>
      <c r="F68" s="194">
        <v>43.585000000000001</v>
      </c>
      <c r="G68" s="194">
        <v>58.224999999999994</v>
      </c>
      <c r="H68" s="194">
        <v>23.979999999999997</v>
      </c>
      <c r="I68" s="194">
        <v>0</v>
      </c>
      <c r="J68" s="194">
        <v>2.3231999999999999</v>
      </c>
      <c r="K68" s="194">
        <v>0</v>
      </c>
      <c r="L68" s="194">
        <v>122.928</v>
      </c>
      <c r="M68" s="195">
        <f t="shared" si="1"/>
        <v>381.66320000000002</v>
      </c>
      <c r="N68"/>
      <c r="O68" s="212">
        <v>19.95</v>
      </c>
    </row>
    <row r="69" spans="1:15" x14ac:dyDescent="0.2">
      <c r="A69" s="111">
        <f t="shared" si="0"/>
        <v>3</v>
      </c>
      <c r="B69" s="193">
        <v>43161</v>
      </c>
      <c r="C69" s="194">
        <v>20.108000000000001</v>
      </c>
      <c r="D69" s="194">
        <v>61.808999999999997</v>
      </c>
      <c r="E69" s="194">
        <v>0</v>
      </c>
      <c r="F69" s="194">
        <v>34.364999999999995</v>
      </c>
      <c r="G69" s="194">
        <v>106.83499999999999</v>
      </c>
      <c r="H69" s="194">
        <v>23.846</v>
      </c>
      <c r="I69" s="194">
        <v>0</v>
      </c>
      <c r="J69" s="194">
        <v>3.0095999999999998</v>
      </c>
      <c r="K69" s="194">
        <v>0</v>
      </c>
      <c r="L69" s="194">
        <v>127.178</v>
      </c>
      <c r="M69" s="195">
        <f t="shared" si="1"/>
        <v>377.1506</v>
      </c>
      <c r="N69"/>
      <c r="O69" s="212">
        <v>19</v>
      </c>
    </row>
    <row r="70" spans="1:15" x14ac:dyDescent="0.2">
      <c r="A70" s="111">
        <f t="shared" si="0"/>
        <v>3</v>
      </c>
      <c r="B70" s="193">
        <v>43162</v>
      </c>
      <c r="C70" s="194">
        <v>18.561</v>
      </c>
      <c r="D70" s="194">
        <v>99.998000000000005</v>
      </c>
      <c r="E70" s="194">
        <v>0</v>
      </c>
      <c r="F70" s="194">
        <v>33.786000000000001</v>
      </c>
      <c r="G70" s="194">
        <v>56.239000000000004</v>
      </c>
      <c r="H70" s="194">
        <v>10.231</v>
      </c>
      <c r="I70" s="194">
        <v>0</v>
      </c>
      <c r="J70" s="194">
        <v>2.4815999999999998</v>
      </c>
      <c r="K70" s="194">
        <v>0</v>
      </c>
      <c r="L70" s="194">
        <v>142.48099999999999</v>
      </c>
      <c r="M70" s="195">
        <f t="shared" si="1"/>
        <v>363.77760000000001</v>
      </c>
      <c r="N70"/>
      <c r="O70" s="212">
        <v>18.05</v>
      </c>
    </row>
    <row r="71" spans="1:15" x14ac:dyDescent="0.2">
      <c r="A71" s="111">
        <f t="shared" si="0"/>
        <v>3</v>
      </c>
      <c r="B71" s="193">
        <v>43163</v>
      </c>
      <c r="C71" s="194">
        <v>15.977</v>
      </c>
      <c r="D71" s="194">
        <v>119.86799999999999</v>
      </c>
      <c r="E71" s="194">
        <v>0</v>
      </c>
      <c r="F71" s="194">
        <v>32.006</v>
      </c>
      <c r="G71" s="194">
        <v>13.856</v>
      </c>
      <c r="H71" s="194">
        <v>14.620000000000001</v>
      </c>
      <c r="I71" s="194">
        <v>0</v>
      </c>
      <c r="J71" s="194">
        <v>3.0624000000000002</v>
      </c>
      <c r="K71" s="194">
        <v>0</v>
      </c>
      <c r="L71" s="194">
        <v>119.99299999999999</v>
      </c>
      <c r="M71" s="195">
        <f t="shared" si="1"/>
        <v>319.38239999999996</v>
      </c>
      <c r="N71"/>
      <c r="O71" s="212">
        <v>17.95</v>
      </c>
    </row>
    <row r="72" spans="1:15" x14ac:dyDescent="0.2">
      <c r="A72" s="111">
        <f t="shared" si="0"/>
        <v>3</v>
      </c>
      <c r="B72" s="193">
        <v>43164</v>
      </c>
      <c r="C72" s="194">
        <v>10.246</v>
      </c>
      <c r="D72" s="194">
        <v>104.026</v>
      </c>
      <c r="E72" s="194">
        <v>0</v>
      </c>
      <c r="F72" s="194">
        <v>33.131</v>
      </c>
      <c r="G72" s="194">
        <v>67.105999999999995</v>
      </c>
      <c r="H72" s="194">
        <v>19.628999999999998</v>
      </c>
      <c r="I72" s="194">
        <v>0</v>
      </c>
      <c r="J72" s="194">
        <v>4.7519999999999998</v>
      </c>
      <c r="K72" s="194">
        <v>0</v>
      </c>
      <c r="L72" s="194">
        <v>147.10599999999999</v>
      </c>
      <c r="M72" s="195">
        <f t="shared" si="1"/>
        <v>385.99599999999998</v>
      </c>
      <c r="N72"/>
      <c r="O72" s="212">
        <v>20.3</v>
      </c>
    </row>
    <row r="73" spans="1:15" x14ac:dyDescent="0.2">
      <c r="A73" s="111">
        <f t="shared" ref="A73:A136" si="2">+IF(ISBLANK($B73),"",MONTH($B73))</f>
        <v>3</v>
      </c>
      <c r="B73" s="193">
        <v>43165</v>
      </c>
      <c r="C73" s="194">
        <v>20.591999999999999</v>
      </c>
      <c r="D73" s="194">
        <v>83.248000000000005</v>
      </c>
      <c r="E73" s="194">
        <v>0</v>
      </c>
      <c r="F73" s="194">
        <v>27.756</v>
      </c>
      <c r="G73" s="194">
        <v>84.730999999999995</v>
      </c>
      <c r="H73" s="194">
        <v>30.192</v>
      </c>
      <c r="I73" s="194">
        <v>0</v>
      </c>
      <c r="J73" s="194">
        <v>2.3759999999999999</v>
      </c>
      <c r="K73" s="194">
        <v>0</v>
      </c>
      <c r="L73" s="194">
        <v>142.41399999999999</v>
      </c>
      <c r="M73" s="195">
        <f t="shared" ref="M73:M136" si="3">+SUM(C73:L73)</f>
        <v>391.30899999999997</v>
      </c>
      <c r="N73"/>
      <c r="O73" s="212">
        <v>20.05</v>
      </c>
    </row>
    <row r="74" spans="1:15" x14ac:dyDescent="0.2">
      <c r="A74" s="111">
        <f t="shared" si="2"/>
        <v>3</v>
      </c>
      <c r="B74" s="193">
        <v>43166</v>
      </c>
      <c r="C74" s="194">
        <v>23.038</v>
      </c>
      <c r="D74" s="194">
        <v>122.14599999999999</v>
      </c>
      <c r="E74" s="194">
        <v>0</v>
      </c>
      <c r="F74" s="194">
        <v>32.901000000000003</v>
      </c>
      <c r="G74" s="194">
        <v>46.177000000000007</v>
      </c>
      <c r="H74" s="194">
        <v>18.920999999999999</v>
      </c>
      <c r="I74" s="194">
        <v>0</v>
      </c>
      <c r="J74" s="194">
        <v>2.5344000000000002</v>
      </c>
      <c r="K74" s="194">
        <v>0</v>
      </c>
      <c r="L74" s="194">
        <v>148.81799999999998</v>
      </c>
      <c r="M74" s="195">
        <f t="shared" si="3"/>
        <v>394.53539999999998</v>
      </c>
      <c r="N74"/>
      <c r="O74" s="212">
        <v>20</v>
      </c>
    </row>
    <row r="75" spans="1:15" x14ac:dyDescent="0.2">
      <c r="A75" s="111">
        <f t="shared" si="2"/>
        <v>3</v>
      </c>
      <c r="B75" s="193">
        <v>43167</v>
      </c>
      <c r="C75" s="194">
        <v>16.265000000000001</v>
      </c>
      <c r="D75" s="194">
        <v>130.38400000000001</v>
      </c>
      <c r="E75" s="194">
        <v>0</v>
      </c>
      <c r="F75" s="194">
        <v>37.063000000000002</v>
      </c>
      <c r="G75" s="194">
        <v>46.841999999999999</v>
      </c>
      <c r="H75" s="194">
        <v>13.635999999999999</v>
      </c>
      <c r="I75" s="194">
        <v>0</v>
      </c>
      <c r="J75" s="194">
        <v>4.7519999999999998</v>
      </c>
      <c r="K75" s="194">
        <v>0</v>
      </c>
      <c r="L75" s="194">
        <v>141.97800000000001</v>
      </c>
      <c r="M75" s="195">
        <f t="shared" si="3"/>
        <v>390.91999999999996</v>
      </c>
      <c r="N75"/>
      <c r="O75" s="212">
        <v>20</v>
      </c>
    </row>
    <row r="76" spans="1:15" x14ac:dyDescent="0.2">
      <c r="A76" s="111">
        <f t="shared" si="2"/>
        <v>3</v>
      </c>
      <c r="B76" s="193">
        <v>43168</v>
      </c>
      <c r="C76" s="194">
        <v>20</v>
      </c>
      <c r="D76" s="194">
        <v>118.41000000000001</v>
      </c>
      <c r="E76" s="194">
        <v>1.0009999999999999</v>
      </c>
      <c r="F76" s="194">
        <v>39.692999999999998</v>
      </c>
      <c r="G76" s="194">
        <v>57.834000000000003</v>
      </c>
      <c r="H76" s="194">
        <v>19.372</v>
      </c>
      <c r="I76" s="194">
        <v>0</v>
      </c>
      <c r="J76" s="194">
        <v>5.7023999999999999</v>
      </c>
      <c r="K76" s="194">
        <v>0</v>
      </c>
      <c r="L76" s="194">
        <v>121.26400000000001</v>
      </c>
      <c r="M76" s="195">
        <f t="shared" si="3"/>
        <v>383.27640000000008</v>
      </c>
      <c r="N76"/>
      <c r="O76" s="212">
        <v>19.45</v>
      </c>
    </row>
    <row r="77" spans="1:15" x14ac:dyDescent="0.2">
      <c r="A77" s="111">
        <f t="shared" si="2"/>
        <v>3</v>
      </c>
      <c r="B77" s="193">
        <v>43169</v>
      </c>
      <c r="C77" s="194">
        <v>10</v>
      </c>
      <c r="D77" s="194">
        <v>107.53700000000001</v>
      </c>
      <c r="E77" s="194">
        <v>0</v>
      </c>
      <c r="F77" s="194">
        <v>45.822000000000003</v>
      </c>
      <c r="G77" s="194">
        <v>59.076999999999998</v>
      </c>
      <c r="H77" s="194">
        <v>8.0079999999999991</v>
      </c>
      <c r="I77" s="194">
        <v>0</v>
      </c>
      <c r="J77" s="194">
        <v>5.4912000000000001</v>
      </c>
      <c r="K77" s="194">
        <v>0</v>
      </c>
      <c r="L77" s="194">
        <v>136.51999999999998</v>
      </c>
      <c r="M77" s="195">
        <f t="shared" si="3"/>
        <v>372.45519999999999</v>
      </c>
      <c r="N77"/>
      <c r="O77" s="212">
        <v>18.350000000000001</v>
      </c>
    </row>
    <row r="78" spans="1:15" x14ac:dyDescent="0.2">
      <c r="A78" s="111">
        <f t="shared" si="2"/>
        <v>3</v>
      </c>
      <c r="B78" s="193">
        <v>43170</v>
      </c>
      <c r="C78" s="194">
        <v>12</v>
      </c>
      <c r="D78" s="194">
        <v>124.018</v>
      </c>
      <c r="E78" s="194">
        <v>0</v>
      </c>
      <c r="F78" s="194">
        <v>53.716999999999999</v>
      </c>
      <c r="G78" s="194">
        <v>12.144</v>
      </c>
      <c r="H78" s="194">
        <v>11.513</v>
      </c>
      <c r="I78" s="194">
        <v>0</v>
      </c>
      <c r="J78" s="194">
        <v>6.2831999999999999</v>
      </c>
      <c r="K78" s="194">
        <v>0</v>
      </c>
      <c r="L78" s="194">
        <v>107.29300000000001</v>
      </c>
      <c r="M78" s="195">
        <f t="shared" si="3"/>
        <v>326.96820000000002</v>
      </c>
      <c r="N78"/>
      <c r="O78" s="212">
        <v>18.75</v>
      </c>
    </row>
    <row r="79" spans="1:15" x14ac:dyDescent="0.2">
      <c r="A79" s="111">
        <f t="shared" si="2"/>
        <v>3</v>
      </c>
      <c r="B79" s="193">
        <v>43171</v>
      </c>
      <c r="C79" s="194">
        <v>20</v>
      </c>
      <c r="D79" s="194">
        <v>141.78199999999998</v>
      </c>
      <c r="E79" s="194">
        <v>4.8000000000000001E-2</v>
      </c>
      <c r="F79" s="194">
        <v>96.44</v>
      </c>
      <c r="G79" s="194">
        <v>22.907</v>
      </c>
      <c r="H79" s="194">
        <v>22.152000000000001</v>
      </c>
      <c r="I79" s="194">
        <v>0</v>
      </c>
      <c r="J79" s="194">
        <v>7.0751999999999997</v>
      </c>
      <c r="K79" s="194">
        <v>0</v>
      </c>
      <c r="L79" s="194">
        <v>81.915999999999997</v>
      </c>
      <c r="M79" s="195">
        <f t="shared" si="3"/>
        <v>392.32019999999994</v>
      </c>
      <c r="N79"/>
      <c r="O79" s="212">
        <v>20.5</v>
      </c>
    </row>
    <row r="80" spans="1:15" x14ac:dyDescent="0.2">
      <c r="A80" s="111">
        <f t="shared" si="2"/>
        <v>3</v>
      </c>
      <c r="B80" s="193">
        <v>43172</v>
      </c>
      <c r="C80" s="194">
        <v>25.741</v>
      </c>
      <c r="D80" s="194">
        <v>146.29900000000001</v>
      </c>
      <c r="E80" s="194">
        <v>0</v>
      </c>
      <c r="F80" s="194">
        <v>119.249</v>
      </c>
      <c r="G80" s="194">
        <v>22.657</v>
      </c>
      <c r="H80" s="194">
        <v>22.981000000000002</v>
      </c>
      <c r="I80" s="194">
        <v>0</v>
      </c>
      <c r="J80" s="194">
        <v>5.5439999999999996</v>
      </c>
      <c r="K80" s="194">
        <v>0</v>
      </c>
      <c r="L80" s="194">
        <v>75.108000000000004</v>
      </c>
      <c r="M80" s="195">
        <f t="shared" si="3"/>
        <v>417.57899999999995</v>
      </c>
      <c r="N80"/>
      <c r="O80" s="212">
        <v>23.15</v>
      </c>
    </row>
    <row r="81" spans="1:15" x14ac:dyDescent="0.2">
      <c r="A81" s="111">
        <f t="shared" si="2"/>
        <v>3</v>
      </c>
      <c r="B81" s="193">
        <v>43173</v>
      </c>
      <c r="C81" s="194">
        <v>24.018999999999998</v>
      </c>
      <c r="D81" s="194">
        <v>150.155</v>
      </c>
      <c r="E81" s="194">
        <v>1.248</v>
      </c>
      <c r="F81" s="194">
        <v>163.60300000000001</v>
      </c>
      <c r="G81" s="194">
        <v>20.169</v>
      </c>
      <c r="H81" s="194">
        <v>25.54</v>
      </c>
      <c r="I81" s="194">
        <v>0</v>
      </c>
      <c r="J81" s="194">
        <v>12.7776</v>
      </c>
      <c r="K81" s="194">
        <v>0</v>
      </c>
      <c r="L81" s="194">
        <v>19.201000000000001</v>
      </c>
      <c r="M81" s="195">
        <f t="shared" si="3"/>
        <v>416.71260000000001</v>
      </c>
      <c r="N81"/>
      <c r="O81" s="212">
        <v>21.75</v>
      </c>
    </row>
    <row r="82" spans="1:15" x14ac:dyDescent="0.2">
      <c r="A82" s="111">
        <f t="shared" si="2"/>
        <v>3</v>
      </c>
      <c r="B82" s="193">
        <v>43174</v>
      </c>
      <c r="C82" s="194">
        <v>29.457000000000001</v>
      </c>
      <c r="D82" s="194">
        <v>145.42500000000001</v>
      </c>
      <c r="E82" s="194">
        <v>0</v>
      </c>
      <c r="F82" s="194">
        <v>164.184</v>
      </c>
      <c r="G82" s="194">
        <v>26.37</v>
      </c>
      <c r="H82" s="194">
        <v>24.417999999999999</v>
      </c>
      <c r="I82" s="194">
        <v>0</v>
      </c>
      <c r="J82" s="194">
        <v>10.56</v>
      </c>
      <c r="K82" s="194">
        <v>0</v>
      </c>
      <c r="L82" s="194">
        <v>25.45</v>
      </c>
      <c r="M82" s="195">
        <f t="shared" si="3"/>
        <v>425.86400000000003</v>
      </c>
      <c r="N82"/>
      <c r="O82" s="212">
        <v>21.65</v>
      </c>
    </row>
    <row r="83" spans="1:15" x14ac:dyDescent="0.2">
      <c r="A83" s="111">
        <f t="shared" si="2"/>
        <v>3</v>
      </c>
      <c r="B83" s="193">
        <v>43175</v>
      </c>
      <c r="C83" s="194">
        <v>30.21</v>
      </c>
      <c r="D83" s="194">
        <v>146.233</v>
      </c>
      <c r="E83" s="194">
        <v>0</v>
      </c>
      <c r="F83" s="194">
        <v>165.89400000000001</v>
      </c>
      <c r="G83" s="194">
        <v>16.152000000000001</v>
      </c>
      <c r="H83" s="194">
        <v>22.560000000000002</v>
      </c>
      <c r="I83" s="194">
        <v>0</v>
      </c>
      <c r="J83" s="194">
        <v>21.12</v>
      </c>
      <c r="K83" s="194">
        <v>0</v>
      </c>
      <c r="L83" s="194">
        <v>7.359</v>
      </c>
      <c r="M83" s="195">
        <f t="shared" si="3"/>
        <v>409.52799999999996</v>
      </c>
      <c r="N83"/>
      <c r="O83" s="212">
        <v>20.45</v>
      </c>
    </row>
    <row r="84" spans="1:15" x14ac:dyDescent="0.2">
      <c r="A84" s="111">
        <f t="shared" si="2"/>
        <v>3</v>
      </c>
      <c r="B84" s="193">
        <v>43176</v>
      </c>
      <c r="C84" s="194">
        <v>23.693999999999999</v>
      </c>
      <c r="D84" s="194">
        <v>136.72499999999999</v>
      </c>
      <c r="E84" s="194">
        <v>0</v>
      </c>
      <c r="F84" s="194">
        <v>143.47699999999998</v>
      </c>
      <c r="G84" s="194">
        <v>11.516</v>
      </c>
      <c r="H84" s="194">
        <v>8.9920000000000009</v>
      </c>
      <c r="I84" s="194">
        <v>0</v>
      </c>
      <c r="J84" s="194">
        <v>15.84</v>
      </c>
      <c r="K84" s="194">
        <v>0</v>
      </c>
      <c r="L84" s="194">
        <v>14.638</v>
      </c>
      <c r="M84" s="195">
        <f t="shared" si="3"/>
        <v>354.88199999999995</v>
      </c>
      <c r="N84"/>
      <c r="O84" s="212">
        <v>18.850000000000001</v>
      </c>
    </row>
    <row r="85" spans="1:15" x14ac:dyDescent="0.2">
      <c r="A85" s="111">
        <f t="shared" si="2"/>
        <v>3</v>
      </c>
      <c r="B85" s="193">
        <v>43177</v>
      </c>
      <c r="C85" s="194">
        <v>34.575000000000003</v>
      </c>
      <c r="D85" s="194">
        <v>116.47999999999999</v>
      </c>
      <c r="E85" s="194">
        <v>0</v>
      </c>
      <c r="F85" s="194">
        <v>148.447</v>
      </c>
      <c r="G85" s="194">
        <v>14.076000000000001</v>
      </c>
      <c r="H85" s="194">
        <v>9.17</v>
      </c>
      <c r="I85" s="194">
        <v>0</v>
      </c>
      <c r="J85" s="194">
        <v>10.56</v>
      </c>
      <c r="K85" s="194">
        <v>0</v>
      </c>
      <c r="L85" s="194">
        <v>5.0529999999999999</v>
      </c>
      <c r="M85" s="195">
        <f t="shared" si="3"/>
        <v>338.36100000000005</v>
      </c>
      <c r="N85"/>
      <c r="O85" s="212">
        <v>19.350000000000001</v>
      </c>
    </row>
    <row r="86" spans="1:15" x14ac:dyDescent="0.2">
      <c r="A86" s="111">
        <f t="shared" si="2"/>
        <v>3</v>
      </c>
      <c r="B86" s="193">
        <v>43178</v>
      </c>
      <c r="C86" s="194">
        <v>16.452999999999999</v>
      </c>
      <c r="D86" s="194">
        <v>143.333</v>
      </c>
      <c r="E86" s="194">
        <v>0</v>
      </c>
      <c r="F86" s="194">
        <v>175.31100000000001</v>
      </c>
      <c r="G86" s="194">
        <v>20.989000000000001</v>
      </c>
      <c r="H86" s="194">
        <v>10.4</v>
      </c>
      <c r="I86" s="194">
        <v>0</v>
      </c>
      <c r="J86" s="194">
        <v>10.56</v>
      </c>
      <c r="K86" s="194">
        <v>0</v>
      </c>
      <c r="L86" s="194">
        <v>33.926000000000002</v>
      </c>
      <c r="M86" s="195">
        <f t="shared" si="3"/>
        <v>410.97199999999992</v>
      </c>
      <c r="N86"/>
      <c r="O86" s="212">
        <v>21.95</v>
      </c>
    </row>
    <row r="87" spans="1:15" x14ac:dyDescent="0.2">
      <c r="A87" s="111">
        <f t="shared" si="2"/>
        <v>3</v>
      </c>
      <c r="B87" s="193">
        <v>43179</v>
      </c>
      <c r="C87" s="194">
        <v>4.1550000000000002</v>
      </c>
      <c r="D87" s="194">
        <v>148.053</v>
      </c>
      <c r="E87" s="194">
        <v>0</v>
      </c>
      <c r="F87" s="194">
        <v>186.732</v>
      </c>
      <c r="G87" s="194">
        <v>30.178999999999998</v>
      </c>
      <c r="H87" s="194">
        <v>0</v>
      </c>
      <c r="I87" s="194">
        <v>0</v>
      </c>
      <c r="J87" s="194">
        <v>15.84</v>
      </c>
      <c r="K87" s="194">
        <v>0</v>
      </c>
      <c r="L87" s="194">
        <v>42.492000000000004</v>
      </c>
      <c r="M87" s="195">
        <f t="shared" si="3"/>
        <v>427.45099999999996</v>
      </c>
      <c r="N87"/>
      <c r="O87" s="212">
        <v>21.85</v>
      </c>
    </row>
    <row r="88" spans="1:15" x14ac:dyDescent="0.2">
      <c r="A88" s="111">
        <f t="shared" si="2"/>
        <v>3</v>
      </c>
      <c r="B88" s="193">
        <v>43180</v>
      </c>
      <c r="C88" s="194">
        <v>3</v>
      </c>
      <c r="D88" s="194">
        <v>95.701999999999998</v>
      </c>
      <c r="E88" s="194">
        <v>0</v>
      </c>
      <c r="F88" s="194">
        <v>182.84</v>
      </c>
      <c r="G88" s="194">
        <v>61.335000000000001</v>
      </c>
      <c r="H88" s="194">
        <v>1.8220000000000001</v>
      </c>
      <c r="I88" s="194">
        <v>2.492</v>
      </c>
      <c r="J88" s="194">
        <v>8.9760000000000009</v>
      </c>
      <c r="K88" s="194">
        <v>0.54100000000000004</v>
      </c>
      <c r="L88" s="194">
        <v>70.304000000000002</v>
      </c>
      <c r="M88" s="195">
        <f t="shared" si="3"/>
        <v>427.01200000000006</v>
      </c>
      <c r="N88"/>
      <c r="O88" s="212">
        <v>21.9</v>
      </c>
    </row>
    <row r="89" spans="1:15" x14ac:dyDescent="0.2">
      <c r="A89" s="111">
        <f t="shared" si="2"/>
        <v>3</v>
      </c>
      <c r="B89" s="193">
        <v>43181</v>
      </c>
      <c r="C89" s="194">
        <v>28.95</v>
      </c>
      <c r="D89" s="194">
        <v>96.281000000000006</v>
      </c>
      <c r="E89" s="194">
        <v>0.14399999999999999</v>
      </c>
      <c r="F89" s="194">
        <v>165.13399999999999</v>
      </c>
      <c r="G89" s="194">
        <v>62.953000000000003</v>
      </c>
      <c r="H89" s="194">
        <v>11.706</v>
      </c>
      <c r="I89" s="194">
        <v>0</v>
      </c>
      <c r="J89" s="194">
        <v>17.476800000000001</v>
      </c>
      <c r="K89" s="194">
        <v>0</v>
      </c>
      <c r="L89" s="194">
        <v>38.411000000000001</v>
      </c>
      <c r="M89" s="195">
        <f t="shared" si="3"/>
        <v>421.05580000000003</v>
      </c>
      <c r="N89"/>
      <c r="O89" s="212">
        <v>21.1</v>
      </c>
    </row>
    <row r="90" spans="1:15" x14ac:dyDescent="0.2">
      <c r="A90" s="111">
        <f t="shared" si="2"/>
        <v>3</v>
      </c>
      <c r="B90" s="193">
        <v>43182</v>
      </c>
      <c r="C90" s="194">
        <v>21.367000000000001</v>
      </c>
      <c r="D90" s="194">
        <v>109.51700000000001</v>
      </c>
      <c r="E90" s="194">
        <v>0</v>
      </c>
      <c r="F90" s="194">
        <v>163.792</v>
      </c>
      <c r="G90" s="194">
        <v>52.42</v>
      </c>
      <c r="H90" s="194">
        <v>11.312999999999999</v>
      </c>
      <c r="I90" s="194">
        <v>0</v>
      </c>
      <c r="J90" s="194">
        <v>24.552</v>
      </c>
      <c r="K90" s="194">
        <v>0</v>
      </c>
      <c r="L90" s="194">
        <v>24.421000000000003</v>
      </c>
      <c r="M90" s="195">
        <f t="shared" si="3"/>
        <v>407.38200000000006</v>
      </c>
      <c r="N90"/>
      <c r="O90" s="212">
        <v>20.65</v>
      </c>
    </row>
    <row r="91" spans="1:15" x14ac:dyDescent="0.2">
      <c r="A91" s="111">
        <f t="shared" si="2"/>
        <v>3</v>
      </c>
      <c r="B91" s="193">
        <v>43183</v>
      </c>
      <c r="C91" s="194">
        <v>19.75</v>
      </c>
      <c r="D91" s="194">
        <v>134.80699999999999</v>
      </c>
      <c r="E91" s="194">
        <v>0</v>
      </c>
      <c r="F91" s="194">
        <v>154.15300000000002</v>
      </c>
      <c r="G91" s="194">
        <v>12.88</v>
      </c>
      <c r="H91" s="194">
        <v>3.855</v>
      </c>
      <c r="I91" s="194">
        <v>0</v>
      </c>
      <c r="J91" s="194">
        <v>24.182400000000001</v>
      </c>
      <c r="K91" s="194">
        <v>0</v>
      </c>
      <c r="L91" s="194">
        <v>11.616</v>
      </c>
      <c r="M91" s="195">
        <f t="shared" si="3"/>
        <v>361.24340000000007</v>
      </c>
      <c r="N91"/>
      <c r="O91" s="212">
        <v>17.95</v>
      </c>
    </row>
    <row r="92" spans="1:15" x14ac:dyDescent="0.2">
      <c r="A92" s="111">
        <f t="shared" si="2"/>
        <v>3</v>
      </c>
      <c r="B92" s="193">
        <v>43184</v>
      </c>
      <c r="C92" s="194">
        <v>19.791</v>
      </c>
      <c r="D92" s="194">
        <v>101.87800000000001</v>
      </c>
      <c r="E92" s="194">
        <v>0</v>
      </c>
      <c r="F92" s="194">
        <v>158.83199999999999</v>
      </c>
      <c r="G92" s="194">
        <v>15.048999999999999</v>
      </c>
      <c r="H92" s="194">
        <v>5.2859999999999996</v>
      </c>
      <c r="I92" s="194">
        <v>0</v>
      </c>
      <c r="J92" s="194">
        <v>10.1904</v>
      </c>
      <c r="K92" s="194">
        <v>0</v>
      </c>
      <c r="L92" s="194">
        <v>10.754</v>
      </c>
      <c r="M92" s="195">
        <f t="shared" si="3"/>
        <v>321.78039999999999</v>
      </c>
      <c r="N92"/>
      <c r="O92" s="212">
        <v>19.25</v>
      </c>
    </row>
    <row r="93" spans="1:15" x14ac:dyDescent="0.2">
      <c r="A93" s="111">
        <f t="shared" si="2"/>
        <v>3</v>
      </c>
      <c r="B93" s="193">
        <v>43185</v>
      </c>
      <c r="C93" s="194">
        <v>14.789</v>
      </c>
      <c r="D93" s="194">
        <v>92.277000000000001</v>
      </c>
      <c r="E93" s="194">
        <v>13.151999999999999</v>
      </c>
      <c r="F93" s="194">
        <v>181.46199999999999</v>
      </c>
      <c r="G93" s="194">
        <v>37.567999999999998</v>
      </c>
      <c r="H93" s="194">
        <v>10.536</v>
      </c>
      <c r="I93" s="194">
        <v>0</v>
      </c>
      <c r="J93" s="194">
        <v>13.992000000000001</v>
      </c>
      <c r="K93" s="194">
        <v>0</v>
      </c>
      <c r="L93" s="194">
        <v>42.478999999999999</v>
      </c>
      <c r="M93" s="195">
        <f t="shared" si="3"/>
        <v>406.255</v>
      </c>
      <c r="N93"/>
      <c r="O93" s="212">
        <v>21.45</v>
      </c>
    </row>
    <row r="94" spans="1:15" x14ac:dyDescent="0.2">
      <c r="A94" s="111">
        <f t="shared" si="2"/>
        <v>3</v>
      </c>
      <c r="B94" s="193">
        <v>43186</v>
      </c>
      <c r="C94" s="194">
        <v>3.5049999999999999</v>
      </c>
      <c r="D94" s="194">
        <v>125.19200000000001</v>
      </c>
      <c r="E94" s="194">
        <v>0</v>
      </c>
      <c r="F94" s="194">
        <v>175.21299999999999</v>
      </c>
      <c r="G94" s="194">
        <v>42.705000000000005</v>
      </c>
      <c r="H94" s="194">
        <v>6.8870000000000005</v>
      </c>
      <c r="I94" s="194">
        <v>0</v>
      </c>
      <c r="J94" s="194">
        <v>15.734399999999999</v>
      </c>
      <c r="K94" s="194">
        <v>0</v>
      </c>
      <c r="L94" s="194">
        <v>46.028999999999996</v>
      </c>
      <c r="M94" s="195">
        <f t="shared" si="3"/>
        <v>415.26539999999994</v>
      </c>
      <c r="N94"/>
      <c r="O94" s="212">
        <v>21.95</v>
      </c>
    </row>
    <row r="95" spans="1:15" x14ac:dyDescent="0.2">
      <c r="A95" s="111">
        <f t="shared" si="2"/>
        <v>3</v>
      </c>
      <c r="B95" s="193">
        <v>43187</v>
      </c>
      <c r="C95" s="194">
        <v>24.694000000000003</v>
      </c>
      <c r="D95" s="194">
        <v>149.07400000000001</v>
      </c>
      <c r="E95" s="194">
        <v>0</v>
      </c>
      <c r="F95" s="194">
        <v>159.08999999999997</v>
      </c>
      <c r="G95" s="194">
        <v>13.363</v>
      </c>
      <c r="H95" s="194">
        <v>12.765000000000001</v>
      </c>
      <c r="I95" s="194">
        <v>0</v>
      </c>
      <c r="J95" s="194">
        <v>11.087999999999999</v>
      </c>
      <c r="K95" s="194">
        <v>0</v>
      </c>
      <c r="L95" s="194">
        <v>35.18</v>
      </c>
      <c r="M95" s="195">
        <f t="shared" si="3"/>
        <v>405.25400000000002</v>
      </c>
      <c r="N95"/>
      <c r="O95" s="212">
        <v>20.9</v>
      </c>
    </row>
    <row r="96" spans="1:15" x14ac:dyDescent="0.2">
      <c r="A96" s="111">
        <f t="shared" si="2"/>
        <v>3</v>
      </c>
      <c r="B96" s="193">
        <v>43188</v>
      </c>
      <c r="C96" s="194">
        <v>10</v>
      </c>
      <c r="D96" s="194">
        <v>128.71199999999999</v>
      </c>
      <c r="E96" s="194">
        <v>1.9369999999999998</v>
      </c>
      <c r="F96" s="194">
        <v>158.976</v>
      </c>
      <c r="G96" s="194">
        <v>35.634000000000007</v>
      </c>
      <c r="H96" s="194">
        <v>8.3979999999999997</v>
      </c>
      <c r="I96" s="194">
        <v>0</v>
      </c>
      <c r="J96" s="194">
        <v>4.0655999999999999</v>
      </c>
      <c r="K96" s="194">
        <v>0</v>
      </c>
      <c r="L96" s="194">
        <v>46.055999999999997</v>
      </c>
      <c r="M96" s="195">
        <f t="shared" si="3"/>
        <v>393.77860000000004</v>
      </c>
      <c r="N96"/>
      <c r="O96" s="212">
        <v>21.3</v>
      </c>
    </row>
    <row r="97" spans="1:15" x14ac:dyDescent="0.2">
      <c r="A97" s="111">
        <f t="shared" si="2"/>
        <v>3</v>
      </c>
      <c r="B97" s="193">
        <v>43189</v>
      </c>
      <c r="C97" s="194">
        <v>24</v>
      </c>
      <c r="D97" s="194">
        <v>122.078</v>
      </c>
      <c r="E97" s="194">
        <v>0</v>
      </c>
      <c r="F97" s="194">
        <v>139.74299999999999</v>
      </c>
      <c r="G97" s="194">
        <v>17.475000000000001</v>
      </c>
      <c r="H97" s="194">
        <v>12.964</v>
      </c>
      <c r="I97" s="194">
        <v>0</v>
      </c>
      <c r="J97" s="194">
        <v>0</v>
      </c>
      <c r="K97" s="194">
        <v>0</v>
      </c>
      <c r="L97" s="194">
        <v>19.692</v>
      </c>
      <c r="M97" s="195">
        <f t="shared" si="3"/>
        <v>335.95200000000006</v>
      </c>
      <c r="N97"/>
      <c r="O97" s="212">
        <v>18</v>
      </c>
    </row>
    <row r="98" spans="1:15" x14ac:dyDescent="0.2">
      <c r="A98" s="111">
        <f t="shared" si="2"/>
        <v>3</v>
      </c>
      <c r="B98" s="193">
        <v>43190</v>
      </c>
      <c r="C98" s="194">
        <v>18</v>
      </c>
      <c r="D98" s="194">
        <v>101.818</v>
      </c>
      <c r="E98" s="194">
        <v>0</v>
      </c>
      <c r="F98" s="194">
        <v>165.02699999999999</v>
      </c>
      <c r="G98" s="194">
        <v>18.356999999999999</v>
      </c>
      <c r="H98" s="194">
        <v>8.7379999999999995</v>
      </c>
      <c r="I98" s="194">
        <v>0</v>
      </c>
      <c r="J98" s="194">
        <v>0</v>
      </c>
      <c r="K98" s="194">
        <v>0</v>
      </c>
      <c r="L98" s="194">
        <v>12.438000000000001</v>
      </c>
      <c r="M98" s="195">
        <f t="shared" si="3"/>
        <v>324.37799999999999</v>
      </c>
      <c r="N98"/>
      <c r="O98" s="212">
        <v>18.75</v>
      </c>
    </row>
    <row r="99" spans="1:15" x14ac:dyDescent="0.2">
      <c r="A99" s="111">
        <f t="shared" si="2"/>
        <v>4</v>
      </c>
      <c r="B99" s="193">
        <v>43191</v>
      </c>
      <c r="C99" s="194">
        <v>28</v>
      </c>
      <c r="D99" s="194">
        <v>77.358999999999995</v>
      </c>
      <c r="E99" s="194">
        <v>0</v>
      </c>
      <c r="F99" s="194">
        <v>154.39400000000001</v>
      </c>
      <c r="G99" s="194">
        <v>23.207000000000001</v>
      </c>
      <c r="H99" s="194">
        <v>15.866</v>
      </c>
      <c r="I99" s="194">
        <v>0</v>
      </c>
      <c r="J99" s="194">
        <v>0</v>
      </c>
      <c r="K99" s="194">
        <v>0</v>
      </c>
      <c r="L99" s="194">
        <v>28.336000000000002</v>
      </c>
      <c r="M99" s="195">
        <f t="shared" si="3"/>
        <v>327.16199999999998</v>
      </c>
      <c r="N99"/>
      <c r="O99" s="212">
        <v>19.350000000000001</v>
      </c>
    </row>
    <row r="100" spans="1:15" x14ac:dyDescent="0.2">
      <c r="A100" s="111">
        <f t="shared" si="2"/>
        <v>4</v>
      </c>
      <c r="B100" s="193">
        <v>43192</v>
      </c>
      <c r="C100" s="194">
        <v>34.488</v>
      </c>
      <c r="D100" s="194">
        <v>84.328999999999994</v>
      </c>
      <c r="E100" s="194">
        <v>0</v>
      </c>
      <c r="F100" s="194">
        <v>138.13499999999999</v>
      </c>
      <c r="G100" s="194">
        <v>72.286000000000001</v>
      </c>
      <c r="H100" s="194">
        <v>20.093</v>
      </c>
      <c r="I100" s="194">
        <v>0</v>
      </c>
      <c r="J100" s="194">
        <v>0</v>
      </c>
      <c r="K100" s="194">
        <v>0</v>
      </c>
      <c r="L100" s="194">
        <v>63.905999999999992</v>
      </c>
      <c r="M100" s="195">
        <f t="shared" si="3"/>
        <v>413.23700000000002</v>
      </c>
      <c r="N100"/>
      <c r="O100" s="212">
        <v>21.55</v>
      </c>
    </row>
    <row r="101" spans="1:15" x14ac:dyDescent="0.2">
      <c r="A101" s="111">
        <f t="shared" si="2"/>
        <v>4</v>
      </c>
      <c r="B101" s="193">
        <v>43193</v>
      </c>
      <c r="C101" s="194">
        <v>17.375999999999998</v>
      </c>
      <c r="D101" s="194">
        <v>144.834</v>
      </c>
      <c r="E101" s="194">
        <v>0</v>
      </c>
      <c r="F101" s="194">
        <v>155.34199999999998</v>
      </c>
      <c r="G101" s="194">
        <v>30.044</v>
      </c>
      <c r="H101" s="194">
        <v>10.621</v>
      </c>
      <c r="I101" s="194">
        <v>0</v>
      </c>
      <c r="J101" s="194">
        <v>7.0220000000000002</v>
      </c>
      <c r="K101" s="194">
        <v>0</v>
      </c>
      <c r="L101" s="194">
        <v>57.832000000000001</v>
      </c>
      <c r="M101" s="195">
        <f t="shared" si="3"/>
        <v>423.07099999999997</v>
      </c>
      <c r="N101"/>
      <c r="O101" s="212">
        <v>22.05</v>
      </c>
    </row>
    <row r="102" spans="1:15" x14ac:dyDescent="0.2">
      <c r="A102" s="111">
        <f t="shared" si="2"/>
        <v>4</v>
      </c>
      <c r="B102" s="193">
        <v>43194</v>
      </c>
      <c r="C102" s="194">
        <v>4.7140000000000004</v>
      </c>
      <c r="D102" s="194">
        <v>141.95699999999999</v>
      </c>
      <c r="E102" s="194">
        <v>3.3029999999999999</v>
      </c>
      <c r="F102" s="194">
        <v>149.042</v>
      </c>
      <c r="G102" s="194">
        <v>22.585000000000001</v>
      </c>
      <c r="H102" s="194">
        <v>5.3010000000000002</v>
      </c>
      <c r="I102" s="194">
        <v>0</v>
      </c>
      <c r="J102" s="194">
        <v>21.12</v>
      </c>
      <c r="K102" s="194">
        <v>0</v>
      </c>
      <c r="L102" s="194">
        <v>58.538000000000004</v>
      </c>
      <c r="M102" s="195">
        <f t="shared" si="3"/>
        <v>406.55999999999995</v>
      </c>
      <c r="N102"/>
      <c r="O102" s="212">
        <v>22.2</v>
      </c>
    </row>
    <row r="103" spans="1:15" x14ac:dyDescent="0.2">
      <c r="A103" s="111">
        <f t="shared" si="2"/>
        <v>4</v>
      </c>
      <c r="B103" s="193">
        <v>43195</v>
      </c>
      <c r="C103" s="194">
        <v>24.018000000000001</v>
      </c>
      <c r="D103" s="194">
        <v>140.702</v>
      </c>
      <c r="E103" s="194">
        <v>0</v>
      </c>
      <c r="F103" s="194">
        <v>166.08699999999999</v>
      </c>
      <c r="G103" s="194">
        <v>19.065999999999999</v>
      </c>
      <c r="H103" s="194">
        <v>0</v>
      </c>
      <c r="I103" s="194">
        <v>0</v>
      </c>
      <c r="J103" s="194">
        <v>26.4</v>
      </c>
      <c r="K103" s="194">
        <v>0</v>
      </c>
      <c r="L103" s="194">
        <v>28.573000000000004</v>
      </c>
      <c r="M103" s="195">
        <f t="shared" si="3"/>
        <v>404.84599999999995</v>
      </c>
      <c r="N103"/>
      <c r="O103" s="212">
        <v>22.1</v>
      </c>
    </row>
    <row r="104" spans="1:15" x14ac:dyDescent="0.2">
      <c r="A104" s="111">
        <f t="shared" si="2"/>
        <v>4</v>
      </c>
      <c r="B104" s="193">
        <v>43196</v>
      </c>
      <c r="C104" s="194">
        <v>4.55</v>
      </c>
      <c r="D104" s="194">
        <v>143.73699999999999</v>
      </c>
      <c r="E104" s="194">
        <v>0</v>
      </c>
      <c r="F104" s="194">
        <v>173.34199999999998</v>
      </c>
      <c r="G104" s="194">
        <v>29.768999999999998</v>
      </c>
      <c r="H104" s="194">
        <v>16.768999999999998</v>
      </c>
      <c r="I104" s="194">
        <v>0</v>
      </c>
      <c r="J104" s="194">
        <v>10.56</v>
      </c>
      <c r="K104" s="194">
        <v>0</v>
      </c>
      <c r="L104" s="194">
        <v>39.762</v>
      </c>
      <c r="M104" s="195">
        <f t="shared" si="3"/>
        <v>418.48900000000003</v>
      </c>
      <c r="N104"/>
      <c r="O104" s="212">
        <v>21.1</v>
      </c>
    </row>
    <row r="105" spans="1:15" x14ac:dyDescent="0.2">
      <c r="A105" s="111">
        <f t="shared" si="2"/>
        <v>4</v>
      </c>
      <c r="B105" s="193">
        <v>43197</v>
      </c>
      <c r="C105" s="194">
        <v>3.8380000000000001</v>
      </c>
      <c r="D105" s="194">
        <v>137.988</v>
      </c>
      <c r="E105" s="194">
        <v>0</v>
      </c>
      <c r="F105" s="194">
        <v>178.48599999999999</v>
      </c>
      <c r="G105" s="194">
        <v>13.038</v>
      </c>
      <c r="H105" s="194">
        <v>4.6669999999999998</v>
      </c>
      <c r="I105" s="194">
        <v>0</v>
      </c>
      <c r="J105" s="194">
        <v>10.56</v>
      </c>
      <c r="K105" s="194">
        <v>0</v>
      </c>
      <c r="L105" s="194">
        <v>17.506</v>
      </c>
      <c r="M105" s="195">
        <f t="shared" si="3"/>
        <v>366.08299999999997</v>
      </c>
      <c r="N105"/>
      <c r="O105" s="212">
        <v>19.3</v>
      </c>
    </row>
    <row r="106" spans="1:15" x14ac:dyDescent="0.2">
      <c r="A106" s="111">
        <f t="shared" si="2"/>
        <v>4</v>
      </c>
      <c r="B106" s="193">
        <v>43198</v>
      </c>
      <c r="C106" s="194">
        <v>9.6439999999999984</v>
      </c>
      <c r="D106" s="194">
        <v>115.37599999999999</v>
      </c>
      <c r="E106" s="194">
        <v>0</v>
      </c>
      <c r="F106" s="194">
        <v>170.45600000000002</v>
      </c>
      <c r="G106" s="194">
        <v>15.442</v>
      </c>
      <c r="H106" s="194">
        <v>3.9649999999999999</v>
      </c>
      <c r="I106" s="194">
        <v>0</v>
      </c>
      <c r="J106" s="194">
        <v>10.56</v>
      </c>
      <c r="K106" s="194">
        <v>0</v>
      </c>
      <c r="L106" s="194">
        <v>11.798999999999999</v>
      </c>
      <c r="M106" s="195">
        <f t="shared" si="3"/>
        <v>337.24199999999996</v>
      </c>
      <c r="N106"/>
      <c r="O106" s="212">
        <v>20</v>
      </c>
    </row>
    <row r="107" spans="1:15" x14ac:dyDescent="0.2">
      <c r="A107" s="111">
        <f t="shared" si="2"/>
        <v>4</v>
      </c>
      <c r="B107" s="193">
        <v>43199</v>
      </c>
      <c r="C107" s="194">
        <v>6.2130000000000001</v>
      </c>
      <c r="D107" s="194">
        <v>136.50799999999998</v>
      </c>
      <c r="E107" s="194">
        <v>0</v>
      </c>
      <c r="F107" s="194">
        <v>170.44</v>
      </c>
      <c r="G107" s="194">
        <v>37.283000000000001</v>
      </c>
      <c r="H107" s="194">
        <v>7.9870000000000001</v>
      </c>
      <c r="I107" s="194">
        <v>0</v>
      </c>
      <c r="J107" s="194">
        <v>10.5604</v>
      </c>
      <c r="K107" s="194">
        <v>0</v>
      </c>
      <c r="L107" s="194">
        <v>49.718000000000004</v>
      </c>
      <c r="M107" s="195">
        <f t="shared" si="3"/>
        <v>418.70940000000002</v>
      </c>
      <c r="N107"/>
      <c r="O107" s="212">
        <v>22.25</v>
      </c>
    </row>
    <row r="108" spans="1:15" x14ac:dyDescent="0.2">
      <c r="A108" s="111">
        <f t="shared" si="2"/>
        <v>4</v>
      </c>
      <c r="B108" s="193">
        <v>43200</v>
      </c>
      <c r="C108" s="194">
        <v>14.378999999999998</v>
      </c>
      <c r="D108" s="194">
        <v>145.57</v>
      </c>
      <c r="E108" s="194">
        <v>0</v>
      </c>
      <c r="F108" s="194">
        <v>161.971</v>
      </c>
      <c r="G108" s="194">
        <v>34.260999999999996</v>
      </c>
      <c r="H108" s="194">
        <v>10.391999999999999</v>
      </c>
      <c r="I108" s="194">
        <v>0</v>
      </c>
      <c r="J108" s="194">
        <v>14.52</v>
      </c>
      <c r="K108" s="194">
        <v>0</v>
      </c>
      <c r="L108" s="194">
        <v>48.566000000000003</v>
      </c>
      <c r="M108" s="195">
        <f t="shared" si="3"/>
        <v>429.65899999999988</v>
      </c>
      <c r="N108"/>
      <c r="O108" s="212">
        <v>22.1</v>
      </c>
    </row>
    <row r="109" spans="1:15" x14ac:dyDescent="0.2">
      <c r="A109" s="111">
        <f t="shared" si="2"/>
        <v>4</v>
      </c>
      <c r="B109" s="193">
        <v>43201</v>
      </c>
      <c r="C109" s="194">
        <v>20.92</v>
      </c>
      <c r="D109" s="194">
        <v>129.23599999999999</v>
      </c>
      <c r="E109" s="194">
        <v>1.2</v>
      </c>
      <c r="F109" s="194">
        <v>161.92700000000002</v>
      </c>
      <c r="G109" s="194">
        <v>17.741</v>
      </c>
      <c r="H109" s="194">
        <v>10.998000000000001</v>
      </c>
      <c r="I109" s="194">
        <v>0</v>
      </c>
      <c r="J109" s="194">
        <v>9.8208000000030733</v>
      </c>
      <c r="K109" s="194">
        <v>0</v>
      </c>
      <c r="L109" s="194">
        <v>48.086999999999996</v>
      </c>
      <c r="M109" s="195">
        <f t="shared" si="3"/>
        <v>399.92980000000307</v>
      </c>
      <c r="N109"/>
      <c r="O109" s="212">
        <v>20.9</v>
      </c>
    </row>
    <row r="110" spans="1:15" x14ac:dyDescent="0.2">
      <c r="A110" s="111">
        <f t="shared" si="2"/>
        <v>4</v>
      </c>
      <c r="B110" s="193">
        <v>43202</v>
      </c>
      <c r="C110" s="194">
        <v>23.387999999999998</v>
      </c>
      <c r="D110" s="194">
        <v>137.48400000000001</v>
      </c>
      <c r="E110" s="194">
        <v>0</v>
      </c>
      <c r="F110" s="194">
        <v>158.82300000000001</v>
      </c>
      <c r="G110" s="194">
        <v>37.619</v>
      </c>
      <c r="H110" s="194">
        <v>7.2309999999999999</v>
      </c>
      <c r="I110" s="194">
        <v>0</v>
      </c>
      <c r="J110" s="194">
        <v>8.8176000000003842</v>
      </c>
      <c r="K110" s="194">
        <v>0</v>
      </c>
      <c r="L110" s="194">
        <v>42.197000000000003</v>
      </c>
      <c r="M110" s="195">
        <f t="shared" si="3"/>
        <v>415.55960000000044</v>
      </c>
      <c r="N110"/>
      <c r="O110" s="212">
        <v>21.9</v>
      </c>
    </row>
    <row r="111" spans="1:15" x14ac:dyDescent="0.2">
      <c r="A111" s="111">
        <f t="shared" si="2"/>
        <v>4</v>
      </c>
      <c r="B111" s="193">
        <v>43203</v>
      </c>
      <c r="C111" s="194">
        <v>2.2480000000000002</v>
      </c>
      <c r="D111" s="194">
        <v>113.27500000000001</v>
      </c>
      <c r="E111" s="194">
        <v>0</v>
      </c>
      <c r="F111" s="194">
        <v>169.607</v>
      </c>
      <c r="G111" s="194">
        <v>60.015999999999998</v>
      </c>
      <c r="H111" s="194">
        <v>0.77</v>
      </c>
      <c r="I111" s="194">
        <v>0</v>
      </c>
      <c r="J111" s="194">
        <v>5.1215999999965423</v>
      </c>
      <c r="K111" s="194">
        <v>0</v>
      </c>
      <c r="L111" s="194">
        <v>72.046999999999997</v>
      </c>
      <c r="M111" s="195">
        <f t="shared" si="3"/>
        <v>423.0845999999965</v>
      </c>
      <c r="N111"/>
      <c r="O111" s="212">
        <v>20.9</v>
      </c>
    </row>
    <row r="112" spans="1:15" x14ac:dyDescent="0.2">
      <c r="A112" s="111">
        <f t="shared" si="2"/>
        <v>4</v>
      </c>
      <c r="B112" s="193">
        <v>43204</v>
      </c>
      <c r="C112" s="194">
        <v>3.5979999999999999</v>
      </c>
      <c r="D112" s="194">
        <v>135.63399999999999</v>
      </c>
      <c r="E112" s="194">
        <v>0</v>
      </c>
      <c r="F112" s="194">
        <v>164.80099999999999</v>
      </c>
      <c r="G112" s="194">
        <v>16.36</v>
      </c>
      <c r="H112" s="194">
        <v>2.5620000000000003</v>
      </c>
      <c r="I112" s="194">
        <v>0</v>
      </c>
      <c r="J112" s="194">
        <v>12.460800000003074</v>
      </c>
      <c r="K112" s="194">
        <v>0</v>
      </c>
      <c r="L112" s="194">
        <v>38.51</v>
      </c>
      <c r="M112" s="195">
        <f t="shared" si="3"/>
        <v>373.92580000000311</v>
      </c>
      <c r="N112"/>
      <c r="O112" s="212">
        <v>19.100000000000001</v>
      </c>
    </row>
    <row r="113" spans="1:15" x14ac:dyDescent="0.2">
      <c r="A113" s="111">
        <f t="shared" si="2"/>
        <v>4</v>
      </c>
      <c r="B113" s="193">
        <v>43205</v>
      </c>
      <c r="C113" s="194">
        <v>11.324999999999999</v>
      </c>
      <c r="D113" s="194">
        <v>124.55</v>
      </c>
      <c r="E113" s="194">
        <v>0</v>
      </c>
      <c r="F113" s="194">
        <v>154.65700000000001</v>
      </c>
      <c r="G113" s="194">
        <v>12.462999999999999</v>
      </c>
      <c r="H113" s="194">
        <v>4.2009999999999996</v>
      </c>
      <c r="I113" s="194">
        <v>0</v>
      </c>
      <c r="J113" s="194">
        <v>4.0655999999927008</v>
      </c>
      <c r="K113" s="194">
        <v>0</v>
      </c>
      <c r="L113" s="194">
        <v>28.241999999999997</v>
      </c>
      <c r="M113" s="195">
        <f t="shared" si="3"/>
        <v>339.50359999999279</v>
      </c>
      <c r="N113"/>
      <c r="O113" s="212">
        <v>19.25</v>
      </c>
    </row>
    <row r="114" spans="1:15" x14ac:dyDescent="0.2">
      <c r="A114" s="111">
        <f t="shared" si="2"/>
        <v>4</v>
      </c>
      <c r="B114" s="193">
        <v>43206</v>
      </c>
      <c r="C114" s="194">
        <v>29.8</v>
      </c>
      <c r="D114" s="194">
        <v>142.24199999999999</v>
      </c>
      <c r="E114" s="194">
        <v>0</v>
      </c>
      <c r="F114" s="194">
        <v>161.25900000000001</v>
      </c>
      <c r="G114" s="194">
        <v>31.361999999999998</v>
      </c>
      <c r="H114" s="194">
        <v>6.18</v>
      </c>
      <c r="I114" s="194">
        <v>0</v>
      </c>
      <c r="J114" s="194">
        <v>15.523200000002689</v>
      </c>
      <c r="K114" s="194">
        <v>0</v>
      </c>
      <c r="L114" s="194">
        <v>35.085000000000001</v>
      </c>
      <c r="M114" s="195">
        <f t="shared" si="3"/>
        <v>421.45120000000276</v>
      </c>
      <c r="N114"/>
      <c r="O114" s="212">
        <v>22.3</v>
      </c>
    </row>
    <row r="115" spans="1:15" x14ac:dyDescent="0.2">
      <c r="A115" s="111">
        <f t="shared" si="2"/>
        <v>4</v>
      </c>
      <c r="B115" s="193">
        <v>43207</v>
      </c>
      <c r="C115" s="194">
        <v>33.978999999999999</v>
      </c>
      <c r="D115" s="194">
        <v>146.392</v>
      </c>
      <c r="E115" s="194">
        <v>0</v>
      </c>
      <c r="F115" s="194">
        <v>152.86000000000001</v>
      </c>
      <c r="G115" s="194">
        <v>28.058</v>
      </c>
      <c r="H115" s="194">
        <v>11.448</v>
      </c>
      <c r="I115" s="194">
        <v>0</v>
      </c>
      <c r="J115" s="194">
        <v>19.166400000005378</v>
      </c>
      <c r="K115" s="194">
        <v>0</v>
      </c>
      <c r="L115" s="194">
        <v>29.585000000000001</v>
      </c>
      <c r="M115" s="195">
        <f t="shared" si="3"/>
        <v>421.4884000000053</v>
      </c>
      <c r="N115"/>
      <c r="O115" s="212">
        <v>21.2</v>
      </c>
    </row>
    <row r="116" spans="1:15" x14ac:dyDescent="0.2">
      <c r="A116" s="111">
        <f t="shared" si="2"/>
        <v>4</v>
      </c>
      <c r="B116" s="193">
        <v>43208</v>
      </c>
      <c r="C116" s="194">
        <v>34.893000000000001</v>
      </c>
      <c r="D116" s="194">
        <v>149.11399999999998</v>
      </c>
      <c r="E116" s="194">
        <v>0</v>
      </c>
      <c r="F116" s="194">
        <v>158.98599999999999</v>
      </c>
      <c r="G116" s="194">
        <v>15.148</v>
      </c>
      <c r="H116" s="194">
        <v>18.399999999999999</v>
      </c>
      <c r="I116" s="194">
        <v>0</v>
      </c>
      <c r="J116" s="194">
        <v>20.327999999992315</v>
      </c>
      <c r="K116" s="194">
        <v>0</v>
      </c>
      <c r="L116" s="194">
        <v>32.822000000000003</v>
      </c>
      <c r="M116" s="195">
        <f t="shared" si="3"/>
        <v>429.69099999999224</v>
      </c>
      <c r="N116"/>
      <c r="O116" s="212">
        <v>22.1</v>
      </c>
    </row>
    <row r="117" spans="1:15" x14ac:dyDescent="0.2">
      <c r="A117" s="111">
        <f t="shared" si="2"/>
        <v>4</v>
      </c>
      <c r="B117" s="193">
        <v>43209</v>
      </c>
      <c r="C117" s="194">
        <v>29.662999999999997</v>
      </c>
      <c r="D117" s="194">
        <v>145.04199999999997</v>
      </c>
      <c r="E117" s="194">
        <v>7.71</v>
      </c>
      <c r="F117" s="194">
        <v>171.10500000000002</v>
      </c>
      <c r="G117" s="194">
        <v>17.052</v>
      </c>
      <c r="H117" s="194">
        <v>7.923</v>
      </c>
      <c r="I117" s="194">
        <v>0</v>
      </c>
      <c r="J117" s="194">
        <v>28.248000000000001</v>
      </c>
      <c r="K117" s="194">
        <v>0</v>
      </c>
      <c r="L117" s="194">
        <v>30.408000000000001</v>
      </c>
      <c r="M117" s="195">
        <f t="shared" si="3"/>
        <v>437.15100000000001</v>
      </c>
      <c r="N117"/>
      <c r="O117" s="212">
        <v>23.3</v>
      </c>
    </row>
    <row r="118" spans="1:15" x14ac:dyDescent="0.2">
      <c r="A118" s="111">
        <f t="shared" si="2"/>
        <v>4</v>
      </c>
      <c r="B118" s="193">
        <v>43210</v>
      </c>
      <c r="C118" s="194">
        <v>22.686999999999998</v>
      </c>
      <c r="D118" s="194">
        <v>147.37300000000002</v>
      </c>
      <c r="E118" s="194">
        <v>0</v>
      </c>
      <c r="F118" s="194">
        <v>181.96100000000001</v>
      </c>
      <c r="G118" s="194">
        <v>21.925000000000001</v>
      </c>
      <c r="H118" s="194">
        <v>5.8360000000000003</v>
      </c>
      <c r="I118" s="194">
        <v>0</v>
      </c>
      <c r="J118" s="194">
        <v>27.244799999999998</v>
      </c>
      <c r="K118" s="194">
        <v>0</v>
      </c>
      <c r="L118" s="194">
        <v>27.306999999999999</v>
      </c>
      <c r="M118" s="195">
        <f t="shared" si="3"/>
        <v>434.33380000000005</v>
      </c>
      <c r="N118"/>
      <c r="O118" s="212">
        <v>21.95</v>
      </c>
    </row>
    <row r="119" spans="1:15" x14ac:dyDescent="0.2">
      <c r="A119" s="111">
        <f t="shared" si="2"/>
        <v>4</v>
      </c>
      <c r="B119" s="193">
        <v>43211</v>
      </c>
      <c r="C119" s="194">
        <v>25.060000000000002</v>
      </c>
      <c r="D119" s="194">
        <v>142.46899999999999</v>
      </c>
      <c r="E119" s="194">
        <v>0</v>
      </c>
      <c r="F119" s="194">
        <v>163.11799999999999</v>
      </c>
      <c r="G119" s="194">
        <v>14.092000000000001</v>
      </c>
      <c r="H119" s="194">
        <v>3.8650000000000002</v>
      </c>
      <c r="I119" s="194">
        <v>0</v>
      </c>
      <c r="J119" s="194">
        <v>32.894400000007302</v>
      </c>
      <c r="K119" s="194">
        <v>0</v>
      </c>
      <c r="L119" s="194">
        <v>12.936999999999999</v>
      </c>
      <c r="M119" s="195">
        <f t="shared" si="3"/>
        <v>394.43540000000729</v>
      </c>
      <c r="N119"/>
      <c r="O119" s="212">
        <v>20.3</v>
      </c>
    </row>
    <row r="120" spans="1:15" x14ac:dyDescent="0.2">
      <c r="A120" s="111">
        <f t="shared" si="2"/>
        <v>4</v>
      </c>
      <c r="B120" s="193">
        <v>43212</v>
      </c>
      <c r="C120" s="194">
        <v>8.5</v>
      </c>
      <c r="D120" s="194">
        <v>115.58900000000001</v>
      </c>
      <c r="E120" s="194">
        <v>1.0820000000000001</v>
      </c>
      <c r="F120" s="194">
        <v>167.03100000000001</v>
      </c>
      <c r="G120" s="194">
        <v>13.088000000000001</v>
      </c>
      <c r="H120" s="194">
        <v>4.5909999999999993</v>
      </c>
      <c r="I120" s="194">
        <v>0</v>
      </c>
      <c r="J120" s="194">
        <v>34.108799999995391</v>
      </c>
      <c r="K120" s="194">
        <v>0</v>
      </c>
      <c r="L120" s="194">
        <v>16.215</v>
      </c>
      <c r="M120" s="195">
        <f t="shared" si="3"/>
        <v>360.20479999999537</v>
      </c>
      <c r="N120"/>
      <c r="O120" s="212">
        <v>21.3</v>
      </c>
    </row>
    <row r="121" spans="1:15" x14ac:dyDescent="0.2">
      <c r="A121" s="111">
        <f t="shared" si="2"/>
        <v>4</v>
      </c>
      <c r="B121" s="193">
        <v>43213</v>
      </c>
      <c r="C121" s="194">
        <v>13.692</v>
      </c>
      <c r="D121" s="194">
        <v>144.45099999999999</v>
      </c>
      <c r="E121" s="194">
        <v>0</v>
      </c>
      <c r="F121" s="194">
        <v>180.63600000000002</v>
      </c>
      <c r="G121" s="194">
        <v>19.068000000000001</v>
      </c>
      <c r="H121" s="194">
        <v>15.853999999999999</v>
      </c>
      <c r="I121" s="194">
        <v>0</v>
      </c>
      <c r="J121" s="194">
        <v>47.52</v>
      </c>
      <c r="K121" s="194">
        <v>0</v>
      </c>
      <c r="L121" s="194">
        <v>18.77</v>
      </c>
      <c r="M121" s="195">
        <f t="shared" si="3"/>
        <v>439.99099999999993</v>
      </c>
      <c r="N121"/>
      <c r="O121" s="212">
        <v>22.2</v>
      </c>
    </row>
    <row r="122" spans="1:15" x14ac:dyDescent="0.2">
      <c r="A122" s="111">
        <f t="shared" si="2"/>
        <v>4</v>
      </c>
      <c r="B122" s="193">
        <v>43214</v>
      </c>
      <c r="C122" s="194">
        <v>31.518000000000001</v>
      </c>
      <c r="D122" s="194">
        <v>147.92399999999998</v>
      </c>
      <c r="E122" s="194">
        <v>0</v>
      </c>
      <c r="F122" s="194">
        <v>171.63600000000002</v>
      </c>
      <c r="G122" s="194">
        <v>20.395</v>
      </c>
      <c r="H122" s="194">
        <v>10.808</v>
      </c>
      <c r="I122" s="194">
        <v>2.117</v>
      </c>
      <c r="J122" s="194">
        <v>42.24</v>
      </c>
      <c r="K122" s="194">
        <v>0.54014099999999998</v>
      </c>
      <c r="L122" s="194">
        <v>15.672999999999998</v>
      </c>
      <c r="M122" s="195">
        <f t="shared" si="3"/>
        <v>442.85114099999998</v>
      </c>
      <c r="N122"/>
      <c r="O122" s="212">
        <v>22.4</v>
      </c>
    </row>
    <row r="123" spans="1:15" x14ac:dyDescent="0.2">
      <c r="A123" s="111">
        <f t="shared" si="2"/>
        <v>4</v>
      </c>
      <c r="B123" s="193">
        <v>43215</v>
      </c>
      <c r="C123" s="194">
        <v>0</v>
      </c>
      <c r="D123" s="194">
        <v>137.596</v>
      </c>
      <c r="E123" s="194">
        <v>1.8</v>
      </c>
      <c r="F123" s="194">
        <v>129.68700000000001</v>
      </c>
      <c r="G123" s="194">
        <v>45.188000000000002</v>
      </c>
      <c r="H123" s="194">
        <v>0</v>
      </c>
      <c r="I123" s="194">
        <v>0</v>
      </c>
      <c r="J123" s="194">
        <v>42.24</v>
      </c>
      <c r="K123" s="194">
        <v>0</v>
      </c>
      <c r="L123" s="194">
        <v>80.913999999999987</v>
      </c>
      <c r="M123" s="195">
        <f t="shared" si="3"/>
        <v>437.42500000000001</v>
      </c>
      <c r="N123"/>
      <c r="O123" s="212">
        <v>23.15</v>
      </c>
    </row>
    <row r="124" spans="1:15" x14ac:dyDescent="0.2">
      <c r="A124" s="111">
        <f t="shared" si="2"/>
        <v>4</v>
      </c>
      <c r="B124" s="193">
        <v>43216</v>
      </c>
      <c r="C124" s="194">
        <v>4.4000000000000004</v>
      </c>
      <c r="D124" s="194">
        <v>149.89600000000002</v>
      </c>
      <c r="E124" s="194">
        <v>0</v>
      </c>
      <c r="F124" s="194">
        <v>86.251000000000005</v>
      </c>
      <c r="G124" s="194">
        <v>47.837999999999994</v>
      </c>
      <c r="H124" s="194">
        <v>3.1739999999999999</v>
      </c>
      <c r="I124" s="194">
        <v>0</v>
      </c>
      <c r="J124" s="194">
        <v>31.68</v>
      </c>
      <c r="K124" s="194">
        <v>0</v>
      </c>
      <c r="L124" s="194">
        <v>100.941</v>
      </c>
      <c r="M124" s="195">
        <f t="shared" si="3"/>
        <v>424.17999999999995</v>
      </c>
      <c r="N124"/>
      <c r="O124" s="212">
        <v>22.2</v>
      </c>
    </row>
    <row r="125" spans="1:15" x14ac:dyDescent="0.2">
      <c r="A125" s="111">
        <f t="shared" si="2"/>
        <v>4</v>
      </c>
      <c r="B125" s="193">
        <v>43217</v>
      </c>
      <c r="C125" s="194">
        <v>15.6</v>
      </c>
      <c r="D125" s="194">
        <v>146.54500000000002</v>
      </c>
      <c r="E125" s="194">
        <v>6.0460000000000003</v>
      </c>
      <c r="F125" s="194">
        <v>85.391999999999996</v>
      </c>
      <c r="G125" s="194">
        <v>19.78</v>
      </c>
      <c r="H125" s="194">
        <v>3.3719999999999999</v>
      </c>
      <c r="I125" s="194">
        <v>0</v>
      </c>
      <c r="J125" s="194">
        <v>36.96</v>
      </c>
      <c r="K125" s="194">
        <v>0</v>
      </c>
      <c r="L125" s="194">
        <v>101.163</v>
      </c>
      <c r="M125" s="195">
        <f t="shared" si="3"/>
        <v>414.858</v>
      </c>
      <c r="N125"/>
      <c r="O125" s="212">
        <v>21</v>
      </c>
    </row>
    <row r="126" spans="1:15" x14ac:dyDescent="0.2">
      <c r="A126" s="111">
        <f t="shared" si="2"/>
        <v>4</v>
      </c>
      <c r="B126" s="193">
        <v>43218</v>
      </c>
      <c r="C126" s="194">
        <v>15.6</v>
      </c>
      <c r="D126" s="194">
        <v>141.20099999999999</v>
      </c>
      <c r="E126" s="194">
        <v>0</v>
      </c>
      <c r="F126" s="194">
        <v>90.028999999999996</v>
      </c>
      <c r="G126" s="194">
        <v>18.370999999999999</v>
      </c>
      <c r="H126" s="194">
        <v>0</v>
      </c>
      <c r="I126" s="194">
        <v>0</v>
      </c>
      <c r="J126" s="194">
        <v>36.96</v>
      </c>
      <c r="K126" s="194">
        <v>0</v>
      </c>
      <c r="L126" s="194">
        <v>73.335000000000008</v>
      </c>
      <c r="M126" s="195">
        <f t="shared" si="3"/>
        <v>375.49599999999998</v>
      </c>
      <c r="N126"/>
      <c r="O126" s="212">
        <v>20</v>
      </c>
    </row>
    <row r="127" spans="1:15" x14ac:dyDescent="0.2">
      <c r="A127" s="111">
        <f t="shared" si="2"/>
        <v>4</v>
      </c>
      <c r="B127" s="193">
        <v>43219</v>
      </c>
      <c r="C127" s="194">
        <v>46.8</v>
      </c>
      <c r="D127" s="194">
        <v>124.96800000000002</v>
      </c>
      <c r="E127" s="194">
        <v>0</v>
      </c>
      <c r="F127" s="194">
        <v>84.046999999999997</v>
      </c>
      <c r="G127" s="194">
        <v>14.353999999999999</v>
      </c>
      <c r="H127" s="194">
        <v>0</v>
      </c>
      <c r="I127" s="194">
        <v>0</v>
      </c>
      <c r="J127" s="194">
        <v>36.96</v>
      </c>
      <c r="K127" s="194">
        <v>0</v>
      </c>
      <c r="L127" s="194">
        <v>62.817999999999998</v>
      </c>
      <c r="M127" s="195">
        <f t="shared" si="3"/>
        <v>369.947</v>
      </c>
      <c r="N127"/>
      <c r="O127" s="212">
        <v>19</v>
      </c>
    </row>
    <row r="128" spans="1:15" x14ac:dyDescent="0.2">
      <c r="A128" s="111">
        <f t="shared" si="2"/>
        <v>4</v>
      </c>
      <c r="B128" s="193">
        <v>43220</v>
      </c>
      <c r="C128" s="194">
        <v>0</v>
      </c>
      <c r="D128" s="194">
        <v>111.59699999999999</v>
      </c>
      <c r="E128" s="194">
        <v>0</v>
      </c>
      <c r="F128" s="194">
        <v>76.537000000000006</v>
      </c>
      <c r="G128" s="194">
        <v>53.131</v>
      </c>
      <c r="H128" s="194">
        <v>0</v>
      </c>
      <c r="I128" s="194">
        <v>0</v>
      </c>
      <c r="J128" s="194">
        <v>30.201599999996542</v>
      </c>
      <c r="K128" s="194">
        <v>0</v>
      </c>
      <c r="L128" s="194">
        <v>141.863</v>
      </c>
      <c r="M128" s="195">
        <f t="shared" si="3"/>
        <v>413.32959999999656</v>
      </c>
      <c r="N128"/>
      <c r="O128" s="212">
        <v>21.35</v>
      </c>
    </row>
    <row r="129" spans="1:15" x14ac:dyDescent="0.2">
      <c r="A129" s="111">
        <f t="shared" si="2"/>
        <v>5</v>
      </c>
      <c r="B129" s="193">
        <v>43221</v>
      </c>
      <c r="C129" s="194">
        <v>10.609</v>
      </c>
      <c r="D129" s="194">
        <v>90.135999999999996</v>
      </c>
      <c r="E129" s="194">
        <v>0</v>
      </c>
      <c r="F129" s="194">
        <v>77.912999999999997</v>
      </c>
      <c r="G129" s="194">
        <v>36.79</v>
      </c>
      <c r="H129" s="194">
        <v>0</v>
      </c>
      <c r="I129" s="194">
        <v>0</v>
      </c>
      <c r="J129" s="194">
        <v>38.596800000006915</v>
      </c>
      <c r="K129" s="194">
        <v>0</v>
      </c>
      <c r="L129" s="194">
        <v>92.087999999999994</v>
      </c>
      <c r="M129" s="195">
        <f t="shared" si="3"/>
        <v>346.13280000000691</v>
      </c>
      <c r="N129"/>
      <c r="O129" s="212">
        <v>18.8</v>
      </c>
    </row>
    <row r="130" spans="1:15" x14ac:dyDescent="0.2">
      <c r="A130" s="111">
        <f t="shared" si="2"/>
        <v>5</v>
      </c>
      <c r="B130" s="193">
        <v>43222</v>
      </c>
      <c r="C130" s="194">
        <v>2.4820000000000002</v>
      </c>
      <c r="D130" s="194">
        <v>106.59399999999999</v>
      </c>
      <c r="E130" s="194">
        <v>5.7290000000000001</v>
      </c>
      <c r="F130" s="194">
        <v>77.408000000000001</v>
      </c>
      <c r="G130" s="194">
        <v>53.003</v>
      </c>
      <c r="H130" s="194">
        <v>1.885</v>
      </c>
      <c r="I130" s="194">
        <v>0</v>
      </c>
      <c r="J130" s="194">
        <v>34.953599999994623</v>
      </c>
      <c r="K130" s="194">
        <v>0</v>
      </c>
      <c r="L130" s="194">
        <v>144.83199999999999</v>
      </c>
      <c r="M130" s="195">
        <f t="shared" si="3"/>
        <v>426.88659999999459</v>
      </c>
      <c r="N130"/>
      <c r="O130" s="212">
        <v>21.85</v>
      </c>
    </row>
    <row r="131" spans="1:15" x14ac:dyDescent="0.2">
      <c r="A131" s="111">
        <f t="shared" si="2"/>
        <v>5</v>
      </c>
      <c r="B131" s="193">
        <v>43223</v>
      </c>
      <c r="C131" s="194">
        <v>11.702999999999999</v>
      </c>
      <c r="D131" s="194">
        <v>151.202</v>
      </c>
      <c r="E131" s="194">
        <v>0.41199999999999998</v>
      </c>
      <c r="F131" s="194">
        <v>76.451999999999998</v>
      </c>
      <c r="G131" s="194">
        <v>25.26</v>
      </c>
      <c r="H131" s="194">
        <v>7.2</v>
      </c>
      <c r="I131" s="194">
        <v>0</v>
      </c>
      <c r="J131" s="194">
        <v>33.528000000001924</v>
      </c>
      <c r="K131" s="194">
        <v>0</v>
      </c>
      <c r="L131" s="194">
        <v>130.49299999999999</v>
      </c>
      <c r="M131" s="195">
        <f t="shared" si="3"/>
        <v>436.25000000000188</v>
      </c>
      <c r="N131"/>
      <c r="O131" s="212">
        <v>21.7</v>
      </c>
    </row>
    <row r="132" spans="1:15" x14ac:dyDescent="0.2">
      <c r="A132" s="111">
        <f t="shared" si="2"/>
        <v>5</v>
      </c>
      <c r="B132" s="193">
        <v>43224</v>
      </c>
      <c r="C132" s="194">
        <v>8.2799999999999994</v>
      </c>
      <c r="D132" s="194">
        <v>133.63399999999999</v>
      </c>
      <c r="E132" s="194">
        <v>0</v>
      </c>
      <c r="F132" s="194">
        <v>111.70099999999999</v>
      </c>
      <c r="G132" s="194">
        <v>46.54</v>
      </c>
      <c r="H132" s="194">
        <v>6</v>
      </c>
      <c r="I132" s="194">
        <v>0</v>
      </c>
      <c r="J132" s="194">
        <v>35.956799999997308</v>
      </c>
      <c r="K132" s="194">
        <v>0</v>
      </c>
      <c r="L132" s="194">
        <v>82.180999999999997</v>
      </c>
      <c r="M132" s="195">
        <f t="shared" si="3"/>
        <v>424.29279999999727</v>
      </c>
      <c r="N132"/>
      <c r="O132" s="212">
        <v>20.9</v>
      </c>
    </row>
    <row r="133" spans="1:15" x14ac:dyDescent="0.2">
      <c r="A133" s="111">
        <f t="shared" si="2"/>
        <v>5</v>
      </c>
      <c r="B133" s="193">
        <v>43225</v>
      </c>
      <c r="C133" s="194">
        <v>0</v>
      </c>
      <c r="D133" s="194">
        <v>93.649000000000001</v>
      </c>
      <c r="E133" s="194">
        <v>0</v>
      </c>
      <c r="F133" s="194">
        <v>159.60400000000001</v>
      </c>
      <c r="G133" s="194">
        <v>54.914999999999999</v>
      </c>
      <c r="H133" s="194">
        <v>0</v>
      </c>
      <c r="I133" s="194">
        <v>0</v>
      </c>
      <c r="J133" s="194">
        <v>33.791999999998076</v>
      </c>
      <c r="K133" s="194">
        <v>0</v>
      </c>
      <c r="L133" s="194">
        <v>61.593000000000004</v>
      </c>
      <c r="M133" s="195">
        <f t="shared" si="3"/>
        <v>403.55299999999812</v>
      </c>
      <c r="N133"/>
      <c r="O133" s="212">
        <v>20.399999999999999</v>
      </c>
    </row>
    <row r="134" spans="1:15" x14ac:dyDescent="0.2">
      <c r="A134" s="111">
        <f t="shared" si="2"/>
        <v>5</v>
      </c>
      <c r="B134" s="193">
        <v>43226</v>
      </c>
      <c r="C134" s="194">
        <v>0</v>
      </c>
      <c r="D134" s="194">
        <v>80.320999999999998</v>
      </c>
      <c r="E134" s="194">
        <v>11.522</v>
      </c>
      <c r="F134" s="194">
        <v>158.65</v>
      </c>
      <c r="G134" s="194">
        <v>36.204999999999998</v>
      </c>
      <c r="H134" s="194">
        <v>0</v>
      </c>
      <c r="I134" s="194">
        <v>0</v>
      </c>
      <c r="J134" s="194">
        <v>28.089600000008069</v>
      </c>
      <c r="K134" s="194">
        <v>0</v>
      </c>
      <c r="L134" s="194">
        <v>43.78</v>
      </c>
      <c r="M134" s="195">
        <f t="shared" si="3"/>
        <v>358.56760000000804</v>
      </c>
      <c r="N134"/>
      <c r="O134" s="212">
        <v>20.3</v>
      </c>
    </row>
    <row r="135" spans="1:15" x14ac:dyDescent="0.2">
      <c r="A135" s="111">
        <f t="shared" si="2"/>
        <v>5</v>
      </c>
      <c r="B135" s="193">
        <v>43227</v>
      </c>
      <c r="C135" s="194">
        <v>7.05</v>
      </c>
      <c r="D135" s="194">
        <v>111.23099999999999</v>
      </c>
      <c r="E135" s="194">
        <v>12.106</v>
      </c>
      <c r="F135" s="194">
        <v>169.488</v>
      </c>
      <c r="G135" s="194">
        <v>39.155000000000001</v>
      </c>
      <c r="H135" s="194">
        <v>3.6</v>
      </c>
      <c r="I135" s="194">
        <v>0</v>
      </c>
      <c r="J135" s="194">
        <v>26.822399999999615</v>
      </c>
      <c r="K135" s="194">
        <v>0</v>
      </c>
      <c r="L135" s="194">
        <v>53.436</v>
      </c>
      <c r="M135" s="195">
        <f t="shared" si="3"/>
        <v>422.88839999999959</v>
      </c>
      <c r="N135"/>
      <c r="O135" s="212">
        <v>21.65</v>
      </c>
    </row>
    <row r="136" spans="1:15" x14ac:dyDescent="0.2">
      <c r="A136" s="111">
        <f t="shared" si="2"/>
        <v>5</v>
      </c>
      <c r="B136" s="193">
        <v>43228</v>
      </c>
      <c r="C136" s="194">
        <v>39.07</v>
      </c>
      <c r="D136" s="194">
        <v>84.236000000000004</v>
      </c>
      <c r="E136" s="194">
        <v>18.061</v>
      </c>
      <c r="F136" s="194">
        <v>146.43700000000001</v>
      </c>
      <c r="G136" s="194">
        <v>57.220999999999997</v>
      </c>
      <c r="H136" s="194">
        <v>8</v>
      </c>
      <c r="I136" s="194">
        <v>0</v>
      </c>
      <c r="J136" s="194">
        <v>24.604800000000001</v>
      </c>
      <c r="K136" s="194">
        <v>0</v>
      </c>
      <c r="L136" s="194">
        <v>49.408000000000001</v>
      </c>
      <c r="M136" s="195">
        <f t="shared" si="3"/>
        <v>427.03780000000006</v>
      </c>
      <c r="N136"/>
      <c r="O136" s="212">
        <v>20.85</v>
      </c>
    </row>
    <row r="137" spans="1:15" x14ac:dyDescent="0.2">
      <c r="A137" s="111">
        <f t="shared" ref="A137:A200" si="4">+IF(ISBLANK($B137),"",MONTH($B137))</f>
        <v>5</v>
      </c>
      <c r="B137" s="193">
        <v>43229</v>
      </c>
      <c r="C137" s="194">
        <v>34.499000000000002</v>
      </c>
      <c r="D137" s="194">
        <v>101.41500000000001</v>
      </c>
      <c r="E137" s="194">
        <v>9.8800000000000008</v>
      </c>
      <c r="F137" s="194">
        <v>95.203999999999994</v>
      </c>
      <c r="G137" s="194">
        <v>44.71</v>
      </c>
      <c r="H137" s="194">
        <v>6</v>
      </c>
      <c r="I137" s="194">
        <v>0</v>
      </c>
      <c r="J137" s="194">
        <v>24.551999999998078</v>
      </c>
      <c r="K137" s="194">
        <v>0</v>
      </c>
      <c r="L137" s="194">
        <v>99.54</v>
      </c>
      <c r="M137" s="195">
        <f t="shared" ref="M137:M200" si="5">+SUM(C137:L137)</f>
        <v>415.79999999999808</v>
      </c>
      <c r="N137"/>
      <c r="O137" s="212">
        <v>21.2</v>
      </c>
    </row>
    <row r="138" spans="1:15" x14ac:dyDescent="0.2">
      <c r="A138" s="111">
        <f t="shared" si="4"/>
        <v>5</v>
      </c>
      <c r="B138" s="193">
        <v>43230</v>
      </c>
      <c r="C138" s="194">
        <v>22.007999999999999</v>
      </c>
      <c r="D138" s="194">
        <v>124.8</v>
      </c>
      <c r="E138" s="194">
        <v>6.1219999999999999</v>
      </c>
      <c r="F138" s="194">
        <v>172.13</v>
      </c>
      <c r="G138" s="194">
        <v>44.04</v>
      </c>
      <c r="H138" s="194">
        <v>6</v>
      </c>
      <c r="I138" s="194">
        <v>0</v>
      </c>
      <c r="J138" s="194">
        <v>23.390400000001538</v>
      </c>
      <c r="K138" s="194">
        <v>0</v>
      </c>
      <c r="L138" s="194">
        <v>34.188000000000002</v>
      </c>
      <c r="M138" s="195">
        <f t="shared" si="5"/>
        <v>432.67840000000155</v>
      </c>
      <c r="N138"/>
      <c r="O138" s="212">
        <v>21.1</v>
      </c>
    </row>
    <row r="139" spans="1:15" x14ac:dyDescent="0.2">
      <c r="A139" s="111">
        <f t="shared" si="4"/>
        <v>5</v>
      </c>
      <c r="B139" s="193">
        <v>43231</v>
      </c>
      <c r="C139" s="194">
        <v>19.888999999999999</v>
      </c>
      <c r="D139" s="194">
        <v>144.12899999999999</v>
      </c>
      <c r="E139" s="194">
        <v>0.27600000000000002</v>
      </c>
      <c r="F139" s="194">
        <v>178.46600000000001</v>
      </c>
      <c r="G139" s="194">
        <v>21.143000000000001</v>
      </c>
      <c r="H139" s="194">
        <v>6</v>
      </c>
      <c r="I139" s="194">
        <v>0</v>
      </c>
      <c r="J139" s="194">
        <v>22.809599999998465</v>
      </c>
      <c r="K139" s="194">
        <v>0</v>
      </c>
      <c r="L139" s="194">
        <v>24.806999999999999</v>
      </c>
      <c r="M139" s="195">
        <f t="shared" si="5"/>
        <v>417.51959999999849</v>
      </c>
      <c r="N139"/>
      <c r="O139" s="212">
        <v>20.7</v>
      </c>
    </row>
    <row r="140" spans="1:15" x14ac:dyDescent="0.2">
      <c r="A140" s="111">
        <f t="shared" si="4"/>
        <v>5</v>
      </c>
      <c r="B140" s="193">
        <v>43232</v>
      </c>
      <c r="C140" s="194">
        <v>7.2999999999999995E-2</v>
      </c>
      <c r="D140" s="194">
        <v>103.905</v>
      </c>
      <c r="E140" s="194">
        <v>0</v>
      </c>
      <c r="F140" s="194">
        <v>184.678</v>
      </c>
      <c r="G140" s="194">
        <v>49.164999999999999</v>
      </c>
      <c r="H140" s="194">
        <v>0</v>
      </c>
      <c r="I140" s="194">
        <v>0</v>
      </c>
      <c r="J140" s="194">
        <v>12.302399999999615</v>
      </c>
      <c r="K140" s="194">
        <v>0</v>
      </c>
      <c r="L140" s="194">
        <v>56.31</v>
      </c>
      <c r="M140" s="195">
        <f t="shared" si="5"/>
        <v>406.43339999999966</v>
      </c>
      <c r="N140"/>
      <c r="O140" s="212">
        <v>20.100000000000001</v>
      </c>
    </row>
    <row r="141" spans="1:15" x14ac:dyDescent="0.2">
      <c r="A141" s="111">
        <f t="shared" si="4"/>
        <v>5</v>
      </c>
      <c r="B141" s="193">
        <v>43233</v>
      </c>
      <c r="C141" s="194">
        <v>0</v>
      </c>
      <c r="D141" s="194">
        <v>136.48400000000001</v>
      </c>
      <c r="E141" s="194">
        <v>0</v>
      </c>
      <c r="F141" s="194">
        <v>147.494</v>
      </c>
      <c r="G141" s="194">
        <v>23.829000000000001</v>
      </c>
      <c r="H141" s="194">
        <v>0</v>
      </c>
      <c r="I141" s="194">
        <v>0</v>
      </c>
      <c r="J141" s="194">
        <v>20.01120000000461</v>
      </c>
      <c r="K141" s="194">
        <v>0</v>
      </c>
      <c r="L141" s="194">
        <v>58.604999999999997</v>
      </c>
      <c r="M141" s="195">
        <f t="shared" si="5"/>
        <v>386.42320000000467</v>
      </c>
      <c r="N141"/>
      <c r="O141" s="212">
        <v>20.7</v>
      </c>
    </row>
    <row r="142" spans="1:15" x14ac:dyDescent="0.2">
      <c r="A142" s="111">
        <f t="shared" si="4"/>
        <v>5</v>
      </c>
      <c r="B142" s="193">
        <v>43234</v>
      </c>
      <c r="C142" s="194">
        <v>0</v>
      </c>
      <c r="D142" s="194">
        <v>147.62299999999999</v>
      </c>
      <c r="E142" s="194">
        <v>2.8540000000000001</v>
      </c>
      <c r="F142" s="194">
        <v>195.31700000000001</v>
      </c>
      <c r="G142" s="194">
        <v>29.369</v>
      </c>
      <c r="H142" s="194">
        <v>0</v>
      </c>
      <c r="I142" s="194">
        <v>0</v>
      </c>
      <c r="J142" s="194">
        <v>14.467199999998847</v>
      </c>
      <c r="K142" s="194">
        <v>0</v>
      </c>
      <c r="L142" s="194">
        <v>58.616999999999997</v>
      </c>
      <c r="M142" s="195">
        <f t="shared" si="5"/>
        <v>448.24719999999888</v>
      </c>
      <c r="N142"/>
      <c r="O142" s="212">
        <v>22.75</v>
      </c>
    </row>
    <row r="143" spans="1:15" x14ac:dyDescent="0.2">
      <c r="A143" s="111">
        <f t="shared" si="4"/>
        <v>5</v>
      </c>
      <c r="B143" s="193">
        <v>43235</v>
      </c>
      <c r="C143" s="194">
        <v>0.51800000000000002</v>
      </c>
      <c r="D143" s="194">
        <v>113.149</v>
      </c>
      <c r="E143" s="194">
        <v>2.3220000000000001</v>
      </c>
      <c r="F143" s="194">
        <v>183.16200000000001</v>
      </c>
      <c r="G143" s="194">
        <v>48.014000000000003</v>
      </c>
      <c r="H143" s="194">
        <v>1.224</v>
      </c>
      <c r="I143" s="194">
        <v>0</v>
      </c>
      <c r="J143" s="194">
        <v>29.145599999992701</v>
      </c>
      <c r="K143" s="194">
        <v>0</v>
      </c>
      <c r="L143" s="194">
        <v>56.082999999999998</v>
      </c>
      <c r="M143" s="195">
        <f t="shared" si="5"/>
        <v>433.61759999999276</v>
      </c>
      <c r="N143"/>
      <c r="O143" s="212">
        <v>22.25</v>
      </c>
    </row>
    <row r="144" spans="1:15" x14ac:dyDescent="0.2">
      <c r="A144" s="111">
        <f t="shared" si="4"/>
        <v>5</v>
      </c>
      <c r="B144" s="193">
        <v>43236</v>
      </c>
      <c r="C144" s="194">
        <v>0</v>
      </c>
      <c r="D144" s="194">
        <v>77.622</v>
      </c>
      <c r="E144" s="194">
        <v>16.003</v>
      </c>
      <c r="F144" s="194">
        <v>183.095</v>
      </c>
      <c r="G144" s="194">
        <v>78.685000000000002</v>
      </c>
      <c r="H144" s="194">
        <v>0</v>
      </c>
      <c r="I144" s="194">
        <v>0</v>
      </c>
      <c r="J144" s="194">
        <v>25.449600000008068</v>
      </c>
      <c r="K144" s="194">
        <v>0.20099199999999837</v>
      </c>
      <c r="L144" s="194">
        <v>68.721000000000004</v>
      </c>
      <c r="M144" s="195">
        <f t="shared" si="5"/>
        <v>449.77659200000807</v>
      </c>
      <c r="N144"/>
      <c r="O144" s="212">
        <v>22.7</v>
      </c>
    </row>
    <row r="145" spans="1:15" x14ac:dyDescent="0.2">
      <c r="A145" s="111">
        <f t="shared" si="4"/>
        <v>5</v>
      </c>
      <c r="B145" s="193">
        <v>43237</v>
      </c>
      <c r="C145" s="194">
        <v>6.0919999999999996</v>
      </c>
      <c r="D145" s="194">
        <v>62.856000000000002</v>
      </c>
      <c r="E145" s="194">
        <v>18.527999999999999</v>
      </c>
      <c r="F145" s="194">
        <v>197.78299999999999</v>
      </c>
      <c r="G145" s="194">
        <v>85.524000000000001</v>
      </c>
      <c r="H145" s="194">
        <v>39.366999999999997</v>
      </c>
      <c r="I145" s="194">
        <v>0</v>
      </c>
      <c r="J145" s="194">
        <v>25.1855999999927</v>
      </c>
      <c r="K145" s="194">
        <v>0</v>
      </c>
      <c r="L145" s="194">
        <v>67.956999999999994</v>
      </c>
      <c r="M145" s="195">
        <f t="shared" si="5"/>
        <v>503.29259999999272</v>
      </c>
      <c r="N145"/>
      <c r="O145" s="212">
        <v>23.05</v>
      </c>
    </row>
    <row r="146" spans="1:15" x14ac:dyDescent="0.2">
      <c r="A146" s="111">
        <f t="shared" si="4"/>
        <v>5</v>
      </c>
      <c r="B146" s="193">
        <v>43238</v>
      </c>
      <c r="C146" s="194">
        <v>2.4209999999999998</v>
      </c>
      <c r="D146" s="194">
        <v>118.49</v>
      </c>
      <c r="E146" s="194">
        <v>0.16</v>
      </c>
      <c r="F146" s="194">
        <v>184.83199999999999</v>
      </c>
      <c r="G146" s="194">
        <v>52.618000000000002</v>
      </c>
      <c r="H146" s="194">
        <v>0</v>
      </c>
      <c r="I146" s="194">
        <v>0</v>
      </c>
      <c r="J146" s="194">
        <v>23.337600000000386</v>
      </c>
      <c r="K146" s="194">
        <v>0</v>
      </c>
      <c r="L146" s="194">
        <v>50.927999999999997</v>
      </c>
      <c r="M146" s="195">
        <f t="shared" si="5"/>
        <v>432.78660000000042</v>
      </c>
      <c r="N146"/>
      <c r="O146" s="212">
        <v>22.4</v>
      </c>
    </row>
    <row r="147" spans="1:15" x14ac:dyDescent="0.2">
      <c r="A147" s="111">
        <f t="shared" si="4"/>
        <v>5</v>
      </c>
      <c r="B147" s="193">
        <v>43239</v>
      </c>
      <c r="C147" s="194">
        <v>0</v>
      </c>
      <c r="D147" s="194">
        <v>141.29300000000001</v>
      </c>
      <c r="E147" s="194">
        <v>0</v>
      </c>
      <c r="F147" s="194">
        <v>186.35</v>
      </c>
      <c r="G147" s="194">
        <v>15.693</v>
      </c>
      <c r="H147" s="194">
        <v>9.6</v>
      </c>
      <c r="I147" s="194">
        <v>1.3160000000000001</v>
      </c>
      <c r="J147" s="194">
        <v>24.763200000000001</v>
      </c>
      <c r="K147" s="194">
        <v>0</v>
      </c>
      <c r="L147" s="194">
        <v>28.574999999999999</v>
      </c>
      <c r="M147" s="195">
        <f t="shared" si="5"/>
        <v>407.59019999999998</v>
      </c>
      <c r="N147"/>
      <c r="O147" s="212">
        <v>19.850000000000001</v>
      </c>
    </row>
    <row r="148" spans="1:15" x14ac:dyDescent="0.2">
      <c r="A148" s="111">
        <f t="shared" si="4"/>
        <v>5</v>
      </c>
      <c r="B148" s="193">
        <v>43240</v>
      </c>
      <c r="C148" s="194">
        <v>11.951000000000001</v>
      </c>
      <c r="D148" s="194">
        <v>116.672</v>
      </c>
      <c r="E148" s="194">
        <v>0</v>
      </c>
      <c r="F148" s="194">
        <v>139.167</v>
      </c>
      <c r="G148" s="194">
        <v>11.994</v>
      </c>
      <c r="H148" s="194">
        <v>9.6</v>
      </c>
      <c r="I148" s="194">
        <v>0</v>
      </c>
      <c r="J148" s="194">
        <v>24.288000000001922</v>
      </c>
      <c r="K148" s="194">
        <v>0</v>
      </c>
      <c r="L148" s="194">
        <v>32.433</v>
      </c>
      <c r="M148" s="195">
        <f t="shared" si="5"/>
        <v>346.10500000000195</v>
      </c>
      <c r="N148"/>
      <c r="O148" s="212">
        <v>18.100000000000001</v>
      </c>
    </row>
    <row r="149" spans="1:15" x14ac:dyDescent="0.2">
      <c r="A149" s="111">
        <f t="shared" si="4"/>
        <v>5</v>
      </c>
      <c r="B149" s="193">
        <v>43241</v>
      </c>
      <c r="C149" s="194">
        <v>14.301</v>
      </c>
      <c r="D149" s="194">
        <v>125.167</v>
      </c>
      <c r="E149" s="194">
        <v>0</v>
      </c>
      <c r="F149" s="194">
        <v>144.37299999999999</v>
      </c>
      <c r="G149" s="194">
        <v>11.55</v>
      </c>
      <c r="H149" s="194">
        <v>0</v>
      </c>
      <c r="I149" s="194">
        <v>0</v>
      </c>
      <c r="J149" s="194">
        <v>19.219199999996928</v>
      </c>
      <c r="K149" s="194">
        <v>0</v>
      </c>
      <c r="L149" s="194">
        <v>39.500999999999998</v>
      </c>
      <c r="M149" s="195">
        <f t="shared" si="5"/>
        <v>354.11119999999693</v>
      </c>
      <c r="N149"/>
      <c r="O149" s="212">
        <v>19.7</v>
      </c>
    </row>
    <row r="150" spans="1:15" x14ac:dyDescent="0.2">
      <c r="A150" s="111">
        <f t="shared" si="4"/>
        <v>5</v>
      </c>
      <c r="B150" s="193">
        <v>43242</v>
      </c>
      <c r="C150" s="194">
        <v>24.620999999999999</v>
      </c>
      <c r="D150" s="194">
        <v>139.54499999999999</v>
      </c>
      <c r="E150" s="194">
        <v>0</v>
      </c>
      <c r="F150" s="194">
        <v>149.36099999999999</v>
      </c>
      <c r="G150" s="194">
        <v>27.518000000000001</v>
      </c>
      <c r="H150" s="194">
        <v>9.6</v>
      </c>
      <c r="I150" s="194">
        <v>0</v>
      </c>
      <c r="J150" s="194">
        <v>19.324799999999232</v>
      </c>
      <c r="K150" s="194">
        <v>0</v>
      </c>
      <c r="L150" s="194">
        <v>59.182000000000002</v>
      </c>
      <c r="M150" s="195">
        <f t="shared" si="5"/>
        <v>429.15179999999924</v>
      </c>
      <c r="N150"/>
      <c r="O150" s="212">
        <v>22.2</v>
      </c>
    </row>
    <row r="151" spans="1:15" x14ac:dyDescent="0.2">
      <c r="A151" s="111">
        <f t="shared" si="4"/>
        <v>5</v>
      </c>
      <c r="B151" s="193">
        <v>43243</v>
      </c>
      <c r="C151" s="194">
        <v>3.94</v>
      </c>
      <c r="D151" s="194">
        <v>148.80000000000001</v>
      </c>
      <c r="E151" s="194">
        <v>0</v>
      </c>
      <c r="F151" s="194">
        <v>164.20599999999999</v>
      </c>
      <c r="G151" s="194">
        <v>36.779000000000003</v>
      </c>
      <c r="H151" s="194">
        <v>3.18</v>
      </c>
      <c r="I151" s="194">
        <v>0</v>
      </c>
      <c r="J151" s="194">
        <v>17.793600000004226</v>
      </c>
      <c r="K151" s="194">
        <v>0</v>
      </c>
      <c r="L151" s="194">
        <v>70.501000000000005</v>
      </c>
      <c r="M151" s="195">
        <f t="shared" si="5"/>
        <v>445.19960000000424</v>
      </c>
      <c r="N151"/>
      <c r="O151" s="212">
        <v>22.4</v>
      </c>
    </row>
    <row r="152" spans="1:15" x14ac:dyDescent="0.2">
      <c r="A152" s="111">
        <f t="shared" si="4"/>
        <v>5</v>
      </c>
      <c r="B152" s="193">
        <v>43244</v>
      </c>
      <c r="C152" s="194">
        <v>22.748000000000001</v>
      </c>
      <c r="D152" s="194">
        <v>145.19499999999999</v>
      </c>
      <c r="E152" s="194">
        <v>0</v>
      </c>
      <c r="F152" s="194">
        <v>149.22</v>
      </c>
      <c r="G152" s="194">
        <v>29.013000000000002</v>
      </c>
      <c r="H152" s="194">
        <v>6</v>
      </c>
      <c r="I152" s="194">
        <v>0</v>
      </c>
      <c r="J152" s="194">
        <v>17.74079999999347</v>
      </c>
      <c r="K152" s="194">
        <v>0</v>
      </c>
      <c r="L152" s="194">
        <v>73.123999999999995</v>
      </c>
      <c r="M152" s="195">
        <f t="shared" si="5"/>
        <v>443.04079999999351</v>
      </c>
      <c r="N152"/>
      <c r="O152" s="212">
        <v>21.75</v>
      </c>
    </row>
    <row r="153" spans="1:15" x14ac:dyDescent="0.2">
      <c r="A153" s="111">
        <f t="shared" si="4"/>
        <v>5</v>
      </c>
      <c r="B153" s="193">
        <v>43245</v>
      </c>
      <c r="C153" s="194">
        <v>11.83</v>
      </c>
      <c r="D153" s="194">
        <v>148.089</v>
      </c>
      <c r="E153" s="194">
        <v>0</v>
      </c>
      <c r="F153" s="194">
        <v>169.708</v>
      </c>
      <c r="G153" s="194">
        <v>35.064</v>
      </c>
      <c r="H153" s="194">
        <v>6</v>
      </c>
      <c r="I153" s="194">
        <v>0</v>
      </c>
      <c r="J153" s="194">
        <v>15.206400000005379</v>
      </c>
      <c r="K153" s="194">
        <v>0</v>
      </c>
      <c r="L153" s="194">
        <v>59.031999999999996</v>
      </c>
      <c r="M153" s="195">
        <f t="shared" si="5"/>
        <v>444.92940000000539</v>
      </c>
      <c r="N153"/>
      <c r="O153" s="212">
        <v>22.15</v>
      </c>
    </row>
    <row r="154" spans="1:15" x14ac:dyDescent="0.2">
      <c r="A154" s="111">
        <f t="shared" si="4"/>
        <v>5</v>
      </c>
      <c r="B154" s="193">
        <v>43246</v>
      </c>
      <c r="C154" s="194">
        <v>13.1</v>
      </c>
      <c r="D154" s="194">
        <v>143.41</v>
      </c>
      <c r="E154" s="194">
        <v>0</v>
      </c>
      <c r="F154" s="194">
        <v>167.33699999999999</v>
      </c>
      <c r="G154" s="194">
        <v>18.187000000000001</v>
      </c>
      <c r="H154" s="194">
        <v>6</v>
      </c>
      <c r="I154" s="194">
        <v>0</v>
      </c>
      <c r="J154" s="194">
        <v>15.84</v>
      </c>
      <c r="K154" s="194">
        <v>0</v>
      </c>
      <c r="L154" s="194">
        <v>42.750999999999998</v>
      </c>
      <c r="M154" s="195">
        <f t="shared" si="5"/>
        <v>406.62499999999994</v>
      </c>
      <c r="N154"/>
      <c r="O154" s="212">
        <v>20.399999999999999</v>
      </c>
    </row>
    <row r="155" spans="1:15" x14ac:dyDescent="0.2">
      <c r="A155" s="111">
        <f t="shared" si="4"/>
        <v>5</v>
      </c>
      <c r="B155" s="193">
        <v>43247</v>
      </c>
      <c r="C155" s="194">
        <v>0</v>
      </c>
      <c r="D155" s="194">
        <v>126.075</v>
      </c>
      <c r="E155" s="194">
        <v>0</v>
      </c>
      <c r="F155" s="194">
        <v>168.679</v>
      </c>
      <c r="G155" s="194">
        <v>12.361000000000001</v>
      </c>
      <c r="H155" s="194">
        <v>0</v>
      </c>
      <c r="I155" s="194">
        <v>0</v>
      </c>
      <c r="J155" s="194">
        <v>26.188799999995389</v>
      </c>
      <c r="K155" s="194">
        <v>0</v>
      </c>
      <c r="L155" s="194">
        <v>38.11</v>
      </c>
      <c r="M155" s="195">
        <f t="shared" si="5"/>
        <v>371.41379999999543</v>
      </c>
      <c r="N155"/>
      <c r="O155" s="212">
        <v>20.55</v>
      </c>
    </row>
    <row r="156" spans="1:15" x14ac:dyDescent="0.2">
      <c r="A156" s="111">
        <f t="shared" si="4"/>
        <v>5</v>
      </c>
      <c r="B156" s="193">
        <v>43248</v>
      </c>
      <c r="C156" s="194">
        <v>12.106999999999999</v>
      </c>
      <c r="D156" s="194">
        <v>145.501</v>
      </c>
      <c r="E156" s="194">
        <v>0</v>
      </c>
      <c r="F156" s="194">
        <v>179.33600000000001</v>
      </c>
      <c r="G156" s="194">
        <v>21.187999999999999</v>
      </c>
      <c r="H156" s="194">
        <v>9.6</v>
      </c>
      <c r="I156" s="194">
        <v>0</v>
      </c>
      <c r="J156" s="194">
        <v>35.798400000000001</v>
      </c>
      <c r="K156" s="194">
        <v>0</v>
      </c>
      <c r="L156" s="194">
        <v>36.997</v>
      </c>
      <c r="M156" s="195">
        <f t="shared" si="5"/>
        <v>440.52740000000006</v>
      </c>
      <c r="N156"/>
      <c r="O156" s="212">
        <v>23.2</v>
      </c>
    </row>
    <row r="157" spans="1:15" x14ac:dyDescent="0.2">
      <c r="A157" s="111">
        <f t="shared" si="4"/>
        <v>5</v>
      </c>
      <c r="B157" s="193">
        <v>43249</v>
      </c>
      <c r="C157" s="194">
        <v>15</v>
      </c>
      <c r="D157" s="194">
        <v>142.964</v>
      </c>
      <c r="E157" s="194">
        <v>0</v>
      </c>
      <c r="F157" s="194">
        <v>175.791</v>
      </c>
      <c r="G157" s="194">
        <v>22.533000000000001</v>
      </c>
      <c r="H157" s="194">
        <v>4</v>
      </c>
      <c r="I157" s="194">
        <v>0</v>
      </c>
      <c r="J157" s="194">
        <v>31.68</v>
      </c>
      <c r="K157" s="194">
        <v>0</v>
      </c>
      <c r="L157" s="194">
        <v>35.924999999999997</v>
      </c>
      <c r="M157" s="195">
        <f t="shared" si="5"/>
        <v>427.89300000000003</v>
      </c>
      <c r="N157"/>
      <c r="O157" s="212">
        <v>23.45</v>
      </c>
    </row>
    <row r="158" spans="1:15" x14ac:dyDescent="0.2">
      <c r="A158" s="111">
        <f t="shared" si="4"/>
        <v>5</v>
      </c>
      <c r="B158" s="193">
        <v>43250</v>
      </c>
      <c r="C158" s="194">
        <v>9</v>
      </c>
      <c r="D158" s="194">
        <v>134.52500000000001</v>
      </c>
      <c r="E158" s="194">
        <v>0</v>
      </c>
      <c r="F158" s="194">
        <v>186.227</v>
      </c>
      <c r="G158" s="194">
        <v>41.734999999999999</v>
      </c>
      <c r="H158" s="194">
        <v>2</v>
      </c>
      <c r="I158" s="194">
        <v>0</v>
      </c>
      <c r="J158" s="194">
        <v>32.8416</v>
      </c>
      <c r="K158" s="194">
        <v>0</v>
      </c>
      <c r="L158" s="194">
        <v>45.167999999999999</v>
      </c>
      <c r="M158" s="195">
        <f t="shared" si="5"/>
        <v>451.49660000000006</v>
      </c>
      <c r="N158"/>
      <c r="O158" s="212">
        <v>22.1</v>
      </c>
    </row>
    <row r="159" spans="1:15" x14ac:dyDescent="0.2">
      <c r="A159" s="111">
        <f t="shared" si="4"/>
        <v>5</v>
      </c>
      <c r="B159" s="193">
        <v>43251</v>
      </c>
      <c r="C159" s="194">
        <v>9</v>
      </c>
      <c r="D159" s="194">
        <v>86.141000000000005</v>
      </c>
      <c r="E159" s="194">
        <v>0</v>
      </c>
      <c r="F159" s="194">
        <v>181.833</v>
      </c>
      <c r="G159" s="194">
        <v>81.519000000000005</v>
      </c>
      <c r="H159" s="194">
        <v>4</v>
      </c>
      <c r="I159" s="194">
        <v>0</v>
      </c>
      <c r="J159" s="194">
        <v>29.251200000000001</v>
      </c>
      <c r="K159" s="194">
        <v>0</v>
      </c>
      <c r="L159" s="194">
        <v>39.747</v>
      </c>
      <c r="M159" s="195">
        <f t="shared" si="5"/>
        <v>431.49119999999999</v>
      </c>
      <c r="N159"/>
      <c r="O159" s="212">
        <v>23.2</v>
      </c>
    </row>
    <row r="160" spans="1:15" x14ac:dyDescent="0.2">
      <c r="A160" s="111">
        <f t="shared" si="4"/>
        <v>6</v>
      </c>
      <c r="B160" s="193">
        <v>43252</v>
      </c>
      <c r="C160" s="194">
        <v>8.4269999999999996</v>
      </c>
      <c r="D160" s="194">
        <v>62.856000000000002</v>
      </c>
      <c r="E160" s="194">
        <v>0</v>
      </c>
      <c r="F160" s="194">
        <v>201.654</v>
      </c>
      <c r="G160" s="194">
        <v>104.117</v>
      </c>
      <c r="H160" s="194">
        <v>8.4879999999999995</v>
      </c>
      <c r="I160" s="194">
        <v>0</v>
      </c>
      <c r="J160" s="194">
        <v>32.947199999998844</v>
      </c>
      <c r="K160" s="194">
        <v>0</v>
      </c>
      <c r="L160" s="194">
        <v>67.197000000000003</v>
      </c>
      <c r="M160" s="195">
        <f t="shared" si="5"/>
        <v>485.68619999999885</v>
      </c>
      <c r="N160"/>
      <c r="O160" s="212">
        <v>23.05</v>
      </c>
    </row>
    <row r="161" spans="1:15" x14ac:dyDescent="0.2">
      <c r="A161" s="111">
        <f t="shared" si="4"/>
        <v>6</v>
      </c>
      <c r="B161" s="193">
        <v>43253</v>
      </c>
      <c r="C161" s="194">
        <v>12.276</v>
      </c>
      <c r="D161" s="194">
        <v>43.448</v>
      </c>
      <c r="E161" s="194">
        <v>0</v>
      </c>
      <c r="F161" s="194">
        <v>197.35300000000001</v>
      </c>
      <c r="G161" s="194">
        <v>110.53</v>
      </c>
      <c r="H161" s="194">
        <v>0</v>
      </c>
      <c r="I161" s="194">
        <v>0</v>
      </c>
      <c r="J161" s="194">
        <v>26.4</v>
      </c>
      <c r="K161" s="194">
        <v>0</v>
      </c>
      <c r="L161" s="194">
        <v>55.003</v>
      </c>
      <c r="M161" s="195">
        <f t="shared" si="5"/>
        <v>445.00999999999993</v>
      </c>
      <c r="N161"/>
      <c r="O161" s="212">
        <v>21.6</v>
      </c>
    </row>
    <row r="162" spans="1:15" x14ac:dyDescent="0.2">
      <c r="A162" s="111">
        <f t="shared" si="4"/>
        <v>6</v>
      </c>
      <c r="B162" s="193">
        <v>43254</v>
      </c>
      <c r="C162" s="194">
        <v>0</v>
      </c>
      <c r="D162" s="194">
        <v>40.619</v>
      </c>
      <c r="E162" s="194">
        <v>0</v>
      </c>
      <c r="F162" s="194">
        <v>194.774</v>
      </c>
      <c r="G162" s="194">
        <v>93.367999999999995</v>
      </c>
      <c r="H162" s="194">
        <v>0</v>
      </c>
      <c r="I162" s="194">
        <v>0</v>
      </c>
      <c r="J162" s="194">
        <v>26.4</v>
      </c>
      <c r="K162" s="194">
        <v>0</v>
      </c>
      <c r="L162" s="194">
        <v>45.805999999999997</v>
      </c>
      <c r="M162" s="195">
        <f t="shared" si="5"/>
        <v>400.96699999999993</v>
      </c>
      <c r="N162"/>
      <c r="O162" s="212">
        <v>22.3</v>
      </c>
    </row>
    <row r="163" spans="1:15" x14ac:dyDescent="0.2">
      <c r="A163" s="111">
        <f t="shared" si="4"/>
        <v>6</v>
      </c>
      <c r="B163" s="193">
        <v>43255</v>
      </c>
      <c r="C163" s="194">
        <v>34.270000000000003</v>
      </c>
      <c r="D163" s="194">
        <v>39.375</v>
      </c>
      <c r="E163" s="194">
        <v>1.792</v>
      </c>
      <c r="F163" s="194">
        <v>198.16800000000001</v>
      </c>
      <c r="G163" s="194">
        <v>104.565</v>
      </c>
      <c r="H163" s="194">
        <v>8.4879999999999995</v>
      </c>
      <c r="I163" s="194">
        <v>0</v>
      </c>
      <c r="J163" s="194">
        <v>21.12</v>
      </c>
      <c r="K163" s="194">
        <v>0</v>
      </c>
      <c r="L163" s="194">
        <v>91.358000000000004</v>
      </c>
      <c r="M163" s="195">
        <f t="shared" si="5"/>
        <v>499.13600000000002</v>
      </c>
      <c r="N163"/>
      <c r="O163" s="212">
        <v>22.95</v>
      </c>
    </row>
    <row r="164" spans="1:15" x14ac:dyDescent="0.2">
      <c r="A164" s="111">
        <f t="shared" si="4"/>
        <v>6</v>
      </c>
      <c r="B164" s="193">
        <v>43256</v>
      </c>
      <c r="C164" s="194">
        <v>40.67</v>
      </c>
      <c r="D164" s="194">
        <v>76.268000000000001</v>
      </c>
      <c r="E164" s="194">
        <v>0</v>
      </c>
      <c r="F164" s="194">
        <v>173.886</v>
      </c>
      <c r="G164" s="194">
        <v>96.971999999999994</v>
      </c>
      <c r="H164" s="194">
        <v>8.4890000000000008</v>
      </c>
      <c r="I164" s="194">
        <v>0</v>
      </c>
      <c r="J164" s="194">
        <v>18.48</v>
      </c>
      <c r="K164" s="194">
        <v>0</v>
      </c>
      <c r="L164" s="194">
        <v>90.936000000000007</v>
      </c>
      <c r="M164" s="195">
        <f t="shared" si="5"/>
        <v>505.70100000000002</v>
      </c>
      <c r="N164"/>
      <c r="O164" s="212">
        <v>23.55</v>
      </c>
    </row>
    <row r="165" spans="1:15" x14ac:dyDescent="0.2">
      <c r="A165" s="111">
        <f t="shared" si="4"/>
        <v>6</v>
      </c>
      <c r="B165" s="193">
        <v>43257</v>
      </c>
      <c r="C165" s="194">
        <v>3.3959999999999999</v>
      </c>
      <c r="D165" s="194">
        <v>141.35300000000001</v>
      </c>
      <c r="E165" s="194">
        <v>0</v>
      </c>
      <c r="F165" s="194">
        <v>147.73599999999999</v>
      </c>
      <c r="G165" s="194">
        <v>36.606999999999999</v>
      </c>
      <c r="H165" s="194">
        <v>4.2</v>
      </c>
      <c r="I165" s="194">
        <v>0</v>
      </c>
      <c r="J165" s="194">
        <v>23.390400000000003</v>
      </c>
      <c r="K165" s="194">
        <v>0</v>
      </c>
      <c r="L165" s="194">
        <v>66.478999999999999</v>
      </c>
      <c r="M165" s="195">
        <f t="shared" si="5"/>
        <v>423.16139999999996</v>
      </c>
      <c r="N165"/>
      <c r="O165" s="212">
        <v>23.25</v>
      </c>
    </row>
    <row r="166" spans="1:15" x14ac:dyDescent="0.2">
      <c r="A166" s="111">
        <f t="shared" si="4"/>
        <v>6</v>
      </c>
      <c r="B166" s="193">
        <v>43258</v>
      </c>
      <c r="C166" s="194">
        <v>0</v>
      </c>
      <c r="D166" s="194">
        <v>94.763000000000005</v>
      </c>
      <c r="E166" s="194">
        <v>0</v>
      </c>
      <c r="F166" s="194">
        <v>147.22499999999999</v>
      </c>
      <c r="G166" s="194">
        <v>80.313000000000002</v>
      </c>
      <c r="H166" s="194">
        <v>0</v>
      </c>
      <c r="I166" s="194">
        <v>0</v>
      </c>
      <c r="J166" s="194">
        <v>16.1568</v>
      </c>
      <c r="K166" s="194">
        <v>0</v>
      </c>
      <c r="L166" s="194">
        <v>131.95400000000001</v>
      </c>
      <c r="M166" s="195">
        <f t="shared" si="5"/>
        <v>470.41179999999997</v>
      </c>
      <c r="N166"/>
      <c r="O166" s="212">
        <v>23.7</v>
      </c>
    </row>
    <row r="167" spans="1:15" x14ac:dyDescent="0.2">
      <c r="A167" s="111">
        <f t="shared" si="4"/>
        <v>6</v>
      </c>
      <c r="B167" s="193">
        <v>43259</v>
      </c>
      <c r="C167" s="194">
        <v>30.259499999999999</v>
      </c>
      <c r="D167" s="194">
        <v>143.95599999999999</v>
      </c>
      <c r="E167" s="194">
        <v>0</v>
      </c>
      <c r="F167" s="194">
        <v>87.007000000000005</v>
      </c>
      <c r="G167" s="194">
        <v>33.704000000000001</v>
      </c>
      <c r="H167" s="194">
        <v>2.2000000000000002</v>
      </c>
      <c r="I167" s="194">
        <v>0</v>
      </c>
      <c r="J167" s="194">
        <v>18.427199999999999</v>
      </c>
      <c r="K167" s="194">
        <v>0</v>
      </c>
      <c r="L167" s="194">
        <v>136.239</v>
      </c>
      <c r="M167" s="195">
        <f t="shared" si="5"/>
        <v>451.79269999999997</v>
      </c>
      <c r="N167"/>
      <c r="O167" s="212">
        <v>23.95</v>
      </c>
    </row>
    <row r="168" spans="1:15" x14ac:dyDescent="0.2">
      <c r="A168" s="111">
        <f t="shared" si="4"/>
        <v>6</v>
      </c>
      <c r="B168" s="193">
        <v>43260</v>
      </c>
      <c r="C168" s="194">
        <v>30.259499999999999</v>
      </c>
      <c r="D168" s="194">
        <v>113.40300000000001</v>
      </c>
      <c r="E168" s="194">
        <v>0</v>
      </c>
      <c r="F168" s="194">
        <v>79.087999999999994</v>
      </c>
      <c r="G168" s="194">
        <v>54.3</v>
      </c>
      <c r="H168" s="194">
        <v>2.2000000000000002</v>
      </c>
      <c r="I168" s="194">
        <v>0</v>
      </c>
      <c r="J168" s="194">
        <v>21.172800000001153</v>
      </c>
      <c r="K168" s="194">
        <v>0</v>
      </c>
      <c r="L168" s="194">
        <v>150.05500000000001</v>
      </c>
      <c r="M168" s="195">
        <f t="shared" si="5"/>
        <v>450.47830000000113</v>
      </c>
      <c r="N168"/>
      <c r="O168" s="212">
        <v>21.25</v>
      </c>
    </row>
    <row r="169" spans="1:15" x14ac:dyDescent="0.2">
      <c r="A169" s="111">
        <f t="shared" si="4"/>
        <v>6</v>
      </c>
      <c r="B169" s="193">
        <v>43261</v>
      </c>
      <c r="C169" s="194">
        <v>0</v>
      </c>
      <c r="D169" s="194">
        <v>60.841999999999999</v>
      </c>
      <c r="E169" s="194">
        <v>0</v>
      </c>
      <c r="F169" s="194">
        <v>70.864000000000004</v>
      </c>
      <c r="G169" s="194">
        <v>74.331999999999994</v>
      </c>
      <c r="H169" s="194">
        <v>0</v>
      </c>
      <c r="I169" s="194">
        <v>0</v>
      </c>
      <c r="J169" s="194">
        <v>8.5536000000042254</v>
      </c>
      <c r="K169" s="194">
        <v>0</v>
      </c>
      <c r="L169" s="194">
        <v>174.55099999999999</v>
      </c>
      <c r="M169" s="195">
        <f t="shared" si="5"/>
        <v>389.14260000000422</v>
      </c>
      <c r="N169"/>
      <c r="O169" s="212">
        <v>22.1</v>
      </c>
    </row>
    <row r="170" spans="1:15" x14ac:dyDescent="0.2">
      <c r="A170" s="111">
        <f t="shared" si="4"/>
        <v>6</v>
      </c>
      <c r="B170" s="193">
        <v>43262</v>
      </c>
      <c r="C170" s="194">
        <v>0</v>
      </c>
      <c r="D170" s="194">
        <v>41.804000000000002</v>
      </c>
      <c r="E170" s="194">
        <v>16.881</v>
      </c>
      <c r="F170" s="194">
        <v>85.887</v>
      </c>
      <c r="G170" s="194">
        <v>111.71899999999999</v>
      </c>
      <c r="H170" s="194">
        <v>0</v>
      </c>
      <c r="I170" s="194">
        <v>0</v>
      </c>
      <c r="J170" s="194">
        <v>11.299199999996926</v>
      </c>
      <c r="K170" s="194">
        <v>0</v>
      </c>
      <c r="L170" s="194">
        <v>213.27199999999999</v>
      </c>
      <c r="M170" s="195">
        <f t="shared" si="5"/>
        <v>480.8621999999969</v>
      </c>
      <c r="N170"/>
      <c r="O170" s="212">
        <v>24.3</v>
      </c>
    </row>
    <row r="171" spans="1:15" x14ac:dyDescent="0.2">
      <c r="A171" s="111">
        <f t="shared" si="4"/>
        <v>6</v>
      </c>
      <c r="B171" s="193">
        <v>43263</v>
      </c>
      <c r="C171" s="194">
        <v>2.625</v>
      </c>
      <c r="D171" s="194">
        <v>36.436999999999998</v>
      </c>
      <c r="E171" s="194">
        <v>22.462</v>
      </c>
      <c r="F171" s="194">
        <v>75.385999999999996</v>
      </c>
      <c r="G171" s="194">
        <v>131.858</v>
      </c>
      <c r="H171" s="194">
        <v>0</v>
      </c>
      <c r="I171" s="194">
        <v>0</v>
      </c>
      <c r="J171" s="194">
        <v>17.688000000001921</v>
      </c>
      <c r="K171" s="194">
        <v>0</v>
      </c>
      <c r="L171" s="194">
        <v>212.309</v>
      </c>
      <c r="M171" s="195">
        <f t="shared" si="5"/>
        <v>498.76500000000192</v>
      </c>
      <c r="N171"/>
      <c r="O171" s="212">
        <v>24.3</v>
      </c>
    </row>
    <row r="172" spans="1:15" x14ac:dyDescent="0.2">
      <c r="A172" s="111">
        <f t="shared" si="4"/>
        <v>6</v>
      </c>
      <c r="B172" s="193">
        <v>43264</v>
      </c>
      <c r="C172" s="194">
        <v>0</v>
      </c>
      <c r="D172" s="194">
        <v>26.137</v>
      </c>
      <c r="E172" s="194">
        <v>44.76</v>
      </c>
      <c r="F172" s="194">
        <v>60.935000000000002</v>
      </c>
      <c r="G172" s="194">
        <v>123.206</v>
      </c>
      <c r="H172" s="194">
        <v>0</v>
      </c>
      <c r="I172" s="194">
        <v>0</v>
      </c>
      <c r="J172" s="194">
        <v>17.371199999995007</v>
      </c>
      <c r="K172" s="194">
        <v>0</v>
      </c>
      <c r="L172" s="194">
        <v>233.40299999999999</v>
      </c>
      <c r="M172" s="195">
        <f t="shared" si="5"/>
        <v>505.81219999999496</v>
      </c>
      <c r="N172"/>
      <c r="O172" s="212">
        <v>24.9</v>
      </c>
    </row>
    <row r="173" spans="1:15" x14ac:dyDescent="0.2">
      <c r="A173" s="111">
        <f t="shared" si="4"/>
        <v>6</v>
      </c>
      <c r="B173" s="193">
        <v>43265</v>
      </c>
      <c r="C173" s="194">
        <v>0</v>
      </c>
      <c r="D173" s="194">
        <v>23.254999999999999</v>
      </c>
      <c r="E173" s="194">
        <v>39.326000000000001</v>
      </c>
      <c r="F173" s="194">
        <v>67.707999999999998</v>
      </c>
      <c r="G173" s="194">
        <v>127.735</v>
      </c>
      <c r="H173" s="194">
        <v>0</v>
      </c>
      <c r="I173" s="194">
        <v>0</v>
      </c>
      <c r="J173" s="194">
        <v>14.308800000004995</v>
      </c>
      <c r="K173" s="194">
        <v>0</v>
      </c>
      <c r="L173" s="194">
        <v>245.68199999999999</v>
      </c>
      <c r="M173" s="195">
        <f t="shared" si="5"/>
        <v>518.01480000000504</v>
      </c>
      <c r="N173"/>
      <c r="O173" s="212">
        <v>25.4</v>
      </c>
    </row>
    <row r="174" spans="1:15" x14ac:dyDescent="0.2">
      <c r="A174" s="111">
        <f t="shared" si="4"/>
        <v>6</v>
      </c>
      <c r="B174" s="193">
        <v>43266</v>
      </c>
      <c r="C174" s="194">
        <v>0</v>
      </c>
      <c r="D174" s="194">
        <v>25.86</v>
      </c>
      <c r="E174" s="194">
        <v>47.316000000000003</v>
      </c>
      <c r="F174" s="194">
        <v>46.884999999999998</v>
      </c>
      <c r="G174" s="194">
        <v>111.524</v>
      </c>
      <c r="H174" s="194">
        <v>0</v>
      </c>
      <c r="I174" s="194">
        <v>0</v>
      </c>
      <c r="J174" s="194">
        <v>14.150400000001536</v>
      </c>
      <c r="K174" s="194">
        <v>0</v>
      </c>
      <c r="L174" s="194">
        <v>225.22900000000001</v>
      </c>
      <c r="M174" s="195">
        <f t="shared" si="5"/>
        <v>470.96440000000155</v>
      </c>
      <c r="N174"/>
      <c r="O174" s="212">
        <v>23.2</v>
      </c>
    </row>
    <row r="175" spans="1:15" x14ac:dyDescent="0.2">
      <c r="A175" s="111">
        <f t="shared" si="4"/>
        <v>6</v>
      </c>
      <c r="B175" s="193">
        <v>43267</v>
      </c>
      <c r="C175" s="194">
        <v>12.875999999999999</v>
      </c>
      <c r="D175" s="194">
        <v>129.06899999999999</v>
      </c>
      <c r="E175" s="194">
        <v>2.6920000000000002</v>
      </c>
      <c r="F175" s="194">
        <v>45.53</v>
      </c>
      <c r="G175" s="194">
        <v>32.670999999999999</v>
      </c>
      <c r="H175" s="194">
        <v>6</v>
      </c>
      <c r="I175" s="194">
        <v>0</v>
      </c>
      <c r="J175" s="194">
        <v>13.569599999998463</v>
      </c>
      <c r="K175" s="194">
        <v>0</v>
      </c>
      <c r="L175" s="194">
        <v>182.03700000000001</v>
      </c>
      <c r="M175" s="195">
        <f t="shared" si="5"/>
        <v>424.44459999999845</v>
      </c>
      <c r="N175"/>
      <c r="O175" s="212">
        <v>20.8</v>
      </c>
    </row>
    <row r="176" spans="1:15" x14ac:dyDescent="0.2">
      <c r="A176" s="111">
        <f t="shared" si="4"/>
        <v>6</v>
      </c>
      <c r="B176" s="193">
        <v>43268</v>
      </c>
      <c r="C176" s="194">
        <v>3.1179999999999999</v>
      </c>
      <c r="D176" s="194">
        <v>132.58600000000001</v>
      </c>
      <c r="E176" s="194">
        <v>0</v>
      </c>
      <c r="F176" s="194">
        <v>131.16399999999999</v>
      </c>
      <c r="G176" s="194">
        <v>11.536</v>
      </c>
      <c r="H176" s="194">
        <v>2</v>
      </c>
      <c r="I176" s="194">
        <v>0</v>
      </c>
      <c r="J176" s="194">
        <v>22.334400000000002</v>
      </c>
      <c r="K176" s="194">
        <v>0</v>
      </c>
      <c r="L176" s="194">
        <v>89.111000000000004</v>
      </c>
      <c r="M176" s="195">
        <f t="shared" si="5"/>
        <v>391.8494</v>
      </c>
      <c r="N176"/>
      <c r="O176" s="212">
        <v>21.3</v>
      </c>
    </row>
    <row r="177" spans="1:15" x14ac:dyDescent="0.2">
      <c r="A177" s="111">
        <f t="shared" si="4"/>
        <v>6</v>
      </c>
      <c r="B177" s="193">
        <v>43269</v>
      </c>
      <c r="C177" s="194">
        <v>8.0269999999999992</v>
      </c>
      <c r="D177" s="194">
        <v>135.953</v>
      </c>
      <c r="E177" s="194">
        <v>0</v>
      </c>
      <c r="F177" s="194">
        <v>187.25899999999999</v>
      </c>
      <c r="G177" s="194">
        <v>38.478000000000002</v>
      </c>
      <c r="H177" s="194">
        <v>4</v>
      </c>
      <c r="I177" s="194">
        <v>0</v>
      </c>
      <c r="J177" s="194">
        <v>19.113599999999998</v>
      </c>
      <c r="K177" s="194">
        <v>0</v>
      </c>
      <c r="L177" s="194">
        <v>78.872</v>
      </c>
      <c r="M177" s="195">
        <f t="shared" si="5"/>
        <v>471.70260000000002</v>
      </c>
      <c r="N177"/>
      <c r="O177" s="212">
        <v>24.7</v>
      </c>
    </row>
    <row r="178" spans="1:15" x14ac:dyDescent="0.2">
      <c r="A178" s="111">
        <f t="shared" si="4"/>
        <v>6</v>
      </c>
      <c r="B178" s="193">
        <v>43270</v>
      </c>
      <c r="C178" s="194">
        <v>14</v>
      </c>
      <c r="D178" s="194">
        <v>139.41800000000001</v>
      </c>
      <c r="E178" s="194">
        <v>0</v>
      </c>
      <c r="F178" s="194">
        <v>188.977</v>
      </c>
      <c r="G178" s="194">
        <v>37.773000000000003</v>
      </c>
      <c r="H178" s="194">
        <v>6.0030000000000001</v>
      </c>
      <c r="I178" s="194">
        <v>0</v>
      </c>
      <c r="J178" s="194">
        <v>24.657599999999999</v>
      </c>
      <c r="K178" s="194">
        <v>0</v>
      </c>
      <c r="L178" s="194">
        <v>57.072000000000003</v>
      </c>
      <c r="M178" s="195">
        <f t="shared" si="5"/>
        <v>467.9006</v>
      </c>
      <c r="N178"/>
      <c r="O178" s="212">
        <v>24.05</v>
      </c>
    </row>
    <row r="179" spans="1:15" x14ac:dyDescent="0.2">
      <c r="A179" s="111">
        <f t="shared" si="4"/>
        <v>6</v>
      </c>
      <c r="B179" s="193">
        <v>43271</v>
      </c>
      <c r="C179" s="194">
        <v>46.2</v>
      </c>
      <c r="D179" s="194">
        <v>120.547</v>
      </c>
      <c r="E179" s="194">
        <v>10.569000000000001</v>
      </c>
      <c r="F179" s="194">
        <v>173.15199999999999</v>
      </c>
      <c r="G179" s="194">
        <v>45.905000000000001</v>
      </c>
      <c r="H179" s="194">
        <v>8</v>
      </c>
      <c r="I179" s="194">
        <v>0</v>
      </c>
      <c r="J179" s="194">
        <v>23.284800000000001</v>
      </c>
      <c r="K179" s="194">
        <v>0</v>
      </c>
      <c r="L179" s="194">
        <v>60.805</v>
      </c>
      <c r="M179" s="195">
        <f t="shared" si="5"/>
        <v>488.46279999999996</v>
      </c>
      <c r="N179"/>
      <c r="O179" s="212">
        <v>24.45</v>
      </c>
    </row>
    <row r="180" spans="1:15" x14ac:dyDescent="0.2">
      <c r="A180" s="111">
        <f t="shared" si="4"/>
        <v>6</v>
      </c>
      <c r="B180" s="193">
        <v>43272</v>
      </c>
      <c r="C180" s="194">
        <v>46.8</v>
      </c>
      <c r="D180" s="194">
        <v>140.54599999999999</v>
      </c>
      <c r="E180" s="194">
        <v>0</v>
      </c>
      <c r="F180" s="194">
        <v>196.39500000000001</v>
      </c>
      <c r="G180" s="194">
        <v>36.901000000000003</v>
      </c>
      <c r="H180" s="194">
        <v>9.6</v>
      </c>
      <c r="I180" s="194">
        <v>0</v>
      </c>
      <c r="J180" s="194">
        <v>7.075200000000768</v>
      </c>
      <c r="K180" s="194">
        <v>0</v>
      </c>
      <c r="L180" s="194">
        <v>56.098999999999997</v>
      </c>
      <c r="M180" s="195">
        <f t="shared" si="5"/>
        <v>493.4162000000008</v>
      </c>
      <c r="N180"/>
      <c r="O180" s="212">
        <v>24.05</v>
      </c>
    </row>
    <row r="181" spans="1:15" x14ac:dyDescent="0.2">
      <c r="A181" s="111">
        <f t="shared" si="4"/>
        <v>6</v>
      </c>
      <c r="B181" s="193">
        <v>43273</v>
      </c>
      <c r="C181" s="194">
        <v>33.25</v>
      </c>
      <c r="D181" s="194">
        <v>137.99799999999999</v>
      </c>
      <c r="E181" s="194">
        <v>0</v>
      </c>
      <c r="F181" s="194">
        <v>201.26300000000001</v>
      </c>
      <c r="G181" s="194">
        <v>37.962000000000003</v>
      </c>
      <c r="H181" s="194">
        <v>8.6630000000000003</v>
      </c>
      <c r="I181" s="194">
        <v>0</v>
      </c>
      <c r="J181" s="194">
        <v>11.827199999998847</v>
      </c>
      <c r="K181" s="194">
        <v>0</v>
      </c>
      <c r="L181" s="194">
        <v>42.384</v>
      </c>
      <c r="M181" s="195">
        <f t="shared" si="5"/>
        <v>473.34719999999885</v>
      </c>
      <c r="N181"/>
      <c r="O181" s="212">
        <v>23.2</v>
      </c>
    </row>
    <row r="182" spans="1:15" x14ac:dyDescent="0.2">
      <c r="A182" s="111">
        <f t="shared" si="4"/>
        <v>6</v>
      </c>
      <c r="B182" s="193">
        <v>43274</v>
      </c>
      <c r="C182" s="194">
        <v>14.698</v>
      </c>
      <c r="D182" s="194">
        <v>134.74100000000001</v>
      </c>
      <c r="E182" s="194">
        <v>0</v>
      </c>
      <c r="F182" s="194">
        <v>197.64099999999999</v>
      </c>
      <c r="G182" s="194">
        <v>23.652000000000001</v>
      </c>
      <c r="H182" s="194">
        <v>6.9210000000000003</v>
      </c>
      <c r="I182" s="194">
        <v>0</v>
      </c>
      <c r="J182" s="194">
        <v>29.779199999996926</v>
      </c>
      <c r="K182" s="194">
        <v>0</v>
      </c>
      <c r="L182" s="194">
        <v>20.82</v>
      </c>
      <c r="M182" s="195">
        <f t="shared" si="5"/>
        <v>428.25219999999695</v>
      </c>
      <c r="N182"/>
      <c r="O182" s="212">
        <v>22.15</v>
      </c>
    </row>
    <row r="183" spans="1:15" x14ac:dyDescent="0.2">
      <c r="A183" s="111">
        <f t="shared" si="4"/>
        <v>6</v>
      </c>
      <c r="B183" s="193">
        <v>43275</v>
      </c>
      <c r="C183" s="194">
        <v>16.254999999999999</v>
      </c>
      <c r="D183" s="194">
        <v>109.786</v>
      </c>
      <c r="E183" s="194">
        <v>0</v>
      </c>
      <c r="F183" s="194">
        <v>178.87100000000001</v>
      </c>
      <c r="G183" s="194">
        <v>25.055</v>
      </c>
      <c r="H183" s="194">
        <v>10.4</v>
      </c>
      <c r="I183" s="194">
        <v>0</v>
      </c>
      <c r="J183" s="194">
        <v>31.68</v>
      </c>
      <c r="K183" s="194">
        <v>0</v>
      </c>
      <c r="L183" s="194">
        <v>21.187000000000001</v>
      </c>
      <c r="M183" s="195">
        <f t="shared" si="5"/>
        <v>393.23400000000004</v>
      </c>
      <c r="N183"/>
      <c r="O183" s="212">
        <v>22.75</v>
      </c>
    </row>
    <row r="184" spans="1:15" x14ac:dyDescent="0.2">
      <c r="A184" s="111">
        <f t="shared" si="4"/>
        <v>6</v>
      </c>
      <c r="B184" s="193">
        <v>43276</v>
      </c>
      <c r="C184" s="194">
        <v>34.917999999999999</v>
      </c>
      <c r="D184" s="194">
        <v>123.795</v>
      </c>
      <c r="E184" s="194">
        <v>0</v>
      </c>
      <c r="F184" s="194">
        <v>196.078</v>
      </c>
      <c r="G184" s="194">
        <v>52.082000000000001</v>
      </c>
      <c r="H184" s="194">
        <v>20.846</v>
      </c>
      <c r="I184" s="194">
        <v>0</v>
      </c>
      <c r="J184" s="194">
        <v>27.508799999995389</v>
      </c>
      <c r="K184" s="194">
        <v>0</v>
      </c>
      <c r="L184" s="194">
        <v>49.856999999999999</v>
      </c>
      <c r="M184" s="195">
        <f t="shared" si="5"/>
        <v>505.08479999999543</v>
      </c>
      <c r="N184"/>
      <c r="O184" s="212">
        <v>23.9</v>
      </c>
    </row>
    <row r="185" spans="1:15" x14ac:dyDescent="0.2">
      <c r="A185" s="111">
        <f t="shared" si="4"/>
        <v>6</v>
      </c>
      <c r="B185" s="193">
        <v>43277</v>
      </c>
      <c r="C185" s="194">
        <v>9.0429999999999993</v>
      </c>
      <c r="D185" s="194">
        <v>127.321</v>
      </c>
      <c r="E185" s="194">
        <v>0</v>
      </c>
      <c r="F185" s="194">
        <v>199.83199999999999</v>
      </c>
      <c r="G185" s="194">
        <v>55.533999999999999</v>
      </c>
      <c r="H185" s="194">
        <v>0</v>
      </c>
      <c r="I185" s="194">
        <v>0</v>
      </c>
      <c r="J185" s="194">
        <v>28.1952</v>
      </c>
      <c r="K185" s="194">
        <v>0</v>
      </c>
      <c r="L185" s="194">
        <v>53.018999999999998</v>
      </c>
      <c r="M185" s="195">
        <f t="shared" si="5"/>
        <v>472.94420000000002</v>
      </c>
      <c r="N185"/>
      <c r="O185" s="212">
        <v>23.3</v>
      </c>
    </row>
    <row r="186" spans="1:15" x14ac:dyDescent="0.2">
      <c r="A186" s="111">
        <f t="shared" si="4"/>
        <v>6</v>
      </c>
      <c r="B186" s="193">
        <v>43278</v>
      </c>
      <c r="C186" s="194">
        <v>0</v>
      </c>
      <c r="D186" s="194">
        <v>130.44</v>
      </c>
      <c r="E186" s="194">
        <v>0</v>
      </c>
      <c r="F186" s="194">
        <v>196.55199999999999</v>
      </c>
      <c r="G186" s="194">
        <v>47.338999999999999</v>
      </c>
      <c r="H186" s="194">
        <v>0</v>
      </c>
      <c r="I186" s="194">
        <v>0</v>
      </c>
      <c r="J186" s="194">
        <v>26.505599999999998</v>
      </c>
      <c r="K186" s="194">
        <v>0</v>
      </c>
      <c r="L186" s="194">
        <v>59.387999999999998</v>
      </c>
      <c r="M186" s="195">
        <f t="shared" si="5"/>
        <v>460.22459999999995</v>
      </c>
      <c r="N186"/>
      <c r="O186" s="212">
        <v>24</v>
      </c>
    </row>
    <row r="187" spans="1:15" x14ac:dyDescent="0.2">
      <c r="A187" s="111">
        <f t="shared" si="4"/>
        <v>6</v>
      </c>
      <c r="B187" s="193">
        <v>43279</v>
      </c>
      <c r="C187" s="194">
        <v>0</v>
      </c>
      <c r="D187" s="194">
        <v>138.72300000000001</v>
      </c>
      <c r="E187" s="194">
        <v>0</v>
      </c>
      <c r="F187" s="194">
        <v>193.73500000000001</v>
      </c>
      <c r="G187" s="194">
        <v>31.739000000000001</v>
      </c>
      <c r="H187" s="194">
        <v>0</v>
      </c>
      <c r="I187" s="194">
        <v>0</v>
      </c>
      <c r="J187" s="194">
        <v>28.089599999999997</v>
      </c>
      <c r="K187" s="194">
        <v>0</v>
      </c>
      <c r="L187" s="194">
        <v>60.575000000000003</v>
      </c>
      <c r="M187" s="195">
        <f t="shared" si="5"/>
        <v>452.86160000000001</v>
      </c>
      <c r="N187"/>
      <c r="O187" s="212">
        <v>23.7</v>
      </c>
    </row>
    <row r="188" spans="1:15" x14ac:dyDescent="0.2">
      <c r="A188" s="111">
        <f t="shared" si="4"/>
        <v>6</v>
      </c>
      <c r="B188" s="193">
        <v>43280</v>
      </c>
      <c r="C188" s="194">
        <v>4.0609999999999999</v>
      </c>
      <c r="D188" s="194">
        <v>141.17599999999999</v>
      </c>
      <c r="E188" s="194">
        <v>0</v>
      </c>
      <c r="F188" s="194">
        <v>186.74100000000001</v>
      </c>
      <c r="G188" s="194">
        <v>33.716999999999999</v>
      </c>
      <c r="H188" s="194">
        <v>2</v>
      </c>
      <c r="I188" s="194">
        <v>0</v>
      </c>
      <c r="J188" s="194">
        <v>34.900800000003073</v>
      </c>
      <c r="K188" s="194">
        <v>0</v>
      </c>
      <c r="L188" s="194">
        <v>77.283000000000001</v>
      </c>
      <c r="M188" s="195">
        <f t="shared" si="5"/>
        <v>479.87880000000308</v>
      </c>
      <c r="N188"/>
      <c r="O188" s="212">
        <v>22.38</v>
      </c>
    </row>
    <row r="189" spans="1:15" x14ac:dyDescent="0.2">
      <c r="A189" s="111">
        <f t="shared" si="4"/>
        <v>6</v>
      </c>
      <c r="B189" s="193">
        <v>43281</v>
      </c>
      <c r="C189" s="194">
        <v>15.6</v>
      </c>
      <c r="D189" s="194">
        <v>133.89400000000001</v>
      </c>
      <c r="E189" s="194">
        <v>0</v>
      </c>
      <c r="F189" s="194">
        <v>192.369</v>
      </c>
      <c r="G189" s="194">
        <v>17.297000000000001</v>
      </c>
      <c r="H189" s="194">
        <v>6</v>
      </c>
      <c r="I189" s="194">
        <v>0</v>
      </c>
      <c r="J189" s="194">
        <v>15.259199999996927</v>
      </c>
      <c r="K189" s="194">
        <v>0</v>
      </c>
      <c r="L189" s="194">
        <v>60.548000000000002</v>
      </c>
      <c r="M189" s="195">
        <f t="shared" si="5"/>
        <v>440.96719999999698</v>
      </c>
      <c r="N189"/>
      <c r="O189" s="212">
        <v>22</v>
      </c>
    </row>
    <row r="190" spans="1:15" x14ac:dyDescent="0.2">
      <c r="A190" s="111">
        <f t="shared" si="4"/>
        <v>7</v>
      </c>
      <c r="B190" s="193">
        <v>43282</v>
      </c>
      <c r="C190" s="194">
        <v>0</v>
      </c>
      <c r="D190" s="194">
        <v>89.585999999999999</v>
      </c>
      <c r="E190" s="194">
        <v>0</v>
      </c>
      <c r="F190" s="194">
        <v>197.983</v>
      </c>
      <c r="G190" s="194">
        <v>37.347000000000001</v>
      </c>
      <c r="H190" s="194">
        <v>0</v>
      </c>
      <c r="I190" s="194">
        <v>0</v>
      </c>
      <c r="J190" s="194">
        <v>20.275200000000769</v>
      </c>
      <c r="K190" s="194">
        <v>0</v>
      </c>
      <c r="L190" s="194">
        <v>35.783999999999999</v>
      </c>
      <c r="M190" s="195">
        <f t="shared" si="5"/>
        <v>380.97520000000077</v>
      </c>
      <c r="N190"/>
      <c r="O190" s="212">
        <v>21.2</v>
      </c>
    </row>
    <row r="191" spans="1:15" x14ac:dyDescent="0.2">
      <c r="A191" s="111">
        <f t="shared" si="4"/>
        <v>7</v>
      </c>
      <c r="B191" s="193">
        <v>43283</v>
      </c>
      <c r="C191" s="194">
        <v>0</v>
      </c>
      <c r="D191" s="194">
        <v>58.081000000000003</v>
      </c>
      <c r="E191" s="194">
        <v>0</v>
      </c>
      <c r="F191" s="194">
        <v>189.76300000000001</v>
      </c>
      <c r="G191" s="194">
        <v>72.009</v>
      </c>
      <c r="H191" s="194">
        <v>0</v>
      </c>
      <c r="I191" s="194">
        <v>0</v>
      </c>
      <c r="J191" s="194">
        <v>27.931200000004608</v>
      </c>
      <c r="K191" s="194">
        <v>0</v>
      </c>
      <c r="L191" s="194">
        <v>67.475999999999999</v>
      </c>
      <c r="M191" s="195">
        <f t="shared" si="5"/>
        <v>415.2602000000046</v>
      </c>
      <c r="N191"/>
      <c r="O191" s="212">
        <v>23</v>
      </c>
    </row>
    <row r="192" spans="1:15" x14ac:dyDescent="0.2">
      <c r="A192" s="111">
        <f t="shared" si="4"/>
        <v>7</v>
      </c>
      <c r="B192" s="193">
        <v>43284</v>
      </c>
      <c r="C192" s="194">
        <v>26.422000000000001</v>
      </c>
      <c r="D192" s="194">
        <v>43.828000000000003</v>
      </c>
      <c r="E192" s="194">
        <v>23.565000000000001</v>
      </c>
      <c r="F192" s="194">
        <v>187.18899999999999</v>
      </c>
      <c r="G192" s="194">
        <v>100.639</v>
      </c>
      <c r="H192" s="194">
        <v>22.302</v>
      </c>
      <c r="I192" s="194">
        <v>0</v>
      </c>
      <c r="J192" s="194">
        <v>21.014399999997696</v>
      </c>
      <c r="K192" s="194">
        <v>0</v>
      </c>
      <c r="L192" s="194">
        <v>122.08799999999999</v>
      </c>
      <c r="M192" s="195">
        <f t="shared" si="5"/>
        <v>547.04739999999777</v>
      </c>
      <c r="N192"/>
      <c r="O192" s="212">
        <v>24.9</v>
      </c>
    </row>
    <row r="193" spans="1:15" x14ac:dyDescent="0.2">
      <c r="A193" s="111">
        <f t="shared" si="4"/>
        <v>7</v>
      </c>
      <c r="B193" s="193">
        <v>43285</v>
      </c>
      <c r="C193" s="194">
        <v>0</v>
      </c>
      <c r="D193" s="194">
        <v>30.920999999999999</v>
      </c>
      <c r="E193" s="194">
        <v>38.268999999999998</v>
      </c>
      <c r="F193" s="194">
        <v>178.232</v>
      </c>
      <c r="G193" s="194">
        <v>113.05500000000001</v>
      </c>
      <c r="H193" s="194">
        <v>0</v>
      </c>
      <c r="I193" s="194">
        <v>0</v>
      </c>
      <c r="J193" s="194">
        <v>10.612800000001153</v>
      </c>
      <c r="K193" s="194">
        <v>0</v>
      </c>
      <c r="L193" s="194">
        <v>129.63</v>
      </c>
      <c r="M193" s="195">
        <f t="shared" si="5"/>
        <v>500.7198000000011</v>
      </c>
      <c r="N193"/>
      <c r="O193" s="212">
        <v>24.5</v>
      </c>
    </row>
    <row r="194" spans="1:15" x14ac:dyDescent="0.2">
      <c r="A194" s="111">
        <f t="shared" si="4"/>
        <v>7</v>
      </c>
      <c r="B194" s="193">
        <v>43286</v>
      </c>
      <c r="C194" s="194">
        <v>0</v>
      </c>
      <c r="D194" s="194">
        <v>29.922000000000001</v>
      </c>
      <c r="E194" s="194">
        <v>47.85</v>
      </c>
      <c r="F194" s="194">
        <v>190.572</v>
      </c>
      <c r="G194" s="194">
        <v>98.438999999999993</v>
      </c>
      <c r="H194" s="194">
        <v>0</v>
      </c>
      <c r="I194" s="194">
        <v>0</v>
      </c>
      <c r="J194" s="194">
        <v>17.001599999996543</v>
      </c>
      <c r="K194" s="194">
        <v>0</v>
      </c>
      <c r="L194" s="194">
        <v>107.27500000000001</v>
      </c>
      <c r="M194" s="195">
        <f t="shared" si="5"/>
        <v>491.05959999999652</v>
      </c>
      <c r="N194"/>
      <c r="O194" s="212">
        <v>24.6</v>
      </c>
    </row>
    <row r="195" spans="1:15" x14ac:dyDescent="0.2">
      <c r="A195" s="111">
        <f t="shared" si="4"/>
        <v>7</v>
      </c>
      <c r="B195" s="193">
        <v>43287</v>
      </c>
      <c r="C195" s="194">
        <v>0</v>
      </c>
      <c r="D195" s="194">
        <v>28.379000000000001</v>
      </c>
      <c r="E195" s="194">
        <v>28.35</v>
      </c>
      <c r="F195" s="194">
        <v>181.14</v>
      </c>
      <c r="G195" s="194">
        <v>110.04900000000001</v>
      </c>
      <c r="H195" s="194">
        <v>0</v>
      </c>
      <c r="I195" s="194">
        <v>0</v>
      </c>
      <c r="J195" s="194">
        <v>24.816000000003843</v>
      </c>
      <c r="K195" s="194">
        <v>0.74812500000000004</v>
      </c>
      <c r="L195" s="194">
        <v>103.032</v>
      </c>
      <c r="M195" s="195">
        <f t="shared" si="5"/>
        <v>476.51412500000384</v>
      </c>
      <c r="N195"/>
      <c r="O195" s="212">
        <v>24.8</v>
      </c>
    </row>
    <row r="196" spans="1:15" x14ac:dyDescent="0.2">
      <c r="A196" s="111">
        <f t="shared" si="4"/>
        <v>7</v>
      </c>
      <c r="B196" s="193">
        <v>43288</v>
      </c>
      <c r="C196" s="194">
        <v>0</v>
      </c>
      <c r="D196" s="194">
        <v>23.111000000000001</v>
      </c>
      <c r="E196" s="194">
        <v>14.12</v>
      </c>
      <c r="F196" s="194">
        <v>194.892</v>
      </c>
      <c r="G196" s="194">
        <v>107.581</v>
      </c>
      <c r="H196" s="194">
        <v>0</v>
      </c>
      <c r="I196" s="194">
        <v>0</v>
      </c>
      <c r="J196" s="194">
        <v>29.409599999999998</v>
      </c>
      <c r="K196" s="194">
        <v>0</v>
      </c>
      <c r="L196" s="194">
        <v>65.510999999999996</v>
      </c>
      <c r="M196" s="195">
        <f t="shared" si="5"/>
        <v>434.62459999999999</v>
      </c>
      <c r="N196"/>
      <c r="O196" s="212">
        <v>22.25</v>
      </c>
    </row>
    <row r="197" spans="1:15" x14ac:dyDescent="0.2">
      <c r="A197" s="111">
        <f t="shared" si="4"/>
        <v>7</v>
      </c>
      <c r="B197" s="193">
        <v>43289</v>
      </c>
      <c r="C197" s="194">
        <v>0</v>
      </c>
      <c r="D197" s="194">
        <v>24.831</v>
      </c>
      <c r="E197" s="194">
        <v>0</v>
      </c>
      <c r="F197" s="194">
        <v>191.874</v>
      </c>
      <c r="G197" s="194">
        <v>99.552000000000007</v>
      </c>
      <c r="H197" s="194">
        <v>0</v>
      </c>
      <c r="I197" s="194">
        <v>0</v>
      </c>
      <c r="J197" s="194">
        <v>21.12</v>
      </c>
      <c r="K197" s="194">
        <v>0</v>
      </c>
      <c r="L197" s="194">
        <v>70.265000000000001</v>
      </c>
      <c r="M197" s="195">
        <f t="shared" si="5"/>
        <v>407.642</v>
      </c>
      <c r="N197"/>
      <c r="O197" s="212">
        <v>22.45</v>
      </c>
    </row>
    <row r="198" spans="1:15" x14ac:dyDescent="0.2">
      <c r="A198" s="111">
        <f t="shared" si="4"/>
        <v>7</v>
      </c>
      <c r="B198" s="193">
        <v>43290</v>
      </c>
      <c r="C198" s="194">
        <v>1.417</v>
      </c>
      <c r="D198" s="194">
        <v>34.29</v>
      </c>
      <c r="E198" s="194">
        <v>12.903</v>
      </c>
      <c r="F198" s="194">
        <v>184.876</v>
      </c>
      <c r="G198" s="194">
        <v>116.809</v>
      </c>
      <c r="H198" s="194">
        <v>0.14899999999999999</v>
      </c>
      <c r="I198" s="194">
        <v>0</v>
      </c>
      <c r="J198" s="194">
        <v>26.4</v>
      </c>
      <c r="K198" s="194">
        <v>0</v>
      </c>
      <c r="L198" s="194">
        <v>98.046000000000006</v>
      </c>
      <c r="M198" s="195">
        <f t="shared" si="5"/>
        <v>474.88999999999993</v>
      </c>
      <c r="N198"/>
      <c r="O198" s="212">
        <v>24.1</v>
      </c>
    </row>
    <row r="199" spans="1:15" x14ac:dyDescent="0.2">
      <c r="A199" s="111">
        <f t="shared" si="4"/>
        <v>7</v>
      </c>
      <c r="B199" s="193">
        <v>43291</v>
      </c>
      <c r="C199" s="194">
        <v>7.2</v>
      </c>
      <c r="D199" s="194">
        <v>110.72</v>
      </c>
      <c r="E199" s="194">
        <v>8.843</v>
      </c>
      <c r="F199" s="194">
        <v>204.03299999999999</v>
      </c>
      <c r="G199" s="194">
        <v>65.796000000000006</v>
      </c>
      <c r="H199" s="194">
        <v>3</v>
      </c>
      <c r="I199" s="194">
        <v>0</v>
      </c>
      <c r="J199" s="194">
        <v>21.12</v>
      </c>
      <c r="K199" s="194">
        <v>0</v>
      </c>
      <c r="L199" s="194">
        <v>46.615000000000002</v>
      </c>
      <c r="M199" s="195">
        <f t="shared" si="5"/>
        <v>467.327</v>
      </c>
      <c r="N199"/>
      <c r="O199" s="212">
        <v>23.7</v>
      </c>
    </row>
    <row r="200" spans="1:15" x14ac:dyDescent="0.2">
      <c r="A200" s="111">
        <f t="shared" si="4"/>
        <v>7</v>
      </c>
      <c r="B200" s="193">
        <v>43292</v>
      </c>
      <c r="C200" s="194">
        <v>20</v>
      </c>
      <c r="D200" s="194">
        <v>116</v>
      </c>
      <c r="E200" s="194">
        <v>0</v>
      </c>
      <c r="F200" s="194">
        <v>197.947</v>
      </c>
      <c r="G200" s="194">
        <v>57.41</v>
      </c>
      <c r="H200" s="194">
        <v>4</v>
      </c>
      <c r="I200" s="194">
        <v>0</v>
      </c>
      <c r="J200" s="194">
        <v>5.28</v>
      </c>
      <c r="K200" s="194">
        <v>0</v>
      </c>
      <c r="L200" s="194">
        <v>81.921999999999997</v>
      </c>
      <c r="M200" s="195">
        <f t="shared" si="5"/>
        <v>482.55899999999997</v>
      </c>
      <c r="N200"/>
      <c r="O200" s="212">
        <v>24.15</v>
      </c>
    </row>
    <row r="201" spans="1:15" x14ac:dyDescent="0.2">
      <c r="A201" s="111">
        <f t="shared" ref="A201:A264" si="6">+IF(ISBLANK($B201),"",MONTH($B201))</f>
        <v>7</v>
      </c>
      <c r="B201" s="193">
        <v>43293</v>
      </c>
      <c r="C201" s="194">
        <v>26</v>
      </c>
      <c r="D201" s="194">
        <v>149.61000000000001</v>
      </c>
      <c r="E201" s="194">
        <v>0</v>
      </c>
      <c r="F201" s="194">
        <v>208.267</v>
      </c>
      <c r="G201" s="194">
        <v>28.17</v>
      </c>
      <c r="H201" s="194">
        <v>5.8</v>
      </c>
      <c r="I201" s="194">
        <v>0</v>
      </c>
      <c r="J201" s="194">
        <v>0</v>
      </c>
      <c r="K201" s="194">
        <v>0</v>
      </c>
      <c r="L201" s="194">
        <v>47.536999999999999</v>
      </c>
      <c r="M201" s="195">
        <f t="shared" ref="M201:M251" si="7">+SUM(C201:L201)</f>
        <v>465.38400000000001</v>
      </c>
      <c r="N201"/>
      <c r="O201" s="212">
        <v>23.3</v>
      </c>
    </row>
    <row r="202" spans="1:15" x14ac:dyDescent="0.2">
      <c r="A202" s="111">
        <f t="shared" si="6"/>
        <v>7</v>
      </c>
      <c r="B202" s="193">
        <v>43294</v>
      </c>
      <c r="C202" s="194">
        <v>12.923</v>
      </c>
      <c r="D202" s="194">
        <v>154.565</v>
      </c>
      <c r="E202" s="194">
        <v>0</v>
      </c>
      <c r="F202" s="194">
        <v>204.37299999999999</v>
      </c>
      <c r="G202" s="194">
        <v>32.662999999999997</v>
      </c>
      <c r="H202" s="194">
        <v>4</v>
      </c>
      <c r="I202" s="194">
        <v>0</v>
      </c>
      <c r="J202" s="194">
        <v>10.56</v>
      </c>
      <c r="K202" s="194">
        <v>0</v>
      </c>
      <c r="L202" s="194">
        <v>55.006999999999998</v>
      </c>
      <c r="M202" s="195">
        <f t="shared" si="7"/>
        <v>474.09100000000001</v>
      </c>
      <c r="N202"/>
      <c r="O202" s="212">
        <v>23.1</v>
      </c>
    </row>
    <row r="203" spans="1:15" x14ac:dyDescent="0.2">
      <c r="A203" s="111">
        <f t="shared" si="6"/>
        <v>7</v>
      </c>
      <c r="B203" s="193">
        <v>43295</v>
      </c>
      <c r="C203" s="194">
        <v>0</v>
      </c>
      <c r="D203" s="194">
        <v>154.14599999999999</v>
      </c>
      <c r="E203" s="194">
        <v>0</v>
      </c>
      <c r="F203" s="194">
        <v>189.547</v>
      </c>
      <c r="G203" s="194">
        <v>19.984000000000002</v>
      </c>
      <c r="H203" s="194">
        <v>0</v>
      </c>
      <c r="I203" s="194">
        <v>0</v>
      </c>
      <c r="J203" s="194">
        <v>31.68</v>
      </c>
      <c r="K203" s="194">
        <v>0</v>
      </c>
      <c r="L203" s="194">
        <v>34.051000000000002</v>
      </c>
      <c r="M203" s="195">
        <f t="shared" si="7"/>
        <v>429.40799999999996</v>
      </c>
      <c r="N203"/>
      <c r="O203" s="212">
        <v>21.3</v>
      </c>
    </row>
    <row r="204" spans="1:15" x14ac:dyDescent="0.2">
      <c r="A204" s="111">
        <f t="shared" si="6"/>
        <v>7</v>
      </c>
      <c r="B204" s="193">
        <v>43296</v>
      </c>
      <c r="C204" s="194">
        <v>0</v>
      </c>
      <c r="D204" s="194">
        <v>125.79</v>
      </c>
      <c r="E204" s="194">
        <v>0</v>
      </c>
      <c r="F204" s="194">
        <v>176.60400000000001</v>
      </c>
      <c r="G204" s="194">
        <v>23.905999999999999</v>
      </c>
      <c r="H204" s="194">
        <v>0</v>
      </c>
      <c r="I204" s="194">
        <v>0</v>
      </c>
      <c r="J204" s="194">
        <v>36.96</v>
      </c>
      <c r="K204" s="194">
        <v>0</v>
      </c>
      <c r="L204" s="194">
        <v>24.478999999999999</v>
      </c>
      <c r="M204" s="195">
        <f t="shared" si="7"/>
        <v>387.73899999999998</v>
      </c>
      <c r="N204"/>
      <c r="O204" s="212">
        <v>19.899999999999999</v>
      </c>
    </row>
    <row r="205" spans="1:15" x14ac:dyDescent="0.2">
      <c r="A205" s="111">
        <f t="shared" si="6"/>
        <v>7</v>
      </c>
      <c r="B205" s="193">
        <v>43297</v>
      </c>
      <c r="C205" s="194">
        <v>0</v>
      </c>
      <c r="D205" s="194">
        <v>79.775999999999996</v>
      </c>
      <c r="E205" s="194">
        <v>0</v>
      </c>
      <c r="F205" s="194">
        <v>189.72499999999999</v>
      </c>
      <c r="G205" s="194">
        <v>62.406999999999996</v>
      </c>
      <c r="H205" s="194">
        <v>0</v>
      </c>
      <c r="I205" s="194">
        <v>0</v>
      </c>
      <c r="J205" s="194">
        <v>26.4</v>
      </c>
      <c r="K205" s="194">
        <v>0</v>
      </c>
      <c r="L205" s="194">
        <v>42.587000000000003</v>
      </c>
      <c r="M205" s="195">
        <f t="shared" si="7"/>
        <v>400.89499999999992</v>
      </c>
      <c r="N205"/>
      <c r="O205" s="212">
        <v>21.55</v>
      </c>
    </row>
    <row r="206" spans="1:15" x14ac:dyDescent="0.2">
      <c r="A206" s="111">
        <f t="shared" si="6"/>
        <v>7</v>
      </c>
      <c r="B206" s="193">
        <v>43298</v>
      </c>
      <c r="C206" s="194">
        <v>0</v>
      </c>
      <c r="D206" s="194">
        <v>55.161999999999999</v>
      </c>
      <c r="E206" s="194">
        <v>16.323</v>
      </c>
      <c r="F206" s="194">
        <v>185.34399999999999</v>
      </c>
      <c r="G206" s="194">
        <v>104.73399999999999</v>
      </c>
      <c r="H206" s="194">
        <v>0</v>
      </c>
      <c r="I206" s="194">
        <v>0</v>
      </c>
      <c r="J206" s="194">
        <v>26.4</v>
      </c>
      <c r="K206" s="194">
        <v>0</v>
      </c>
      <c r="L206" s="194">
        <v>88.08</v>
      </c>
      <c r="M206" s="195">
        <f t="shared" si="7"/>
        <v>476.04299999999995</v>
      </c>
      <c r="N206"/>
      <c r="O206" s="212">
        <v>24.2</v>
      </c>
    </row>
    <row r="207" spans="1:15" x14ac:dyDescent="0.2">
      <c r="A207" s="111">
        <f t="shared" si="6"/>
        <v>7</v>
      </c>
      <c r="B207" s="193">
        <v>43299</v>
      </c>
      <c r="C207" s="194">
        <v>0</v>
      </c>
      <c r="D207" s="194">
        <v>46.210999999999999</v>
      </c>
      <c r="E207" s="194">
        <v>16.195</v>
      </c>
      <c r="F207" s="194">
        <v>166.91499999999999</v>
      </c>
      <c r="G207" s="194">
        <v>105.47799999999999</v>
      </c>
      <c r="H207" s="194">
        <v>0</v>
      </c>
      <c r="I207" s="194">
        <v>0</v>
      </c>
      <c r="J207" s="194">
        <v>26.4</v>
      </c>
      <c r="K207" s="194">
        <v>0</v>
      </c>
      <c r="L207" s="194">
        <v>120.956</v>
      </c>
      <c r="M207" s="195">
        <f t="shared" si="7"/>
        <v>482.15499999999997</v>
      </c>
      <c r="N207"/>
      <c r="O207" s="212">
        <v>24.3</v>
      </c>
    </row>
    <row r="208" spans="1:15" x14ac:dyDescent="0.2">
      <c r="A208" s="111">
        <f t="shared" si="6"/>
        <v>7</v>
      </c>
      <c r="B208" s="193">
        <v>43300</v>
      </c>
      <c r="C208" s="194">
        <v>0</v>
      </c>
      <c r="D208" s="194">
        <v>31.192</v>
      </c>
      <c r="E208" s="194">
        <v>33.335999999999999</v>
      </c>
      <c r="F208" s="194">
        <v>138.16</v>
      </c>
      <c r="G208" s="194">
        <v>99.305999999999997</v>
      </c>
      <c r="H208" s="194">
        <v>0</v>
      </c>
      <c r="I208" s="194">
        <v>0</v>
      </c>
      <c r="J208" s="194">
        <v>26.294399999997694</v>
      </c>
      <c r="K208" s="194">
        <v>1.5900149999999995</v>
      </c>
      <c r="L208" s="194">
        <v>151.55600000000001</v>
      </c>
      <c r="M208" s="195">
        <f t="shared" si="7"/>
        <v>481.43441499999767</v>
      </c>
      <c r="N208"/>
      <c r="O208" s="212">
        <v>24.15</v>
      </c>
    </row>
    <row r="209" spans="1:15" x14ac:dyDescent="0.2">
      <c r="A209" s="111">
        <f t="shared" si="6"/>
        <v>7</v>
      </c>
      <c r="B209" s="193">
        <v>43301</v>
      </c>
      <c r="C209" s="194">
        <v>0</v>
      </c>
      <c r="D209" s="194">
        <v>29.774000000000001</v>
      </c>
      <c r="E209" s="194">
        <v>38.216999999999999</v>
      </c>
      <c r="F209" s="194">
        <v>81.992000000000004</v>
      </c>
      <c r="G209" s="194">
        <v>105.67</v>
      </c>
      <c r="H209" s="194">
        <v>0</v>
      </c>
      <c r="I209" s="194">
        <v>0</v>
      </c>
      <c r="J209" s="194">
        <v>23.284799999999233</v>
      </c>
      <c r="K209" s="194">
        <v>0</v>
      </c>
      <c r="L209" s="194">
        <v>189.001</v>
      </c>
      <c r="M209" s="195">
        <f t="shared" si="7"/>
        <v>467.93879999999922</v>
      </c>
      <c r="N209"/>
      <c r="O209" s="212">
        <v>23.75</v>
      </c>
    </row>
    <row r="210" spans="1:15" x14ac:dyDescent="0.2">
      <c r="A210" s="111">
        <f t="shared" si="6"/>
        <v>7</v>
      </c>
      <c r="B210" s="193">
        <v>43302</v>
      </c>
      <c r="C210" s="194">
        <v>14.166</v>
      </c>
      <c r="D210" s="194">
        <v>51.124000000000002</v>
      </c>
      <c r="E210" s="194">
        <v>27.995000000000001</v>
      </c>
      <c r="F210" s="194">
        <v>58.634999999999998</v>
      </c>
      <c r="G210" s="194">
        <v>96.697000000000003</v>
      </c>
      <c r="H210" s="194">
        <v>7.2</v>
      </c>
      <c r="I210" s="194">
        <v>0</v>
      </c>
      <c r="J210" s="194">
        <v>21.489599999998465</v>
      </c>
      <c r="K210" s="194">
        <v>0</v>
      </c>
      <c r="L210" s="194">
        <v>151.18700000000001</v>
      </c>
      <c r="M210" s="195">
        <f t="shared" si="7"/>
        <v>428.49359999999848</v>
      </c>
      <c r="N210"/>
      <c r="O210" s="212">
        <v>21.6</v>
      </c>
    </row>
    <row r="211" spans="1:15" x14ac:dyDescent="0.2">
      <c r="A211" s="111">
        <f t="shared" si="6"/>
        <v>7</v>
      </c>
      <c r="B211" s="193">
        <v>43303</v>
      </c>
      <c r="C211" s="194">
        <v>41.514000000000003</v>
      </c>
      <c r="D211" s="194">
        <v>40.061999999999998</v>
      </c>
      <c r="E211" s="194">
        <v>7.5510000000000002</v>
      </c>
      <c r="F211" s="194">
        <v>58.625</v>
      </c>
      <c r="G211" s="194">
        <v>93.055000000000007</v>
      </c>
      <c r="H211" s="194">
        <v>7.2</v>
      </c>
      <c r="I211" s="194">
        <v>0</v>
      </c>
      <c r="J211" s="194">
        <v>20.539200000000001</v>
      </c>
      <c r="K211" s="194">
        <v>0</v>
      </c>
      <c r="L211" s="194">
        <v>125.15</v>
      </c>
      <c r="M211" s="195">
        <f t="shared" si="7"/>
        <v>393.69619999999998</v>
      </c>
      <c r="N211"/>
      <c r="O211" s="212">
        <v>21.7</v>
      </c>
    </row>
    <row r="212" spans="1:15" x14ac:dyDescent="0.2">
      <c r="A212" s="111">
        <f t="shared" si="6"/>
        <v>7</v>
      </c>
      <c r="B212" s="193">
        <v>43304</v>
      </c>
      <c r="C212" s="194">
        <v>28.007999999999999</v>
      </c>
      <c r="D212" s="194">
        <v>49.256999999999998</v>
      </c>
      <c r="E212" s="194">
        <v>23.306999999999999</v>
      </c>
      <c r="F212" s="194">
        <v>54.905999999999999</v>
      </c>
      <c r="G212" s="194">
        <v>108.90900000000001</v>
      </c>
      <c r="H212" s="194">
        <v>7.2</v>
      </c>
      <c r="I212" s="194">
        <v>0</v>
      </c>
      <c r="J212" s="194">
        <v>17.846399999995775</v>
      </c>
      <c r="K212" s="194">
        <v>0</v>
      </c>
      <c r="L212" s="194">
        <v>158.797</v>
      </c>
      <c r="M212" s="195">
        <f t="shared" si="7"/>
        <v>448.23039999999571</v>
      </c>
      <c r="N212"/>
      <c r="O212" s="212">
        <v>23.35</v>
      </c>
    </row>
    <row r="213" spans="1:15" x14ac:dyDescent="0.2">
      <c r="A213" s="111">
        <f t="shared" si="6"/>
        <v>7</v>
      </c>
      <c r="B213" s="193">
        <v>43305</v>
      </c>
      <c r="C213" s="194">
        <v>26.484999999999999</v>
      </c>
      <c r="D213" s="194">
        <v>55.606999999999999</v>
      </c>
      <c r="E213" s="194">
        <v>30.064</v>
      </c>
      <c r="F213" s="194">
        <v>61.442</v>
      </c>
      <c r="G213" s="194">
        <v>98.54</v>
      </c>
      <c r="H213" s="194">
        <v>7.2</v>
      </c>
      <c r="I213" s="194">
        <v>0</v>
      </c>
      <c r="J213" s="194">
        <v>19.008000000001921</v>
      </c>
      <c r="K213" s="194">
        <v>0</v>
      </c>
      <c r="L213" s="194">
        <v>154.90700000000001</v>
      </c>
      <c r="M213" s="195">
        <f t="shared" si="7"/>
        <v>453.25300000000198</v>
      </c>
      <c r="N213"/>
      <c r="O213" s="212">
        <v>22.5</v>
      </c>
    </row>
    <row r="214" spans="1:15" x14ac:dyDescent="0.2">
      <c r="A214" s="111">
        <f t="shared" si="6"/>
        <v>7</v>
      </c>
      <c r="B214" s="193">
        <v>43306</v>
      </c>
      <c r="C214" s="194">
        <v>14.101000000000001</v>
      </c>
      <c r="D214" s="194">
        <v>45.015999999999998</v>
      </c>
      <c r="E214" s="194">
        <v>38.460999999999999</v>
      </c>
      <c r="F214" s="194">
        <v>54.713000000000001</v>
      </c>
      <c r="G214" s="194">
        <v>92.058999999999997</v>
      </c>
      <c r="H214" s="194">
        <v>6</v>
      </c>
      <c r="I214" s="194">
        <v>0</v>
      </c>
      <c r="J214" s="194">
        <v>17.476799999997311</v>
      </c>
      <c r="K214" s="194">
        <v>0</v>
      </c>
      <c r="L214" s="194">
        <v>187.49199999999999</v>
      </c>
      <c r="M214" s="195">
        <f t="shared" si="7"/>
        <v>455.31879999999728</v>
      </c>
      <c r="N214"/>
      <c r="O214" s="212">
        <v>22.15</v>
      </c>
    </row>
    <row r="215" spans="1:15" x14ac:dyDescent="0.2">
      <c r="A215" s="111">
        <f t="shared" si="6"/>
        <v>7</v>
      </c>
      <c r="B215" s="193">
        <v>43307</v>
      </c>
      <c r="C215" s="194">
        <v>0</v>
      </c>
      <c r="D215" s="194">
        <v>37.24</v>
      </c>
      <c r="E215" s="194">
        <v>34.908000000000001</v>
      </c>
      <c r="F215" s="194">
        <v>64.260999999999996</v>
      </c>
      <c r="G215" s="194">
        <v>104.691</v>
      </c>
      <c r="H215" s="194">
        <v>0</v>
      </c>
      <c r="I215" s="194">
        <v>0</v>
      </c>
      <c r="J215" s="194">
        <v>16.473600000004225</v>
      </c>
      <c r="K215" s="194">
        <v>0</v>
      </c>
      <c r="L215" s="194">
        <v>206.67699999999999</v>
      </c>
      <c r="M215" s="195">
        <f t="shared" si="7"/>
        <v>464.25060000000417</v>
      </c>
      <c r="N215"/>
      <c r="O215" s="212">
        <v>23.7</v>
      </c>
    </row>
    <row r="216" spans="1:15" x14ac:dyDescent="0.2">
      <c r="A216" s="111">
        <f t="shared" si="6"/>
        <v>7</v>
      </c>
      <c r="B216" s="193">
        <v>43308</v>
      </c>
      <c r="C216" s="194">
        <v>16.440999999999999</v>
      </c>
      <c r="D216" s="194">
        <v>31.652000000000001</v>
      </c>
      <c r="E216" s="194">
        <v>42.069000000000003</v>
      </c>
      <c r="F216" s="194">
        <v>56.887</v>
      </c>
      <c r="G216" s="194">
        <v>99.436999999999998</v>
      </c>
      <c r="H216" s="194">
        <v>15</v>
      </c>
      <c r="I216" s="194">
        <v>0</v>
      </c>
      <c r="J216" s="194">
        <v>15.364799999999232</v>
      </c>
      <c r="K216" s="194">
        <v>0</v>
      </c>
      <c r="L216" s="194">
        <v>191.994</v>
      </c>
      <c r="M216" s="195">
        <f t="shared" si="7"/>
        <v>468.84479999999917</v>
      </c>
      <c r="N216"/>
      <c r="O216" s="212">
        <v>23.5</v>
      </c>
    </row>
    <row r="217" spans="1:15" x14ac:dyDescent="0.2">
      <c r="A217" s="111">
        <f t="shared" si="6"/>
        <v>7</v>
      </c>
      <c r="B217" s="193">
        <v>43309</v>
      </c>
      <c r="C217" s="194">
        <v>29.616</v>
      </c>
      <c r="D217" s="194">
        <v>35.299999999999997</v>
      </c>
      <c r="E217" s="194">
        <v>24.02</v>
      </c>
      <c r="F217" s="194">
        <v>66.334000000000003</v>
      </c>
      <c r="G217" s="194">
        <v>95.998999999999995</v>
      </c>
      <c r="H217" s="194">
        <v>20.361999999999998</v>
      </c>
      <c r="I217" s="194">
        <v>0</v>
      </c>
      <c r="J217" s="194">
        <v>14.836799999997311</v>
      </c>
      <c r="K217" s="194">
        <v>0</v>
      </c>
      <c r="L217" s="194">
        <v>128.27600000000001</v>
      </c>
      <c r="M217" s="195">
        <f t="shared" si="7"/>
        <v>414.74379999999729</v>
      </c>
      <c r="N217"/>
      <c r="O217" s="212">
        <v>20.9</v>
      </c>
    </row>
    <row r="218" spans="1:15" x14ac:dyDescent="0.2">
      <c r="A218" s="111">
        <f t="shared" si="6"/>
        <v>7</v>
      </c>
      <c r="B218" s="193">
        <v>43310</v>
      </c>
      <c r="C218" s="194">
        <v>29.093</v>
      </c>
      <c r="D218" s="194">
        <v>91.403999999999996</v>
      </c>
      <c r="E218" s="194">
        <v>0.67400000000000004</v>
      </c>
      <c r="F218" s="194">
        <v>61.93</v>
      </c>
      <c r="G218" s="194">
        <v>46.843000000000004</v>
      </c>
      <c r="H218" s="194">
        <v>30.056000000000001</v>
      </c>
      <c r="I218" s="194">
        <v>0</v>
      </c>
      <c r="J218" s="194">
        <v>12.777600000000383</v>
      </c>
      <c r="K218" s="194">
        <v>0</v>
      </c>
      <c r="L218" s="194">
        <v>115.85599999999999</v>
      </c>
      <c r="M218" s="195">
        <f t="shared" si="7"/>
        <v>388.6336000000004</v>
      </c>
      <c r="N218"/>
      <c r="O218" s="212">
        <v>21.1</v>
      </c>
    </row>
    <row r="219" spans="1:15" x14ac:dyDescent="0.2">
      <c r="A219" s="111">
        <f t="shared" si="6"/>
        <v>7</v>
      </c>
      <c r="B219" s="193">
        <v>43311</v>
      </c>
      <c r="C219" s="194">
        <v>30.372</v>
      </c>
      <c r="D219" s="194">
        <v>55.466000000000001</v>
      </c>
      <c r="E219" s="194">
        <v>16.010000000000002</v>
      </c>
      <c r="F219" s="194">
        <v>43.604999999999997</v>
      </c>
      <c r="G219" s="194">
        <v>94.391999999999996</v>
      </c>
      <c r="H219" s="194">
        <v>29.745999999999999</v>
      </c>
      <c r="I219" s="194">
        <v>0</v>
      </c>
      <c r="J219" s="194">
        <v>9.7680000000019209</v>
      </c>
      <c r="K219" s="194">
        <v>0</v>
      </c>
      <c r="L219" s="194">
        <v>188.97900000000001</v>
      </c>
      <c r="M219" s="195">
        <f t="shared" si="7"/>
        <v>468.3380000000019</v>
      </c>
      <c r="N219"/>
      <c r="O219" s="212">
        <v>24.05</v>
      </c>
    </row>
    <row r="220" spans="1:15" x14ac:dyDescent="0.2">
      <c r="A220" s="111">
        <f t="shared" si="6"/>
        <v>7</v>
      </c>
      <c r="B220" s="193">
        <v>43312</v>
      </c>
      <c r="C220" s="194">
        <v>48.332000000000001</v>
      </c>
      <c r="D220" s="194">
        <v>44.762999999999998</v>
      </c>
      <c r="E220" s="194">
        <v>20.315999999999999</v>
      </c>
      <c r="F220" s="194">
        <v>47.561999999999998</v>
      </c>
      <c r="G220" s="194">
        <v>108.762</v>
      </c>
      <c r="H220" s="194">
        <v>41.1</v>
      </c>
      <c r="I220" s="194">
        <v>0</v>
      </c>
      <c r="J220" s="194">
        <v>11.88</v>
      </c>
      <c r="K220" s="194">
        <v>0</v>
      </c>
      <c r="L220" s="194">
        <v>173.72</v>
      </c>
      <c r="M220" s="195">
        <f t="shared" si="7"/>
        <v>496.43500000000006</v>
      </c>
      <c r="N220"/>
      <c r="O220" s="212">
        <v>25.05</v>
      </c>
    </row>
    <row r="221" spans="1:15" x14ac:dyDescent="0.2">
      <c r="A221" s="111">
        <f t="shared" si="6"/>
        <v>8</v>
      </c>
      <c r="B221" s="193">
        <v>43313</v>
      </c>
      <c r="C221" s="194">
        <v>35.273000000000003</v>
      </c>
      <c r="D221" s="194">
        <v>77.444000000000003</v>
      </c>
      <c r="E221" s="194">
        <v>6.0389999999999997</v>
      </c>
      <c r="F221" s="194">
        <v>62.38</v>
      </c>
      <c r="G221" s="194">
        <v>103.651</v>
      </c>
      <c r="H221" s="194">
        <v>15.364000000000001</v>
      </c>
      <c r="I221" s="194">
        <v>0</v>
      </c>
      <c r="J221" s="194">
        <v>5.28</v>
      </c>
      <c r="K221" s="194">
        <v>0</v>
      </c>
      <c r="L221" s="194">
        <v>154.12700000000001</v>
      </c>
      <c r="M221" s="195">
        <f t="shared" si="7"/>
        <v>459.55799999999999</v>
      </c>
      <c r="N221"/>
      <c r="O221" s="212">
        <v>24.15</v>
      </c>
    </row>
    <row r="222" spans="1:15" x14ac:dyDescent="0.2">
      <c r="A222" s="111">
        <f t="shared" si="6"/>
        <v>8</v>
      </c>
      <c r="B222" s="193">
        <v>43314</v>
      </c>
      <c r="C222" s="194">
        <v>0</v>
      </c>
      <c r="D222" s="194">
        <v>57.869</v>
      </c>
      <c r="E222" s="194">
        <v>23.216000000000001</v>
      </c>
      <c r="F222" s="194">
        <v>80.694000000000003</v>
      </c>
      <c r="G222" s="194">
        <v>105.104</v>
      </c>
      <c r="H222" s="194">
        <v>0</v>
      </c>
      <c r="I222" s="194">
        <v>0</v>
      </c>
      <c r="J222" s="194">
        <v>15.84</v>
      </c>
      <c r="K222" s="194">
        <v>0</v>
      </c>
      <c r="L222" s="194">
        <v>187.15899999999999</v>
      </c>
      <c r="M222" s="195">
        <f t="shared" si="7"/>
        <v>469.88199999999995</v>
      </c>
      <c r="N222"/>
      <c r="O222" s="212">
        <v>22.95</v>
      </c>
    </row>
    <row r="223" spans="1:15" x14ac:dyDescent="0.2">
      <c r="A223" s="111">
        <f t="shared" si="6"/>
        <v>8</v>
      </c>
      <c r="B223" s="193">
        <v>43315</v>
      </c>
      <c r="C223" s="194">
        <v>40.981000000000002</v>
      </c>
      <c r="D223" s="194">
        <v>127.492</v>
      </c>
      <c r="E223" s="194">
        <v>2.9390000000000001</v>
      </c>
      <c r="F223" s="194">
        <v>73.070999999999998</v>
      </c>
      <c r="G223" s="194">
        <v>61.595999999999997</v>
      </c>
      <c r="H223" s="194">
        <v>35.200000000000003</v>
      </c>
      <c r="I223" s="194">
        <v>0.35</v>
      </c>
      <c r="J223" s="194">
        <v>10.56</v>
      </c>
      <c r="K223" s="194">
        <v>0</v>
      </c>
      <c r="L223" s="194">
        <v>127.557</v>
      </c>
      <c r="M223" s="195">
        <f t="shared" si="7"/>
        <v>479.74600000000004</v>
      </c>
      <c r="N223"/>
      <c r="O223" s="212">
        <v>24.05</v>
      </c>
    </row>
    <row r="224" spans="1:15" x14ac:dyDescent="0.2">
      <c r="A224" s="111">
        <f t="shared" si="6"/>
        <v>8</v>
      </c>
      <c r="B224" s="193">
        <v>43316</v>
      </c>
      <c r="C224" s="194">
        <v>0</v>
      </c>
      <c r="D224" s="194">
        <v>151.767</v>
      </c>
      <c r="E224" s="194">
        <v>0</v>
      </c>
      <c r="F224" s="194">
        <v>85.081000000000003</v>
      </c>
      <c r="G224" s="194">
        <v>21.864999999999998</v>
      </c>
      <c r="H224" s="194">
        <v>0</v>
      </c>
      <c r="I224" s="194">
        <v>0</v>
      </c>
      <c r="J224" s="194">
        <v>2.5343999999976949</v>
      </c>
      <c r="K224" s="194">
        <v>0</v>
      </c>
      <c r="L224" s="194">
        <v>117.733</v>
      </c>
      <c r="M224" s="195">
        <f t="shared" si="7"/>
        <v>378.9803999999977</v>
      </c>
      <c r="N224"/>
      <c r="O224" s="212">
        <v>20.95</v>
      </c>
    </row>
    <row r="225" spans="1:15" x14ac:dyDescent="0.2">
      <c r="A225" s="111">
        <f t="shared" si="6"/>
        <v>8</v>
      </c>
      <c r="B225" s="193">
        <v>43317</v>
      </c>
      <c r="C225" s="194">
        <v>3.8439999999999999</v>
      </c>
      <c r="D225" s="194">
        <v>148.32</v>
      </c>
      <c r="E225" s="194">
        <v>0</v>
      </c>
      <c r="F225" s="194">
        <v>100.464</v>
      </c>
      <c r="G225" s="194">
        <v>15.843</v>
      </c>
      <c r="H225" s="194">
        <v>0</v>
      </c>
      <c r="I225" s="194">
        <v>0</v>
      </c>
      <c r="J225" s="194">
        <v>0.21120000000461003</v>
      </c>
      <c r="K225" s="194">
        <v>0</v>
      </c>
      <c r="L225" s="194">
        <v>101.119</v>
      </c>
      <c r="M225" s="195">
        <f t="shared" si="7"/>
        <v>369.80120000000466</v>
      </c>
      <c r="N225"/>
      <c r="O225" s="212">
        <v>21.8</v>
      </c>
    </row>
    <row r="226" spans="1:15" x14ac:dyDescent="0.2">
      <c r="A226" s="111">
        <f t="shared" si="6"/>
        <v>8</v>
      </c>
      <c r="B226" s="193">
        <v>43318</v>
      </c>
      <c r="C226" s="194">
        <v>1.381</v>
      </c>
      <c r="D226" s="194">
        <v>151.74700000000001</v>
      </c>
      <c r="E226" s="194">
        <v>0</v>
      </c>
      <c r="F226" s="194">
        <v>91.903999999999996</v>
      </c>
      <c r="G226" s="194">
        <v>42.402999999999999</v>
      </c>
      <c r="H226" s="194">
        <v>0</v>
      </c>
      <c r="I226" s="194">
        <v>0</v>
      </c>
      <c r="J226" s="194">
        <v>4.8047999999992319</v>
      </c>
      <c r="K226" s="194">
        <v>0</v>
      </c>
      <c r="L226" s="194">
        <v>150.33199999999999</v>
      </c>
      <c r="M226" s="195">
        <f t="shared" si="7"/>
        <v>442.5717999999992</v>
      </c>
      <c r="N226"/>
      <c r="O226" s="212">
        <v>23</v>
      </c>
    </row>
    <row r="227" spans="1:15" x14ac:dyDescent="0.2">
      <c r="A227" s="111">
        <f t="shared" si="6"/>
        <v>8</v>
      </c>
      <c r="B227" s="193">
        <v>43319</v>
      </c>
      <c r="C227" s="194">
        <v>15.738</v>
      </c>
      <c r="D227" s="194">
        <v>129.74100000000001</v>
      </c>
      <c r="E227" s="194">
        <v>15.662000000000001</v>
      </c>
      <c r="F227" s="194">
        <v>90.19</v>
      </c>
      <c r="G227" s="194">
        <v>53.71</v>
      </c>
      <c r="H227" s="194">
        <v>0</v>
      </c>
      <c r="I227" s="194">
        <v>0</v>
      </c>
      <c r="J227" s="194">
        <v>7.4447999999999999</v>
      </c>
      <c r="K227" s="194">
        <v>0</v>
      </c>
      <c r="L227" s="194">
        <v>140.315</v>
      </c>
      <c r="M227" s="195">
        <f t="shared" si="7"/>
        <v>452.80079999999998</v>
      </c>
      <c r="N227"/>
      <c r="O227" s="212">
        <v>23.6</v>
      </c>
    </row>
    <row r="228" spans="1:15" x14ac:dyDescent="0.2">
      <c r="A228" s="111">
        <f t="shared" si="6"/>
        <v>8</v>
      </c>
      <c r="B228" s="193">
        <v>43320</v>
      </c>
      <c r="C228" s="194">
        <v>0</v>
      </c>
      <c r="D228" s="194">
        <v>81.962999999999994</v>
      </c>
      <c r="E228" s="194">
        <v>27.81</v>
      </c>
      <c r="F228" s="194">
        <v>65.784999999999997</v>
      </c>
      <c r="G228" s="194">
        <v>97.591999999999999</v>
      </c>
      <c r="H228" s="194">
        <v>0</v>
      </c>
      <c r="I228" s="194">
        <v>0.41299999999999998</v>
      </c>
      <c r="J228" s="194">
        <v>7.1808000000030736</v>
      </c>
      <c r="K228" s="194">
        <v>0</v>
      </c>
      <c r="L228" s="194">
        <v>184.09700000000001</v>
      </c>
      <c r="M228" s="195">
        <f t="shared" si="7"/>
        <v>464.84080000000301</v>
      </c>
      <c r="N228"/>
      <c r="O228" s="212">
        <v>22.5</v>
      </c>
    </row>
    <row r="229" spans="1:15" x14ac:dyDescent="0.2">
      <c r="A229" s="111">
        <f t="shared" si="6"/>
        <v>8</v>
      </c>
      <c r="B229" s="193">
        <v>43321</v>
      </c>
      <c r="C229" s="194">
        <v>1.2829999999999999</v>
      </c>
      <c r="D229" s="194">
        <v>65.575000000000003</v>
      </c>
      <c r="E229" s="194">
        <v>24.547000000000001</v>
      </c>
      <c r="F229" s="194">
        <v>45.073</v>
      </c>
      <c r="G229" s="194">
        <v>106.541</v>
      </c>
      <c r="H229" s="194">
        <v>0</v>
      </c>
      <c r="I229" s="194">
        <v>0</v>
      </c>
      <c r="J229" s="194">
        <v>5.4383999999938535</v>
      </c>
      <c r="K229" s="194">
        <v>0</v>
      </c>
      <c r="L229" s="194">
        <v>208.77799999999999</v>
      </c>
      <c r="M229" s="195">
        <f t="shared" si="7"/>
        <v>457.23539999999389</v>
      </c>
      <c r="N229"/>
      <c r="O229" s="212">
        <v>22.8</v>
      </c>
    </row>
    <row r="230" spans="1:15" x14ac:dyDescent="0.2">
      <c r="A230" s="111">
        <f t="shared" si="6"/>
        <v>8</v>
      </c>
      <c r="B230" s="193">
        <v>43322</v>
      </c>
      <c r="C230" s="194">
        <v>0</v>
      </c>
      <c r="D230" s="194">
        <v>96.385000000000005</v>
      </c>
      <c r="E230" s="194">
        <v>0.46</v>
      </c>
      <c r="F230" s="194">
        <v>59.555999999999997</v>
      </c>
      <c r="G230" s="194">
        <v>94.091999999999999</v>
      </c>
      <c r="H230" s="194">
        <v>0</v>
      </c>
      <c r="I230" s="194">
        <v>0</v>
      </c>
      <c r="J230" s="194">
        <v>14.361600000006147</v>
      </c>
      <c r="K230" s="194">
        <v>0</v>
      </c>
      <c r="L230" s="194">
        <v>178.39599999999999</v>
      </c>
      <c r="M230" s="195">
        <f t="shared" si="7"/>
        <v>443.2506000000061</v>
      </c>
      <c r="N230"/>
      <c r="O230" s="212">
        <v>21.35</v>
      </c>
    </row>
    <row r="231" spans="1:15" x14ac:dyDescent="0.2">
      <c r="A231" s="111">
        <f t="shared" si="6"/>
        <v>8</v>
      </c>
      <c r="B231" s="193">
        <v>43323</v>
      </c>
      <c r="C231" s="194">
        <v>0</v>
      </c>
      <c r="D231" s="194">
        <v>74.908000000000001</v>
      </c>
      <c r="E231" s="194">
        <v>2.7669999999999999</v>
      </c>
      <c r="F231" s="194">
        <v>79.542000000000002</v>
      </c>
      <c r="G231" s="194">
        <v>95.141000000000005</v>
      </c>
      <c r="H231" s="194">
        <v>0</v>
      </c>
      <c r="I231" s="194">
        <v>0</v>
      </c>
      <c r="J231" s="194">
        <v>13.252799999991549</v>
      </c>
      <c r="K231" s="194">
        <v>0</v>
      </c>
      <c r="L231" s="194">
        <v>152.018</v>
      </c>
      <c r="M231" s="195">
        <f t="shared" si="7"/>
        <v>417.62879999999154</v>
      </c>
      <c r="N231"/>
      <c r="O231" s="212">
        <v>24.35</v>
      </c>
    </row>
    <row r="232" spans="1:15" x14ac:dyDescent="0.2">
      <c r="A232" s="111">
        <f t="shared" si="6"/>
        <v>8</v>
      </c>
      <c r="B232" s="193">
        <v>43324</v>
      </c>
      <c r="C232" s="194">
        <v>0</v>
      </c>
      <c r="D232" s="194">
        <v>35.823</v>
      </c>
      <c r="E232" s="194">
        <v>5.7249999999999996</v>
      </c>
      <c r="F232" s="194">
        <v>89.26</v>
      </c>
      <c r="G232" s="194">
        <v>94.311999999999998</v>
      </c>
      <c r="H232" s="194">
        <v>0</v>
      </c>
      <c r="I232" s="194">
        <v>0</v>
      </c>
      <c r="J232" s="194">
        <v>12.619200000006531</v>
      </c>
      <c r="K232" s="194">
        <v>0</v>
      </c>
      <c r="L232" s="194">
        <v>127.50700000000001</v>
      </c>
      <c r="M232" s="195">
        <f t="shared" si="7"/>
        <v>365.24620000000652</v>
      </c>
      <c r="N232"/>
      <c r="O232" s="212">
        <v>21.15</v>
      </c>
    </row>
    <row r="233" spans="1:15" x14ac:dyDescent="0.2">
      <c r="A233" s="111">
        <f t="shared" si="6"/>
        <v>8</v>
      </c>
      <c r="B233" s="193">
        <v>43325</v>
      </c>
      <c r="C233" s="194">
        <v>23.094000000000001</v>
      </c>
      <c r="D233" s="194">
        <v>146.38499999999999</v>
      </c>
      <c r="E233" s="194">
        <v>0</v>
      </c>
      <c r="F233" s="194">
        <v>58.585999999999999</v>
      </c>
      <c r="G233" s="194">
        <v>37.694000000000003</v>
      </c>
      <c r="H233" s="194">
        <v>20</v>
      </c>
      <c r="I233" s="194">
        <v>0</v>
      </c>
      <c r="J233" s="194">
        <v>13.252800000001152</v>
      </c>
      <c r="K233" s="194">
        <v>0</v>
      </c>
      <c r="L233" s="194">
        <v>148.11199999999999</v>
      </c>
      <c r="M233" s="195">
        <f t="shared" si="7"/>
        <v>447.12380000000121</v>
      </c>
      <c r="N233"/>
      <c r="O233" s="212">
        <v>23.45</v>
      </c>
    </row>
    <row r="234" spans="1:15" x14ac:dyDescent="0.2">
      <c r="A234" s="111">
        <f t="shared" si="6"/>
        <v>8</v>
      </c>
      <c r="B234" s="193">
        <v>43326</v>
      </c>
      <c r="C234" s="194">
        <v>27.983000000000001</v>
      </c>
      <c r="D234" s="194">
        <v>97.792000000000002</v>
      </c>
      <c r="E234" s="194">
        <v>0</v>
      </c>
      <c r="F234" s="194">
        <v>67.605000000000004</v>
      </c>
      <c r="G234" s="194">
        <v>78.450999999999993</v>
      </c>
      <c r="H234" s="194">
        <v>31.5</v>
      </c>
      <c r="I234" s="194">
        <v>0</v>
      </c>
      <c r="J234" s="194">
        <v>13.622399999999615</v>
      </c>
      <c r="K234" s="194">
        <v>0</v>
      </c>
      <c r="L234" s="194">
        <v>141.761</v>
      </c>
      <c r="M234" s="195">
        <f t="shared" si="7"/>
        <v>458.71439999999961</v>
      </c>
      <c r="N234"/>
      <c r="O234" s="212">
        <v>22.2</v>
      </c>
    </row>
    <row r="235" spans="1:15" x14ac:dyDescent="0.2">
      <c r="A235" s="111">
        <f t="shared" si="6"/>
        <v>8</v>
      </c>
      <c r="B235" s="193">
        <v>43327</v>
      </c>
      <c r="C235" s="194">
        <v>20.7</v>
      </c>
      <c r="D235" s="194">
        <v>128.053</v>
      </c>
      <c r="E235" s="194">
        <v>0</v>
      </c>
      <c r="F235" s="194">
        <v>85.638999999999996</v>
      </c>
      <c r="G235" s="194">
        <v>18.433</v>
      </c>
      <c r="H235" s="194">
        <v>13.6</v>
      </c>
      <c r="I235" s="194">
        <v>0</v>
      </c>
      <c r="J235" s="194">
        <v>12.830400000001537</v>
      </c>
      <c r="K235" s="194">
        <v>0</v>
      </c>
      <c r="L235" s="194">
        <v>102.79900000000001</v>
      </c>
      <c r="M235" s="195">
        <f t="shared" si="7"/>
        <v>382.05440000000158</v>
      </c>
      <c r="N235"/>
      <c r="O235" s="212">
        <v>20.2</v>
      </c>
    </row>
    <row r="236" spans="1:15" x14ac:dyDescent="0.2">
      <c r="A236" s="111">
        <f t="shared" si="6"/>
        <v>8</v>
      </c>
      <c r="B236" s="193">
        <v>43328</v>
      </c>
      <c r="C236" s="194">
        <v>34.121000000000002</v>
      </c>
      <c r="D236" s="194">
        <v>150.761</v>
      </c>
      <c r="E236" s="194">
        <v>4.8159999999999998</v>
      </c>
      <c r="F236" s="194">
        <v>96.632999999999996</v>
      </c>
      <c r="G236" s="194">
        <v>14.468999999999999</v>
      </c>
      <c r="H236" s="194">
        <v>32</v>
      </c>
      <c r="I236" s="194">
        <v>0</v>
      </c>
      <c r="J236" s="194">
        <v>15.1008</v>
      </c>
      <c r="K236" s="194">
        <v>0</v>
      </c>
      <c r="L236" s="194">
        <v>114.494</v>
      </c>
      <c r="M236" s="195">
        <f t="shared" si="7"/>
        <v>462.39480000000003</v>
      </c>
      <c r="N236"/>
      <c r="O236" s="212">
        <v>23.45</v>
      </c>
    </row>
    <row r="237" spans="1:15" x14ac:dyDescent="0.2">
      <c r="A237" s="111">
        <f t="shared" si="6"/>
        <v>8</v>
      </c>
      <c r="B237" s="193">
        <v>43329</v>
      </c>
      <c r="C237" s="194">
        <v>26.190999999999999</v>
      </c>
      <c r="D237" s="194">
        <v>151.60300000000001</v>
      </c>
      <c r="E237" s="194">
        <v>0</v>
      </c>
      <c r="F237" s="194">
        <v>151.30799999999999</v>
      </c>
      <c r="G237" s="194">
        <v>32.987000000000002</v>
      </c>
      <c r="H237" s="194">
        <v>32</v>
      </c>
      <c r="I237" s="194">
        <v>0</v>
      </c>
      <c r="J237" s="194">
        <v>15.364799999999999</v>
      </c>
      <c r="K237" s="194">
        <v>0</v>
      </c>
      <c r="L237" s="194">
        <v>63.808</v>
      </c>
      <c r="M237" s="195">
        <f t="shared" si="7"/>
        <v>473.26179999999999</v>
      </c>
      <c r="N237"/>
      <c r="O237" s="212">
        <v>22.35</v>
      </c>
    </row>
    <row r="238" spans="1:15" x14ac:dyDescent="0.2">
      <c r="A238" s="111">
        <f t="shared" si="6"/>
        <v>8</v>
      </c>
      <c r="B238" s="193">
        <v>43330</v>
      </c>
      <c r="C238" s="194">
        <v>18</v>
      </c>
      <c r="D238" s="194">
        <v>137.035</v>
      </c>
      <c r="E238" s="194">
        <v>0</v>
      </c>
      <c r="F238" s="194">
        <v>140.96899999999999</v>
      </c>
      <c r="G238" s="194">
        <v>28.568999999999999</v>
      </c>
      <c r="H238" s="194">
        <v>23.405999999999999</v>
      </c>
      <c r="I238" s="194">
        <v>0</v>
      </c>
      <c r="J238" s="194">
        <v>15.523200000000001</v>
      </c>
      <c r="K238" s="194">
        <v>0</v>
      </c>
      <c r="L238" s="194">
        <v>50.658000000000001</v>
      </c>
      <c r="M238" s="195">
        <f t="shared" si="7"/>
        <v>414.16020000000003</v>
      </c>
      <c r="N238"/>
      <c r="O238" s="212">
        <v>20.5</v>
      </c>
    </row>
    <row r="239" spans="1:15" x14ac:dyDescent="0.2">
      <c r="A239" s="111">
        <f t="shared" si="6"/>
        <v>8</v>
      </c>
      <c r="B239" s="193">
        <v>43331</v>
      </c>
      <c r="C239" s="194">
        <v>16</v>
      </c>
      <c r="D239" s="194">
        <v>86.778000000000006</v>
      </c>
      <c r="E239" s="194">
        <v>0</v>
      </c>
      <c r="F239" s="194">
        <v>134.44200000000001</v>
      </c>
      <c r="G239" s="194">
        <v>37.911999999999999</v>
      </c>
      <c r="H239" s="194">
        <v>23.88</v>
      </c>
      <c r="I239" s="194">
        <v>0</v>
      </c>
      <c r="J239" s="194">
        <v>14.414399999999999</v>
      </c>
      <c r="K239" s="194">
        <v>0</v>
      </c>
      <c r="L239" s="194">
        <v>43.631</v>
      </c>
      <c r="M239" s="195">
        <f t="shared" si="7"/>
        <v>357.05740000000003</v>
      </c>
      <c r="N239"/>
      <c r="O239" s="212">
        <v>20.75</v>
      </c>
    </row>
    <row r="240" spans="1:15" x14ac:dyDescent="0.2">
      <c r="A240" s="111">
        <f t="shared" si="6"/>
        <v>8</v>
      </c>
      <c r="B240" s="193">
        <v>43332</v>
      </c>
      <c r="C240" s="194">
        <v>20.149000000000001</v>
      </c>
      <c r="D240" s="194">
        <v>64.313000000000002</v>
      </c>
      <c r="E240" s="194">
        <v>0</v>
      </c>
      <c r="F240" s="194">
        <v>135.31100000000001</v>
      </c>
      <c r="G240" s="194">
        <v>101.883</v>
      </c>
      <c r="H240" s="194">
        <v>10.624000000000001</v>
      </c>
      <c r="I240" s="194">
        <v>0</v>
      </c>
      <c r="J240" s="194">
        <v>11.5632</v>
      </c>
      <c r="K240" s="194">
        <v>0</v>
      </c>
      <c r="L240" s="194">
        <v>123.673</v>
      </c>
      <c r="M240" s="195">
        <f t="shared" si="7"/>
        <v>467.51620000000003</v>
      </c>
      <c r="N240"/>
      <c r="O240" s="212">
        <v>23.2</v>
      </c>
    </row>
    <row r="241" spans="1:15" x14ac:dyDescent="0.2">
      <c r="A241" s="111">
        <f t="shared" si="6"/>
        <v>8</v>
      </c>
      <c r="B241" s="193">
        <v>43333</v>
      </c>
      <c r="C241" s="194">
        <v>14.179</v>
      </c>
      <c r="D241" s="194">
        <v>60.235999999999997</v>
      </c>
      <c r="E241" s="194">
        <v>0</v>
      </c>
      <c r="F241" s="194">
        <v>125.73</v>
      </c>
      <c r="G241" s="194">
        <v>112.155</v>
      </c>
      <c r="H241" s="194">
        <v>10.425000000000001</v>
      </c>
      <c r="I241" s="194">
        <v>0</v>
      </c>
      <c r="J241" s="194">
        <v>21.700800000000001</v>
      </c>
      <c r="K241" s="194">
        <v>0</v>
      </c>
      <c r="L241" s="194">
        <v>107.658</v>
      </c>
      <c r="M241" s="195">
        <f t="shared" si="7"/>
        <v>452.0838</v>
      </c>
      <c r="N241"/>
      <c r="O241" s="212">
        <v>22.3</v>
      </c>
    </row>
    <row r="242" spans="1:15" x14ac:dyDescent="0.2">
      <c r="A242" s="111">
        <f t="shared" si="6"/>
        <v>8</v>
      </c>
      <c r="B242" s="193">
        <v>43334</v>
      </c>
      <c r="C242" s="194">
        <v>5.2430000000000003</v>
      </c>
      <c r="D242" s="194">
        <v>89.414000000000001</v>
      </c>
      <c r="E242" s="194">
        <v>0</v>
      </c>
      <c r="F242" s="194">
        <v>103.64700000000001</v>
      </c>
      <c r="G242" s="194">
        <v>95.084000000000003</v>
      </c>
      <c r="H242" s="194">
        <v>4.4539999999999997</v>
      </c>
      <c r="I242" s="194">
        <v>0</v>
      </c>
      <c r="J242" s="194">
        <v>15.311999999998079</v>
      </c>
      <c r="K242" s="194">
        <v>0</v>
      </c>
      <c r="L242" s="194">
        <v>151.74799999999999</v>
      </c>
      <c r="M242" s="195">
        <f t="shared" si="7"/>
        <v>464.90199999999811</v>
      </c>
      <c r="N242"/>
      <c r="O242" s="212">
        <v>24.2</v>
      </c>
    </row>
    <row r="243" spans="1:15" x14ac:dyDescent="0.2">
      <c r="A243" s="111">
        <f t="shared" si="6"/>
        <v>8</v>
      </c>
      <c r="B243" s="193">
        <v>43335</v>
      </c>
      <c r="C243" s="194">
        <v>27.614999999999998</v>
      </c>
      <c r="D243" s="194">
        <v>142.52799999999999</v>
      </c>
      <c r="E243" s="194">
        <v>0</v>
      </c>
      <c r="F243" s="194">
        <v>84.367999999999995</v>
      </c>
      <c r="G243" s="194">
        <v>38.087000000000003</v>
      </c>
      <c r="H243" s="194">
        <v>30.731000000000002</v>
      </c>
      <c r="I243" s="194">
        <v>0</v>
      </c>
      <c r="J243" s="194">
        <v>14.942399999999616</v>
      </c>
      <c r="K243" s="194">
        <v>0</v>
      </c>
      <c r="L243" s="194">
        <v>111.58199999999999</v>
      </c>
      <c r="M243" s="195">
        <f t="shared" si="7"/>
        <v>449.85339999999962</v>
      </c>
      <c r="N243"/>
      <c r="O243" s="212">
        <v>22.3</v>
      </c>
    </row>
    <row r="244" spans="1:15" x14ac:dyDescent="0.2">
      <c r="A244" s="111">
        <f t="shared" si="6"/>
        <v>8</v>
      </c>
      <c r="B244" s="193">
        <v>43336</v>
      </c>
      <c r="C244" s="194">
        <v>11.417999999999999</v>
      </c>
      <c r="D244" s="194">
        <v>83.522999999999996</v>
      </c>
      <c r="E244" s="194">
        <v>15.093</v>
      </c>
      <c r="F244" s="194">
        <v>62.341999999999999</v>
      </c>
      <c r="G244" s="194">
        <v>87.405000000000001</v>
      </c>
      <c r="H244" s="194">
        <v>8</v>
      </c>
      <c r="I244" s="194">
        <v>0</v>
      </c>
      <c r="J244" s="194">
        <v>13.3584</v>
      </c>
      <c r="K244" s="194">
        <v>0</v>
      </c>
      <c r="L244" s="194">
        <v>171.38900000000001</v>
      </c>
      <c r="M244" s="195">
        <f t="shared" si="7"/>
        <v>452.52840000000003</v>
      </c>
      <c r="N244"/>
      <c r="O244" s="212">
        <v>23.4</v>
      </c>
    </row>
    <row r="245" spans="1:15" x14ac:dyDescent="0.2">
      <c r="A245" s="111">
        <f t="shared" si="6"/>
        <v>8</v>
      </c>
      <c r="B245" s="193">
        <v>43337</v>
      </c>
      <c r="C245" s="194">
        <v>21.890999999999998</v>
      </c>
      <c r="D245" s="194">
        <v>97.305999999999997</v>
      </c>
      <c r="E245" s="194">
        <v>5.367</v>
      </c>
      <c r="F245" s="194">
        <v>75.686000000000007</v>
      </c>
      <c r="G245" s="194">
        <v>58.59</v>
      </c>
      <c r="H245" s="194">
        <v>18.75</v>
      </c>
      <c r="I245" s="194">
        <v>0</v>
      </c>
      <c r="J245" s="194">
        <v>13.833600000000001</v>
      </c>
      <c r="K245" s="194">
        <v>0</v>
      </c>
      <c r="L245" s="194">
        <v>117.526</v>
      </c>
      <c r="M245" s="195">
        <f t="shared" si="7"/>
        <v>408.94960000000003</v>
      </c>
      <c r="N245"/>
      <c r="O245" s="212">
        <v>20.7</v>
      </c>
    </row>
    <row r="246" spans="1:15" x14ac:dyDescent="0.2">
      <c r="A246" s="111">
        <f t="shared" si="6"/>
        <v>8</v>
      </c>
      <c r="B246" s="193">
        <v>43338</v>
      </c>
      <c r="C246" s="194">
        <v>5.6150000000000002</v>
      </c>
      <c r="D246" s="194">
        <v>135.20400000000001</v>
      </c>
      <c r="E246" s="194">
        <v>0</v>
      </c>
      <c r="F246" s="194">
        <v>107.93</v>
      </c>
      <c r="G246" s="194">
        <v>15.045</v>
      </c>
      <c r="H246" s="194">
        <v>6</v>
      </c>
      <c r="I246" s="194">
        <v>0</v>
      </c>
      <c r="J246" s="194">
        <v>15.4176</v>
      </c>
      <c r="K246" s="194">
        <v>0</v>
      </c>
      <c r="L246" s="194">
        <v>55.204999999999998</v>
      </c>
      <c r="M246" s="195">
        <f t="shared" si="7"/>
        <v>340.41660000000002</v>
      </c>
      <c r="N246"/>
      <c r="O246" s="212">
        <v>21.7</v>
      </c>
    </row>
    <row r="247" spans="1:15" x14ac:dyDescent="0.2">
      <c r="A247" s="111">
        <f t="shared" si="6"/>
        <v>8</v>
      </c>
      <c r="B247" s="193">
        <v>43339</v>
      </c>
      <c r="C247" s="194">
        <v>21.52</v>
      </c>
      <c r="D247" s="194">
        <v>150.208</v>
      </c>
      <c r="E247" s="194">
        <v>0</v>
      </c>
      <c r="F247" s="194">
        <v>130.87700000000001</v>
      </c>
      <c r="G247" s="194">
        <v>31.731999999999999</v>
      </c>
      <c r="H247" s="194">
        <v>12.116</v>
      </c>
      <c r="I247" s="194">
        <v>0</v>
      </c>
      <c r="J247" s="194">
        <v>14.836799999999998</v>
      </c>
      <c r="K247" s="194">
        <v>0</v>
      </c>
      <c r="L247" s="194">
        <v>72.122</v>
      </c>
      <c r="M247" s="195">
        <f t="shared" si="7"/>
        <v>433.41179999999997</v>
      </c>
      <c r="N247"/>
      <c r="O247" s="212">
        <v>22.35</v>
      </c>
    </row>
    <row r="248" spans="1:15" x14ac:dyDescent="0.2">
      <c r="A248" s="111">
        <f t="shared" si="6"/>
        <v>8</v>
      </c>
      <c r="B248" s="193">
        <v>43340</v>
      </c>
      <c r="C248" s="194">
        <v>20.765000000000001</v>
      </c>
      <c r="D248" s="194">
        <v>150.024</v>
      </c>
      <c r="E248" s="194">
        <v>0</v>
      </c>
      <c r="F248" s="194">
        <v>169.11699999999999</v>
      </c>
      <c r="G248" s="194">
        <v>32.761000000000003</v>
      </c>
      <c r="H248" s="194">
        <v>24.85</v>
      </c>
      <c r="I248" s="194">
        <v>0</v>
      </c>
      <c r="J248" s="194">
        <v>30.571200000004609</v>
      </c>
      <c r="K248" s="194">
        <v>1.798</v>
      </c>
      <c r="L248" s="194">
        <v>47.817</v>
      </c>
      <c r="M248" s="195">
        <f t="shared" si="7"/>
        <v>477.70320000000459</v>
      </c>
      <c r="N248"/>
      <c r="O248" s="212">
        <v>23.45</v>
      </c>
    </row>
    <row r="249" spans="1:15" x14ac:dyDescent="0.2">
      <c r="A249" s="111">
        <f t="shared" si="6"/>
        <v>8</v>
      </c>
      <c r="B249" s="193">
        <v>43341</v>
      </c>
      <c r="C249" s="194">
        <v>19.774999999999999</v>
      </c>
      <c r="D249" s="194">
        <v>148.09399999999999</v>
      </c>
      <c r="E249" s="194">
        <v>0</v>
      </c>
      <c r="F249" s="194">
        <v>181.38399999999999</v>
      </c>
      <c r="G249" s="194">
        <v>34.497999999999998</v>
      </c>
      <c r="H249" s="194">
        <v>28.146999999999998</v>
      </c>
      <c r="I249" s="194">
        <v>0</v>
      </c>
      <c r="J249" s="194">
        <v>25.871999999998078</v>
      </c>
      <c r="K249" s="194">
        <v>0</v>
      </c>
      <c r="L249" s="194">
        <v>31.178000000000001</v>
      </c>
      <c r="M249" s="195">
        <f t="shared" si="7"/>
        <v>468.94799999999805</v>
      </c>
      <c r="N249"/>
      <c r="O249" s="212">
        <v>23.4</v>
      </c>
    </row>
    <row r="250" spans="1:15" x14ac:dyDescent="0.2">
      <c r="A250" s="111">
        <f t="shared" si="6"/>
        <v>8</v>
      </c>
      <c r="B250" s="193">
        <v>43342</v>
      </c>
      <c r="C250" s="194">
        <v>1.853</v>
      </c>
      <c r="D250" s="194">
        <v>103.72499999999999</v>
      </c>
      <c r="E250" s="194">
        <v>0</v>
      </c>
      <c r="F250" s="194">
        <v>193.06399999999999</v>
      </c>
      <c r="G250" s="194">
        <v>61.514000000000003</v>
      </c>
      <c r="H250" s="194">
        <v>16.227</v>
      </c>
      <c r="I250" s="194">
        <v>0</v>
      </c>
      <c r="J250" s="194">
        <v>27.139199999996926</v>
      </c>
      <c r="K250" s="194">
        <v>0</v>
      </c>
      <c r="L250" s="194">
        <v>69.162000000000006</v>
      </c>
      <c r="M250" s="195">
        <f t="shared" si="7"/>
        <v>472.68419999999696</v>
      </c>
      <c r="N250"/>
      <c r="O250" s="212">
        <v>23.35</v>
      </c>
    </row>
    <row r="251" spans="1:15" x14ac:dyDescent="0.2">
      <c r="A251" s="111">
        <f t="shared" si="6"/>
        <v>8</v>
      </c>
      <c r="B251" s="193">
        <v>43343</v>
      </c>
      <c r="C251" s="194">
        <v>0</v>
      </c>
      <c r="D251" s="194">
        <v>75.021000000000001</v>
      </c>
      <c r="E251" s="194">
        <v>6.7720000000000002</v>
      </c>
      <c r="F251" s="194">
        <v>193.08799999999999</v>
      </c>
      <c r="G251" s="194">
        <v>72.963999999999999</v>
      </c>
      <c r="H251" s="194">
        <v>0</v>
      </c>
      <c r="I251" s="194">
        <v>0</v>
      </c>
      <c r="J251" s="194">
        <v>26.188800000004996</v>
      </c>
      <c r="K251" s="194">
        <v>0</v>
      </c>
      <c r="L251" s="194">
        <v>72.397000000000006</v>
      </c>
      <c r="M251" s="195">
        <f t="shared" si="7"/>
        <v>446.43080000000498</v>
      </c>
      <c r="N251"/>
      <c r="O251" s="212">
        <v>22.9</v>
      </c>
    </row>
    <row r="252" spans="1:15" x14ac:dyDescent="0.2">
      <c r="A252" s="111">
        <f t="shared" si="6"/>
        <v>9</v>
      </c>
      <c r="B252" s="193">
        <v>43344</v>
      </c>
      <c r="C252" s="194">
        <v>10.598000000000001</v>
      </c>
      <c r="D252" s="194">
        <v>87.402000000000001</v>
      </c>
      <c r="E252" s="194">
        <v>0</v>
      </c>
      <c r="F252" s="194">
        <v>182.16</v>
      </c>
      <c r="G252" s="194">
        <v>68.415999999999997</v>
      </c>
      <c r="H252" s="194">
        <v>5.0359999999999996</v>
      </c>
      <c r="I252" s="194">
        <v>0</v>
      </c>
      <c r="J252" s="194">
        <v>29.145600000002304</v>
      </c>
      <c r="K252" s="194">
        <v>0</v>
      </c>
      <c r="L252" s="194">
        <v>47.912999999999997</v>
      </c>
      <c r="M252" s="195">
        <f t="shared" ref="M252:M283" si="8">+SUM(C252:L252)</f>
        <v>430.67060000000231</v>
      </c>
      <c r="N252"/>
      <c r="O252" s="196">
        <v>21.6</v>
      </c>
    </row>
    <row r="253" spans="1:15" x14ac:dyDescent="0.2">
      <c r="A253" s="111">
        <f t="shared" si="6"/>
        <v>9</v>
      </c>
      <c r="B253" s="193">
        <v>43345</v>
      </c>
      <c r="C253" s="194">
        <v>17.454999999999998</v>
      </c>
      <c r="D253" s="194">
        <v>128.464</v>
      </c>
      <c r="E253" s="194">
        <v>0</v>
      </c>
      <c r="F253" s="194">
        <v>157.083</v>
      </c>
      <c r="G253" s="194">
        <v>12.944000000000001</v>
      </c>
      <c r="H253" s="194">
        <v>8.4250000000000007</v>
      </c>
      <c r="I253" s="194">
        <v>0</v>
      </c>
      <c r="J253" s="194">
        <v>29.567999999992317</v>
      </c>
      <c r="K253" s="194">
        <v>0</v>
      </c>
      <c r="L253" s="194">
        <v>19.751999999999999</v>
      </c>
      <c r="M253" s="195">
        <f t="shared" si="8"/>
        <v>373.6909999999923</v>
      </c>
      <c r="N253"/>
      <c r="O253" s="196">
        <v>22.2</v>
      </c>
    </row>
    <row r="254" spans="1:15" x14ac:dyDescent="0.2">
      <c r="A254" s="111">
        <f t="shared" si="6"/>
        <v>9</v>
      </c>
      <c r="B254" s="193">
        <v>43346</v>
      </c>
      <c r="C254" s="194">
        <v>2.238</v>
      </c>
      <c r="D254" s="194">
        <v>120.303</v>
      </c>
      <c r="E254" s="194">
        <v>0</v>
      </c>
      <c r="F254" s="194">
        <v>196.035</v>
      </c>
      <c r="G254" s="194">
        <v>54.787999999999997</v>
      </c>
      <c r="H254" s="194">
        <v>2.6030000000000002</v>
      </c>
      <c r="I254" s="194">
        <v>0</v>
      </c>
      <c r="J254" s="194">
        <v>31.68</v>
      </c>
      <c r="K254" s="194">
        <v>0</v>
      </c>
      <c r="L254" s="194">
        <v>54.58</v>
      </c>
      <c r="M254" s="195">
        <f t="shared" si="8"/>
        <v>462.22700000000003</v>
      </c>
      <c r="N254"/>
      <c r="O254" s="196">
        <v>24.05</v>
      </c>
    </row>
    <row r="255" spans="1:15" x14ac:dyDescent="0.2">
      <c r="A255" s="111">
        <f t="shared" si="6"/>
        <v>9</v>
      </c>
      <c r="B255" s="193">
        <v>43347</v>
      </c>
      <c r="C255" s="194">
        <v>12.675000000000001</v>
      </c>
      <c r="D255" s="194">
        <v>152.745</v>
      </c>
      <c r="E255" s="194">
        <v>0</v>
      </c>
      <c r="F255" s="194">
        <v>169.60599999999999</v>
      </c>
      <c r="G255" s="194">
        <v>26.844999999999999</v>
      </c>
      <c r="H255" s="194">
        <v>19.434000000000001</v>
      </c>
      <c r="I255" s="194">
        <v>0</v>
      </c>
      <c r="J255" s="194">
        <v>42.24</v>
      </c>
      <c r="K255" s="194">
        <v>0</v>
      </c>
      <c r="L255" s="194">
        <v>33.408000000000001</v>
      </c>
      <c r="M255" s="195">
        <f t="shared" si="8"/>
        <v>456.95300000000003</v>
      </c>
      <c r="N255"/>
      <c r="O255" s="196">
        <v>23.2</v>
      </c>
    </row>
    <row r="256" spans="1:15" x14ac:dyDescent="0.2">
      <c r="A256" s="111">
        <f t="shared" si="6"/>
        <v>9</v>
      </c>
      <c r="B256" s="193">
        <v>43348</v>
      </c>
      <c r="C256" s="194">
        <v>2.0990000000000002</v>
      </c>
      <c r="D256" s="194">
        <v>150.023</v>
      </c>
      <c r="E256" s="194">
        <v>0</v>
      </c>
      <c r="F256" s="194">
        <v>190.82400000000001</v>
      </c>
      <c r="G256" s="194">
        <v>30.96</v>
      </c>
      <c r="H256" s="194">
        <v>1.1040000000000001</v>
      </c>
      <c r="I256" s="194">
        <v>0</v>
      </c>
      <c r="J256" s="194">
        <v>24.288000000001922</v>
      </c>
      <c r="K256" s="194">
        <v>0</v>
      </c>
      <c r="L256" s="194">
        <v>59.637999999999998</v>
      </c>
      <c r="M256" s="195">
        <f t="shared" si="8"/>
        <v>458.93600000000191</v>
      </c>
      <c r="N256"/>
      <c r="O256" s="196">
        <v>23.6</v>
      </c>
    </row>
    <row r="257" spans="1:15" x14ac:dyDescent="0.2">
      <c r="A257" s="111">
        <f t="shared" si="6"/>
        <v>9</v>
      </c>
      <c r="B257" s="193">
        <v>43349</v>
      </c>
      <c r="C257" s="194">
        <v>23.802</v>
      </c>
      <c r="D257" s="194">
        <v>147.57400000000001</v>
      </c>
      <c r="E257" s="194">
        <v>0</v>
      </c>
      <c r="F257" s="194">
        <v>169.45</v>
      </c>
      <c r="G257" s="194">
        <v>24.280999999999999</v>
      </c>
      <c r="H257" s="194">
        <v>28.036999999999999</v>
      </c>
      <c r="I257" s="194">
        <v>0</v>
      </c>
      <c r="J257" s="194">
        <v>20.59199999999808</v>
      </c>
      <c r="K257" s="194">
        <v>0</v>
      </c>
      <c r="L257" s="194">
        <v>31.923999999999999</v>
      </c>
      <c r="M257" s="195">
        <f t="shared" si="8"/>
        <v>445.65999999999804</v>
      </c>
      <c r="N257"/>
      <c r="O257" s="196">
        <v>22.75</v>
      </c>
    </row>
    <row r="258" spans="1:15" x14ac:dyDescent="0.2">
      <c r="A258" s="111">
        <f t="shared" si="6"/>
        <v>9</v>
      </c>
      <c r="B258" s="193">
        <v>43350</v>
      </c>
      <c r="C258" s="194">
        <v>16.100000000000001</v>
      </c>
      <c r="D258" s="194">
        <v>149.77099999999999</v>
      </c>
      <c r="E258" s="194">
        <v>0</v>
      </c>
      <c r="F258" s="194">
        <v>174.64</v>
      </c>
      <c r="G258" s="194">
        <v>20.143999999999998</v>
      </c>
      <c r="H258" s="194">
        <v>21.082000000000001</v>
      </c>
      <c r="I258" s="194">
        <v>0</v>
      </c>
      <c r="J258" s="194">
        <v>29.092800000001152</v>
      </c>
      <c r="K258" s="194">
        <v>0</v>
      </c>
      <c r="L258" s="194">
        <v>35.895000000000003</v>
      </c>
      <c r="M258" s="195">
        <f t="shared" si="8"/>
        <v>446.7248000000011</v>
      </c>
      <c r="N258"/>
      <c r="O258" s="196">
        <v>21.8</v>
      </c>
    </row>
    <row r="259" spans="1:15" x14ac:dyDescent="0.2">
      <c r="A259" s="111">
        <f t="shared" si="6"/>
        <v>9</v>
      </c>
      <c r="B259" s="193">
        <v>43351</v>
      </c>
      <c r="C259" s="194">
        <v>8</v>
      </c>
      <c r="D259" s="194">
        <v>121.72</v>
      </c>
      <c r="E259" s="194">
        <v>3.5249999999999999</v>
      </c>
      <c r="F259" s="194">
        <v>167.86</v>
      </c>
      <c r="G259" s="194">
        <v>17.542000000000002</v>
      </c>
      <c r="H259" s="194">
        <v>16.757000000000001</v>
      </c>
      <c r="I259" s="194">
        <v>0</v>
      </c>
      <c r="J259" s="194">
        <v>41.712000000000003</v>
      </c>
      <c r="K259" s="194">
        <v>0</v>
      </c>
      <c r="L259" s="194">
        <v>11.295999999999999</v>
      </c>
      <c r="M259" s="195">
        <f t="shared" si="8"/>
        <v>388.41200000000003</v>
      </c>
      <c r="N259"/>
      <c r="O259" s="196">
        <v>19.850000000000001</v>
      </c>
    </row>
    <row r="260" spans="1:15" x14ac:dyDescent="0.2">
      <c r="A260" s="111">
        <f t="shared" si="6"/>
        <v>9</v>
      </c>
      <c r="B260" s="193">
        <v>43352</v>
      </c>
      <c r="C260" s="194">
        <v>0</v>
      </c>
      <c r="D260" s="194">
        <v>99.594999999999999</v>
      </c>
      <c r="E260" s="194">
        <v>0</v>
      </c>
      <c r="F260" s="194">
        <v>178.77500000000001</v>
      </c>
      <c r="G260" s="194">
        <v>23.2</v>
      </c>
      <c r="H260" s="194">
        <v>0</v>
      </c>
      <c r="I260" s="194">
        <v>0</v>
      </c>
      <c r="J260" s="194">
        <v>37.171199999999999</v>
      </c>
      <c r="K260" s="194">
        <v>0</v>
      </c>
      <c r="L260" s="194">
        <v>16.733000000000001</v>
      </c>
      <c r="M260" s="195">
        <f t="shared" si="8"/>
        <v>355.4742</v>
      </c>
      <c r="N260"/>
      <c r="O260" s="196">
        <v>20.7</v>
      </c>
    </row>
    <row r="261" spans="1:15" x14ac:dyDescent="0.2">
      <c r="A261" s="111">
        <f t="shared" si="6"/>
        <v>9</v>
      </c>
      <c r="B261" s="193">
        <v>43353</v>
      </c>
      <c r="C261" s="194">
        <v>14.288</v>
      </c>
      <c r="D261" s="194">
        <v>102.435</v>
      </c>
      <c r="E261" s="194">
        <v>0</v>
      </c>
      <c r="F261" s="194">
        <v>188.233</v>
      </c>
      <c r="G261" s="194">
        <v>59.587000000000003</v>
      </c>
      <c r="H261" s="194">
        <v>9.6</v>
      </c>
      <c r="I261" s="194">
        <v>0</v>
      </c>
      <c r="J261" s="194">
        <v>41.2896</v>
      </c>
      <c r="K261" s="194">
        <v>0</v>
      </c>
      <c r="L261" s="194">
        <v>31.763999999999999</v>
      </c>
      <c r="M261" s="195">
        <f t="shared" si="8"/>
        <v>447.19660000000005</v>
      </c>
      <c r="N261"/>
      <c r="O261" s="196">
        <v>23</v>
      </c>
    </row>
    <row r="262" spans="1:15" x14ac:dyDescent="0.2">
      <c r="A262" s="111">
        <f t="shared" si="6"/>
        <v>9</v>
      </c>
      <c r="B262" s="193">
        <v>43354</v>
      </c>
      <c r="C262" s="194">
        <v>34.914000000000001</v>
      </c>
      <c r="D262" s="194">
        <v>149.197</v>
      </c>
      <c r="E262" s="194">
        <v>0</v>
      </c>
      <c r="F262" s="194">
        <v>157.68799999999999</v>
      </c>
      <c r="G262" s="194">
        <v>16.771000000000001</v>
      </c>
      <c r="H262" s="194">
        <v>25.007000000000001</v>
      </c>
      <c r="I262" s="194">
        <v>0</v>
      </c>
      <c r="J262" s="194">
        <v>40.761600000006148</v>
      </c>
      <c r="K262" s="194">
        <v>0</v>
      </c>
      <c r="L262" s="194">
        <v>21.847999999999999</v>
      </c>
      <c r="M262" s="195">
        <f t="shared" si="8"/>
        <v>446.18660000000614</v>
      </c>
      <c r="N262"/>
      <c r="O262" s="196">
        <v>22.95</v>
      </c>
    </row>
    <row r="263" spans="1:15" x14ac:dyDescent="0.2">
      <c r="A263" s="111">
        <f t="shared" si="6"/>
        <v>9</v>
      </c>
      <c r="B263" s="193">
        <v>43355</v>
      </c>
      <c r="C263" s="194">
        <v>27.69</v>
      </c>
      <c r="D263" s="194">
        <v>133.709</v>
      </c>
      <c r="E263" s="194">
        <v>0</v>
      </c>
      <c r="F263" s="194">
        <v>171.43299999999999</v>
      </c>
      <c r="G263" s="194">
        <v>29.210999999999999</v>
      </c>
      <c r="H263" s="194">
        <v>36.29</v>
      </c>
      <c r="I263" s="194">
        <v>0</v>
      </c>
      <c r="J263" s="194">
        <v>37.382399999999613</v>
      </c>
      <c r="K263" s="194">
        <v>0</v>
      </c>
      <c r="L263" s="194">
        <v>12.042</v>
      </c>
      <c r="M263" s="195">
        <f t="shared" si="8"/>
        <v>447.75739999999962</v>
      </c>
      <c r="N263"/>
      <c r="O263" s="196">
        <v>22.95</v>
      </c>
    </row>
    <row r="264" spans="1:15" x14ac:dyDescent="0.2">
      <c r="A264" s="111">
        <f t="shared" si="6"/>
        <v>9</v>
      </c>
      <c r="B264" s="193">
        <v>43356</v>
      </c>
      <c r="C264" s="194">
        <v>28.61</v>
      </c>
      <c r="D264" s="194">
        <v>138.37700000000001</v>
      </c>
      <c r="E264" s="194">
        <v>0</v>
      </c>
      <c r="F264" s="194">
        <v>160.78800000000001</v>
      </c>
      <c r="G264" s="194">
        <v>39.695999999999998</v>
      </c>
      <c r="H264" s="194">
        <v>40.792999999999999</v>
      </c>
      <c r="I264" s="194">
        <v>0</v>
      </c>
      <c r="J264" s="194">
        <v>28.670399999991933</v>
      </c>
      <c r="K264" s="194">
        <v>0</v>
      </c>
      <c r="L264" s="194">
        <v>21.106999999999999</v>
      </c>
      <c r="M264" s="195">
        <f t="shared" si="8"/>
        <v>458.041399999992</v>
      </c>
      <c r="N264"/>
      <c r="O264" s="196">
        <v>22.45</v>
      </c>
    </row>
    <row r="265" spans="1:15" x14ac:dyDescent="0.2">
      <c r="A265" s="111">
        <f t="shared" ref="A265:A328" si="9">+IF(ISBLANK($B265),"",MONTH($B265))</f>
        <v>9</v>
      </c>
      <c r="B265" s="193">
        <v>43357</v>
      </c>
      <c r="C265" s="194">
        <v>14.55</v>
      </c>
      <c r="D265" s="194">
        <v>141.28700000000001</v>
      </c>
      <c r="E265" s="194">
        <v>1.2999999999999999E-2</v>
      </c>
      <c r="F265" s="194">
        <v>150.69200000000001</v>
      </c>
      <c r="G265" s="194">
        <v>30.533000000000001</v>
      </c>
      <c r="H265" s="194">
        <v>37.186999999999998</v>
      </c>
      <c r="I265" s="194">
        <v>0</v>
      </c>
      <c r="J265" s="194">
        <v>31.785600000002304</v>
      </c>
      <c r="K265" s="194">
        <v>0</v>
      </c>
      <c r="L265" s="194">
        <v>18.140999999999998</v>
      </c>
      <c r="M265" s="195">
        <f t="shared" si="8"/>
        <v>424.1886000000024</v>
      </c>
      <c r="N265"/>
      <c r="O265" s="196">
        <v>21.5</v>
      </c>
    </row>
    <row r="266" spans="1:15" x14ac:dyDescent="0.2">
      <c r="A266" s="111">
        <f t="shared" si="9"/>
        <v>9</v>
      </c>
      <c r="B266" s="193">
        <v>43358</v>
      </c>
      <c r="C266" s="194">
        <v>2.95</v>
      </c>
      <c r="D266" s="194">
        <v>134.57400000000001</v>
      </c>
      <c r="E266" s="194">
        <v>0</v>
      </c>
      <c r="F266" s="194">
        <v>168.32</v>
      </c>
      <c r="G266" s="194">
        <v>24.556000000000001</v>
      </c>
      <c r="H266" s="194">
        <v>7.367</v>
      </c>
      <c r="I266" s="194">
        <v>0</v>
      </c>
      <c r="J266" s="194">
        <v>33.739200000006534</v>
      </c>
      <c r="K266" s="194">
        <v>0</v>
      </c>
      <c r="L266" s="194">
        <v>16.535</v>
      </c>
      <c r="M266" s="195">
        <f t="shared" si="8"/>
        <v>388.04120000000654</v>
      </c>
      <c r="N266"/>
      <c r="O266" s="196">
        <v>19.2</v>
      </c>
    </row>
    <row r="267" spans="1:15" x14ac:dyDescent="0.2">
      <c r="A267" s="111">
        <f t="shared" si="9"/>
        <v>9</v>
      </c>
      <c r="B267" s="193">
        <v>43359</v>
      </c>
      <c r="C267" s="194">
        <v>2.5590000000000002</v>
      </c>
      <c r="D267" s="194">
        <v>130.49799999999999</v>
      </c>
      <c r="E267" s="194">
        <v>0</v>
      </c>
      <c r="F267" s="194">
        <v>149.97300000000001</v>
      </c>
      <c r="G267" s="194">
        <v>15.294</v>
      </c>
      <c r="H267" s="194">
        <v>2.7130000000000001</v>
      </c>
      <c r="I267" s="194">
        <v>0</v>
      </c>
      <c r="J267" s="194">
        <v>33.686399999995771</v>
      </c>
      <c r="K267" s="194">
        <v>0</v>
      </c>
      <c r="L267" s="194">
        <v>12.993</v>
      </c>
      <c r="M267" s="195">
        <f t="shared" si="8"/>
        <v>347.71639999999576</v>
      </c>
      <c r="N267"/>
      <c r="O267" s="196">
        <v>17.899999999999999</v>
      </c>
    </row>
    <row r="268" spans="1:15" x14ac:dyDescent="0.2">
      <c r="A268" s="111">
        <f t="shared" si="9"/>
        <v>9</v>
      </c>
      <c r="B268" s="193">
        <v>43360</v>
      </c>
      <c r="C268" s="194">
        <v>0</v>
      </c>
      <c r="D268" s="194">
        <v>128.46199999999999</v>
      </c>
      <c r="E268" s="194">
        <v>0</v>
      </c>
      <c r="F268" s="194">
        <v>125.16800000000001</v>
      </c>
      <c r="G268" s="194">
        <v>12.715</v>
      </c>
      <c r="H268" s="194">
        <v>18.358000000000001</v>
      </c>
      <c r="I268" s="194">
        <v>0</v>
      </c>
      <c r="J268" s="194">
        <v>20.59199999999808</v>
      </c>
      <c r="K268" s="194">
        <v>0</v>
      </c>
      <c r="L268" s="194">
        <v>21.645</v>
      </c>
      <c r="M268" s="195">
        <f t="shared" si="8"/>
        <v>326.93999999999801</v>
      </c>
      <c r="N268"/>
      <c r="O268" s="196">
        <v>17.5</v>
      </c>
    </row>
    <row r="269" spans="1:15" x14ac:dyDescent="0.2">
      <c r="A269" s="111">
        <f t="shared" si="9"/>
        <v>9</v>
      </c>
      <c r="B269" s="193">
        <v>43361</v>
      </c>
      <c r="C269" s="194">
        <v>2.5750000000000002</v>
      </c>
      <c r="D269" s="194">
        <v>126.542</v>
      </c>
      <c r="E269" s="194">
        <v>0</v>
      </c>
      <c r="F269" s="194">
        <v>134.78800000000001</v>
      </c>
      <c r="G269" s="194">
        <v>13.275</v>
      </c>
      <c r="H269" s="194">
        <v>4.9249999999999998</v>
      </c>
      <c r="I269" s="194">
        <v>0</v>
      </c>
      <c r="J269" s="194">
        <v>26.505600000002303</v>
      </c>
      <c r="K269" s="194">
        <v>0</v>
      </c>
      <c r="L269" s="194">
        <v>17.088999999999999</v>
      </c>
      <c r="M269" s="195">
        <f t="shared" si="8"/>
        <v>325.69960000000225</v>
      </c>
      <c r="N269"/>
      <c r="O269" s="196">
        <v>16.7</v>
      </c>
    </row>
    <row r="270" spans="1:15" x14ac:dyDescent="0.2">
      <c r="A270" s="111">
        <f t="shared" si="9"/>
        <v>9</v>
      </c>
      <c r="B270" s="193">
        <v>43362</v>
      </c>
      <c r="C270" s="194">
        <v>5.0250000000000004</v>
      </c>
      <c r="D270" s="194">
        <v>127.45099999999999</v>
      </c>
      <c r="E270" s="194">
        <v>0</v>
      </c>
      <c r="F270" s="194">
        <v>132.988</v>
      </c>
      <c r="G270" s="194">
        <v>13.818</v>
      </c>
      <c r="H270" s="194">
        <v>10.289</v>
      </c>
      <c r="I270" s="194">
        <v>0</v>
      </c>
      <c r="J270" s="194">
        <v>25.2912</v>
      </c>
      <c r="K270" s="194">
        <v>0</v>
      </c>
      <c r="L270" s="194">
        <v>18.34</v>
      </c>
      <c r="M270" s="195">
        <f t="shared" si="8"/>
        <v>333.20219999999995</v>
      </c>
      <c r="N270"/>
      <c r="O270" s="196">
        <v>18.8</v>
      </c>
    </row>
    <row r="271" spans="1:15" x14ac:dyDescent="0.2">
      <c r="A271" s="111">
        <f t="shared" si="9"/>
        <v>9</v>
      </c>
      <c r="B271" s="193">
        <v>43363</v>
      </c>
      <c r="C271" s="194">
        <v>0.375</v>
      </c>
      <c r="D271" s="194">
        <v>133.595</v>
      </c>
      <c r="E271" s="194">
        <v>0</v>
      </c>
      <c r="F271" s="194">
        <v>162.27699999999999</v>
      </c>
      <c r="G271" s="194">
        <v>35.71</v>
      </c>
      <c r="H271" s="194">
        <v>0.63700000000000001</v>
      </c>
      <c r="I271" s="194">
        <v>0</v>
      </c>
      <c r="J271" s="194">
        <v>45.408000000000001</v>
      </c>
      <c r="K271" s="194">
        <v>0</v>
      </c>
      <c r="L271" s="194">
        <v>44.860999999999997</v>
      </c>
      <c r="M271" s="195">
        <f t="shared" si="8"/>
        <v>422.86299999999994</v>
      </c>
      <c r="N271"/>
      <c r="O271" s="196">
        <v>21.85</v>
      </c>
    </row>
    <row r="272" spans="1:15" x14ac:dyDescent="0.2">
      <c r="A272" s="111">
        <f t="shared" si="9"/>
        <v>9</v>
      </c>
      <c r="B272" s="193">
        <v>43364</v>
      </c>
      <c r="C272" s="194">
        <v>0.48499999999999999</v>
      </c>
      <c r="D272" s="194">
        <v>140.47900000000001</v>
      </c>
      <c r="E272" s="194">
        <v>0</v>
      </c>
      <c r="F272" s="194">
        <v>182.524</v>
      </c>
      <c r="G272" s="194">
        <v>28.488</v>
      </c>
      <c r="H272" s="194">
        <v>1.865</v>
      </c>
      <c r="I272" s="194">
        <v>0</v>
      </c>
      <c r="J272" s="194">
        <v>40.708800000004992</v>
      </c>
      <c r="K272" s="194">
        <v>0</v>
      </c>
      <c r="L272" s="194">
        <v>28.169499999999999</v>
      </c>
      <c r="M272" s="195">
        <f t="shared" si="8"/>
        <v>422.71930000000509</v>
      </c>
      <c r="N272"/>
      <c r="O272" s="196">
        <v>21</v>
      </c>
    </row>
    <row r="273" spans="1:15" x14ac:dyDescent="0.2">
      <c r="A273" s="111">
        <f t="shared" si="9"/>
        <v>9</v>
      </c>
      <c r="B273" s="193">
        <v>43365</v>
      </c>
      <c r="C273" s="194">
        <v>0.6</v>
      </c>
      <c r="D273" s="194">
        <v>147.21700000000001</v>
      </c>
      <c r="E273" s="194">
        <v>0</v>
      </c>
      <c r="F273" s="194">
        <v>162.77600000000001</v>
      </c>
      <c r="G273" s="194">
        <v>13.507999999999999</v>
      </c>
      <c r="H273" s="194">
        <v>0.874</v>
      </c>
      <c r="I273" s="194">
        <v>0</v>
      </c>
      <c r="J273" s="194">
        <v>48.364799999999235</v>
      </c>
      <c r="K273" s="194">
        <v>0</v>
      </c>
      <c r="L273" s="194">
        <v>17.7225</v>
      </c>
      <c r="M273" s="195">
        <f t="shared" si="8"/>
        <v>391.06229999999931</v>
      </c>
      <c r="N273"/>
      <c r="O273" s="196">
        <v>20.100000000000001</v>
      </c>
    </row>
    <row r="274" spans="1:15" x14ac:dyDescent="0.2">
      <c r="A274" s="111">
        <f t="shared" si="9"/>
        <v>9</v>
      </c>
      <c r="B274" s="193">
        <v>43366</v>
      </c>
      <c r="C274" s="194">
        <v>6.5</v>
      </c>
      <c r="D274" s="194">
        <v>129.614</v>
      </c>
      <c r="E274" s="194">
        <v>0</v>
      </c>
      <c r="F274" s="194">
        <v>150.142</v>
      </c>
      <c r="G274" s="194">
        <v>13.423999999999999</v>
      </c>
      <c r="H274" s="194">
        <v>18.187000000000001</v>
      </c>
      <c r="I274" s="194">
        <v>0</v>
      </c>
      <c r="J274" s="194">
        <v>37.593599999994623</v>
      </c>
      <c r="K274" s="194">
        <v>0</v>
      </c>
      <c r="L274" s="194">
        <v>7.46</v>
      </c>
      <c r="M274" s="195">
        <f t="shared" si="8"/>
        <v>362.92059999999458</v>
      </c>
      <c r="N274"/>
      <c r="O274" s="196">
        <v>20.95</v>
      </c>
    </row>
    <row r="275" spans="1:15" x14ac:dyDescent="0.2">
      <c r="A275" s="111">
        <f t="shared" si="9"/>
        <v>9</v>
      </c>
      <c r="B275" s="193">
        <v>43367</v>
      </c>
      <c r="C275" s="194">
        <v>0.49199999999999999</v>
      </c>
      <c r="D275" s="194">
        <v>150.27099999999999</v>
      </c>
      <c r="E275" s="194">
        <v>0</v>
      </c>
      <c r="F275" s="194">
        <v>166.90600000000001</v>
      </c>
      <c r="G275" s="194">
        <v>33.109000000000002</v>
      </c>
      <c r="H275" s="194">
        <v>3.8010000000000002</v>
      </c>
      <c r="I275" s="194">
        <v>0</v>
      </c>
      <c r="J275" s="194">
        <v>56.76</v>
      </c>
      <c r="K275" s="194">
        <v>0</v>
      </c>
      <c r="L275" s="194">
        <v>35.265000000000001</v>
      </c>
      <c r="M275" s="195">
        <f t="shared" si="8"/>
        <v>446.60399999999993</v>
      </c>
      <c r="N275"/>
      <c r="O275" s="196">
        <v>22.6</v>
      </c>
    </row>
    <row r="276" spans="1:15" x14ac:dyDescent="0.2">
      <c r="A276" s="111">
        <f t="shared" si="9"/>
        <v>9</v>
      </c>
      <c r="B276" s="193">
        <v>43368</v>
      </c>
      <c r="C276" s="194">
        <v>0.8</v>
      </c>
      <c r="D276" s="194">
        <v>139.74100000000001</v>
      </c>
      <c r="E276" s="194">
        <v>0</v>
      </c>
      <c r="F276" s="194">
        <v>171.702</v>
      </c>
      <c r="G276" s="194">
        <v>43.234000000000002</v>
      </c>
      <c r="H276" s="194">
        <v>5.1970000000000001</v>
      </c>
      <c r="I276" s="194">
        <v>0</v>
      </c>
      <c r="J276" s="194">
        <v>61.881599999999999</v>
      </c>
      <c r="K276" s="194">
        <v>0</v>
      </c>
      <c r="L276" s="194">
        <v>30.419</v>
      </c>
      <c r="M276" s="195">
        <f t="shared" si="8"/>
        <v>452.97460000000001</v>
      </c>
      <c r="N276"/>
      <c r="O276" s="196">
        <v>22.25</v>
      </c>
    </row>
    <row r="277" spans="1:15" x14ac:dyDescent="0.2">
      <c r="A277" s="111">
        <f t="shared" si="9"/>
        <v>9</v>
      </c>
      <c r="B277" s="193">
        <v>43369</v>
      </c>
      <c r="C277" s="194">
        <v>0.7</v>
      </c>
      <c r="D277" s="194">
        <v>104.16200000000001</v>
      </c>
      <c r="E277" s="194">
        <v>0</v>
      </c>
      <c r="F277" s="194">
        <v>188.43799999999999</v>
      </c>
      <c r="G277" s="194">
        <v>59.411000000000001</v>
      </c>
      <c r="H277" s="194">
        <v>3.7749999999999999</v>
      </c>
      <c r="I277" s="194">
        <v>0.76600000000000001</v>
      </c>
      <c r="J277" s="194">
        <v>50.265599999999999</v>
      </c>
      <c r="K277" s="194">
        <v>0</v>
      </c>
      <c r="L277" s="194">
        <v>33.369999999999997</v>
      </c>
      <c r="M277" s="195">
        <f t="shared" si="8"/>
        <v>440.88760000000002</v>
      </c>
      <c r="N277"/>
      <c r="O277" s="196">
        <v>22.4</v>
      </c>
    </row>
    <row r="278" spans="1:15" x14ac:dyDescent="0.2">
      <c r="A278" s="111">
        <f t="shared" si="9"/>
        <v>9</v>
      </c>
      <c r="B278" s="193">
        <v>43370</v>
      </c>
      <c r="C278" s="194">
        <v>0</v>
      </c>
      <c r="D278" s="194">
        <v>79.399000000000001</v>
      </c>
      <c r="E278" s="194">
        <v>0</v>
      </c>
      <c r="F278" s="194">
        <v>198.66200000000001</v>
      </c>
      <c r="G278" s="194">
        <v>88.856999999999999</v>
      </c>
      <c r="H278" s="194">
        <v>9.0999999999999998E-2</v>
      </c>
      <c r="I278" s="194">
        <v>0</v>
      </c>
      <c r="J278" s="194">
        <v>52.324800000000003</v>
      </c>
      <c r="K278" s="194">
        <v>0</v>
      </c>
      <c r="L278" s="194">
        <v>28.065999999999999</v>
      </c>
      <c r="M278" s="195">
        <f t="shared" si="8"/>
        <v>447.39979999999997</v>
      </c>
      <c r="N278"/>
      <c r="O278" s="196">
        <v>21.6</v>
      </c>
    </row>
    <row r="279" spans="1:15" x14ac:dyDescent="0.2">
      <c r="A279" s="111">
        <f t="shared" si="9"/>
        <v>9</v>
      </c>
      <c r="B279" s="193">
        <v>43371</v>
      </c>
      <c r="C279" s="194">
        <v>1.2</v>
      </c>
      <c r="D279" s="194">
        <v>124.066</v>
      </c>
      <c r="E279" s="194">
        <v>0</v>
      </c>
      <c r="F279" s="194">
        <v>171.68899999999999</v>
      </c>
      <c r="G279" s="194">
        <v>46.215000000000003</v>
      </c>
      <c r="H279" s="194">
        <v>5.4640000000000004</v>
      </c>
      <c r="I279" s="194">
        <v>0</v>
      </c>
      <c r="J279" s="194">
        <v>50.423999999999999</v>
      </c>
      <c r="K279" s="194">
        <v>0</v>
      </c>
      <c r="L279" s="194">
        <v>27.57</v>
      </c>
      <c r="M279" s="195">
        <f t="shared" si="8"/>
        <v>426.62799999999993</v>
      </c>
      <c r="N279"/>
      <c r="O279" s="196">
        <v>21.4</v>
      </c>
    </row>
    <row r="280" spans="1:15" x14ac:dyDescent="0.2">
      <c r="A280" s="111">
        <f t="shared" si="9"/>
        <v>9</v>
      </c>
      <c r="B280" s="193">
        <v>43372</v>
      </c>
      <c r="C280" s="194">
        <v>9</v>
      </c>
      <c r="D280" s="194">
        <v>139.43600000000001</v>
      </c>
      <c r="E280" s="194">
        <v>0</v>
      </c>
      <c r="F280" s="194">
        <v>164.27500000000001</v>
      </c>
      <c r="G280" s="194">
        <v>19.329999999999998</v>
      </c>
      <c r="H280" s="194">
        <v>17</v>
      </c>
      <c r="I280" s="194">
        <v>0</v>
      </c>
      <c r="J280" s="194">
        <v>51.902399999999616</v>
      </c>
      <c r="K280" s="194">
        <v>0</v>
      </c>
      <c r="L280" s="194">
        <v>10.943</v>
      </c>
      <c r="M280" s="195">
        <f t="shared" si="8"/>
        <v>411.88639999999958</v>
      </c>
      <c r="N280"/>
      <c r="O280" s="196">
        <v>20.7</v>
      </c>
    </row>
    <row r="281" spans="1:15" x14ac:dyDescent="0.2">
      <c r="A281" s="111">
        <f t="shared" si="9"/>
        <v>9</v>
      </c>
      <c r="B281" s="193">
        <v>43373</v>
      </c>
      <c r="C281" s="194">
        <v>12</v>
      </c>
      <c r="D281" s="194">
        <v>118.05</v>
      </c>
      <c r="E281" s="194">
        <v>0</v>
      </c>
      <c r="F281" s="194">
        <v>155.39099999999999</v>
      </c>
      <c r="G281" s="194">
        <v>27.768999999999998</v>
      </c>
      <c r="H281" s="194">
        <v>23.1</v>
      </c>
      <c r="I281" s="194">
        <v>0</v>
      </c>
      <c r="J281" s="194">
        <v>52.8</v>
      </c>
      <c r="K281" s="194">
        <v>0</v>
      </c>
      <c r="L281" s="194">
        <v>2.4769999999999999</v>
      </c>
      <c r="M281" s="195">
        <f t="shared" si="8"/>
        <v>391.58700000000005</v>
      </c>
      <c r="N281"/>
      <c r="O281" s="196">
        <v>22.2</v>
      </c>
    </row>
    <row r="282" spans="1:15" x14ac:dyDescent="0.2">
      <c r="A282" s="111">
        <f t="shared" si="9"/>
        <v>10</v>
      </c>
      <c r="B282" s="193">
        <v>43374</v>
      </c>
      <c r="C282" s="194">
        <v>18.379000000000001</v>
      </c>
      <c r="D282" s="194">
        <v>101.818</v>
      </c>
      <c r="E282" s="194">
        <v>0</v>
      </c>
      <c r="F282" s="194">
        <v>164.137</v>
      </c>
      <c r="G282" s="194">
        <v>66.744</v>
      </c>
      <c r="H282" s="194">
        <v>20.047000000000001</v>
      </c>
      <c r="I282" s="194">
        <v>0</v>
      </c>
      <c r="J282" s="194">
        <v>72</v>
      </c>
      <c r="K282" s="194">
        <v>0</v>
      </c>
      <c r="L282" s="194">
        <v>10.827</v>
      </c>
      <c r="M282" s="195">
        <f t="shared" si="8"/>
        <v>453.952</v>
      </c>
      <c r="N282"/>
      <c r="O282" s="196">
        <v>23.85</v>
      </c>
    </row>
    <row r="283" spans="1:15" x14ac:dyDescent="0.2">
      <c r="A283" s="111">
        <f t="shared" si="9"/>
        <v>10</v>
      </c>
      <c r="B283" s="193">
        <v>43375</v>
      </c>
      <c r="C283" s="194">
        <v>24.931999999999999</v>
      </c>
      <c r="D283" s="194">
        <v>111.732</v>
      </c>
      <c r="E283" s="194">
        <v>0</v>
      </c>
      <c r="F283" s="194">
        <v>169.61099999999999</v>
      </c>
      <c r="G283" s="194">
        <v>48.290999999999997</v>
      </c>
      <c r="H283" s="194">
        <v>31.814</v>
      </c>
      <c r="I283" s="194">
        <v>0</v>
      </c>
      <c r="J283" s="194">
        <v>55.3008000000031</v>
      </c>
      <c r="K283" s="194">
        <v>0</v>
      </c>
      <c r="L283" s="194">
        <v>14.436</v>
      </c>
      <c r="M283" s="195">
        <f t="shared" si="8"/>
        <v>456.11680000000308</v>
      </c>
      <c r="N283"/>
      <c r="O283" s="196">
        <v>23.35</v>
      </c>
    </row>
    <row r="284" spans="1:15" x14ac:dyDescent="0.2">
      <c r="A284" s="111">
        <f t="shared" si="9"/>
        <v>10</v>
      </c>
      <c r="B284" s="193">
        <v>43376</v>
      </c>
      <c r="C284" s="194">
        <v>28.163</v>
      </c>
      <c r="D284" s="194">
        <v>118.791</v>
      </c>
      <c r="E284" s="194">
        <v>0</v>
      </c>
      <c r="F284" s="194">
        <v>160.74299999999999</v>
      </c>
      <c r="G284" s="194">
        <v>49.601999999999997</v>
      </c>
      <c r="H284" s="194">
        <v>38.35</v>
      </c>
      <c r="I284" s="194">
        <v>0</v>
      </c>
      <c r="J284" s="194">
        <v>50.107199999998848</v>
      </c>
      <c r="K284" s="194">
        <v>0</v>
      </c>
      <c r="L284" s="194">
        <v>11.263999999999999</v>
      </c>
      <c r="M284" s="195">
        <f t="shared" ref="M284:M312" si="10">+SUM(C284:L284)</f>
        <v>457.02019999999885</v>
      </c>
      <c r="N284"/>
      <c r="O284" s="196">
        <v>23.25</v>
      </c>
    </row>
    <row r="285" spans="1:15" x14ac:dyDescent="0.2">
      <c r="A285" s="111">
        <f t="shared" si="9"/>
        <v>10</v>
      </c>
      <c r="B285" s="193">
        <v>43377</v>
      </c>
      <c r="C285" s="194">
        <v>29.28</v>
      </c>
      <c r="D285" s="194">
        <v>106.684</v>
      </c>
      <c r="E285" s="194">
        <v>0</v>
      </c>
      <c r="F285" s="194">
        <v>136.86099999999999</v>
      </c>
      <c r="G285" s="194">
        <v>68.307000000000002</v>
      </c>
      <c r="H285" s="194">
        <v>28.791</v>
      </c>
      <c r="I285" s="194">
        <v>0</v>
      </c>
      <c r="J285" s="194">
        <v>67.214399999997696</v>
      </c>
      <c r="K285" s="194">
        <v>0</v>
      </c>
      <c r="L285" s="194">
        <v>5.8330000000000002</v>
      </c>
      <c r="M285" s="195">
        <f t="shared" si="10"/>
        <v>442.97039999999771</v>
      </c>
      <c r="N285"/>
      <c r="O285" s="196">
        <v>23.25</v>
      </c>
    </row>
    <row r="286" spans="1:15" x14ac:dyDescent="0.2">
      <c r="A286" s="111">
        <f t="shared" si="9"/>
        <v>10</v>
      </c>
      <c r="B286" s="193">
        <v>43378</v>
      </c>
      <c r="C286" s="194">
        <v>18.829999999999998</v>
      </c>
      <c r="D286" s="194">
        <v>106.631</v>
      </c>
      <c r="E286" s="194">
        <v>5.8520000000000003</v>
      </c>
      <c r="F286" s="194">
        <v>158.78200000000001</v>
      </c>
      <c r="G286" s="194">
        <v>64.795000000000002</v>
      </c>
      <c r="H286" s="194">
        <v>7.1310000000000002</v>
      </c>
      <c r="I286" s="194">
        <v>0</v>
      </c>
      <c r="J286" s="194">
        <v>64.204799999999238</v>
      </c>
      <c r="K286" s="194">
        <v>0</v>
      </c>
      <c r="L286" s="194">
        <v>13.855</v>
      </c>
      <c r="M286" s="195">
        <f t="shared" si="10"/>
        <v>440.08079999999933</v>
      </c>
      <c r="N286"/>
      <c r="O286" s="196">
        <v>21.6</v>
      </c>
    </row>
    <row r="287" spans="1:15" x14ac:dyDescent="0.2">
      <c r="A287" s="111">
        <f t="shared" si="9"/>
        <v>10</v>
      </c>
      <c r="B287" s="193">
        <v>43379</v>
      </c>
      <c r="C287" s="194">
        <v>25.164999999999999</v>
      </c>
      <c r="D287" s="194">
        <v>100.536</v>
      </c>
      <c r="E287" s="194">
        <v>0</v>
      </c>
      <c r="F287" s="194">
        <v>139.911</v>
      </c>
      <c r="G287" s="194">
        <v>43.881</v>
      </c>
      <c r="H287" s="194">
        <v>21.123999999999999</v>
      </c>
      <c r="I287" s="194">
        <v>0</v>
      </c>
      <c r="J287" s="194">
        <v>59.030400000001535</v>
      </c>
      <c r="K287" s="194">
        <v>0</v>
      </c>
      <c r="L287" s="194">
        <v>4.38</v>
      </c>
      <c r="M287" s="195">
        <f t="shared" si="10"/>
        <v>394.02740000000148</v>
      </c>
      <c r="N287"/>
      <c r="O287" s="196">
        <v>19.3</v>
      </c>
    </row>
    <row r="288" spans="1:15" x14ac:dyDescent="0.2">
      <c r="A288" s="111">
        <f t="shared" si="9"/>
        <v>10</v>
      </c>
      <c r="B288" s="193">
        <v>43380</v>
      </c>
      <c r="C288" s="194">
        <v>23.925000000000001</v>
      </c>
      <c r="D288" s="194">
        <v>132.46600000000001</v>
      </c>
      <c r="E288" s="194">
        <v>0</v>
      </c>
      <c r="F288" s="194">
        <v>114.818</v>
      </c>
      <c r="G288" s="194">
        <v>11.914</v>
      </c>
      <c r="H288" s="194">
        <v>19.384</v>
      </c>
      <c r="I288" s="194">
        <v>0</v>
      </c>
      <c r="J288" s="194">
        <v>52.641599999996544</v>
      </c>
      <c r="K288" s="194">
        <v>0</v>
      </c>
      <c r="L288" s="194">
        <v>12.112</v>
      </c>
      <c r="M288" s="195">
        <f t="shared" si="10"/>
        <v>367.2605999999966</v>
      </c>
      <c r="N288"/>
      <c r="O288" s="196">
        <v>21.1</v>
      </c>
    </row>
    <row r="289" spans="1:15" x14ac:dyDescent="0.2">
      <c r="A289" s="111">
        <f t="shared" si="9"/>
        <v>10</v>
      </c>
      <c r="B289" s="193">
        <v>43381</v>
      </c>
      <c r="C289" s="194">
        <v>27.26</v>
      </c>
      <c r="D289" s="194">
        <v>126.111</v>
      </c>
      <c r="E289" s="194">
        <v>0</v>
      </c>
      <c r="F289" s="194">
        <v>155.29599999999999</v>
      </c>
      <c r="G289" s="194">
        <v>50.747999999999998</v>
      </c>
      <c r="H289" s="194">
        <v>17.55</v>
      </c>
      <c r="I289" s="194">
        <v>0</v>
      </c>
      <c r="J289" s="194">
        <v>51.374400000007299</v>
      </c>
      <c r="K289" s="194">
        <v>0</v>
      </c>
      <c r="L289" s="194">
        <v>25.873999999999999</v>
      </c>
      <c r="M289" s="195">
        <f t="shared" si="10"/>
        <v>454.21340000000737</v>
      </c>
      <c r="N289"/>
      <c r="O289" s="196">
        <v>23.3</v>
      </c>
    </row>
    <row r="290" spans="1:15" x14ac:dyDescent="0.2">
      <c r="A290" s="111">
        <f t="shared" si="9"/>
        <v>10</v>
      </c>
      <c r="B290" s="193">
        <v>43382</v>
      </c>
      <c r="C290" s="194">
        <v>38.634999999999998</v>
      </c>
      <c r="D290" s="194">
        <v>104.691</v>
      </c>
      <c r="E290" s="194">
        <v>2.8769999999999998</v>
      </c>
      <c r="F290" s="194">
        <v>152.846</v>
      </c>
      <c r="G290" s="194">
        <v>62.165999999999997</v>
      </c>
      <c r="H290" s="194">
        <v>31.39</v>
      </c>
      <c r="I290" s="194">
        <v>0</v>
      </c>
      <c r="J290" s="194">
        <v>48.99839999999385</v>
      </c>
      <c r="K290" s="194">
        <v>0</v>
      </c>
      <c r="L290" s="194">
        <v>22.27</v>
      </c>
      <c r="M290" s="195">
        <f t="shared" si="10"/>
        <v>463.87339999999381</v>
      </c>
      <c r="N290"/>
      <c r="O290" s="196">
        <v>23</v>
      </c>
    </row>
    <row r="291" spans="1:15" x14ac:dyDescent="0.2">
      <c r="A291" s="111">
        <f t="shared" si="9"/>
        <v>10</v>
      </c>
      <c r="B291" s="193">
        <v>43383</v>
      </c>
      <c r="C291" s="194">
        <v>13.919</v>
      </c>
      <c r="D291" s="194">
        <v>68.412999999999997</v>
      </c>
      <c r="E291" s="194">
        <v>14.73</v>
      </c>
      <c r="F291" s="194">
        <v>153.99299999999999</v>
      </c>
      <c r="G291" s="194">
        <v>77.742000000000004</v>
      </c>
      <c r="H291" s="194">
        <v>28.184000000000001</v>
      </c>
      <c r="I291" s="194">
        <v>0</v>
      </c>
      <c r="J291" s="194">
        <v>51.110400000001533</v>
      </c>
      <c r="K291" s="194">
        <v>0</v>
      </c>
      <c r="L291" s="194">
        <v>26.202000000000002</v>
      </c>
      <c r="M291" s="195">
        <f t="shared" si="10"/>
        <v>434.29340000000161</v>
      </c>
      <c r="N291"/>
      <c r="O291" s="196">
        <v>23.3</v>
      </c>
    </row>
    <row r="292" spans="1:15" x14ac:dyDescent="0.2">
      <c r="A292" s="111">
        <f t="shared" si="9"/>
        <v>10</v>
      </c>
      <c r="B292" s="193">
        <v>43384</v>
      </c>
      <c r="C292" s="194">
        <v>16.466000000000001</v>
      </c>
      <c r="D292" s="194">
        <v>62.412999999999997</v>
      </c>
      <c r="E292" s="194">
        <v>11.095000000000001</v>
      </c>
      <c r="F292" s="194">
        <v>159.68</v>
      </c>
      <c r="G292" s="194">
        <v>85.305999999999997</v>
      </c>
      <c r="H292" s="194">
        <v>23.335000000000001</v>
      </c>
      <c r="I292" s="194">
        <v>0</v>
      </c>
      <c r="J292" s="194">
        <v>46.622399999999615</v>
      </c>
      <c r="K292" s="194">
        <v>0</v>
      </c>
      <c r="L292" s="194">
        <v>28.721</v>
      </c>
      <c r="M292" s="195">
        <f t="shared" si="10"/>
        <v>433.63839999999959</v>
      </c>
      <c r="N292"/>
      <c r="O292" s="196">
        <v>22.05</v>
      </c>
    </row>
    <row r="293" spans="1:15" x14ac:dyDescent="0.2">
      <c r="A293" s="111">
        <f t="shared" si="9"/>
        <v>10</v>
      </c>
      <c r="B293" s="193">
        <v>43385</v>
      </c>
      <c r="C293" s="194">
        <v>31.641999999999999</v>
      </c>
      <c r="D293" s="194">
        <v>63.822000000000003</v>
      </c>
      <c r="E293" s="194">
        <v>10.637</v>
      </c>
      <c r="F293" s="194">
        <v>130.9</v>
      </c>
      <c r="G293" s="194">
        <v>85.638000000000005</v>
      </c>
      <c r="H293" s="194">
        <v>33.75</v>
      </c>
      <c r="I293" s="194">
        <v>0</v>
      </c>
      <c r="J293" s="194">
        <v>43.243200000002687</v>
      </c>
      <c r="K293" s="194">
        <v>0</v>
      </c>
      <c r="L293" s="194">
        <v>33.406999999999996</v>
      </c>
      <c r="M293" s="195">
        <f t="shared" si="10"/>
        <v>433.03920000000267</v>
      </c>
      <c r="N293"/>
      <c r="O293" s="196">
        <v>21.85</v>
      </c>
    </row>
    <row r="294" spans="1:15" x14ac:dyDescent="0.2">
      <c r="A294" s="111">
        <f t="shared" si="9"/>
        <v>10</v>
      </c>
      <c r="B294" s="193">
        <v>43386</v>
      </c>
      <c r="C294" s="194">
        <v>47.186</v>
      </c>
      <c r="D294" s="194">
        <v>121.95</v>
      </c>
      <c r="E294" s="194">
        <v>1.161</v>
      </c>
      <c r="F294" s="194">
        <v>108.9</v>
      </c>
      <c r="G294" s="194">
        <v>28.11</v>
      </c>
      <c r="H294" s="194">
        <v>36.991</v>
      </c>
      <c r="I294" s="194">
        <v>0</v>
      </c>
      <c r="J294" s="194">
        <v>35.745600000002305</v>
      </c>
      <c r="K294" s="194">
        <v>0</v>
      </c>
      <c r="L294" s="194">
        <v>15.984</v>
      </c>
      <c r="M294" s="195">
        <f t="shared" si="10"/>
        <v>396.02760000000228</v>
      </c>
      <c r="N294"/>
      <c r="O294" s="196">
        <v>19.850000000000001</v>
      </c>
    </row>
    <row r="295" spans="1:15" x14ac:dyDescent="0.2">
      <c r="A295" s="111">
        <f t="shared" si="9"/>
        <v>10</v>
      </c>
      <c r="B295" s="193">
        <v>43387</v>
      </c>
      <c r="C295" s="194">
        <v>47.432000000000002</v>
      </c>
      <c r="D295" s="194">
        <v>117.06100000000001</v>
      </c>
      <c r="E295" s="194">
        <v>0</v>
      </c>
      <c r="F295" s="194">
        <v>105.95</v>
      </c>
      <c r="G295" s="194">
        <v>13.874000000000001</v>
      </c>
      <c r="H295" s="194">
        <v>27.541</v>
      </c>
      <c r="I295" s="194">
        <v>0</v>
      </c>
      <c r="J295" s="194">
        <v>34.37279999999155</v>
      </c>
      <c r="K295" s="194">
        <v>0</v>
      </c>
      <c r="L295" s="194">
        <v>0.65100000000000002</v>
      </c>
      <c r="M295" s="195">
        <f t="shared" si="10"/>
        <v>346.88179999999159</v>
      </c>
      <c r="N295"/>
      <c r="O295" s="196">
        <v>18.399999999999999</v>
      </c>
    </row>
    <row r="296" spans="1:15" x14ac:dyDescent="0.2">
      <c r="A296" s="111">
        <f t="shared" si="9"/>
        <v>10</v>
      </c>
      <c r="B296" s="193">
        <v>43388</v>
      </c>
      <c r="C296" s="194">
        <v>25.942</v>
      </c>
      <c r="D296" s="194">
        <v>133.49799999999999</v>
      </c>
      <c r="E296" s="194">
        <v>0</v>
      </c>
      <c r="F296" s="194">
        <v>138.995</v>
      </c>
      <c r="G296" s="194">
        <v>14.176</v>
      </c>
      <c r="H296" s="194">
        <v>3.633</v>
      </c>
      <c r="I296" s="194">
        <v>0</v>
      </c>
      <c r="J296" s="194">
        <v>48.4176</v>
      </c>
      <c r="K296" s="194">
        <v>0</v>
      </c>
      <c r="L296" s="194">
        <v>5.7290000000000001</v>
      </c>
      <c r="M296" s="195">
        <f t="shared" si="10"/>
        <v>370.39059999999995</v>
      </c>
      <c r="N296"/>
      <c r="O296" s="196">
        <v>20.7</v>
      </c>
    </row>
    <row r="297" spans="1:15" x14ac:dyDescent="0.2">
      <c r="A297" s="111">
        <f t="shared" si="9"/>
        <v>10</v>
      </c>
      <c r="B297" s="193">
        <v>43389</v>
      </c>
      <c r="C297" s="194">
        <v>3.0379999999999998</v>
      </c>
      <c r="D297" s="194">
        <v>124.752</v>
      </c>
      <c r="E297" s="194">
        <v>0</v>
      </c>
      <c r="F297" s="194">
        <v>189.309</v>
      </c>
      <c r="G297" s="194">
        <v>46.619</v>
      </c>
      <c r="H297" s="194">
        <v>1.7729999999999999</v>
      </c>
      <c r="I297" s="194">
        <v>0</v>
      </c>
      <c r="J297" s="194">
        <v>53.908799999999999</v>
      </c>
      <c r="K297" s="194">
        <v>0</v>
      </c>
      <c r="L297" s="194">
        <v>36.225999999999999</v>
      </c>
      <c r="M297" s="195">
        <f t="shared" si="10"/>
        <v>455.62579999999997</v>
      </c>
      <c r="N297"/>
      <c r="O297" s="196">
        <v>23.75</v>
      </c>
    </row>
    <row r="298" spans="1:15" x14ac:dyDescent="0.2">
      <c r="A298" s="111">
        <f t="shared" si="9"/>
        <v>10</v>
      </c>
      <c r="B298" s="193">
        <v>43390</v>
      </c>
      <c r="C298" s="194">
        <v>14.942</v>
      </c>
      <c r="D298" s="194">
        <v>114.45099999999999</v>
      </c>
      <c r="E298" s="194">
        <v>1.27</v>
      </c>
      <c r="F298" s="194">
        <v>180.43799999999999</v>
      </c>
      <c r="G298" s="194">
        <v>48.179000000000002</v>
      </c>
      <c r="H298" s="194">
        <v>10.63</v>
      </c>
      <c r="I298" s="194">
        <v>0</v>
      </c>
      <c r="J298" s="194">
        <v>60.667199999999994</v>
      </c>
      <c r="K298" s="194">
        <v>0</v>
      </c>
      <c r="L298" s="194">
        <v>29.09</v>
      </c>
      <c r="M298" s="195">
        <f t="shared" si="10"/>
        <v>459.66719999999992</v>
      </c>
      <c r="N298"/>
      <c r="O298" s="196">
        <v>23</v>
      </c>
    </row>
    <row r="299" spans="1:15" x14ac:dyDescent="0.2">
      <c r="A299" s="111">
        <f t="shared" si="9"/>
        <v>10</v>
      </c>
      <c r="B299" s="193">
        <v>43391</v>
      </c>
      <c r="C299" s="194">
        <v>11.942</v>
      </c>
      <c r="D299" s="194">
        <v>98.233000000000004</v>
      </c>
      <c r="E299" s="194">
        <v>13.680999999999999</v>
      </c>
      <c r="F299" s="194">
        <v>188.51599999999999</v>
      </c>
      <c r="G299" s="194">
        <v>43.636000000000003</v>
      </c>
      <c r="H299" s="194">
        <v>5.7279999999999998</v>
      </c>
      <c r="I299" s="194">
        <v>0</v>
      </c>
      <c r="J299" s="194">
        <v>48.945600000002308</v>
      </c>
      <c r="K299" s="194">
        <v>0</v>
      </c>
      <c r="L299" s="194">
        <v>40.286000000000001</v>
      </c>
      <c r="M299" s="195">
        <f t="shared" si="10"/>
        <v>450.96760000000234</v>
      </c>
      <c r="N299"/>
      <c r="O299" s="196">
        <v>23.3</v>
      </c>
    </row>
    <row r="300" spans="1:15" x14ac:dyDescent="0.2">
      <c r="A300" s="111">
        <f t="shared" si="9"/>
        <v>10</v>
      </c>
      <c r="B300" s="193">
        <v>43392</v>
      </c>
      <c r="C300" s="194">
        <v>5.7569999999999997</v>
      </c>
      <c r="D300" s="194">
        <v>103.038</v>
      </c>
      <c r="E300" s="194">
        <v>13.420999999999999</v>
      </c>
      <c r="F300" s="194">
        <v>181.30199999999999</v>
      </c>
      <c r="G300" s="194">
        <v>61.692</v>
      </c>
      <c r="H300" s="194">
        <v>4.359</v>
      </c>
      <c r="I300" s="194">
        <v>0</v>
      </c>
      <c r="J300" s="194">
        <v>64.574399999997695</v>
      </c>
      <c r="K300" s="194">
        <v>0</v>
      </c>
      <c r="L300" s="194">
        <v>12.398</v>
      </c>
      <c r="M300" s="195">
        <f t="shared" si="10"/>
        <v>446.54139999999774</v>
      </c>
      <c r="N300"/>
      <c r="O300" s="196">
        <v>21.75</v>
      </c>
    </row>
    <row r="301" spans="1:15" x14ac:dyDescent="0.2">
      <c r="A301" s="111">
        <f t="shared" si="9"/>
        <v>10</v>
      </c>
      <c r="B301" s="193">
        <v>43393</v>
      </c>
      <c r="C301" s="194">
        <v>6.8369999999999997</v>
      </c>
      <c r="D301" s="194">
        <v>131.04400000000001</v>
      </c>
      <c r="E301" s="194">
        <v>0</v>
      </c>
      <c r="F301" s="194">
        <v>151.83199999999999</v>
      </c>
      <c r="G301" s="194">
        <v>23.888000000000002</v>
      </c>
      <c r="H301" s="194">
        <v>6.5140000000000002</v>
      </c>
      <c r="I301" s="194">
        <v>0</v>
      </c>
      <c r="J301" s="194">
        <v>68.64</v>
      </c>
      <c r="K301" s="194">
        <v>0</v>
      </c>
      <c r="L301" s="194">
        <v>5.4909999999999997</v>
      </c>
      <c r="M301" s="195">
        <f t="shared" si="10"/>
        <v>394.24599999999992</v>
      </c>
      <c r="N301"/>
      <c r="O301" s="196">
        <v>19.8</v>
      </c>
    </row>
    <row r="302" spans="1:15" x14ac:dyDescent="0.2">
      <c r="A302" s="111">
        <f t="shared" si="9"/>
        <v>10</v>
      </c>
      <c r="B302" s="193">
        <v>43394</v>
      </c>
      <c r="C302" s="194">
        <v>12.122</v>
      </c>
      <c r="D302" s="194">
        <v>127.91500000000001</v>
      </c>
      <c r="E302" s="194">
        <v>0</v>
      </c>
      <c r="F302" s="194">
        <v>123.783</v>
      </c>
      <c r="G302" s="194">
        <v>13.401</v>
      </c>
      <c r="H302" s="194">
        <v>12.382</v>
      </c>
      <c r="I302" s="194">
        <v>0</v>
      </c>
      <c r="J302" s="194">
        <v>68.64</v>
      </c>
      <c r="K302" s="194">
        <v>0</v>
      </c>
      <c r="L302" s="194">
        <v>2.1070000000000002</v>
      </c>
      <c r="M302" s="195">
        <f t="shared" si="10"/>
        <v>360.35</v>
      </c>
      <c r="N302"/>
      <c r="O302" s="196">
        <v>20.5</v>
      </c>
    </row>
    <row r="303" spans="1:15" x14ac:dyDescent="0.2">
      <c r="A303" s="111">
        <f t="shared" si="9"/>
        <v>10</v>
      </c>
      <c r="B303" s="193">
        <v>43395</v>
      </c>
      <c r="C303" s="194">
        <v>1</v>
      </c>
      <c r="D303" s="194">
        <v>104.13500000000001</v>
      </c>
      <c r="E303" s="194">
        <v>0</v>
      </c>
      <c r="F303" s="194">
        <v>173.59100000000001</v>
      </c>
      <c r="G303" s="194">
        <v>59.524000000000001</v>
      </c>
      <c r="H303" s="194">
        <v>1.194</v>
      </c>
      <c r="I303" s="194">
        <v>0</v>
      </c>
      <c r="J303" s="194">
        <v>63.36</v>
      </c>
      <c r="K303" s="194">
        <v>0</v>
      </c>
      <c r="L303" s="194">
        <v>19.742000000000001</v>
      </c>
      <c r="M303" s="195">
        <f t="shared" si="10"/>
        <v>422.54600000000005</v>
      </c>
      <c r="N303"/>
      <c r="O303" s="196">
        <v>22</v>
      </c>
    </row>
    <row r="304" spans="1:15" x14ac:dyDescent="0.2">
      <c r="A304" s="111">
        <f t="shared" si="9"/>
        <v>10</v>
      </c>
      <c r="B304" s="193">
        <v>43396</v>
      </c>
      <c r="C304" s="194">
        <v>0</v>
      </c>
      <c r="D304" s="194">
        <v>123.471</v>
      </c>
      <c r="E304" s="194">
        <v>4.569</v>
      </c>
      <c r="F304" s="194">
        <v>165.11600000000001</v>
      </c>
      <c r="G304" s="194">
        <v>39.603999999999999</v>
      </c>
      <c r="H304" s="194">
        <v>7.9000000000000001E-2</v>
      </c>
      <c r="I304" s="194">
        <v>0</v>
      </c>
      <c r="J304" s="194">
        <v>48.681599999999996</v>
      </c>
      <c r="K304" s="194">
        <v>0</v>
      </c>
      <c r="L304" s="194">
        <v>32.469000000000001</v>
      </c>
      <c r="M304" s="195">
        <f t="shared" si="10"/>
        <v>413.9896</v>
      </c>
      <c r="N304"/>
      <c r="O304" s="196">
        <v>21.15</v>
      </c>
    </row>
    <row r="305" spans="1:15" x14ac:dyDescent="0.2">
      <c r="A305" s="111">
        <f t="shared" si="9"/>
        <v>10</v>
      </c>
      <c r="B305" s="193">
        <v>43397</v>
      </c>
      <c r="C305" s="194">
        <v>11.79</v>
      </c>
      <c r="D305" s="194">
        <v>138.739</v>
      </c>
      <c r="E305" s="194">
        <v>8.2029999999999994</v>
      </c>
      <c r="F305" s="194">
        <v>149.309</v>
      </c>
      <c r="G305" s="194">
        <v>31.416</v>
      </c>
      <c r="H305" s="194">
        <v>5.4450000000000003</v>
      </c>
      <c r="I305" s="194">
        <v>0</v>
      </c>
      <c r="J305" s="194">
        <v>53.80320000000269</v>
      </c>
      <c r="K305" s="194">
        <v>0</v>
      </c>
      <c r="L305" s="194">
        <v>18.141999999999999</v>
      </c>
      <c r="M305" s="195">
        <f t="shared" si="10"/>
        <v>416.84720000000266</v>
      </c>
      <c r="N305"/>
      <c r="O305" s="196">
        <v>21.45</v>
      </c>
    </row>
    <row r="306" spans="1:15" x14ac:dyDescent="0.2">
      <c r="A306" s="111">
        <f t="shared" si="9"/>
        <v>10</v>
      </c>
      <c r="B306" s="193">
        <v>43398</v>
      </c>
      <c r="C306" s="194">
        <v>0</v>
      </c>
      <c r="D306" s="194">
        <v>133.06399999999999</v>
      </c>
      <c r="E306" s="194">
        <v>8.859</v>
      </c>
      <c r="F306" s="194">
        <v>161.42699999999999</v>
      </c>
      <c r="G306" s="194">
        <v>29.518000000000001</v>
      </c>
      <c r="H306" s="194">
        <v>2.3090000000000002</v>
      </c>
      <c r="I306" s="194">
        <v>0</v>
      </c>
      <c r="J306" s="194">
        <v>61.089599999998462</v>
      </c>
      <c r="K306" s="194">
        <v>0</v>
      </c>
      <c r="L306" s="194">
        <v>9.0069999999999997</v>
      </c>
      <c r="M306" s="195">
        <f t="shared" si="10"/>
        <v>405.27359999999857</v>
      </c>
      <c r="N306"/>
      <c r="O306" s="196">
        <v>21.4</v>
      </c>
    </row>
    <row r="307" spans="1:15" x14ac:dyDescent="0.2">
      <c r="A307" s="111">
        <f t="shared" si="9"/>
        <v>10</v>
      </c>
      <c r="B307" s="193">
        <v>43399</v>
      </c>
      <c r="C307" s="194">
        <v>29.942</v>
      </c>
      <c r="D307" s="194">
        <v>140.934</v>
      </c>
      <c r="E307" s="194">
        <v>8.4700000000000006</v>
      </c>
      <c r="F307" s="194">
        <v>158.495</v>
      </c>
      <c r="G307" s="194">
        <v>34.274000000000001</v>
      </c>
      <c r="H307" s="194">
        <v>4.4119999999999999</v>
      </c>
      <c r="I307" s="194">
        <v>0.43099999999999999</v>
      </c>
      <c r="J307" s="194">
        <v>59.822399999999618</v>
      </c>
      <c r="K307" s="194">
        <v>0</v>
      </c>
      <c r="L307" s="194">
        <v>10.916</v>
      </c>
      <c r="M307" s="195">
        <f t="shared" si="10"/>
        <v>447.69639999999958</v>
      </c>
      <c r="N307"/>
      <c r="O307" s="196">
        <v>21.3</v>
      </c>
    </row>
    <row r="308" spans="1:15" x14ac:dyDescent="0.2">
      <c r="A308" s="111">
        <f t="shared" si="9"/>
        <v>10</v>
      </c>
      <c r="B308" s="193">
        <v>43400</v>
      </c>
      <c r="C308" s="194">
        <v>0</v>
      </c>
      <c r="D308" s="194">
        <v>147.42599999999999</v>
      </c>
      <c r="E308" s="194">
        <v>0</v>
      </c>
      <c r="F308" s="194">
        <v>115.56100000000001</v>
      </c>
      <c r="G308" s="194">
        <v>13.831</v>
      </c>
      <c r="H308" s="194">
        <v>15.593999999999999</v>
      </c>
      <c r="I308" s="194">
        <v>0</v>
      </c>
      <c r="J308" s="194">
        <v>40.603200000002687</v>
      </c>
      <c r="K308" s="194">
        <v>0</v>
      </c>
      <c r="L308" s="194">
        <v>10.788</v>
      </c>
      <c r="M308" s="195">
        <f t="shared" si="10"/>
        <v>343.80320000000268</v>
      </c>
      <c r="N308"/>
      <c r="O308" s="196">
        <v>18.75</v>
      </c>
    </row>
    <row r="309" spans="1:15" x14ac:dyDescent="0.2">
      <c r="A309" s="111">
        <f t="shared" si="9"/>
        <v>10</v>
      </c>
      <c r="B309" s="193">
        <v>43401</v>
      </c>
      <c r="C309" s="194">
        <v>2.4350000000000001</v>
      </c>
      <c r="D309" s="194">
        <v>132.18</v>
      </c>
      <c r="E309" s="194">
        <v>0</v>
      </c>
      <c r="F309" s="194">
        <v>142.61199999999999</v>
      </c>
      <c r="G309" s="194">
        <v>12.984999999999999</v>
      </c>
      <c r="H309" s="194">
        <v>3.093</v>
      </c>
      <c r="I309" s="194">
        <v>0</v>
      </c>
      <c r="J309" s="194">
        <v>36.115200000000769</v>
      </c>
      <c r="K309" s="194">
        <v>0</v>
      </c>
      <c r="L309" s="194">
        <v>6.0819999999999999</v>
      </c>
      <c r="M309" s="195">
        <f t="shared" si="10"/>
        <v>335.50220000000076</v>
      </c>
      <c r="N309"/>
      <c r="O309" s="196">
        <v>19.55</v>
      </c>
    </row>
    <row r="310" spans="1:15" x14ac:dyDescent="0.2">
      <c r="A310" s="111">
        <f t="shared" si="9"/>
        <v>10</v>
      </c>
      <c r="B310" s="193">
        <v>43402</v>
      </c>
      <c r="C310" s="194">
        <v>9.8360000000000003</v>
      </c>
      <c r="D310" s="194">
        <v>138.684</v>
      </c>
      <c r="E310" s="194">
        <v>6.46</v>
      </c>
      <c r="F310" s="194">
        <v>133.59700000000001</v>
      </c>
      <c r="G310" s="194">
        <v>27.384</v>
      </c>
      <c r="H310" s="194">
        <v>15.496</v>
      </c>
      <c r="I310" s="194">
        <v>0</v>
      </c>
      <c r="J310" s="194">
        <v>40.180800000003075</v>
      </c>
      <c r="K310" s="194">
        <v>0</v>
      </c>
      <c r="L310" s="194">
        <v>20.67</v>
      </c>
      <c r="M310" s="195">
        <f t="shared" si="10"/>
        <v>392.30780000000306</v>
      </c>
      <c r="N310"/>
      <c r="O310" s="196">
        <v>22</v>
      </c>
    </row>
    <row r="311" spans="1:15" x14ac:dyDescent="0.2">
      <c r="A311" s="111">
        <f t="shared" si="9"/>
        <v>10</v>
      </c>
      <c r="B311" s="193">
        <v>43403</v>
      </c>
      <c r="C311" s="194">
        <v>8.3469999999999995</v>
      </c>
      <c r="D311" s="194">
        <v>146.24</v>
      </c>
      <c r="E311" s="194">
        <v>4.57</v>
      </c>
      <c r="F311" s="194">
        <v>115.607</v>
      </c>
      <c r="G311" s="194">
        <v>27.815000000000001</v>
      </c>
      <c r="H311" s="194">
        <v>13.305999999999999</v>
      </c>
      <c r="I311" s="194">
        <v>0</v>
      </c>
      <c r="J311" s="194">
        <v>62.620799999993466</v>
      </c>
      <c r="K311" s="194">
        <v>0</v>
      </c>
      <c r="L311" s="194">
        <v>23.388000000000002</v>
      </c>
      <c r="M311" s="195">
        <f t="shared" si="10"/>
        <v>401.8937999999934</v>
      </c>
      <c r="N311"/>
      <c r="O311" s="196">
        <v>21.2</v>
      </c>
    </row>
    <row r="312" spans="1:15" x14ac:dyDescent="0.2">
      <c r="A312" s="111">
        <f t="shared" si="9"/>
        <v>10</v>
      </c>
      <c r="B312" s="193">
        <v>43404</v>
      </c>
      <c r="C312" s="194">
        <v>25.177</v>
      </c>
      <c r="D312" s="194">
        <v>130.99100000000001</v>
      </c>
      <c r="E312" s="194">
        <v>4.7830000000000004</v>
      </c>
      <c r="F312" s="194">
        <v>145.29300000000001</v>
      </c>
      <c r="G312" s="194">
        <v>39.637</v>
      </c>
      <c r="H312" s="194">
        <v>0.55900000000000005</v>
      </c>
      <c r="I312" s="194">
        <v>0</v>
      </c>
      <c r="J312" s="194">
        <v>67.10880000000499</v>
      </c>
      <c r="K312" s="194">
        <v>0</v>
      </c>
      <c r="L312" s="194">
        <v>18.745000000000001</v>
      </c>
      <c r="M312" s="195">
        <f t="shared" si="10"/>
        <v>432.29380000000504</v>
      </c>
      <c r="N312"/>
      <c r="O312" s="196">
        <v>20.100000000000001</v>
      </c>
    </row>
    <row r="313" spans="1:15" x14ac:dyDescent="0.2">
      <c r="A313" s="111">
        <f t="shared" si="9"/>
        <v>11</v>
      </c>
      <c r="B313" s="193">
        <v>43405</v>
      </c>
      <c r="C313" s="194">
        <v>5.74</v>
      </c>
      <c r="D313" s="194">
        <v>115.714</v>
      </c>
      <c r="E313" s="194">
        <v>0</v>
      </c>
      <c r="F313" s="194">
        <v>117.364</v>
      </c>
      <c r="G313" s="194">
        <v>19.701000000000001</v>
      </c>
      <c r="H313" s="194">
        <v>6.0970000000000004</v>
      </c>
      <c r="I313" s="194">
        <v>0</v>
      </c>
      <c r="J313" s="194">
        <v>73.92</v>
      </c>
      <c r="K313" s="194">
        <v>0</v>
      </c>
      <c r="L313" s="194">
        <v>5.1719999999999997</v>
      </c>
      <c r="M313" s="195">
        <f t="shared" ref="M313:M328" si="11">+SUM(C313:L313)</f>
        <v>343.70800000000003</v>
      </c>
      <c r="N313"/>
      <c r="O313" s="196">
        <v>17.55</v>
      </c>
    </row>
    <row r="314" spans="1:15" x14ac:dyDescent="0.2">
      <c r="A314" s="111">
        <f t="shared" si="9"/>
        <v>11</v>
      </c>
      <c r="B314" s="193">
        <v>43406</v>
      </c>
      <c r="C314" s="194">
        <v>6.6</v>
      </c>
      <c r="D314" s="194">
        <v>112.09</v>
      </c>
      <c r="E314" s="194">
        <v>0</v>
      </c>
      <c r="F314" s="194">
        <v>111.90600000000001</v>
      </c>
      <c r="G314" s="194">
        <v>11.561999999999999</v>
      </c>
      <c r="H314" s="194">
        <v>6.8170000000000002</v>
      </c>
      <c r="I314" s="194">
        <v>0</v>
      </c>
      <c r="J314" s="194">
        <v>71.491199999995004</v>
      </c>
      <c r="K314" s="194">
        <v>0</v>
      </c>
      <c r="L314" s="194">
        <v>0.82499999999999996</v>
      </c>
      <c r="M314" s="195">
        <f t="shared" si="11"/>
        <v>321.291199999995</v>
      </c>
      <c r="N314"/>
      <c r="O314" s="196">
        <v>17.100000000000001</v>
      </c>
    </row>
    <row r="315" spans="1:15" x14ac:dyDescent="0.2">
      <c r="A315" s="111">
        <f t="shared" si="9"/>
        <v>11</v>
      </c>
      <c r="B315" s="193">
        <v>43407</v>
      </c>
      <c r="C315" s="194">
        <v>5.0999999999999996</v>
      </c>
      <c r="D315" s="194">
        <v>136.51499999999999</v>
      </c>
      <c r="E315" s="194">
        <v>0</v>
      </c>
      <c r="F315" s="194">
        <v>109.164</v>
      </c>
      <c r="G315" s="194">
        <v>12.132999999999999</v>
      </c>
      <c r="H315" s="194">
        <v>2.38</v>
      </c>
      <c r="I315" s="194">
        <v>0</v>
      </c>
      <c r="J315" s="194">
        <v>70.857600000000389</v>
      </c>
      <c r="K315" s="194">
        <v>0</v>
      </c>
      <c r="L315" s="194">
        <v>1.5920000000000001</v>
      </c>
      <c r="M315" s="195">
        <f t="shared" si="11"/>
        <v>337.74160000000035</v>
      </c>
      <c r="N315"/>
      <c r="O315" s="196">
        <v>18.100000000000001</v>
      </c>
    </row>
    <row r="316" spans="1:15" x14ac:dyDescent="0.2">
      <c r="A316" s="111">
        <f t="shared" si="9"/>
        <v>11</v>
      </c>
      <c r="B316" s="193">
        <v>43408</v>
      </c>
      <c r="C316" s="194">
        <v>16</v>
      </c>
      <c r="D316" s="194">
        <v>112.721</v>
      </c>
      <c r="E316" s="194">
        <v>0</v>
      </c>
      <c r="F316" s="194">
        <v>116.01600000000001</v>
      </c>
      <c r="G316" s="194">
        <v>12.412000000000001</v>
      </c>
      <c r="H316" s="194">
        <v>7.984</v>
      </c>
      <c r="I316" s="194">
        <v>0</v>
      </c>
      <c r="J316" s="194">
        <v>71.438399999999987</v>
      </c>
      <c r="K316" s="194">
        <v>0</v>
      </c>
      <c r="L316" s="194">
        <v>8.4550000000000001</v>
      </c>
      <c r="M316" s="195">
        <f t="shared" si="11"/>
        <v>345.02639999999997</v>
      </c>
      <c r="N316"/>
      <c r="O316" s="196">
        <v>20.3</v>
      </c>
    </row>
    <row r="317" spans="1:15" x14ac:dyDescent="0.2">
      <c r="A317" s="111">
        <f t="shared" si="9"/>
        <v>11</v>
      </c>
      <c r="B317" s="193">
        <v>43409</v>
      </c>
      <c r="C317" s="194">
        <v>22</v>
      </c>
      <c r="D317" s="194">
        <v>144.63300000000001</v>
      </c>
      <c r="E317" s="194">
        <v>0</v>
      </c>
      <c r="F317" s="194">
        <v>137.82900000000001</v>
      </c>
      <c r="G317" s="194">
        <v>18.385999999999999</v>
      </c>
      <c r="H317" s="194">
        <v>13.851000000000001</v>
      </c>
      <c r="I317" s="194">
        <v>0</v>
      </c>
      <c r="J317" s="194">
        <v>70.69919999999999</v>
      </c>
      <c r="K317" s="194">
        <v>0</v>
      </c>
      <c r="L317" s="194">
        <v>21.617000000000001</v>
      </c>
      <c r="M317" s="195">
        <f t="shared" si="11"/>
        <v>429.01519999999999</v>
      </c>
      <c r="N317"/>
      <c r="O317" s="196">
        <v>22.3</v>
      </c>
    </row>
    <row r="318" spans="1:15" x14ac:dyDescent="0.2">
      <c r="A318" s="111">
        <f t="shared" si="9"/>
        <v>11</v>
      </c>
      <c r="B318" s="193">
        <v>43410</v>
      </c>
      <c r="C318" s="194">
        <v>23</v>
      </c>
      <c r="D318" s="194">
        <v>129.399</v>
      </c>
      <c r="E318" s="194">
        <v>0</v>
      </c>
      <c r="F318" s="194">
        <v>128.244</v>
      </c>
      <c r="G318" s="194">
        <v>30.748000000000001</v>
      </c>
      <c r="H318" s="194">
        <v>14.429</v>
      </c>
      <c r="I318" s="194">
        <v>0</v>
      </c>
      <c r="J318" s="194">
        <v>71.28</v>
      </c>
      <c r="K318" s="194">
        <v>0</v>
      </c>
      <c r="L318" s="194">
        <v>17.864000000000001</v>
      </c>
      <c r="M318" s="195">
        <f t="shared" si="11"/>
        <v>414.964</v>
      </c>
      <c r="N318"/>
      <c r="O318" s="196">
        <v>21.6</v>
      </c>
    </row>
    <row r="319" spans="1:15" x14ac:dyDescent="0.2">
      <c r="A319" s="111">
        <f t="shared" si="9"/>
        <v>11</v>
      </c>
      <c r="B319" s="193">
        <v>43411</v>
      </c>
      <c r="C319" s="194">
        <v>27</v>
      </c>
      <c r="D319" s="194">
        <v>111.765</v>
      </c>
      <c r="E319" s="194">
        <v>0.443</v>
      </c>
      <c r="F319" s="194">
        <v>132.625</v>
      </c>
      <c r="G319" s="194">
        <v>51.63</v>
      </c>
      <c r="H319" s="194">
        <v>14.055999999999999</v>
      </c>
      <c r="I319" s="194">
        <v>0</v>
      </c>
      <c r="J319" s="194">
        <v>71.966399999995772</v>
      </c>
      <c r="K319" s="194">
        <v>0</v>
      </c>
      <c r="L319" s="194">
        <v>13.028</v>
      </c>
      <c r="M319" s="195">
        <f t="shared" si="11"/>
        <v>422.51339999999573</v>
      </c>
      <c r="N319"/>
      <c r="O319" s="196">
        <v>21.2</v>
      </c>
    </row>
    <row r="320" spans="1:15" x14ac:dyDescent="0.2">
      <c r="A320" s="111">
        <f t="shared" si="9"/>
        <v>11</v>
      </c>
      <c r="B320" s="193">
        <v>43412</v>
      </c>
      <c r="C320" s="194">
        <v>30.609000000000002</v>
      </c>
      <c r="D320" s="194">
        <v>145.77600000000001</v>
      </c>
      <c r="E320" s="194">
        <v>0</v>
      </c>
      <c r="F320" s="194">
        <v>127.714</v>
      </c>
      <c r="G320" s="194">
        <v>14.218999999999999</v>
      </c>
      <c r="H320" s="194">
        <v>21.655999999999999</v>
      </c>
      <c r="I320" s="194">
        <v>0</v>
      </c>
      <c r="J320" s="194">
        <v>71.121599999996548</v>
      </c>
      <c r="K320" s="194">
        <v>0</v>
      </c>
      <c r="L320" s="194">
        <v>2.794</v>
      </c>
      <c r="M320" s="195">
        <f t="shared" si="11"/>
        <v>413.88959999999656</v>
      </c>
      <c r="N320"/>
      <c r="O320" s="196">
        <v>21.9</v>
      </c>
    </row>
    <row r="321" spans="1:15" x14ac:dyDescent="0.2">
      <c r="A321" s="111">
        <f t="shared" si="9"/>
        <v>11</v>
      </c>
      <c r="B321" s="193">
        <v>43413</v>
      </c>
      <c r="C321" s="194">
        <v>5.6920000000000002</v>
      </c>
      <c r="D321" s="194">
        <v>149.86000000000001</v>
      </c>
      <c r="E321" s="194">
        <v>0</v>
      </c>
      <c r="F321" s="194">
        <v>150.67400000000001</v>
      </c>
      <c r="G321" s="194">
        <v>11.058999999999999</v>
      </c>
      <c r="H321" s="194">
        <v>8.2810000000000006</v>
      </c>
      <c r="I321" s="194">
        <v>0</v>
      </c>
      <c r="J321" s="194">
        <v>71.966400000005549</v>
      </c>
      <c r="K321" s="194">
        <v>0</v>
      </c>
      <c r="L321" s="194">
        <v>8.1039999999999992</v>
      </c>
      <c r="M321" s="195">
        <f t="shared" si="11"/>
        <v>405.63640000000555</v>
      </c>
      <c r="N321"/>
      <c r="O321" s="196">
        <v>20.399999999999999</v>
      </c>
    </row>
    <row r="322" spans="1:15" x14ac:dyDescent="0.2">
      <c r="A322" s="111">
        <f t="shared" si="9"/>
        <v>11</v>
      </c>
      <c r="B322" s="193">
        <v>43414</v>
      </c>
      <c r="C322" s="194">
        <v>1.583</v>
      </c>
      <c r="D322" s="194">
        <v>141.87</v>
      </c>
      <c r="E322" s="194">
        <v>0</v>
      </c>
      <c r="F322" s="194">
        <v>143.25399999999999</v>
      </c>
      <c r="G322" s="194">
        <v>12.084</v>
      </c>
      <c r="H322" s="194">
        <v>1.0980000000000001</v>
      </c>
      <c r="I322" s="194">
        <v>0.88400000000000001</v>
      </c>
      <c r="J322" s="194">
        <v>71.913600000004223</v>
      </c>
      <c r="K322" s="194">
        <v>0</v>
      </c>
      <c r="L322" s="194">
        <v>0</v>
      </c>
      <c r="M322" s="195">
        <f t="shared" si="11"/>
        <v>372.68660000000426</v>
      </c>
      <c r="N322"/>
      <c r="O322" s="196">
        <v>18.350000000000001</v>
      </c>
    </row>
    <row r="323" spans="1:15" x14ac:dyDescent="0.2">
      <c r="A323" s="111">
        <f t="shared" si="9"/>
        <v>11</v>
      </c>
      <c r="B323" s="193">
        <v>43415</v>
      </c>
      <c r="C323" s="194">
        <v>2.109</v>
      </c>
      <c r="D323" s="194">
        <v>74.94</v>
      </c>
      <c r="E323" s="194">
        <v>2.6190000000000002</v>
      </c>
      <c r="F323" s="194">
        <v>140.75899999999999</v>
      </c>
      <c r="G323" s="194">
        <v>39.128</v>
      </c>
      <c r="H323" s="194">
        <v>1.2969999999999999</v>
      </c>
      <c r="I323" s="194">
        <v>0</v>
      </c>
      <c r="J323" s="194">
        <v>71.54399999999616</v>
      </c>
      <c r="K323" s="194">
        <v>0</v>
      </c>
      <c r="L323" s="194">
        <v>0</v>
      </c>
      <c r="M323" s="195">
        <f t="shared" si="11"/>
        <v>332.39599999999615</v>
      </c>
      <c r="N323"/>
      <c r="O323" s="196">
        <v>18.5</v>
      </c>
    </row>
    <row r="324" spans="1:15" x14ac:dyDescent="0.2">
      <c r="A324" s="111">
        <f t="shared" si="9"/>
        <v>11</v>
      </c>
      <c r="B324" s="193">
        <v>43416</v>
      </c>
      <c r="C324" s="194">
        <v>14.722</v>
      </c>
      <c r="D324" s="194">
        <v>149.78399999999999</v>
      </c>
      <c r="E324" s="194">
        <v>0</v>
      </c>
      <c r="F324" s="194">
        <v>127.568</v>
      </c>
      <c r="G324" s="194">
        <v>13.891999999999999</v>
      </c>
      <c r="H324" s="194">
        <v>14.388999999999999</v>
      </c>
      <c r="I324" s="194">
        <v>0</v>
      </c>
      <c r="J324" s="194">
        <v>71.966400000005379</v>
      </c>
      <c r="K324" s="194">
        <v>0</v>
      </c>
      <c r="L324" s="194">
        <v>3.26</v>
      </c>
      <c r="M324" s="195">
        <f t="shared" si="11"/>
        <v>395.58140000000537</v>
      </c>
      <c r="N324"/>
      <c r="O324" s="196">
        <v>20.8</v>
      </c>
    </row>
    <row r="325" spans="1:15" x14ac:dyDescent="0.2">
      <c r="A325" s="111">
        <f t="shared" si="9"/>
        <v>11</v>
      </c>
      <c r="B325" s="193">
        <v>43417</v>
      </c>
      <c r="C325" s="194">
        <v>27</v>
      </c>
      <c r="D325" s="194">
        <v>150.458</v>
      </c>
      <c r="E325" s="194">
        <v>0</v>
      </c>
      <c r="F325" s="194">
        <v>118.235</v>
      </c>
      <c r="G325" s="194">
        <v>14.035</v>
      </c>
      <c r="H325" s="194">
        <v>17.027000000000001</v>
      </c>
      <c r="I325" s="194">
        <v>0</v>
      </c>
      <c r="J325" s="194">
        <v>77.985600000002307</v>
      </c>
      <c r="K325" s="194">
        <v>0</v>
      </c>
      <c r="L325" s="194">
        <v>2.4710000000000001</v>
      </c>
      <c r="M325" s="195">
        <f t="shared" si="11"/>
        <v>407.21160000000231</v>
      </c>
      <c r="N325"/>
      <c r="O325" s="196">
        <v>21.45</v>
      </c>
    </row>
    <row r="326" spans="1:15" x14ac:dyDescent="0.2">
      <c r="A326" s="111">
        <f t="shared" si="9"/>
        <v>11</v>
      </c>
      <c r="B326" s="193">
        <v>43418</v>
      </c>
      <c r="C326" s="194">
        <v>35.4</v>
      </c>
      <c r="D326" s="194">
        <v>146.69300000000001</v>
      </c>
      <c r="E326" s="194">
        <v>0</v>
      </c>
      <c r="F326" s="194">
        <v>123.78700000000001</v>
      </c>
      <c r="G326" s="194">
        <v>21.826000000000001</v>
      </c>
      <c r="H326" s="194">
        <v>12.27</v>
      </c>
      <c r="I326" s="194">
        <v>0</v>
      </c>
      <c r="J326" s="194">
        <v>71.860799999999998</v>
      </c>
      <c r="K326" s="194">
        <v>0</v>
      </c>
      <c r="L326" s="194">
        <v>7.8079999999999998</v>
      </c>
      <c r="M326" s="195">
        <f t="shared" si="11"/>
        <v>419.64479999999998</v>
      </c>
      <c r="N326"/>
      <c r="O326" s="196">
        <v>21.85</v>
      </c>
    </row>
    <row r="327" spans="1:15" x14ac:dyDescent="0.2">
      <c r="A327" s="111">
        <f t="shared" si="9"/>
        <v>11</v>
      </c>
      <c r="B327" s="193">
        <v>43419</v>
      </c>
      <c r="C327" s="194">
        <v>36.6</v>
      </c>
      <c r="D327" s="194">
        <v>143.16499999999999</v>
      </c>
      <c r="E327" s="194">
        <v>0</v>
      </c>
      <c r="F327" s="194">
        <v>129.131</v>
      </c>
      <c r="G327" s="194">
        <v>15.851000000000001</v>
      </c>
      <c r="H327" s="194">
        <v>15.929</v>
      </c>
      <c r="I327" s="194">
        <v>0</v>
      </c>
      <c r="J327" s="194">
        <v>70.857600000000389</v>
      </c>
      <c r="K327" s="194">
        <v>0</v>
      </c>
      <c r="L327" s="194">
        <v>4.4039999999999999</v>
      </c>
      <c r="M327" s="195">
        <f t="shared" si="11"/>
        <v>415.93760000000032</v>
      </c>
      <c r="N327"/>
      <c r="O327" s="196">
        <v>21.25</v>
      </c>
    </row>
    <row r="328" spans="1:15" x14ac:dyDescent="0.2">
      <c r="A328" s="111">
        <f t="shared" si="9"/>
        <v>11</v>
      </c>
      <c r="B328" s="193">
        <v>43420</v>
      </c>
      <c r="C328" s="194">
        <v>30.872</v>
      </c>
      <c r="D328" s="194">
        <v>110.88200000000001</v>
      </c>
      <c r="E328" s="194">
        <v>13.528</v>
      </c>
      <c r="F328" s="194">
        <v>121.82599999999999</v>
      </c>
      <c r="G328" s="194">
        <v>36.78</v>
      </c>
      <c r="H328" s="194">
        <v>20.417000000000002</v>
      </c>
      <c r="I328" s="194">
        <v>0</v>
      </c>
      <c r="J328" s="194">
        <v>72.758400000003462</v>
      </c>
      <c r="K328" s="194">
        <v>0</v>
      </c>
      <c r="L328" s="194">
        <v>10.234</v>
      </c>
      <c r="M328" s="195">
        <f t="shared" si="11"/>
        <v>417.29740000000351</v>
      </c>
      <c r="N328"/>
      <c r="O328" s="196">
        <v>21</v>
      </c>
    </row>
    <row r="329" spans="1:15" x14ac:dyDescent="0.2">
      <c r="A329" s="111">
        <f t="shared" ref="A329:A373" si="12">+IF(ISBLANK($B329),"",MONTH($B329))</f>
        <v>11</v>
      </c>
      <c r="B329" s="193">
        <v>43421</v>
      </c>
      <c r="C329" s="194">
        <v>35.86</v>
      </c>
      <c r="D329" s="194">
        <v>100.479</v>
      </c>
      <c r="E329" s="194">
        <v>0</v>
      </c>
      <c r="F329" s="194">
        <v>119.767</v>
      </c>
      <c r="G329" s="194">
        <v>26.706</v>
      </c>
      <c r="H329" s="194">
        <v>11.205</v>
      </c>
      <c r="I329" s="194">
        <v>0</v>
      </c>
      <c r="J329" s="194">
        <v>71.54399999999616</v>
      </c>
      <c r="K329" s="194">
        <v>0</v>
      </c>
      <c r="L329" s="194">
        <v>4.516</v>
      </c>
      <c r="M329" s="195">
        <f t="shared" ref="M329:M373" si="13">+SUM(C329:L329)</f>
        <v>370.07699999999619</v>
      </c>
      <c r="N329"/>
      <c r="O329" s="196">
        <v>18.95</v>
      </c>
    </row>
    <row r="330" spans="1:15" x14ac:dyDescent="0.2">
      <c r="A330" s="111">
        <f t="shared" si="12"/>
        <v>11</v>
      </c>
      <c r="B330" s="193">
        <v>43422</v>
      </c>
      <c r="C330" s="194">
        <v>35.957999999999998</v>
      </c>
      <c r="D330" s="194">
        <v>122.78400000000001</v>
      </c>
      <c r="E330" s="194">
        <v>0</v>
      </c>
      <c r="F330" s="194">
        <v>104.306</v>
      </c>
      <c r="G330" s="194">
        <v>11.481</v>
      </c>
      <c r="H330" s="194">
        <v>2.5390000000000001</v>
      </c>
      <c r="I330" s="194">
        <v>0</v>
      </c>
      <c r="J330" s="194">
        <v>51.638400000003458</v>
      </c>
      <c r="K330" s="194">
        <v>0</v>
      </c>
      <c r="L330" s="194">
        <v>13.537000000000001</v>
      </c>
      <c r="M330" s="195">
        <f t="shared" si="13"/>
        <v>342.24340000000342</v>
      </c>
      <c r="N330"/>
      <c r="O330" s="196">
        <v>19.8</v>
      </c>
    </row>
    <row r="331" spans="1:15" x14ac:dyDescent="0.2">
      <c r="A331" s="111">
        <f t="shared" si="12"/>
        <v>11</v>
      </c>
      <c r="B331" s="193">
        <v>43423</v>
      </c>
      <c r="C331" s="194">
        <v>18.102</v>
      </c>
      <c r="D331" s="194">
        <v>146.108</v>
      </c>
      <c r="E331" s="194">
        <v>3.831</v>
      </c>
      <c r="F331" s="194">
        <v>136.47900000000001</v>
      </c>
      <c r="G331" s="194">
        <v>25.329000000000001</v>
      </c>
      <c r="H331" s="194">
        <v>6.1769999999999996</v>
      </c>
      <c r="I331" s="194">
        <v>0</v>
      </c>
      <c r="J331" s="194">
        <v>57.076799999997313</v>
      </c>
      <c r="K331" s="194">
        <v>0</v>
      </c>
      <c r="L331" s="194">
        <v>31.773</v>
      </c>
      <c r="M331" s="195">
        <f t="shared" si="13"/>
        <v>424.87579999999735</v>
      </c>
      <c r="N331"/>
      <c r="O331" s="196">
        <v>22.3</v>
      </c>
    </row>
    <row r="332" spans="1:15" x14ac:dyDescent="0.2">
      <c r="A332" s="111">
        <f t="shared" si="12"/>
        <v>11</v>
      </c>
      <c r="B332" s="193">
        <v>43424</v>
      </c>
      <c r="C332" s="194">
        <v>18.66</v>
      </c>
      <c r="D332" s="194">
        <v>153.06700000000001</v>
      </c>
      <c r="E332" s="194">
        <v>0</v>
      </c>
      <c r="F332" s="194">
        <v>152.47900000000001</v>
      </c>
      <c r="G332" s="194">
        <v>21.038</v>
      </c>
      <c r="H332" s="194">
        <v>7.0209999999999999</v>
      </c>
      <c r="I332" s="194">
        <v>0</v>
      </c>
      <c r="J332" s="194">
        <v>71.702399999999614</v>
      </c>
      <c r="K332" s="194">
        <v>0</v>
      </c>
      <c r="L332" s="194">
        <v>19.024999999999999</v>
      </c>
      <c r="M332" s="195">
        <f t="shared" si="13"/>
        <v>442.99239999999963</v>
      </c>
      <c r="N332"/>
      <c r="O332" s="196">
        <v>22.85</v>
      </c>
    </row>
    <row r="333" spans="1:15" x14ac:dyDescent="0.2">
      <c r="A333" s="111">
        <f t="shared" si="12"/>
        <v>11</v>
      </c>
      <c r="B333" s="193">
        <v>43425</v>
      </c>
      <c r="C333" s="194">
        <v>14.3</v>
      </c>
      <c r="D333" s="194">
        <v>148.17599999999999</v>
      </c>
      <c r="E333" s="194">
        <v>3.7440000000000002</v>
      </c>
      <c r="F333" s="194">
        <v>142.262</v>
      </c>
      <c r="G333" s="194">
        <v>30.029</v>
      </c>
      <c r="H333" s="194">
        <v>4.6660000000000004</v>
      </c>
      <c r="I333" s="194">
        <v>0</v>
      </c>
      <c r="J333" s="194">
        <v>72.336000000003835</v>
      </c>
      <c r="K333" s="194">
        <v>0</v>
      </c>
      <c r="L333" s="194">
        <v>27.72</v>
      </c>
      <c r="M333" s="195">
        <f t="shared" si="13"/>
        <v>443.23300000000381</v>
      </c>
      <c r="N333"/>
      <c r="O333" s="196">
        <v>22.95</v>
      </c>
    </row>
    <row r="334" spans="1:15" x14ac:dyDescent="0.2">
      <c r="A334" s="111">
        <f t="shared" si="12"/>
        <v>11</v>
      </c>
      <c r="B334" s="193">
        <v>43426</v>
      </c>
      <c r="C334" s="194">
        <v>32.799999999999997</v>
      </c>
      <c r="D334" s="194">
        <v>151.33199999999999</v>
      </c>
      <c r="E334" s="194">
        <v>0</v>
      </c>
      <c r="F334" s="194">
        <v>116.414</v>
      </c>
      <c r="G334" s="194">
        <v>19.484000000000002</v>
      </c>
      <c r="H334" s="194">
        <v>19.619</v>
      </c>
      <c r="I334" s="194">
        <v>0</v>
      </c>
      <c r="J334" s="194">
        <v>73.81439999999769</v>
      </c>
      <c r="K334" s="194">
        <v>0</v>
      </c>
      <c r="L334" s="194">
        <v>10.298999999999999</v>
      </c>
      <c r="M334" s="195">
        <f t="shared" si="13"/>
        <v>423.76239999999768</v>
      </c>
      <c r="N334"/>
      <c r="O334" s="196">
        <v>21.65</v>
      </c>
    </row>
    <row r="335" spans="1:15" x14ac:dyDescent="0.2">
      <c r="A335" s="111">
        <f t="shared" si="12"/>
        <v>11</v>
      </c>
      <c r="B335" s="193">
        <v>43427</v>
      </c>
      <c r="C335" s="194">
        <v>39.21</v>
      </c>
      <c r="D335" s="194">
        <v>149.57400000000001</v>
      </c>
      <c r="E335" s="194">
        <v>0</v>
      </c>
      <c r="F335" s="194">
        <v>131.12</v>
      </c>
      <c r="G335" s="194">
        <v>23.245000000000001</v>
      </c>
      <c r="H335" s="194">
        <v>4.2409999999999997</v>
      </c>
      <c r="I335" s="194">
        <v>0</v>
      </c>
      <c r="J335" s="194">
        <v>72.705600000002306</v>
      </c>
      <c r="K335" s="194">
        <v>0</v>
      </c>
      <c r="L335" s="194">
        <v>8.4529999999999994</v>
      </c>
      <c r="M335" s="195">
        <f t="shared" si="13"/>
        <v>428.54860000000224</v>
      </c>
      <c r="N335"/>
      <c r="O335" s="196">
        <v>21.25</v>
      </c>
    </row>
    <row r="336" spans="1:15" x14ac:dyDescent="0.2">
      <c r="A336" s="111">
        <f t="shared" si="12"/>
        <v>11</v>
      </c>
      <c r="B336" s="193">
        <v>43428</v>
      </c>
      <c r="C336" s="194">
        <v>36</v>
      </c>
      <c r="D336" s="194">
        <v>148.26400000000001</v>
      </c>
      <c r="E336" s="194">
        <v>0</v>
      </c>
      <c r="F336" s="194">
        <v>92.974000000000004</v>
      </c>
      <c r="G336" s="194">
        <v>11.824</v>
      </c>
      <c r="H336" s="194">
        <v>12.246</v>
      </c>
      <c r="I336" s="194">
        <v>0</v>
      </c>
      <c r="J336" s="194">
        <v>74.395200000000003</v>
      </c>
      <c r="K336" s="194">
        <v>0</v>
      </c>
      <c r="L336" s="194">
        <v>1.1539999999999999</v>
      </c>
      <c r="M336" s="195">
        <f t="shared" si="13"/>
        <v>376.85719999999998</v>
      </c>
      <c r="N336"/>
      <c r="O336" s="196">
        <v>18.5</v>
      </c>
    </row>
    <row r="337" spans="1:15" x14ac:dyDescent="0.2">
      <c r="A337" s="111">
        <f t="shared" si="12"/>
        <v>11</v>
      </c>
      <c r="B337" s="193">
        <v>43429</v>
      </c>
      <c r="C337" s="194">
        <v>30</v>
      </c>
      <c r="D337" s="194">
        <v>120.84699999999999</v>
      </c>
      <c r="E337" s="194">
        <v>0</v>
      </c>
      <c r="F337" s="194">
        <v>97.614000000000004</v>
      </c>
      <c r="G337" s="194">
        <v>12.567</v>
      </c>
      <c r="H337" s="194">
        <v>2.0640000000000001</v>
      </c>
      <c r="I337" s="194">
        <v>0</v>
      </c>
      <c r="J337" s="194">
        <v>57.8688</v>
      </c>
      <c r="K337" s="194">
        <v>0</v>
      </c>
      <c r="L337" s="194">
        <v>0.80900000000000005</v>
      </c>
      <c r="M337" s="195">
        <f t="shared" si="13"/>
        <v>321.76980000000003</v>
      </c>
      <c r="N337"/>
      <c r="O337" s="196">
        <v>19</v>
      </c>
    </row>
    <row r="338" spans="1:15" x14ac:dyDescent="0.2">
      <c r="A338" s="111">
        <f t="shared" si="12"/>
        <v>11</v>
      </c>
      <c r="B338" s="193">
        <v>43430</v>
      </c>
      <c r="C338" s="194">
        <v>17.312000000000001</v>
      </c>
      <c r="D338" s="194">
        <v>135.47499999999999</v>
      </c>
      <c r="E338" s="194">
        <v>0</v>
      </c>
      <c r="F338" s="194">
        <v>114.383</v>
      </c>
      <c r="G338" s="194">
        <v>25.372</v>
      </c>
      <c r="H338" s="194">
        <v>24.349</v>
      </c>
      <c r="I338" s="194">
        <v>0</v>
      </c>
      <c r="J338" s="194">
        <v>64.363199999999992</v>
      </c>
      <c r="K338" s="194">
        <v>0</v>
      </c>
      <c r="L338" s="194">
        <v>1.347</v>
      </c>
      <c r="M338" s="195">
        <f t="shared" si="13"/>
        <v>382.60120000000001</v>
      </c>
      <c r="N338"/>
      <c r="O338" s="196">
        <v>20.5</v>
      </c>
    </row>
    <row r="339" spans="1:15" x14ac:dyDescent="0.2">
      <c r="A339" s="111">
        <f t="shared" si="12"/>
        <v>11</v>
      </c>
      <c r="B339" s="193">
        <v>43431</v>
      </c>
      <c r="C339" s="194">
        <v>23</v>
      </c>
      <c r="D339" s="194">
        <v>129.06800000000001</v>
      </c>
      <c r="E339" s="194">
        <v>0</v>
      </c>
      <c r="F339" s="194">
        <v>162.74199999999999</v>
      </c>
      <c r="G339" s="194">
        <v>36.966999999999999</v>
      </c>
      <c r="H339" s="194">
        <v>1.7589999999999999</v>
      </c>
      <c r="I339" s="194">
        <v>0</v>
      </c>
      <c r="J339" s="194">
        <v>61.089599999999997</v>
      </c>
      <c r="K339" s="194">
        <v>0</v>
      </c>
      <c r="L339" s="194">
        <v>1.653</v>
      </c>
      <c r="M339" s="195">
        <f t="shared" si="13"/>
        <v>416.27860000000004</v>
      </c>
      <c r="N339"/>
      <c r="O339" s="196">
        <v>20.9</v>
      </c>
    </row>
    <row r="340" spans="1:15" x14ac:dyDescent="0.2">
      <c r="A340" s="111">
        <f t="shared" si="12"/>
        <v>11</v>
      </c>
      <c r="B340" s="193">
        <v>43432</v>
      </c>
      <c r="C340" s="194">
        <v>32.259</v>
      </c>
      <c r="D340" s="194">
        <v>139.11699999999999</v>
      </c>
      <c r="E340" s="194">
        <v>0</v>
      </c>
      <c r="F340" s="194">
        <v>161.41300000000001</v>
      </c>
      <c r="G340" s="194">
        <v>14.218999999999999</v>
      </c>
      <c r="H340" s="194">
        <v>0.39800000000000002</v>
      </c>
      <c r="I340" s="194">
        <v>0</v>
      </c>
      <c r="J340" s="194">
        <v>60.772800000001155</v>
      </c>
      <c r="K340" s="194">
        <v>0</v>
      </c>
      <c r="L340" s="194">
        <v>0</v>
      </c>
      <c r="M340" s="195">
        <f t="shared" si="13"/>
        <v>408.17880000000116</v>
      </c>
      <c r="N340"/>
      <c r="O340" s="196">
        <v>20.45</v>
      </c>
    </row>
    <row r="341" spans="1:15" x14ac:dyDescent="0.2">
      <c r="A341" s="111">
        <f t="shared" si="12"/>
        <v>11</v>
      </c>
      <c r="B341" s="193">
        <v>43433</v>
      </c>
      <c r="C341" s="194">
        <v>42.045000000000002</v>
      </c>
      <c r="D341" s="194">
        <v>150.405</v>
      </c>
      <c r="E341" s="194">
        <v>0</v>
      </c>
      <c r="F341" s="194">
        <v>127.05800000000001</v>
      </c>
      <c r="G341" s="194">
        <v>18.509</v>
      </c>
      <c r="H341" s="194">
        <v>10.654</v>
      </c>
      <c r="I341" s="194">
        <v>0</v>
      </c>
      <c r="J341" s="194">
        <v>58.08</v>
      </c>
      <c r="K341" s="194">
        <v>0</v>
      </c>
      <c r="L341" s="194">
        <v>0</v>
      </c>
      <c r="M341" s="195">
        <f t="shared" si="13"/>
        <v>406.75099999999998</v>
      </c>
      <c r="N341"/>
      <c r="O341" s="196">
        <v>21.35</v>
      </c>
    </row>
    <row r="342" spans="1:15" x14ac:dyDescent="0.2">
      <c r="A342" s="111">
        <f t="shared" si="12"/>
        <v>11</v>
      </c>
      <c r="B342" s="193">
        <v>43434</v>
      </c>
      <c r="C342" s="194">
        <v>10.662000000000001</v>
      </c>
      <c r="D342" s="194">
        <v>149.476</v>
      </c>
      <c r="E342" s="194">
        <v>0</v>
      </c>
      <c r="F342" s="194">
        <v>132.256</v>
      </c>
      <c r="G342" s="194">
        <v>13.037000000000001</v>
      </c>
      <c r="H342" s="194">
        <v>2.7850000000000001</v>
      </c>
      <c r="I342" s="194">
        <v>0</v>
      </c>
      <c r="J342" s="194">
        <v>63.36</v>
      </c>
      <c r="K342" s="194">
        <v>0</v>
      </c>
      <c r="L342" s="194">
        <v>0</v>
      </c>
      <c r="M342" s="195">
        <f t="shared" si="13"/>
        <v>371.57600000000002</v>
      </c>
      <c r="N342"/>
      <c r="O342" s="196">
        <v>19.649999999999999</v>
      </c>
    </row>
    <row r="343" spans="1:15" x14ac:dyDescent="0.2">
      <c r="A343" s="111">
        <f t="shared" si="12"/>
        <v>12</v>
      </c>
      <c r="B343" s="193">
        <v>43435</v>
      </c>
      <c r="C343" s="194">
        <v>18.957000000000001</v>
      </c>
      <c r="D343" s="194">
        <v>125.126</v>
      </c>
      <c r="E343" s="194">
        <v>0</v>
      </c>
      <c r="F343" s="194">
        <v>129.19800000000001</v>
      </c>
      <c r="G343" s="194">
        <v>12.846</v>
      </c>
      <c r="H343" s="194">
        <v>0.28899999999999998</v>
      </c>
      <c r="I343" s="194">
        <v>0</v>
      </c>
      <c r="J343" s="194">
        <v>58.08</v>
      </c>
      <c r="K343" s="194">
        <v>0</v>
      </c>
      <c r="L343" s="194">
        <v>1.607</v>
      </c>
      <c r="M343" s="195">
        <f t="shared" si="13"/>
        <v>346.10300000000001</v>
      </c>
      <c r="N343"/>
      <c r="O343" s="196">
        <v>17.8</v>
      </c>
    </row>
    <row r="344" spans="1:15" x14ac:dyDescent="0.2">
      <c r="A344" s="111">
        <f t="shared" si="12"/>
        <v>12</v>
      </c>
      <c r="B344" s="193">
        <v>43436</v>
      </c>
      <c r="C344" s="194">
        <v>26.7</v>
      </c>
      <c r="D344" s="194">
        <v>103.291</v>
      </c>
      <c r="E344" s="194">
        <v>3.7949999999999999</v>
      </c>
      <c r="F344" s="194">
        <v>106.569</v>
      </c>
      <c r="G344" s="194">
        <v>10.75</v>
      </c>
      <c r="H344" s="194">
        <v>4.7039999999999997</v>
      </c>
      <c r="I344" s="194">
        <v>0</v>
      </c>
      <c r="J344" s="194">
        <v>63.36</v>
      </c>
      <c r="K344" s="194">
        <v>0</v>
      </c>
      <c r="L344" s="194">
        <v>0</v>
      </c>
      <c r="M344" s="195">
        <f t="shared" si="13"/>
        <v>319.16899999999998</v>
      </c>
      <c r="N344"/>
      <c r="O344" s="196">
        <v>18.649999999999999</v>
      </c>
    </row>
    <row r="345" spans="1:15" x14ac:dyDescent="0.2">
      <c r="A345" s="111">
        <f t="shared" si="12"/>
        <v>12</v>
      </c>
      <c r="B345" s="193">
        <v>43437</v>
      </c>
      <c r="C345" s="194">
        <v>26</v>
      </c>
      <c r="D345" s="194">
        <v>124.43600000000001</v>
      </c>
      <c r="E345" s="194">
        <v>1.101</v>
      </c>
      <c r="F345" s="194">
        <v>127.88</v>
      </c>
      <c r="G345" s="194">
        <v>30.454000000000001</v>
      </c>
      <c r="H345" s="194">
        <v>21.59</v>
      </c>
      <c r="I345" s="194">
        <v>0</v>
      </c>
      <c r="J345" s="194">
        <v>61.776000000000003</v>
      </c>
      <c r="K345" s="194">
        <v>0</v>
      </c>
      <c r="L345" s="194">
        <v>1.298</v>
      </c>
      <c r="M345" s="195">
        <f t="shared" si="13"/>
        <v>394.53500000000003</v>
      </c>
      <c r="N345"/>
      <c r="O345" s="196">
        <v>20.9</v>
      </c>
    </row>
    <row r="346" spans="1:15" x14ac:dyDescent="0.2">
      <c r="A346" s="111">
        <f t="shared" si="12"/>
        <v>12</v>
      </c>
      <c r="B346" s="193">
        <v>43438</v>
      </c>
      <c r="C346" s="194">
        <v>13.7</v>
      </c>
      <c r="D346" s="194">
        <v>151.44900000000001</v>
      </c>
      <c r="E346" s="194">
        <v>0</v>
      </c>
      <c r="F346" s="194">
        <v>124.81</v>
      </c>
      <c r="G346" s="194">
        <v>25.712</v>
      </c>
      <c r="H346" s="194">
        <v>15.391</v>
      </c>
      <c r="I346" s="194">
        <v>0</v>
      </c>
      <c r="J346" s="194">
        <v>58.08</v>
      </c>
      <c r="K346" s="194">
        <v>0</v>
      </c>
      <c r="L346" s="194">
        <v>1.113</v>
      </c>
      <c r="M346" s="195">
        <f t="shared" si="13"/>
        <v>390.255</v>
      </c>
      <c r="N346"/>
      <c r="O346" s="196">
        <v>20.75</v>
      </c>
    </row>
    <row r="347" spans="1:15" x14ac:dyDescent="0.2">
      <c r="A347" s="111">
        <f t="shared" si="12"/>
        <v>12</v>
      </c>
      <c r="B347" s="193">
        <v>43439</v>
      </c>
      <c r="C347" s="194">
        <v>0.67</v>
      </c>
      <c r="D347" s="194">
        <v>141.411</v>
      </c>
      <c r="E347" s="194">
        <v>0</v>
      </c>
      <c r="F347" s="194">
        <v>150.59299999999999</v>
      </c>
      <c r="G347" s="194">
        <v>32.832999999999998</v>
      </c>
      <c r="H347" s="194">
        <v>1.425</v>
      </c>
      <c r="I347" s="194">
        <v>0</v>
      </c>
      <c r="J347" s="194">
        <v>70.224000000000004</v>
      </c>
      <c r="K347" s="194">
        <v>0.126</v>
      </c>
      <c r="L347" s="194">
        <v>4.8109999999999999</v>
      </c>
      <c r="M347" s="195">
        <f t="shared" si="13"/>
        <v>402.0929999999999</v>
      </c>
      <c r="N347"/>
      <c r="O347" s="196">
        <v>20.65</v>
      </c>
    </row>
    <row r="348" spans="1:15" x14ac:dyDescent="0.2">
      <c r="A348" s="111">
        <f t="shared" si="12"/>
        <v>12</v>
      </c>
      <c r="B348" s="193">
        <v>43440</v>
      </c>
      <c r="C348" s="194">
        <v>13.912000000000001</v>
      </c>
      <c r="D348" s="194">
        <v>144.65799999999999</v>
      </c>
      <c r="E348" s="194">
        <v>0</v>
      </c>
      <c r="F348" s="194">
        <v>125.813</v>
      </c>
      <c r="G348" s="194">
        <v>31.82</v>
      </c>
      <c r="H348" s="194">
        <v>13.708</v>
      </c>
      <c r="I348" s="194">
        <v>0</v>
      </c>
      <c r="J348" s="194">
        <v>64.680000000000007</v>
      </c>
      <c r="K348" s="194">
        <v>0</v>
      </c>
      <c r="L348" s="194">
        <v>5.2320000000000002</v>
      </c>
      <c r="M348" s="195">
        <f t="shared" si="13"/>
        <v>399.82300000000004</v>
      </c>
      <c r="N348"/>
      <c r="O348" s="196">
        <v>19.95</v>
      </c>
    </row>
    <row r="349" spans="1:15" x14ac:dyDescent="0.2">
      <c r="A349" s="111">
        <f t="shared" si="12"/>
        <v>12</v>
      </c>
      <c r="B349" s="193">
        <v>43441</v>
      </c>
      <c r="C349" s="194">
        <v>20.408999999999999</v>
      </c>
      <c r="D349" s="194">
        <v>151.53700000000001</v>
      </c>
      <c r="E349" s="194">
        <v>0</v>
      </c>
      <c r="F349" s="194">
        <v>141.166</v>
      </c>
      <c r="G349" s="194">
        <v>34.052999999999997</v>
      </c>
      <c r="H349" s="194">
        <v>11.853999999999999</v>
      </c>
      <c r="I349" s="194">
        <v>0</v>
      </c>
      <c r="J349" s="194">
        <v>21.542400000000001</v>
      </c>
      <c r="K349" s="194">
        <v>0</v>
      </c>
      <c r="L349" s="194">
        <v>22.527999999999999</v>
      </c>
      <c r="M349" s="195">
        <f t="shared" si="13"/>
        <v>403.08939999999996</v>
      </c>
      <c r="N349"/>
      <c r="O349" s="196">
        <v>20.149999999999999</v>
      </c>
    </row>
    <row r="350" spans="1:15" x14ac:dyDescent="0.2">
      <c r="A350" s="111">
        <f t="shared" si="12"/>
        <v>12</v>
      </c>
      <c r="B350" s="193">
        <v>43442</v>
      </c>
      <c r="C350" s="194">
        <v>33.304000000000002</v>
      </c>
      <c r="D350" s="194">
        <v>140.95099999999999</v>
      </c>
      <c r="E350" s="194">
        <v>0</v>
      </c>
      <c r="F350" s="194">
        <v>114.94199999999999</v>
      </c>
      <c r="G350" s="194">
        <v>11.116</v>
      </c>
      <c r="H350" s="194">
        <v>7.9749999999999996</v>
      </c>
      <c r="I350" s="194">
        <v>0</v>
      </c>
      <c r="J350" s="194">
        <v>31.046400000000002</v>
      </c>
      <c r="K350" s="194">
        <v>0</v>
      </c>
      <c r="L350" s="194">
        <v>0.53500000000000003</v>
      </c>
      <c r="M350" s="195">
        <f t="shared" si="13"/>
        <v>339.86940000000004</v>
      </c>
      <c r="N350"/>
      <c r="O350" s="196">
        <v>17</v>
      </c>
    </row>
    <row r="351" spans="1:15" x14ac:dyDescent="0.2">
      <c r="A351" s="111">
        <f t="shared" si="12"/>
        <v>12</v>
      </c>
      <c r="B351" s="193">
        <v>43443</v>
      </c>
      <c r="C351" s="194">
        <v>24.355</v>
      </c>
      <c r="D351" s="194">
        <v>124.967</v>
      </c>
      <c r="E351" s="194">
        <v>0</v>
      </c>
      <c r="F351" s="194">
        <v>117.408</v>
      </c>
      <c r="G351" s="194">
        <v>12.167</v>
      </c>
      <c r="H351" s="194">
        <v>8.1549999999999994</v>
      </c>
      <c r="I351" s="194">
        <v>0</v>
      </c>
      <c r="J351" s="194">
        <v>27.0336</v>
      </c>
      <c r="K351" s="194">
        <v>0</v>
      </c>
      <c r="L351" s="194">
        <v>3.1419999999999999</v>
      </c>
      <c r="M351" s="195">
        <f t="shared" si="13"/>
        <v>317.22759999999994</v>
      </c>
      <c r="N351"/>
      <c r="O351" s="196">
        <v>18.2</v>
      </c>
    </row>
    <row r="352" spans="1:15" x14ac:dyDescent="0.2">
      <c r="A352" s="111">
        <f t="shared" si="12"/>
        <v>12</v>
      </c>
      <c r="B352" s="193">
        <v>43444</v>
      </c>
      <c r="C352" s="194">
        <v>32.700000000000003</v>
      </c>
      <c r="D352" s="194">
        <v>151.32900000000001</v>
      </c>
      <c r="E352" s="194">
        <v>0</v>
      </c>
      <c r="F352" s="194">
        <v>137.29900000000001</v>
      </c>
      <c r="G352" s="194">
        <v>16.788</v>
      </c>
      <c r="H352" s="194">
        <v>14.875</v>
      </c>
      <c r="I352" s="194">
        <v>0</v>
      </c>
      <c r="J352" s="194">
        <v>38.385599999999997</v>
      </c>
      <c r="K352" s="194">
        <v>0</v>
      </c>
      <c r="L352" s="194">
        <v>1.161</v>
      </c>
      <c r="M352" s="195">
        <f t="shared" si="13"/>
        <v>392.5376</v>
      </c>
      <c r="N352"/>
      <c r="O352" s="196">
        <v>20.2</v>
      </c>
    </row>
    <row r="353" spans="1:15" x14ac:dyDescent="0.2">
      <c r="A353" s="111">
        <f t="shared" si="12"/>
        <v>12</v>
      </c>
      <c r="B353" s="193">
        <v>43445</v>
      </c>
      <c r="C353" s="194">
        <v>30</v>
      </c>
      <c r="D353" s="194">
        <v>151.00399999999999</v>
      </c>
      <c r="E353" s="194">
        <v>0</v>
      </c>
      <c r="F353" s="194">
        <v>137.124</v>
      </c>
      <c r="G353" s="194">
        <v>23.353999999999999</v>
      </c>
      <c r="H353" s="194">
        <v>10.045999999999999</v>
      </c>
      <c r="I353" s="194">
        <v>0</v>
      </c>
      <c r="J353" s="194">
        <v>43.507199999999997</v>
      </c>
      <c r="K353" s="194">
        <v>0</v>
      </c>
      <c r="L353" s="194">
        <v>5.0510000000000002</v>
      </c>
      <c r="M353" s="195">
        <f t="shared" si="13"/>
        <v>400.08619999999996</v>
      </c>
      <c r="N353"/>
      <c r="O353" s="196">
        <v>21.15</v>
      </c>
    </row>
    <row r="354" spans="1:15" x14ac:dyDescent="0.2">
      <c r="A354" s="111">
        <f t="shared" si="12"/>
        <v>12</v>
      </c>
      <c r="B354" s="193">
        <v>43446</v>
      </c>
      <c r="C354" s="194">
        <v>30</v>
      </c>
      <c r="D354" s="194">
        <v>147.80699999999999</v>
      </c>
      <c r="E354" s="194">
        <v>0</v>
      </c>
      <c r="F354" s="194">
        <v>124.72799999999999</v>
      </c>
      <c r="G354" s="194">
        <v>32.896000000000001</v>
      </c>
      <c r="H354" s="194">
        <v>18.855</v>
      </c>
      <c r="I354" s="194">
        <v>0</v>
      </c>
      <c r="J354" s="194">
        <v>53.275199999999998</v>
      </c>
      <c r="K354" s="194">
        <v>0</v>
      </c>
      <c r="L354" s="194">
        <v>1.9930000000000001</v>
      </c>
      <c r="M354" s="195">
        <f t="shared" si="13"/>
        <v>409.55419999999998</v>
      </c>
      <c r="N354"/>
      <c r="O354" s="196">
        <v>20.45</v>
      </c>
    </row>
    <row r="355" spans="1:15" x14ac:dyDescent="0.2">
      <c r="A355" s="111">
        <f t="shared" si="12"/>
        <v>12</v>
      </c>
      <c r="B355" s="193">
        <v>43447</v>
      </c>
      <c r="C355" s="194">
        <v>21</v>
      </c>
      <c r="D355" s="194">
        <v>146.02199999999999</v>
      </c>
      <c r="E355" s="194">
        <v>0</v>
      </c>
      <c r="F355" s="194">
        <v>149.10499999999999</v>
      </c>
      <c r="G355" s="194">
        <v>30.382000000000001</v>
      </c>
      <c r="H355" s="194">
        <v>12.379</v>
      </c>
      <c r="I355" s="194">
        <v>0</v>
      </c>
      <c r="J355" s="194">
        <v>47.044800000000002</v>
      </c>
      <c r="K355" s="194">
        <v>0</v>
      </c>
      <c r="L355" s="194">
        <v>6.3280000000000003</v>
      </c>
      <c r="M355" s="195">
        <f t="shared" si="13"/>
        <v>412.26079999999996</v>
      </c>
      <c r="N355"/>
      <c r="O355" s="196">
        <v>21.3</v>
      </c>
    </row>
    <row r="356" spans="1:15" x14ac:dyDescent="0.2">
      <c r="A356" s="111">
        <f t="shared" si="12"/>
        <v>12</v>
      </c>
      <c r="B356" s="193">
        <v>43448</v>
      </c>
      <c r="C356" s="194">
        <v>30</v>
      </c>
      <c r="D356" s="194">
        <v>150.88</v>
      </c>
      <c r="E356" s="194">
        <v>0</v>
      </c>
      <c r="F356" s="194">
        <v>135.416</v>
      </c>
      <c r="G356" s="194">
        <v>14.099</v>
      </c>
      <c r="H356" s="194">
        <v>25.251999999999999</v>
      </c>
      <c r="I356" s="194">
        <v>0</v>
      </c>
      <c r="J356" s="194">
        <v>43.507199999999997</v>
      </c>
      <c r="K356" s="194">
        <v>0</v>
      </c>
      <c r="L356" s="194">
        <v>1.76</v>
      </c>
      <c r="M356" s="195">
        <f t="shared" si="13"/>
        <v>400.91419999999999</v>
      </c>
      <c r="N356"/>
      <c r="O356" s="196">
        <v>20.2</v>
      </c>
    </row>
    <row r="357" spans="1:15" x14ac:dyDescent="0.2">
      <c r="A357" s="111">
        <f t="shared" si="12"/>
        <v>12</v>
      </c>
      <c r="B357" s="193">
        <v>43449</v>
      </c>
      <c r="C357" s="194">
        <v>19.321000000000002</v>
      </c>
      <c r="D357" s="194">
        <v>133.262</v>
      </c>
      <c r="E357" s="194">
        <v>0</v>
      </c>
      <c r="F357" s="194">
        <v>127.691</v>
      </c>
      <c r="G357" s="194">
        <v>20.006</v>
      </c>
      <c r="H357" s="194">
        <v>28.382000000000001</v>
      </c>
      <c r="I357" s="194">
        <v>0</v>
      </c>
      <c r="J357" s="194">
        <v>37.752000000000002</v>
      </c>
      <c r="K357" s="194">
        <v>0</v>
      </c>
      <c r="L357" s="194">
        <v>2.0499999999999998</v>
      </c>
      <c r="M357" s="195">
        <f t="shared" si="13"/>
        <v>368.464</v>
      </c>
      <c r="N357"/>
      <c r="O357" s="196">
        <v>19.149999999999999</v>
      </c>
    </row>
    <row r="358" spans="1:15" x14ac:dyDescent="0.2">
      <c r="A358" s="111">
        <f t="shared" si="12"/>
        <v>12</v>
      </c>
      <c r="B358" s="193">
        <v>43450</v>
      </c>
      <c r="C358" s="194">
        <v>16</v>
      </c>
      <c r="D358" s="194">
        <v>110.259</v>
      </c>
      <c r="E358" s="194">
        <v>2.532</v>
      </c>
      <c r="F358" s="194">
        <v>133.959</v>
      </c>
      <c r="G358" s="194">
        <v>11.3</v>
      </c>
      <c r="H358" s="194">
        <v>3.1419999999999999</v>
      </c>
      <c r="I358" s="194">
        <v>0</v>
      </c>
      <c r="J358" s="194">
        <v>37.6464</v>
      </c>
      <c r="K358" s="194">
        <v>0</v>
      </c>
      <c r="L358" s="194">
        <v>1.014</v>
      </c>
      <c r="M358" s="195">
        <f t="shared" si="13"/>
        <v>315.85239999999999</v>
      </c>
      <c r="N358"/>
      <c r="O358" s="196">
        <v>18.600000000000001</v>
      </c>
    </row>
    <row r="359" spans="1:15" x14ac:dyDescent="0.2">
      <c r="A359" s="111">
        <f t="shared" si="12"/>
        <v>12</v>
      </c>
      <c r="B359" s="193">
        <v>43451</v>
      </c>
      <c r="C359" s="194">
        <v>34.4</v>
      </c>
      <c r="D359" s="194">
        <v>136.94800000000001</v>
      </c>
      <c r="E359" s="194">
        <v>0</v>
      </c>
      <c r="F359" s="194">
        <v>109.66500000000001</v>
      </c>
      <c r="G359" s="194">
        <v>16.327999999999999</v>
      </c>
      <c r="H359" s="194">
        <v>32.476999999999997</v>
      </c>
      <c r="I359" s="194">
        <v>0</v>
      </c>
      <c r="J359" s="194">
        <v>42.715199999999996</v>
      </c>
      <c r="K359" s="194">
        <v>0</v>
      </c>
      <c r="L359" s="194">
        <v>13.743</v>
      </c>
      <c r="M359" s="195">
        <f t="shared" si="13"/>
        <v>386.27619999999996</v>
      </c>
      <c r="N359"/>
      <c r="O359" s="196">
        <v>20.8</v>
      </c>
    </row>
    <row r="360" spans="1:15" x14ac:dyDescent="0.2">
      <c r="A360" s="111">
        <f t="shared" si="12"/>
        <v>12</v>
      </c>
      <c r="B360" s="193">
        <v>43452</v>
      </c>
      <c r="C360" s="194">
        <v>26.347999999999999</v>
      </c>
      <c r="D360" s="194">
        <v>101.35899999999999</v>
      </c>
      <c r="E360" s="194">
        <v>0</v>
      </c>
      <c r="F360" s="194">
        <v>144.19900000000001</v>
      </c>
      <c r="G360" s="194">
        <v>46.503</v>
      </c>
      <c r="H360" s="194">
        <v>24.577000000000002</v>
      </c>
      <c r="I360" s="194">
        <v>0</v>
      </c>
      <c r="J360" s="194">
        <v>50.423999999999999</v>
      </c>
      <c r="K360" s="194">
        <v>0</v>
      </c>
      <c r="L360" s="194">
        <v>0</v>
      </c>
      <c r="M360" s="195">
        <f t="shared" si="13"/>
        <v>393.40999999999997</v>
      </c>
      <c r="N360"/>
      <c r="O360" s="196">
        <v>21.1</v>
      </c>
    </row>
    <row r="361" spans="1:15" x14ac:dyDescent="0.2">
      <c r="A361" s="111">
        <f t="shared" si="12"/>
        <v>12</v>
      </c>
      <c r="B361" s="193">
        <v>43453</v>
      </c>
      <c r="C361" s="194">
        <v>24.120999999999999</v>
      </c>
      <c r="D361" s="194">
        <v>127.703</v>
      </c>
      <c r="E361" s="194">
        <v>0</v>
      </c>
      <c r="F361" s="194">
        <v>179.7</v>
      </c>
      <c r="G361" s="194">
        <v>40.067999999999998</v>
      </c>
      <c r="H361" s="194">
        <v>8.5809999999999995</v>
      </c>
      <c r="I361" s="194">
        <v>0</v>
      </c>
      <c r="J361" s="194">
        <v>47.52</v>
      </c>
      <c r="K361" s="194">
        <v>0</v>
      </c>
      <c r="L361" s="194">
        <v>7.7779999999999996</v>
      </c>
      <c r="M361" s="195">
        <f t="shared" si="13"/>
        <v>435.471</v>
      </c>
      <c r="N361"/>
      <c r="O361" s="196">
        <v>20.350000000000001</v>
      </c>
    </row>
    <row r="362" spans="1:15" x14ac:dyDescent="0.2">
      <c r="A362" s="111">
        <f t="shared" si="12"/>
        <v>12</v>
      </c>
      <c r="B362" s="193">
        <v>43454</v>
      </c>
      <c r="C362" s="194">
        <v>24.62</v>
      </c>
      <c r="D362" s="194">
        <v>139.078</v>
      </c>
      <c r="E362" s="194">
        <v>0</v>
      </c>
      <c r="F362" s="194">
        <v>131.988</v>
      </c>
      <c r="G362" s="194">
        <v>23.163</v>
      </c>
      <c r="H362" s="194">
        <v>26.888999999999999</v>
      </c>
      <c r="I362" s="194">
        <v>0</v>
      </c>
      <c r="J362" s="194">
        <v>47.52</v>
      </c>
      <c r="K362" s="194">
        <v>0</v>
      </c>
      <c r="L362" s="194">
        <v>0</v>
      </c>
      <c r="M362" s="195">
        <f t="shared" si="13"/>
        <v>393.25800000000004</v>
      </c>
      <c r="N362"/>
      <c r="O362" s="196">
        <v>20.8</v>
      </c>
    </row>
    <row r="363" spans="1:15" x14ac:dyDescent="0.2">
      <c r="A363" s="111">
        <f t="shared" si="12"/>
        <v>12</v>
      </c>
      <c r="B363" s="193">
        <v>43455</v>
      </c>
      <c r="C363" s="194">
        <v>25.02</v>
      </c>
      <c r="D363" s="194">
        <v>136.74299999999999</v>
      </c>
      <c r="E363" s="194">
        <v>3.843</v>
      </c>
      <c r="F363" s="194">
        <v>133.19300000000001</v>
      </c>
      <c r="G363" s="194">
        <v>25.395</v>
      </c>
      <c r="H363" s="194">
        <v>34.886000000000003</v>
      </c>
      <c r="I363" s="194">
        <v>0</v>
      </c>
      <c r="J363" s="194">
        <v>36.96</v>
      </c>
      <c r="K363" s="194">
        <v>0</v>
      </c>
      <c r="L363" s="194">
        <v>0</v>
      </c>
      <c r="M363" s="195">
        <f t="shared" si="13"/>
        <v>396.03999999999996</v>
      </c>
      <c r="N363"/>
      <c r="O363" s="196">
        <v>20.2</v>
      </c>
    </row>
    <row r="364" spans="1:15" x14ac:dyDescent="0.2">
      <c r="A364" s="111">
        <f t="shared" si="12"/>
        <v>12</v>
      </c>
      <c r="B364" s="193">
        <v>43456</v>
      </c>
      <c r="C364" s="194">
        <v>24</v>
      </c>
      <c r="D364" s="194">
        <v>121.078</v>
      </c>
      <c r="E364" s="194">
        <v>0</v>
      </c>
      <c r="F364" s="194">
        <v>132.08199999999999</v>
      </c>
      <c r="G364" s="194">
        <v>25.751000000000001</v>
      </c>
      <c r="H364" s="194">
        <v>28.54</v>
      </c>
      <c r="I364" s="194">
        <v>0</v>
      </c>
      <c r="J364" s="194">
        <v>26.4</v>
      </c>
      <c r="K364" s="194">
        <v>0</v>
      </c>
      <c r="L364" s="194">
        <v>0</v>
      </c>
      <c r="M364" s="195">
        <f t="shared" si="13"/>
        <v>357.85099999999994</v>
      </c>
      <c r="N364"/>
      <c r="O364" s="196">
        <v>17.95</v>
      </c>
    </row>
    <row r="365" spans="1:15" x14ac:dyDescent="0.2">
      <c r="A365" s="111">
        <f t="shared" si="12"/>
        <v>12</v>
      </c>
      <c r="B365" s="193">
        <v>43457</v>
      </c>
      <c r="C365" s="194">
        <v>21.96</v>
      </c>
      <c r="D365" s="194">
        <v>116.42700000000001</v>
      </c>
      <c r="E365" s="194">
        <v>0</v>
      </c>
      <c r="F365" s="194">
        <v>117.679</v>
      </c>
      <c r="G365" s="194">
        <v>11.663</v>
      </c>
      <c r="H365" s="194">
        <v>25.449000000000002</v>
      </c>
      <c r="I365" s="194">
        <v>0</v>
      </c>
      <c r="J365" s="194">
        <v>36.96</v>
      </c>
      <c r="K365" s="194">
        <v>0</v>
      </c>
      <c r="L365" s="194">
        <v>0</v>
      </c>
      <c r="M365" s="195">
        <f t="shared" si="13"/>
        <v>330.13800000000003</v>
      </c>
      <c r="N365"/>
      <c r="O365" s="196">
        <v>17.95</v>
      </c>
    </row>
    <row r="366" spans="1:15" x14ac:dyDescent="0.2">
      <c r="A366" s="111">
        <f t="shared" si="12"/>
        <v>12</v>
      </c>
      <c r="B366" s="193">
        <v>43458</v>
      </c>
      <c r="C366" s="194">
        <v>20.399999999999999</v>
      </c>
      <c r="D366" s="194">
        <v>144.30000000000001</v>
      </c>
      <c r="E366" s="194">
        <v>0</v>
      </c>
      <c r="F366" s="194">
        <v>112.47799999999999</v>
      </c>
      <c r="G366" s="194">
        <v>11.262</v>
      </c>
      <c r="H366" s="194">
        <v>21.893000000000001</v>
      </c>
      <c r="I366" s="194">
        <v>0</v>
      </c>
      <c r="J366" s="194">
        <v>36.96</v>
      </c>
      <c r="K366" s="194">
        <v>0</v>
      </c>
      <c r="L366" s="194">
        <v>3.49</v>
      </c>
      <c r="M366" s="195">
        <f t="shared" si="13"/>
        <v>350.78299999999996</v>
      </c>
      <c r="N366"/>
      <c r="O366" s="196">
        <v>17.95</v>
      </c>
    </row>
    <row r="367" spans="1:15" x14ac:dyDescent="0.2">
      <c r="A367" s="111">
        <f t="shared" si="12"/>
        <v>12</v>
      </c>
      <c r="B367" s="193">
        <v>43459</v>
      </c>
      <c r="C367" s="194">
        <v>24.09</v>
      </c>
      <c r="D367" s="194">
        <v>128.172</v>
      </c>
      <c r="E367" s="194">
        <v>0</v>
      </c>
      <c r="F367" s="194">
        <v>100.23</v>
      </c>
      <c r="G367" s="194">
        <v>12.013999999999999</v>
      </c>
      <c r="H367" s="194">
        <v>17.276</v>
      </c>
      <c r="I367" s="194">
        <v>0</v>
      </c>
      <c r="J367" s="194">
        <v>26.4</v>
      </c>
      <c r="K367" s="194">
        <v>0</v>
      </c>
      <c r="L367" s="194">
        <v>0</v>
      </c>
      <c r="M367" s="195">
        <f t="shared" si="13"/>
        <v>308.18200000000002</v>
      </c>
      <c r="N367"/>
      <c r="O367" s="196">
        <v>16.95</v>
      </c>
    </row>
    <row r="368" spans="1:15" x14ac:dyDescent="0.2">
      <c r="A368" s="111">
        <f t="shared" si="12"/>
        <v>12</v>
      </c>
      <c r="B368" s="193">
        <v>43460</v>
      </c>
      <c r="C368" s="194">
        <v>18.681999999999999</v>
      </c>
      <c r="D368" s="194">
        <v>123.578</v>
      </c>
      <c r="E368" s="194">
        <v>0</v>
      </c>
      <c r="F368" s="194">
        <v>162.29300000000001</v>
      </c>
      <c r="G368" s="194">
        <v>43.8</v>
      </c>
      <c r="H368" s="194">
        <v>10.773999999999999</v>
      </c>
      <c r="I368" s="194">
        <v>0</v>
      </c>
      <c r="J368" s="194">
        <v>32.102400000000003</v>
      </c>
      <c r="K368" s="194">
        <v>0</v>
      </c>
      <c r="L368" s="194">
        <v>9.4260000000000002</v>
      </c>
      <c r="M368" s="195">
        <f t="shared" si="13"/>
        <v>400.65539999999999</v>
      </c>
      <c r="N368"/>
      <c r="O368" s="196">
        <v>20.7</v>
      </c>
    </row>
    <row r="369" spans="1:15" x14ac:dyDescent="0.2">
      <c r="A369" s="111">
        <f t="shared" si="12"/>
        <v>12</v>
      </c>
      <c r="B369" s="193">
        <v>43461</v>
      </c>
      <c r="C369" s="194">
        <v>31.864999999999998</v>
      </c>
      <c r="D369" s="194">
        <v>112.489</v>
      </c>
      <c r="E369" s="194">
        <v>0</v>
      </c>
      <c r="F369" s="194">
        <v>116.248</v>
      </c>
      <c r="G369" s="194">
        <v>50.063000000000002</v>
      </c>
      <c r="H369" s="194">
        <v>26.498999999999999</v>
      </c>
      <c r="I369" s="194">
        <v>0</v>
      </c>
      <c r="J369" s="194">
        <v>23.231999999999999</v>
      </c>
      <c r="K369" s="194">
        <v>0</v>
      </c>
      <c r="L369" s="194">
        <v>41.018999999999998</v>
      </c>
      <c r="M369" s="195">
        <f t="shared" si="13"/>
        <v>401.41500000000008</v>
      </c>
      <c r="N369"/>
      <c r="O369" s="196">
        <v>20.05</v>
      </c>
    </row>
    <row r="370" spans="1:15" x14ac:dyDescent="0.2">
      <c r="A370" s="111">
        <f t="shared" si="12"/>
        <v>12</v>
      </c>
      <c r="B370" s="193">
        <v>43462</v>
      </c>
      <c r="C370" s="194">
        <v>27.114999999999998</v>
      </c>
      <c r="D370" s="194">
        <v>132.94</v>
      </c>
      <c r="E370" s="194">
        <v>0</v>
      </c>
      <c r="F370" s="194">
        <v>110.08</v>
      </c>
      <c r="G370" s="194">
        <v>41.143000000000001</v>
      </c>
      <c r="H370" s="194">
        <v>14.407</v>
      </c>
      <c r="I370" s="194">
        <v>0</v>
      </c>
      <c r="J370" s="194">
        <v>24.499200000000002</v>
      </c>
      <c r="K370" s="194">
        <v>0</v>
      </c>
      <c r="L370" s="194">
        <v>51.959000000000003</v>
      </c>
      <c r="M370" s="195">
        <f t="shared" si="13"/>
        <v>402.14320000000004</v>
      </c>
      <c r="N370"/>
      <c r="O370" s="196">
        <v>20.100000000000001</v>
      </c>
    </row>
    <row r="371" spans="1:15" x14ac:dyDescent="0.2">
      <c r="A371" s="111">
        <f t="shared" si="12"/>
        <v>12</v>
      </c>
      <c r="B371" s="193">
        <v>43463</v>
      </c>
      <c r="C371" s="194">
        <v>38.497</v>
      </c>
      <c r="D371" s="194">
        <v>147.589</v>
      </c>
      <c r="E371" s="194">
        <v>0</v>
      </c>
      <c r="F371" s="194">
        <v>103.47</v>
      </c>
      <c r="G371" s="194">
        <v>14.666</v>
      </c>
      <c r="H371" s="194">
        <v>20.271000000000001</v>
      </c>
      <c r="I371" s="194">
        <v>0</v>
      </c>
      <c r="J371" s="194">
        <v>24.552</v>
      </c>
      <c r="K371" s="194">
        <v>0</v>
      </c>
      <c r="L371" s="194">
        <v>25.364999999999998</v>
      </c>
      <c r="M371" s="195">
        <f t="shared" si="13"/>
        <v>374.41000000000008</v>
      </c>
      <c r="N371"/>
      <c r="O371" s="196">
        <v>18.45</v>
      </c>
    </row>
    <row r="372" spans="1:15" x14ac:dyDescent="0.2">
      <c r="A372" s="111">
        <f t="shared" si="12"/>
        <v>12</v>
      </c>
      <c r="B372" s="193">
        <v>43464</v>
      </c>
      <c r="C372" s="194">
        <v>28</v>
      </c>
      <c r="D372" s="194">
        <v>132.321</v>
      </c>
      <c r="E372" s="194">
        <v>0</v>
      </c>
      <c r="F372" s="194">
        <v>112.099</v>
      </c>
      <c r="G372" s="194">
        <v>11.78</v>
      </c>
      <c r="H372" s="194">
        <v>5.3330000000000002</v>
      </c>
      <c r="I372" s="194">
        <v>2.1429999999999998</v>
      </c>
      <c r="J372" s="194">
        <v>22.968</v>
      </c>
      <c r="K372" s="194">
        <v>0</v>
      </c>
      <c r="L372" s="194">
        <v>11.898</v>
      </c>
      <c r="M372" s="195">
        <f t="shared" si="13"/>
        <v>326.54200000000003</v>
      </c>
      <c r="N372"/>
      <c r="O372" s="196">
        <v>17.600000000000001</v>
      </c>
    </row>
    <row r="373" spans="1:15" x14ac:dyDescent="0.2">
      <c r="A373" s="111">
        <f t="shared" si="12"/>
        <v>12</v>
      </c>
      <c r="B373" s="208">
        <v>43465</v>
      </c>
      <c r="C373" s="194">
        <v>30</v>
      </c>
      <c r="D373" s="194">
        <v>137.739</v>
      </c>
      <c r="E373" s="194">
        <v>0</v>
      </c>
      <c r="F373" s="194">
        <v>105.649</v>
      </c>
      <c r="G373" s="194">
        <v>11.893000000000001</v>
      </c>
      <c r="H373" s="194">
        <v>25.286999999999999</v>
      </c>
      <c r="I373" s="194">
        <v>0</v>
      </c>
      <c r="J373" s="194">
        <v>24.234999999999999</v>
      </c>
      <c r="K373" s="194">
        <v>0</v>
      </c>
      <c r="L373" s="194">
        <v>16.904</v>
      </c>
      <c r="M373" s="195">
        <f t="shared" si="13"/>
        <v>351.70700000000005</v>
      </c>
      <c r="N373"/>
      <c r="O373" s="203">
        <v>18</v>
      </c>
    </row>
    <row r="374" spans="1:15" s="67" customFormat="1" x14ac:dyDescent="0.2">
      <c r="A374" s="111"/>
      <c r="B374" s="209" t="s">
        <v>4</v>
      </c>
      <c r="C374" s="201">
        <f t="shared" ref="C374" si="14">SUM(C9:C373)</f>
        <v>5871.8549999999996</v>
      </c>
      <c r="D374" s="201">
        <f t="shared" ref="D374:M374" si="15">SUM(D9:D373)</f>
        <v>42237.743000000017</v>
      </c>
      <c r="E374" s="201">
        <f t="shared" si="15"/>
        <v>1237.6529999999998</v>
      </c>
      <c r="F374" s="201">
        <f t="shared" si="15"/>
        <v>48499.061999999998</v>
      </c>
      <c r="G374" s="201">
        <f t="shared" si="15"/>
        <v>15079.210999999998</v>
      </c>
      <c r="H374" s="201">
        <f>SUM(H9:H373)</f>
        <v>4049.4770000000035</v>
      </c>
      <c r="I374" s="201">
        <f>SUM(I9:I373)</f>
        <v>15.358000000000001</v>
      </c>
      <c r="J374" s="201">
        <f>SUM(J9:J373)</f>
        <v>10562.428599999997</v>
      </c>
      <c r="K374" s="201">
        <f>SUM(K9:K373)</f>
        <v>5.5442729999999987</v>
      </c>
      <c r="L374" s="201">
        <f>SUM(L9:L373)</f>
        <v>20371.57</v>
      </c>
      <c r="M374" s="201">
        <f t="shared" si="15"/>
        <v>147929.901873</v>
      </c>
      <c r="N374"/>
      <c r="O374" s="204">
        <f>+MAX(O9:O373)</f>
        <v>25.4</v>
      </c>
    </row>
    <row r="375" spans="1:15" x14ac:dyDescent="0.2">
      <c r="A375" s="112" t="str">
        <f t="shared" ref="A375:A407" si="16">+IF(ISBLANK($B375),"",MONTH($B375))</f>
        <v/>
      </c>
      <c r="M375" s="205">
        <f>+SUM(C374:L374)-SUM(M9:M373)</f>
        <v>0</v>
      </c>
      <c r="N375"/>
    </row>
    <row r="376" spans="1:15" x14ac:dyDescent="0.2">
      <c r="A376" s="111" t="str">
        <f t="shared" si="16"/>
        <v/>
      </c>
    </row>
    <row r="377" spans="1:15" x14ac:dyDescent="0.2">
      <c r="A377" s="111" t="str">
        <f t="shared" si="16"/>
        <v/>
      </c>
    </row>
    <row r="378" spans="1:15" x14ac:dyDescent="0.2">
      <c r="A378" s="111" t="str">
        <f t="shared" si="16"/>
        <v/>
      </c>
    </row>
    <row r="379" spans="1:15" x14ac:dyDescent="0.2">
      <c r="A379" s="111" t="str">
        <f t="shared" si="16"/>
        <v/>
      </c>
    </row>
    <row r="380" spans="1:15" x14ac:dyDescent="0.2">
      <c r="A380" s="111" t="str">
        <f t="shared" si="16"/>
        <v/>
      </c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O380" s="202"/>
    </row>
    <row r="381" spans="1:15" x14ac:dyDescent="0.2">
      <c r="A381" s="111" t="str">
        <f t="shared" si="16"/>
        <v/>
      </c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O381" s="202"/>
    </row>
    <row r="382" spans="1:15" x14ac:dyDescent="0.2">
      <c r="A382" s="111" t="str">
        <f t="shared" si="16"/>
        <v/>
      </c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O382" s="202"/>
    </row>
    <row r="383" spans="1:15" x14ac:dyDescent="0.2">
      <c r="A383" s="111" t="str">
        <f t="shared" si="16"/>
        <v/>
      </c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O383" s="202"/>
    </row>
    <row r="384" spans="1:15" x14ac:dyDescent="0.2">
      <c r="A384" s="111" t="str">
        <f t="shared" si="16"/>
        <v/>
      </c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O384" s="202"/>
    </row>
    <row r="385" spans="1:15" x14ac:dyDescent="0.2">
      <c r="A385" s="111" t="str">
        <f t="shared" si="16"/>
        <v/>
      </c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O385" s="202"/>
    </row>
    <row r="386" spans="1:15" x14ac:dyDescent="0.2">
      <c r="A386" s="111" t="str">
        <f t="shared" si="16"/>
        <v/>
      </c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O386" s="202"/>
    </row>
    <row r="387" spans="1:15" x14ac:dyDescent="0.2">
      <c r="A387" s="111" t="str">
        <f t="shared" si="16"/>
        <v/>
      </c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O387" s="202"/>
    </row>
    <row r="388" spans="1:15" x14ac:dyDescent="0.2">
      <c r="A388" s="111" t="str">
        <f t="shared" si="16"/>
        <v/>
      </c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O388" s="202"/>
    </row>
    <row r="389" spans="1:15" x14ac:dyDescent="0.2">
      <c r="A389" s="111" t="str">
        <f t="shared" si="16"/>
        <v/>
      </c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O389" s="202"/>
    </row>
    <row r="390" spans="1:15" x14ac:dyDescent="0.2">
      <c r="A390" s="111" t="str">
        <f t="shared" si="16"/>
        <v/>
      </c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O390" s="202"/>
    </row>
    <row r="391" spans="1:15" x14ac:dyDescent="0.2">
      <c r="A391" s="111" t="str">
        <f t="shared" si="16"/>
        <v/>
      </c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O391" s="202"/>
    </row>
    <row r="392" spans="1:15" x14ac:dyDescent="0.2">
      <c r="A392" s="111" t="str">
        <f t="shared" si="16"/>
        <v/>
      </c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O392" s="202"/>
    </row>
    <row r="393" spans="1:15" x14ac:dyDescent="0.2">
      <c r="A393" s="111" t="str">
        <f t="shared" si="16"/>
        <v/>
      </c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O393" s="202"/>
    </row>
    <row r="394" spans="1:15" x14ac:dyDescent="0.2">
      <c r="A394" s="111" t="str">
        <f t="shared" si="16"/>
        <v/>
      </c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O394" s="202"/>
    </row>
    <row r="395" spans="1:15" x14ac:dyDescent="0.2">
      <c r="A395" s="111" t="str">
        <f t="shared" si="16"/>
        <v/>
      </c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O395" s="202"/>
    </row>
    <row r="396" spans="1:15" x14ac:dyDescent="0.2">
      <c r="A396" s="111" t="str">
        <f t="shared" si="16"/>
        <v/>
      </c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O396" s="202"/>
    </row>
    <row r="397" spans="1:15" x14ac:dyDescent="0.2">
      <c r="A397" s="111" t="str">
        <f t="shared" si="16"/>
        <v/>
      </c>
    </row>
    <row r="398" spans="1:15" x14ac:dyDescent="0.2">
      <c r="A398" s="111" t="str">
        <f t="shared" si="16"/>
        <v/>
      </c>
    </row>
    <row r="399" spans="1:15" x14ac:dyDescent="0.2">
      <c r="A399" s="111" t="str">
        <f t="shared" si="16"/>
        <v/>
      </c>
    </row>
    <row r="400" spans="1:15" x14ac:dyDescent="0.2">
      <c r="A400" s="111" t="str">
        <f t="shared" si="16"/>
        <v/>
      </c>
    </row>
    <row r="401" spans="1:1" x14ac:dyDescent="0.2">
      <c r="A401" s="111" t="str">
        <f t="shared" si="16"/>
        <v/>
      </c>
    </row>
    <row r="402" spans="1:1" x14ac:dyDescent="0.2">
      <c r="A402" s="111" t="str">
        <f t="shared" si="16"/>
        <v/>
      </c>
    </row>
    <row r="403" spans="1:1" x14ac:dyDescent="0.2">
      <c r="A403" s="111" t="str">
        <f t="shared" si="16"/>
        <v/>
      </c>
    </row>
    <row r="404" spans="1:1" x14ac:dyDescent="0.2">
      <c r="A404" s="111" t="str">
        <f t="shared" si="16"/>
        <v/>
      </c>
    </row>
    <row r="405" spans="1:1" x14ac:dyDescent="0.2">
      <c r="A405" s="111" t="str">
        <f t="shared" si="16"/>
        <v/>
      </c>
    </row>
    <row r="406" spans="1:1" x14ac:dyDescent="0.2">
      <c r="A406" s="111" t="str">
        <f t="shared" si="16"/>
        <v/>
      </c>
    </row>
    <row r="407" spans="1:1" x14ac:dyDescent="0.2">
      <c r="A407" s="111" t="str">
        <f t="shared" si="16"/>
        <v/>
      </c>
    </row>
    <row r="408" spans="1:1" x14ac:dyDescent="0.2">
      <c r="A408" s="111"/>
    </row>
    <row r="409" spans="1:1" x14ac:dyDescent="0.2">
      <c r="A409" s="111"/>
    </row>
    <row r="410" spans="1:1" x14ac:dyDescent="0.2">
      <c r="A410" s="111" t="str">
        <f t="shared" ref="A410:A418" si="17">+IF(ISBLANK($B410),"",MONTH($B410))</f>
        <v/>
      </c>
    </row>
    <row r="411" spans="1:1" x14ac:dyDescent="0.2">
      <c r="A411" s="111" t="str">
        <f t="shared" si="17"/>
        <v/>
      </c>
    </row>
    <row r="412" spans="1:1" x14ac:dyDescent="0.2">
      <c r="A412" s="111" t="str">
        <f t="shared" si="17"/>
        <v/>
      </c>
    </row>
    <row r="413" spans="1:1" x14ac:dyDescent="0.2">
      <c r="A413" s="111" t="str">
        <f t="shared" si="17"/>
        <v/>
      </c>
    </row>
    <row r="414" spans="1:1" x14ac:dyDescent="0.2">
      <c r="A414" s="111" t="str">
        <f t="shared" si="17"/>
        <v/>
      </c>
    </row>
    <row r="415" spans="1:1" x14ac:dyDescent="0.2">
      <c r="A415" s="111" t="str">
        <f t="shared" si="17"/>
        <v/>
      </c>
    </row>
    <row r="416" spans="1:1" x14ac:dyDescent="0.2">
      <c r="A416" s="111" t="str">
        <f t="shared" si="17"/>
        <v/>
      </c>
    </row>
    <row r="417" spans="1:1" x14ac:dyDescent="0.2">
      <c r="A417" s="111" t="str">
        <f t="shared" si="17"/>
        <v/>
      </c>
    </row>
    <row r="418" spans="1:1" x14ac:dyDescent="0.2">
      <c r="A418" s="111" t="str">
        <f t="shared" si="17"/>
        <v/>
      </c>
    </row>
    <row r="419" spans="1:1" x14ac:dyDescent="0.2">
      <c r="A419" s="111"/>
    </row>
    <row r="420" spans="1:1" x14ac:dyDescent="0.2">
      <c r="A420" s="111"/>
    </row>
    <row r="421" spans="1:1" x14ac:dyDescent="0.2">
      <c r="A421" s="111"/>
    </row>
    <row r="422" spans="1:1" x14ac:dyDescent="0.2">
      <c r="A422" s="111"/>
    </row>
    <row r="423" spans="1:1" x14ac:dyDescent="0.2">
      <c r="A423" s="111"/>
    </row>
    <row r="424" spans="1:1" x14ac:dyDescent="0.2">
      <c r="A424" s="111"/>
    </row>
    <row r="425" spans="1:1" x14ac:dyDescent="0.2">
      <c r="A425" s="111"/>
    </row>
    <row r="426" spans="1:1" x14ac:dyDescent="0.2">
      <c r="A426" s="111"/>
    </row>
  </sheetData>
  <conditionalFormatting sqref="M375">
    <cfRule type="cellIs" dxfId="164" priority="1" operator="equal">
      <formula>0</formula>
    </cfRule>
  </conditionalFormatting>
  <pageMargins left="0.75" right="0.75" top="1" bottom="1" header="0" footer="0"/>
  <pageSetup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O426"/>
  <sheetViews>
    <sheetView showGridLines="0" zoomScaleNormal="100" workbookViewId="0">
      <pane xSplit="2" ySplit="8" topLeftCell="C108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baseColWidth="10" defaultColWidth="11.140625" defaultRowHeight="12.75" x14ac:dyDescent="0.2"/>
  <cols>
    <col min="1" max="1" width="2.7109375" style="112" bestFit="1" customWidth="1"/>
    <col min="2" max="2" width="31.28515625" style="81" bestFit="1" customWidth="1"/>
    <col min="3" max="3" width="11.42578125" style="81" bestFit="1" customWidth="1"/>
    <col min="4" max="4" width="12.85546875" style="81" bestFit="1" customWidth="1"/>
    <col min="5" max="5" width="10.5703125" style="81" bestFit="1" customWidth="1"/>
    <col min="6" max="6" width="19.7109375" style="81" bestFit="1" customWidth="1"/>
    <col min="7" max="9" width="10.42578125" style="81" bestFit="1" customWidth="1"/>
    <col min="10" max="10" width="12.85546875" style="81" bestFit="1" customWidth="1"/>
    <col min="11" max="12" width="10.42578125" style="81" bestFit="1" customWidth="1"/>
    <col min="13" max="13" width="8.42578125" style="81" bestFit="1" customWidth="1"/>
    <col min="14" max="14" width="5.7109375" style="69" customWidth="1"/>
    <col min="15" max="15" width="11" style="81" bestFit="1" customWidth="1"/>
    <col min="16" max="16384" width="11.140625" style="69"/>
  </cols>
  <sheetData>
    <row r="1" spans="1:15" x14ac:dyDescent="0.2">
      <c r="A1" s="111"/>
      <c r="B1" s="206" t="s">
        <v>13</v>
      </c>
    </row>
    <row r="2" spans="1:15" x14ac:dyDescent="0.2">
      <c r="A2" s="111"/>
      <c r="B2" s="206" t="s">
        <v>33</v>
      </c>
    </row>
    <row r="3" spans="1:15" x14ac:dyDescent="0.2">
      <c r="A3" s="111"/>
      <c r="B3" s="206" t="s">
        <v>91</v>
      </c>
    </row>
    <row r="4" spans="1:15" x14ac:dyDescent="0.2">
      <c r="A4" s="111"/>
      <c r="B4" s="206" t="s">
        <v>21</v>
      </c>
    </row>
    <row r="5" spans="1:15" ht="13.5" thickBot="1" x14ac:dyDescent="0.25">
      <c r="A5" s="111"/>
      <c r="B5" s="207"/>
    </row>
    <row r="6" spans="1:15" s="73" customFormat="1" ht="13.5" thickTop="1" x14ac:dyDescent="0.2">
      <c r="A6" s="111"/>
      <c r="B6" s="186" t="s">
        <v>0</v>
      </c>
      <c r="C6" s="186" t="str">
        <f>VLOOKUP(C$8,'Información Unidades'!$B$4:$D$15,2,0)</f>
        <v>EDELAYSEN</v>
      </c>
      <c r="D6" s="186" t="str">
        <f>VLOOKUP(D$8,'Información Unidades'!$B$4:$D$15,2,0)</f>
        <v>EDELAYSEN</v>
      </c>
      <c r="E6" s="186" t="str">
        <f>VLOOKUP(E$8,'Información Unidades'!$B$4:$D$15,2,0)</f>
        <v>EDELAYSEN</v>
      </c>
      <c r="F6" s="186" t="str">
        <f>VLOOKUP(F$8,'Información Unidades'!$B$4:$D$15,2,0)</f>
        <v>EDELAYSEN</v>
      </c>
      <c r="G6" s="186" t="str">
        <f>VLOOKUP(G$8,'Información Unidades'!$B$4:$D$15,2,0)</f>
        <v>EDELAYSEN</v>
      </c>
      <c r="H6" s="186" t="str">
        <f>VLOOKUP(H$8,'Información Unidades'!$B$4:$D$15,2,0)</f>
        <v>EDELAYSEN</v>
      </c>
      <c r="I6" s="186" t="str">
        <f>VLOOKUP(I$8,'Información Unidades'!$B$4:$D$15,2,0)</f>
        <v>EDELAYSEN</v>
      </c>
      <c r="J6" s="186" t="str">
        <f>VLOOKUP(J$8,'Información Unidades'!$B$4:$D$15,2,0)</f>
        <v>EDELAYSEN</v>
      </c>
      <c r="K6" s="186" t="str">
        <f>VLOOKUP(K$8,'Información Unidades'!$B$4:$D$15,2,0)</f>
        <v>EDELAYSEN</v>
      </c>
      <c r="L6" s="186" t="str">
        <f>VLOOKUP(L$8,'Información Unidades'!$B$4:$D$15,2,0)</f>
        <v>EDELAYSEN</v>
      </c>
      <c r="M6" s="186" t="s">
        <v>1</v>
      </c>
      <c r="N6" s="2"/>
      <c r="O6" s="186" t="s">
        <v>71</v>
      </c>
    </row>
    <row r="7" spans="1:15" s="74" customFormat="1" x14ac:dyDescent="0.2">
      <c r="A7" s="111"/>
      <c r="B7" s="187" t="s">
        <v>2</v>
      </c>
      <c r="C7" s="187" t="str">
        <f>VLOOKUP(C$8,'Información Unidades'!$B$4:$D$15,3,0)</f>
        <v>EOLICA</v>
      </c>
      <c r="D7" s="187" t="str">
        <f>VLOOKUP(D$8,'Información Unidades'!$B$4:$D$15,3,0)</f>
        <v>HIDRO PASADA</v>
      </c>
      <c r="E7" s="187" t="str">
        <f>VLOOKUP(E$8,'Información Unidades'!$B$4:$D$15,3,0)</f>
        <v>DIESEL</v>
      </c>
      <c r="F7" s="187" t="str">
        <f>VLOOKUP(F$8,'Información Unidades'!$B$4:$D$15,3,0)</f>
        <v>HIDRO PASADA</v>
      </c>
      <c r="G7" s="187" t="str">
        <f>VLOOKUP(G$8,'Información Unidades'!$B$4:$D$15,3,0)</f>
        <v>DIESEL</v>
      </c>
      <c r="H7" s="187" t="str">
        <f>VLOOKUP(H$8,'Información Unidades'!$B$4:$D$15,3,0)</f>
        <v>EOLICA</v>
      </c>
      <c r="I7" s="187" t="str">
        <f>VLOOKUP(I$8,'Información Unidades'!$B$4:$D$15,3,0)</f>
        <v>DIESEL</v>
      </c>
      <c r="J7" s="187" t="str">
        <f>VLOOKUP(J$8,'Información Unidades'!$B$4:$D$15,3,0)</f>
        <v>HIDRO PASADA</v>
      </c>
      <c r="K7" s="187" t="str">
        <f>VLOOKUP(K$8,'Información Unidades'!$B$4:$D$15,3,0)</f>
        <v>DIESEL</v>
      </c>
      <c r="L7" s="187" t="str">
        <f>VLOOKUP(L$8,'Información Unidades'!$B$4:$D$15,3,0)</f>
        <v>DIESEL</v>
      </c>
      <c r="M7" s="187" t="s">
        <v>3</v>
      </c>
      <c r="N7" s="6"/>
      <c r="O7" s="187" t="s">
        <v>73</v>
      </c>
    </row>
    <row r="8" spans="1:15" s="74" customFormat="1" x14ac:dyDescent="0.2">
      <c r="A8" s="111"/>
      <c r="B8" s="188" t="s">
        <v>23</v>
      </c>
      <c r="C8" s="188" t="s">
        <v>37</v>
      </c>
      <c r="D8" s="188" t="s">
        <v>40</v>
      </c>
      <c r="E8" s="188" t="s">
        <v>39</v>
      </c>
      <c r="F8" s="188" t="s">
        <v>34</v>
      </c>
      <c r="G8" s="188" t="s">
        <v>36</v>
      </c>
      <c r="H8" s="188" t="s">
        <v>85</v>
      </c>
      <c r="I8" s="188" t="s">
        <v>66</v>
      </c>
      <c r="J8" s="188" t="s">
        <v>79</v>
      </c>
      <c r="K8" s="188" t="s">
        <v>41</v>
      </c>
      <c r="L8" s="188" t="s">
        <v>35</v>
      </c>
      <c r="M8" s="188"/>
      <c r="N8" s="6"/>
      <c r="O8" s="188" t="s">
        <v>70</v>
      </c>
    </row>
    <row r="9" spans="1:15" x14ac:dyDescent="0.2">
      <c r="A9" s="111">
        <f t="shared" ref="A9:A72" si="0">+IF(ISBLANK($B9),"",MONTH($B9))</f>
        <v>1</v>
      </c>
      <c r="B9" s="189">
        <v>43466</v>
      </c>
      <c r="C9" s="190">
        <v>12.384</v>
      </c>
      <c r="D9" s="190">
        <v>109.13</v>
      </c>
      <c r="E9" s="190">
        <v>2.653</v>
      </c>
      <c r="F9" s="190">
        <v>115.27800000000001</v>
      </c>
      <c r="G9" s="190">
        <v>13.476000000000001</v>
      </c>
      <c r="H9" s="190">
        <v>8.4819999999999993</v>
      </c>
      <c r="I9" s="190">
        <v>0</v>
      </c>
      <c r="J9" s="190">
        <v>9.0288000000049937</v>
      </c>
      <c r="K9" s="190">
        <v>1.2628900000000401E-4</v>
      </c>
      <c r="L9" s="190">
        <v>26.186</v>
      </c>
      <c r="M9" s="191">
        <f t="shared" ref="M9:M72" si="1">+SUM(C9:L9)</f>
        <v>296.61792628900497</v>
      </c>
      <c r="N9"/>
      <c r="O9" s="217">
        <v>17.2</v>
      </c>
    </row>
    <row r="10" spans="1:15" x14ac:dyDescent="0.2">
      <c r="A10" s="111">
        <f t="shared" si="0"/>
        <v>1</v>
      </c>
      <c r="B10" s="193">
        <v>43467</v>
      </c>
      <c r="C10" s="194">
        <v>23.26</v>
      </c>
      <c r="D10" s="194">
        <v>147.691</v>
      </c>
      <c r="E10" s="194">
        <v>0</v>
      </c>
      <c r="F10" s="194">
        <v>137.90299999999999</v>
      </c>
      <c r="G10" s="194">
        <v>13.079000000000001</v>
      </c>
      <c r="H10" s="194">
        <v>36.289000000000001</v>
      </c>
      <c r="I10" s="194">
        <v>0</v>
      </c>
      <c r="J10" s="194">
        <v>8.8176000000003842</v>
      </c>
      <c r="K10" s="194">
        <v>0</v>
      </c>
      <c r="L10" s="194">
        <v>19.742000000000001</v>
      </c>
      <c r="M10" s="195">
        <f t="shared" si="1"/>
        <v>386.78160000000037</v>
      </c>
      <c r="N10"/>
      <c r="O10" s="218">
        <v>19.7</v>
      </c>
    </row>
    <row r="11" spans="1:15" x14ac:dyDescent="0.2">
      <c r="A11" s="111">
        <f t="shared" si="0"/>
        <v>1</v>
      </c>
      <c r="B11" s="193">
        <v>43468</v>
      </c>
      <c r="C11" s="194">
        <v>45.167999999999999</v>
      </c>
      <c r="D11" s="194">
        <v>154.91800000000001</v>
      </c>
      <c r="E11" s="194">
        <v>0</v>
      </c>
      <c r="F11" s="194">
        <v>98.414000000000001</v>
      </c>
      <c r="G11" s="194">
        <v>13.707000000000001</v>
      </c>
      <c r="H11" s="194">
        <v>31.289000000000001</v>
      </c>
      <c r="I11" s="194">
        <v>0</v>
      </c>
      <c r="J11" s="194">
        <v>20.59199999999808</v>
      </c>
      <c r="K11" s="194">
        <v>0</v>
      </c>
      <c r="L11" s="194">
        <v>27.533999999999999</v>
      </c>
      <c r="M11" s="195">
        <f t="shared" si="1"/>
        <v>391.62199999999802</v>
      </c>
      <c r="N11"/>
      <c r="O11" s="218">
        <v>19.100000000000001</v>
      </c>
    </row>
    <row r="12" spans="1:15" x14ac:dyDescent="0.2">
      <c r="A12" s="111">
        <f t="shared" si="0"/>
        <v>1</v>
      </c>
      <c r="B12" s="193">
        <v>43469</v>
      </c>
      <c r="C12" s="194">
        <v>45.927</v>
      </c>
      <c r="D12" s="194">
        <v>151.99100000000001</v>
      </c>
      <c r="E12" s="194">
        <v>0</v>
      </c>
      <c r="F12" s="194">
        <v>104.825</v>
      </c>
      <c r="G12" s="194">
        <v>12.881</v>
      </c>
      <c r="H12" s="194">
        <v>33.234999999999999</v>
      </c>
      <c r="I12" s="194">
        <v>0</v>
      </c>
      <c r="J12" s="194">
        <v>21.542399999999617</v>
      </c>
      <c r="K12" s="194">
        <v>0</v>
      </c>
      <c r="L12" s="194">
        <v>22.536999999999999</v>
      </c>
      <c r="M12" s="195">
        <f t="shared" si="1"/>
        <v>392.9383999999996</v>
      </c>
      <c r="N12"/>
      <c r="O12" s="218">
        <v>19.600000000000001</v>
      </c>
    </row>
    <row r="13" spans="1:15" x14ac:dyDescent="0.2">
      <c r="A13" s="111">
        <f t="shared" si="0"/>
        <v>1</v>
      </c>
      <c r="B13" s="193">
        <v>43470</v>
      </c>
      <c r="C13" s="194">
        <v>38.307000000000002</v>
      </c>
      <c r="D13" s="194">
        <v>129.05500000000001</v>
      </c>
      <c r="E13" s="194">
        <v>0</v>
      </c>
      <c r="F13" s="194">
        <v>115.215</v>
      </c>
      <c r="G13" s="194">
        <v>17.489999999999998</v>
      </c>
      <c r="H13" s="194">
        <v>34.671999999999997</v>
      </c>
      <c r="I13" s="194">
        <v>0</v>
      </c>
      <c r="J13" s="194">
        <v>20.750400000001537</v>
      </c>
      <c r="K13" s="194">
        <v>0</v>
      </c>
      <c r="L13" s="194">
        <v>0</v>
      </c>
      <c r="M13" s="195">
        <f t="shared" si="1"/>
        <v>355.48940000000158</v>
      </c>
      <c r="N13"/>
      <c r="O13" s="218">
        <v>17.05</v>
      </c>
    </row>
    <row r="14" spans="1:15" x14ac:dyDescent="0.2">
      <c r="A14" s="111">
        <f t="shared" si="0"/>
        <v>1</v>
      </c>
      <c r="B14" s="193">
        <v>43471</v>
      </c>
      <c r="C14" s="194">
        <v>30.03</v>
      </c>
      <c r="D14" s="194">
        <v>121</v>
      </c>
      <c r="E14" s="194">
        <v>0</v>
      </c>
      <c r="F14" s="194">
        <v>124.431</v>
      </c>
      <c r="G14" s="194">
        <v>13.281000000000001</v>
      </c>
      <c r="H14" s="194">
        <v>28.22</v>
      </c>
      <c r="I14" s="194">
        <v>0</v>
      </c>
      <c r="J14" s="194">
        <v>10.56</v>
      </c>
      <c r="K14" s="194">
        <v>0</v>
      </c>
      <c r="L14" s="194">
        <v>0</v>
      </c>
      <c r="M14" s="195">
        <f t="shared" si="1"/>
        <v>327.52199999999999</v>
      </c>
      <c r="N14"/>
      <c r="O14" s="218">
        <v>18.5</v>
      </c>
    </row>
    <row r="15" spans="1:15" x14ac:dyDescent="0.2">
      <c r="A15" s="111">
        <f t="shared" si="0"/>
        <v>1</v>
      </c>
      <c r="B15" s="193">
        <v>43472</v>
      </c>
      <c r="C15" s="194">
        <v>26.423999999999999</v>
      </c>
      <c r="D15" s="194">
        <v>140.738</v>
      </c>
      <c r="E15" s="194">
        <v>4.9649999999999999</v>
      </c>
      <c r="F15" s="194">
        <v>123.884</v>
      </c>
      <c r="G15" s="194">
        <v>20.606999999999999</v>
      </c>
      <c r="H15" s="194">
        <v>20.821000000000002</v>
      </c>
      <c r="I15" s="194">
        <v>0</v>
      </c>
      <c r="J15" s="194">
        <v>15.84</v>
      </c>
      <c r="K15" s="194">
        <v>0</v>
      </c>
      <c r="L15" s="194">
        <v>43.944000000000003</v>
      </c>
      <c r="M15" s="195">
        <f t="shared" si="1"/>
        <v>397.22300000000007</v>
      </c>
      <c r="N15"/>
      <c r="O15" s="218">
        <v>20.2</v>
      </c>
    </row>
    <row r="16" spans="1:15" x14ac:dyDescent="0.2">
      <c r="A16" s="111">
        <f t="shared" si="0"/>
        <v>1</v>
      </c>
      <c r="B16" s="193">
        <v>43473</v>
      </c>
      <c r="C16" s="194">
        <v>26.315999999999999</v>
      </c>
      <c r="D16" s="194">
        <v>135.05500000000001</v>
      </c>
      <c r="E16" s="194">
        <v>6.3840000000000003</v>
      </c>
      <c r="F16" s="194">
        <v>134.44900000000001</v>
      </c>
      <c r="G16" s="194">
        <v>23.245999999999999</v>
      </c>
      <c r="H16" s="194">
        <v>24.382999999999999</v>
      </c>
      <c r="I16" s="194">
        <v>0</v>
      </c>
      <c r="J16" s="194">
        <v>10.56</v>
      </c>
      <c r="K16" s="194">
        <v>0</v>
      </c>
      <c r="L16" s="194">
        <v>44.652000000000001</v>
      </c>
      <c r="M16" s="195">
        <f t="shared" si="1"/>
        <v>405.04499999999996</v>
      </c>
      <c r="N16"/>
      <c r="O16" s="218">
        <v>21.05</v>
      </c>
    </row>
    <row r="17" spans="1:15" x14ac:dyDescent="0.2">
      <c r="A17" s="111">
        <f t="shared" si="0"/>
        <v>1</v>
      </c>
      <c r="B17" s="193">
        <v>43474</v>
      </c>
      <c r="C17" s="194">
        <v>22.763999999999999</v>
      </c>
      <c r="D17" s="194">
        <v>152.34100000000001</v>
      </c>
      <c r="E17" s="194">
        <v>0</v>
      </c>
      <c r="F17" s="194">
        <v>154.41399999999999</v>
      </c>
      <c r="G17" s="194">
        <v>21.108000000000001</v>
      </c>
      <c r="H17" s="194">
        <v>14.135</v>
      </c>
      <c r="I17" s="194">
        <v>0</v>
      </c>
      <c r="J17" s="194">
        <v>10.56</v>
      </c>
      <c r="K17" s="194">
        <v>0</v>
      </c>
      <c r="L17" s="194">
        <v>32.856000000000002</v>
      </c>
      <c r="M17" s="195">
        <f t="shared" si="1"/>
        <v>408.178</v>
      </c>
      <c r="N17"/>
      <c r="O17" s="218">
        <v>20.85</v>
      </c>
    </row>
    <row r="18" spans="1:15" x14ac:dyDescent="0.2">
      <c r="A18" s="111">
        <f t="shared" si="0"/>
        <v>1</v>
      </c>
      <c r="B18" s="193">
        <v>43475</v>
      </c>
      <c r="C18" s="194">
        <v>41.424999999999997</v>
      </c>
      <c r="D18" s="194">
        <v>148.548</v>
      </c>
      <c r="E18" s="194">
        <v>0</v>
      </c>
      <c r="F18" s="194">
        <v>140.04300000000001</v>
      </c>
      <c r="G18" s="194">
        <v>20.119</v>
      </c>
      <c r="H18" s="194">
        <v>14.135</v>
      </c>
      <c r="I18" s="194">
        <v>0</v>
      </c>
      <c r="J18" s="194">
        <v>15.84</v>
      </c>
      <c r="K18" s="194">
        <v>0</v>
      </c>
      <c r="L18" s="194">
        <v>16.355</v>
      </c>
      <c r="M18" s="195">
        <f t="shared" si="1"/>
        <v>396.46499999999997</v>
      </c>
      <c r="N18"/>
      <c r="O18" s="218">
        <v>20.6</v>
      </c>
    </row>
    <row r="19" spans="1:15" x14ac:dyDescent="0.2">
      <c r="A19" s="111">
        <f t="shared" si="0"/>
        <v>1</v>
      </c>
      <c r="B19" s="193">
        <v>43476</v>
      </c>
      <c r="C19" s="194">
        <v>14.911</v>
      </c>
      <c r="D19" s="194">
        <v>149.12100000000001</v>
      </c>
      <c r="E19" s="194">
        <v>0</v>
      </c>
      <c r="F19" s="194">
        <v>100.607</v>
      </c>
      <c r="G19" s="194">
        <v>28.946999999999999</v>
      </c>
      <c r="H19" s="194">
        <v>33.744999999999997</v>
      </c>
      <c r="I19" s="194">
        <v>0</v>
      </c>
      <c r="J19" s="194">
        <v>16.843200000002689</v>
      </c>
      <c r="K19" s="194">
        <v>1.68</v>
      </c>
      <c r="L19" s="194">
        <v>56.497</v>
      </c>
      <c r="M19" s="195">
        <f t="shared" si="1"/>
        <v>402.35120000000273</v>
      </c>
      <c r="N19"/>
      <c r="O19" s="218">
        <v>20.05</v>
      </c>
    </row>
    <row r="20" spans="1:15" x14ac:dyDescent="0.2">
      <c r="A20" s="111">
        <f t="shared" si="0"/>
        <v>1</v>
      </c>
      <c r="B20" s="193">
        <v>43477</v>
      </c>
      <c r="C20" s="194">
        <v>39</v>
      </c>
      <c r="D20" s="194">
        <v>148.72200000000001</v>
      </c>
      <c r="E20" s="194">
        <v>0</v>
      </c>
      <c r="F20" s="194">
        <v>79.004999999999995</v>
      </c>
      <c r="G20" s="194">
        <v>12.797000000000001</v>
      </c>
      <c r="H20" s="194">
        <v>19.716000000000001</v>
      </c>
      <c r="I20" s="194">
        <v>0</v>
      </c>
      <c r="J20" s="194">
        <v>13.516799999997311</v>
      </c>
      <c r="K20" s="194">
        <v>0</v>
      </c>
      <c r="L20" s="194">
        <v>35.850999999999999</v>
      </c>
      <c r="M20" s="195">
        <f t="shared" si="1"/>
        <v>348.60779999999733</v>
      </c>
      <c r="N20"/>
      <c r="O20" s="218">
        <v>17.149999999999999</v>
      </c>
    </row>
    <row r="21" spans="1:15" x14ac:dyDescent="0.2">
      <c r="A21" s="111">
        <f t="shared" si="0"/>
        <v>1</v>
      </c>
      <c r="B21" s="193">
        <v>43478</v>
      </c>
      <c r="C21" s="194">
        <v>23.25</v>
      </c>
      <c r="D21" s="194">
        <v>117.985</v>
      </c>
      <c r="E21" s="194">
        <v>0</v>
      </c>
      <c r="F21" s="194">
        <v>91.524000000000001</v>
      </c>
      <c r="G21" s="194">
        <v>22.306999999999999</v>
      </c>
      <c r="H21" s="194">
        <v>16.372</v>
      </c>
      <c r="I21" s="194">
        <v>0</v>
      </c>
      <c r="J21" s="194">
        <v>12.513600000004226</v>
      </c>
      <c r="K21" s="194">
        <v>0</v>
      </c>
      <c r="L21" s="194">
        <v>34.819000000000003</v>
      </c>
      <c r="M21" s="195">
        <f t="shared" si="1"/>
        <v>318.77060000000421</v>
      </c>
      <c r="N21"/>
      <c r="O21" s="218">
        <v>17.05</v>
      </c>
    </row>
    <row r="22" spans="1:15" x14ac:dyDescent="0.2">
      <c r="A22" s="111">
        <f t="shared" si="0"/>
        <v>1</v>
      </c>
      <c r="B22" s="193">
        <v>43479</v>
      </c>
      <c r="C22" s="194">
        <v>28.265999999999998</v>
      </c>
      <c r="D22" s="194">
        <v>91.802999999999997</v>
      </c>
      <c r="E22" s="194">
        <v>0</v>
      </c>
      <c r="F22" s="194">
        <v>82.278000000000006</v>
      </c>
      <c r="G22" s="194">
        <v>59.042000000000002</v>
      </c>
      <c r="H22" s="194">
        <v>21.018000000000001</v>
      </c>
      <c r="I22" s="194">
        <v>0</v>
      </c>
      <c r="J22" s="194">
        <v>10.03199999999808</v>
      </c>
      <c r="K22" s="194">
        <v>0</v>
      </c>
      <c r="L22" s="194">
        <v>75.144000000000005</v>
      </c>
      <c r="M22" s="195">
        <f t="shared" si="1"/>
        <v>367.58299999999815</v>
      </c>
      <c r="N22"/>
      <c r="O22" s="218">
        <v>18.899999999999999</v>
      </c>
    </row>
    <row r="23" spans="1:15" x14ac:dyDescent="0.2">
      <c r="A23" s="111">
        <f t="shared" si="0"/>
        <v>1</v>
      </c>
      <c r="B23" s="193">
        <v>43480</v>
      </c>
      <c r="C23" s="194">
        <v>31.359000000000002</v>
      </c>
      <c r="D23" s="194">
        <v>105.66200000000001</v>
      </c>
      <c r="E23" s="194">
        <v>0</v>
      </c>
      <c r="F23" s="194">
        <v>62.786999999999999</v>
      </c>
      <c r="G23" s="194">
        <v>72.561999999999998</v>
      </c>
      <c r="H23" s="194">
        <v>24.707999999999998</v>
      </c>
      <c r="I23" s="194">
        <v>1.526</v>
      </c>
      <c r="J23" s="194">
        <v>9.1343999999976955</v>
      </c>
      <c r="K23" s="194">
        <v>0</v>
      </c>
      <c r="L23" s="194">
        <v>90.945999999999998</v>
      </c>
      <c r="M23" s="195">
        <f t="shared" si="1"/>
        <v>398.68439999999771</v>
      </c>
      <c r="N23"/>
      <c r="O23" s="218">
        <v>20.100000000000001</v>
      </c>
    </row>
    <row r="24" spans="1:15" x14ac:dyDescent="0.2">
      <c r="A24" s="111">
        <f t="shared" si="0"/>
        <v>1</v>
      </c>
      <c r="B24" s="193">
        <v>43481</v>
      </c>
      <c r="C24" s="194">
        <v>44.622999999999998</v>
      </c>
      <c r="D24" s="194">
        <v>151.31299999999999</v>
      </c>
      <c r="E24" s="194">
        <v>0</v>
      </c>
      <c r="F24" s="194">
        <v>62.656999999999996</v>
      </c>
      <c r="G24" s="194">
        <v>31.469000000000001</v>
      </c>
      <c r="H24" s="194">
        <v>25.108000000000001</v>
      </c>
      <c r="I24" s="194">
        <v>0</v>
      </c>
      <c r="J24" s="194">
        <v>10.87679999999731</v>
      </c>
      <c r="K24" s="194">
        <v>0</v>
      </c>
      <c r="L24" s="194">
        <v>90.932000000000002</v>
      </c>
      <c r="M24" s="195">
        <f t="shared" si="1"/>
        <v>416.97879999999731</v>
      </c>
      <c r="N24"/>
      <c r="O24" s="218">
        <v>19.899999999999999</v>
      </c>
    </row>
    <row r="25" spans="1:15" x14ac:dyDescent="0.2">
      <c r="A25" s="111">
        <f t="shared" si="0"/>
        <v>1</v>
      </c>
      <c r="B25" s="193">
        <v>43482</v>
      </c>
      <c r="C25" s="194">
        <v>28.193999999999999</v>
      </c>
      <c r="D25" s="194">
        <v>100.154</v>
      </c>
      <c r="E25" s="194">
        <v>4.3230000000000004</v>
      </c>
      <c r="F25" s="194">
        <v>49.859000000000002</v>
      </c>
      <c r="G25" s="194">
        <v>60.570999999999998</v>
      </c>
      <c r="H25" s="194">
        <v>24.556999999999999</v>
      </c>
      <c r="I25" s="194">
        <v>0</v>
      </c>
      <c r="J25" s="194">
        <v>9.1871999999988478</v>
      </c>
      <c r="K25" s="194">
        <v>0</v>
      </c>
      <c r="L25" s="194">
        <v>119.804</v>
      </c>
      <c r="M25" s="195">
        <f t="shared" si="1"/>
        <v>396.64919999999881</v>
      </c>
      <c r="N25"/>
      <c r="O25" s="218">
        <v>19.45</v>
      </c>
    </row>
    <row r="26" spans="1:15" x14ac:dyDescent="0.2">
      <c r="A26" s="111">
        <f t="shared" si="0"/>
        <v>1</v>
      </c>
      <c r="B26" s="193">
        <v>43483</v>
      </c>
      <c r="C26" s="194">
        <v>18.399999999999999</v>
      </c>
      <c r="D26" s="194">
        <v>83.244</v>
      </c>
      <c r="E26" s="194">
        <v>0</v>
      </c>
      <c r="F26" s="194">
        <v>47.575000000000003</v>
      </c>
      <c r="G26" s="194">
        <v>89.251999999999995</v>
      </c>
      <c r="H26" s="194">
        <v>20.91</v>
      </c>
      <c r="I26" s="194">
        <v>0</v>
      </c>
      <c r="J26" s="194">
        <v>8.4480000000019206</v>
      </c>
      <c r="K26" s="194">
        <v>0</v>
      </c>
      <c r="L26" s="194">
        <v>118.809</v>
      </c>
      <c r="M26" s="195">
        <f t="shared" si="1"/>
        <v>386.63800000000197</v>
      </c>
      <c r="N26"/>
      <c r="O26" s="218">
        <v>19.399999999999999</v>
      </c>
    </row>
    <row r="27" spans="1:15" x14ac:dyDescent="0.2">
      <c r="A27" s="111">
        <f t="shared" si="0"/>
        <v>1</v>
      </c>
      <c r="B27" s="193">
        <v>43484</v>
      </c>
      <c r="C27" s="194">
        <v>23.8</v>
      </c>
      <c r="D27" s="194">
        <v>99.209000000000003</v>
      </c>
      <c r="E27" s="194">
        <v>0</v>
      </c>
      <c r="F27" s="194">
        <v>44.505000000000003</v>
      </c>
      <c r="G27" s="194">
        <v>51.545999999999999</v>
      </c>
      <c r="H27" s="194">
        <v>21.658999999999999</v>
      </c>
      <c r="I27" s="194">
        <v>0</v>
      </c>
      <c r="J27" s="194">
        <v>3.7488000000049944</v>
      </c>
      <c r="K27" s="194">
        <v>0</v>
      </c>
      <c r="L27" s="194">
        <v>105.599</v>
      </c>
      <c r="M27" s="195">
        <f t="shared" si="1"/>
        <v>350.066800000005</v>
      </c>
      <c r="N27"/>
      <c r="O27" s="218">
        <v>17.3</v>
      </c>
    </row>
    <row r="28" spans="1:15" x14ac:dyDescent="0.2">
      <c r="A28" s="111">
        <f t="shared" si="0"/>
        <v>1</v>
      </c>
      <c r="B28" s="193">
        <v>43485</v>
      </c>
      <c r="C28" s="194">
        <v>15.86</v>
      </c>
      <c r="D28" s="194">
        <v>132.553</v>
      </c>
      <c r="E28" s="194">
        <v>0</v>
      </c>
      <c r="F28" s="194">
        <v>50.537999999999997</v>
      </c>
      <c r="G28" s="194">
        <v>12.888</v>
      </c>
      <c r="H28" s="194">
        <v>18.113</v>
      </c>
      <c r="I28" s="194">
        <v>0</v>
      </c>
      <c r="J28" s="194">
        <v>3.537600000000384</v>
      </c>
      <c r="K28" s="194">
        <v>0</v>
      </c>
      <c r="L28" s="194">
        <v>96.966999999999999</v>
      </c>
      <c r="M28" s="195">
        <f t="shared" si="1"/>
        <v>330.45660000000044</v>
      </c>
      <c r="N28"/>
      <c r="O28" s="218">
        <v>17.399999999999999</v>
      </c>
    </row>
    <row r="29" spans="1:15" x14ac:dyDescent="0.2">
      <c r="A29" s="111">
        <f t="shared" si="0"/>
        <v>1</v>
      </c>
      <c r="B29" s="193">
        <v>43486</v>
      </c>
      <c r="C29" s="194">
        <v>25.14</v>
      </c>
      <c r="D29" s="194">
        <v>139.37799999999999</v>
      </c>
      <c r="E29" s="194">
        <v>0</v>
      </c>
      <c r="F29" s="194">
        <v>47.421999999999997</v>
      </c>
      <c r="G29" s="194">
        <v>41.447000000000003</v>
      </c>
      <c r="H29" s="194">
        <v>25.81</v>
      </c>
      <c r="I29" s="194">
        <v>1.5009999999999999</v>
      </c>
      <c r="J29" s="194">
        <v>3.96</v>
      </c>
      <c r="K29" s="194">
        <v>0</v>
      </c>
      <c r="L29" s="194">
        <v>100.535</v>
      </c>
      <c r="M29" s="195">
        <f t="shared" si="1"/>
        <v>385.19299999999987</v>
      </c>
      <c r="N29"/>
      <c r="O29" s="218">
        <v>20.8</v>
      </c>
    </row>
    <row r="30" spans="1:15" x14ac:dyDescent="0.2">
      <c r="A30" s="111">
        <f t="shared" si="0"/>
        <v>1</v>
      </c>
      <c r="B30" s="193">
        <v>43487</v>
      </c>
      <c r="C30" s="194">
        <v>33</v>
      </c>
      <c r="D30" s="194">
        <v>153.05699999999999</v>
      </c>
      <c r="E30" s="194">
        <v>0</v>
      </c>
      <c r="F30" s="194">
        <v>52.228999999999999</v>
      </c>
      <c r="G30" s="194">
        <v>23.536000000000001</v>
      </c>
      <c r="H30" s="194">
        <v>16.946000000000002</v>
      </c>
      <c r="I30" s="194">
        <v>0</v>
      </c>
      <c r="J30" s="194">
        <v>7.2335999999946212</v>
      </c>
      <c r="K30" s="194">
        <v>0</v>
      </c>
      <c r="L30" s="194">
        <v>110.55800000000001</v>
      </c>
      <c r="M30" s="195">
        <f t="shared" si="1"/>
        <v>396.55959999999465</v>
      </c>
      <c r="N30"/>
      <c r="O30" s="218">
        <v>19.95</v>
      </c>
    </row>
    <row r="31" spans="1:15" x14ac:dyDescent="0.2">
      <c r="A31" s="111">
        <f t="shared" si="0"/>
        <v>1</v>
      </c>
      <c r="B31" s="193">
        <v>43488</v>
      </c>
      <c r="C31" s="194">
        <v>30</v>
      </c>
      <c r="D31" s="194">
        <v>121.70099999999999</v>
      </c>
      <c r="E31" s="194">
        <v>0</v>
      </c>
      <c r="F31" s="194">
        <v>55.95</v>
      </c>
      <c r="G31" s="194">
        <v>25.155999999999999</v>
      </c>
      <c r="H31" s="194">
        <v>8.141</v>
      </c>
      <c r="I31" s="194">
        <v>0</v>
      </c>
      <c r="J31" s="194">
        <v>1.5840000000057626</v>
      </c>
      <c r="K31" s="194">
        <v>0</v>
      </c>
      <c r="L31" s="194">
        <v>120.613</v>
      </c>
      <c r="M31" s="195">
        <f t="shared" si="1"/>
        <v>363.14500000000578</v>
      </c>
      <c r="N31"/>
      <c r="O31" s="218">
        <v>19.600000000000001</v>
      </c>
    </row>
    <row r="32" spans="1:15" x14ac:dyDescent="0.2">
      <c r="A32" s="111">
        <f t="shared" si="0"/>
        <v>1</v>
      </c>
      <c r="B32" s="193">
        <v>43489</v>
      </c>
      <c r="C32" s="194">
        <v>39</v>
      </c>
      <c r="D32" s="194">
        <v>97.664000000000001</v>
      </c>
      <c r="E32" s="194">
        <v>0</v>
      </c>
      <c r="F32" s="194">
        <v>53.645000000000003</v>
      </c>
      <c r="G32" s="194">
        <v>78.923000000000002</v>
      </c>
      <c r="H32" s="194">
        <v>25.442</v>
      </c>
      <c r="I32" s="194">
        <v>0</v>
      </c>
      <c r="J32" s="194">
        <v>3.5903999999919325</v>
      </c>
      <c r="K32" s="194">
        <v>0</v>
      </c>
      <c r="L32" s="194">
        <v>106.955</v>
      </c>
      <c r="M32" s="195">
        <f t="shared" si="1"/>
        <v>405.21939999999188</v>
      </c>
      <c r="N32"/>
      <c r="O32" s="218">
        <v>20.5</v>
      </c>
    </row>
    <row r="33" spans="1:15" x14ac:dyDescent="0.2">
      <c r="A33" s="111">
        <f t="shared" si="0"/>
        <v>1</v>
      </c>
      <c r="B33" s="193">
        <v>43490</v>
      </c>
      <c r="C33" s="194">
        <v>26</v>
      </c>
      <c r="D33" s="194">
        <v>148.80699999999999</v>
      </c>
      <c r="E33" s="194">
        <v>0</v>
      </c>
      <c r="F33" s="194">
        <v>64.997</v>
      </c>
      <c r="G33" s="194">
        <v>18.245999999999999</v>
      </c>
      <c r="H33" s="194">
        <v>14.568</v>
      </c>
      <c r="I33" s="194">
        <v>0</v>
      </c>
      <c r="J33" s="194">
        <v>5.8608000000000002</v>
      </c>
      <c r="K33" s="194">
        <v>0</v>
      </c>
      <c r="L33" s="194">
        <v>125.46299999999999</v>
      </c>
      <c r="M33" s="195">
        <f t="shared" si="1"/>
        <v>403.94179999999994</v>
      </c>
      <c r="N33"/>
      <c r="O33" s="218">
        <v>19.45</v>
      </c>
    </row>
    <row r="34" spans="1:15" x14ac:dyDescent="0.2">
      <c r="A34" s="111">
        <f t="shared" si="0"/>
        <v>1</v>
      </c>
      <c r="B34" s="193">
        <v>43491</v>
      </c>
      <c r="C34" s="194">
        <v>36.835999999999999</v>
      </c>
      <c r="D34" s="194">
        <v>146.547</v>
      </c>
      <c r="E34" s="194">
        <v>0</v>
      </c>
      <c r="F34" s="194">
        <v>70.36</v>
      </c>
      <c r="G34" s="194">
        <v>13.452</v>
      </c>
      <c r="H34" s="194">
        <v>20.117999999999999</v>
      </c>
      <c r="I34" s="194">
        <v>0</v>
      </c>
      <c r="J34" s="194">
        <v>1.6896</v>
      </c>
      <c r="K34" s="194">
        <v>0</v>
      </c>
      <c r="L34" s="194">
        <v>70.143000000000001</v>
      </c>
      <c r="M34" s="195">
        <f t="shared" si="1"/>
        <v>359.14559999999994</v>
      </c>
      <c r="N34"/>
      <c r="O34" s="218">
        <v>17.149999999999999</v>
      </c>
    </row>
    <row r="35" spans="1:15" x14ac:dyDescent="0.2">
      <c r="A35" s="111">
        <f t="shared" si="0"/>
        <v>1</v>
      </c>
      <c r="B35" s="193">
        <v>43492</v>
      </c>
      <c r="C35" s="194">
        <v>39.774000000000001</v>
      </c>
      <c r="D35" s="194">
        <v>119.30200000000001</v>
      </c>
      <c r="E35" s="194">
        <v>0</v>
      </c>
      <c r="F35" s="194">
        <v>65.378</v>
      </c>
      <c r="G35" s="194">
        <v>17.896000000000001</v>
      </c>
      <c r="H35" s="194">
        <v>10.872999999999999</v>
      </c>
      <c r="I35" s="194">
        <v>1.498</v>
      </c>
      <c r="J35" s="194">
        <v>1.32</v>
      </c>
      <c r="K35" s="194">
        <v>0</v>
      </c>
      <c r="L35" s="194">
        <v>66.108999999999995</v>
      </c>
      <c r="M35" s="195">
        <f t="shared" si="1"/>
        <v>322.14999999999998</v>
      </c>
      <c r="N35"/>
      <c r="O35" s="218">
        <v>17.399999999999999</v>
      </c>
    </row>
    <row r="36" spans="1:15" x14ac:dyDescent="0.2">
      <c r="A36" s="111">
        <f t="shared" si="0"/>
        <v>1</v>
      </c>
      <c r="B36" s="193">
        <v>43493</v>
      </c>
      <c r="C36" s="194">
        <v>28.2</v>
      </c>
      <c r="D36" s="194">
        <v>145.995</v>
      </c>
      <c r="E36" s="194">
        <v>0</v>
      </c>
      <c r="F36" s="194">
        <v>68.801000000000002</v>
      </c>
      <c r="G36" s="194">
        <v>33.11</v>
      </c>
      <c r="H36" s="194">
        <v>19.689</v>
      </c>
      <c r="I36" s="194">
        <v>0</v>
      </c>
      <c r="J36" s="194">
        <v>2.5871999999988473</v>
      </c>
      <c r="K36" s="194">
        <v>0</v>
      </c>
      <c r="L36" s="194">
        <v>87.83</v>
      </c>
      <c r="M36" s="195">
        <f t="shared" si="1"/>
        <v>386.21219999999886</v>
      </c>
      <c r="N36"/>
      <c r="O36" s="218">
        <v>19.899999999999999</v>
      </c>
    </row>
    <row r="37" spans="1:15" x14ac:dyDescent="0.2">
      <c r="A37" s="111">
        <f t="shared" si="0"/>
        <v>1</v>
      </c>
      <c r="B37" s="193">
        <v>43494</v>
      </c>
      <c r="C37" s="194">
        <v>24.3</v>
      </c>
      <c r="D37" s="194">
        <v>149.82</v>
      </c>
      <c r="E37" s="194">
        <v>0</v>
      </c>
      <c r="F37" s="194">
        <v>72.468000000000004</v>
      </c>
      <c r="G37" s="194">
        <v>35.216999999999999</v>
      </c>
      <c r="H37" s="194">
        <v>24.936</v>
      </c>
      <c r="I37" s="194">
        <v>0</v>
      </c>
      <c r="J37" s="194">
        <v>3.1680000000019208</v>
      </c>
      <c r="K37" s="194">
        <v>0</v>
      </c>
      <c r="L37" s="194">
        <v>89.504000000000005</v>
      </c>
      <c r="M37" s="195">
        <f t="shared" si="1"/>
        <v>399.41300000000194</v>
      </c>
      <c r="N37"/>
      <c r="O37" s="218">
        <v>21.15</v>
      </c>
    </row>
    <row r="38" spans="1:15" x14ac:dyDescent="0.2">
      <c r="A38" s="111">
        <f t="shared" si="0"/>
        <v>1</v>
      </c>
      <c r="B38" s="193">
        <v>43495</v>
      </c>
      <c r="C38" s="194">
        <v>21.9</v>
      </c>
      <c r="D38" s="194">
        <v>151.453</v>
      </c>
      <c r="E38" s="194">
        <v>0</v>
      </c>
      <c r="F38" s="194">
        <v>70.608000000000004</v>
      </c>
      <c r="G38" s="194">
        <v>36.1</v>
      </c>
      <c r="H38" s="194">
        <v>26.826000000000001</v>
      </c>
      <c r="I38" s="194">
        <v>0</v>
      </c>
      <c r="J38" s="194">
        <v>4.0656000000023047</v>
      </c>
      <c r="K38" s="194">
        <v>0</v>
      </c>
      <c r="L38" s="194">
        <v>94.988</v>
      </c>
      <c r="M38" s="195">
        <f t="shared" si="1"/>
        <v>405.94060000000235</v>
      </c>
      <c r="N38"/>
      <c r="O38" s="218">
        <v>20.65</v>
      </c>
    </row>
    <row r="39" spans="1:15" x14ac:dyDescent="0.2">
      <c r="A39" s="111">
        <f t="shared" si="0"/>
        <v>1</v>
      </c>
      <c r="B39" s="193">
        <v>43496</v>
      </c>
      <c r="C39" s="194">
        <v>26.4</v>
      </c>
      <c r="D39" s="194">
        <v>134.99100000000001</v>
      </c>
      <c r="E39" s="194">
        <v>6.2460000000000004</v>
      </c>
      <c r="F39" s="194">
        <v>76.867000000000004</v>
      </c>
      <c r="G39" s="194">
        <v>48.3</v>
      </c>
      <c r="H39" s="194">
        <v>17.93</v>
      </c>
      <c r="I39" s="194">
        <v>0</v>
      </c>
      <c r="J39" s="194">
        <v>0</v>
      </c>
      <c r="K39" s="194">
        <v>0</v>
      </c>
      <c r="L39" s="194">
        <v>86.95</v>
      </c>
      <c r="M39" s="195">
        <f t="shared" si="1"/>
        <v>397.68400000000003</v>
      </c>
      <c r="N39"/>
      <c r="O39" s="218">
        <v>19.55</v>
      </c>
    </row>
    <row r="40" spans="1:15" x14ac:dyDescent="0.2">
      <c r="A40" s="111">
        <f t="shared" si="0"/>
        <v>2</v>
      </c>
      <c r="B40" s="193">
        <v>43497</v>
      </c>
      <c r="C40" s="194">
        <v>26.65</v>
      </c>
      <c r="D40" s="194">
        <v>126.943</v>
      </c>
      <c r="E40" s="194">
        <v>0</v>
      </c>
      <c r="F40" s="194">
        <v>68.774000000000001</v>
      </c>
      <c r="G40" s="194">
        <v>52.963000000000001</v>
      </c>
      <c r="H40" s="194">
        <v>17.382999999999999</v>
      </c>
      <c r="I40" s="194">
        <v>0</v>
      </c>
      <c r="J40" s="194">
        <v>1.0032000000026893</v>
      </c>
      <c r="K40" s="194">
        <v>0</v>
      </c>
      <c r="L40" s="194">
        <v>87.858000000000004</v>
      </c>
      <c r="M40" s="195">
        <f t="shared" si="1"/>
        <v>381.57420000000263</v>
      </c>
      <c r="N40"/>
      <c r="O40" s="218">
        <v>19.850000000000001</v>
      </c>
    </row>
    <row r="41" spans="1:15" x14ac:dyDescent="0.2">
      <c r="A41" s="111">
        <f t="shared" si="0"/>
        <v>2</v>
      </c>
      <c r="B41" s="193">
        <v>43498</v>
      </c>
      <c r="C41" s="194">
        <v>0</v>
      </c>
      <c r="D41" s="194">
        <v>90.944000000000003</v>
      </c>
      <c r="E41" s="194">
        <v>0</v>
      </c>
      <c r="F41" s="194">
        <v>59.956000000000003</v>
      </c>
      <c r="G41" s="194">
        <v>61.387</v>
      </c>
      <c r="H41" s="194">
        <v>0</v>
      </c>
      <c r="I41" s="194">
        <v>0</v>
      </c>
      <c r="J41" s="194">
        <v>0</v>
      </c>
      <c r="K41" s="194">
        <v>0</v>
      </c>
      <c r="L41" s="194">
        <v>121.489</v>
      </c>
      <c r="M41" s="195">
        <f t="shared" si="1"/>
        <v>333.77600000000001</v>
      </c>
      <c r="N41"/>
      <c r="O41" s="218">
        <v>17.399999999999999</v>
      </c>
    </row>
    <row r="42" spans="1:15" x14ac:dyDescent="0.2">
      <c r="A42" s="111">
        <f t="shared" si="0"/>
        <v>2</v>
      </c>
      <c r="B42" s="193">
        <v>43499</v>
      </c>
      <c r="C42" s="194">
        <v>0</v>
      </c>
      <c r="D42" s="194">
        <v>95.844999999999999</v>
      </c>
      <c r="E42" s="194">
        <v>0</v>
      </c>
      <c r="F42" s="194">
        <v>65.465000000000003</v>
      </c>
      <c r="G42" s="194">
        <v>38.142000000000003</v>
      </c>
      <c r="H42" s="194">
        <v>0</v>
      </c>
      <c r="I42" s="194">
        <v>0</v>
      </c>
      <c r="J42" s="194">
        <v>0</v>
      </c>
      <c r="K42" s="194">
        <v>0</v>
      </c>
      <c r="L42" s="194">
        <v>123.72799999999999</v>
      </c>
      <c r="M42" s="195">
        <f t="shared" si="1"/>
        <v>323.18</v>
      </c>
      <c r="N42"/>
      <c r="O42" s="218">
        <v>17.399999999999999</v>
      </c>
    </row>
    <row r="43" spans="1:15" x14ac:dyDescent="0.2">
      <c r="A43" s="111">
        <f t="shared" si="0"/>
        <v>2</v>
      </c>
      <c r="B43" s="193">
        <v>43500</v>
      </c>
      <c r="C43" s="194">
        <v>1.7729999999999999</v>
      </c>
      <c r="D43" s="194">
        <v>102.797</v>
      </c>
      <c r="E43" s="194">
        <v>13.31</v>
      </c>
      <c r="F43" s="194">
        <v>69.533000000000001</v>
      </c>
      <c r="G43" s="194">
        <v>75.171999999999997</v>
      </c>
      <c r="H43" s="194">
        <v>1.579</v>
      </c>
      <c r="I43" s="194">
        <v>0</v>
      </c>
      <c r="J43" s="194">
        <v>3.5904000000015368</v>
      </c>
      <c r="K43" s="194">
        <v>0</v>
      </c>
      <c r="L43" s="194">
        <v>126.92100000000001</v>
      </c>
      <c r="M43" s="195">
        <f t="shared" si="1"/>
        <v>394.67540000000156</v>
      </c>
      <c r="N43"/>
      <c r="O43" s="218">
        <v>19.899999999999999</v>
      </c>
    </row>
    <row r="44" spans="1:15" x14ac:dyDescent="0.2">
      <c r="A44" s="111">
        <f t="shared" si="0"/>
        <v>2</v>
      </c>
      <c r="B44" s="193">
        <v>43501</v>
      </c>
      <c r="C44" s="194">
        <v>13.377000000000001</v>
      </c>
      <c r="D44" s="194">
        <v>116.05200000000001</v>
      </c>
      <c r="E44" s="194">
        <v>6.2050000000000001</v>
      </c>
      <c r="F44" s="194">
        <v>52.972000000000001</v>
      </c>
      <c r="G44" s="194">
        <v>85.19</v>
      </c>
      <c r="H44" s="194">
        <v>10.041</v>
      </c>
      <c r="I44" s="194">
        <v>0</v>
      </c>
      <c r="J44" s="194">
        <v>2.9567999999973109</v>
      </c>
      <c r="K44" s="194">
        <v>0</v>
      </c>
      <c r="L44" s="194">
        <v>122.545</v>
      </c>
      <c r="M44" s="195">
        <f t="shared" si="1"/>
        <v>409.33879999999738</v>
      </c>
      <c r="N44"/>
      <c r="O44" s="218">
        <v>20.2</v>
      </c>
    </row>
    <row r="45" spans="1:15" x14ac:dyDescent="0.2">
      <c r="A45" s="111">
        <f t="shared" si="0"/>
        <v>2</v>
      </c>
      <c r="B45" s="193">
        <v>43502</v>
      </c>
      <c r="C45" s="194">
        <v>25.744</v>
      </c>
      <c r="D45" s="194">
        <v>105.575</v>
      </c>
      <c r="E45" s="194">
        <v>7.532</v>
      </c>
      <c r="F45" s="194">
        <v>50.054000000000002</v>
      </c>
      <c r="G45" s="194">
        <v>61.262</v>
      </c>
      <c r="H45" s="194">
        <v>13.002000000000001</v>
      </c>
      <c r="I45" s="194">
        <v>0</v>
      </c>
      <c r="J45" s="194">
        <v>0</v>
      </c>
      <c r="K45" s="194">
        <v>0</v>
      </c>
      <c r="L45" s="194">
        <v>127.657</v>
      </c>
      <c r="M45" s="195">
        <f t="shared" si="1"/>
        <v>390.82600000000002</v>
      </c>
      <c r="N45"/>
      <c r="O45" s="218">
        <v>13.37</v>
      </c>
    </row>
    <row r="46" spans="1:15" x14ac:dyDescent="0.2">
      <c r="A46" s="111">
        <f t="shared" si="0"/>
        <v>2</v>
      </c>
      <c r="B46" s="193">
        <v>43503</v>
      </c>
      <c r="C46" s="194">
        <v>36.503999999999998</v>
      </c>
      <c r="D46" s="194">
        <v>77.049000000000007</v>
      </c>
      <c r="E46" s="194">
        <v>2.6819999999999999</v>
      </c>
      <c r="F46" s="194">
        <v>41.036999999999999</v>
      </c>
      <c r="G46" s="194">
        <v>86.108999999999995</v>
      </c>
      <c r="H46" s="194">
        <v>14.64</v>
      </c>
      <c r="I46" s="194">
        <v>0</v>
      </c>
      <c r="J46" s="194">
        <v>9.2928000000011526</v>
      </c>
      <c r="K46" s="194">
        <v>0</v>
      </c>
      <c r="L46" s="194">
        <v>120.117</v>
      </c>
      <c r="M46" s="195">
        <f t="shared" si="1"/>
        <v>387.43080000000111</v>
      </c>
      <c r="N46"/>
      <c r="O46" s="218">
        <v>20.55</v>
      </c>
    </row>
    <row r="47" spans="1:15" x14ac:dyDescent="0.2">
      <c r="A47" s="111">
        <f t="shared" si="0"/>
        <v>2</v>
      </c>
      <c r="B47" s="193">
        <v>43504</v>
      </c>
      <c r="C47" s="194">
        <v>42</v>
      </c>
      <c r="D47" s="194">
        <v>65.433000000000007</v>
      </c>
      <c r="E47" s="194">
        <v>16.297999999999998</v>
      </c>
      <c r="F47" s="194">
        <v>49.011000000000003</v>
      </c>
      <c r="G47" s="194">
        <v>85.989000000000004</v>
      </c>
      <c r="H47" s="194">
        <v>14.54</v>
      </c>
      <c r="I47" s="194">
        <v>0</v>
      </c>
      <c r="J47" s="194">
        <v>0</v>
      </c>
      <c r="K47" s="194">
        <v>0</v>
      </c>
      <c r="L47" s="194">
        <v>104.45399999999999</v>
      </c>
      <c r="M47" s="195">
        <f t="shared" si="1"/>
        <v>377.72500000000002</v>
      </c>
      <c r="N47"/>
      <c r="O47" s="218">
        <v>18.5</v>
      </c>
    </row>
    <row r="48" spans="1:15" x14ac:dyDescent="0.2">
      <c r="A48" s="111">
        <f t="shared" si="0"/>
        <v>2</v>
      </c>
      <c r="B48" s="193">
        <v>43505</v>
      </c>
      <c r="C48" s="194">
        <v>36</v>
      </c>
      <c r="D48" s="194">
        <v>68.981999999999999</v>
      </c>
      <c r="E48" s="194">
        <v>0</v>
      </c>
      <c r="F48" s="194">
        <v>60.905999999999999</v>
      </c>
      <c r="G48" s="194">
        <v>72.296000000000006</v>
      </c>
      <c r="H48" s="194">
        <v>14.797000000000001</v>
      </c>
      <c r="I48" s="194">
        <v>0</v>
      </c>
      <c r="J48" s="194">
        <v>0</v>
      </c>
      <c r="K48" s="194">
        <v>0</v>
      </c>
      <c r="L48" s="194">
        <v>98.542000000000002</v>
      </c>
      <c r="M48" s="195">
        <f t="shared" si="1"/>
        <v>351.52300000000002</v>
      </c>
      <c r="N48"/>
      <c r="O48" s="218">
        <v>18</v>
      </c>
    </row>
    <row r="49" spans="1:15" x14ac:dyDescent="0.2">
      <c r="A49" s="111">
        <f t="shared" si="0"/>
        <v>2</v>
      </c>
      <c r="B49" s="193">
        <v>43506</v>
      </c>
      <c r="C49" s="194">
        <v>33</v>
      </c>
      <c r="D49" s="194">
        <v>86.66</v>
      </c>
      <c r="E49" s="194">
        <v>0</v>
      </c>
      <c r="F49" s="194">
        <v>46.811999999999998</v>
      </c>
      <c r="G49" s="194">
        <v>32.915999999999997</v>
      </c>
      <c r="H49" s="194">
        <v>9.8580000000000005</v>
      </c>
      <c r="I49" s="194">
        <v>0</v>
      </c>
      <c r="J49" s="194">
        <v>0</v>
      </c>
      <c r="K49" s="194">
        <v>0</v>
      </c>
      <c r="L49" s="194">
        <v>104.852</v>
      </c>
      <c r="M49" s="195">
        <f t="shared" si="1"/>
        <v>314.09799999999996</v>
      </c>
      <c r="N49"/>
      <c r="O49" s="218">
        <v>17.3</v>
      </c>
    </row>
    <row r="50" spans="1:15" x14ac:dyDescent="0.2">
      <c r="A50" s="111">
        <f t="shared" si="0"/>
        <v>2</v>
      </c>
      <c r="B50" s="193">
        <v>43507</v>
      </c>
      <c r="C50" s="194">
        <v>4.5</v>
      </c>
      <c r="D50" s="194">
        <v>51.725000000000001</v>
      </c>
      <c r="E50" s="194">
        <v>24.588999999999999</v>
      </c>
      <c r="F50" s="194">
        <v>49.73</v>
      </c>
      <c r="G50" s="194">
        <v>93.721000000000004</v>
      </c>
      <c r="H50" s="194">
        <v>1.5309999999999999</v>
      </c>
      <c r="I50" s="194">
        <v>0</v>
      </c>
      <c r="J50" s="194">
        <v>0</v>
      </c>
      <c r="K50" s="194">
        <v>0</v>
      </c>
      <c r="L50" s="194">
        <v>144.19</v>
      </c>
      <c r="M50" s="195">
        <f t="shared" si="1"/>
        <v>369.98599999999999</v>
      </c>
      <c r="N50"/>
      <c r="O50" s="218">
        <v>19.3</v>
      </c>
    </row>
    <row r="51" spans="1:15" x14ac:dyDescent="0.2">
      <c r="A51" s="111">
        <f t="shared" si="0"/>
        <v>2</v>
      </c>
      <c r="B51" s="193">
        <v>43508</v>
      </c>
      <c r="C51" s="194">
        <v>33</v>
      </c>
      <c r="D51" s="194">
        <v>37.481999999999999</v>
      </c>
      <c r="E51" s="194">
        <v>25.411999999999999</v>
      </c>
      <c r="F51" s="194">
        <v>42.798999999999999</v>
      </c>
      <c r="G51" s="194">
        <v>88.518000000000001</v>
      </c>
      <c r="H51" s="194">
        <v>9.1790000000000003</v>
      </c>
      <c r="I51" s="194">
        <v>0</v>
      </c>
      <c r="J51" s="194">
        <v>0</v>
      </c>
      <c r="K51" s="194">
        <v>0</v>
      </c>
      <c r="L51" s="194">
        <v>137.83699999999999</v>
      </c>
      <c r="M51" s="195">
        <f t="shared" si="1"/>
        <v>374.22699999999998</v>
      </c>
      <c r="N51"/>
      <c r="O51" s="218">
        <v>19.3</v>
      </c>
    </row>
    <row r="52" spans="1:15" x14ac:dyDescent="0.2">
      <c r="A52" s="111">
        <f t="shared" si="0"/>
        <v>2</v>
      </c>
      <c r="B52" s="193">
        <v>43509</v>
      </c>
      <c r="C52" s="194">
        <v>33</v>
      </c>
      <c r="D52" s="194">
        <v>32.64</v>
      </c>
      <c r="E52" s="194">
        <v>40.545999999999999</v>
      </c>
      <c r="F52" s="194">
        <v>34.347000000000001</v>
      </c>
      <c r="G52" s="194">
        <v>105.005</v>
      </c>
      <c r="H52" s="194">
        <v>9.7110000000000003</v>
      </c>
      <c r="I52" s="194">
        <v>0</v>
      </c>
      <c r="J52" s="194">
        <v>0</v>
      </c>
      <c r="K52" s="194">
        <v>0</v>
      </c>
      <c r="L52" s="194">
        <v>129.41200000000001</v>
      </c>
      <c r="M52" s="195">
        <f t="shared" si="1"/>
        <v>384.66100000000006</v>
      </c>
      <c r="N52"/>
      <c r="O52" s="218">
        <v>19.100000000000001</v>
      </c>
    </row>
    <row r="53" spans="1:15" x14ac:dyDescent="0.2">
      <c r="A53" s="111">
        <f t="shared" si="0"/>
        <v>2</v>
      </c>
      <c r="B53" s="193">
        <v>43510</v>
      </c>
      <c r="C53" s="194">
        <v>42</v>
      </c>
      <c r="D53" s="194">
        <v>54.12</v>
      </c>
      <c r="E53" s="194">
        <v>35.265999999999998</v>
      </c>
      <c r="F53" s="194">
        <v>36.645000000000003</v>
      </c>
      <c r="G53" s="194">
        <v>78.207999999999998</v>
      </c>
      <c r="H53" s="194">
        <v>15.906000000000001</v>
      </c>
      <c r="I53" s="194">
        <v>0</v>
      </c>
      <c r="J53" s="194">
        <v>0</v>
      </c>
      <c r="K53" s="194">
        <v>0</v>
      </c>
      <c r="L53" s="194">
        <v>127.316</v>
      </c>
      <c r="M53" s="195">
        <f t="shared" si="1"/>
        <v>389.46100000000001</v>
      </c>
      <c r="N53"/>
      <c r="O53" s="218">
        <v>19.7</v>
      </c>
    </row>
    <row r="54" spans="1:15" x14ac:dyDescent="0.2">
      <c r="A54" s="111">
        <f t="shared" si="0"/>
        <v>2</v>
      </c>
      <c r="B54" s="193">
        <v>43511</v>
      </c>
      <c r="C54" s="194">
        <v>36</v>
      </c>
      <c r="D54" s="194">
        <v>80.3</v>
      </c>
      <c r="E54" s="194">
        <v>37.295999999999999</v>
      </c>
      <c r="F54" s="194">
        <v>39.783999999999999</v>
      </c>
      <c r="G54" s="194">
        <v>65.456000000000003</v>
      </c>
      <c r="H54" s="194">
        <v>10.855</v>
      </c>
      <c r="I54" s="194">
        <v>0</v>
      </c>
      <c r="J54" s="194">
        <v>0</v>
      </c>
      <c r="K54" s="194">
        <v>0</v>
      </c>
      <c r="L54" s="194">
        <v>127.712</v>
      </c>
      <c r="M54" s="195">
        <f t="shared" si="1"/>
        <v>397.40300000000002</v>
      </c>
      <c r="N54"/>
      <c r="O54" s="218">
        <v>19.95</v>
      </c>
    </row>
    <row r="55" spans="1:15" x14ac:dyDescent="0.2">
      <c r="A55" s="111">
        <f t="shared" si="0"/>
        <v>2</v>
      </c>
      <c r="B55" s="193">
        <v>43512</v>
      </c>
      <c r="C55" s="194">
        <v>33.813000000000002</v>
      </c>
      <c r="D55" s="194">
        <v>74.742000000000004</v>
      </c>
      <c r="E55" s="194">
        <v>23.536999999999999</v>
      </c>
      <c r="F55" s="194">
        <v>45.655000000000001</v>
      </c>
      <c r="G55" s="194">
        <v>55.981000000000002</v>
      </c>
      <c r="H55" s="194">
        <v>14.449</v>
      </c>
      <c r="I55" s="194">
        <v>0</v>
      </c>
      <c r="J55" s="194">
        <v>0</v>
      </c>
      <c r="K55" s="194">
        <v>0</v>
      </c>
      <c r="L55" s="194">
        <v>108.083</v>
      </c>
      <c r="M55" s="195">
        <f t="shared" si="1"/>
        <v>356.26</v>
      </c>
      <c r="N55"/>
      <c r="O55" s="218">
        <v>17.2</v>
      </c>
    </row>
    <row r="56" spans="1:15" x14ac:dyDescent="0.2">
      <c r="A56" s="111">
        <f t="shared" si="0"/>
        <v>2</v>
      </c>
      <c r="B56" s="193">
        <v>43513</v>
      </c>
      <c r="C56" s="194">
        <v>33.799999999999997</v>
      </c>
      <c r="D56" s="194">
        <v>65.084999999999994</v>
      </c>
      <c r="E56" s="194">
        <v>8.18</v>
      </c>
      <c r="F56" s="194">
        <v>44.027000000000001</v>
      </c>
      <c r="G56" s="194">
        <v>55.787999999999997</v>
      </c>
      <c r="H56" s="194">
        <v>15.423999999999999</v>
      </c>
      <c r="I56" s="194">
        <v>0</v>
      </c>
      <c r="J56" s="194">
        <v>0</v>
      </c>
      <c r="K56" s="194">
        <v>0</v>
      </c>
      <c r="L56" s="194">
        <v>103.932</v>
      </c>
      <c r="M56" s="195">
        <f t="shared" si="1"/>
        <v>326.23599999999999</v>
      </c>
      <c r="N56"/>
      <c r="O56" s="218">
        <v>17.75</v>
      </c>
    </row>
    <row r="57" spans="1:15" x14ac:dyDescent="0.2">
      <c r="A57" s="111">
        <f t="shared" si="0"/>
        <v>2</v>
      </c>
      <c r="B57" s="193">
        <v>43514</v>
      </c>
      <c r="C57" s="194">
        <v>20.398</v>
      </c>
      <c r="D57" s="194">
        <v>119.292</v>
      </c>
      <c r="E57" s="194">
        <v>7.3070000000000004</v>
      </c>
      <c r="F57" s="194">
        <v>46.024000000000001</v>
      </c>
      <c r="G57" s="194">
        <v>43.33</v>
      </c>
      <c r="H57" s="194">
        <v>14.686</v>
      </c>
      <c r="I57" s="194">
        <v>0</v>
      </c>
      <c r="J57" s="194">
        <v>3.3791999999969264</v>
      </c>
      <c r="K57" s="194">
        <v>0</v>
      </c>
      <c r="L57" s="194">
        <v>108.75700000000001</v>
      </c>
      <c r="M57" s="195">
        <f t="shared" si="1"/>
        <v>363.17319999999694</v>
      </c>
      <c r="N57"/>
      <c r="O57" s="218">
        <v>19.600000000000001</v>
      </c>
    </row>
    <row r="58" spans="1:15" x14ac:dyDescent="0.2">
      <c r="A58" s="111">
        <f t="shared" si="0"/>
        <v>2</v>
      </c>
      <c r="B58" s="193">
        <v>43515</v>
      </c>
      <c r="C58" s="194">
        <v>24.106999999999999</v>
      </c>
      <c r="D58" s="194">
        <v>113.23</v>
      </c>
      <c r="E58" s="194">
        <v>8.2539999999999996</v>
      </c>
      <c r="F58" s="194">
        <v>34.399000000000001</v>
      </c>
      <c r="G58" s="194">
        <v>36.527999999999999</v>
      </c>
      <c r="H58" s="194">
        <v>17.75</v>
      </c>
      <c r="I58" s="194">
        <v>0</v>
      </c>
      <c r="J58" s="194">
        <v>0</v>
      </c>
      <c r="K58" s="194">
        <v>0</v>
      </c>
      <c r="L58" s="194">
        <v>145.42699999999999</v>
      </c>
      <c r="M58" s="195">
        <f t="shared" si="1"/>
        <v>379.69499999999994</v>
      </c>
      <c r="N58"/>
      <c r="O58" s="218">
        <v>19.3</v>
      </c>
    </row>
    <row r="59" spans="1:15" x14ac:dyDescent="0.2">
      <c r="A59" s="111">
        <f t="shared" si="0"/>
        <v>2</v>
      </c>
      <c r="B59" s="193">
        <v>43516</v>
      </c>
      <c r="C59" s="194">
        <v>32</v>
      </c>
      <c r="D59" s="194">
        <v>151.994</v>
      </c>
      <c r="E59" s="194">
        <v>0</v>
      </c>
      <c r="F59" s="194">
        <v>38.831000000000003</v>
      </c>
      <c r="G59" s="194">
        <v>31.645</v>
      </c>
      <c r="H59" s="194">
        <v>17.260999999999999</v>
      </c>
      <c r="I59" s="194">
        <v>0</v>
      </c>
      <c r="J59" s="194">
        <v>0</v>
      </c>
      <c r="K59" s="194">
        <v>0</v>
      </c>
      <c r="L59" s="194">
        <v>117.02800000000001</v>
      </c>
      <c r="M59" s="195">
        <f t="shared" si="1"/>
        <v>388.75900000000001</v>
      </c>
      <c r="N59"/>
      <c r="O59" s="218">
        <v>20.350000000000001</v>
      </c>
    </row>
    <row r="60" spans="1:15" x14ac:dyDescent="0.2">
      <c r="A60" s="111">
        <f t="shared" si="0"/>
        <v>2</v>
      </c>
      <c r="B60" s="193">
        <v>43517</v>
      </c>
      <c r="C60" s="194">
        <v>16.5</v>
      </c>
      <c r="D60" s="194">
        <v>117.54</v>
      </c>
      <c r="E60" s="194">
        <v>7.0090000000000003</v>
      </c>
      <c r="F60" s="194">
        <v>62.619</v>
      </c>
      <c r="G60" s="194">
        <v>61.932000000000002</v>
      </c>
      <c r="H60" s="194">
        <v>6.3120000000000003</v>
      </c>
      <c r="I60" s="194">
        <v>0</v>
      </c>
      <c r="J60" s="194">
        <v>0</v>
      </c>
      <c r="K60" s="194">
        <v>0</v>
      </c>
      <c r="L60" s="194">
        <v>120.461</v>
      </c>
      <c r="M60" s="195">
        <f t="shared" si="1"/>
        <v>392.37300000000005</v>
      </c>
      <c r="N60"/>
      <c r="O60" s="218">
        <v>19.600000000000001</v>
      </c>
    </row>
    <row r="61" spans="1:15" x14ac:dyDescent="0.2">
      <c r="A61" s="111">
        <f t="shared" si="0"/>
        <v>2</v>
      </c>
      <c r="B61" s="193">
        <v>43518</v>
      </c>
      <c r="C61" s="194">
        <v>31.2</v>
      </c>
      <c r="D61" s="194">
        <v>56.875</v>
      </c>
      <c r="E61" s="194">
        <v>18.238</v>
      </c>
      <c r="F61" s="194">
        <v>47.463000000000001</v>
      </c>
      <c r="G61" s="194">
        <v>99.626999999999995</v>
      </c>
      <c r="H61" s="194">
        <v>13.714</v>
      </c>
      <c r="I61" s="194">
        <v>0</v>
      </c>
      <c r="J61" s="194">
        <v>2.5343999999976949</v>
      </c>
      <c r="K61" s="194">
        <v>0</v>
      </c>
      <c r="L61" s="194">
        <v>116.973</v>
      </c>
      <c r="M61" s="195">
        <f t="shared" si="1"/>
        <v>386.62439999999771</v>
      </c>
      <c r="N61"/>
      <c r="O61" s="218">
        <v>19.45</v>
      </c>
    </row>
    <row r="62" spans="1:15" x14ac:dyDescent="0.2">
      <c r="A62" s="111">
        <f t="shared" si="0"/>
        <v>2</v>
      </c>
      <c r="B62" s="193">
        <v>43519</v>
      </c>
      <c r="C62" s="194">
        <v>34.5</v>
      </c>
      <c r="D62" s="194">
        <v>81.869</v>
      </c>
      <c r="E62" s="194">
        <v>3.0209999999999999</v>
      </c>
      <c r="F62" s="194">
        <v>45.323</v>
      </c>
      <c r="G62" s="194">
        <v>72.091999999999999</v>
      </c>
      <c r="H62" s="194">
        <v>14.961</v>
      </c>
      <c r="I62" s="194">
        <v>0</v>
      </c>
      <c r="J62" s="194">
        <v>0</v>
      </c>
      <c r="K62" s="194">
        <v>0</v>
      </c>
      <c r="L62" s="194">
        <v>100.447</v>
      </c>
      <c r="M62" s="195">
        <f t="shared" si="1"/>
        <v>352.21300000000002</v>
      </c>
      <c r="N62"/>
      <c r="O62" s="218">
        <v>17.350000000000001</v>
      </c>
    </row>
    <row r="63" spans="1:15" x14ac:dyDescent="0.2">
      <c r="A63" s="111">
        <f t="shared" si="0"/>
        <v>2</v>
      </c>
      <c r="B63" s="193">
        <v>43520</v>
      </c>
      <c r="C63" s="194">
        <v>16.2</v>
      </c>
      <c r="D63" s="194">
        <v>82.055000000000007</v>
      </c>
      <c r="E63" s="194">
        <v>0</v>
      </c>
      <c r="F63" s="194">
        <v>56.41</v>
      </c>
      <c r="G63" s="194">
        <v>48.036000000000001</v>
      </c>
      <c r="H63" s="194">
        <v>6.1180000000000003</v>
      </c>
      <c r="I63" s="194">
        <v>0</v>
      </c>
      <c r="J63" s="194">
        <v>0</v>
      </c>
      <c r="K63" s="194">
        <v>0</v>
      </c>
      <c r="L63" s="194">
        <v>114.626</v>
      </c>
      <c r="M63" s="195">
        <f t="shared" si="1"/>
        <v>323.44500000000005</v>
      </c>
      <c r="N63"/>
      <c r="O63" s="218">
        <v>18.350000000000001</v>
      </c>
    </row>
    <row r="64" spans="1:15" x14ac:dyDescent="0.2">
      <c r="A64" s="111">
        <f t="shared" si="0"/>
        <v>2</v>
      </c>
      <c r="B64" s="193">
        <v>43521</v>
      </c>
      <c r="C64" s="194">
        <v>16.2</v>
      </c>
      <c r="D64" s="194">
        <v>50.816000000000003</v>
      </c>
      <c r="E64" s="194">
        <v>17.053999999999998</v>
      </c>
      <c r="F64" s="194">
        <v>38.332999999999998</v>
      </c>
      <c r="G64" s="194">
        <v>94.701999999999998</v>
      </c>
      <c r="H64" s="194">
        <v>15.919</v>
      </c>
      <c r="I64" s="194">
        <v>0</v>
      </c>
      <c r="J64" s="194">
        <v>0</v>
      </c>
      <c r="K64" s="194">
        <v>0</v>
      </c>
      <c r="L64" s="194">
        <v>146.053</v>
      </c>
      <c r="M64" s="195">
        <f t="shared" si="1"/>
        <v>379.077</v>
      </c>
      <c r="N64"/>
      <c r="O64" s="218">
        <v>20.2</v>
      </c>
    </row>
    <row r="65" spans="1:15" x14ac:dyDescent="0.2">
      <c r="A65" s="111">
        <f t="shared" si="0"/>
        <v>2</v>
      </c>
      <c r="B65" s="193">
        <v>43522</v>
      </c>
      <c r="C65" s="194">
        <v>34.35</v>
      </c>
      <c r="D65" s="194">
        <v>36.505000000000003</v>
      </c>
      <c r="E65" s="194">
        <v>30.698</v>
      </c>
      <c r="F65" s="194">
        <v>33.372</v>
      </c>
      <c r="G65" s="194">
        <v>96.129000000000005</v>
      </c>
      <c r="H65" s="194">
        <v>17.224</v>
      </c>
      <c r="I65" s="194">
        <v>0</v>
      </c>
      <c r="J65" s="194">
        <v>0</v>
      </c>
      <c r="K65" s="194">
        <v>0</v>
      </c>
      <c r="L65" s="194">
        <v>153.06399999999999</v>
      </c>
      <c r="M65" s="195">
        <f t="shared" si="1"/>
        <v>401.34199999999998</v>
      </c>
      <c r="N65"/>
      <c r="O65" s="218">
        <v>20.5</v>
      </c>
    </row>
    <row r="66" spans="1:15" x14ac:dyDescent="0.2">
      <c r="A66" s="111">
        <f t="shared" si="0"/>
        <v>2</v>
      </c>
      <c r="B66" s="193">
        <v>43523</v>
      </c>
      <c r="C66" s="194">
        <v>17.972000000000001</v>
      </c>
      <c r="D66" s="194">
        <v>31.481000000000002</v>
      </c>
      <c r="E66" s="194">
        <v>39.390999999999998</v>
      </c>
      <c r="F66" s="194">
        <v>41.088000000000001</v>
      </c>
      <c r="G66" s="194">
        <v>98.55</v>
      </c>
      <c r="H66" s="194">
        <v>5.8970000000000002</v>
      </c>
      <c r="I66" s="194">
        <v>0</v>
      </c>
      <c r="J66" s="194">
        <v>2.0064000000053785</v>
      </c>
      <c r="K66" s="194">
        <v>0</v>
      </c>
      <c r="L66" s="194">
        <v>166.24299999999999</v>
      </c>
      <c r="M66" s="195">
        <f t="shared" si="1"/>
        <v>402.62840000000534</v>
      </c>
      <c r="N66"/>
      <c r="O66" s="218">
        <v>20.25</v>
      </c>
    </row>
    <row r="67" spans="1:15" x14ac:dyDescent="0.2">
      <c r="A67" s="111">
        <f t="shared" si="0"/>
        <v>2</v>
      </c>
      <c r="B67" s="193">
        <v>43524</v>
      </c>
      <c r="C67" s="194">
        <v>21</v>
      </c>
      <c r="D67" s="194">
        <v>28.065000000000001</v>
      </c>
      <c r="E67" s="194">
        <v>40.316000000000003</v>
      </c>
      <c r="F67" s="194">
        <v>55.149000000000001</v>
      </c>
      <c r="G67" s="194">
        <v>96.881</v>
      </c>
      <c r="H67" s="194">
        <v>8.5969999999999995</v>
      </c>
      <c r="I67" s="194">
        <v>0</v>
      </c>
      <c r="J67" s="194">
        <v>0.73920000000000008</v>
      </c>
      <c r="K67" s="194">
        <v>0</v>
      </c>
      <c r="L67" s="194">
        <v>153.523</v>
      </c>
      <c r="M67" s="195">
        <f t="shared" si="1"/>
        <v>404.27020000000005</v>
      </c>
      <c r="N67"/>
      <c r="O67" s="218">
        <v>20</v>
      </c>
    </row>
    <row r="68" spans="1:15" x14ac:dyDescent="0.2">
      <c r="A68" s="111">
        <f t="shared" si="0"/>
        <v>3</v>
      </c>
      <c r="B68" s="193">
        <v>43525</v>
      </c>
      <c r="C68" s="194">
        <v>28</v>
      </c>
      <c r="D68" s="194">
        <v>36.176000000000002</v>
      </c>
      <c r="E68" s="194">
        <v>36.756</v>
      </c>
      <c r="F68" s="194">
        <v>35.802999999999997</v>
      </c>
      <c r="G68" s="194">
        <v>95.644000000000005</v>
      </c>
      <c r="H68" s="194">
        <v>12.465999999999999</v>
      </c>
      <c r="I68" s="194">
        <v>0</v>
      </c>
      <c r="J68" s="194">
        <v>6.7584000000034576</v>
      </c>
      <c r="K68" s="194">
        <v>0</v>
      </c>
      <c r="L68" s="194">
        <v>150.51</v>
      </c>
      <c r="M68" s="195">
        <f t="shared" si="1"/>
        <v>402.11340000000348</v>
      </c>
      <c r="N68"/>
      <c r="O68" s="218">
        <v>20.65</v>
      </c>
    </row>
    <row r="69" spans="1:15" x14ac:dyDescent="0.2">
      <c r="A69" s="111">
        <f t="shared" si="0"/>
        <v>3</v>
      </c>
      <c r="B69" s="193">
        <v>43526</v>
      </c>
      <c r="C69" s="194">
        <v>30</v>
      </c>
      <c r="D69" s="194">
        <v>54.264000000000003</v>
      </c>
      <c r="E69" s="194">
        <v>14.16</v>
      </c>
      <c r="F69" s="194">
        <v>30.788</v>
      </c>
      <c r="G69" s="194">
        <v>85.563999999999993</v>
      </c>
      <c r="H69" s="194">
        <v>11.73</v>
      </c>
      <c r="I69" s="194">
        <v>0</v>
      </c>
      <c r="J69" s="194">
        <v>3.8015999999965424</v>
      </c>
      <c r="K69" s="194">
        <v>0</v>
      </c>
      <c r="L69" s="194">
        <v>134.72300000000001</v>
      </c>
      <c r="M69" s="195">
        <f t="shared" si="1"/>
        <v>365.03059999999653</v>
      </c>
      <c r="N69"/>
      <c r="O69" s="218">
        <v>18.899999999999999</v>
      </c>
    </row>
    <row r="70" spans="1:15" x14ac:dyDescent="0.2">
      <c r="A70" s="111">
        <f t="shared" si="0"/>
        <v>3</v>
      </c>
      <c r="B70" s="193">
        <v>43527</v>
      </c>
      <c r="C70" s="194">
        <v>30</v>
      </c>
      <c r="D70" s="194">
        <v>122.89400000000001</v>
      </c>
      <c r="E70" s="194">
        <v>0.53500000000000003</v>
      </c>
      <c r="F70" s="194">
        <v>35.561</v>
      </c>
      <c r="G70" s="194">
        <v>13.182</v>
      </c>
      <c r="H70" s="194">
        <v>11.419</v>
      </c>
      <c r="I70" s="194">
        <v>0</v>
      </c>
      <c r="J70" s="194">
        <v>1.5839999999961583</v>
      </c>
      <c r="K70" s="194">
        <v>0</v>
      </c>
      <c r="L70" s="194">
        <v>109.968</v>
      </c>
      <c r="M70" s="195">
        <f t="shared" si="1"/>
        <v>325.14299999999616</v>
      </c>
      <c r="N70"/>
      <c r="O70" s="218">
        <v>19.399999999999999</v>
      </c>
    </row>
    <row r="71" spans="1:15" x14ac:dyDescent="0.2">
      <c r="A71" s="111">
        <f t="shared" si="0"/>
        <v>3</v>
      </c>
      <c r="B71" s="193">
        <v>43528</v>
      </c>
      <c r="C71" s="194">
        <v>30.623000000000001</v>
      </c>
      <c r="D71" s="194">
        <v>140.572</v>
      </c>
      <c r="E71" s="194">
        <v>0</v>
      </c>
      <c r="F71" s="194">
        <v>37.542000000000002</v>
      </c>
      <c r="G71" s="194">
        <v>37.51</v>
      </c>
      <c r="H71" s="194">
        <v>12.420999999999999</v>
      </c>
      <c r="I71" s="194">
        <v>0</v>
      </c>
      <c r="J71" s="194">
        <v>4.6463999999999999</v>
      </c>
      <c r="K71" s="194">
        <v>0</v>
      </c>
      <c r="L71" s="194">
        <v>138.376</v>
      </c>
      <c r="M71" s="195">
        <f t="shared" si="1"/>
        <v>401.69039999999995</v>
      </c>
      <c r="N71"/>
      <c r="O71" s="218">
        <v>21.2</v>
      </c>
    </row>
    <row r="72" spans="1:15" x14ac:dyDescent="0.2">
      <c r="A72" s="111">
        <f t="shared" si="0"/>
        <v>3</v>
      </c>
      <c r="B72" s="193">
        <v>43529</v>
      </c>
      <c r="C72" s="194">
        <v>27</v>
      </c>
      <c r="D72" s="194">
        <v>150.50200000000001</v>
      </c>
      <c r="E72" s="194">
        <v>0</v>
      </c>
      <c r="F72" s="194">
        <v>41.7</v>
      </c>
      <c r="G72" s="194">
        <v>37.314</v>
      </c>
      <c r="H72" s="194">
        <v>6.6269999999999998</v>
      </c>
      <c r="I72" s="194">
        <v>0</v>
      </c>
      <c r="J72" s="194">
        <v>2.8512</v>
      </c>
      <c r="K72" s="194">
        <v>0</v>
      </c>
      <c r="L72" s="194">
        <v>142.113</v>
      </c>
      <c r="M72" s="195">
        <f t="shared" si="1"/>
        <v>408.10720000000003</v>
      </c>
      <c r="N72"/>
      <c r="O72" s="218">
        <v>21.4</v>
      </c>
    </row>
    <row r="73" spans="1:15" x14ac:dyDescent="0.2">
      <c r="A73" s="111">
        <f t="shared" ref="A73:A136" si="2">+IF(ISBLANK($B73),"",MONTH($B73))</f>
        <v>3</v>
      </c>
      <c r="B73" s="193">
        <v>43530</v>
      </c>
      <c r="C73" s="194">
        <v>22</v>
      </c>
      <c r="D73" s="194">
        <v>148.52000000000001</v>
      </c>
      <c r="E73" s="194">
        <v>0</v>
      </c>
      <c r="F73" s="194">
        <v>58.011000000000003</v>
      </c>
      <c r="G73" s="194">
        <v>32.247</v>
      </c>
      <c r="H73" s="194">
        <v>10.968999999999999</v>
      </c>
      <c r="I73" s="194">
        <v>0</v>
      </c>
      <c r="J73" s="194">
        <v>10.0848</v>
      </c>
      <c r="K73" s="194">
        <v>0</v>
      </c>
      <c r="L73" s="194">
        <v>126.491</v>
      </c>
      <c r="M73" s="195">
        <f t="shared" ref="M73:M136" si="3">+SUM(C73:L73)</f>
        <v>408.32279999999997</v>
      </c>
      <c r="N73"/>
      <c r="O73" s="218">
        <v>21.2</v>
      </c>
    </row>
    <row r="74" spans="1:15" x14ac:dyDescent="0.2">
      <c r="A74" s="111">
        <f t="shared" si="2"/>
        <v>3</v>
      </c>
      <c r="B74" s="193">
        <v>43531</v>
      </c>
      <c r="C74" s="194">
        <v>20</v>
      </c>
      <c r="D74" s="194">
        <v>145.12799999999999</v>
      </c>
      <c r="E74" s="194">
        <v>0</v>
      </c>
      <c r="F74" s="194">
        <v>75.572999999999993</v>
      </c>
      <c r="G74" s="194">
        <v>29.981000000000002</v>
      </c>
      <c r="H74" s="194">
        <v>11.647</v>
      </c>
      <c r="I74" s="194">
        <v>0</v>
      </c>
      <c r="J74" s="194">
        <v>9.5567999999999991</v>
      </c>
      <c r="K74" s="194">
        <v>0</v>
      </c>
      <c r="L74" s="194">
        <v>105.05200000000001</v>
      </c>
      <c r="M74" s="195">
        <f t="shared" si="3"/>
        <v>396.93779999999998</v>
      </c>
      <c r="N74"/>
      <c r="O74" s="218">
        <v>20.7</v>
      </c>
    </row>
    <row r="75" spans="1:15" x14ac:dyDescent="0.2">
      <c r="A75" s="111">
        <f t="shared" si="2"/>
        <v>3</v>
      </c>
      <c r="B75" s="193">
        <v>43532</v>
      </c>
      <c r="C75" s="194">
        <v>15.786</v>
      </c>
      <c r="D75" s="194">
        <v>135.72900000000001</v>
      </c>
      <c r="E75" s="194">
        <v>0</v>
      </c>
      <c r="F75" s="194">
        <v>97.415000000000006</v>
      </c>
      <c r="G75" s="194">
        <v>31.565000000000001</v>
      </c>
      <c r="H75" s="194">
        <v>7.1130000000000004</v>
      </c>
      <c r="I75" s="194">
        <v>0</v>
      </c>
      <c r="J75" s="194">
        <v>10.295999999994237</v>
      </c>
      <c r="K75" s="194">
        <v>0</v>
      </c>
      <c r="L75" s="194">
        <v>95.582999999999998</v>
      </c>
      <c r="M75" s="195">
        <f t="shared" si="3"/>
        <v>393.48699999999428</v>
      </c>
      <c r="N75"/>
      <c r="O75" s="218">
        <v>19.399999999999999</v>
      </c>
    </row>
    <row r="76" spans="1:15" x14ac:dyDescent="0.2">
      <c r="A76" s="111">
        <f t="shared" si="2"/>
        <v>3</v>
      </c>
      <c r="B76" s="193">
        <v>43533</v>
      </c>
      <c r="C76" s="194">
        <v>5.1360000000000001</v>
      </c>
      <c r="D76" s="194">
        <v>79.567999999999998</v>
      </c>
      <c r="E76" s="194">
        <v>13.933999999999999</v>
      </c>
      <c r="F76" s="194">
        <v>139.05099999999999</v>
      </c>
      <c r="G76" s="194">
        <v>53.039000000000001</v>
      </c>
      <c r="H76" s="194">
        <v>1.655</v>
      </c>
      <c r="I76" s="194">
        <v>0</v>
      </c>
      <c r="J76" s="194">
        <v>8.7647999999992319</v>
      </c>
      <c r="K76" s="194">
        <v>0</v>
      </c>
      <c r="L76" s="194">
        <v>58.042000000000002</v>
      </c>
      <c r="M76" s="195">
        <f t="shared" si="3"/>
        <v>359.1897999999992</v>
      </c>
      <c r="N76"/>
      <c r="O76" s="218">
        <v>18</v>
      </c>
    </row>
    <row r="77" spans="1:15" x14ac:dyDescent="0.2">
      <c r="A77" s="111">
        <f t="shared" si="2"/>
        <v>3</v>
      </c>
      <c r="B77" s="193">
        <v>43534</v>
      </c>
      <c r="C77" s="194">
        <v>6.9630000000000001</v>
      </c>
      <c r="D77" s="194">
        <v>56.204000000000001</v>
      </c>
      <c r="E77" s="194">
        <v>2.9390000000000001</v>
      </c>
      <c r="F77" s="194">
        <v>113.137</v>
      </c>
      <c r="G77" s="194">
        <v>60.371000000000002</v>
      </c>
      <c r="H77" s="194">
        <v>2.4990000000000001</v>
      </c>
      <c r="I77" s="194">
        <v>0</v>
      </c>
      <c r="J77" s="194">
        <v>8.4480000000019206</v>
      </c>
      <c r="K77" s="194">
        <v>0</v>
      </c>
      <c r="L77" s="194">
        <v>83.349000000000004</v>
      </c>
      <c r="M77" s="195">
        <f t="shared" si="3"/>
        <v>333.9100000000019</v>
      </c>
      <c r="N77"/>
      <c r="O77" s="218">
        <v>18.399999999999999</v>
      </c>
    </row>
    <row r="78" spans="1:15" x14ac:dyDescent="0.2">
      <c r="A78" s="111">
        <f t="shared" si="2"/>
        <v>3</v>
      </c>
      <c r="B78" s="193">
        <v>43535</v>
      </c>
      <c r="C78" s="194">
        <v>23.335000000000001</v>
      </c>
      <c r="D78" s="194">
        <v>51.755000000000003</v>
      </c>
      <c r="E78" s="194">
        <v>18.501999999999999</v>
      </c>
      <c r="F78" s="194">
        <v>86.284000000000006</v>
      </c>
      <c r="G78" s="194">
        <v>90.165000000000006</v>
      </c>
      <c r="H78" s="194">
        <v>8.4459999999999997</v>
      </c>
      <c r="I78" s="194">
        <v>0</v>
      </c>
      <c r="J78" s="194">
        <v>13.833600000004227</v>
      </c>
      <c r="K78" s="194">
        <v>0</v>
      </c>
      <c r="L78" s="194">
        <v>89.679000000000002</v>
      </c>
      <c r="M78" s="195">
        <f t="shared" si="3"/>
        <v>381.99960000000431</v>
      </c>
      <c r="N78"/>
      <c r="O78" s="218">
        <v>21.05</v>
      </c>
    </row>
    <row r="79" spans="1:15" x14ac:dyDescent="0.2">
      <c r="A79" s="111">
        <f t="shared" si="2"/>
        <v>3</v>
      </c>
      <c r="B79" s="193">
        <v>43536</v>
      </c>
      <c r="C79" s="194">
        <v>4.9889999999999999</v>
      </c>
      <c r="D79" s="194">
        <v>42.832000000000001</v>
      </c>
      <c r="E79" s="194">
        <v>27.992000000000001</v>
      </c>
      <c r="F79" s="194">
        <v>88.873999999999995</v>
      </c>
      <c r="G79" s="194">
        <v>92.974000000000004</v>
      </c>
      <c r="H79" s="194">
        <v>2.0390000000000001</v>
      </c>
      <c r="I79" s="194">
        <v>0</v>
      </c>
      <c r="J79" s="194">
        <v>8.7119999999999997</v>
      </c>
      <c r="K79" s="194">
        <v>0</v>
      </c>
      <c r="L79" s="194">
        <v>139.703</v>
      </c>
      <c r="M79" s="195">
        <f t="shared" si="3"/>
        <v>408.11500000000001</v>
      </c>
      <c r="N79"/>
      <c r="O79" s="218">
        <v>21.3</v>
      </c>
    </row>
    <row r="80" spans="1:15" x14ac:dyDescent="0.2">
      <c r="A80" s="111">
        <f t="shared" si="2"/>
        <v>3</v>
      </c>
      <c r="B80" s="193">
        <v>43537</v>
      </c>
      <c r="C80" s="194">
        <v>16.600000000000001</v>
      </c>
      <c r="D80" s="194">
        <v>47.527000000000001</v>
      </c>
      <c r="E80" s="194">
        <v>18.931000000000001</v>
      </c>
      <c r="F80" s="194">
        <v>79.247</v>
      </c>
      <c r="G80" s="194">
        <v>94.638000000000005</v>
      </c>
      <c r="H80" s="194">
        <v>7</v>
      </c>
      <c r="I80" s="194">
        <v>0</v>
      </c>
      <c r="J80" s="194">
        <v>9.4512</v>
      </c>
      <c r="K80" s="194">
        <v>0</v>
      </c>
      <c r="L80" s="194">
        <v>132.154</v>
      </c>
      <c r="M80" s="195">
        <f t="shared" si="3"/>
        <v>405.54819999999995</v>
      </c>
      <c r="N80"/>
      <c r="O80" s="218">
        <v>21.05</v>
      </c>
    </row>
    <row r="81" spans="1:15" x14ac:dyDescent="0.2">
      <c r="A81" s="111">
        <f t="shared" si="2"/>
        <v>3</v>
      </c>
      <c r="B81" s="193">
        <v>43538</v>
      </c>
      <c r="C81" s="194">
        <v>1.5</v>
      </c>
      <c r="D81" s="194">
        <v>94.980999999999995</v>
      </c>
      <c r="E81" s="194">
        <v>25.783999999999999</v>
      </c>
      <c r="F81" s="194">
        <v>105.10599999999999</v>
      </c>
      <c r="G81" s="194">
        <v>54.33</v>
      </c>
      <c r="H81" s="194">
        <v>0.69799999999999995</v>
      </c>
      <c r="I81" s="194">
        <v>0</v>
      </c>
      <c r="J81" s="194">
        <v>5.4912000000046097</v>
      </c>
      <c r="K81" s="194">
        <v>0</v>
      </c>
      <c r="L81" s="194">
        <v>121.238</v>
      </c>
      <c r="M81" s="195">
        <f t="shared" si="3"/>
        <v>409.12820000000454</v>
      </c>
      <c r="N81"/>
      <c r="O81" s="218">
        <v>21.15</v>
      </c>
    </row>
    <row r="82" spans="1:15" x14ac:dyDescent="0.2">
      <c r="A82" s="111">
        <f t="shared" si="2"/>
        <v>3</v>
      </c>
      <c r="B82" s="193">
        <v>43539</v>
      </c>
      <c r="C82" s="194">
        <v>0</v>
      </c>
      <c r="D82" s="194">
        <v>48.497999999999998</v>
      </c>
      <c r="E82" s="194">
        <v>32.304000000000002</v>
      </c>
      <c r="F82" s="194">
        <v>85.399000000000001</v>
      </c>
      <c r="G82" s="194">
        <v>82.328000000000003</v>
      </c>
      <c r="H82" s="194">
        <v>0</v>
      </c>
      <c r="I82" s="194">
        <v>1.9</v>
      </c>
      <c r="J82" s="194">
        <v>5.0160000000038414</v>
      </c>
      <c r="K82" s="194">
        <v>0</v>
      </c>
      <c r="L82" s="194">
        <v>129.45400000000001</v>
      </c>
      <c r="M82" s="195">
        <f t="shared" si="3"/>
        <v>384.89900000000387</v>
      </c>
      <c r="N82"/>
      <c r="O82" s="218">
        <v>19.399999999999999</v>
      </c>
    </row>
    <row r="83" spans="1:15" x14ac:dyDescent="0.2">
      <c r="A83" s="111">
        <f t="shared" si="2"/>
        <v>3</v>
      </c>
      <c r="B83" s="193">
        <v>43540</v>
      </c>
      <c r="C83" s="194">
        <v>0.45</v>
      </c>
      <c r="D83" s="194">
        <v>42.997</v>
      </c>
      <c r="E83" s="194">
        <v>19.638000000000002</v>
      </c>
      <c r="F83" s="194">
        <v>64.733999999999995</v>
      </c>
      <c r="G83" s="194">
        <v>88.893000000000001</v>
      </c>
      <c r="H83" s="194">
        <v>4.8899999999999997</v>
      </c>
      <c r="I83" s="194">
        <v>0</v>
      </c>
      <c r="J83" s="194">
        <v>6.4943999999976949</v>
      </c>
      <c r="K83" s="194">
        <v>0</v>
      </c>
      <c r="L83" s="194">
        <v>121.542</v>
      </c>
      <c r="M83" s="195">
        <f t="shared" si="3"/>
        <v>349.63839999999766</v>
      </c>
      <c r="N83"/>
      <c r="O83" s="218">
        <v>18.399999999999999</v>
      </c>
    </row>
    <row r="84" spans="1:15" x14ac:dyDescent="0.2">
      <c r="A84" s="111">
        <f t="shared" si="2"/>
        <v>3</v>
      </c>
      <c r="B84" s="193">
        <v>43541</v>
      </c>
      <c r="C84" s="194">
        <v>26.038</v>
      </c>
      <c r="D84" s="194">
        <v>85.59</v>
      </c>
      <c r="E84" s="194">
        <v>1.7150000000000001</v>
      </c>
      <c r="F84" s="194">
        <v>67.668000000000006</v>
      </c>
      <c r="G84" s="194">
        <v>42.594000000000001</v>
      </c>
      <c r="H84" s="194">
        <v>16.456</v>
      </c>
      <c r="I84" s="194">
        <v>0</v>
      </c>
      <c r="J84" s="194">
        <v>4.7519999999980795</v>
      </c>
      <c r="K84" s="194">
        <v>0</v>
      </c>
      <c r="L84" s="194">
        <v>95.332999999999998</v>
      </c>
      <c r="M84" s="195">
        <f t="shared" si="3"/>
        <v>340.14599999999808</v>
      </c>
      <c r="N84"/>
      <c r="O84" s="218">
        <v>19.899999999999999</v>
      </c>
    </row>
    <row r="85" spans="1:15" x14ac:dyDescent="0.2">
      <c r="A85" s="111">
        <f t="shared" si="2"/>
        <v>3</v>
      </c>
      <c r="B85" s="193">
        <v>43542</v>
      </c>
      <c r="C85" s="194">
        <v>31.2</v>
      </c>
      <c r="D85" s="194">
        <v>147.934</v>
      </c>
      <c r="E85" s="194">
        <v>0</v>
      </c>
      <c r="F85" s="194">
        <v>72.117000000000004</v>
      </c>
      <c r="G85" s="194">
        <v>39.981999999999999</v>
      </c>
      <c r="H85" s="194">
        <v>14.739000000000001</v>
      </c>
      <c r="I85" s="194">
        <v>0</v>
      </c>
      <c r="J85" s="194">
        <v>2.111999999998079</v>
      </c>
      <c r="K85" s="194">
        <v>0</v>
      </c>
      <c r="L85" s="194">
        <v>108.905</v>
      </c>
      <c r="M85" s="195">
        <f t="shared" si="3"/>
        <v>416.98899999999799</v>
      </c>
      <c r="N85"/>
      <c r="O85" s="218">
        <v>21.85</v>
      </c>
    </row>
    <row r="86" spans="1:15" x14ac:dyDescent="0.2">
      <c r="A86" s="111">
        <f t="shared" si="2"/>
        <v>3</v>
      </c>
      <c r="B86" s="193">
        <v>43543</v>
      </c>
      <c r="C86" s="194">
        <v>24.338999999999999</v>
      </c>
      <c r="D86" s="194">
        <v>144.041</v>
      </c>
      <c r="E86" s="194">
        <v>0</v>
      </c>
      <c r="F86" s="194">
        <v>60.762999999999998</v>
      </c>
      <c r="G86" s="194">
        <v>40.249000000000002</v>
      </c>
      <c r="H86" s="194">
        <v>15.93</v>
      </c>
      <c r="I86" s="194">
        <v>0</v>
      </c>
      <c r="J86" s="194">
        <v>0</v>
      </c>
      <c r="K86" s="194">
        <v>0</v>
      </c>
      <c r="L86" s="194">
        <v>122.18600000000001</v>
      </c>
      <c r="M86" s="195">
        <f t="shared" si="3"/>
        <v>407.50800000000004</v>
      </c>
      <c r="N86"/>
      <c r="O86" s="218">
        <v>21.2</v>
      </c>
    </row>
    <row r="87" spans="1:15" x14ac:dyDescent="0.2">
      <c r="A87" s="111">
        <f t="shared" si="2"/>
        <v>3</v>
      </c>
      <c r="B87" s="193">
        <v>43544</v>
      </c>
      <c r="C87" s="194">
        <v>4.37</v>
      </c>
      <c r="D87" s="194">
        <v>93.507999999999996</v>
      </c>
      <c r="E87" s="194">
        <v>14.699</v>
      </c>
      <c r="F87" s="194">
        <v>75.787000000000006</v>
      </c>
      <c r="G87" s="194">
        <v>78.27</v>
      </c>
      <c r="H87" s="194">
        <v>2.9660000000000002</v>
      </c>
      <c r="I87" s="194">
        <v>0</v>
      </c>
      <c r="J87" s="194">
        <v>4.3823999999996159</v>
      </c>
      <c r="K87" s="194">
        <v>0</v>
      </c>
      <c r="L87" s="194">
        <v>141.67400000000001</v>
      </c>
      <c r="M87" s="195">
        <f t="shared" si="3"/>
        <v>415.65639999999962</v>
      </c>
      <c r="N87"/>
      <c r="O87" s="218">
        <v>21.3</v>
      </c>
    </row>
    <row r="88" spans="1:15" x14ac:dyDescent="0.2">
      <c r="A88" s="111">
        <f t="shared" si="2"/>
        <v>3</v>
      </c>
      <c r="B88" s="193">
        <v>43545</v>
      </c>
      <c r="C88" s="194">
        <v>13.664</v>
      </c>
      <c r="D88" s="194">
        <v>67.721999999999994</v>
      </c>
      <c r="E88" s="194">
        <v>34.776000000000003</v>
      </c>
      <c r="F88" s="194">
        <v>59.959000000000003</v>
      </c>
      <c r="G88" s="194">
        <v>80.947999999999993</v>
      </c>
      <c r="H88" s="194">
        <v>9.2089999999999996</v>
      </c>
      <c r="I88" s="194">
        <v>0</v>
      </c>
      <c r="J88" s="194">
        <v>3.9071999999988476</v>
      </c>
      <c r="K88" s="194">
        <v>0</v>
      </c>
      <c r="L88" s="194">
        <v>151.471</v>
      </c>
      <c r="M88" s="195">
        <f t="shared" si="3"/>
        <v>421.65619999999888</v>
      </c>
      <c r="N88"/>
      <c r="O88" s="218">
        <v>21.3</v>
      </c>
    </row>
    <row r="89" spans="1:15" x14ac:dyDescent="0.2">
      <c r="A89" s="111">
        <f t="shared" si="2"/>
        <v>3</v>
      </c>
      <c r="B89" s="193">
        <v>43546</v>
      </c>
      <c r="C89" s="194">
        <v>13.78</v>
      </c>
      <c r="D89" s="194">
        <v>78.909000000000006</v>
      </c>
      <c r="E89" s="194">
        <v>26.515000000000001</v>
      </c>
      <c r="F89" s="194">
        <v>68.802000000000007</v>
      </c>
      <c r="G89" s="194">
        <v>79.037999999999997</v>
      </c>
      <c r="H89" s="194">
        <v>6.4080000000000004</v>
      </c>
      <c r="I89" s="194">
        <v>0</v>
      </c>
      <c r="J89" s="194">
        <v>3.1152000000007685</v>
      </c>
      <c r="K89" s="194">
        <v>0</v>
      </c>
      <c r="L89" s="194">
        <v>155.09100000000001</v>
      </c>
      <c r="M89" s="195">
        <f t="shared" si="3"/>
        <v>431.65820000000082</v>
      </c>
      <c r="N89"/>
      <c r="O89" s="218">
        <v>21.5</v>
      </c>
    </row>
    <row r="90" spans="1:15" x14ac:dyDescent="0.2">
      <c r="A90" s="111">
        <f t="shared" si="2"/>
        <v>3</v>
      </c>
      <c r="B90" s="193">
        <v>43547</v>
      </c>
      <c r="C90" s="194">
        <v>21.303999999999998</v>
      </c>
      <c r="D90" s="194">
        <v>149.917</v>
      </c>
      <c r="E90" s="194">
        <v>0</v>
      </c>
      <c r="F90" s="194">
        <v>49.125999999999998</v>
      </c>
      <c r="G90" s="194">
        <v>19.579999999999998</v>
      </c>
      <c r="H90" s="194">
        <v>10.798999999999999</v>
      </c>
      <c r="I90" s="194">
        <v>1.2170000000000001</v>
      </c>
      <c r="J90" s="194">
        <v>1.2144000000072992</v>
      </c>
      <c r="K90" s="194">
        <v>8.83E-4</v>
      </c>
      <c r="L90" s="194">
        <v>128.81399999999999</v>
      </c>
      <c r="M90" s="195">
        <f t="shared" si="3"/>
        <v>381.97228300000734</v>
      </c>
      <c r="N90"/>
      <c r="O90" s="218">
        <v>19.05</v>
      </c>
    </row>
    <row r="91" spans="1:15" x14ac:dyDescent="0.2">
      <c r="A91" s="111">
        <f t="shared" si="2"/>
        <v>3</v>
      </c>
      <c r="B91" s="193">
        <v>43548</v>
      </c>
      <c r="C91" s="194">
        <v>16</v>
      </c>
      <c r="D91" s="194">
        <v>122.709</v>
      </c>
      <c r="E91" s="194">
        <v>0</v>
      </c>
      <c r="F91" s="194">
        <v>52.795999999999999</v>
      </c>
      <c r="G91" s="194">
        <v>24.459</v>
      </c>
      <c r="H91" s="194">
        <v>9.6329999999999991</v>
      </c>
      <c r="I91" s="194">
        <v>0</v>
      </c>
      <c r="J91" s="194">
        <v>3.8543999999976948</v>
      </c>
      <c r="K91" s="194">
        <v>0</v>
      </c>
      <c r="L91" s="194">
        <v>110.78</v>
      </c>
      <c r="M91" s="195">
        <f t="shared" si="3"/>
        <v>340.23139999999773</v>
      </c>
      <c r="N91"/>
      <c r="O91" s="218">
        <v>19.5</v>
      </c>
    </row>
    <row r="92" spans="1:15" x14ac:dyDescent="0.2">
      <c r="A92" s="111">
        <f t="shared" si="2"/>
        <v>3</v>
      </c>
      <c r="B92" s="193">
        <v>43549</v>
      </c>
      <c r="C92" s="194">
        <v>2</v>
      </c>
      <c r="D92" s="194">
        <v>69.674999999999997</v>
      </c>
      <c r="E92" s="194">
        <v>29.561</v>
      </c>
      <c r="F92" s="194">
        <v>64.882999999999996</v>
      </c>
      <c r="G92" s="194">
        <v>86.792000000000002</v>
      </c>
      <c r="H92" s="194">
        <v>1.431</v>
      </c>
      <c r="I92" s="194">
        <v>0</v>
      </c>
      <c r="J92" s="194">
        <v>3.96</v>
      </c>
      <c r="K92" s="194">
        <v>0</v>
      </c>
      <c r="L92" s="194">
        <v>154.08199999999999</v>
      </c>
      <c r="M92" s="195">
        <f t="shared" si="3"/>
        <v>412.38399999999996</v>
      </c>
      <c r="N92"/>
      <c r="O92" s="218">
        <v>21.4</v>
      </c>
    </row>
    <row r="93" spans="1:15" x14ac:dyDescent="0.2">
      <c r="A93" s="111">
        <f t="shared" si="2"/>
        <v>3</v>
      </c>
      <c r="B93" s="193">
        <v>43550</v>
      </c>
      <c r="C93" s="194">
        <v>0</v>
      </c>
      <c r="D93" s="194">
        <v>49.534999999999997</v>
      </c>
      <c r="E93" s="194">
        <v>38.136000000000003</v>
      </c>
      <c r="F93" s="194">
        <v>71.777000000000001</v>
      </c>
      <c r="G93" s="194">
        <v>95.296999999999997</v>
      </c>
      <c r="H93" s="194">
        <v>0.3</v>
      </c>
      <c r="I93" s="194">
        <v>0</v>
      </c>
      <c r="J93" s="194">
        <v>2.3231999999999999</v>
      </c>
      <c r="K93" s="194">
        <v>0</v>
      </c>
      <c r="L93" s="194">
        <v>166.898</v>
      </c>
      <c r="M93" s="195">
        <f t="shared" si="3"/>
        <v>424.26620000000003</v>
      </c>
      <c r="N93"/>
      <c r="O93" s="218">
        <v>21.5</v>
      </c>
    </row>
    <row r="94" spans="1:15" x14ac:dyDescent="0.2">
      <c r="A94" s="111">
        <f t="shared" si="2"/>
        <v>3</v>
      </c>
      <c r="B94" s="193">
        <v>43551</v>
      </c>
      <c r="C94" s="194">
        <v>4</v>
      </c>
      <c r="D94" s="194">
        <v>35.502000000000002</v>
      </c>
      <c r="E94" s="194">
        <v>36.378999999999998</v>
      </c>
      <c r="F94" s="194">
        <v>73.844999999999999</v>
      </c>
      <c r="G94" s="194">
        <v>96.042000000000002</v>
      </c>
      <c r="H94" s="194">
        <v>3.044</v>
      </c>
      <c r="I94" s="194">
        <v>0</v>
      </c>
      <c r="J94" s="194">
        <v>2.4288000000000003</v>
      </c>
      <c r="K94" s="194">
        <v>0</v>
      </c>
      <c r="L94" s="194">
        <v>165.322</v>
      </c>
      <c r="M94" s="195">
        <f t="shared" si="3"/>
        <v>416.56280000000004</v>
      </c>
      <c r="N94"/>
      <c r="O94" s="218">
        <v>21.3</v>
      </c>
    </row>
    <row r="95" spans="1:15" x14ac:dyDescent="0.2">
      <c r="A95" s="111">
        <f t="shared" si="2"/>
        <v>3</v>
      </c>
      <c r="B95" s="193">
        <v>43552</v>
      </c>
      <c r="C95" s="194">
        <v>24.213000000000001</v>
      </c>
      <c r="D95" s="194">
        <v>29.995999999999999</v>
      </c>
      <c r="E95" s="194">
        <v>41.506</v>
      </c>
      <c r="F95" s="194">
        <v>70.317999999999998</v>
      </c>
      <c r="G95" s="194">
        <v>96.936999999999998</v>
      </c>
      <c r="H95" s="194">
        <v>7.1189999999999998</v>
      </c>
      <c r="I95" s="194">
        <v>0</v>
      </c>
      <c r="J95" s="194">
        <v>2.64</v>
      </c>
      <c r="K95" s="194">
        <v>0</v>
      </c>
      <c r="L95" s="194">
        <v>150.44300000000001</v>
      </c>
      <c r="M95" s="195">
        <f t="shared" si="3"/>
        <v>423.17200000000003</v>
      </c>
      <c r="N95"/>
      <c r="O95" s="218">
        <v>21.7</v>
      </c>
    </row>
    <row r="96" spans="1:15" x14ac:dyDescent="0.2">
      <c r="A96" s="111">
        <f t="shared" si="2"/>
        <v>3</v>
      </c>
      <c r="B96" s="193">
        <v>43553</v>
      </c>
      <c r="C96" s="194">
        <v>20.228000000000002</v>
      </c>
      <c r="D96" s="194">
        <v>69.942999999999998</v>
      </c>
      <c r="E96" s="194">
        <v>34.216000000000001</v>
      </c>
      <c r="F96" s="194">
        <v>48.396000000000001</v>
      </c>
      <c r="G96" s="194">
        <v>72.259</v>
      </c>
      <c r="H96" s="194">
        <v>16.765000000000001</v>
      </c>
      <c r="I96" s="194">
        <v>0</v>
      </c>
      <c r="J96" s="194">
        <v>2.64</v>
      </c>
      <c r="K96" s="194">
        <v>0</v>
      </c>
      <c r="L96" s="194">
        <v>153.518</v>
      </c>
      <c r="M96" s="195">
        <f t="shared" si="3"/>
        <v>417.96500000000003</v>
      </c>
      <c r="N96"/>
      <c r="O96" s="218">
        <v>22.5</v>
      </c>
    </row>
    <row r="97" spans="1:15" x14ac:dyDescent="0.2">
      <c r="A97" s="111">
        <f t="shared" si="2"/>
        <v>3</v>
      </c>
      <c r="B97" s="193">
        <v>43554</v>
      </c>
      <c r="C97" s="194">
        <v>18.024000000000001</v>
      </c>
      <c r="D97" s="194">
        <v>140.57400000000001</v>
      </c>
      <c r="E97" s="194">
        <v>3.552</v>
      </c>
      <c r="F97" s="194">
        <v>16.523</v>
      </c>
      <c r="G97" s="194">
        <v>40.369999999999997</v>
      </c>
      <c r="H97" s="194">
        <v>13.917999999999999</v>
      </c>
      <c r="I97" s="194">
        <v>0</v>
      </c>
      <c r="J97" s="194">
        <v>2.64</v>
      </c>
      <c r="K97" s="194">
        <v>0</v>
      </c>
      <c r="L97" s="194">
        <v>140.03399999999999</v>
      </c>
      <c r="M97" s="195">
        <f t="shared" si="3"/>
        <v>375.63499999999999</v>
      </c>
      <c r="N97"/>
      <c r="O97" s="218">
        <v>19.600000000000001</v>
      </c>
    </row>
    <row r="98" spans="1:15" x14ac:dyDescent="0.2">
      <c r="A98" s="111">
        <f t="shared" si="2"/>
        <v>3</v>
      </c>
      <c r="B98" s="193">
        <v>43555</v>
      </c>
      <c r="C98" s="194">
        <v>15.295999999999999</v>
      </c>
      <c r="D98" s="194">
        <v>71.757999999999996</v>
      </c>
      <c r="E98" s="194">
        <v>13.428000000000001</v>
      </c>
      <c r="F98" s="194">
        <v>25.673999999999999</v>
      </c>
      <c r="G98" s="194">
        <v>57.274999999999999</v>
      </c>
      <c r="H98" s="194">
        <v>10.755000000000001</v>
      </c>
      <c r="I98" s="194">
        <v>0</v>
      </c>
      <c r="J98" s="194">
        <v>2.64</v>
      </c>
      <c r="K98" s="194">
        <v>0</v>
      </c>
      <c r="L98" s="194">
        <v>145.35900000000001</v>
      </c>
      <c r="M98" s="195">
        <f t="shared" si="3"/>
        <v>342.185</v>
      </c>
      <c r="N98"/>
      <c r="O98" s="218">
        <v>19.100000000000001</v>
      </c>
    </row>
    <row r="99" spans="1:15" x14ac:dyDescent="0.2">
      <c r="A99" s="111">
        <f t="shared" si="2"/>
        <v>4</v>
      </c>
      <c r="B99" s="193">
        <v>43556</v>
      </c>
      <c r="C99" s="194">
        <v>21.643999999999998</v>
      </c>
      <c r="D99" s="194">
        <v>88.093000000000004</v>
      </c>
      <c r="E99" s="194">
        <v>38.817</v>
      </c>
      <c r="F99" s="194">
        <v>53.375999999999998</v>
      </c>
      <c r="G99" s="194">
        <v>56.820999999999998</v>
      </c>
      <c r="H99" s="194">
        <v>15.03</v>
      </c>
      <c r="I99" s="194">
        <v>0</v>
      </c>
      <c r="J99" s="194">
        <v>2.64</v>
      </c>
      <c r="K99" s="194">
        <v>0</v>
      </c>
      <c r="L99" s="194">
        <v>163.547</v>
      </c>
      <c r="M99" s="195">
        <f t="shared" si="3"/>
        <v>439.96799999999996</v>
      </c>
      <c r="N99"/>
      <c r="O99" s="218">
        <v>22.15</v>
      </c>
    </row>
    <row r="100" spans="1:15" x14ac:dyDescent="0.2">
      <c r="A100" s="111">
        <f t="shared" si="2"/>
        <v>4</v>
      </c>
      <c r="B100" s="193">
        <v>43557</v>
      </c>
      <c r="C100" s="194">
        <v>27.553999999999998</v>
      </c>
      <c r="D100" s="194">
        <v>147.28100000000001</v>
      </c>
      <c r="E100" s="194">
        <v>5.9009999999999998</v>
      </c>
      <c r="F100" s="194">
        <v>32.518999999999998</v>
      </c>
      <c r="G100" s="194">
        <v>45.661000000000001</v>
      </c>
      <c r="H100" s="194">
        <v>19.407</v>
      </c>
      <c r="I100" s="194">
        <v>0</v>
      </c>
      <c r="J100" s="194">
        <v>1.5839999999961583</v>
      </c>
      <c r="K100" s="194">
        <v>0</v>
      </c>
      <c r="L100" s="194">
        <v>116.66500000000001</v>
      </c>
      <c r="M100" s="195">
        <f t="shared" si="3"/>
        <v>396.57199999999619</v>
      </c>
      <c r="N100"/>
      <c r="O100" s="218">
        <v>21.85</v>
      </c>
    </row>
    <row r="101" spans="1:15" x14ac:dyDescent="0.2">
      <c r="A101" s="111">
        <f t="shared" si="2"/>
        <v>4</v>
      </c>
      <c r="B101" s="193">
        <v>43558</v>
      </c>
      <c r="C101" s="194">
        <v>31.2</v>
      </c>
      <c r="D101" s="194">
        <v>87.629000000000005</v>
      </c>
      <c r="E101" s="194">
        <v>24.431999999999999</v>
      </c>
      <c r="F101" s="194">
        <v>48.404000000000003</v>
      </c>
      <c r="G101" s="194">
        <v>69.992000000000004</v>
      </c>
      <c r="H101" s="194">
        <v>17.555</v>
      </c>
      <c r="I101" s="194">
        <v>0</v>
      </c>
      <c r="J101" s="194">
        <v>0.52800000000192082</v>
      </c>
      <c r="K101" s="194">
        <v>0</v>
      </c>
      <c r="L101" s="194">
        <v>140.53700000000001</v>
      </c>
      <c r="M101" s="195">
        <f t="shared" si="3"/>
        <v>420.27700000000186</v>
      </c>
      <c r="N101"/>
      <c r="O101" s="218">
        <v>22.65</v>
      </c>
    </row>
    <row r="102" spans="1:15" x14ac:dyDescent="0.2">
      <c r="A102" s="111">
        <f t="shared" si="2"/>
        <v>4</v>
      </c>
      <c r="B102" s="193">
        <v>43559</v>
      </c>
      <c r="C102" s="194">
        <v>30.91</v>
      </c>
      <c r="D102" s="194">
        <v>77.122</v>
      </c>
      <c r="E102" s="194">
        <v>28.786000000000001</v>
      </c>
      <c r="F102" s="194">
        <v>41.451000000000001</v>
      </c>
      <c r="G102" s="194">
        <v>88.31</v>
      </c>
      <c r="H102" s="194">
        <v>18.934000000000001</v>
      </c>
      <c r="I102" s="194">
        <v>0</v>
      </c>
      <c r="J102" s="194">
        <v>1.5840000000057626</v>
      </c>
      <c r="K102" s="194">
        <v>0</v>
      </c>
      <c r="L102" s="194">
        <v>147.535</v>
      </c>
      <c r="M102" s="195">
        <f t="shared" si="3"/>
        <v>434.63200000000575</v>
      </c>
      <c r="N102"/>
      <c r="O102" s="218">
        <v>21.9</v>
      </c>
    </row>
    <row r="103" spans="1:15" x14ac:dyDescent="0.2">
      <c r="A103" s="111">
        <f t="shared" si="2"/>
        <v>4</v>
      </c>
      <c r="B103" s="193">
        <v>43560</v>
      </c>
      <c r="C103" s="194">
        <v>28.193999999999999</v>
      </c>
      <c r="D103" s="194">
        <v>73.787000000000006</v>
      </c>
      <c r="E103" s="194">
        <v>30.823</v>
      </c>
      <c r="F103" s="194">
        <v>44.689</v>
      </c>
      <c r="G103" s="194">
        <v>88.238</v>
      </c>
      <c r="H103" s="194">
        <v>16.952999999999999</v>
      </c>
      <c r="I103" s="194">
        <v>0</v>
      </c>
      <c r="J103" s="194">
        <v>1.0559999999942375</v>
      </c>
      <c r="K103" s="194">
        <v>0</v>
      </c>
      <c r="L103" s="194">
        <v>140.99700000000001</v>
      </c>
      <c r="M103" s="195">
        <f t="shared" si="3"/>
        <v>424.73699999999423</v>
      </c>
      <c r="N103"/>
      <c r="O103" s="218">
        <v>21.5</v>
      </c>
    </row>
    <row r="104" spans="1:15" x14ac:dyDescent="0.2">
      <c r="A104" s="111">
        <f t="shared" si="2"/>
        <v>4</v>
      </c>
      <c r="B104" s="193">
        <v>43561</v>
      </c>
      <c r="C104" s="194">
        <v>29.158000000000001</v>
      </c>
      <c r="D104" s="194">
        <v>146.26400000000001</v>
      </c>
      <c r="E104" s="194">
        <v>3.843</v>
      </c>
      <c r="F104" s="194">
        <v>33.744999999999997</v>
      </c>
      <c r="G104" s="194">
        <v>28.893999999999998</v>
      </c>
      <c r="H104" s="194">
        <v>19.274000000000001</v>
      </c>
      <c r="I104" s="194">
        <v>0</v>
      </c>
      <c r="J104" s="194">
        <v>4.2767999999973112</v>
      </c>
      <c r="K104" s="194">
        <v>0</v>
      </c>
      <c r="L104" s="194">
        <v>141.89599999999999</v>
      </c>
      <c r="M104" s="195">
        <f t="shared" si="3"/>
        <v>407.35079999999732</v>
      </c>
      <c r="N104"/>
      <c r="O104" s="218">
        <v>19.8</v>
      </c>
    </row>
    <row r="105" spans="1:15" x14ac:dyDescent="0.2">
      <c r="A105" s="111">
        <f t="shared" si="2"/>
        <v>4</v>
      </c>
      <c r="B105" s="193">
        <v>43562</v>
      </c>
      <c r="C105" s="194">
        <v>6.165</v>
      </c>
      <c r="D105" s="194">
        <v>150.75800000000001</v>
      </c>
      <c r="E105" s="194">
        <v>7.8239999999999998</v>
      </c>
      <c r="F105" s="194">
        <v>48.305</v>
      </c>
      <c r="G105" s="194">
        <v>13.71</v>
      </c>
      <c r="H105" s="194">
        <v>3.806</v>
      </c>
      <c r="I105" s="194">
        <v>0</v>
      </c>
      <c r="J105" s="194">
        <v>0</v>
      </c>
      <c r="K105" s="194">
        <v>0</v>
      </c>
      <c r="L105" s="194">
        <v>136.79499999999999</v>
      </c>
      <c r="M105" s="195">
        <f t="shared" si="3"/>
        <v>367.36300000000006</v>
      </c>
      <c r="N105"/>
      <c r="O105" s="218">
        <v>20.7</v>
      </c>
    </row>
    <row r="106" spans="1:15" x14ac:dyDescent="0.2">
      <c r="A106" s="111">
        <f t="shared" si="2"/>
        <v>4</v>
      </c>
      <c r="B106" s="193">
        <v>43563</v>
      </c>
      <c r="C106" s="194">
        <v>6.952</v>
      </c>
      <c r="D106" s="194">
        <v>151.10400000000001</v>
      </c>
      <c r="E106" s="194">
        <v>4.3730000000000002</v>
      </c>
      <c r="F106" s="194">
        <v>48.427999999999997</v>
      </c>
      <c r="G106" s="194">
        <v>42.64</v>
      </c>
      <c r="H106" s="194">
        <v>4.5519999999999996</v>
      </c>
      <c r="I106" s="194">
        <v>0</v>
      </c>
      <c r="J106" s="194">
        <v>0</v>
      </c>
      <c r="K106" s="194">
        <v>0</v>
      </c>
      <c r="L106" s="194">
        <v>156.65</v>
      </c>
      <c r="M106" s="195">
        <f t="shared" si="3"/>
        <v>414.69900000000007</v>
      </c>
      <c r="N106"/>
      <c r="O106" s="218">
        <v>22.2</v>
      </c>
    </row>
    <row r="107" spans="1:15" x14ac:dyDescent="0.2">
      <c r="A107" s="111">
        <f t="shared" si="2"/>
        <v>4</v>
      </c>
      <c r="B107" s="193">
        <v>43564</v>
      </c>
      <c r="C107" s="194">
        <v>19.89</v>
      </c>
      <c r="D107" s="194">
        <v>152.02000000000001</v>
      </c>
      <c r="E107" s="194">
        <v>0</v>
      </c>
      <c r="F107" s="194">
        <v>45.673999999999999</v>
      </c>
      <c r="G107" s="194">
        <v>48.258000000000003</v>
      </c>
      <c r="H107" s="194">
        <v>9.3409999999999993</v>
      </c>
      <c r="I107" s="194">
        <v>0</v>
      </c>
      <c r="J107" s="194">
        <v>1.5840000000057626</v>
      </c>
      <c r="K107" s="194">
        <v>0</v>
      </c>
      <c r="L107" s="194">
        <v>147.523</v>
      </c>
      <c r="M107" s="195">
        <f t="shared" si="3"/>
        <v>424.29000000000576</v>
      </c>
      <c r="N107"/>
      <c r="O107" s="218">
        <v>22.5</v>
      </c>
    </row>
    <row r="108" spans="1:15" x14ac:dyDescent="0.2">
      <c r="A108" s="111">
        <f t="shared" si="2"/>
        <v>4</v>
      </c>
      <c r="B108" s="193">
        <v>43565</v>
      </c>
      <c r="C108" s="194">
        <v>16.376999999999999</v>
      </c>
      <c r="D108" s="194">
        <v>133.965</v>
      </c>
      <c r="E108" s="194">
        <v>0</v>
      </c>
      <c r="F108" s="194">
        <v>43.046999999999997</v>
      </c>
      <c r="G108" s="194">
        <v>60.622</v>
      </c>
      <c r="H108" s="194">
        <v>6.7460000000000004</v>
      </c>
      <c r="I108" s="194">
        <v>0</v>
      </c>
      <c r="J108" s="194">
        <v>2.64</v>
      </c>
      <c r="K108" s="194">
        <v>0</v>
      </c>
      <c r="L108" s="194">
        <v>163.709</v>
      </c>
      <c r="M108" s="195">
        <f t="shared" si="3"/>
        <v>427.10599999999999</v>
      </c>
      <c r="N108"/>
      <c r="O108" s="218">
        <v>22.45</v>
      </c>
    </row>
    <row r="109" spans="1:15" x14ac:dyDescent="0.2">
      <c r="A109" s="111">
        <f t="shared" si="2"/>
        <v>4</v>
      </c>
      <c r="B109" s="193">
        <v>43566</v>
      </c>
      <c r="C109" s="194">
        <v>31.617000000000001</v>
      </c>
      <c r="D109" s="194">
        <v>74.522999999999996</v>
      </c>
      <c r="E109" s="194">
        <v>26.55</v>
      </c>
      <c r="F109" s="194">
        <v>39.93</v>
      </c>
      <c r="G109" s="194">
        <v>81.489000000000004</v>
      </c>
      <c r="H109" s="194">
        <v>10.84</v>
      </c>
      <c r="I109" s="194">
        <v>0</v>
      </c>
      <c r="J109" s="194">
        <v>1.32</v>
      </c>
      <c r="K109" s="194">
        <v>0</v>
      </c>
      <c r="L109" s="194">
        <v>168.249</v>
      </c>
      <c r="M109" s="195">
        <f t="shared" si="3"/>
        <v>434.51800000000003</v>
      </c>
      <c r="N109"/>
      <c r="O109" s="218">
        <v>22</v>
      </c>
    </row>
    <row r="110" spans="1:15" x14ac:dyDescent="0.2">
      <c r="A110" s="111">
        <f t="shared" si="2"/>
        <v>4</v>
      </c>
      <c r="B110" s="193">
        <v>43567</v>
      </c>
      <c r="C110" s="194">
        <v>23.949000000000002</v>
      </c>
      <c r="D110" s="194">
        <v>121.496</v>
      </c>
      <c r="E110" s="194">
        <v>0.85799999999999998</v>
      </c>
      <c r="F110" s="194">
        <v>40.598999999999997</v>
      </c>
      <c r="G110" s="194">
        <v>62.628999999999998</v>
      </c>
      <c r="H110" s="194">
        <v>9.76</v>
      </c>
      <c r="I110" s="194">
        <v>0</v>
      </c>
      <c r="J110" s="194">
        <v>2.0591999999969266</v>
      </c>
      <c r="K110" s="194">
        <v>0</v>
      </c>
      <c r="L110" s="194">
        <v>178.62100000000001</v>
      </c>
      <c r="M110" s="195">
        <f t="shared" si="3"/>
        <v>439.97119999999688</v>
      </c>
      <c r="N110"/>
      <c r="O110" s="218">
        <v>22.75</v>
      </c>
    </row>
    <row r="111" spans="1:15" x14ac:dyDescent="0.2">
      <c r="A111" s="111">
        <f t="shared" si="2"/>
        <v>4</v>
      </c>
      <c r="B111" s="193">
        <v>43568</v>
      </c>
      <c r="C111" s="194">
        <v>30.719000000000001</v>
      </c>
      <c r="D111" s="194">
        <v>149.97800000000001</v>
      </c>
      <c r="E111" s="194">
        <v>0</v>
      </c>
      <c r="F111" s="194">
        <v>59.284999999999997</v>
      </c>
      <c r="G111" s="194">
        <v>18.861999999999998</v>
      </c>
      <c r="H111" s="194">
        <v>12.157</v>
      </c>
      <c r="I111" s="194">
        <v>0</v>
      </c>
      <c r="J111" s="194">
        <v>2.1648000000000001</v>
      </c>
      <c r="K111" s="194">
        <v>0</v>
      </c>
      <c r="L111" s="194">
        <v>131.547</v>
      </c>
      <c r="M111" s="195">
        <f t="shared" si="3"/>
        <v>404.71280000000002</v>
      </c>
      <c r="N111"/>
      <c r="O111" s="218">
        <v>21.15</v>
      </c>
    </row>
    <row r="112" spans="1:15" x14ac:dyDescent="0.2">
      <c r="A112" s="111">
        <f t="shared" si="2"/>
        <v>4</v>
      </c>
      <c r="B112" s="193">
        <v>43569</v>
      </c>
      <c r="C112" s="194">
        <v>30</v>
      </c>
      <c r="D112" s="194">
        <v>128.928</v>
      </c>
      <c r="E112" s="194">
        <v>0.59299999999999997</v>
      </c>
      <c r="F112" s="194">
        <v>58.52</v>
      </c>
      <c r="G112" s="194">
        <v>14.829000000000001</v>
      </c>
      <c r="H112" s="194">
        <v>6.6079999999999997</v>
      </c>
      <c r="I112" s="194">
        <v>0</v>
      </c>
      <c r="J112" s="194">
        <v>3.2736000000000001</v>
      </c>
      <c r="K112" s="194">
        <v>0</v>
      </c>
      <c r="L112" s="194">
        <v>121.78100000000001</v>
      </c>
      <c r="M112" s="195">
        <f t="shared" si="3"/>
        <v>364.5326</v>
      </c>
      <c r="N112"/>
      <c r="O112" s="218">
        <v>21.05</v>
      </c>
    </row>
    <row r="113" spans="1:15" x14ac:dyDescent="0.2">
      <c r="A113" s="111">
        <f t="shared" si="2"/>
        <v>4</v>
      </c>
      <c r="B113" s="193">
        <v>43570</v>
      </c>
      <c r="C113" s="194">
        <v>37.802999999999997</v>
      </c>
      <c r="D113" s="194">
        <v>138.964</v>
      </c>
      <c r="E113" s="194">
        <v>0</v>
      </c>
      <c r="F113" s="194">
        <v>82.176000000000002</v>
      </c>
      <c r="G113" s="194">
        <v>42.466999999999999</v>
      </c>
      <c r="H113" s="194">
        <v>8.5579999999999998</v>
      </c>
      <c r="I113" s="194">
        <v>0</v>
      </c>
      <c r="J113" s="194">
        <v>2.4815999999965426</v>
      </c>
      <c r="K113" s="194">
        <v>0</v>
      </c>
      <c r="L113" s="194">
        <v>135.92500000000001</v>
      </c>
      <c r="M113" s="195">
        <f t="shared" si="3"/>
        <v>448.37459999999652</v>
      </c>
      <c r="N113"/>
      <c r="O113" s="218">
        <v>23.95</v>
      </c>
    </row>
    <row r="114" spans="1:15" x14ac:dyDescent="0.2">
      <c r="A114" s="111">
        <f t="shared" si="2"/>
        <v>4</v>
      </c>
      <c r="B114" s="193">
        <v>43571</v>
      </c>
      <c r="C114" s="194">
        <v>39.357999999999997</v>
      </c>
      <c r="D114" s="194">
        <v>151.66300000000001</v>
      </c>
      <c r="E114" s="194">
        <v>0</v>
      </c>
      <c r="F114" s="194">
        <v>155.785</v>
      </c>
      <c r="G114" s="194">
        <v>39.927999999999997</v>
      </c>
      <c r="H114" s="194">
        <v>13.407999999999999</v>
      </c>
      <c r="I114" s="194">
        <v>0</v>
      </c>
      <c r="J114" s="194">
        <v>5.4384000000034574</v>
      </c>
      <c r="K114" s="194">
        <v>0</v>
      </c>
      <c r="L114" s="194">
        <v>54.957000000000001</v>
      </c>
      <c r="M114" s="195">
        <f t="shared" si="3"/>
        <v>460.53740000000352</v>
      </c>
      <c r="N114"/>
      <c r="O114" s="218">
        <v>23.2</v>
      </c>
    </row>
    <row r="115" spans="1:15" x14ac:dyDescent="0.2">
      <c r="A115" s="111">
        <f t="shared" si="2"/>
        <v>4</v>
      </c>
      <c r="B115" s="193">
        <v>43572</v>
      </c>
      <c r="C115" s="194">
        <v>39.926000000000002</v>
      </c>
      <c r="D115" s="194">
        <v>139.80000000000001</v>
      </c>
      <c r="E115" s="194">
        <v>0</v>
      </c>
      <c r="F115" s="194">
        <v>150.79499999999999</v>
      </c>
      <c r="G115" s="194">
        <v>26.718</v>
      </c>
      <c r="H115" s="194">
        <v>13.4</v>
      </c>
      <c r="I115" s="194">
        <v>0</v>
      </c>
      <c r="J115" s="194">
        <v>9.8735999999946209</v>
      </c>
      <c r="K115" s="194">
        <v>0</v>
      </c>
      <c r="L115" s="194">
        <v>37.923000000000002</v>
      </c>
      <c r="M115" s="195">
        <f t="shared" si="3"/>
        <v>418.43559999999457</v>
      </c>
      <c r="N115"/>
      <c r="O115" s="218">
        <v>22.95</v>
      </c>
    </row>
    <row r="116" spans="1:15" x14ac:dyDescent="0.2">
      <c r="A116" s="111">
        <f t="shared" si="2"/>
        <v>4</v>
      </c>
      <c r="B116" s="193">
        <v>43573</v>
      </c>
      <c r="C116" s="194">
        <v>39.9</v>
      </c>
      <c r="D116" s="194">
        <v>149.25899999999999</v>
      </c>
      <c r="E116" s="194">
        <v>0</v>
      </c>
      <c r="F116" s="194">
        <v>146.01300000000001</v>
      </c>
      <c r="G116" s="194">
        <v>12.423</v>
      </c>
      <c r="H116" s="194">
        <v>14.2</v>
      </c>
      <c r="I116" s="194">
        <v>0</v>
      </c>
      <c r="J116" s="194">
        <v>16.843200000002689</v>
      </c>
      <c r="K116" s="194">
        <v>0</v>
      </c>
      <c r="L116" s="194">
        <v>21.228999999999999</v>
      </c>
      <c r="M116" s="195">
        <f t="shared" si="3"/>
        <v>399.8672000000027</v>
      </c>
      <c r="N116"/>
      <c r="O116" s="218">
        <v>22.7</v>
      </c>
    </row>
    <row r="117" spans="1:15" x14ac:dyDescent="0.2">
      <c r="A117" s="111">
        <f t="shared" si="2"/>
        <v>4</v>
      </c>
      <c r="B117" s="193">
        <v>43574</v>
      </c>
      <c r="C117" s="194">
        <v>28.302</v>
      </c>
      <c r="D117" s="194">
        <v>120.476</v>
      </c>
      <c r="E117" s="194">
        <v>0</v>
      </c>
      <c r="F117" s="194">
        <v>121.768</v>
      </c>
      <c r="G117" s="194">
        <v>20.143999999999998</v>
      </c>
      <c r="H117" s="194">
        <v>22.853999999999999</v>
      </c>
      <c r="I117" s="194">
        <v>0</v>
      </c>
      <c r="J117" s="194">
        <v>15.576000000003841</v>
      </c>
      <c r="K117" s="194">
        <v>0</v>
      </c>
      <c r="L117" s="194">
        <v>17.963999999999999</v>
      </c>
      <c r="M117" s="195">
        <f t="shared" si="3"/>
        <v>347.08400000000381</v>
      </c>
      <c r="N117"/>
      <c r="O117" s="218">
        <v>18.899999999999999</v>
      </c>
    </row>
    <row r="118" spans="1:15" x14ac:dyDescent="0.2">
      <c r="A118" s="111">
        <f t="shared" si="2"/>
        <v>4</v>
      </c>
      <c r="B118" s="193">
        <v>43575</v>
      </c>
      <c r="C118" s="194">
        <v>24.451000000000001</v>
      </c>
      <c r="D118" s="194">
        <v>74.856999999999999</v>
      </c>
      <c r="E118" s="194">
        <v>0</v>
      </c>
      <c r="F118" s="194">
        <v>147.607</v>
      </c>
      <c r="G118" s="194">
        <v>59.231999999999999</v>
      </c>
      <c r="H118" s="194">
        <v>5.5460000000000003</v>
      </c>
      <c r="I118" s="194">
        <v>0</v>
      </c>
      <c r="J118" s="194">
        <v>9.5567999999973114</v>
      </c>
      <c r="K118" s="194">
        <v>0</v>
      </c>
      <c r="L118" s="194">
        <v>31.745999999999999</v>
      </c>
      <c r="M118" s="195">
        <f t="shared" si="3"/>
        <v>352.9957999999973</v>
      </c>
      <c r="N118"/>
      <c r="O118" s="218">
        <v>19.149999999999999</v>
      </c>
    </row>
    <row r="119" spans="1:15" x14ac:dyDescent="0.2">
      <c r="A119" s="111">
        <f t="shared" si="2"/>
        <v>4</v>
      </c>
      <c r="B119" s="193">
        <v>43576</v>
      </c>
      <c r="C119" s="194">
        <v>4.6280000000000001</v>
      </c>
      <c r="D119" s="194">
        <v>55.575000000000003</v>
      </c>
      <c r="E119" s="194">
        <v>4.9470000000000001</v>
      </c>
      <c r="F119" s="194">
        <v>153.12299999999999</v>
      </c>
      <c r="G119" s="194">
        <v>76.058000000000007</v>
      </c>
      <c r="H119" s="194">
        <v>0.36699999999999999</v>
      </c>
      <c r="I119" s="194">
        <v>0</v>
      </c>
      <c r="J119" s="194">
        <v>18.057600000000384</v>
      </c>
      <c r="K119" s="194">
        <v>0</v>
      </c>
      <c r="L119" s="194">
        <v>53.97</v>
      </c>
      <c r="M119" s="195">
        <f t="shared" si="3"/>
        <v>366.72560000000044</v>
      </c>
      <c r="N119"/>
      <c r="O119" s="218">
        <v>20.75</v>
      </c>
    </row>
    <row r="120" spans="1:15" x14ac:dyDescent="0.2">
      <c r="A120" s="111">
        <f t="shared" si="2"/>
        <v>4</v>
      </c>
      <c r="B120" s="193">
        <v>43577</v>
      </c>
      <c r="C120" s="194">
        <v>38.177999999999997</v>
      </c>
      <c r="D120" s="194">
        <v>43.792000000000002</v>
      </c>
      <c r="E120" s="194">
        <v>22.565999999999999</v>
      </c>
      <c r="F120" s="194">
        <v>120.274</v>
      </c>
      <c r="G120" s="194">
        <v>86.260999999999996</v>
      </c>
      <c r="H120" s="194">
        <v>14.156000000000001</v>
      </c>
      <c r="I120" s="194">
        <v>0</v>
      </c>
      <c r="J120" s="194">
        <v>13.72800000000192</v>
      </c>
      <c r="K120" s="194">
        <v>0</v>
      </c>
      <c r="L120" s="194">
        <v>89.447999999999993</v>
      </c>
      <c r="M120" s="195">
        <f t="shared" si="3"/>
        <v>428.40300000000195</v>
      </c>
      <c r="N120"/>
      <c r="O120" s="218">
        <v>23.1</v>
      </c>
    </row>
    <row r="121" spans="1:15" x14ac:dyDescent="0.2">
      <c r="A121" s="111">
        <f t="shared" si="2"/>
        <v>4</v>
      </c>
      <c r="B121" s="193">
        <v>43578</v>
      </c>
      <c r="C121" s="194">
        <v>14.712</v>
      </c>
      <c r="D121" s="194">
        <v>36.677</v>
      </c>
      <c r="E121" s="194">
        <v>27.460999999999999</v>
      </c>
      <c r="F121" s="194">
        <v>124.88200000000001</v>
      </c>
      <c r="G121" s="194">
        <v>92.093999999999994</v>
      </c>
      <c r="H121" s="194">
        <v>0.96799999999999997</v>
      </c>
      <c r="I121" s="194">
        <v>0</v>
      </c>
      <c r="J121" s="194">
        <v>11.932800000001153</v>
      </c>
      <c r="K121" s="194">
        <v>0</v>
      </c>
      <c r="L121" s="194">
        <v>135.22200000000001</v>
      </c>
      <c r="M121" s="195">
        <f t="shared" si="3"/>
        <v>443.94880000000126</v>
      </c>
      <c r="N121"/>
      <c r="O121" s="218">
        <v>23.55</v>
      </c>
    </row>
    <row r="122" spans="1:15" x14ac:dyDescent="0.2">
      <c r="A122" s="111">
        <f t="shared" si="2"/>
        <v>4</v>
      </c>
      <c r="B122" s="193">
        <v>43579</v>
      </c>
      <c r="C122" s="194">
        <v>15.808999999999999</v>
      </c>
      <c r="D122" s="194">
        <v>27.433</v>
      </c>
      <c r="E122" s="194">
        <v>35.231000000000002</v>
      </c>
      <c r="F122" s="194">
        <v>121.13500000000001</v>
      </c>
      <c r="G122" s="194">
        <v>93.355999999999995</v>
      </c>
      <c r="H122" s="194">
        <v>0</v>
      </c>
      <c r="I122" s="194">
        <v>0</v>
      </c>
      <c r="J122" s="194">
        <v>12.671999999998079</v>
      </c>
      <c r="K122" s="194">
        <v>0</v>
      </c>
      <c r="L122" s="194">
        <v>154.17599999999999</v>
      </c>
      <c r="M122" s="195">
        <f t="shared" si="3"/>
        <v>459.81199999999808</v>
      </c>
      <c r="N122"/>
      <c r="O122" s="218">
        <v>22.8</v>
      </c>
    </row>
    <row r="123" spans="1:15" x14ac:dyDescent="0.2">
      <c r="A123" s="111">
        <f t="shared" si="2"/>
        <v>4</v>
      </c>
      <c r="B123" s="193">
        <v>43580</v>
      </c>
      <c r="C123" s="194">
        <v>42.15</v>
      </c>
      <c r="D123" s="194">
        <v>22.169</v>
      </c>
      <c r="E123" s="194">
        <v>35.116999999999997</v>
      </c>
      <c r="F123" s="194">
        <v>112.48099999999999</v>
      </c>
      <c r="G123" s="194">
        <v>95.81</v>
      </c>
      <c r="H123" s="194">
        <v>0.376</v>
      </c>
      <c r="I123" s="194">
        <v>0</v>
      </c>
      <c r="J123" s="194">
        <v>10.401599999996542</v>
      </c>
      <c r="K123" s="194">
        <v>0</v>
      </c>
      <c r="L123" s="194">
        <v>167.488</v>
      </c>
      <c r="M123" s="195">
        <f t="shared" si="3"/>
        <v>485.99259999999651</v>
      </c>
      <c r="N123"/>
      <c r="O123" s="218">
        <v>22.75</v>
      </c>
    </row>
    <row r="124" spans="1:15" x14ac:dyDescent="0.2">
      <c r="A124" s="111">
        <f t="shared" si="2"/>
        <v>4</v>
      </c>
      <c r="B124" s="193">
        <v>43581</v>
      </c>
      <c r="C124" s="194">
        <v>42.151000000000003</v>
      </c>
      <c r="D124" s="194">
        <v>19.901</v>
      </c>
      <c r="E124" s="194">
        <v>41.072000000000003</v>
      </c>
      <c r="F124" s="194">
        <v>126.718</v>
      </c>
      <c r="G124" s="194">
        <v>96.042000000000002</v>
      </c>
      <c r="H124" s="194">
        <v>3.4390000000000001</v>
      </c>
      <c r="I124" s="194">
        <v>0</v>
      </c>
      <c r="J124" s="194">
        <v>6.2304000000015369</v>
      </c>
      <c r="K124" s="194">
        <v>0</v>
      </c>
      <c r="L124" s="194">
        <v>143.179</v>
      </c>
      <c r="M124" s="195">
        <f t="shared" si="3"/>
        <v>478.73240000000158</v>
      </c>
      <c r="N124"/>
      <c r="O124" s="218">
        <v>22.7</v>
      </c>
    </row>
    <row r="125" spans="1:15" x14ac:dyDescent="0.2">
      <c r="A125" s="111">
        <f t="shared" si="2"/>
        <v>4</v>
      </c>
      <c r="B125" s="193">
        <v>43582</v>
      </c>
      <c r="C125" s="194">
        <v>9.6750000000000007</v>
      </c>
      <c r="D125" s="194">
        <v>99.459000000000003</v>
      </c>
      <c r="E125" s="194">
        <v>4.0750000000000002</v>
      </c>
      <c r="F125" s="194">
        <v>112.71599999999999</v>
      </c>
      <c r="G125" s="194">
        <v>49.521000000000001</v>
      </c>
      <c r="H125" s="194">
        <v>3.2250000000000001</v>
      </c>
      <c r="I125" s="194">
        <v>0</v>
      </c>
      <c r="J125" s="194">
        <v>10.348800000004994</v>
      </c>
      <c r="K125" s="194">
        <v>0</v>
      </c>
      <c r="L125" s="194">
        <v>115.404</v>
      </c>
      <c r="M125" s="195">
        <f t="shared" si="3"/>
        <v>404.42380000000503</v>
      </c>
      <c r="N125"/>
      <c r="O125" s="218">
        <v>21.2</v>
      </c>
    </row>
    <row r="126" spans="1:15" x14ac:dyDescent="0.2">
      <c r="A126" s="111">
        <f t="shared" si="2"/>
        <v>4</v>
      </c>
      <c r="B126" s="193">
        <v>43583</v>
      </c>
      <c r="C126" s="194">
        <v>22.428000000000001</v>
      </c>
      <c r="D126" s="194">
        <v>125.45399999999999</v>
      </c>
      <c r="E126" s="194">
        <v>0</v>
      </c>
      <c r="F126" s="194">
        <v>103.092</v>
      </c>
      <c r="G126" s="194">
        <v>23.318999999999999</v>
      </c>
      <c r="H126" s="194">
        <v>21.6</v>
      </c>
      <c r="I126" s="194">
        <v>0</v>
      </c>
      <c r="J126" s="194">
        <v>7.6031999999930848</v>
      </c>
      <c r="K126" s="194">
        <v>0</v>
      </c>
      <c r="L126" s="194">
        <v>72.332999999999998</v>
      </c>
      <c r="M126" s="195">
        <f t="shared" si="3"/>
        <v>375.82919999999308</v>
      </c>
      <c r="N126"/>
      <c r="O126" s="218">
        <v>21.9</v>
      </c>
    </row>
    <row r="127" spans="1:15" x14ac:dyDescent="0.2">
      <c r="A127" s="111">
        <f t="shared" si="2"/>
        <v>4</v>
      </c>
      <c r="B127" s="193">
        <v>43584</v>
      </c>
      <c r="C127" s="194">
        <v>45.39</v>
      </c>
      <c r="D127" s="194">
        <v>128.50700000000001</v>
      </c>
      <c r="E127" s="194">
        <v>0</v>
      </c>
      <c r="F127" s="194">
        <v>148.16399999999999</v>
      </c>
      <c r="G127" s="194">
        <v>43.395000000000003</v>
      </c>
      <c r="H127" s="194">
        <v>4.6669999999999998</v>
      </c>
      <c r="I127" s="194">
        <v>0</v>
      </c>
      <c r="J127" s="194">
        <v>7.9728000000011523</v>
      </c>
      <c r="K127" s="194">
        <v>0</v>
      </c>
      <c r="L127" s="194">
        <v>64.123000000000005</v>
      </c>
      <c r="M127" s="195">
        <f t="shared" si="3"/>
        <v>442.21880000000107</v>
      </c>
      <c r="N127"/>
      <c r="O127" s="218">
        <v>24.1</v>
      </c>
    </row>
    <row r="128" spans="1:15" x14ac:dyDescent="0.2">
      <c r="A128" s="111">
        <f t="shared" si="2"/>
        <v>4</v>
      </c>
      <c r="B128" s="193">
        <v>43585</v>
      </c>
      <c r="C128" s="194">
        <v>38.414999999999999</v>
      </c>
      <c r="D128" s="194">
        <v>129.53100000000001</v>
      </c>
      <c r="E128" s="194">
        <v>0</v>
      </c>
      <c r="F128" s="194">
        <v>149.22900000000001</v>
      </c>
      <c r="G128" s="194">
        <v>34.267000000000003</v>
      </c>
      <c r="H128" s="194">
        <v>14.693</v>
      </c>
      <c r="I128" s="194">
        <v>0</v>
      </c>
      <c r="J128" s="194">
        <v>9.345600000002305</v>
      </c>
      <c r="K128" s="194">
        <v>0</v>
      </c>
      <c r="L128" s="194">
        <v>65.19</v>
      </c>
      <c r="M128" s="195">
        <f t="shared" si="3"/>
        <v>440.67060000000231</v>
      </c>
      <c r="N128"/>
      <c r="O128" s="218">
        <v>22.3</v>
      </c>
    </row>
    <row r="129" spans="1:15" x14ac:dyDescent="0.2">
      <c r="A129" s="111">
        <f t="shared" si="2"/>
        <v>5</v>
      </c>
      <c r="B129" s="193">
        <v>43586</v>
      </c>
      <c r="C129" s="194"/>
      <c r="D129" s="194"/>
      <c r="E129" s="194"/>
      <c r="F129" s="194"/>
      <c r="G129" s="194"/>
      <c r="H129" s="194"/>
      <c r="I129" s="194"/>
      <c r="J129" s="194"/>
      <c r="K129" s="194"/>
      <c r="L129" s="194"/>
      <c r="M129" s="195">
        <f t="shared" si="3"/>
        <v>0</v>
      </c>
      <c r="N129"/>
      <c r="O129" s="212"/>
    </row>
    <row r="130" spans="1:15" x14ac:dyDescent="0.2">
      <c r="A130" s="111">
        <f t="shared" si="2"/>
        <v>5</v>
      </c>
      <c r="B130" s="193">
        <v>43587</v>
      </c>
      <c r="C130" s="194"/>
      <c r="D130" s="194"/>
      <c r="E130" s="194"/>
      <c r="F130" s="194"/>
      <c r="G130" s="194"/>
      <c r="H130" s="194"/>
      <c r="I130" s="194"/>
      <c r="J130" s="194"/>
      <c r="K130" s="194"/>
      <c r="L130" s="194"/>
      <c r="M130" s="195">
        <f t="shared" si="3"/>
        <v>0</v>
      </c>
      <c r="N130"/>
      <c r="O130" s="212"/>
    </row>
    <row r="131" spans="1:15" x14ac:dyDescent="0.2">
      <c r="A131" s="111">
        <f t="shared" si="2"/>
        <v>5</v>
      </c>
      <c r="B131" s="193">
        <v>43588</v>
      </c>
      <c r="C131" s="194"/>
      <c r="D131" s="194"/>
      <c r="E131" s="194"/>
      <c r="F131" s="194"/>
      <c r="G131" s="194"/>
      <c r="H131" s="194"/>
      <c r="I131" s="194"/>
      <c r="J131" s="194"/>
      <c r="K131" s="194"/>
      <c r="L131" s="194"/>
      <c r="M131" s="195">
        <f t="shared" si="3"/>
        <v>0</v>
      </c>
      <c r="N131"/>
      <c r="O131" s="212"/>
    </row>
    <row r="132" spans="1:15" x14ac:dyDescent="0.2">
      <c r="A132" s="111">
        <f t="shared" si="2"/>
        <v>5</v>
      </c>
      <c r="B132" s="193">
        <v>43589</v>
      </c>
      <c r="C132" s="194"/>
      <c r="D132" s="194"/>
      <c r="E132" s="194"/>
      <c r="F132" s="194"/>
      <c r="G132" s="194"/>
      <c r="H132" s="194"/>
      <c r="I132" s="194"/>
      <c r="J132" s="194"/>
      <c r="K132" s="194"/>
      <c r="L132" s="194"/>
      <c r="M132" s="195">
        <f t="shared" si="3"/>
        <v>0</v>
      </c>
      <c r="N132"/>
      <c r="O132" s="212"/>
    </row>
    <row r="133" spans="1:15" x14ac:dyDescent="0.2">
      <c r="A133" s="111">
        <f t="shared" si="2"/>
        <v>5</v>
      </c>
      <c r="B133" s="193">
        <v>43590</v>
      </c>
      <c r="C133" s="194"/>
      <c r="D133" s="194"/>
      <c r="E133" s="194"/>
      <c r="F133" s="194"/>
      <c r="G133" s="194"/>
      <c r="H133" s="194"/>
      <c r="I133" s="194"/>
      <c r="J133" s="194"/>
      <c r="K133" s="194"/>
      <c r="L133" s="194"/>
      <c r="M133" s="195">
        <f t="shared" si="3"/>
        <v>0</v>
      </c>
      <c r="N133"/>
      <c r="O133" s="212"/>
    </row>
    <row r="134" spans="1:15" x14ac:dyDescent="0.2">
      <c r="A134" s="111">
        <f t="shared" si="2"/>
        <v>5</v>
      </c>
      <c r="B134" s="193">
        <v>43591</v>
      </c>
      <c r="C134" s="194"/>
      <c r="D134" s="194"/>
      <c r="E134" s="194"/>
      <c r="F134" s="194"/>
      <c r="G134" s="194"/>
      <c r="H134" s="194"/>
      <c r="I134" s="194"/>
      <c r="J134" s="194"/>
      <c r="K134" s="194"/>
      <c r="L134" s="194"/>
      <c r="M134" s="195">
        <f t="shared" si="3"/>
        <v>0</v>
      </c>
      <c r="N134"/>
      <c r="O134" s="212"/>
    </row>
    <row r="135" spans="1:15" x14ac:dyDescent="0.2">
      <c r="A135" s="111">
        <f t="shared" si="2"/>
        <v>5</v>
      </c>
      <c r="B135" s="193">
        <v>43592</v>
      </c>
      <c r="C135" s="194"/>
      <c r="D135" s="194"/>
      <c r="E135" s="194"/>
      <c r="F135" s="194"/>
      <c r="G135" s="194"/>
      <c r="H135" s="194"/>
      <c r="I135" s="194"/>
      <c r="J135" s="194"/>
      <c r="K135" s="194"/>
      <c r="L135" s="194"/>
      <c r="M135" s="195">
        <f t="shared" si="3"/>
        <v>0</v>
      </c>
      <c r="N135"/>
      <c r="O135" s="212"/>
    </row>
    <row r="136" spans="1:15" x14ac:dyDescent="0.2">
      <c r="A136" s="111">
        <f t="shared" si="2"/>
        <v>5</v>
      </c>
      <c r="B136" s="193">
        <v>43593</v>
      </c>
      <c r="C136" s="194"/>
      <c r="D136" s="194"/>
      <c r="E136" s="194"/>
      <c r="F136" s="194"/>
      <c r="G136" s="194"/>
      <c r="H136" s="194"/>
      <c r="I136" s="194"/>
      <c r="J136" s="194"/>
      <c r="K136" s="194"/>
      <c r="L136" s="194"/>
      <c r="M136" s="195">
        <f t="shared" si="3"/>
        <v>0</v>
      </c>
      <c r="N136"/>
      <c r="O136" s="212"/>
    </row>
    <row r="137" spans="1:15" x14ac:dyDescent="0.2">
      <c r="A137" s="111">
        <f t="shared" ref="A137:A200" si="4">+IF(ISBLANK($B137),"",MONTH($B137))</f>
        <v>5</v>
      </c>
      <c r="B137" s="193">
        <v>43594</v>
      </c>
      <c r="C137" s="194"/>
      <c r="D137" s="194"/>
      <c r="E137" s="194"/>
      <c r="F137" s="194"/>
      <c r="G137" s="194"/>
      <c r="H137" s="194"/>
      <c r="I137" s="194"/>
      <c r="J137" s="194"/>
      <c r="K137" s="194"/>
      <c r="L137" s="194"/>
      <c r="M137" s="195">
        <f t="shared" ref="M137:M200" si="5">+SUM(C137:L137)</f>
        <v>0</v>
      </c>
      <c r="N137"/>
      <c r="O137" s="212"/>
    </row>
    <row r="138" spans="1:15" x14ac:dyDescent="0.2">
      <c r="A138" s="111">
        <f t="shared" si="4"/>
        <v>5</v>
      </c>
      <c r="B138" s="193">
        <v>43595</v>
      </c>
      <c r="C138" s="194"/>
      <c r="D138" s="194"/>
      <c r="E138" s="194"/>
      <c r="F138" s="194"/>
      <c r="G138" s="194"/>
      <c r="H138" s="194"/>
      <c r="I138" s="194"/>
      <c r="J138" s="194"/>
      <c r="K138" s="194"/>
      <c r="L138" s="194"/>
      <c r="M138" s="195">
        <f t="shared" si="5"/>
        <v>0</v>
      </c>
      <c r="N138"/>
      <c r="O138" s="212"/>
    </row>
    <row r="139" spans="1:15" x14ac:dyDescent="0.2">
      <c r="A139" s="111">
        <f t="shared" si="4"/>
        <v>5</v>
      </c>
      <c r="B139" s="193">
        <v>43596</v>
      </c>
      <c r="C139" s="194"/>
      <c r="D139" s="194"/>
      <c r="E139" s="194"/>
      <c r="F139" s="194"/>
      <c r="G139" s="194"/>
      <c r="H139" s="194"/>
      <c r="I139" s="194"/>
      <c r="J139" s="194"/>
      <c r="K139" s="194"/>
      <c r="L139" s="194"/>
      <c r="M139" s="195">
        <f t="shared" si="5"/>
        <v>0</v>
      </c>
      <c r="N139"/>
      <c r="O139" s="212"/>
    </row>
    <row r="140" spans="1:15" x14ac:dyDescent="0.2">
      <c r="A140" s="111">
        <f t="shared" si="4"/>
        <v>5</v>
      </c>
      <c r="B140" s="193">
        <v>43597</v>
      </c>
      <c r="C140" s="194"/>
      <c r="D140" s="194"/>
      <c r="E140" s="194"/>
      <c r="F140" s="194"/>
      <c r="G140" s="194"/>
      <c r="H140" s="194"/>
      <c r="I140" s="194"/>
      <c r="J140" s="194"/>
      <c r="K140" s="194"/>
      <c r="L140" s="194"/>
      <c r="M140" s="195">
        <f t="shared" si="5"/>
        <v>0</v>
      </c>
      <c r="N140"/>
      <c r="O140" s="212"/>
    </row>
    <row r="141" spans="1:15" x14ac:dyDescent="0.2">
      <c r="A141" s="111">
        <f t="shared" si="4"/>
        <v>5</v>
      </c>
      <c r="B141" s="193">
        <v>43598</v>
      </c>
      <c r="C141" s="194"/>
      <c r="D141" s="194"/>
      <c r="E141" s="194"/>
      <c r="F141" s="194"/>
      <c r="G141" s="194"/>
      <c r="H141" s="194"/>
      <c r="I141" s="194"/>
      <c r="J141" s="194"/>
      <c r="K141" s="194"/>
      <c r="L141" s="194"/>
      <c r="M141" s="195">
        <f t="shared" si="5"/>
        <v>0</v>
      </c>
      <c r="N141"/>
      <c r="O141" s="212"/>
    </row>
    <row r="142" spans="1:15" x14ac:dyDescent="0.2">
      <c r="A142" s="111">
        <f t="shared" si="4"/>
        <v>5</v>
      </c>
      <c r="B142" s="193">
        <v>43599</v>
      </c>
      <c r="C142" s="194"/>
      <c r="D142" s="194"/>
      <c r="E142" s="194"/>
      <c r="F142" s="194"/>
      <c r="G142" s="194"/>
      <c r="H142" s="194"/>
      <c r="I142" s="194"/>
      <c r="J142" s="194"/>
      <c r="K142" s="194"/>
      <c r="L142" s="194"/>
      <c r="M142" s="195">
        <f t="shared" si="5"/>
        <v>0</v>
      </c>
      <c r="N142"/>
      <c r="O142" s="212"/>
    </row>
    <row r="143" spans="1:15" x14ac:dyDescent="0.2">
      <c r="A143" s="111">
        <f t="shared" si="4"/>
        <v>5</v>
      </c>
      <c r="B143" s="193">
        <v>43600</v>
      </c>
      <c r="C143" s="194"/>
      <c r="D143" s="194"/>
      <c r="E143" s="194"/>
      <c r="F143" s="194"/>
      <c r="G143" s="194"/>
      <c r="H143" s="194"/>
      <c r="I143" s="194"/>
      <c r="J143" s="194"/>
      <c r="K143" s="194"/>
      <c r="L143" s="194"/>
      <c r="M143" s="195">
        <f t="shared" si="5"/>
        <v>0</v>
      </c>
      <c r="N143"/>
      <c r="O143" s="212"/>
    </row>
    <row r="144" spans="1:15" x14ac:dyDescent="0.2">
      <c r="A144" s="111">
        <f t="shared" si="4"/>
        <v>5</v>
      </c>
      <c r="B144" s="193">
        <v>43601</v>
      </c>
      <c r="C144" s="194"/>
      <c r="D144" s="194"/>
      <c r="E144" s="194"/>
      <c r="F144" s="194"/>
      <c r="G144" s="194"/>
      <c r="H144" s="194"/>
      <c r="I144" s="194"/>
      <c r="J144" s="194"/>
      <c r="K144" s="194"/>
      <c r="L144" s="194"/>
      <c r="M144" s="195">
        <f t="shared" si="5"/>
        <v>0</v>
      </c>
      <c r="N144"/>
      <c r="O144" s="212"/>
    </row>
    <row r="145" spans="1:15" x14ac:dyDescent="0.2">
      <c r="A145" s="111">
        <f t="shared" si="4"/>
        <v>5</v>
      </c>
      <c r="B145" s="193">
        <v>43602</v>
      </c>
      <c r="C145" s="194"/>
      <c r="D145" s="194"/>
      <c r="E145" s="194"/>
      <c r="F145" s="194"/>
      <c r="G145" s="194"/>
      <c r="H145" s="194"/>
      <c r="I145" s="194"/>
      <c r="J145" s="194"/>
      <c r="K145" s="194"/>
      <c r="L145" s="194"/>
      <c r="M145" s="195">
        <f t="shared" si="5"/>
        <v>0</v>
      </c>
      <c r="N145"/>
      <c r="O145" s="212"/>
    </row>
    <row r="146" spans="1:15" x14ac:dyDescent="0.2">
      <c r="A146" s="111">
        <f t="shared" si="4"/>
        <v>5</v>
      </c>
      <c r="B146" s="193">
        <v>43603</v>
      </c>
      <c r="C146" s="194"/>
      <c r="D146" s="194"/>
      <c r="E146" s="194"/>
      <c r="F146" s="194"/>
      <c r="G146" s="194"/>
      <c r="H146" s="194"/>
      <c r="I146" s="194"/>
      <c r="J146" s="194"/>
      <c r="K146" s="194"/>
      <c r="L146" s="194"/>
      <c r="M146" s="195">
        <f t="shared" si="5"/>
        <v>0</v>
      </c>
      <c r="N146"/>
      <c r="O146" s="212"/>
    </row>
    <row r="147" spans="1:15" x14ac:dyDescent="0.2">
      <c r="A147" s="111">
        <f t="shared" si="4"/>
        <v>5</v>
      </c>
      <c r="B147" s="193">
        <v>43604</v>
      </c>
      <c r="C147" s="194"/>
      <c r="D147" s="194"/>
      <c r="E147" s="194"/>
      <c r="F147" s="194"/>
      <c r="G147" s="194"/>
      <c r="H147" s="194"/>
      <c r="I147" s="194"/>
      <c r="J147" s="194"/>
      <c r="K147" s="194"/>
      <c r="L147" s="194"/>
      <c r="M147" s="195">
        <f t="shared" si="5"/>
        <v>0</v>
      </c>
      <c r="N147"/>
      <c r="O147" s="212"/>
    </row>
    <row r="148" spans="1:15" x14ac:dyDescent="0.2">
      <c r="A148" s="111">
        <f t="shared" si="4"/>
        <v>5</v>
      </c>
      <c r="B148" s="193">
        <v>43605</v>
      </c>
      <c r="C148" s="194"/>
      <c r="D148" s="194"/>
      <c r="E148" s="194"/>
      <c r="F148" s="194"/>
      <c r="G148" s="194"/>
      <c r="H148" s="194"/>
      <c r="I148" s="194"/>
      <c r="J148" s="194"/>
      <c r="K148" s="194"/>
      <c r="L148" s="194"/>
      <c r="M148" s="195">
        <f t="shared" si="5"/>
        <v>0</v>
      </c>
      <c r="N148"/>
      <c r="O148" s="212"/>
    </row>
    <row r="149" spans="1:15" x14ac:dyDescent="0.2">
      <c r="A149" s="111">
        <f t="shared" si="4"/>
        <v>5</v>
      </c>
      <c r="B149" s="193">
        <v>43606</v>
      </c>
      <c r="C149" s="194"/>
      <c r="D149" s="194"/>
      <c r="E149" s="194"/>
      <c r="F149" s="194"/>
      <c r="G149" s="194"/>
      <c r="H149" s="194"/>
      <c r="I149" s="194"/>
      <c r="J149" s="194"/>
      <c r="K149" s="194"/>
      <c r="L149" s="194"/>
      <c r="M149" s="195">
        <f t="shared" si="5"/>
        <v>0</v>
      </c>
      <c r="N149"/>
      <c r="O149" s="212"/>
    </row>
    <row r="150" spans="1:15" x14ac:dyDescent="0.2">
      <c r="A150" s="111">
        <f t="shared" si="4"/>
        <v>5</v>
      </c>
      <c r="B150" s="193">
        <v>43607</v>
      </c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5">
        <f t="shared" si="5"/>
        <v>0</v>
      </c>
      <c r="N150"/>
      <c r="O150" s="212"/>
    </row>
    <row r="151" spans="1:15" x14ac:dyDescent="0.2">
      <c r="A151" s="111">
        <f t="shared" si="4"/>
        <v>5</v>
      </c>
      <c r="B151" s="193">
        <v>43608</v>
      </c>
      <c r="C151" s="194"/>
      <c r="D151" s="194"/>
      <c r="E151" s="194"/>
      <c r="F151" s="194"/>
      <c r="G151" s="194"/>
      <c r="H151" s="194"/>
      <c r="I151" s="194"/>
      <c r="J151" s="194"/>
      <c r="K151" s="194"/>
      <c r="L151" s="194"/>
      <c r="M151" s="195">
        <f t="shared" si="5"/>
        <v>0</v>
      </c>
      <c r="N151"/>
      <c r="O151" s="212"/>
    </row>
    <row r="152" spans="1:15" x14ac:dyDescent="0.2">
      <c r="A152" s="111">
        <f t="shared" si="4"/>
        <v>5</v>
      </c>
      <c r="B152" s="193">
        <v>43609</v>
      </c>
      <c r="C152" s="194"/>
      <c r="D152" s="194"/>
      <c r="E152" s="194"/>
      <c r="F152" s="194"/>
      <c r="G152" s="194"/>
      <c r="H152" s="194"/>
      <c r="I152" s="194"/>
      <c r="J152" s="194"/>
      <c r="K152" s="194"/>
      <c r="L152" s="194"/>
      <c r="M152" s="195">
        <f t="shared" si="5"/>
        <v>0</v>
      </c>
      <c r="N152"/>
      <c r="O152" s="212"/>
    </row>
    <row r="153" spans="1:15" x14ac:dyDescent="0.2">
      <c r="A153" s="111">
        <f t="shared" si="4"/>
        <v>5</v>
      </c>
      <c r="B153" s="193">
        <v>43610</v>
      </c>
      <c r="C153" s="194"/>
      <c r="D153" s="194"/>
      <c r="E153" s="194"/>
      <c r="F153" s="194"/>
      <c r="G153" s="194"/>
      <c r="H153" s="194"/>
      <c r="I153" s="194"/>
      <c r="J153" s="194"/>
      <c r="K153" s="194"/>
      <c r="L153" s="194"/>
      <c r="M153" s="195">
        <f t="shared" si="5"/>
        <v>0</v>
      </c>
      <c r="N153"/>
      <c r="O153" s="212"/>
    </row>
    <row r="154" spans="1:15" x14ac:dyDescent="0.2">
      <c r="A154" s="111">
        <f t="shared" si="4"/>
        <v>5</v>
      </c>
      <c r="B154" s="193">
        <v>43611</v>
      </c>
      <c r="C154" s="194"/>
      <c r="D154" s="194"/>
      <c r="E154" s="194"/>
      <c r="F154" s="194"/>
      <c r="G154" s="194"/>
      <c r="H154" s="194"/>
      <c r="I154" s="194"/>
      <c r="J154" s="194"/>
      <c r="K154" s="194"/>
      <c r="L154" s="194"/>
      <c r="M154" s="195">
        <f t="shared" si="5"/>
        <v>0</v>
      </c>
      <c r="N154"/>
      <c r="O154" s="212"/>
    </row>
    <row r="155" spans="1:15" x14ac:dyDescent="0.2">
      <c r="A155" s="111">
        <f t="shared" si="4"/>
        <v>5</v>
      </c>
      <c r="B155" s="193">
        <v>43612</v>
      </c>
      <c r="C155" s="194"/>
      <c r="D155" s="194"/>
      <c r="E155" s="194"/>
      <c r="F155" s="194"/>
      <c r="G155" s="194"/>
      <c r="H155" s="194"/>
      <c r="I155" s="194"/>
      <c r="J155" s="194"/>
      <c r="K155" s="194"/>
      <c r="L155" s="194"/>
      <c r="M155" s="195">
        <f t="shared" si="5"/>
        <v>0</v>
      </c>
      <c r="N155"/>
      <c r="O155" s="212"/>
    </row>
    <row r="156" spans="1:15" x14ac:dyDescent="0.2">
      <c r="A156" s="111">
        <f t="shared" si="4"/>
        <v>5</v>
      </c>
      <c r="B156" s="193">
        <v>43613</v>
      </c>
      <c r="C156" s="194"/>
      <c r="D156" s="194"/>
      <c r="E156" s="194"/>
      <c r="F156" s="194"/>
      <c r="G156" s="194"/>
      <c r="H156" s="194"/>
      <c r="I156" s="194"/>
      <c r="J156" s="194"/>
      <c r="K156" s="194"/>
      <c r="L156" s="194"/>
      <c r="M156" s="195">
        <f t="shared" si="5"/>
        <v>0</v>
      </c>
      <c r="N156"/>
      <c r="O156" s="212"/>
    </row>
    <row r="157" spans="1:15" x14ac:dyDescent="0.2">
      <c r="A157" s="111">
        <f t="shared" si="4"/>
        <v>5</v>
      </c>
      <c r="B157" s="193">
        <v>43614</v>
      </c>
      <c r="C157" s="194"/>
      <c r="D157" s="194"/>
      <c r="E157" s="194"/>
      <c r="F157" s="194"/>
      <c r="G157" s="194"/>
      <c r="H157" s="194"/>
      <c r="I157" s="194"/>
      <c r="J157" s="194"/>
      <c r="K157" s="194"/>
      <c r="L157" s="194"/>
      <c r="M157" s="195">
        <f t="shared" si="5"/>
        <v>0</v>
      </c>
      <c r="N157"/>
      <c r="O157" s="212"/>
    </row>
    <row r="158" spans="1:15" x14ac:dyDescent="0.2">
      <c r="A158" s="111">
        <f t="shared" si="4"/>
        <v>5</v>
      </c>
      <c r="B158" s="193">
        <v>43615</v>
      </c>
      <c r="C158" s="194"/>
      <c r="D158" s="194"/>
      <c r="E158" s="194"/>
      <c r="F158" s="194"/>
      <c r="G158" s="194"/>
      <c r="H158" s="194"/>
      <c r="I158" s="194"/>
      <c r="J158" s="194"/>
      <c r="K158" s="194"/>
      <c r="L158" s="194"/>
      <c r="M158" s="195">
        <f t="shared" si="5"/>
        <v>0</v>
      </c>
      <c r="N158"/>
      <c r="O158" s="212"/>
    </row>
    <row r="159" spans="1:15" x14ac:dyDescent="0.2">
      <c r="A159" s="111">
        <f t="shared" si="4"/>
        <v>5</v>
      </c>
      <c r="B159" s="193">
        <v>43616</v>
      </c>
      <c r="C159" s="194"/>
      <c r="D159" s="194"/>
      <c r="E159" s="194"/>
      <c r="F159" s="194"/>
      <c r="G159" s="194"/>
      <c r="H159" s="194"/>
      <c r="I159" s="194"/>
      <c r="J159" s="194"/>
      <c r="K159" s="194"/>
      <c r="L159" s="194"/>
      <c r="M159" s="195">
        <f t="shared" si="5"/>
        <v>0</v>
      </c>
      <c r="N159"/>
      <c r="O159" s="212"/>
    </row>
    <row r="160" spans="1:15" x14ac:dyDescent="0.2">
      <c r="A160" s="111">
        <f t="shared" si="4"/>
        <v>6</v>
      </c>
      <c r="B160" s="193">
        <v>43617</v>
      </c>
      <c r="C160" s="194"/>
      <c r="D160" s="194"/>
      <c r="E160" s="194"/>
      <c r="F160" s="194"/>
      <c r="G160" s="194"/>
      <c r="H160" s="194"/>
      <c r="I160" s="194"/>
      <c r="J160" s="194"/>
      <c r="K160" s="194"/>
      <c r="L160" s="194"/>
      <c r="M160" s="195">
        <f t="shared" si="5"/>
        <v>0</v>
      </c>
      <c r="N160"/>
      <c r="O160" s="212"/>
    </row>
    <row r="161" spans="1:15" x14ac:dyDescent="0.2">
      <c r="A161" s="111">
        <f t="shared" si="4"/>
        <v>6</v>
      </c>
      <c r="B161" s="193">
        <v>43618</v>
      </c>
      <c r="C161" s="194"/>
      <c r="D161" s="194"/>
      <c r="E161" s="194"/>
      <c r="F161" s="194"/>
      <c r="G161" s="194"/>
      <c r="H161" s="194"/>
      <c r="I161" s="194"/>
      <c r="J161" s="194"/>
      <c r="K161" s="194"/>
      <c r="L161" s="194"/>
      <c r="M161" s="195">
        <f t="shared" si="5"/>
        <v>0</v>
      </c>
      <c r="N161"/>
      <c r="O161" s="212"/>
    </row>
    <row r="162" spans="1:15" x14ac:dyDescent="0.2">
      <c r="A162" s="111">
        <f t="shared" si="4"/>
        <v>6</v>
      </c>
      <c r="B162" s="193">
        <v>43619</v>
      </c>
      <c r="C162" s="194"/>
      <c r="D162" s="194"/>
      <c r="E162" s="194"/>
      <c r="F162" s="194"/>
      <c r="G162" s="194"/>
      <c r="H162" s="194"/>
      <c r="I162" s="194"/>
      <c r="J162" s="194"/>
      <c r="K162" s="194"/>
      <c r="L162" s="194"/>
      <c r="M162" s="195">
        <f t="shared" si="5"/>
        <v>0</v>
      </c>
      <c r="N162"/>
      <c r="O162" s="212"/>
    </row>
    <row r="163" spans="1:15" x14ac:dyDescent="0.2">
      <c r="A163" s="111">
        <f t="shared" si="4"/>
        <v>6</v>
      </c>
      <c r="B163" s="193">
        <v>43620</v>
      </c>
      <c r="C163" s="194"/>
      <c r="D163" s="194"/>
      <c r="E163" s="194"/>
      <c r="F163" s="194"/>
      <c r="G163" s="194"/>
      <c r="H163" s="194"/>
      <c r="I163" s="194"/>
      <c r="J163" s="194"/>
      <c r="K163" s="194"/>
      <c r="L163" s="194"/>
      <c r="M163" s="195">
        <f t="shared" si="5"/>
        <v>0</v>
      </c>
      <c r="N163"/>
      <c r="O163" s="212"/>
    </row>
    <row r="164" spans="1:15" x14ac:dyDescent="0.2">
      <c r="A164" s="111">
        <f t="shared" si="4"/>
        <v>6</v>
      </c>
      <c r="B164" s="193">
        <v>43621</v>
      </c>
      <c r="C164" s="194"/>
      <c r="D164" s="194"/>
      <c r="E164" s="194"/>
      <c r="F164" s="194"/>
      <c r="G164" s="194"/>
      <c r="H164" s="194"/>
      <c r="I164" s="194"/>
      <c r="J164" s="194"/>
      <c r="K164" s="194"/>
      <c r="L164" s="194"/>
      <c r="M164" s="195">
        <f t="shared" si="5"/>
        <v>0</v>
      </c>
      <c r="N164"/>
      <c r="O164" s="212"/>
    </row>
    <row r="165" spans="1:15" x14ac:dyDescent="0.2">
      <c r="A165" s="111">
        <f t="shared" si="4"/>
        <v>6</v>
      </c>
      <c r="B165" s="193">
        <v>43622</v>
      </c>
      <c r="C165" s="194"/>
      <c r="D165" s="194"/>
      <c r="E165" s="194"/>
      <c r="F165" s="194"/>
      <c r="G165" s="194"/>
      <c r="H165" s="194"/>
      <c r="I165" s="194"/>
      <c r="J165" s="194"/>
      <c r="K165" s="194"/>
      <c r="L165" s="194"/>
      <c r="M165" s="195">
        <f t="shared" si="5"/>
        <v>0</v>
      </c>
      <c r="N165"/>
      <c r="O165" s="212"/>
    </row>
    <row r="166" spans="1:15" x14ac:dyDescent="0.2">
      <c r="A166" s="111">
        <f t="shared" si="4"/>
        <v>6</v>
      </c>
      <c r="B166" s="193">
        <v>43623</v>
      </c>
      <c r="C166" s="194"/>
      <c r="D166" s="194"/>
      <c r="E166" s="194"/>
      <c r="F166" s="194"/>
      <c r="G166" s="194"/>
      <c r="H166" s="194"/>
      <c r="I166" s="194"/>
      <c r="J166" s="194"/>
      <c r="K166" s="194"/>
      <c r="L166" s="194"/>
      <c r="M166" s="195">
        <f t="shared" si="5"/>
        <v>0</v>
      </c>
      <c r="N166"/>
      <c r="O166" s="212"/>
    </row>
    <row r="167" spans="1:15" x14ac:dyDescent="0.2">
      <c r="A167" s="111">
        <f t="shared" si="4"/>
        <v>6</v>
      </c>
      <c r="B167" s="193">
        <v>43624</v>
      </c>
      <c r="C167" s="194"/>
      <c r="D167" s="194"/>
      <c r="E167" s="194"/>
      <c r="F167" s="194"/>
      <c r="G167" s="194"/>
      <c r="H167" s="194"/>
      <c r="I167" s="194"/>
      <c r="J167" s="194"/>
      <c r="K167" s="194"/>
      <c r="L167" s="194"/>
      <c r="M167" s="195">
        <f t="shared" si="5"/>
        <v>0</v>
      </c>
      <c r="N167"/>
      <c r="O167" s="212"/>
    </row>
    <row r="168" spans="1:15" x14ac:dyDescent="0.2">
      <c r="A168" s="111">
        <f t="shared" si="4"/>
        <v>6</v>
      </c>
      <c r="B168" s="193">
        <v>43625</v>
      </c>
      <c r="C168" s="194"/>
      <c r="D168" s="194"/>
      <c r="E168" s="194"/>
      <c r="F168" s="194"/>
      <c r="G168" s="194"/>
      <c r="H168" s="194"/>
      <c r="I168" s="194"/>
      <c r="J168" s="194"/>
      <c r="K168" s="194"/>
      <c r="L168" s="194"/>
      <c r="M168" s="195">
        <f t="shared" si="5"/>
        <v>0</v>
      </c>
      <c r="N168"/>
      <c r="O168" s="212"/>
    </row>
    <row r="169" spans="1:15" x14ac:dyDescent="0.2">
      <c r="A169" s="111">
        <f t="shared" si="4"/>
        <v>6</v>
      </c>
      <c r="B169" s="193">
        <v>43626</v>
      </c>
      <c r="C169" s="194"/>
      <c r="D169" s="194"/>
      <c r="E169" s="194"/>
      <c r="F169" s="194"/>
      <c r="G169" s="194"/>
      <c r="H169" s="194"/>
      <c r="I169" s="194"/>
      <c r="J169" s="194"/>
      <c r="K169" s="194"/>
      <c r="L169" s="194"/>
      <c r="M169" s="195">
        <f t="shared" si="5"/>
        <v>0</v>
      </c>
      <c r="N169"/>
      <c r="O169" s="212"/>
    </row>
    <row r="170" spans="1:15" x14ac:dyDescent="0.2">
      <c r="A170" s="111">
        <f t="shared" si="4"/>
        <v>6</v>
      </c>
      <c r="B170" s="193">
        <v>43627</v>
      </c>
      <c r="C170" s="194"/>
      <c r="D170" s="194"/>
      <c r="E170" s="194"/>
      <c r="F170" s="194"/>
      <c r="G170" s="194"/>
      <c r="H170" s="194"/>
      <c r="I170" s="194"/>
      <c r="J170" s="194"/>
      <c r="K170" s="194"/>
      <c r="L170" s="194"/>
      <c r="M170" s="195">
        <f t="shared" si="5"/>
        <v>0</v>
      </c>
      <c r="N170"/>
      <c r="O170" s="212"/>
    </row>
    <row r="171" spans="1:15" x14ac:dyDescent="0.2">
      <c r="A171" s="111">
        <f t="shared" si="4"/>
        <v>6</v>
      </c>
      <c r="B171" s="193">
        <v>43628</v>
      </c>
      <c r="C171" s="194"/>
      <c r="D171" s="194"/>
      <c r="E171" s="194"/>
      <c r="F171" s="194"/>
      <c r="G171" s="194"/>
      <c r="H171" s="194"/>
      <c r="I171" s="194"/>
      <c r="J171" s="194"/>
      <c r="K171" s="194"/>
      <c r="L171" s="194"/>
      <c r="M171" s="195">
        <f t="shared" si="5"/>
        <v>0</v>
      </c>
      <c r="N171"/>
      <c r="O171" s="212"/>
    </row>
    <row r="172" spans="1:15" x14ac:dyDescent="0.2">
      <c r="A172" s="111">
        <f t="shared" si="4"/>
        <v>6</v>
      </c>
      <c r="B172" s="193">
        <v>43629</v>
      </c>
      <c r="C172" s="194"/>
      <c r="D172" s="194"/>
      <c r="E172" s="194"/>
      <c r="F172" s="194"/>
      <c r="G172" s="194"/>
      <c r="H172" s="194"/>
      <c r="I172" s="194"/>
      <c r="J172" s="194"/>
      <c r="K172" s="194"/>
      <c r="L172" s="194"/>
      <c r="M172" s="195">
        <f t="shared" si="5"/>
        <v>0</v>
      </c>
      <c r="N172"/>
      <c r="O172" s="212"/>
    </row>
    <row r="173" spans="1:15" x14ac:dyDescent="0.2">
      <c r="A173" s="111">
        <f t="shared" si="4"/>
        <v>6</v>
      </c>
      <c r="B173" s="193">
        <v>43630</v>
      </c>
      <c r="C173" s="194"/>
      <c r="D173" s="194"/>
      <c r="E173" s="194"/>
      <c r="F173" s="194"/>
      <c r="G173" s="194"/>
      <c r="H173" s="194"/>
      <c r="I173" s="194"/>
      <c r="J173" s="194"/>
      <c r="K173" s="194"/>
      <c r="L173" s="194"/>
      <c r="M173" s="195">
        <f t="shared" si="5"/>
        <v>0</v>
      </c>
      <c r="N173"/>
      <c r="O173" s="212"/>
    </row>
    <row r="174" spans="1:15" x14ac:dyDescent="0.2">
      <c r="A174" s="111">
        <f t="shared" si="4"/>
        <v>6</v>
      </c>
      <c r="B174" s="193">
        <v>43631</v>
      </c>
      <c r="C174" s="194"/>
      <c r="D174" s="194"/>
      <c r="E174" s="194"/>
      <c r="F174" s="194"/>
      <c r="G174" s="194"/>
      <c r="H174" s="194"/>
      <c r="I174" s="194"/>
      <c r="J174" s="194"/>
      <c r="K174" s="194"/>
      <c r="L174" s="194"/>
      <c r="M174" s="195">
        <f t="shared" si="5"/>
        <v>0</v>
      </c>
      <c r="N174"/>
      <c r="O174" s="212"/>
    </row>
    <row r="175" spans="1:15" x14ac:dyDescent="0.2">
      <c r="A175" s="111">
        <f t="shared" si="4"/>
        <v>6</v>
      </c>
      <c r="B175" s="193">
        <v>43632</v>
      </c>
      <c r="C175" s="194"/>
      <c r="D175" s="194"/>
      <c r="E175" s="194"/>
      <c r="F175" s="194"/>
      <c r="G175" s="194"/>
      <c r="H175" s="194"/>
      <c r="I175" s="194"/>
      <c r="J175" s="194"/>
      <c r="K175" s="194"/>
      <c r="L175" s="194"/>
      <c r="M175" s="195">
        <f t="shared" si="5"/>
        <v>0</v>
      </c>
      <c r="N175"/>
      <c r="O175" s="212"/>
    </row>
    <row r="176" spans="1:15" x14ac:dyDescent="0.2">
      <c r="A176" s="111">
        <f t="shared" si="4"/>
        <v>6</v>
      </c>
      <c r="B176" s="193">
        <v>43633</v>
      </c>
      <c r="C176" s="194"/>
      <c r="D176" s="194"/>
      <c r="E176" s="194"/>
      <c r="F176" s="194"/>
      <c r="G176" s="194"/>
      <c r="H176" s="194"/>
      <c r="I176" s="194"/>
      <c r="J176" s="194"/>
      <c r="K176" s="194"/>
      <c r="L176" s="194"/>
      <c r="M176" s="195">
        <f t="shared" si="5"/>
        <v>0</v>
      </c>
      <c r="N176"/>
      <c r="O176" s="212"/>
    </row>
    <row r="177" spans="1:15" x14ac:dyDescent="0.2">
      <c r="A177" s="111">
        <f t="shared" si="4"/>
        <v>6</v>
      </c>
      <c r="B177" s="193">
        <v>43634</v>
      </c>
      <c r="C177" s="194"/>
      <c r="D177" s="194"/>
      <c r="E177" s="194"/>
      <c r="F177" s="194"/>
      <c r="G177" s="194"/>
      <c r="H177" s="194"/>
      <c r="I177" s="194"/>
      <c r="J177" s="194"/>
      <c r="K177" s="194"/>
      <c r="L177" s="194"/>
      <c r="M177" s="195">
        <f t="shared" si="5"/>
        <v>0</v>
      </c>
      <c r="N177"/>
      <c r="O177" s="212"/>
    </row>
    <row r="178" spans="1:15" x14ac:dyDescent="0.2">
      <c r="A178" s="111">
        <f t="shared" si="4"/>
        <v>6</v>
      </c>
      <c r="B178" s="193">
        <v>43635</v>
      </c>
      <c r="C178" s="194"/>
      <c r="D178" s="194"/>
      <c r="E178" s="194"/>
      <c r="F178" s="194"/>
      <c r="G178" s="194"/>
      <c r="H178" s="194"/>
      <c r="I178" s="194"/>
      <c r="J178" s="194"/>
      <c r="K178" s="194"/>
      <c r="L178" s="194"/>
      <c r="M178" s="195">
        <f t="shared" si="5"/>
        <v>0</v>
      </c>
      <c r="N178"/>
      <c r="O178" s="212"/>
    </row>
    <row r="179" spans="1:15" x14ac:dyDescent="0.2">
      <c r="A179" s="111">
        <f t="shared" si="4"/>
        <v>6</v>
      </c>
      <c r="B179" s="193">
        <v>43636</v>
      </c>
      <c r="C179" s="194"/>
      <c r="D179" s="194"/>
      <c r="E179" s="194"/>
      <c r="F179" s="194"/>
      <c r="G179" s="194"/>
      <c r="H179" s="194"/>
      <c r="I179" s="194"/>
      <c r="J179" s="194"/>
      <c r="K179" s="194"/>
      <c r="L179" s="194"/>
      <c r="M179" s="195">
        <f t="shared" si="5"/>
        <v>0</v>
      </c>
      <c r="N179"/>
      <c r="O179" s="212"/>
    </row>
    <row r="180" spans="1:15" x14ac:dyDescent="0.2">
      <c r="A180" s="111">
        <f t="shared" si="4"/>
        <v>6</v>
      </c>
      <c r="B180" s="193">
        <v>43637</v>
      </c>
      <c r="C180" s="194"/>
      <c r="D180" s="194"/>
      <c r="E180" s="194"/>
      <c r="F180" s="194"/>
      <c r="G180" s="194"/>
      <c r="H180" s="194"/>
      <c r="I180" s="194"/>
      <c r="J180" s="194"/>
      <c r="K180" s="194"/>
      <c r="L180" s="194"/>
      <c r="M180" s="195">
        <f t="shared" si="5"/>
        <v>0</v>
      </c>
      <c r="N180"/>
      <c r="O180" s="212"/>
    </row>
    <row r="181" spans="1:15" x14ac:dyDescent="0.2">
      <c r="A181" s="111">
        <f t="shared" si="4"/>
        <v>6</v>
      </c>
      <c r="B181" s="193">
        <v>43638</v>
      </c>
      <c r="C181" s="194"/>
      <c r="D181" s="194"/>
      <c r="E181" s="194"/>
      <c r="F181" s="194"/>
      <c r="G181" s="194"/>
      <c r="H181" s="194"/>
      <c r="I181" s="194"/>
      <c r="J181" s="194"/>
      <c r="K181" s="194"/>
      <c r="L181" s="194"/>
      <c r="M181" s="195">
        <f t="shared" si="5"/>
        <v>0</v>
      </c>
      <c r="N181"/>
      <c r="O181" s="212"/>
    </row>
    <row r="182" spans="1:15" x14ac:dyDescent="0.2">
      <c r="A182" s="111">
        <f t="shared" si="4"/>
        <v>6</v>
      </c>
      <c r="B182" s="193">
        <v>43639</v>
      </c>
      <c r="C182" s="194"/>
      <c r="D182" s="194"/>
      <c r="E182" s="194"/>
      <c r="F182" s="194"/>
      <c r="G182" s="194"/>
      <c r="H182" s="194"/>
      <c r="I182" s="194"/>
      <c r="J182" s="194"/>
      <c r="K182" s="194"/>
      <c r="L182" s="194"/>
      <c r="M182" s="195">
        <f t="shared" si="5"/>
        <v>0</v>
      </c>
      <c r="N182"/>
      <c r="O182" s="212"/>
    </row>
    <row r="183" spans="1:15" x14ac:dyDescent="0.2">
      <c r="A183" s="111">
        <f t="shared" si="4"/>
        <v>6</v>
      </c>
      <c r="B183" s="193">
        <v>43640</v>
      </c>
      <c r="C183" s="194"/>
      <c r="D183" s="194"/>
      <c r="E183" s="194"/>
      <c r="F183" s="194"/>
      <c r="G183" s="194"/>
      <c r="H183" s="194"/>
      <c r="I183" s="194"/>
      <c r="J183" s="194"/>
      <c r="K183" s="194"/>
      <c r="L183" s="194"/>
      <c r="M183" s="195">
        <f t="shared" si="5"/>
        <v>0</v>
      </c>
      <c r="N183"/>
      <c r="O183" s="212"/>
    </row>
    <row r="184" spans="1:15" x14ac:dyDescent="0.2">
      <c r="A184" s="111">
        <f t="shared" si="4"/>
        <v>6</v>
      </c>
      <c r="B184" s="193">
        <v>43641</v>
      </c>
      <c r="C184" s="194"/>
      <c r="D184" s="194"/>
      <c r="E184" s="194"/>
      <c r="F184" s="194"/>
      <c r="G184" s="194"/>
      <c r="H184" s="194"/>
      <c r="I184" s="194"/>
      <c r="J184" s="194"/>
      <c r="K184" s="194"/>
      <c r="L184" s="194"/>
      <c r="M184" s="195">
        <f t="shared" si="5"/>
        <v>0</v>
      </c>
      <c r="N184"/>
      <c r="O184" s="212"/>
    </row>
    <row r="185" spans="1:15" x14ac:dyDescent="0.2">
      <c r="A185" s="111">
        <f t="shared" si="4"/>
        <v>6</v>
      </c>
      <c r="B185" s="193">
        <v>43642</v>
      </c>
      <c r="C185" s="194"/>
      <c r="D185" s="194"/>
      <c r="E185" s="194"/>
      <c r="F185" s="194"/>
      <c r="G185" s="194"/>
      <c r="H185" s="194"/>
      <c r="I185" s="194"/>
      <c r="J185" s="194"/>
      <c r="K185" s="194"/>
      <c r="L185" s="194"/>
      <c r="M185" s="195">
        <f t="shared" si="5"/>
        <v>0</v>
      </c>
      <c r="N185"/>
      <c r="O185" s="212"/>
    </row>
    <row r="186" spans="1:15" x14ac:dyDescent="0.2">
      <c r="A186" s="111">
        <f t="shared" si="4"/>
        <v>6</v>
      </c>
      <c r="B186" s="193">
        <v>43643</v>
      </c>
      <c r="C186" s="194"/>
      <c r="D186" s="194"/>
      <c r="E186" s="194"/>
      <c r="F186" s="194"/>
      <c r="G186" s="194"/>
      <c r="H186" s="194"/>
      <c r="I186" s="194"/>
      <c r="J186" s="194"/>
      <c r="K186" s="194"/>
      <c r="L186" s="194"/>
      <c r="M186" s="195">
        <f t="shared" si="5"/>
        <v>0</v>
      </c>
      <c r="N186"/>
      <c r="O186" s="212"/>
    </row>
    <row r="187" spans="1:15" x14ac:dyDescent="0.2">
      <c r="A187" s="111">
        <f t="shared" si="4"/>
        <v>6</v>
      </c>
      <c r="B187" s="193">
        <v>43644</v>
      </c>
      <c r="C187" s="194"/>
      <c r="D187" s="194"/>
      <c r="E187" s="194"/>
      <c r="F187" s="194"/>
      <c r="G187" s="194"/>
      <c r="H187" s="194"/>
      <c r="I187" s="194"/>
      <c r="J187" s="194"/>
      <c r="K187" s="194"/>
      <c r="L187" s="194"/>
      <c r="M187" s="195">
        <f t="shared" si="5"/>
        <v>0</v>
      </c>
      <c r="N187"/>
      <c r="O187" s="212"/>
    </row>
    <row r="188" spans="1:15" x14ac:dyDescent="0.2">
      <c r="A188" s="111">
        <f t="shared" si="4"/>
        <v>6</v>
      </c>
      <c r="B188" s="193">
        <v>43645</v>
      </c>
      <c r="C188" s="194"/>
      <c r="D188" s="194"/>
      <c r="E188" s="194"/>
      <c r="F188" s="194"/>
      <c r="G188" s="194"/>
      <c r="H188" s="194"/>
      <c r="I188" s="194"/>
      <c r="J188" s="194"/>
      <c r="K188" s="194"/>
      <c r="L188" s="194"/>
      <c r="M188" s="195">
        <f t="shared" si="5"/>
        <v>0</v>
      </c>
      <c r="N188"/>
      <c r="O188" s="212"/>
    </row>
    <row r="189" spans="1:15" x14ac:dyDescent="0.2">
      <c r="A189" s="111">
        <f t="shared" si="4"/>
        <v>6</v>
      </c>
      <c r="B189" s="193">
        <v>43646</v>
      </c>
      <c r="C189" s="194"/>
      <c r="D189" s="194"/>
      <c r="E189" s="194"/>
      <c r="F189" s="194"/>
      <c r="G189" s="194"/>
      <c r="H189" s="194"/>
      <c r="I189" s="194"/>
      <c r="J189" s="194"/>
      <c r="K189" s="194"/>
      <c r="L189" s="194"/>
      <c r="M189" s="195">
        <f t="shared" si="5"/>
        <v>0</v>
      </c>
      <c r="N189"/>
      <c r="O189" s="212"/>
    </row>
    <row r="190" spans="1:15" x14ac:dyDescent="0.2">
      <c r="A190" s="111">
        <f t="shared" si="4"/>
        <v>7</v>
      </c>
      <c r="B190" s="193">
        <v>43647</v>
      </c>
      <c r="C190" s="194"/>
      <c r="D190" s="194"/>
      <c r="E190" s="194"/>
      <c r="F190" s="194"/>
      <c r="G190" s="194"/>
      <c r="H190" s="194"/>
      <c r="I190" s="194"/>
      <c r="J190" s="194"/>
      <c r="K190" s="194"/>
      <c r="L190" s="194"/>
      <c r="M190" s="195">
        <f t="shared" si="5"/>
        <v>0</v>
      </c>
      <c r="N190"/>
      <c r="O190" s="212"/>
    </row>
    <row r="191" spans="1:15" x14ac:dyDescent="0.2">
      <c r="A191" s="111">
        <f t="shared" si="4"/>
        <v>7</v>
      </c>
      <c r="B191" s="193">
        <v>43648</v>
      </c>
      <c r="C191" s="194"/>
      <c r="D191" s="194"/>
      <c r="E191" s="194"/>
      <c r="F191" s="194"/>
      <c r="G191" s="194"/>
      <c r="H191" s="194"/>
      <c r="I191" s="194"/>
      <c r="J191" s="194"/>
      <c r="K191" s="194"/>
      <c r="L191" s="194"/>
      <c r="M191" s="195">
        <f t="shared" si="5"/>
        <v>0</v>
      </c>
      <c r="N191"/>
      <c r="O191" s="212"/>
    </row>
    <row r="192" spans="1:15" x14ac:dyDescent="0.2">
      <c r="A192" s="111">
        <f t="shared" si="4"/>
        <v>7</v>
      </c>
      <c r="B192" s="193">
        <v>43649</v>
      </c>
      <c r="C192" s="194"/>
      <c r="D192" s="194"/>
      <c r="E192" s="194"/>
      <c r="F192" s="194"/>
      <c r="G192" s="194"/>
      <c r="H192" s="194"/>
      <c r="I192" s="194"/>
      <c r="J192" s="194"/>
      <c r="K192" s="194"/>
      <c r="L192" s="194"/>
      <c r="M192" s="195">
        <f t="shared" si="5"/>
        <v>0</v>
      </c>
      <c r="N192"/>
      <c r="O192" s="212"/>
    </row>
    <row r="193" spans="1:15" x14ac:dyDescent="0.2">
      <c r="A193" s="111">
        <f t="shared" si="4"/>
        <v>7</v>
      </c>
      <c r="B193" s="193">
        <v>43650</v>
      </c>
      <c r="C193" s="194"/>
      <c r="D193" s="194"/>
      <c r="E193" s="194"/>
      <c r="F193" s="194"/>
      <c r="G193" s="194"/>
      <c r="H193" s="194"/>
      <c r="I193" s="194"/>
      <c r="J193" s="194"/>
      <c r="K193" s="194"/>
      <c r="L193" s="194"/>
      <c r="M193" s="195">
        <f t="shared" si="5"/>
        <v>0</v>
      </c>
      <c r="N193"/>
      <c r="O193" s="212"/>
    </row>
    <row r="194" spans="1:15" x14ac:dyDescent="0.2">
      <c r="A194" s="111">
        <f t="shared" si="4"/>
        <v>7</v>
      </c>
      <c r="B194" s="193">
        <v>43651</v>
      </c>
      <c r="C194" s="194"/>
      <c r="D194" s="194"/>
      <c r="E194" s="194"/>
      <c r="F194" s="194"/>
      <c r="G194" s="194"/>
      <c r="H194" s="194"/>
      <c r="I194" s="194"/>
      <c r="J194" s="194"/>
      <c r="K194" s="194"/>
      <c r="L194" s="194"/>
      <c r="M194" s="195">
        <f t="shared" si="5"/>
        <v>0</v>
      </c>
      <c r="N194"/>
      <c r="O194" s="212"/>
    </row>
    <row r="195" spans="1:15" x14ac:dyDescent="0.2">
      <c r="A195" s="111">
        <f t="shared" si="4"/>
        <v>7</v>
      </c>
      <c r="B195" s="193">
        <v>43652</v>
      </c>
      <c r="C195" s="194"/>
      <c r="D195" s="194"/>
      <c r="E195" s="194"/>
      <c r="F195" s="194"/>
      <c r="G195" s="194"/>
      <c r="H195" s="194"/>
      <c r="I195" s="194"/>
      <c r="J195" s="194"/>
      <c r="K195" s="194"/>
      <c r="L195" s="194"/>
      <c r="M195" s="195">
        <f t="shared" si="5"/>
        <v>0</v>
      </c>
      <c r="N195"/>
      <c r="O195" s="212"/>
    </row>
    <row r="196" spans="1:15" x14ac:dyDescent="0.2">
      <c r="A196" s="111">
        <f t="shared" si="4"/>
        <v>7</v>
      </c>
      <c r="B196" s="193">
        <v>43653</v>
      </c>
      <c r="C196" s="194"/>
      <c r="D196" s="194"/>
      <c r="E196" s="194"/>
      <c r="F196" s="194"/>
      <c r="G196" s="194"/>
      <c r="H196" s="194"/>
      <c r="I196" s="194"/>
      <c r="J196" s="194"/>
      <c r="K196" s="194"/>
      <c r="L196" s="194"/>
      <c r="M196" s="195">
        <f t="shared" si="5"/>
        <v>0</v>
      </c>
      <c r="N196"/>
      <c r="O196" s="212"/>
    </row>
    <row r="197" spans="1:15" x14ac:dyDescent="0.2">
      <c r="A197" s="111">
        <f t="shared" si="4"/>
        <v>7</v>
      </c>
      <c r="B197" s="193">
        <v>43654</v>
      </c>
      <c r="C197" s="194"/>
      <c r="D197" s="194"/>
      <c r="E197" s="194"/>
      <c r="F197" s="194"/>
      <c r="G197" s="194"/>
      <c r="H197" s="194"/>
      <c r="I197" s="194"/>
      <c r="J197" s="194"/>
      <c r="K197" s="194"/>
      <c r="L197" s="194"/>
      <c r="M197" s="195">
        <f t="shared" si="5"/>
        <v>0</v>
      </c>
      <c r="N197"/>
      <c r="O197" s="212"/>
    </row>
    <row r="198" spans="1:15" x14ac:dyDescent="0.2">
      <c r="A198" s="111">
        <f t="shared" si="4"/>
        <v>7</v>
      </c>
      <c r="B198" s="193">
        <v>43655</v>
      </c>
      <c r="C198" s="194"/>
      <c r="D198" s="194"/>
      <c r="E198" s="194"/>
      <c r="F198" s="194"/>
      <c r="G198" s="194"/>
      <c r="H198" s="194"/>
      <c r="I198" s="194"/>
      <c r="J198" s="194"/>
      <c r="K198" s="194"/>
      <c r="L198" s="194"/>
      <c r="M198" s="195">
        <f t="shared" si="5"/>
        <v>0</v>
      </c>
      <c r="N198"/>
      <c r="O198" s="212"/>
    </row>
    <row r="199" spans="1:15" x14ac:dyDescent="0.2">
      <c r="A199" s="111">
        <f t="shared" si="4"/>
        <v>7</v>
      </c>
      <c r="B199" s="193">
        <v>43656</v>
      </c>
      <c r="C199" s="194"/>
      <c r="D199" s="194"/>
      <c r="E199" s="194"/>
      <c r="F199" s="194"/>
      <c r="G199" s="194"/>
      <c r="H199" s="194"/>
      <c r="I199" s="194"/>
      <c r="J199" s="194"/>
      <c r="K199" s="194"/>
      <c r="L199" s="194"/>
      <c r="M199" s="195">
        <f t="shared" si="5"/>
        <v>0</v>
      </c>
      <c r="N199"/>
      <c r="O199" s="212"/>
    </row>
    <row r="200" spans="1:15" x14ac:dyDescent="0.2">
      <c r="A200" s="111">
        <f t="shared" si="4"/>
        <v>7</v>
      </c>
      <c r="B200" s="193">
        <v>43657</v>
      </c>
      <c r="C200" s="194"/>
      <c r="D200" s="194"/>
      <c r="E200" s="194"/>
      <c r="F200" s="194"/>
      <c r="G200" s="194"/>
      <c r="H200" s="194"/>
      <c r="I200" s="194"/>
      <c r="J200" s="194"/>
      <c r="K200" s="194"/>
      <c r="L200" s="194"/>
      <c r="M200" s="195">
        <f t="shared" si="5"/>
        <v>0</v>
      </c>
      <c r="N200"/>
      <c r="O200" s="212"/>
    </row>
    <row r="201" spans="1:15" x14ac:dyDescent="0.2">
      <c r="A201" s="111">
        <f t="shared" ref="A201:A264" si="6">+IF(ISBLANK($B201),"",MONTH($B201))</f>
        <v>7</v>
      </c>
      <c r="B201" s="193">
        <v>43658</v>
      </c>
      <c r="C201" s="194"/>
      <c r="D201" s="194"/>
      <c r="E201" s="194"/>
      <c r="F201" s="194"/>
      <c r="G201" s="194"/>
      <c r="H201" s="194"/>
      <c r="I201" s="194"/>
      <c r="J201" s="194"/>
      <c r="K201" s="194"/>
      <c r="L201" s="194"/>
      <c r="M201" s="195">
        <f t="shared" ref="M201:M251" si="7">+SUM(C201:L201)</f>
        <v>0</v>
      </c>
      <c r="N201"/>
      <c r="O201" s="212"/>
    </row>
    <row r="202" spans="1:15" x14ac:dyDescent="0.2">
      <c r="A202" s="111">
        <f t="shared" si="6"/>
        <v>7</v>
      </c>
      <c r="B202" s="193">
        <v>43659</v>
      </c>
      <c r="C202" s="194"/>
      <c r="D202" s="194"/>
      <c r="E202" s="194"/>
      <c r="F202" s="194"/>
      <c r="G202" s="194"/>
      <c r="H202" s="194"/>
      <c r="I202" s="194"/>
      <c r="J202" s="194"/>
      <c r="K202" s="194"/>
      <c r="L202" s="194"/>
      <c r="M202" s="195">
        <f t="shared" si="7"/>
        <v>0</v>
      </c>
      <c r="N202"/>
      <c r="O202" s="212"/>
    </row>
    <row r="203" spans="1:15" x14ac:dyDescent="0.2">
      <c r="A203" s="111">
        <f t="shared" si="6"/>
        <v>7</v>
      </c>
      <c r="B203" s="193">
        <v>43660</v>
      </c>
      <c r="C203" s="194"/>
      <c r="D203" s="194"/>
      <c r="E203" s="194"/>
      <c r="F203" s="194"/>
      <c r="G203" s="194"/>
      <c r="H203" s="194"/>
      <c r="I203" s="194"/>
      <c r="J203" s="194"/>
      <c r="K203" s="194"/>
      <c r="L203" s="194"/>
      <c r="M203" s="195">
        <f t="shared" si="7"/>
        <v>0</v>
      </c>
      <c r="N203"/>
      <c r="O203" s="212"/>
    </row>
    <row r="204" spans="1:15" x14ac:dyDescent="0.2">
      <c r="A204" s="111">
        <f t="shared" si="6"/>
        <v>7</v>
      </c>
      <c r="B204" s="193">
        <v>43661</v>
      </c>
      <c r="C204" s="194"/>
      <c r="D204" s="194"/>
      <c r="E204" s="194"/>
      <c r="F204" s="194"/>
      <c r="G204" s="194"/>
      <c r="H204" s="194"/>
      <c r="I204" s="194"/>
      <c r="J204" s="194"/>
      <c r="K204" s="194"/>
      <c r="L204" s="194"/>
      <c r="M204" s="195">
        <f t="shared" si="7"/>
        <v>0</v>
      </c>
      <c r="N204"/>
      <c r="O204" s="212"/>
    </row>
    <row r="205" spans="1:15" x14ac:dyDescent="0.2">
      <c r="A205" s="111">
        <f t="shared" si="6"/>
        <v>7</v>
      </c>
      <c r="B205" s="193">
        <v>43662</v>
      </c>
      <c r="C205" s="194"/>
      <c r="D205" s="194"/>
      <c r="E205" s="194"/>
      <c r="F205" s="194"/>
      <c r="G205" s="194"/>
      <c r="H205" s="194"/>
      <c r="I205" s="194"/>
      <c r="J205" s="194"/>
      <c r="K205" s="194"/>
      <c r="L205" s="194"/>
      <c r="M205" s="195">
        <f t="shared" si="7"/>
        <v>0</v>
      </c>
      <c r="N205"/>
      <c r="O205" s="212"/>
    </row>
    <row r="206" spans="1:15" x14ac:dyDescent="0.2">
      <c r="A206" s="111">
        <f t="shared" si="6"/>
        <v>7</v>
      </c>
      <c r="B206" s="193">
        <v>43663</v>
      </c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5">
        <f t="shared" si="7"/>
        <v>0</v>
      </c>
      <c r="N206"/>
      <c r="O206" s="212"/>
    </row>
    <row r="207" spans="1:15" x14ac:dyDescent="0.2">
      <c r="A207" s="111">
        <f t="shared" si="6"/>
        <v>7</v>
      </c>
      <c r="B207" s="193">
        <v>43664</v>
      </c>
      <c r="C207" s="194"/>
      <c r="D207" s="194"/>
      <c r="E207" s="194"/>
      <c r="F207" s="194"/>
      <c r="G207" s="194"/>
      <c r="H207" s="194"/>
      <c r="I207" s="194"/>
      <c r="J207" s="194"/>
      <c r="K207" s="194"/>
      <c r="L207" s="194"/>
      <c r="M207" s="195">
        <f t="shared" si="7"/>
        <v>0</v>
      </c>
      <c r="N207"/>
      <c r="O207" s="212"/>
    </row>
    <row r="208" spans="1:15" x14ac:dyDescent="0.2">
      <c r="A208" s="111">
        <f t="shared" si="6"/>
        <v>7</v>
      </c>
      <c r="B208" s="193">
        <v>43665</v>
      </c>
      <c r="C208" s="194"/>
      <c r="D208" s="194"/>
      <c r="E208" s="194"/>
      <c r="F208" s="194"/>
      <c r="G208" s="194"/>
      <c r="H208" s="194"/>
      <c r="I208" s="194"/>
      <c r="J208" s="194"/>
      <c r="K208" s="194"/>
      <c r="L208" s="194"/>
      <c r="M208" s="195">
        <f t="shared" si="7"/>
        <v>0</v>
      </c>
      <c r="N208"/>
      <c r="O208" s="212"/>
    </row>
    <row r="209" spans="1:15" x14ac:dyDescent="0.2">
      <c r="A209" s="111">
        <f t="shared" si="6"/>
        <v>7</v>
      </c>
      <c r="B209" s="193">
        <v>43666</v>
      </c>
      <c r="C209" s="194"/>
      <c r="D209" s="194"/>
      <c r="E209" s="194"/>
      <c r="F209" s="194"/>
      <c r="G209" s="194"/>
      <c r="H209" s="194"/>
      <c r="I209" s="194"/>
      <c r="J209" s="194"/>
      <c r="K209" s="194"/>
      <c r="L209" s="194"/>
      <c r="M209" s="195">
        <f t="shared" si="7"/>
        <v>0</v>
      </c>
      <c r="N209"/>
      <c r="O209" s="212"/>
    </row>
    <row r="210" spans="1:15" x14ac:dyDescent="0.2">
      <c r="A210" s="111">
        <f t="shared" si="6"/>
        <v>7</v>
      </c>
      <c r="B210" s="193">
        <v>43667</v>
      </c>
      <c r="C210" s="194"/>
      <c r="D210" s="194"/>
      <c r="E210" s="194"/>
      <c r="F210" s="194"/>
      <c r="G210" s="194"/>
      <c r="H210" s="194"/>
      <c r="I210" s="194"/>
      <c r="J210" s="194"/>
      <c r="K210" s="194"/>
      <c r="L210" s="194"/>
      <c r="M210" s="195">
        <f t="shared" si="7"/>
        <v>0</v>
      </c>
      <c r="N210"/>
      <c r="O210" s="212"/>
    </row>
    <row r="211" spans="1:15" x14ac:dyDescent="0.2">
      <c r="A211" s="111">
        <f t="shared" si="6"/>
        <v>7</v>
      </c>
      <c r="B211" s="193">
        <v>43668</v>
      </c>
      <c r="C211" s="194"/>
      <c r="D211" s="194"/>
      <c r="E211" s="194"/>
      <c r="F211" s="194"/>
      <c r="G211" s="194"/>
      <c r="H211" s="194"/>
      <c r="I211" s="194"/>
      <c r="J211" s="194"/>
      <c r="K211" s="194"/>
      <c r="L211" s="194"/>
      <c r="M211" s="195">
        <f t="shared" si="7"/>
        <v>0</v>
      </c>
      <c r="N211"/>
      <c r="O211" s="212"/>
    </row>
    <row r="212" spans="1:15" x14ac:dyDescent="0.2">
      <c r="A212" s="111">
        <f t="shared" si="6"/>
        <v>7</v>
      </c>
      <c r="B212" s="193">
        <v>43669</v>
      </c>
      <c r="C212" s="194"/>
      <c r="D212" s="194"/>
      <c r="E212" s="194"/>
      <c r="F212" s="194"/>
      <c r="G212" s="194"/>
      <c r="H212" s="194"/>
      <c r="I212" s="194"/>
      <c r="J212" s="194"/>
      <c r="K212" s="194"/>
      <c r="L212" s="194"/>
      <c r="M212" s="195">
        <f t="shared" si="7"/>
        <v>0</v>
      </c>
      <c r="N212"/>
      <c r="O212" s="212"/>
    </row>
    <row r="213" spans="1:15" x14ac:dyDescent="0.2">
      <c r="A213" s="111">
        <f t="shared" si="6"/>
        <v>7</v>
      </c>
      <c r="B213" s="193">
        <v>43670</v>
      </c>
      <c r="C213" s="194"/>
      <c r="D213" s="194"/>
      <c r="E213" s="194"/>
      <c r="F213" s="194"/>
      <c r="G213" s="194"/>
      <c r="H213" s="194"/>
      <c r="I213" s="194"/>
      <c r="J213" s="194"/>
      <c r="K213" s="194"/>
      <c r="L213" s="194"/>
      <c r="M213" s="195">
        <f t="shared" si="7"/>
        <v>0</v>
      </c>
      <c r="N213"/>
      <c r="O213" s="212"/>
    </row>
    <row r="214" spans="1:15" x14ac:dyDescent="0.2">
      <c r="A214" s="111">
        <f t="shared" si="6"/>
        <v>7</v>
      </c>
      <c r="B214" s="193">
        <v>43671</v>
      </c>
      <c r="C214" s="194"/>
      <c r="D214" s="194"/>
      <c r="E214" s="194"/>
      <c r="F214" s="194"/>
      <c r="G214" s="194"/>
      <c r="H214" s="194"/>
      <c r="I214" s="194"/>
      <c r="J214" s="194"/>
      <c r="K214" s="194"/>
      <c r="L214" s="194"/>
      <c r="M214" s="195">
        <f t="shared" si="7"/>
        <v>0</v>
      </c>
      <c r="N214"/>
      <c r="O214" s="212"/>
    </row>
    <row r="215" spans="1:15" x14ac:dyDescent="0.2">
      <c r="A215" s="111">
        <f t="shared" si="6"/>
        <v>7</v>
      </c>
      <c r="B215" s="193">
        <v>43672</v>
      </c>
      <c r="C215" s="194"/>
      <c r="D215" s="194"/>
      <c r="E215" s="194"/>
      <c r="F215" s="194"/>
      <c r="G215" s="194"/>
      <c r="H215" s="194"/>
      <c r="I215" s="194"/>
      <c r="J215" s="194"/>
      <c r="K215" s="194"/>
      <c r="L215" s="194"/>
      <c r="M215" s="195">
        <f t="shared" si="7"/>
        <v>0</v>
      </c>
      <c r="N215"/>
      <c r="O215" s="212"/>
    </row>
    <row r="216" spans="1:15" x14ac:dyDescent="0.2">
      <c r="A216" s="111">
        <f t="shared" si="6"/>
        <v>7</v>
      </c>
      <c r="B216" s="193">
        <v>43673</v>
      </c>
      <c r="C216" s="194"/>
      <c r="D216" s="194"/>
      <c r="E216" s="194"/>
      <c r="F216" s="194"/>
      <c r="G216" s="194"/>
      <c r="H216" s="194"/>
      <c r="I216" s="194"/>
      <c r="J216" s="194"/>
      <c r="K216" s="194"/>
      <c r="L216" s="194"/>
      <c r="M216" s="195">
        <f t="shared" si="7"/>
        <v>0</v>
      </c>
      <c r="N216"/>
      <c r="O216" s="212"/>
    </row>
    <row r="217" spans="1:15" x14ac:dyDescent="0.2">
      <c r="A217" s="111">
        <f t="shared" si="6"/>
        <v>7</v>
      </c>
      <c r="B217" s="193">
        <v>43674</v>
      </c>
      <c r="C217" s="194"/>
      <c r="D217" s="194"/>
      <c r="E217" s="194"/>
      <c r="F217" s="194"/>
      <c r="G217" s="194"/>
      <c r="H217" s="194"/>
      <c r="I217" s="194"/>
      <c r="J217" s="194"/>
      <c r="K217" s="194"/>
      <c r="L217" s="194"/>
      <c r="M217" s="195">
        <f t="shared" si="7"/>
        <v>0</v>
      </c>
      <c r="N217"/>
      <c r="O217" s="212"/>
    </row>
    <row r="218" spans="1:15" x14ac:dyDescent="0.2">
      <c r="A218" s="111">
        <f t="shared" si="6"/>
        <v>7</v>
      </c>
      <c r="B218" s="193">
        <v>43675</v>
      </c>
      <c r="C218" s="194"/>
      <c r="D218" s="194"/>
      <c r="E218" s="194"/>
      <c r="F218" s="194"/>
      <c r="G218" s="194"/>
      <c r="H218" s="194"/>
      <c r="I218" s="194"/>
      <c r="J218" s="194"/>
      <c r="K218" s="194"/>
      <c r="L218" s="194"/>
      <c r="M218" s="195">
        <f t="shared" si="7"/>
        <v>0</v>
      </c>
      <c r="N218"/>
      <c r="O218" s="212"/>
    </row>
    <row r="219" spans="1:15" x14ac:dyDescent="0.2">
      <c r="A219" s="111">
        <f t="shared" si="6"/>
        <v>7</v>
      </c>
      <c r="B219" s="193">
        <v>43676</v>
      </c>
      <c r="C219" s="194"/>
      <c r="D219" s="194"/>
      <c r="E219" s="194"/>
      <c r="F219" s="194"/>
      <c r="G219" s="194"/>
      <c r="H219" s="194"/>
      <c r="I219" s="194"/>
      <c r="J219" s="194"/>
      <c r="K219" s="194"/>
      <c r="L219" s="194"/>
      <c r="M219" s="195">
        <f t="shared" si="7"/>
        <v>0</v>
      </c>
      <c r="N219"/>
      <c r="O219" s="212"/>
    </row>
    <row r="220" spans="1:15" x14ac:dyDescent="0.2">
      <c r="A220" s="111">
        <f t="shared" si="6"/>
        <v>7</v>
      </c>
      <c r="B220" s="193">
        <v>43677</v>
      </c>
      <c r="C220" s="194"/>
      <c r="D220" s="194"/>
      <c r="E220" s="194"/>
      <c r="F220" s="194"/>
      <c r="G220" s="194"/>
      <c r="H220" s="194"/>
      <c r="I220" s="194"/>
      <c r="J220" s="194"/>
      <c r="K220" s="194"/>
      <c r="L220" s="194"/>
      <c r="M220" s="195">
        <f t="shared" si="7"/>
        <v>0</v>
      </c>
      <c r="N220"/>
      <c r="O220" s="212"/>
    </row>
    <row r="221" spans="1:15" x14ac:dyDescent="0.2">
      <c r="A221" s="111">
        <f t="shared" si="6"/>
        <v>8</v>
      </c>
      <c r="B221" s="193">
        <v>43678</v>
      </c>
      <c r="C221" s="194"/>
      <c r="D221" s="194"/>
      <c r="E221" s="194"/>
      <c r="F221" s="194"/>
      <c r="G221" s="194"/>
      <c r="H221" s="194"/>
      <c r="I221" s="194"/>
      <c r="J221" s="194"/>
      <c r="K221" s="194"/>
      <c r="L221" s="194"/>
      <c r="M221" s="195">
        <f t="shared" si="7"/>
        <v>0</v>
      </c>
      <c r="N221"/>
      <c r="O221" s="212"/>
    </row>
    <row r="222" spans="1:15" x14ac:dyDescent="0.2">
      <c r="A222" s="111">
        <f t="shared" si="6"/>
        <v>8</v>
      </c>
      <c r="B222" s="193">
        <v>43679</v>
      </c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5">
        <f t="shared" si="7"/>
        <v>0</v>
      </c>
      <c r="N222"/>
      <c r="O222" s="212"/>
    </row>
    <row r="223" spans="1:15" x14ac:dyDescent="0.2">
      <c r="A223" s="111">
        <f t="shared" si="6"/>
        <v>8</v>
      </c>
      <c r="B223" s="193">
        <v>43680</v>
      </c>
      <c r="C223" s="194"/>
      <c r="D223" s="194"/>
      <c r="E223" s="194"/>
      <c r="F223" s="194"/>
      <c r="G223" s="194"/>
      <c r="H223" s="194"/>
      <c r="I223" s="194"/>
      <c r="J223" s="194"/>
      <c r="K223" s="194"/>
      <c r="L223" s="194"/>
      <c r="M223" s="195">
        <f t="shared" si="7"/>
        <v>0</v>
      </c>
      <c r="N223"/>
      <c r="O223" s="212"/>
    </row>
    <row r="224" spans="1:15" x14ac:dyDescent="0.2">
      <c r="A224" s="111">
        <f t="shared" si="6"/>
        <v>8</v>
      </c>
      <c r="B224" s="193">
        <v>43681</v>
      </c>
      <c r="C224" s="194"/>
      <c r="D224" s="194"/>
      <c r="E224" s="194"/>
      <c r="F224" s="194"/>
      <c r="G224" s="194"/>
      <c r="H224" s="194"/>
      <c r="I224" s="194"/>
      <c r="J224" s="194"/>
      <c r="K224" s="194"/>
      <c r="L224" s="194"/>
      <c r="M224" s="195">
        <f t="shared" si="7"/>
        <v>0</v>
      </c>
      <c r="N224"/>
      <c r="O224" s="212"/>
    </row>
    <row r="225" spans="1:15" x14ac:dyDescent="0.2">
      <c r="A225" s="111">
        <f t="shared" si="6"/>
        <v>8</v>
      </c>
      <c r="B225" s="193">
        <v>43682</v>
      </c>
      <c r="C225" s="194"/>
      <c r="D225" s="194"/>
      <c r="E225" s="194"/>
      <c r="F225" s="194"/>
      <c r="G225" s="194"/>
      <c r="H225" s="194"/>
      <c r="I225" s="194"/>
      <c r="J225" s="194"/>
      <c r="K225" s="194"/>
      <c r="L225" s="194"/>
      <c r="M225" s="195">
        <f t="shared" si="7"/>
        <v>0</v>
      </c>
      <c r="N225"/>
      <c r="O225" s="212"/>
    </row>
    <row r="226" spans="1:15" x14ac:dyDescent="0.2">
      <c r="A226" s="111">
        <f t="shared" si="6"/>
        <v>8</v>
      </c>
      <c r="B226" s="193">
        <v>43683</v>
      </c>
      <c r="C226" s="194"/>
      <c r="D226" s="194"/>
      <c r="E226" s="194"/>
      <c r="F226" s="194"/>
      <c r="G226" s="194"/>
      <c r="H226" s="194"/>
      <c r="I226" s="194"/>
      <c r="J226" s="194"/>
      <c r="K226" s="194"/>
      <c r="L226" s="194"/>
      <c r="M226" s="195">
        <f t="shared" si="7"/>
        <v>0</v>
      </c>
      <c r="N226"/>
      <c r="O226" s="212"/>
    </row>
    <row r="227" spans="1:15" x14ac:dyDescent="0.2">
      <c r="A227" s="111">
        <f t="shared" si="6"/>
        <v>8</v>
      </c>
      <c r="B227" s="193">
        <v>43684</v>
      </c>
      <c r="C227" s="194"/>
      <c r="D227" s="194"/>
      <c r="E227" s="194"/>
      <c r="F227" s="194"/>
      <c r="G227" s="194"/>
      <c r="H227" s="194"/>
      <c r="I227" s="194"/>
      <c r="J227" s="194"/>
      <c r="K227" s="194"/>
      <c r="L227" s="194"/>
      <c r="M227" s="195">
        <f t="shared" si="7"/>
        <v>0</v>
      </c>
      <c r="N227"/>
      <c r="O227" s="212"/>
    </row>
    <row r="228" spans="1:15" x14ac:dyDescent="0.2">
      <c r="A228" s="111">
        <f t="shared" si="6"/>
        <v>8</v>
      </c>
      <c r="B228" s="193">
        <v>43685</v>
      </c>
      <c r="C228" s="194"/>
      <c r="D228" s="194"/>
      <c r="E228" s="194"/>
      <c r="F228" s="194"/>
      <c r="G228" s="194"/>
      <c r="H228" s="194"/>
      <c r="I228" s="194"/>
      <c r="J228" s="194"/>
      <c r="K228" s="194"/>
      <c r="L228" s="194"/>
      <c r="M228" s="195">
        <f t="shared" si="7"/>
        <v>0</v>
      </c>
      <c r="N228"/>
      <c r="O228" s="212"/>
    </row>
    <row r="229" spans="1:15" x14ac:dyDescent="0.2">
      <c r="A229" s="111">
        <f t="shared" si="6"/>
        <v>8</v>
      </c>
      <c r="B229" s="193">
        <v>43686</v>
      </c>
      <c r="C229" s="194"/>
      <c r="D229" s="194"/>
      <c r="E229" s="194"/>
      <c r="F229" s="194"/>
      <c r="G229" s="194"/>
      <c r="H229" s="194"/>
      <c r="I229" s="194"/>
      <c r="J229" s="194"/>
      <c r="K229" s="194"/>
      <c r="L229" s="194"/>
      <c r="M229" s="195">
        <f t="shared" si="7"/>
        <v>0</v>
      </c>
      <c r="N229"/>
      <c r="O229" s="212"/>
    </row>
    <row r="230" spans="1:15" x14ac:dyDescent="0.2">
      <c r="A230" s="111">
        <f t="shared" si="6"/>
        <v>8</v>
      </c>
      <c r="B230" s="193">
        <v>43687</v>
      </c>
      <c r="C230" s="194"/>
      <c r="D230" s="194"/>
      <c r="E230" s="194"/>
      <c r="F230" s="194"/>
      <c r="G230" s="194"/>
      <c r="H230" s="194"/>
      <c r="I230" s="194"/>
      <c r="J230" s="194"/>
      <c r="K230" s="194"/>
      <c r="L230" s="194"/>
      <c r="M230" s="195">
        <f t="shared" si="7"/>
        <v>0</v>
      </c>
      <c r="N230"/>
      <c r="O230" s="212"/>
    </row>
    <row r="231" spans="1:15" x14ac:dyDescent="0.2">
      <c r="A231" s="111">
        <f t="shared" si="6"/>
        <v>8</v>
      </c>
      <c r="B231" s="193">
        <v>43688</v>
      </c>
      <c r="C231" s="194"/>
      <c r="D231" s="194"/>
      <c r="E231" s="194"/>
      <c r="F231" s="194"/>
      <c r="G231" s="194"/>
      <c r="H231" s="194"/>
      <c r="I231" s="194"/>
      <c r="J231" s="194"/>
      <c r="K231" s="194"/>
      <c r="L231" s="194"/>
      <c r="M231" s="195">
        <f t="shared" si="7"/>
        <v>0</v>
      </c>
      <c r="N231"/>
      <c r="O231" s="212"/>
    </row>
    <row r="232" spans="1:15" x14ac:dyDescent="0.2">
      <c r="A232" s="111">
        <f t="shared" si="6"/>
        <v>8</v>
      </c>
      <c r="B232" s="193">
        <v>43689</v>
      </c>
      <c r="C232" s="194"/>
      <c r="D232" s="194"/>
      <c r="E232" s="194"/>
      <c r="F232" s="194"/>
      <c r="G232" s="194"/>
      <c r="H232" s="194"/>
      <c r="I232" s="194"/>
      <c r="J232" s="194"/>
      <c r="K232" s="194"/>
      <c r="L232" s="194"/>
      <c r="M232" s="195">
        <f t="shared" si="7"/>
        <v>0</v>
      </c>
      <c r="N232"/>
      <c r="O232" s="212"/>
    </row>
    <row r="233" spans="1:15" x14ac:dyDescent="0.2">
      <c r="A233" s="111">
        <f t="shared" si="6"/>
        <v>8</v>
      </c>
      <c r="B233" s="193">
        <v>43690</v>
      </c>
      <c r="C233" s="194"/>
      <c r="D233" s="194"/>
      <c r="E233" s="194"/>
      <c r="F233" s="194"/>
      <c r="G233" s="194"/>
      <c r="H233" s="194"/>
      <c r="I233" s="194"/>
      <c r="J233" s="194"/>
      <c r="K233" s="194"/>
      <c r="L233" s="194"/>
      <c r="M233" s="195">
        <f t="shared" si="7"/>
        <v>0</v>
      </c>
      <c r="N233"/>
      <c r="O233" s="212"/>
    </row>
    <row r="234" spans="1:15" x14ac:dyDescent="0.2">
      <c r="A234" s="111">
        <f t="shared" si="6"/>
        <v>8</v>
      </c>
      <c r="B234" s="193">
        <v>43691</v>
      </c>
      <c r="C234" s="194"/>
      <c r="D234" s="194"/>
      <c r="E234" s="194"/>
      <c r="F234" s="194"/>
      <c r="G234" s="194"/>
      <c r="H234" s="194"/>
      <c r="I234" s="194"/>
      <c r="J234" s="194"/>
      <c r="K234" s="194"/>
      <c r="L234" s="194"/>
      <c r="M234" s="195">
        <f t="shared" si="7"/>
        <v>0</v>
      </c>
      <c r="N234"/>
      <c r="O234" s="212"/>
    </row>
    <row r="235" spans="1:15" x14ac:dyDescent="0.2">
      <c r="A235" s="111">
        <f t="shared" si="6"/>
        <v>8</v>
      </c>
      <c r="B235" s="193">
        <v>43692</v>
      </c>
      <c r="C235" s="194"/>
      <c r="D235" s="194"/>
      <c r="E235" s="194"/>
      <c r="F235" s="194"/>
      <c r="G235" s="194"/>
      <c r="H235" s="194"/>
      <c r="I235" s="194"/>
      <c r="J235" s="194"/>
      <c r="K235" s="194"/>
      <c r="L235" s="194"/>
      <c r="M235" s="195">
        <f t="shared" si="7"/>
        <v>0</v>
      </c>
      <c r="N235"/>
      <c r="O235" s="212"/>
    </row>
    <row r="236" spans="1:15" x14ac:dyDescent="0.2">
      <c r="A236" s="111">
        <f t="shared" si="6"/>
        <v>8</v>
      </c>
      <c r="B236" s="193">
        <v>43693</v>
      </c>
      <c r="C236" s="194"/>
      <c r="D236" s="194"/>
      <c r="E236" s="194"/>
      <c r="F236" s="194"/>
      <c r="G236" s="194"/>
      <c r="H236" s="194"/>
      <c r="I236" s="194"/>
      <c r="J236" s="194"/>
      <c r="K236" s="194"/>
      <c r="L236" s="194"/>
      <c r="M236" s="195">
        <f t="shared" si="7"/>
        <v>0</v>
      </c>
      <c r="N236"/>
      <c r="O236" s="212"/>
    </row>
    <row r="237" spans="1:15" x14ac:dyDescent="0.2">
      <c r="A237" s="111">
        <f t="shared" si="6"/>
        <v>8</v>
      </c>
      <c r="B237" s="193">
        <v>43694</v>
      </c>
      <c r="C237" s="194"/>
      <c r="D237" s="194"/>
      <c r="E237" s="194"/>
      <c r="F237" s="194"/>
      <c r="G237" s="194"/>
      <c r="H237" s="194"/>
      <c r="I237" s="194"/>
      <c r="J237" s="194"/>
      <c r="K237" s="194"/>
      <c r="L237" s="194"/>
      <c r="M237" s="195">
        <f t="shared" si="7"/>
        <v>0</v>
      </c>
      <c r="N237"/>
      <c r="O237" s="212"/>
    </row>
    <row r="238" spans="1:15" x14ac:dyDescent="0.2">
      <c r="A238" s="111">
        <f t="shared" si="6"/>
        <v>8</v>
      </c>
      <c r="B238" s="193">
        <v>43695</v>
      </c>
      <c r="C238" s="194"/>
      <c r="D238" s="194"/>
      <c r="E238" s="194"/>
      <c r="F238" s="194"/>
      <c r="G238" s="194"/>
      <c r="H238" s="194"/>
      <c r="I238" s="194"/>
      <c r="J238" s="194"/>
      <c r="K238" s="194"/>
      <c r="L238" s="194"/>
      <c r="M238" s="195">
        <f t="shared" si="7"/>
        <v>0</v>
      </c>
      <c r="N238"/>
      <c r="O238" s="212"/>
    </row>
    <row r="239" spans="1:15" x14ac:dyDescent="0.2">
      <c r="A239" s="111">
        <f t="shared" si="6"/>
        <v>8</v>
      </c>
      <c r="B239" s="193">
        <v>43696</v>
      </c>
      <c r="C239" s="194"/>
      <c r="D239" s="194"/>
      <c r="E239" s="194"/>
      <c r="F239" s="194"/>
      <c r="G239" s="194"/>
      <c r="H239" s="194"/>
      <c r="I239" s="194"/>
      <c r="J239" s="194"/>
      <c r="K239" s="194"/>
      <c r="L239" s="194"/>
      <c r="M239" s="195">
        <f t="shared" si="7"/>
        <v>0</v>
      </c>
      <c r="N239"/>
      <c r="O239" s="212"/>
    </row>
    <row r="240" spans="1:15" x14ac:dyDescent="0.2">
      <c r="A240" s="111">
        <f t="shared" si="6"/>
        <v>8</v>
      </c>
      <c r="B240" s="193">
        <v>43697</v>
      </c>
      <c r="C240" s="194"/>
      <c r="D240" s="194"/>
      <c r="E240" s="194"/>
      <c r="F240" s="194"/>
      <c r="G240" s="194"/>
      <c r="H240" s="194"/>
      <c r="I240" s="194"/>
      <c r="J240" s="194"/>
      <c r="K240" s="194"/>
      <c r="L240" s="194"/>
      <c r="M240" s="195">
        <f t="shared" si="7"/>
        <v>0</v>
      </c>
      <c r="N240"/>
      <c r="O240" s="212"/>
    </row>
    <row r="241" spans="1:15" x14ac:dyDescent="0.2">
      <c r="A241" s="111">
        <f t="shared" si="6"/>
        <v>8</v>
      </c>
      <c r="B241" s="193">
        <v>43698</v>
      </c>
      <c r="C241" s="194"/>
      <c r="D241" s="194"/>
      <c r="E241" s="194"/>
      <c r="F241" s="194"/>
      <c r="G241" s="194"/>
      <c r="H241" s="194"/>
      <c r="I241" s="194"/>
      <c r="J241" s="194"/>
      <c r="K241" s="194"/>
      <c r="L241" s="194"/>
      <c r="M241" s="195">
        <f t="shared" si="7"/>
        <v>0</v>
      </c>
      <c r="N241"/>
      <c r="O241" s="212"/>
    </row>
    <row r="242" spans="1:15" x14ac:dyDescent="0.2">
      <c r="A242" s="111">
        <f t="shared" si="6"/>
        <v>8</v>
      </c>
      <c r="B242" s="193">
        <v>43699</v>
      </c>
      <c r="C242" s="194"/>
      <c r="D242" s="194"/>
      <c r="E242" s="194"/>
      <c r="F242" s="194"/>
      <c r="G242" s="194"/>
      <c r="H242" s="194"/>
      <c r="I242" s="194"/>
      <c r="J242" s="194"/>
      <c r="K242" s="194"/>
      <c r="L242" s="194"/>
      <c r="M242" s="195">
        <f t="shared" si="7"/>
        <v>0</v>
      </c>
      <c r="N242"/>
      <c r="O242" s="212"/>
    </row>
    <row r="243" spans="1:15" x14ac:dyDescent="0.2">
      <c r="A243" s="111">
        <f t="shared" si="6"/>
        <v>8</v>
      </c>
      <c r="B243" s="193">
        <v>43700</v>
      </c>
      <c r="C243" s="194"/>
      <c r="D243" s="194"/>
      <c r="E243" s="194"/>
      <c r="F243" s="194"/>
      <c r="G243" s="194"/>
      <c r="H243" s="194"/>
      <c r="I243" s="194"/>
      <c r="J243" s="194"/>
      <c r="K243" s="194"/>
      <c r="L243" s="194"/>
      <c r="M243" s="195">
        <f t="shared" si="7"/>
        <v>0</v>
      </c>
      <c r="N243"/>
      <c r="O243" s="212"/>
    </row>
    <row r="244" spans="1:15" x14ac:dyDescent="0.2">
      <c r="A244" s="111">
        <f t="shared" si="6"/>
        <v>8</v>
      </c>
      <c r="B244" s="193">
        <v>43701</v>
      </c>
      <c r="C244" s="194"/>
      <c r="D244" s="194"/>
      <c r="E244" s="194"/>
      <c r="F244" s="194"/>
      <c r="G244" s="194"/>
      <c r="H244" s="194"/>
      <c r="I244" s="194"/>
      <c r="J244" s="194"/>
      <c r="K244" s="194"/>
      <c r="L244" s="194"/>
      <c r="M244" s="195">
        <f t="shared" si="7"/>
        <v>0</v>
      </c>
      <c r="N244"/>
      <c r="O244" s="212"/>
    </row>
    <row r="245" spans="1:15" x14ac:dyDescent="0.2">
      <c r="A245" s="111">
        <f t="shared" si="6"/>
        <v>8</v>
      </c>
      <c r="B245" s="193">
        <v>43702</v>
      </c>
      <c r="C245" s="194"/>
      <c r="D245" s="194"/>
      <c r="E245" s="194"/>
      <c r="F245" s="194"/>
      <c r="G245" s="194"/>
      <c r="H245" s="194"/>
      <c r="I245" s="194"/>
      <c r="J245" s="194"/>
      <c r="K245" s="194"/>
      <c r="L245" s="194"/>
      <c r="M245" s="195">
        <f t="shared" si="7"/>
        <v>0</v>
      </c>
      <c r="N245"/>
      <c r="O245" s="212"/>
    </row>
    <row r="246" spans="1:15" x14ac:dyDescent="0.2">
      <c r="A246" s="111">
        <f t="shared" si="6"/>
        <v>8</v>
      </c>
      <c r="B246" s="193">
        <v>43703</v>
      </c>
      <c r="C246" s="194"/>
      <c r="D246" s="194"/>
      <c r="E246" s="194"/>
      <c r="F246" s="194"/>
      <c r="G246" s="194"/>
      <c r="H246" s="194"/>
      <c r="I246" s="194"/>
      <c r="J246" s="194"/>
      <c r="K246" s="194"/>
      <c r="L246" s="194"/>
      <c r="M246" s="195">
        <f t="shared" si="7"/>
        <v>0</v>
      </c>
      <c r="N246"/>
      <c r="O246" s="212"/>
    </row>
    <row r="247" spans="1:15" x14ac:dyDescent="0.2">
      <c r="A247" s="111">
        <f t="shared" si="6"/>
        <v>8</v>
      </c>
      <c r="B247" s="193">
        <v>43704</v>
      </c>
      <c r="C247" s="194"/>
      <c r="D247" s="194"/>
      <c r="E247" s="194"/>
      <c r="F247" s="194"/>
      <c r="G247" s="194"/>
      <c r="H247" s="194"/>
      <c r="I247" s="194"/>
      <c r="J247" s="194"/>
      <c r="K247" s="194"/>
      <c r="L247" s="194"/>
      <c r="M247" s="195">
        <f t="shared" si="7"/>
        <v>0</v>
      </c>
      <c r="N247"/>
      <c r="O247" s="212"/>
    </row>
    <row r="248" spans="1:15" x14ac:dyDescent="0.2">
      <c r="A248" s="111">
        <f t="shared" si="6"/>
        <v>8</v>
      </c>
      <c r="B248" s="193">
        <v>43705</v>
      </c>
      <c r="C248" s="194"/>
      <c r="D248" s="194"/>
      <c r="E248" s="194"/>
      <c r="F248" s="194"/>
      <c r="G248" s="194"/>
      <c r="H248" s="194"/>
      <c r="I248" s="194"/>
      <c r="J248" s="194"/>
      <c r="K248" s="194"/>
      <c r="L248" s="194"/>
      <c r="M248" s="195">
        <f t="shared" si="7"/>
        <v>0</v>
      </c>
      <c r="N248"/>
      <c r="O248" s="212"/>
    </row>
    <row r="249" spans="1:15" x14ac:dyDescent="0.2">
      <c r="A249" s="111">
        <f t="shared" si="6"/>
        <v>8</v>
      </c>
      <c r="B249" s="193">
        <v>43706</v>
      </c>
      <c r="C249" s="194"/>
      <c r="D249" s="194"/>
      <c r="E249" s="194"/>
      <c r="F249" s="194"/>
      <c r="G249" s="194"/>
      <c r="H249" s="194"/>
      <c r="I249" s="194"/>
      <c r="J249" s="194"/>
      <c r="K249" s="194"/>
      <c r="L249" s="194"/>
      <c r="M249" s="195">
        <f t="shared" si="7"/>
        <v>0</v>
      </c>
      <c r="N249"/>
      <c r="O249" s="212"/>
    </row>
    <row r="250" spans="1:15" x14ac:dyDescent="0.2">
      <c r="A250" s="111">
        <f t="shared" si="6"/>
        <v>8</v>
      </c>
      <c r="B250" s="193">
        <v>43707</v>
      </c>
      <c r="C250" s="194"/>
      <c r="D250" s="194"/>
      <c r="E250" s="194"/>
      <c r="F250" s="194"/>
      <c r="G250" s="194"/>
      <c r="H250" s="194"/>
      <c r="I250" s="194"/>
      <c r="J250" s="194"/>
      <c r="K250" s="194"/>
      <c r="L250" s="194"/>
      <c r="M250" s="195">
        <f t="shared" si="7"/>
        <v>0</v>
      </c>
      <c r="N250"/>
      <c r="O250" s="212"/>
    </row>
    <row r="251" spans="1:15" x14ac:dyDescent="0.2">
      <c r="A251" s="111">
        <f t="shared" si="6"/>
        <v>8</v>
      </c>
      <c r="B251" s="193">
        <v>43708</v>
      </c>
      <c r="C251" s="194"/>
      <c r="D251" s="194"/>
      <c r="E251" s="194"/>
      <c r="F251" s="194"/>
      <c r="G251" s="194"/>
      <c r="H251" s="194"/>
      <c r="I251" s="194"/>
      <c r="J251" s="194"/>
      <c r="K251" s="194"/>
      <c r="L251" s="194"/>
      <c r="M251" s="195">
        <f t="shared" si="7"/>
        <v>0</v>
      </c>
      <c r="N251"/>
      <c r="O251" s="212"/>
    </row>
    <row r="252" spans="1:15" x14ac:dyDescent="0.2">
      <c r="A252" s="111">
        <f t="shared" si="6"/>
        <v>9</v>
      </c>
      <c r="B252" s="193">
        <v>43709</v>
      </c>
      <c r="C252" s="194"/>
      <c r="D252" s="194"/>
      <c r="E252" s="194"/>
      <c r="F252" s="194"/>
      <c r="G252" s="194"/>
      <c r="H252" s="194"/>
      <c r="I252" s="194"/>
      <c r="J252" s="194"/>
      <c r="K252" s="194"/>
      <c r="L252" s="194"/>
      <c r="M252" s="195">
        <f t="shared" ref="M252:M312" si="8">+SUM(C252:L252)</f>
        <v>0</v>
      </c>
      <c r="N252"/>
      <c r="O252" s="196"/>
    </row>
    <row r="253" spans="1:15" x14ac:dyDescent="0.2">
      <c r="A253" s="111">
        <f t="shared" si="6"/>
        <v>9</v>
      </c>
      <c r="B253" s="193">
        <v>43710</v>
      </c>
      <c r="C253" s="194"/>
      <c r="D253" s="194"/>
      <c r="E253" s="194"/>
      <c r="F253" s="194"/>
      <c r="G253" s="194"/>
      <c r="H253" s="194"/>
      <c r="I253" s="194"/>
      <c r="J253" s="194"/>
      <c r="K253" s="194"/>
      <c r="L253" s="194"/>
      <c r="M253" s="195">
        <f t="shared" si="8"/>
        <v>0</v>
      </c>
      <c r="N253"/>
      <c r="O253" s="196"/>
    </row>
    <row r="254" spans="1:15" x14ac:dyDescent="0.2">
      <c r="A254" s="111">
        <f t="shared" si="6"/>
        <v>9</v>
      </c>
      <c r="B254" s="193">
        <v>43711</v>
      </c>
      <c r="C254" s="194"/>
      <c r="D254" s="194"/>
      <c r="E254" s="194"/>
      <c r="F254" s="194"/>
      <c r="G254" s="194"/>
      <c r="H254" s="194"/>
      <c r="I254" s="194"/>
      <c r="J254" s="194"/>
      <c r="K254" s="194"/>
      <c r="L254" s="194"/>
      <c r="M254" s="195">
        <f t="shared" si="8"/>
        <v>0</v>
      </c>
      <c r="N254"/>
      <c r="O254" s="196"/>
    </row>
    <row r="255" spans="1:15" x14ac:dyDescent="0.2">
      <c r="A255" s="111">
        <f t="shared" si="6"/>
        <v>9</v>
      </c>
      <c r="B255" s="193">
        <v>43712</v>
      </c>
      <c r="C255" s="194"/>
      <c r="D255" s="194"/>
      <c r="E255" s="194"/>
      <c r="F255" s="194"/>
      <c r="G255" s="194"/>
      <c r="H255" s="194"/>
      <c r="I255" s="194"/>
      <c r="J255" s="194"/>
      <c r="K255" s="194"/>
      <c r="L255" s="194"/>
      <c r="M255" s="195">
        <f t="shared" si="8"/>
        <v>0</v>
      </c>
      <c r="N255"/>
      <c r="O255" s="196"/>
    </row>
    <row r="256" spans="1:15" x14ac:dyDescent="0.2">
      <c r="A256" s="111">
        <f t="shared" si="6"/>
        <v>9</v>
      </c>
      <c r="B256" s="193">
        <v>43713</v>
      </c>
      <c r="C256" s="194"/>
      <c r="D256" s="194"/>
      <c r="E256" s="194"/>
      <c r="F256" s="194"/>
      <c r="G256" s="194"/>
      <c r="H256" s="194"/>
      <c r="I256" s="194"/>
      <c r="J256" s="194"/>
      <c r="K256" s="194"/>
      <c r="L256" s="194"/>
      <c r="M256" s="195">
        <f t="shared" si="8"/>
        <v>0</v>
      </c>
      <c r="N256"/>
      <c r="O256" s="196"/>
    </row>
    <row r="257" spans="1:15" x14ac:dyDescent="0.2">
      <c r="A257" s="111">
        <f t="shared" si="6"/>
        <v>9</v>
      </c>
      <c r="B257" s="193">
        <v>43714</v>
      </c>
      <c r="C257" s="194"/>
      <c r="D257" s="194"/>
      <c r="E257" s="194"/>
      <c r="F257" s="194"/>
      <c r="G257" s="194"/>
      <c r="H257" s="194"/>
      <c r="I257" s="194"/>
      <c r="J257" s="194"/>
      <c r="K257" s="194"/>
      <c r="L257" s="194"/>
      <c r="M257" s="195">
        <f t="shared" si="8"/>
        <v>0</v>
      </c>
      <c r="N257"/>
      <c r="O257" s="196"/>
    </row>
    <row r="258" spans="1:15" x14ac:dyDescent="0.2">
      <c r="A258" s="111">
        <f t="shared" si="6"/>
        <v>9</v>
      </c>
      <c r="B258" s="193">
        <v>43715</v>
      </c>
      <c r="C258" s="194"/>
      <c r="D258" s="194"/>
      <c r="E258" s="194"/>
      <c r="F258" s="194"/>
      <c r="G258" s="194"/>
      <c r="H258" s="194"/>
      <c r="I258" s="194"/>
      <c r="J258" s="194"/>
      <c r="K258" s="194"/>
      <c r="L258" s="194"/>
      <c r="M258" s="195">
        <f t="shared" si="8"/>
        <v>0</v>
      </c>
      <c r="N258"/>
      <c r="O258" s="196"/>
    </row>
    <row r="259" spans="1:15" x14ac:dyDescent="0.2">
      <c r="A259" s="111">
        <f t="shared" si="6"/>
        <v>9</v>
      </c>
      <c r="B259" s="193">
        <v>43716</v>
      </c>
      <c r="C259" s="194"/>
      <c r="D259" s="194"/>
      <c r="E259" s="194"/>
      <c r="F259" s="194"/>
      <c r="G259" s="194"/>
      <c r="H259" s="194"/>
      <c r="I259" s="194"/>
      <c r="J259" s="194"/>
      <c r="K259" s="194"/>
      <c r="L259" s="194"/>
      <c r="M259" s="195">
        <f t="shared" si="8"/>
        <v>0</v>
      </c>
      <c r="N259"/>
      <c r="O259" s="196"/>
    </row>
    <row r="260" spans="1:15" x14ac:dyDescent="0.2">
      <c r="A260" s="111">
        <f t="shared" si="6"/>
        <v>9</v>
      </c>
      <c r="B260" s="193">
        <v>43717</v>
      </c>
      <c r="C260" s="194"/>
      <c r="D260" s="194"/>
      <c r="E260" s="194"/>
      <c r="F260" s="194"/>
      <c r="G260" s="194"/>
      <c r="H260" s="194"/>
      <c r="I260" s="194"/>
      <c r="J260" s="194"/>
      <c r="K260" s="194"/>
      <c r="L260" s="194"/>
      <c r="M260" s="195">
        <f t="shared" si="8"/>
        <v>0</v>
      </c>
      <c r="N260"/>
      <c r="O260" s="196"/>
    </row>
    <row r="261" spans="1:15" x14ac:dyDescent="0.2">
      <c r="A261" s="111">
        <f t="shared" si="6"/>
        <v>9</v>
      </c>
      <c r="B261" s="193">
        <v>43718</v>
      </c>
      <c r="C261" s="194"/>
      <c r="D261" s="194"/>
      <c r="E261" s="194"/>
      <c r="F261" s="194"/>
      <c r="G261" s="194"/>
      <c r="H261" s="194"/>
      <c r="I261" s="194"/>
      <c r="J261" s="194"/>
      <c r="K261" s="194"/>
      <c r="L261" s="194"/>
      <c r="M261" s="195">
        <f t="shared" si="8"/>
        <v>0</v>
      </c>
      <c r="N261"/>
      <c r="O261" s="196"/>
    </row>
    <row r="262" spans="1:15" x14ac:dyDescent="0.2">
      <c r="A262" s="111">
        <f t="shared" si="6"/>
        <v>9</v>
      </c>
      <c r="B262" s="193">
        <v>43719</v>
      </c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5">
        <f t="shared" si="8"/>
        <v>0</v>
      </c>
      <c r="N262"/>
      <c r="O262" s="196"/>
    </row>
    <row r="263" spans="1:15" x14ac:dyDescent="0.2">
      <c r="A263" s="111">
        <f t="shared" si="6"/>
        <v>9</v>
      </c>
      <c r="B263" s="193">
        <v>43720</v>
      </c>
      <c r="C263" s="194"/>
      <c r="D263" s="194"/>
      <c r="E263" s="194"/>
      <c r="F263" s="194"/>
      <c r="G263" s="194"/>
      <c r="H263" s="194"/>
      <c r="I263" s="194"/>
      <c r="J263" s="194"/>
      <c r="K263" s="194"/>
      <c r="L263" s="194"/>
      <c r="M263" s="195">
        <f t="shared" si="8"/>
        <v>0</v>
      </c>
      <c r="N263"/>
      <c r="O263" s="196"/>
    </row>
    <row r="264" spans="1:15" x14ac:dyDescent="0.2">
      <c r="A264" s="111">
        <f t="shared" si="6"/>
        <v>9</v>
      </c>
      <c r="B264" s="193">
        <v>43721</v>
      </c>
      <c r="C264" s="194"/>
      <c r="D264" s="194"/>
      <c r="E264" s="194"/>
      <c r="F264" s="194"/>
      <c r="G264" s="194"/>
      <c r="H264" s="194"/>
      <c r="I264" s="194"/>
      <c r="J264" s="194"/>
      <c r="K264" s="194"/>
      <c r="L264" s="194"/>
      <c r="M264" s="195">
        <f t="shared" si="8"/>
        <v>0</v>
      </c>
      <c r="N264"/>
      <c r="O264" s="196"/>
    </row>
    <row r="265" spans="1:15" x14ac:dyDescent="0.2">
      <c r="A265" s="111">
        <f t="shared" ref="A265:A328" si="9">+IF(ISBLANK($B265),"",MONTH($B265))</f>
        <v>9</v>
      </c>
      <c r="B265" s="193">
        <v>43722</v>
      </c>
      <c r="C265" s="194"/>
      <c r="D265" s="194"/>
      <c r="E265" s="194"/>
      <c r="F265" s="194"/>
      <c r="G265" s="194"/>
      <c r="H265" s="194"/>
      <c r="I265" s="194"/>
      <c r="J265" s="194"/>
      <c r="K265" s="194"/>
      <c r="L265" s="194"/>
      <c r="M265" s="195">
        <f t="shared" si="8"/>
        <v>0</v>
      </c>
      <c r="N265"/>
      <c r="O265" s="196"/>
    </row>
    <row r="266" spans="1:15" x14ac:dyDescent="0.2">
      <c r="A266" s="111">
        <f t="shared" si="9"/>
        <v>9</v>
      </c>
      <c r="B266" s="193">
        <v>43723</v>
      </c>
      <c r="C266" s="194"/>
      <c r="D266" s="194"/>
      <c r="E266" s="194"/>
      <c r="F266" s="194"/>
      <c r="G266" s="194"/>
      <c r="H266" s="194"/>
      <c r="I266" s="194"/>
      <c r="J266" s="194"/>
      <c r="K266" s="194"/>
      <c r="L266" s="194"/>
      <c r="M266" s="195">
        <f t="shared" si="8"/>
        <v>0</v>
      </c>
      <c r="N266"/>
      <c r="O266" s="196"/>
    </row>
    <row r="267" spans="1:15" x14ac:dyDescent="0.2">
      <c r="A267" s="111">
        <f t="shared" si="9"/>
        <v>9</v>
      </c>
      <c r="B267" s="193">
        <v>43724</v>
      </c>
      <c r="C267" s="194"/>
      <c r="D267" s="194"/>
      <c r="E267" s="194"/>
      <c r="F267" s="194"/>
      <c r="G267" s="194"/>
      <c r="H267" s="194"/>
      <c r="I267" s="194"/>
      <c r="J267" s="194"/>
      <c r="K267" s="194"/>
      <c r="L267" s="194"/>
      <c r="M267" s="195">
        <f t="shared" si="8"/>
        <v>0</v>
      </c>
      <c r="N267"/>
      <c r="O267" s="196"/>
    </row>
    <row r="268" spans="1:15" x14ac:dyDescent="0.2">
      <c r="A268" s="111">
        <f t="shared" si="9"/>
        <v>9</v>
      </c>
      <c r="B268" s="193">
        <v>43725</v>
      </c>
      <c r="C268" s="194"/>
      <c r="D268" s="194"/>
      <c r="E268" s="194"/>
      <c r="F268" s="194"/>
      <c r="G268" s="194"/>
      <c r="H268" s="194"/>
      <c r="I268" s="194"/>
      <c r="J268" s="194"/>
      <c r="K268" s="194"/>
      <c r="L268" s="194"/>
      <c r="M268" s="195">
        <f t="shared" si="8"/>
        <v>0</v>
      </c>
      <c r="N268"/>
      <c r="O268" s="196"/>
    </row>
    <row r="269" spans="1:15" x14ac:dyDescent="0.2">
      <c r="A269" s="111">
        <f t="shared" si="9"/>
        <v>9</v>
      </c>
      <c r="B269" s="193">
        <v>43726</v>
      </c>
      <c r="C269" s="194"/>
      <c r="D269" s="194"/>
      <c r="E269" s="194"/>
      <c r="F269" s="194"/>
      <c r="G269" s="194"/>
      <c r="H269" s="194"/>
      <c r="I269" s="194"/>
      <c r="J269" s="194"/>
      <c r="K269" s="194"/>
      <c r="L269" s="194"/>
      <c r="M269" s="195">
        <f t="shared" si="8"/>
        <v>0</v>
      </c>
      <c r="N269"/>
      <c r="O269" s="196"/>
    </row>
    <row r="270" spans="1:15" x14ac:dyDescent="0.2">
      <c r="A270" s="111">
        <f t="shared" si="9"/>
        <v>9</v>
      </c>
      <c r="B270" s="193">
        <v>43727</v>
      </c>
      <c r="C270" s="194"/>
      <c r="D270" s="194"/>
      <c r="E270" s="194"/>
      <c r="F270" s="194"/>
      <c r="G270" s="194"/>
      <c r="H270" s="194"/>
      <c r="I270" s="194"/>
      <c r="J270" s="194"/>
      <c r="K270" s="194"/>
      <c r="L270" s="194"/>
      <c r="M270" s="195">
        <f t="shared" si="8"/>
        <v>0</v>
      </c>
      <c r="N270"/>
      <c r="O270" s="196"/>
    </row>
    <row r="271" spans="1:15" x14ac:dyDescent="0.2">
      <c r="A271" s="111">
        <f t="shared" si="9"/>
        <v>9</v>
      </c>
      <c r="B271" s="193">
        <v>43728</v>
      </c>
      <c r="C271" s="194"/>
      <c r="D271" s="194"/>
      <c r="E271" s="194"/>
      <c r="F271" s="194"/>
      <c r="G271" s="194"/>
      <c r="H271" s="194"/>
      <c r="I271" s="194"/>
      <c r="J271" s="194"/>
      <c r="K271" s="194"/>
      <c r="L271" s="194"/>
      <c r="M271" s="195">
        <f t="shared" si="8"/>
        <v>0</v>
      </c>
      <c r="N271"/>
      <c r="O271" s="196"/>
    </row>
    <row r="272" spans="1:15" x14ac:dyDescent="0.2">
      <c r="A272" s="111">
        <f t="shared" si="9"/>
        <v>9</v>
      </c>
      <c r="B272" s="193">
        <v>43729</v>
      </c>
      <c r="C272" s="194"/>
      <c r="D272" s="194"/>
      <c r="E272" s="194"/>
      <c r="F272" s="194"/>
      <c r="G272" s="194"/>
      <c r="H272" s="194"/>
      <c r="I272" s="194"/>
      <c r="J272" s="194"/>
      <c r="K272" s="194"/>
      <c r="L272" s="194"/>
      <c r="M272" s="195">
        <f t="shared" si="8"/>
        <v>0</v>
      </c>
      <c r="N272"/>
      <c r="O272" s="196"/>
    </row>
    <row r="273" spans="1:15" x14ac:dyDescent="0.2">
      <c r="A273" s="111">
        <f t="shared" si="9"/>
        <v>9</v>
      </c>
      <c r="B273" s="193">
        <v>43730</v>
      </c>
      <c r="C273" s="194"/>
      <c r="D273" s="194"/>
      <c r="E273" s="194"/>
      <c r="F273" s="194"/>
      <c r="G273" s="194"/>
      <c r="H273" s="194"/>
      <c r="I273" s="194"/>
      <c r="J273" s="194"/>
      <c r="K273" s="194"/>
      <c r="L273" s="194"/>
      <c r="M273" s="195">
        <f t="shared" si="8"/>
        <v>0</v>
      </c>
      <c r="N273"/>
      <c r="O273" s="196"/>
    </row>
    <row r="274" spans="1:15" x14ac:dyDescent="0.2">
      <c r="A274" s="111">
        <f t="shared" si="9"/>
        <v>9</v>
      </c>
      <c r="B274" s="193">
        <v>43731</v>
      </c>
      <c r="C274" s="194"/>
      <c r="D274" s="194"/>
      <c r="E274" s="194"/>
      <c r="F274" s="194"/>
      <c r="G274" s="194"/>
      <c r="H274" s="194"/>
      <c r="I274" s="194"/>
      <c r="J274" s="194"/>
      <c r="K274" s="194"/>
      <c r="L274" s="194"/>
      <c r="M274" s="195">
        <f t="shared" si="8"/>
        <v>0</v>
      </c>
      <c r="N274"/>
      <c r="O274" s="196"/>
    </row>
    <row r="275" spans="1:15" x14ac:dyDescent="0.2">
      <c r="A275" s="111">
        <f t="shared" si="9"/>
        <v>9</v>
      </c>
      <c r="B275" s="193">
        <v>43732</v>
      </c>
      <c r="C275" s="194"/>
      <c r="D275" s="194"/>
      <c r="E275" s="194"/>
      <c r="F275" s="194"/>
      <c r="G275" s="194"/>
      <c r="H275" s="194"/>
      <c r="I275" s="194"/>
      <c r="J275" s="194"/>
      <c r="K275" s="194"/>
      <c r="L275" s="194"/>
      <c r="M275" s="195">
        <f t="shared" si="8"/>
        <v>0</v>
      </c>
      <c r="N275"/>
      <c r="O275" s="196"/>
    </row>
    <row r="276" spans="1:15" x14ac:dyDescent="0.2">
      <c r="A276" s="111">
        <f t="shared" si="9"/>
        <v>9</v>
      </c>
      <c r="B276" s="193">
        <v>43733</v>
      </c>
      <c r="C276" s="194"/>
      <c r="D276" s="194"/>
      <c r="E276" s="194"/>
      <c r="F276" s="194"/>
      <c r="G276" s="194"/>
      <c r="H276" s="194"/>
      <c r="I276" s="194"/>
      <c r="J276" s="194"/>
      <c r="K276" s="194"/>
      <c r="L276" s="194"/>
      <c r="M276" s="195">
        <f t="shared" si="8"/>
        <v>0</v>
      </c>
      <c r="N276"/>
      <c r="O276" s="196"/>
    </row>
    <row r="277" spans="1:15" x14ac:dyDescent="0.2">
      <c r="A277" s="111">
        <f t="shared" si="9"/>
        <v>9</v>
      </c>
      <c r="B277" s="193">
        <v>43734</v>
      </c>
      <c r="C277" s="194"/>
      <c r="D277" s="194"/>
      <c r="E277" s="194"/>
      <c r="F277" s="194"/>
      <c r="G277" s="194"/>
      <c r="H277" s="194"/>
      <c r="I277" s="194"/>
      <c r="J277" s="194"/>
      <c r="K277" s="194"/>
      <c r="L277" s="194"/>
      <c r="M277" s="195">
        <f t="shared" si="8"/>
        <v>0</v>
      </c>
      <c r="N277"/>
      <c r="O277" s="196"/>
    </row>
    <row r="278" spans="1:15" x14ac:dyDescent="0.2">
      <c r="A278" s="111">
        <f t="shared" si="9"/>
        <v>9</v>
      </c>
      <c r="B278" s="193">
        <v>43735</v>
      </c>
      <c r="C278" s="194"/>
      <c r="D278" s="194"/>
      <c r="E278" s="194"/>
      <c r="F278" s="194"/>
      <c r="G278" s="194"/>
      <c r="H278" s="194"/>
      <c r="I278" s="194"/>
      <c r="J278" s="194"/>
      <c r="K278" s="194"/>
      <c r="L278" s="194"/>
      <c r="M278" s="195">
        <f t="shared" si="8"/>
        <v>0</v>
      </c>
      <c r="N278"/>
      <c r="O278" s="196"/>
    </row>
    <row r="279" spans="1:15" x14ac:dyDescent="0.2">
      <c r="A279" s="111">
        <f t="shared" si="9"/>
        <v>9</v>
      </c>
      <c r="B279" s="193">
        <v>43736</v>
      </c>
      <c r="C279" s="194"/>
      <c r="D279" s="194"/>
      <c r="E279" s="194"/>
      <c r="F279" s="194"/>
      <c r="G279" s="194"/>
      <c r="H279" s="194"/>
      <c r="I279" s="194"/>
      <c r="J279" s="194"/>
      <c r="K279" s="194"/>
      <c r="L279" s="194"/>
      <c r="M279" s="195">
        <f t="shared" si="8"/>
        <v>0</v>
      </c>
      <c r="N279"/>
      <c r="O279" s="196"/>
    </row>
    <row r="280" spans="1:15" x14ac:dyDescent="0.2">
      <c r="A280" s="111">
        <f t="shared" si="9"/>
        <v>9</v>
      </c>
      <c r="B280" s="193">
        <v>43737</v>
      </c>
      <c r="C280" s="194"/>
      <c r="D280" s="194"/>
      <c r="E280" s="194"/>
      <c r="F280" s="194"/>
      <c r="G280" s="194"/>
      <c r="H280" s="194"/>
      <c r="I280" s="194"/>
      <c r="J280" s="194"/>
      <c r="K280" s="194"/>
      <c r="L280" s="194"/>
      <c r="M280" s="195">
        <f t="shared" si="8"/>
        <v>0</v>
      </c>
      <c r="N280"/>
      <c r="O280" s="196"/>
    </row>
    <row r="281" spans="1:15" x14ac:dyDescent="0.2">
      <c r="A281" s="111">
        <f t="shared" si="9"/>
        <v>9</v>
      </c>
      <c r="B281" s="193">
        <v>43738</v>
      </c>
      <c r="C281" s="194"/>
      <c r="D281" s="194"/>
      <c r="E281" s="194"/>
      <c r="F281" s="194"/>
      <c r="G281" s="194"/>
      <c r="H281" s="194"/>
      <c r="I281" s="194"/>
      <c r="J281" s="194"/>
      <c r="K281" s="194"/>
      <c r="L281" s="194"/>
      <c r="M281" s="195">
        <f t="shared" si="8"/>
        <v>0</v>
      </c>
      <c r="N281"/>
      <c r="O281" s="196"/>
    </row>
    <row r="282" spans="1:15" x14ac:dyDescent="0.2">
      <c r="A282" s="111">
        <f t="shared" si="9"/>
        <v>10</v>
      </c>
      <c r="B282" s="193">
        <v>43739</v>
      </c>
      <c r="C282" s="194"/>
      <c r="D282" s="194"/>
      <c r="E282" s="194"/>
      <c r="F282" s="194"/>
      <c r="G282" s="194"/>
      <c r="H282" s="194"/>
      <c r="I282" s="194"/>
      <c r="J282" s="194"/>
      <c r="K282" s="194"/>
      <c r="L282" s="194"/>
      <c r="M282" s="195">
        <f t="shared" si="8"/>
        <v>0</v>
      </c>
      <c r="N282"/>
      <c r="O282" s="196"/>
    </row>
    <row r="283" spans="1:15" x14ac:dyDescent="0.2">
      <c r="A283" s="111">
        <f t="shared" si="9"/>
        <v>10</v>
      </c>
      <c r="B283" s="193">
        <v>43740</v>
      </c>
      <c r="C283" s="194"/>
      <c r="D283" s="194"/>
      <c r="E283" s="194"/>
      <c r="F283" s="194"/>
      <c r="G283" s="194"/>
      <c r="H283" s="194"/>
      <c r="I283" s="194"/>
      <c r="J283" s="194"/>
      <c r="K283" s="194"/>
      <c r="L283" s="194"/>
      <c r="M283" s="195">
        <f t="shared" si="8"/>
        <v>0</v>
      </c>
      <c r="N283"/>
      <c r="O283" s="196"/>
    </row>
    <row r="284" spans="1:15" x14ac:dyDescent="0.2">
      <c r="A284" s="111">
        <f t="shared" si="9"/>
        <v>10</v>
      </c>
      <c r="B284" s="193">
        <v>43741</v>
      </c>
      <c r="C284" s="194"/>
      <c r="D284" s="194"/>
      <c r="E284" s="194"/>
      <c r="F284" s="194"/>
      <c r="G284" s="194"/>
      <c r="H284" s="194"/>
      <c r="I284" s="194"/>
      <c r="J284" s="194"/>
      <c r="K284" s="194"/>
      <c r="L284" s="194"/>
      <c r="M284" s="195">
        <f t="shared" si="8"/>
        <v>0</v>
      </c>
      <c r="N284"/>
      <c r="O284" s="196"/>
    </row>
    <row r="285" spans="1:15" x14ac:dyDescent="0.2">
      <c r="A285" s="111">
        <f t="shared" si="9"/>
        <v>10</v>
      </c>
      <c r="B285" s="193">
        <v>43742</v>
      </c>
      <c r="C285" s="194"/>
      <c r="D285" s="194"/>
      <c r="E285" s="194"/>
      <c r="F285" s="194"/>
      <c r="G285" s="194"/>
      <c r="H285" s="194"/>
      <c r="I285" s="194"/>
      <c r="J285" s="194"/>
      <c r="K285" s="194"/>
      <c r="L285" s="194"/>
      <c r="M285" s="195">
        <f t="shared" si="8"/>
        <v>0</v>
      </c>
      <c r="N285"/>
      <c r="O285" s="196"/>
    </row>
    <row r="286" spans="1:15" x14ac:dyDescent="0.2">
      <c r="A286" s="111">
        <f t="shared" si="9"/>
        <v>10</v>
      </c>
      <c r="B286" s="193">
        <v>43743</v>
      </c>
      <c r="C286" s="194"/>
      <c r="D286" s="194"/>
      <c r="E286" s="194"/>
      <c r="F286" s="194"/>
      <c r="G286" s="194"/>
      <c r="H286" s="194"/>
      <c r="I286" s="194"/>
      <c r="J286" s="194"/>
      <c r="K286" s="194"/>
      <c r="L286" s="194"/>
      <c r="M286" s="195">
        <f t="shared" si="8"/>
        <v>0</v>
      </c>
      <c r="N286"/>
      <c r="O286" s="196"/>
    </row>
    <row r="287" spans="1:15" x14ac:dyDescent="0.2">
      <c r="A287" s="111">
        <f t="shared" si="9"/>
        <v>10</v>
      </c>
      <c r="B287" s="193">
        <v>43744</v>
      </c>
      <c r="C287" s="194"/>
      <c r="D287" s="194"/>
      <c r="E287" s="194"/>
      <c r="F287" s="194"/>
      <c r="G287" s="194"/>
      <c r="H287" s="194"/>
      <c r="I287" s="194"/>
      <c r="J287" s="194"/>
      <c r="K287" s="194"/>
      <c r="L287" s="194"/>
      <c r="M287" s="195">
        <f t="shared" si="8"/>
        <v>0</v>
      </c>
      <c r="N287"/>
      <c r="O287" s="196"/>
    </row>
    <row r="288" spans="1:15" x14ac:dyDescent="0.2">
      <c r="A288" s="111">
        <f t="shared" si="9"/>
        <v>10</v>
      </c>
      <c r="B288" s="193">
        <v>43745</v>
      </c>
      <c r="C288" s="194"/>
      <c r="D288" s="194"/>
      <c r="E288" s="194"/>
      <c r="F288" s="194"/>
      <c r="G288" s="194"/>
      <c r="H288" s="194"/>
      <c r="I288" s="194"/>
      <c r="J288" s="194"/>
      <c r="K288" s="194"/>
      <c r="L288" s="194"/>
      <c r="M288" s="195">
        <f t="shared" si="8"/>
        <v>0</v>
      </c>
      <c r="N288"/>
      <c r="O288" s="196"/>
    </row>
    <row r="289" spans="1:15" x14ac:dyDescent="0.2">
      <c r="A289" s="111">
        <f t="shared" si="9"/>
        <v>10</v>
      </c>
      <c r="B289" s="193">
        <v>43746</v>
      </c>
      <c r="C289" s="194"/>
      <c r="D289" s="194"/>
      <c r="E289" s="194"/>
      <c r="F289" s="194"/>
      <c r="G289" s="194"/>
      <c r="H289" s="194"/>
      <c r="I289" s="194"/>
      <c r="J289" s="194"/>
      <c r="K289" s="194"/>
      <c r="L289" s="194"/>
      <c r="M289" s="195">
        <f t="shared" si="8"/>
        <v>0</v>
      </c>
      <c r="N289"/>
      <c r="O289" s="196"/>
    </row>
    <row r="290" spans="1:15" x14ac:dyDescent="0.2">
      <c r="A290" s="111">
        <f t="shared" si="9"/>
        <v>10</v>
      </c>
      <c r="B290" s="193">
        <v>43747</v>
      </c>
      <c r="C290" s="194"/>
      <c r="D290" s="194"/>
      <c r="E290" s="194"/>
      <c r="F290" s="194"/>
      <c r="G290" s="194"/>
      <c r="H290" s="194"/>
      <c r="I290" s="194"/>
      <c r="J290" s="194"/>
      <c r="K290" s="194"/>
      <c r="L290" s="194"/>
      <c r="M290" s="195">
        <f t="shared" si="8"/>
        <v>0</v>
      </c>
      <c r="N290"/>
      <c r="O290" s="196"/>
    </row>
    <row r="291" spans="1:15" x14ac:dyDescent="0.2">
      <c r="A291" s="111">
        <f t="shared" si="9"/>
        <v>10</v>
      </c>
      <c r="B291" s="193">
        <v>43748</v>
      </c>
      <c r="C291" s="194"/>
      <c r="D291" s="194"/>
      <c r="E291" s="194"/>
      <c r="F291" s="194"/>
      <c r="G291" s="194"/>
      <c r="H291" s="194"/>
      <c r="I291" s="194"/>
      <c r="J291" s="194"/>
      <c r="K291" s="194"/>
      <c r="L291" s="194"/>
      <c r="M291" s="195">
        <f t="shared" si="8"/>
        <v>0</v>
      </c>
      <c r="N291"/>
      <c r="O291" s="196"/>
    </row>
    <row r="292" spans="1:15" x14ac:dyDescent="0.2">
      <c r="A292" s="111">
        <f t="shared" si="9"/>
        <v>10</v>
      </c>
      <c r="B292" s="193">
        <v>43749</v>
      </c>
      <c r="C292" s="194"/>
      <c r="D292" s="194"/>
      <c r="E292" s="194"/>
      <c r="F292" s="194"/>
      <c r="G292" s="194"/>
      <c r="H292" s="194"/>
      <c r="I292" s="194"/>
      <c r="J292" s="194"/>
      <c r="K292" s="194"/>
      <c r="L292" s="194"/>
      <c r="M292" s="195">
        <f t="shared" si="8"/>
        <v>0</v>
      </c>
      <c r="N292"/>
      <c r="O292" s="196"/>
    </row>
    <row r="293" spans="1:15" x14ac:dyDescent="0.2">
      <c r="A293" s="111">
        <f t="shared" si="9"/>
        <v>10</v>
      </c>
      <c r="B293" s="193">
        <v>43750</v>
      </c>
      <c r="C293" s="194"/>
      <c r="D293" s="194"/>
      <c r="E293" s="194"/>
      <c r="F293" s="194"/>
      <c r="G293" s="194"/>
      <c r="H293" s="194"/>
      <c r="I293" s="194"/>
      <c r="J293" s="194"/>
      <c r="K293" s="194"/>
      <c r="L293" s="194"/>
      <c r="M293" s="195">
        <f t="shared" si="8"/>
        <v>0</v>
      </c>
      <c r="N293"/>
      <c r="O293" s="196"/>
    </row>
    <row r="294" spans="1:15" x14ac:dyDescent="0.2">
      <c r="A294" s="111">
        <f t="shared" si="9"/>
        <v>10</v>
      </c>
      <c r="B294" s="193">
        <v>43751</v>
      </c>
      <c r="C294" s="194"/>
      <c r="D294" s="194"/>
      <c r="E294" s="194"/>
      <c r="F294" s="194"/>
      <c r="G294" s="194"/>
      <c r="H294" s="194"/>
      <c r="I294" s="194"/>
      <c r="J294" s="194"/>
      <c r="K294" s="194"/>
      <c r="L294" s="194"/>
      <c r="M294" s="195">
        <f t="shared" si="8"/>
        <v>0</v>
      </c>
      <c r="N294"/>
      <c r="O294" s="196"/>
    </row>
    <row r="295" spans="1:15" x14ac:dyDescent="0.2">
      <c r="A295" s="111">
        <f t="shared" si="9"/>
        <v>10</v>
      </c>
      <c r="B295" s="193">
        <v>43752</v>
      </c>
      <c r="C295" s="194"/>
      <c r="D295" s="194"/>
      <c r="E295" s="194"/>
      <c r="F295" s="194"/>
      <c r="G295" s="194"/>
      <c r="H295" s="194"/>
      <c r="I295" s="194"/>
      <c r="J295" s="194"/>
      <c r="K295" s="194"/>
      <c r="L295" s="194"/>
      <c r="M295" s="195">
        <f t="shared" si="8"/>
        <v>0</v>
      </c>
      <c r="N295"/>
      <c r="O295" s="196"/>
    </row>
    <row r="296" spans="1:15" x14ac:dyDescent="0.2">
      <c r="A296" s="111">
        <f t="shared" si="9"/>
        <v>10</v>
      </c>
      <c r="B296" s="193">
        <v>43753</v>
      </c>
      <c r="C296" s="194"/>
      <c r="D296" s="194"/>
      <c r="E296" s="194"/>
      <c r="F296" s="194"/>
      <c r="G296" s="194"/>
      <c r="H296" s="194"/>
      <c r="I296" s="194"/>
      <c r="J296" s="194"/>
      <c r="K296" s="194"/>
      <c r="L296" s="194"/>
      <c r="M296" s="195">
        <f t="shared" si="8"/>
        <v>0</v>
      </c>
      <c r="N296"/>
      <c r="O296" s="196"/>
    </row>
    <row r="297" spans="1:15" x14ac:dyDescent="0.2">
      <c r="A297" s="111">
        <f t="shared" si="9"/>
        <v>10</v>
      </c>
      <c r="B297" s="193">
        <v>43754</v>
      </c>
      <c r="C297" s="194"/>
      <c r="D297" s="194"/>
      <c r="E297" s="194"/>
      <c r="F297" s="194"/>
      <c r="G297" s="194"/>
      <c r="H297" s="194"/>
      <c r="I297" s="194"/>
      <c r="J297" s="194"/>
      <c r="K297" s="194"/>
      <c r="L297" s="194"/>
      <c r="M297" s="195">
        <f t="shared" si="8"/>
        <v>0</v>
      </c>
      <c r="N297"/>
      <c r="O297" s="196"/>
    </row>
    <row r="298" spans="1:15" x14ac:dyDescent="0.2">
      <c r="A298" s="111">
        <f t="shared" si="9"/>
        <v>10</v>
      </c>
      <c r="B298" s="193">
        <v>43755</v>
      </c>
      <c r="C298" s="194"/>
      <c r="D298" s="194"/>
      <c r="E298" s="194"/>
      <c r="F298" s="194"/>
      <c r="G298" s="194"/>
      <c r="H298" s="194"/>
      <c r="I298" s="194"/>
      <c r="J298" s="194"/>
      <c r="K298" s="194"/>
      <c r="L298" s="194"/>
      <c r="M298" s="195">
        <f t="shared" si="8"/>
        <v>0</v>
      </c>
      <c r="N298"/>
      <c r="O298" s="196"/>
    </row>
    <row r="299" spans="1:15" x14ac:dyDescent="0.2">
      <c r="A299" s="111">
        <f t="shared" si="9"/>
        <v>10</v>
      </c>
      <c r="B299" s="193">
        <v>43756</v>
      </c>
      <c r="C299" s="194"/>
      <c r="D299" s="194"/>
      <c r="E299" s="194"/>
      <c r="F299" s="194"/>
      <c r="G299" s="194"/>
      <c r="H299" s="194"/>
      <c r="I299" s="194"/>
      <c r="J299" s="194"/>
      <c r="K299" s="194"/>
      <c r="L299" s="194"/>
      <c r="M299" s="195">
        <f t="shared" si="8"/>
        <v>0</v>
      </c>
      <c r="N299"/>
      <c r="O299" s="196"/>
    </row>
    <row r="300" spans="1:15" x14ac:dyDescent="0.2">
      <c r="A300" s="111">
        <f t="shared" si="9"/>
        <v>10</v>
      </c>
      <c r="B300" s="193">
        <v>43757</v>
      </c>
      <c r="C300" s="194"/>
      <c r="D300" s="194"/>
      <c r="E300" s="194"/>
      <c r="F300" s="194"/>
      <c r="G300" s="194"/>
      <c r="H300" s="194"/>
      <c r="I300" s="194"/>
      <c r="J300" s="194"/>
      <c r="K300" s="194"/>
      <c r="L300" s="194"/>
      <c r="M300" s="195">
        <f t="shared" si="8"/>
        <v>0</v>
      </c>
      <c r="N300"/>
      <c r="O300" s="196"/>
    </row>
    <row r="301" spans="1:15" x14ac:dyDescent="0.2">
      <c r="A301" s="111">
        <f t="shared" si="9"/>
        <v>10</v>
      </c>
      <c r="B301" s="193">
        <v>43758</v>
      </c>
      <c r="C301" s="194"/>
      <c r="D301" s="194"/>
      <c r="E301" s="194"/>
      <c r="F301" s="194"/>
      <c r="G301" s="194"/>
      <c r="H301" s="194"/>
      <c r="I301" s="194"/>
      <c r="J301" s="194"/>
      <c r="K301" s="194"/>
      <c r="L301" s="194"/>
      <c r="M301" s="195">
        <f t="shared" si="8"/>
        <v>0</v>
      </c>
      <c r="N301"/>
      <c r="O301" s="196"/>
    </row>
    <row r="302" spans="1:15" x14ac:dyDescent="0.2">
      <c r="A302" s="111">
        <f t="shared" si="9"/>
        <v>10</v>
      </c>
      <c r="B302" s="193">
        <v>43759</v>
      </c>
      <c r="C302" s="194"/>
      <c r="D302" s="194"/>
      <c r="E302" s="194"/>
      <c r="F302" s="194"/>
      <c r="G302" s="194"/>
      <c r="H302" s="194"/>
      <c r="I302" s="194"/>
      <c r="J302" s="194"/>
      <c r="K302" s="194"/>
      <c r="L302" s="194"/>
      <c r="M302" s="195">
        <f t="shared" si="8"/>
        <v>0</v>
      </c>
      <c r="N302"/>
      <c r="O302" s="196"/>
    </row>
    <row r="303" spans="1:15" x14ac:dyDescent="0.2">
      <c r="A303" s="111">
        <f t="shared" si="9"/>
        <v>10</v>
      </c>
      <c r="B303" s="193">
        <v>43760</v>
      </c>
      <c r="C303" s="194"/>
      <c r="D303" s="194"/>
      <c r="E303" s="194"/>
      <c r="F303" s="194"/>
      <c r="G303" s="194"/>
      <c r="H303" s="194"/>
      <c r="I303" s="194"/>
      <c r="J303" s="194"/>
      <c r="K303" s="194"/>
      <c r="L303" s="194"/>
      <c r="M303" s="195">
        <f t="shared" si="8"/>
        <v>0</v>
      </c>
      <c r="N303"/>
      <c r="O303" s="196"/>
    </row>
    <row r="304" spans="1:15" x14ac:dyDescent="0.2">
      <c r="A304" s="111">
        <f t="shared" si="9"/>
        <v>10</v>
      </c>
      <c r="B304" s="193">
        <v>43761</v>
      </c>
      <c r="C304" s="194"/>
      <c r="D304" s="194"/>
      <c r="E304" s="194"/>
      <c r="F304" s="194"/>
      <c r="G304" s="194"/>
      <c r="H304" s="194"/>
      <c r="I304" s="194"/>
      <c r="J304" s="194"/>
      <c r="K304" s="194"/>
      <c r="L304" s="194"/>
      <c r="M304" s="195">
        <f t="shared" si="8"/>
        <v>0</v>
      </c>
      <c r="N304"/>
      <c r="O304" s="196"/>
    </row>
    <row r="305" spans="1:15" x14ac:dyDescent="0.2">
      <c r="A305" s="111">
        <f t="shared" si="9"/>
        <v>10</v>
      </c>
      <c r="B305" s="193">
        <v>43762</v>
      </c>
      <c r="C305" s="194"/>
      <c r="D305" s="194"/>
      <c r="E305" s="194"/>
      <c r="F305" s="194"/>
      <c r="G305" s="194"/>
      <c r="H305" s="194"/>
      <c r="I305" s="194"/>
      <c r="J305" s="194"/>
      <c r="K305" s="194"/>
      <c r="L305" s="194"/>
      <c r="M305" s="195">
        <f t="shared" si="8"/>
        <v>0</v>
      </c>
      <c r="N305"/>
      <c r="O305" s="196"/>
    </row>
    <row r="306" spans="1:15" x14ac:dyDescent="0.2">
      <c r="A306" s="111">
        <f t="shared" si="9"/>
        <v>10</v>
      </c>
      <c r="B306" s="193">
        <v>43763</v>
      </c>
      <c r="C306" s="194"/>
      <c r="D306" s="194"/>
      <c r="E306" s="194"/>
      <c r="F306" s="194"/>
      <c r="G306" s="194"/>
      <c r="H306" s="194"/>
      <c r="I306" s="194"/>
      <c r="J306" s="194"/>
      <c r="K306" s="194"/>
      <c r="L306" s="194"/>
      <c r="M306" s="195">
        <f t="shared" si="8"/>
        <v>0</v>
      </c>
      <c r="N306"/>
      <c r="O306" s="196"/>
    </row>
    <row r="307" spans="1:15" x14ac:dyDescent="0.2">
      <c r="A307" s="111">
        <f t="shared" si="9"/>
        <v>10</v>
      </c>
      <c r="B307" s="193">
        <v>43764</v>
      </c>
      <c r="C307" s="194"/>
      <c r="D307" s="194"/>
      <c r="E307" s="194"/>
      <c r="F307" s="194"/>
      <c r="G307" s="194"/>
      <c r="H307" s="194"/>
      <c r="I307" s="194"/>
      <c r="J307" s="194"/>
      <c r="K307" s="194"/>
      <c r="L307" s="194"/>
      <c r="M307" s="195">
        <f t="shared" si="8"/>
        <v>0</v>
      </c>
      <c r="N307"/>
      <c r="O307" s="196"/>
    </row>
    <row r="308" spans="1:15" x14ac:dyDescent="0.2">
      <c r="A308" s="111">
        <f t="shared" si="9"/>
        <v>10</v>
      </c>
      <c r="B308" s="193">
        <v>43765</v>
      </c>
      <c r="C308" s="194"/>
      <c r="D308" s="194"/>
      <c r="E308" s="194"/>
      <c r="F308" s="194"/>
      <c r="G308" s="194"/>
      <c r="H308" s="194"/>
      <c r="I308" s="194"/>
      <c r="J308" s="194"/>
      <c r="K308" s="194"/>
      <c r="L308" s="194"/>
      <c r="M308" s="195">
        <f t="shared" si="8"/>
        <v>0</v>
      </c>
      <c r="N308"/>
      <c r="O308" s="196"/>
    </row>
    <row r="309" spans="1:15" x14ac:dyDescent="0.2">
      <c r="A309" s="111">
        <f t="shared" si="9"/>
        <v>10</v>
      </c>
      <c r="B309" s="193">
        <v>43766</v>
      </c>
      <c r="C309" s="194"/>
      <c r="D309" s="194"/>
      <c r="E309" s="194"/>
      <c r="F309" s="194"/>
      <c r="G309" s="194"/>
      <c r="H309" s="194"/>
      <c r="I309" s="194"/>
      <c r="J309" s="194"/>
      <c r="K309" s="194"/>
      <c r="L309" s="194"/>
      <c r="M309" s="195">
        <f t="shared" si="8"/>
        <v>0</v>
      </c>
      <c r="N309"/>
      <c r="O309" s="196"/>
    </row>
    <row r="310" spans="1:15" x14ac:dyDescent="0.2">
      <c r="A310" s="111">
        <f t="shared" si="9"/>
        <v>10</v>
      </c>
      <c r="B310" s="193">
        <v>43767</v>
      </c>
      <c r="C310" s="194"/>
      <c r="D310" s="194"/>
      <c r="E310" s="194"/>
      <c r="F310" s="194"/>
      <c r="G310" s="194"/>
      <c r="H310" s="194"/>
      <c r="I310" s="194"/>
      <c r="J310" s="194"/>
      <c r="K310" s="194"/>
      <c r="L310" s="194"/>
      <c r="M310" s="195">
        <f t="shared" si="8"/>
        <v>0</v>
      </c>
      <c r="N310"/>
      <c r="O310" s="196"/>
    </row>
    <row r="311" spans="1:15" x14ac:dyDescent="0.2">
      <c r="A311" s="111">
        <f t="shared" si="9"/>
        <v>10</v>
      </c>
      <c r="B311" s="193">
        <v>43768</v>
      </c>
      <c r="C311" s="194"/>
      <c r="D311" s="194"/>
      <c r="E311" s="194"/>
      <c r="F311" s="194"/>
      <c r="G311" s="194"/>
      <c r="H311" s="194"/>
      <c r="I311" s="194"/>
      <c r="J311" s="194"/>
      <c r="K311" s="194"/>
      <c r="L311" s="194"/>
      <c r="M311" s="195">
        <f t="shared" si="8"/>
        <v>0</v>
      </c>
      <c r="N311"/>
      <c r="O311" s="196"/>
    </row>
    <row r="312" spans="1:15" x14ac:dyDescent="0.2">
      <c r="A312" s="111">
        <f t="shared" si="9"/>
        <v>10</v>
      </c>
      <c r="B312" s="193">
        <v>43769</v>
      </c>
      <c r="C312" s="194"/>
      <c r="D312" s="194"/>
      <c r="E312" s="194"/>
      <c r="F312" s="194"/>
      <c r="G312" s="194"/>
      <c r="H312" s="194"/>
      <c r="I312" s="194"/>
      <c r="J312" s="194"/>
      <c r="K312" s="194"/>
      <c r="L312" s="194"/>
      <c r="M312" s="195">
        <f t="shared" si="8"/>
        <v>0</v>
      </c>
      <c r="N312"/>
      <c r="O312" s="196"/>
    </row>
    <row r="313" spans="1:15" x14ac:dyDescent="0.2">
      <c r="A313" s="111">
        <f t="shared" si="9"/>
        <v>11</v>
      </c>
      <c r="B313" s="193">
        <v>43770</v>
      </c>
      <c r="C313" s="194"/>
      <c r="D313" s="194"/>
      <c r="E313" s="194"/>
      <c r="F313" s="194"/>
      <c r="G313" s="194"/>
      <c r="H313" s="194"/>
      <c r="I313" s="194"/>
      <c r="J313" s="194"/>
      <c r="K313" s="194"/>
      <c r="L313" s="194"/>
      <c r="M313" s="195">
        <f t="shared" ref="M313:M328" si="10">+SUM(C313:L313)</f>
        <v>0</v>
      </c>
      <c r="N313"/>
      <c r="O313" s="196"/>
    </row>
    <row r="314" spans="1:15" x14ac:dyDescent="0.2">
      <c r="A314" s="111">
        <f t="shared" si="9"/>
        <v>11</v>
      </c>
      <c r="B314" s="193">
        <v>43771</v>
      </c>
      <c r="C314" s="194"/>
      <c r="D314" s="194"/>
      <c r="E314" s="194"/>
      <c r="F314" s="194"/>
      <c r="G314" s="194"/>
      <c r="H314" s="194"/>
      <c r="I314" s="194"/>
      <c r="J314" s="194"/>
      <c r="K314" s="194"/>
      <c r="L314" s="194"/>
      <c r="M314" s="195">
        <f t="shared" si="10"/>
        <v>0</v>
      </c>
      <c r="N314"/>
      <c r="O314" s="196"/>
    </row>
    <row r="315" spans="1:15" x14ac:dyDescent="0.2">
      <c r="A315" s="111">
        <f t="shared" si="9"/>
        <v>11</v>
      </c>
      <c r="B315" s="193">
        <v>43772</v>
      </c>
      <c r="C315" s="194"/>
      <c r="D315" s="194"/>
      <c r="E315" s="194"/>
      <c r="F315" s="194"/>
      <c r="G315" s="194"/>
      <c r="H315" s="194"/>
      <c r="I315" s="194"/>
      <c r="J315" s="194"/>
      <c r="K315" s="194"/>
      <c r="L315" s="194"/>
      <c r="M315" s="195">
        <f t="shared" si="10"/>
        <v>0</v>
      </c>
      <c r="N315"/>
      <c r="O315" s="196"/>
    </row>
    <row r="316" spans="1:15" x14ac:dyDescent="0.2">
      <c r="A316" s="111">
        <f t="shared" si="9"/>
        <v>11</v>
      </c>
      <c r="B316" s="193">
        <v>43773</v>
      </c>
      <c r="C316" s="194"/>
      <c r="D316" s="194"/>
      <c r="E316" s="194"/>
      <c r="F316" s="194"/>
      <c r="G316" s="194"/>
      <c r="H316" s="194"/>
      <c r="I316" s="194"/>
      <c r="J316" s="194"/>
      <c r="K316" s="194"/>
      <c r="L316" s="194"/>
      <c r="M316" s="195">
        <f t="shared" si="10"/>
        <v>0</v>
      </c>
      <c r="N316"/>
      <c r="O316" s="196"/>
    </row>
    <row r="317" spans="1:15" x14ac:dyDescent="0.2">
      <c r="A317" s="111">
        <f t="shared" si="9"/>
        <v>11</v>
      </c>
      <c r="B317" s="193">
        <v>43774</v>
      </c>
      <c r="C317" s="194"/>
      <c r="D317" s="194"/>
      <c r="E317" s="194"/>
      <c r="F317" s="194"/>
      <c r="G317" s="194"/>
      <c r="H317" s="194"/>
      <c r="I317" s="194"/>
      <c r="J317" s="194"/>
      <c r="K317" s="194"/>
      <c r="L317" s="194"/>
      <c r="M317" s="195">
        <f t="shared" si="10"/>
        <v>0</v>
      </c>
      <c r="N317"/>
      <c r="O317" s="196"/>
    </row>
    <row r="318" spans="1:15" x14ac:dyDescent="0.2">
      <c r="A318" s="111">
        <f t="shared" si="9"/>
        <v>11</v>
      </c>
      <c r="B318" s="193">
        <v>43775</v>
      </c>
      <c r="C318" s="194"/>
      <c r="D318" s="194"/>
      <c r="E318" s="194"/>
      <c r="F318" s="194"/>
      <c r="G318" s="194"/>
      <c r="H318" s="194"/>
      <c r="I318" s="194"/>
      <c r="J318" s="194"/>
      <c r="K318" s="194"/>
      <c r="L318" s="194"/>
      <c r="M318" s="195">
        <f t="shared" si="10"/>
        <v>0</v>
      </c>
      <c r="N318"/>
      <c r="O318" s="196"/>
    </row>
    <row r="319" spans="1:15" x14ac:dyDescent="0.2">
      <c r="A319" s="111">
        <f t="shared" si="9"/>
        <v>11</v>
      </c>
      <c r="B319" s="193">
        <v>43776</v>
      </c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5">
        <f t="shared" si="10"/>
        <v>0</v>
      </c>
      <c r="N319"/>
      <c r="O319" s="196"/>
    </row>
    <row r="320" spans="1:15" x14ac:dyDescent="0.2">
      <c r="A320" s="111">
        <f t="shared" si="9"/>
        <v>11</v>
      </c>
      <c r="B320" s="193">
        <v>43777</v>
      </c>
      <c r="C320" s="194"/>
      <c r="D320" s="194"/>
      <c r="E320" s="194"/>
      <c r="F320" s="194"/>
      <c r="G320" s="194"/>
      <c r="H320" s="194"/>
      <c r="I320" s="194"/>
      <c r="J320" s="194"/>
      <c r="K320" s="194"/>
      <c r="L320" s="194"/>
      <c r="M320" s="195">
        <f t="shared" si="10"/>
        <v>0</v>
      </c>
      <c r="N320"/>
      <c r="O320" s="196"/>
    </row>
    <row r="321" spans="1:15" x14ac:dyDescent="0.2">
      <c r="A321" s="111">
        <f t="shared" si="9"/>
        <v>11</v>
      </c>
      <c r="B321" s="193">
        <v>43778</v>
      </c>
      <c r="C321" s="194"/>
      <c r="D321" s="194"/>
      <c r="E321" s="194"/>
      <c r="F321" s="194"/>
      <c r="G321" s="194"/>
      <c r="H321" s="194"/>
      <c r="I321" s="194"/>
      <c r="J321" s="194"/>
      <c r="K321" s="194"/>
      <c r="L321" s="194"/>
      <c r="M321" s="195">
        <f t="shared" si="10"/>
        <v>0</v>
      </c>
      <c r="N321"/>
      <c r="O321" s="196"/>
    </row>
    <row r="322" spans="1:15" x14ac:dyDescent="0.2">
      <c r="A322" s="111">
        <f t="shared" si="9"/>
        <v>11</v>
      </c>
      <c r="B322" s="193">
        <v>43779</v>
      </c>
      <c r="C322" s="194"/>
      <c r="D322" s="194"/>
      <c r="E322" s="194"/>
      <c r="F322" s="194"/>
      <c r="G322" s="194"/>
      <c r="H322" s="194"/>
      <c r="I322" s="194"/>
      <c r="J322" s="194"/>
      <c r="K322" s="194"/>
      <c r="L322" s="194"/>
      <c r="M322" s="195">
        <f t="shared" si="10"/>
        <v>0</v>
      </c>
      <c r="N322"/>
      <c r="O322" s="196"/>
    </row>
    <row r="323" spans="1:15" x14ac:dyDescent="0.2">
      <c r="A323" s="111">
        <f t="shared" si="9"/>
        <v>11</v>
      </c>
      <c r="B323" s="193">
        <v>43780</v>
      </c>
      <c r="C323" s="194"/>
      <c r="D323" s="194"/>
      <c r="E323" s="194"/>
      <c r="F323" s="194"/>
      <c r="G323" s="194"/>
      <c r="H323" s="194"/>
      <c r="I323" s="194"/>
      <c r="J323" s="194"/>
      <c r="K323" s="194"/>
      <c r="L323" s="194"/>
      <c r="M323" s="195">
        <f t="shared" si="10"/>
        <v>0</v>
      </c>
      <c r="N323"/>
      <c r="O323" s="196"/>
    </row>
    <row r="324" spans="1:15" x14ac:dyDescent="0.2">
      <c r="A324" s="111">
        <f t="shared" si="9"/>
        <v>11</v>
      </c>
      <c r="B324" s="193">
        <v>43781</v>
      </c>
      <c r="C324" s="194"/>
      <c r="D324" s="194"/>
      <c r="E324" s="194"/>
      <c r="F324" s="194"/>
      <c r="G324" s="194"/>
      <c r="H324" s="194"/>
      <c r="I324" s="194"/>
      <c r="J324" s="194"/>
      <c r="K324" s="194"/>
      <c r="L324" s="194"/>
      <c r="M324" s="195">
        <f t="shared" si="10"/>
        <v>0</v>
      </c>
      <c r="N324"/>
      <c r="O324" s="196"/>
    </row>
    <row r="325" spans="1:15" x14ac:dyDescent="0.2">
      <c r="A325" s="111">
        <f t="shared" si="9"/>
        <v>11</v>
      </c>
      <c r="B325" s="193">
        <v>43782</v>
      </c>
      <c r="C325" s="194"/>
      <c r="D325" s="194"/>
      <c r="E325" s="194"/>
      <c r="F325" s="194"/>
      <c r="G325" s="194"/>
      <c r="H325" s="194"/>
      <c r="I325" s="194"/>
      <c r="J325" s="194"/>
      <c r="K325" s="194"/>
      <c r="L325" s="194"/>
      <c r="M325" s="195">
        <f t="shared" si="10"/>
        <v>0</v>
      </c>
      <c r="N325"/>
      <c r="O325" s="196"/>
    </row>
    <row r="326" spans="1:15" x14ac:dyDescent="0.2">
      <c r="A326" s="111">
        <f t="shared" si="9"/>
        <v>11</v>
      </c>
      <c r="B326" s="193">
        <v>43783</v>
      </c>
      <c r="C326" s="194"/>
      <c r="D326" s="194"/>
      <c r="E326" s="194"/>
      <c r="F326" s="194"/>
      <c r="G326" s="194"/>
      <c r="H326" s="194"/>
      <c r="I326" s="194"/>
      <c r="J326" s="194"/>
      <c r="K326" s="194"/>
      <c r="L326" s="194"/>
      <c r="M326" s="195">
        <f t="shared" si="10"/>
        <v>0</v>
      </c>
      <c r="N326"/>
      <c r="O326" s="196"/>
    </row>
    <row r="327" spans="1:15" x14ac:dyDescent="0.2">
      <c r="A327" s="111">
        <f t="shared" si="9"/>
        <v>11</v>
      </c>
      <c r="B327" s="193">
        <v>43784</v>
      </c>
      <c r="C327" s="194"/>
      <c r="D327" s="194"/>
      <c r="E327" s="194"/>
      <c r="F327" s="194"/>
      <c r="G327" s="194"/>
      <c r="H327" s="194"/>
      <c r="I327" s="194"/>
      <c r="J327" s="194"/>
      <c r="K327" s="194"/>
      <c r="L327" s="194"/>
      <c r="M327" s="195">
        <f t="shared" si="10"/>
        <v>0</v>
      </c>
      <c r="N327"/>
      <c r="O327" s="196"/>
    </row>
    <row r="328" spans="1:15" x14ac:dyDescent="0.2">
      <c r="A328" s="111">
        <f t="shared" si="9"/>
        <v>11</v>
      </c>
      <c r="B328" s="193">
        <v>43785</v>
      </c>
      <c r="C328" s="194"/>
      <c r="D328" s="194"/>
      <c r="E328" s="194"/>
      <c r="F328" s="194"/>
      <c r="G328" s="194"/>
      <c r="H328" s="194"/>
      <c r="I328" s="194"/>
      <c r="J328" s="194"/>
      <c r="K328" s="194"/>
      <c r="L328" s="194"/>
      <c r="M328" s="195">
        <f t="shared" si="10"/>
        <v>0</v>
      </c>
      <c r="N328"/>
      <c r="O328" s="196"/>
    </row>
    <row r="329" spans="1:15" x14ac:dyDescent="0.2">
      <c r="A329" s="111">
        <f t="shared" ref="A329:A373" si="11">+IF(ISBLANK($B329),"",MONTH($B329))</f>
        <v>11</v>
      </c>
      <c r="B329" s="193">
        <v>43786</v>
      </c>
      <c r="C329" s="194"/>
      <c r="D329" s="194"/>
      <c r="E329" s="194"/>
      <c r="F329" s="194"/>
      <c r="G329" s="194"/>
      <c r="H329" s="194"/>
      <c r="I329" s="194"/>
      <c r="J329" s="194"/>
      <c r="K329" s="194"/>
      <c r="L329" s="194"/>
      <c r="M329" s="195">
        <f t="shared" ref="M329:M373" si="12">+SUM(C329:L329)</f>
        <v>0</v>
      </c>
      <c r="N329"/>
      <c r="O329" s="196"/>
    </row>
    <row r="330" spans="1:15" x14ac:dyDescent="0.2">
      <c r="A330" s="111">
        <f t="shared" si="11"/>
        <v>11</v>
      </c>
      <c r="B330" s="193">
        <v>43787</v>
      </c>
      <c r="C330" s="194"/>
      <c r="D330" s="194"/>
      <c r="E330" s="194"/>
      <c r="F330" s="194"/>
      <c r="G330" s="194"/>
      <c r="H330" s="194"/>
      <c r="I330" s="194"/>
      <c r="J330" s="194"/>
      <c r="K330" s="194"/>
      <c r="L330" s="194"/>
      <c r="M330" s="195">
        <f t="shared" si="12"/>
        <v>0</v>
      </c>
      <c r="N330"/>
      <c r="O330" s="196"/>
    </row>
    <row r="331" spans="1:15" x14ac:dyDescent="0.2">
      <c r="A331" s="111">
        <f t="shared" si="11"/>
        <v>11</v>
      </c>
      <c r="B331" s="193">
        <v>43788</v>
      </c>
      <c r="C331" s="194"/>
      <c r="D331" s="194"/>
      <c r="E331" s="194"/>
      <c r="F331" s="194"/>
      <c r="G331" s="194"/>
      <c r="H331" s="194"/>
      <c r="I331" s="194"/>
      <c r="J331" s="194"/>
      <c r="K331" s="194"/>
      <c r="L331" s="194"/>
      <c r="M331" s="195">
        <f t="shared" si="12"/>
        <v>0</v>
      </c>
      <c r="N331"/>
      <c r="O331" s="196"/>
    </row>
    <row r="332" spans="1:15" x14ac:dyDescent="0.2">
      <c r="A332" s="111">
        <f t="shared" si="11"/>
        <v>11</v>
      </c>
      <c r="B332" s="193">
        <v>43789</v>
      </c>
      <c r="C332" s="194"/>
      <c r="D332" s="194"/>
      <c r="E332" s="194"/>
      <c r="F332" s="194"/>
      <c r="G332" s="194"/>
      <c r="H332" s="194"/>
      <c r="I332" s="194"/>
      <c r="J332" s="194"/>
      <c r="K332" s="194"/>
      <c r="L332" s="194"/>
      <c r="M332" s="195">
        <f t="shared" si="12"/>
        <v>0</v>
      </c>
      <c r="N332"/>
      <c r="O332" s="196"/>
    </row>
    <row r="333" spans="1:15" x14ac:dyDescent="0.2">
      <c r="A333" s="111">
        <f t="shared" si="11"/>
        <v>11</v>
      </c>
      <c r="B333" s="193">
        <v>43790</v>
      </c>
      <c r="C333" s="194"/>
      <c r="D333" s="194"/>
      <c r="E333" s="194"/>
      <c r="F333" s="194"/>
      <c r="G333" s="194"/>
      <c r="H333" s="194"/>
      <c r="I333" s="194"/>
      <c r="J333" s="194"/>
      <c r="K333" s="194"/>
      <c r="L333" s="194"/>
      <c r="M333" s="195">
        <f t="shared" si="12"/>
        <v>0</v>
      </c>
      <c r="N333"/>
      <c r="O333" s="196"/>
    </row>
    <row r="334" spans="1:15" x14ac:dyDescent="0.2">
      <c r="A334" s="111">
        <f t="shared" si="11"/>
        <v>11</v>
      </c>
      <c r="B334" s="193">
        <v>43791</v>
      </c>
      <c r="C334" s="194"/>
      <c r="D334" s="194"/>
      <c r="E334" s="194"/>
      <c r="F334" s="194"/>
      <c r="G334" s="194"/>
      <c r="H334" s="194"/>
      <c r="I334" s="194"/>
      <c r="J334" s="194"/>
      <c r="K334" s="194"/>
      <c r="L334" s="194"/>
      <c r="M334" s="195">
        <f t="shared" si="12"/>
        <v>0</v>
      </c>
      <c r="N334"/>
      <c r="O334" s="196"/>
    </row>
    <row r="335" spans="1:15" x14ac:dyDescent="0.2">
      <c r="A335" s="111">
        <f t="shared" si="11"/>
        <v>11</v>
      </c>
      <c r="B335" s="193">
        <v>43792</v>
      </c>
      <c r="C335" s="194"/>
      <c r="D335" s="194"/>
      <c r="E335" s="194"/>
      <c r="F335" s="194"/>
      <c r="G335" s="194"/>
      <c r="H335" s="194"/>
      <c r="I335" s="194"/>
      <c r="J335" s="194"/>
      <c r="K335" s="194"/>
      <c r="L335" s="194"/>
      <c r="M335" s="195">
        <f t="shared" si="12"/>
        <v>0</v>
      </c>
      <c r="N335"/>
      <c r="O335" s="196"/>
    </row>
    <row r="336" spans="1:15" x14ac:dyDescent="0.2">
      <c r="A336" s="111">
        <f t="shared" si="11"/>
        <v>11</v>
      </c>
      <c r="B336" s="193">
        <v>43793</v>
      </c>
      <c r="C336" s="194"/>
      <c r="D336" s="194"/>
      <c r="E336" s="194"/>
      <c r="F336" s="194"/>
      <c r="G336" s="194"/>
      <c r="H336" s="194"/>
      <c r="I336" s="194"/>
      <c r="J336" s="194"/>
      <c r="K336" s="194"/>
      <c r="L336" s="194"/>
      <c r="M336" s="195">
        <f t="shared" si="12"/>
        <v>0</v>
      </c>
      <c r="N336"/>
      <c r="O336" s="196"/>
    </row>
    <row r="337" spans="1:15" x14ac:dyDescent="0.2">
      <c r="A337" s="111">
        <f t="shared" si="11"/>
        <v>11</v>
      </c>
      <c r="B337" s="193">
        <v>43794</v>
      </c>
      <c r="C337" s="194"/>
      <c r="D337" s="194"/>
      <c r="E337" s="194"/>
      <c r="F337" s="194"/>
      <c r="G337" s="194"/>
      <c r="H337" s="194"/>
      <c r="I337" s="194"/>
      <c r="J337" s="194"/>
      <c r="K337" s="194"/>
      <c r="L337" s="194"/>
      <c r="M337" s="195">
        <f t="shared" si="12"/>
        <v>0</v>
      </c>
      <c r="N337"/>
      <c r="O337" s="196"/>
    </row>
    <row r="338" spans="1:15" x14ac:dyDescent="0.2">
      <c r="A338" s="111">
        <f t="shared" si="11"/>
        <v>11</v>
      </c>
      <c r="B338" s="193">
        <v>43795</v>
      </c>
      <c r="C338" s="194"/>
      <c r="D338" s="194"/>
      <c r="E338" s="194"/>
      <c r="F338" s="194"/>
      <c r="G338" s="194"/>
      <c r="H338" s="194"/>
      <c r="I338" s="194"/>
      <c r="J338" s="194"/>
      <c r="K338" s="194"/>
      <c r="L338" s="194"/>
      <c r="M338" s="195">
        <f t="shared" si="12"/>
        <v>0</v>
      </c>
      <c r="N338"/>
      <c r="O338" s="196"/>
    </row>
    <row r="339" spans="1:15" x14ac:dyDescent="0.2">
      <c r="A339" s="111">
        <f t="shared" si="11"/>
        <v>11</v>
      </c>
      <c r="B339" s="193">
        <v>43796</v>
      </c>
      <c r="C339" s="194"/>
      <c r="D339" s="194"/>
      <c r="E339" s="194"/>
      <c r="F339" s="194"/>
      <c r="G339" s="194"/>
      <c r="H339" s="194"/>
      <c r="I339" s="194"/>
      <c r="J339" s="194"/>
      <c r="K339" s="194"/>
      <c r="L339" s="194"/>
      <c r="M339" s="195">
        <f t="shared" si="12"/>
        <v>0</v>
      </c>
      <c r="N339"/>
      <c r="O339" s="196"/>
    </row>
    <row r="340" spans="1:15" x14ac:dyDescent="0.2">
      <c r="A340" s="111">
        <f t="shared" si="11"/>
        <v>11</v>
      </c>
      <c r="B340" s="193">
        <v>43797</v>
      </c>
      <c r="C340" s="194"/>
      <c r="D340" s="194"/>
      <c r="E340" s="194"/>
      <c r="F340" s="194"/>
      <c r="G340" s="194"/>
      <c r="H340" s="194"/>
      <c r="I340" s="194"/>
      <c r="J340" s="194"/>
      <c r="K340" s="194"/>
      <c r="L340" s="194"/>
      <c r="M340" s="195">
        <f t="shared" si="12"/>
        <v>0</v>
      </c>
      <c r="N340"/>
      <c r="O340" s="196"/>
    </row>
    <row r="341" spans="1:15" x14ac:dyDescent="0.2">
      <c r="A341" s="111">
        <f t="shared" si="11"/>
        <v>11</v>
      </c>
      <c r="B341" s="193">
        <v>43798</v>
      </c>
      <c r="C341" s="194"/>
      <c r="D341" s="194"/>
      <c r="E341" s="194"/>
      <c r="F341" s="194"/>
      <c r="G341" s="194"/>
      <c r="H341" s="194"/>
      <c r="I341" s="194"/>
      <c r="J341" s="194"/>
      <c r="K341" s="194"/>
      <c r="L341" s="194"/>
      <c r="M341" s="195">
        <f t="shared" si="12"/>
        <v>0</v>
      </c>
      <c r="N341"/>
      <c r="O341" s="196"/>
    </row>
    <row r="342" spans="1:15" x14ac:dyDescent="0.2">
      <c r="A342" s="111">
        <f t="shared" si="11"/>
        <v>11</v>
      </c>
      <c r="B342" s="193">
        <v>43799</v>
      </c>
      <c r="C342" s="194"/>
      <c r="D342" s="194"/>
      <c r="E342" s="194"/>
      <c r="F342" s="194"/>
      <c r="G342" s="194"/>
      <c r="H342" s="194"/>
      <c r="I342" s="194"/>
      <c r="J342" s="194"/>
      <c r="K342" s="194"/>
      <c r="L342" s="194"/>
      <c r="M342" s="195">
        <f t="shared" si="12"/>
        <v>0</v>
      </c>
      <c r="N342"/>
      <c r="O342" s="196"/>
    </row>
    <row r="343" spans="1:15" x14ac:dyDescent="0.2">
      <c r="A343" s="111">
        <f t="shared" si="11"/>
        <v>12</v>
      </c>
      <c r="B343" s="193">
        <v>43800</v>
      </c>
      <c r="C343" s="194"/>
      <c r="D343" s="194"/>
      <c r="E343" s="194"/>
      <c r="F343" s="194"/>
      <c r="G343" s="194"/>
      <c r="H343" s="194"/>
      <c r="I343" s="194"/>
      <c r="J343" s="194"/>
      <c r="K343" s="194"/>
      <c r="L343" s="194"/>
      <c r="M343" s="195">
        <f t="shared" si="12"/>
        <v>0</v>
      </c>
      <c r="N343"/>
      <c r="O343" s="196"/>
    </row>
    <row r="344" spans="1:15" x14ac:dyDescent="0.2">
      <c r="A344" s="111">
        <f t="shared" si="11"/>
        <v>12</v>
      </c>
      <c r="B344" s="193">
        <v>43801</v>
      </c>
      <c r="C344" s="194"/>
      <c r="D344" s="194"/>
      <c r="E344" s="194"/>
      <c r="F344" s="194"/>
      <c r="G344" s="194"/>
      <c r="H344" s="194"/>
      <c r="I344" s="194"/>
      <c r="J344" s="194"/>
      <c r="K344" s="194"/>
      <c r="L344" s="194"/>
      <c r="M344" s="195">
        <f t="shared" si="12"/>
        <v>0</v>
      </c>
      <c r="N344"/>
      <c r="O344" s="196"/>
    </row>
    <row r="345" spans="1:15" x14ac:dyDescent="0.2">
      <c r="A345" s="111">
        <f t="shared" si="11"/>
        <v>12</v>
      </c>
      <c r="B345" s="193">
        <v>43802</v>
      </c>
      <c r="C345" s="194"/>
      <c r="D345" s="194"/>
      <c r="E345" s="194"/>
      <c r="F345" s="194"/>
      <c r="G345" s="194"/>
      <c r="H345" s="194"/>
      <c r="I345" s="194"/>
      <c r="J345" s="194"/>
      <c r="K345" s="194"/>
      <c r="L345" s="194"/>
      <c r="M345" s="195">
        <f t="shared" si="12"/>
        <v>0</v>
      </c>
      <c r="N345"/>
      <c r="O345" s="196"/>
    </row>
    <row r="346" spans="1:15" x14ac:dyDescent="0.2">
      <c r="A346" s="111">
        <f t="shared" si="11"/>
        <v>12</v>
      </c>
      <c r="B346" s="193">
        <v>43803</v>
      </c>
      <c r="C346" s="194"/>
      <c r="D346" s="194"/>
      <c r="E346" s="194"/>
      <c r="F346" s="194"/>
      <c r="G346" s="194"/>
      <c r="H346" s="194"/>
      <c r="I346" s="194"/>
      <c r="J346" s="194"/>
      <c r="K346" s="194"/>
      <c r="L346" s="194"/>
      <c r="M346" s="195">
        <f t="shared" si="12"/>
        <v>0</v>
      </c>
      <c r="N346"/>
      <c r="O346" s="196"/>
    </row>
    <row r="347" spans="1:15" x14ac:dyDescent="0.2">
      <c r="A347" s="111">
        <f t="shared" si="11"/>
        <v>12</v>
      </c>
      <c r="B347" s="193">
        <v>43804</v>
      </c>
      <c r="C347" s="194"/>
      <c r="D347" s="194"/>
      <c r="E347" s="194"/>
      <c r="F347" s="194"/>
      <c r="G347" s="194"/>
      <c r="H347" s="194"/>
      <c r="I347" s="194"/>
      <c r="J347" s="194"/>
      <c r="K347" s="194"/>
      <c r="L347" s="194"/>
      <c r="M347" s="195">
        <f t="shared" si="12"/>
        <v>0</v>
      </c>
      <c r="N347"/>
      <c r="O347" s="196"/>
    </row>
    <row r="348" spans="1:15" x14ac:dyDescent="0.2">
      <c r="A348" s="111">
        <f t="shared" si="11"/>
        <v>12</v>
      </c>
      <c r="B348" s="193">
        <v>43805</v>
      </c>
      <c r="C348" s="194"/>
      <c r="D348" s="194"/>
      <c r="E348" s="194"/>
      <c r="F348" s="194"/>
      <c r="G348" s="194"/>
      <c r="H348" s="194"/>
      <c r="I348" s="194"/>
      <c r="J348" s="194"/>
      <c r="K348" s="194"/>
      <c r="L348" s="194"/>
      <c r="M348" s="195">
        <f t="shared" si="12"/>
        <v>0</v>
      </c>
      <c r="N348"/>
      <c r="O348" s="196"/>
    </row>
    <row r="349" spans="1:15" x14ac:dyDescent="0.2">
      <c r="A349" s="111">
        <f t="shared" si="11"/>
        <v>12</v>
      </c>
      <c r="B349" s="193">
        <v>43806</v>
      </c>
      <c r="C349" s="194"/>
      <c r="D349" s="194"/>
      <c r="E349" s="194"/>
      <c r="F349" s="194"/>
      <c r="G349" s="194"/>
      <c r="H349" s="194"/>
      <c r="I349" s="194"/>
      <c r="J349" s="194"/>
      <c r="K349" s="194"/>
      <c r="L349" s="194"/>
      <c r="M349" s="195">
        <f t="shared" si="12"/>
        <v>0</v>
      </c>
      <c r="N349"/>
      <c r="O349" s="196"/>
    </row>
    <row r="350" spans="1:15" x14ac:dyDescent="0.2">
      <c r="A350" s="111">
        <f t="shared" si="11"/>
        <v>12</v>
      </c>
      <c r="B350" s="193">
        <v>43807</v>
      </c>
      <c r="C350" s="194"/>
      <c r="D350" s="194"/>
      <c r="E350" s="194"/>
      <c r="F350" s="194"/>
      <c r="G350" s="194"/>
      <c r="H350" s="194"/>
      <c r="I350" s="194"/>
      <c r="J350" s="194"/>
      <c r="K350" s="194"/>
      <c r="L350" s="194"/>
      <c r="M350" s="195">
        <f t="shared" si="12"/>
        <v>0</v>
      </c>
      <c r="N350"/>
      <c r="O350" s="196"/>
    </row>
    <row r="351" spans="1:15" x14ac:dyDescent="0.2">
      <c r="A351" s="111">
        <f t="shared" si="11"/>
        <v>12</v>
      </c>
      <c r="B351" s="193">
        <v>43808</v>
      </c>
      <c r="C351" s="194"/>
      <c r="D351" s="194"/>
      <c r="E351" s="194"/>
      <c r="F351" s="194"/>
      <c r="G351" s="194"/>
      <c r="H351" s="194"/>
      <c r="I351" s="194"/>
      <c r="J351" s="194"/>
      <c r="K351" s="194"/>
      <c r="L351" s="194"/>
      <c r="M351" s="195">
        <f t="shared" si="12"/>
        <v>0</v>
      </c>
      <c r="N351"/>
      <c r="O351" s="196"/>
    </row>
    <row r="352" spans="1:15" x14ac:dyDescent="0.2">
      <c r="A352" s="111">
        <f t="shared" si="11"/>
        <v>12</v>
      </c>
      <c r="B352" s="193">
        <v>43809</v>
      </c>
      <c r="C352" s="194"/>
      <c r="D352" s="194"/>
      <c r="E352" s="194"/>
      <c r="F352" s="194"/>
      <c r="G352" s="194"/>
      <c r="H352" s="194"/>
      <c r="I352" s="194"/>
      <c r="J352" s="194"/>
      <c r="K352" s="194"/>
      <c r="L352" s="194"/>
      <c r="M352" s="195">
        <f t="shared" si="12"/>
        <v>0</v>
      </c>
      <c r="N352"/>
      <c r="O352" s="196"/>
    </row>
    <row r="353" spans="1:15" x14ac:dyDescent="0.2">
      <c r="A353" s="111">
        <f t="shared" si="11"/>
        <v>12</v>
      </c>
      <c r="B353" s="193">
        <v>43810</v>
      </c>
      <c r="C353" s="194"/>
      <c r="D353" s="194"/>
      <c r="E353" s="194"/>
      <c r="F353" s="194"/>
      <c r="G353" s="194"/>
      <c r="H353" s="194"/>
      <c r="I353" s="194"/>
      <c r="J353" s="194"/>
      <c r="K353" s="194"/>
      <c r="L353" s="194"/>
      <c r="M353" s="195">
        <f t="shared" si="12"/>
        <v>0</v>
      </c>
      <c r="N353"/>
      <c r="O353" s="196"/>
    </row>
    <row r="354" spans="1:15" x14ac:dyDescent="0.2">
      <c r="A354" s="111">
        <f t="shared" si="11"/>
        <v>12</v>
      </c>
      <c r="B354" s="193">
        <v>43811</v>
      </c>
      <c r="C354" s="194"/>
      <c r="D354" s="194"/>
      <c r="E354" s="194"/>
      <c r="F354" s="194"/>
      <c r="G354" s="194"/>
      <c r="H354" s="194"/>
      <c r="I354" s="194"/>
      <c r="J354" s="194"/>
      <c r="K354" s="194"/>
      <c r="L354" s="194"/>
      <c r="M354" s="195">
        <f t="shared" si="12"/>
        <v>0</v>
      </c>
      <c r="N354"/>
      <c r="O354" s="196"/>
    </row>
    <row r="355" spans="1:15" x14ac:dyDescent="0.2">
      <c r="A355" s="111">
        <f t="shared" si="11"/>
        <v>12</v>
      </c>
      <c r="B355" s="193">
        <v>43812</v>
      </c>
      <c r="C355" s="194"/>
      <c r="D355" s="194"/>
      <c r="E355" s="194"/>
      <c r="F355" s="194"/>
      <c r="G355" s="194"/>
      <c r="H355" s="194"/>
      <c r="I355" s="194"/>
      <c r="J355" s="194"/>
      <c r="K355" s="194"/>
      <c r="L355" s="194"/>
      <c r="M355" s="195">
        <f t="shared" si="12"/>
        <v>0</v>
      </c>
      <c r="N355"/>
      <c r="O355" s="196"/>
    </row>
    <row r="356" spans="1:15" x14ac:dyDescent="0.2">
      <c r="A356" s="111">
        <f t="shared" si="11"/>
        <v>12</v>
      </c>
      <c r="B356" s="193">
        <v>43813</v>
      </c>
      <c r="C356" s="194"/>
      <c r="D356" s="194"/>
      <c r="E356" s="194"/>
      <c r="F356" s="194"/>
      <c r="G356" s="194"/>
      <c r="H356" s="194"/>
      <c r="I356" s="194"/>
      <c r="J356" s="194"/>
      <c r="K356" s="194"/>
      <c r="L356" s="194"/>
      <c r="M356" s="195">
        <f t="shared" si="12"/>
        <v>0</v>
      </c>
      <c r="N356"/>
      <c r="O356" s="196"/>
    </row>
    <row r="357" spans="1:15" x14ac:dyDescent="0.2">
      <c r="A357" s="111">
        <f t="shared" si="11"/>
        <v>12</v>
      </c>
      <c r="B357" s="193">
        <v>43814</v>
      </c>
      <c r="C357" s="194"/>
      <c r="D357" s="194"/>
      <c r="E357" s="194"/>
      <c r="F357" s="194"/>
      <c r="G357" s="194"/>
      <c r="H357" s="194"/>
      <c r="I357" s="194"/>
      <c r="J357" s="194"/>
      <c r="K357" s="194"/>
      <c r="L357" s="194"/>
      <c r="M357" s="195">
        <f t="shared" si="12"/>
        <v>0</v>
      </c>
      <c r="N357"/>
      <c r="O357" s="196"/>
    </row>
    <row r="358" spans="1:15" x14ac:dyDescent="0.2">
      <c r="A358" s="111">
        <f t="shared" si="11"/>
        <v>12</v>
      </c>
      <c r="B358" s="193">
        <v>43815</v>
      </c>
      <c r="C358" s="194"/>
      <c r="D358" s="194"/>
      <c r="E358" s="194"/>
      <c r="F358" s="194"/>
      <c r="G358" s="194"/>
      <c r="H358" s="194"/>
      <c r="I358" s="194"/>
      <c r="J358" s="194"/>
      <c r="K358" s="194"/>
      <c r="L358" s="194"/>
      <c r="M358" s="195">
        <f t="shared" si="12"/>
        <v>0</v>
      </c>
      <c r="N358"/>
      <c r="O358" s="196"/>
    </row>
    <row r="359" spans="1:15" x14ac:dyDescent="0.2">
      <c r="A359" s="111">
        <f t="shared" si="11"/>
        <v>12</v>
      </c>
      <c r="B359" s="193">
        <v>43816</v>
      </c>
      <c r="C359" s="194"/>
      <c r="D359" s="194"/>
      <c r="E359" s="194"/>
      <c r="F359" s="194"/>
      <c r="G359" s="194"/>
      <c r="H359" s="194"/>
      <c r="I359" s="194"/>
      <c r="J359" s="194"/>
      <c r="K359" s="194"/>
      <c r="L359" s="194"/>
      <c r="M359" s="195">
        <f t="shared" si="12"/>
        <v>0</v>
      </c>
      <c r="N359"/>
      <c r="O359" s="196"/>
    </row>
    <row r="360" spans="1:15" x14ac:dyDescent="0.2">
      <c r="A360" s="111">
        <f t="shared" si="11"/>
        <v>12</v>
      </c>
      <c r="B360" s="193">
        <v>43817</v>
      </c>
      <c r="C360" s="194"/>
      <c r="D360" s="194"/>
      <c r="E360" s="194"/>
      <c r="F360" s="194"/>
      <c r="G360" s="194"/>
      <c r="H360" s="194"/>
      <c r="I360" s="194"/>
      <c r="J360" s="194"/>
      <c r="K360" s="194"/>
      <c r="L360" s="194"/>
      <c r="M360" s="195">
        <f t="shared" si="12"/>
        <v>0</v>
      </c>
      <c r="N360"/>
      <c r="O360" s="196"/>
    </row>
    <row r="361" spans="1:15" x14ac:dyDescent="0.2">
      <c r="A361" s="111">
        <f t="shared" si="11"/>
        <v>12</v>
      </c>
      <c r="B361" s="193">
        <v>43818</v>
      </c>
      <c r="C361" s="194"/>
      <c r="D361" s="194"/>
      <c r="E361" s="194"/>
      <c r="F361" s="194"/>
      <c r="G361" s="194"/>
      <c r="H361" s="194"/>
      <c r="I361" s="194"/>
      <c r="J361" s="194"/>
      <c r="K361" s="194"/>
      <c r="L361" s="194"/>
      <c r="M361" s="195">
        <f t="shared" si="12"/>
        <v>0</v>
      </c>
      <c r="N361"/>
      <c r="O361" s="196"/>
    </row>
    <row r="362" spans="1:15" x14ac:dyDescent="0.2">
      <c r="A362" s="111">
        <f t="shared" si="11"/>
        <v>12</v>
      </c>
      <c r="B362" s="193">
        <v>43819</v>
      </c>
      <c r="C362" s="194"/>
      <c r="D362" s="194"/>
      <c r="E362" s="194"/>
      <c r="F362" s="194"/>
      <c r="G362" s="194"/>
      <c r="H362" s="194"/>
      <c r="I362" s="194"/>
      <c r="J362" s="194"/>
      <c r="K362" s="194"/>
      <c r="L362" s="194"/>
      <c r="M362" s="195">
        <f t="shared" si="12"/>
        <v>0</v>
      </c>
      <c r="N362"/>
      <c r="O362" s="196"/>
    </row>
    <row r="363" spans="1:15" x14ac:dyDescent="0.2">
      <c r="A363" s="111">
        <f t="shared" si="11"/>
        <v>12</v>
      </c>
      <c r="B363" s="193">
        <v>43820</v>
      </c>
      <c r="C363" s="194"/>
      <c r="D363" s="194"/>
      <c r="E363" s="194"/>
      <c r="F363" s="194"/>
      <c r="G363" s="194"/>
      <c r="H363" s="194"/>
      <c r="I363" s="194"/>
      <c r="J363" s="194"/>
      <c r="K363" s="194"/>
      <c r="L363" s="194"/>
      <c r="M363" s="195">
        <f t="shared" si="12"/>
        <v>0</v>
      </c>
      <c r="N363"/>
      <c r="O363" s="196"/>
    </row>
    <row r="364" spans="1:15" x14ac:dyDescent="0.2">
      <c r="A364" s="111">
        <f t="shared" si="11"/>
        <v>12</v>
      </c>
      <c r="B364" s="193">
        <v>43821</v>
      </c>
      <c r="C364" s="194"/>
      <c r="D364" s="194"/>
      <c r="E364" s="194"/>
      <c r="F364" s="194"/>
      <c r="G364" s="194"/>
      <c r="H364" s="194"/>
      <c r="I364" s="194"/>
      <c r="J364" s="194"/>
      <c r="K364" s="194"/>
      <c r="L364" s="194"/>
      <c r="M364" s="195">
        <f t="shared" si="12"/>
        <v>0</v>
      </c>
      <c r="N364"/>
      <c r="O364" s="196"/>
    </row>
    <row r="365" spans="1:15" x14ac:dyDescent="0.2">
      <c r="A365" s="111">
        <f t="shared" si="11"/>
        <v>12</v>
      </c>
      <c r="B365" s="193">
        <v>43822</v>
      </c>
      <c r="C365" s="194"/>
      <c r="D365" s="194"/>
      <c r="E365" s="194"/>
      <c r="F365" s="194"/>
      <c r="G365" s="194"/>
      <c r="H365" s="194"/>
      <c r="I365" s="194"/>
      <c r="J365" s="194"/>
      <c r="K365" s="194"/>
      <c r="L365" s="194"/>
      <c r="M365" s="195">
        <f t="shared" si="12"/>
        <v>0</v>
      </c>
      <c r="N365"/>
      <c r="O365" s="196"/>
    </row>
    <row r="366" spans="1:15" x14ac:dyDescent="0.2">
      <c r="A366" s="111">
        <f t="shared" si="11"/>
        <v>12</v>
      </c>
      <c r="B366" s="193">
        <v>43823</v>
      </c>
      <c r="C366" s="194"/>
      <c r="D366" s="194"/>
      <c r="E366" s="194"/>
      <c r="F366" s="194"/>
      <c r="G366" s="194"/>
      <c r="H366" s="194"/>
      <c r="I366" s="194"/>
      <c r="J366" s="194"/>
      <c r="K366" s="194"/>
      <c r="L366" s="194"/>
      <c r="M366" s="195">
        <f t="shared" si="12"/>
        <v>0</v>
      </c>
      <c r="N366"/>
      <c r="O366" s="196"/>
    </row>
    <row r="367" spans="1:15" x14ac:dyDescent="0.2">
      <c r="A367" s="111">
        <f t="shared" si="11"/>
        <v>12</v>
      </c>
      <c r="B367" s="193">
        <v>43824</v>
      </c>
      <c r="C367" s="194"/>
      <c r="D367" s="194"/>
      <c r="E367" s="194"/>
      <c r="F367" s="194"/>
      <c r="G367" s="194"/>
      <c r="H367" s="194"/>
      <c r="I367" s="194"/>
      <c r="J367" s="194"/>
      <c r="K367" s="194"/>
      <c r="L367" s="194"/>
      <c r="M367" s="195">
        <f t="shared" si="12"/>
        <v>0</v>
      </c>
      <c r="N367"/>
      <c r="O367" s="196"/>
    </row>
    <row r="368" spans="1:15" x14ac:dyDescent="0.2">
      <c r="A368" s="111">
        <f t="shared" si="11"/>
        <v>12</v>
      </c>
      <c r="B368" s="193">
        <v>43825</v>
      </c>
      <c r="C368" s="194"/>
      <c r="D368" s="194"/>
      <c r="E368" s="194"/>
      <c r="F368" s="194"/>
      <c r="G368" s="194"/>
      <c r="H368" s="194"/>
      <c r="I368" s="194"/>
      <c r="J368" s="194"/>
      <c r="K368" s="194"/>
      <c r="L368" s="194"/>
      <c r="M368" s="195">
        <f t="shared" si="12"/>
        <v>0</v>
      </c>
      <c r="N368"/>
      <c r="O368" s="196"/>
    </row>
    <row r="369" spans="1:15" x14ac:dyDescent="0.2">
      <c r="A369" s="111">
        <f t="shared" si="11"/>
        <v>12</v>
      </c>
      <c r="B369" s="193">
        <v>43826</v>
      </c>
      <c r="C369" s="194"/>
      <c r="D369" s="194"/>
      <c r="E369" s="194"/>
      <c r="F369" s="194"/>
      <c r="G369" s="194"/>
      <c r="H369" s="194"/>
      <c r="I369" s="194"/>
      <c r="J369" s="194"/>
      <c r="K369" s="194"/>
      <c r="L369" s="194"/>
      <c r="M369" s="195">
        <f t="shared" si="12"/>
        <v>0</v>
      </c>
      <c r="N369"/>
      <c r="O369" s="196"/>
    </row>
    <row r="370" spans="1:15" x14ac:dyDescent="0.2">
      <c r="A370" s="111">
        <f t="shared" si="11"/>
        <v>12</v>
      </c>
      <c r="B370" s="193">
        <v>43827</v>
      </c>
      <c r="C370" s="194"/>
      <c r="D370" s="194"/>
      <c r="E370" s="194"/>
      <c r="F370" s="194"/>
      <c r="G370" s="194"/>
      <c r="H370" s="194"/>
      <c r="I370" s="194"/>
      <c r="J370" s="194"/>
      <c r="K370" s="194"/>
      <c r="L370" s="194"/>
      <c r="M370" s="195">
        <f t="shared" si="12"/>
        <v>0</v>
      </c>
      <c r="N370"/>
      <c r="O370" s="196"/>
    </row>
    <row r="371" spans="1:15" x14ac:dyDescent="0.2">
      <c r="A371" s="111">
        <f t="shared" si="11"/>
        <v>12</v>
      </c>
      <c r="B371" s="193">
        <v>43828</v>
      </c>
      <c r="C371" s="194"/>
      <c r="D371" s="194"/>
      <c r="E371" s="194"/>
      <c r="F371" s="194"/>
      <c r="G371" s="194"/>
      <c r="H371" s="194"/>
      <c r="I371" s="194"/>
      <c r="J371" s="194"/>
      <c r="K371" s="194"/>
      <c r="L371" s="194"/>
      <c r="M371" s="195">
        <f t="shared" si="12"/>
        <v>0</v>
      </c>
      <c r="N371"/>
      <c r="O371" s="196"/>
    </row>
    <row r="372" spans="1:15" x14ac:dyDescent="0.2">
      <c r="A372" s="111">
        <f t="shared" si="11"/>
        <v>12</v>
      </c>
      <c r="B372" s="193">
        <v>43829</v>
      </c>
      <c r="C372" s="194"/>
      <c r="D372" s="194"/>
      <c r="E372" s="194"/>
      <c r="F372" s="194"/>
      <c r="G372" s="194"/>
      <c r="H372" s="194"/>
      <c r="I372" s="194"/>
      <c r="J372" s="194"/>
      <c r="K372" s="194"/>
      <c r="L372" s="194"/>
      <c r="M372" s="195">
        <f t="shared" si="12"/>
        <v>0</v>
      </c>
      <c r="N372"/>
      <c r="O372" s="196"/>
    </row>
    <row r="373" spans="1:15" x14ac:dyDescent="0.2">
      <c r="A373" s="111">
        <f t="shared" si="11"/>
        <v>12</v>
      </c>
      <c r="B373" s="208">
        <v>43830</v>
      </c>
      <c r="C373" s="194"/>
      <c r="D373" s="194"/>
      <c r="E373" s="194"/>
      <c r="F373" s="194"/>
      <c r="G373" s="194"/>
      <c r="H373" s="194"/>
      <c r="I373" s="194"/>
      <c r="J373" s="194"/>
      <c r="K373" s="194"/>
      <c r="L373" s="194"/>
      <c r="M373" s="195">
        <f t="shared" si="12"/>
        <v>0</v>
      </c>
      <c r="N373"/>
      <c r="O373" s="203"/>
    </row>
    <row r="374" spans="1:15" s="67" customFormat="1" x14ac:dyDescent="0.2">
      <c r="A374" s="111"/>
      <c r="B374" s="209" t="s">
        <v>4</v>
      </c>
      <c r="C374" s="201">
        <f t="shared" ref="C374" si="13">SUM(C9:C373)</f>
        <v>2920.2489999999998</v>
      </c>
      <c r="D374" s="201">
        <f t="shared" ref="D374:M374" si="14">SUM(D9:D373)</f>
        <v>12182.969000000001</v>
      </c>
      <c r="E374" s="201">
        <f t="shared" si="14"/>
        <v>1265.9390000000001</v>
      </c>
      <c r="F374" s="201">
        <f t="shared" si="14"/>
        <v>8742.0230000000047</v>
      </c>
      <c r="G374" s="201">
        <f t="shared" si="14"/>
        <v>6497.14</v>
      </c>
      <c r="H374" s="201">
        <f>SUM(H9:H373)</f>
        <v>1557.6909999999996</v>
      </c>
      <c r="I374" s="201">
        <f>SUM(I9:I373)</f>
        <v>7.6420000000000012</v>
      </c>
      <c r="J374" s="201">
        <f>SUM(J9:J373)</f>
        <v>653.66400000000579</v>
      </c>
      <c r="K374" s="201">
        <f>SUM(K9:K373)</f>
        <v>1.6810092889999999</v>
      </c>
      <c r="L374" s="201">
        <f>SUM(L9:L373)</f>
        <v>12962.285000000002</v>
      </c>
      <c r="M374" s="201">
        <f t="shared" si="14"/>
        <v>46791.283009288985</v>
      </c>
      <c r="N374"/>
      <c r="O374" s="204">
        <f>+MAX(O9:O373)</f>
        <v>24.1</v>
      </c>
    </row>
    <row r="375" spans="1:15" x14ac:dyDescent="0.2">
      <c r="A375" s="112" t="str">
        <f t="shared" ref="A375:A407" si="15">+IF(ISBLANK($B375),"",MONTH($B375))</f>
        <v/>
      </c>
      <c r="M375" s="205">
        <f>+SUM(C374:L374)-SUM(M9:M373)</f>
        <v>0</v>
      </c>
      <c r="N375"/>
    </row>
    <row r="376" spans="1:15" x14ac:dyDescent="0.2">
      <c r="A376" s="111" t="str">
        <f t="shared" si="15"/>
        <v/>
      </c>
    </row>
    <row r="377" spans="1:15" x14ac:dyDescent="0.2">
      <c r="A377" s="111" t="str">
        <f t="shared" si="15"/>
        <v/>
      </c>
    </row>
    <row r="378" spans="1:15" x14ac:dyDescent="0.2">
      <c r="A378" s="111" t="str">
        <f t="shared" si="15"/>
        <v/>
      </c>
    </row>
    <row r="379" spans="1:15" x14ac:dyDescent="0.2">
      <c r="A379" s="111" t="str">
        <f t="shared" si="15"/>
        <v/>
      </c>
    </row>
    <row r="380" spans="1:15" x14ac:dyDescent="0.2">
      <c r="A380" s="111" t="str">
        <f t="shared" si="15"/>
        <v/>
      </c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O380" s="202"/>
    </row>
    <row r="381" spans="1:15" x14ac:dyDescent="0.2">
      <c r="A381" s="111" t="str">
        <f t="shared" si="15"/>
        <v/>
      </c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O381" s="202"/>
    </row>
    <row r="382" spans="1:15" x14ac:dyDescent="0.2">
      <c r="A382" s="111" t="str">
        <f t="shared" si="15"/>
        <v/>
      </c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O382" s="202"/>
    </row>
    <row r="383" spans="1:15" x14ac:dyDescent="0.2">
      <c r="A383" s="111" t="str">
        <f t="shared" si="15"/>
        <v/>
      </c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O383" s="202"/>
    </row>
    <row r="384" spans="1:15" x14ac:dyDescent="0.2">
      <c r="A384" s="111" t="str">
        <f t="shared" si="15"/>
        <v/>
      </c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O384" s="202"/>
    </row>
    <row r="385" spans="1:15" x14ac:dyDescent="0.2">
      <c r="A385" s="111" t="str">
        <f t="shared" si="15"/>
        <v/>
      </c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O385" s="202"/>
    </row>
    <row r="386" spans="1:15" x14ac:dyDescent="0.2">
      <c r="A386" s="111" t="str">
        <f t="shared" si="15"/>
        <v/>
      </c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O386" s="202"/>
    </row>
    <row r="387" spans="1:15" x14ac:dyDescent="0.2">
      <c r="A387" s="111" t="str">
        <f t="shared" si="15"/>
        <v/>
      </c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O387" s="202"/>
    </row>
    <row r="388" spans="1:15" x14ac:dyDescent="0.2">
      <c r="A388" s="111" t="str">
        <f t="shared" si="15"/>
        <v/>
      </c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O388" s="202"/>
    </row>
    <row r="389" spans="1:15" x14ac:dyDescent="0.2">
      <c r="A389" s="111" t="str">
        <f t="shared" si="15"/>
        <v/>
      </c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O389" s="202"/>
    </row>
    <row r="390" spans="1:15" x14ac:dyDescent="0.2">
      <c r="A390" s="111" t="str">
        <f t="shared" si="15"/>
        <v/>
      </c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O390" s="202"/>
    </row>
    <row r="391" spans="1:15" x14ac:dyDescent="0.2">
      <c r="A391" s="111" t="str">
        <f t="shared" si="15"/>
        <v/>
      </c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O391" s="202"/>
    </row>
    <row r="392" spans="1:15" x14ac:dyDescent="0.2">
      <c r="A392" s="111" t="str">
        <f t="shared" si="15"/>
        <v/>
      </c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O392" s="202"/>
    </row>
    <row r="393" spans="1:15" x14ac:dyDescent="0.2">
      <c r="A393" s="111" t="str">
        <f t="shared" si="15"/>
        <v/>
      </c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O393" s="202"/>
    </row>
    <row r="394" spans="1:15" x14ac:dyDescent="0.2">
      <c r="A394" s="111" t="str">
        <f t="shared" si="15"/>
        <v/>
      </c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O394" s="202"/>
    </row>
    <row r="395" spans="1:15" x14ac:dyDescent="0.2">
      <c r="A395" s="111" t="str">
        <f t="shared" si="15"/>
        <v/>
      </c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O395" s="202"/>
    </row>
    <row r="396" spans="1:15" x14ac:dyDescent="0.2">
      <c r="A396" s="111" t="str">
        <f t="shared" si="15"/>
        <v/>
      </c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O396" s="202"/>
    </row>
    <row r="397" spans="1:15" x14ac:dyDescent="0.2">
      <c r="A397" s="111" t="str">
        <f t="shared" si="15"/>
        <v/>
      </c>
    </row>
    <row r="398" spans="1:15" x14ac:dyDescent="0.2">
      <c r="A398" s="111" t="str">
        <f t="shared" si="15"/>
        <v/>
      </c>
    </row>
    <row r="399" spans="1:15" x14ac:dyDescent="0.2">
      <c r="A399" s="111" t="str">
        <f t="shared" si="15"/>
        <v/>
      </c>
    </row>
    <row r="400" spans="1:15" x14ac:dyDescent="0.2">
      <c r="A400" s="111" t="str">
        <f t="shared" si="15"/>
        <v/>
      </c>
    </row>
    <row r="401" spans="1:1" x14ac:dyDescent="0.2">
      <c r="A401" s="111" t="str">
        <f t="shared" si="15"/>
        <v/>
      </c>
    </row>
    <row r="402" spans="1:1" x14ac:dyDescent="0.2">
      <c r="A402" s="111" t="str">
        <f t="shared" si="15"/>
        <v/>
      </c>
    </row>
    <row r="403" spans="1:1" x14ac:dyDescent="0.2">
      <c r="A403" s="111" t="str">
        <f t="shared" si="15"/>
        <v/>
      </c>
    </row>
    <row r="404" spans="1:1" x14ac:dyDescent="0.2">
      <c r="A404" s="111" t="str">
        <f t="shared" si="15"/>
        <v/>
      </c>
    </row>
    <row r="405" spans="1:1" x14ac:dyDescent="0.2">
      <c r="A405" s="111" t="str">
        <f t="shared" si="15"/>
        <v/>
      </c>
    </row>
    <row r="406" spans="1:1" x14ac:dyDescent="0.2">
      <c r="A406" s="111" t="str">
        <f t="shared" si="15"/>
        <v/>
      </c>
    </row>
    <row r="407" spans="1:1" x14ac:dyDescent="0.2">
      <c r="A407" s="111" t="str">
        <f t="shared" si="15"/>
        <v/>
      </c>
    </row>
    <row r="408" spans="1:1" x14ac:dyDescent="0.2">
      <c r="A408" s="111"/>
    </row>
    <row r="409" spans="1:1" x14ac:dyDescent="0.2">
      <c r="A409" s="111"/>
    </row>
    <row r="410" spans="1:1" x14ac:dyDescent="0.2">
      <c r="A410" s="111" t="str">
        <f t="shared" ref="A410:A418" si="16">+IF(ISBLANK($B410),"",MONTH($B410))</f>
        <v/>
      </c>
    </row>
    <row r="411" spans="1:1" x14ac:dyDescent="0.2">
      <c r="A411" s="111" t="str">
        <f t="shared" si="16"/>
        <v/>
      </c>
    </row>
    <row r="412" spans="1:1" x14ac:dyDescent="0.2">
      <c r="A412" s="111" t="str">
        <f t="shared" si="16"/>
        <v/>
      </c>
    </row>
    <row r="413" spans="1:1" x14ac:dyDescent="0.2">
      <c r="A413" s="111" t="str">
        <f t="shared" si="16"/>
        <v/>
      </c>
    </row>
    <row r="414" spans="1:1" x14ac:dyDescent="0.2">
      <c r="A414" s="111" t="str">
        <f t="shared" si="16"/>
        <v/>
      </c>
    </row>
    <row r="415" spans="1:1" x14ac:dyDescent="0.2">
      <c r="A415" s="111" t="str">
        <f t="shared" si="16"/>
        <v/>
      </c>
    </row>
    <row r="416" spans="1:1" x14ac:dyDescent="0.2">
      <c r="A416" s="111" t="str">
        <f t="shared" si="16"/>
        <v/>
      </c>
    </row>
    <row r="417" spans="1:1" x14ac:dyDescent="0.2">
      <c r="A417" s="111" t="str">
        <f t="shared" si="16"/>
        <v/>
      </c>
    </row>
    <row r="418" spans="1:1" x14ac:dyDescent="0.2">
      <c r="A418" s="111" t="str">
        <f t="shared" si="16"/>
        <v/>
      </c>
    </row>
    <row r="419" spans="1:1" x14ac:dyDescent="0.2">
      <c r="A419" s="111"/>
    </row>
    <row r="420" spans="1:1" x14ac:dyDescent="0.2">
      <c r="A420" s="111"/>
    </row>
    <row r="421" spans="1:1" x14ac:dyDescent="0.2">
      <c r="A421" s="111"/>
    </row>
    <row r="422" spans="1:1" x14ac:dyDescent="0.2">
      <c r="A422" s="111"/>
    </row>
    <row r="423" spans="1:1" x14ac:dyDescent="0.2">
      <c r="A423" s="111"/>
    </row>
    <row r="424" spans="1:1" x14ac:dyDescent="0.2">
      <c r="A424" s="111"/>
    </row>
    <row r="425" spans="1:1" x14ac:dyDescent="0.2">
      <c r="A425" s="111"/>
    </row>
    <row r="426" spans="1:1" x14ac:dyDescent="0.2">
      <c r="A426" s="111"/>
    </row>
  </sheetData>
  <conditionalFormatting sqref="M375">
    <cfRule type="cellIs" dxfId="163" priority="1" operator="equal">
      <formula>0</formula>
    </cfRule>
  </conditionalFormatting>
  <pageMargins left="0.75" right="0.75" top="1" bottom="1" header="0" footer="0"/>
  <pageSetup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M429"/>
  <sheetViews>
    <sheetView showGridLines="0" topLeftCell="B1" zoomScale="75" workbookViewId="0">
      <pane xSplit="1" ySplit="9" topLeftCell="C355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baseColWidth="10" defaultRowHeight="12.75" x14ac:dyDescent="0.2"/>
  <cols>
    <col min="1" max="1" width="15.7109375" hidden="1" customWidth="1"/>
    <col min="2" max="2" width="43.7109375" customWidth="1"/>
    <col min="3" max="3" width="26.42578125" bestFit="1" customWidth="1"/>
    <col min="4" max="4" width="25.28515625" bestFit="1" customWidth="1"/>
    <col min="5" max="5" width="33.85546875" bestFit="1" customWidth="1"/>
    <col min="6" max="6" width="12.140625" customWidth="1"/>
    <col min="8" max="8" width="15" bestFit="1" customWidth="1"/>
  </cols>
  <sheetData>
    <row r="1" spans="1:8" ht="15.75" x14ac:dyDescent="0.25">
      <c r="A1" s="4"/>
      <c r="B1" s="23" t="s">
        <v>13</v>
      </c>
    </row>
    <row r="2" spans="1:8" ht="15.75" x14ac:dyDescent="0.25">
      <c r="A2" s="4"/>
      <c r="B2" s="24" t="s">
        <v>44</v>
      </c>
    </row>
    <row r="3" spans="1:8" ht="15.75" x14ac:dyDescent="0.25">
      <c r="A3" s="4"/>
      <c r="B3" s="24" t="s">
        <v>24</v>
      </c>
    </row>
    <row r="4" spans="1:8" ht="13.5" thickBot="1" x14ac:dyDescent="0.25">
      <c r="A4" s="4"/>
      <c r="B4" s="22" t="s">
        <v>21</v>
      </c>
    </row>
    <row r="5" spans="1:8" ht="16.5" thickBot="1" x14ac:dyDescent="0.3">
      <c r="A5" s="4"/>
      <c r="B5" s="3"/>
    </row>
    <row r="6" spans="1:8" ht="4.5" customHeight="1" thickBot="1" x14ac:dyDescent="0.3">
      <c r="A6" s="4"/>
      <c r="B6" s="37"/>
      <c r="C6" s="16"/>
      <c r="D6" s="16"/>
      <c r="E6" s="16"/>
      <c r="F6" s="17"/>
      <c r="H6" s="54"/>
    </row>
    <row r="7" spans="1:8" s="2" customFormat="1" x14ac:dyDescent="0.2">
      <c r="A7" s="4"/>
      <c r="B7" s="25" t="s">
        <v>0</v>
      </c>
      <c r="C7" s="27" t="str">
        <f>VLOOKUP(C$9,'Información Unidades'!$G$3:$I$15,2,0)</f>
        <v>EDELAYSEN</v>
      </c>
      <c r="D7" s="27" t="str">
        <f>VLOOKUP(D$9,'Información Unidades'!$G$3:$I$15,2,0)</f>
        <v>EDELAYSEN</v>
      </c>
      <c r="E7" s="27" t="str">
        <f>VLOOKUP(E$9,'Información Unidades'!$G$3:$I$15,2,0)</f>
        <v>EDELAYSEN</v>
      </c>
      <c r="F7" s="18" t="s">
        <v>1</v>
      </c>
      <c r="H7" s="18" t="s">
        <v>71</v>
      </c>
    </row>
    <row r="8" spans="1:8" s="6" customFormat="1" x14ac:dyDescent="0.2">
      <c r="A8" s="4"/>
      <c r="B8" s="19" t="s">
        <v>2</v>
      </c>
      <c r="C8" s="30" t="str">
        <f>VLOOKUP(C$9,'Información Unidades'!$G$4:$I$10,3,0)</f>
        <v>HIDRO PASADA</v>
      </c>
      <c r="D8" s="30" t="str">
        <f>VLOOKUP(D$9,'Información Unidades'!$G$4:$I$10,3,0)</f>
        <v>DIESEL</v>
      </c>
      <c r="E8" s="30" t="str">
        <f>VLOOKUP(E$9,'Información Unidades'!$G$4:$I$10,3,0)</f>
        <v>DIESEL</v>
      </c>
      <c r="F8" s="20" t="s">
        <v>3</v>
      </c>
      <c r="H8" s="20" t="s">
        <v>73</v>
      </c>
    </row>
    <row r="9" spans="1:8" s="6" customFormat="1" ht="13.5" thickBot="1" x14ac:dyDescent="0.25">
      <c r="A9" s="4"/>
      <c r="B9" s="21" t="s">
        <v>23</v>
      </c>
      <c r="C9" s="33" t="s">
        <v>75</v>
      </c>
      <c r="D9" s="33" t="s">
        <v>76</v>
      </c>
      <c r="E9" s="33" t="s">
        <v>77</v>
      </c>
      <c r="F9" s="22"/>
      <c r="H9" s="22" t="s">
        <v>70</v>
      </c>
    </row>
    <row r="10" spans="1:8" x14ac:dyDescent="0.2">
      <c r="A10" s="4">
        <f t="shared" ref="A10:A74" si="0">+IF(ISBLANK($B10),"",MONTH($B10))</f>
        <v>1</v>
      </c>
      <c r="B10" s="46">
        <v>39448</v>
      </c>
      <c r="C10" s="59">
        <v>14.599</v>
      </c>
      <c r="D10" s="59">
        <v>0</v>
      </c>
      <c r="E10" s="59">
        <v>4.048</v>
      </c>
      <c r="F10" s="50">
        <f t="shared" ref="F10:F73" si="1">+SUM(C10:E10)</f>
        <v>18.646999999999998</v>
      </c>
      <c r="H10" s="55">
        <v>1.0620000000000001</v>
      </c>
    </row>
    <row r="11" spans="1:8" x14ac:dyDescent="0.2">
      <c r="A11" s="4">
        <f t="shared" si="0"/>
        <v>1</v>
      </c>
      <c r="B11" s="35">
        <v>39449</v>
      </c>
      <c r="C11" s="60">
        <v>15.106</v>
      </c>
      <c r="D11" s="60">
        <v>0</v>
      </c>
      <c r="E11" s="60">
        <v>4.8819999999999997</v>
      </c>
      <c r="F11" s="42">
        <f t="shared" si="1"/>
        <v>19.988</v>
      </c>
      <c r="H11" s="56">
        <v>1.0569999999999999</v>
      </c>
    </row>
    <row r="12" spans="1:8" x14ac:dyDescent="0.2">
      <c r="A12" s="4">
        <f t="shared" si="0"/>
        <v>1</v>
      </c>
      <c r="B12" s="35">
        <v>39450</v>
      </c>
      <c r="C12" s="60">
        <v>15.256</v>
      </c>
      <c r="D12" s="60">
        <v>0</v>
      </c>
      <c r="E12" s="60">
        <v>4.7320000000000002</v>
      </c>
      <c r="F12" s="42">
        <f t="shared" si="1"/>
        <v>19.988</v>
      </c>
      <c r="H12" s="56">
        <v>1.135</v>
      </c>
    </row>
    <row r="13" spans="1:8" x14ac:dyDescent="0.2">
      <c r="A13" s="4">
        <f t="shared" si="0"/>
        <v>1</v>
      </c>
      <c r="B13" s="35">
        <v>39451</v>
      </c>
      <c r="C13" s="60">
        <v>15.074999999999999</v>
      </c>
      <c r="D13" s="60">
        <v>0</v>
      </c>
      <c r="E13" s="60">
        <v>4.9379999999999997</v>
      </c>
      <c r="F13" s="42">
        <f t="shared" si="1"/>
        <v>20.012999999999998</v>
      </c>
      <c r="H13" s="56">
        <v>1.1160000000000001</v>
      </c>
    </row>
    <row r="14" spans="1:8" x14ac:dyDescent="0.2">
      <c r="A14" s="4">
        <f t="shared" si="0"/>
        <v>1</v>
      </c>
      <c r="B14" s="35">
        <v>39452</v>
      </c>
      <c r="C14" s="60">
        <v>15.041</v>
      </c>
      <c r="D14" s="60">
        <v>0</v>
      </c>
      <c r="E14" s="60">
        <v>4.6310000000000002</v>
      </c>
      <c r="F14" s="42">
        <f t="shared" si="1"/>
        <v>19.672000000000001</v>
      </c>
      <c r="H14" s="56">
        <v>1.1299999999999999</v>
      </c>
    </row>
    <row r="15" spans="1:8" x14ac:dyDescent="0.2">
      <c r="A15" s="4">
        <f t="shared" si="0"/>
        <v>1</v>
      </c>
      <c r="B15" s="35">
        <v>39453</v>
      </c>
      <c r="C15" s="60">
        <v>14.807</v>
      </c>
      <c r="D15" s="60">
        <v>0.13300000000000001</v>
      </c>
      <c r="E15" s="60">
        <v>4.3639999999999999</v>
      </c>
      <c r="F15" s="42">
        <f t="shared" si="1"/>
        <v>19.304000000000002</v>
      </c>
      <c r="H15" s="56">
        <v>1.0760000000000001</v>
      </c>
    </row>
    <row r="16" spans="1:8" x14ac:dyDescent="0.2">
      <c r="A16" s="4">
        <f t="shared" si="0"/>
        <v>1</v>
      </c>
      <c r="B16" s="35">
        <v>39454</v>
      </c>
      <c r="C16" s="60">
        <v>14.769</v>
      </c>
      <c r="D16" s="60">
        <v>0</v>
      </c>
      <c r="E16" s="60">
        <v>5.08</v>
      </c>
      <c r="F16" s="42">
        <f t="shared" si="1"/>
        <v>19.849</v>
      </c>
      <c r="H16" s="56">
        <v>1.1499999999999999</v>
      </c>
    </row>
    <row r="17" spans="1:8" x14ac:dyDescent="0.2">
      <c r="A17" s="4">
        <f t="shared" si="0"/>
        <v>1</v>
      </c>
      <c r="B17" s="35">
        <v>39455</v>
      </c>
      <c r="C17" s="60">
        <v>15.108000000000001</v>
      </c>
      <c r="D17" s="60">
        <v>0</v>
      </c>
      <c r="E17" s="60">
        <v>5.0730000000000004</v>
      </c>
      <c r="F17" s="42">
        <f t="shared" si="1"/>
        <v>20.181000000000001</v>
      </c>
      <c r="H17" s="56">
        <v>1.111</v>
      </c>
    </row>
    <row r="18" spans="1:8" x14ac:dyDescent="0.2">
      <c r="A18" s="4">
        <f t="shared" si="0"/>
        <v>1</v>
      </c>
      <c r="B18" s="35">
        <v>39456</v>
      </c>
      <c r="C18" s="60">
        <v>15.047000000000001</v>
      </c>
      <c r="D18" s="60">
        <v>0</v>
      </c>
      <c r="E18" s="60">
        <v>4.8280000000000003</v>
      </c>
      <c r="F18" s="42">
        <f t="shared" si="1"/>
        <v>19.875</v>
      </c>
      <c r="H18" s="56">
        <v>1.125</v>
      </c>
    </row>
    <row r="19" spans="1:8" x14ac:dyDescent="0.2">
      <c r="A19" s="4">
        <f t="shared" si="0"/>
        <v>1</v>
      </c>
      <c r="B19" s="35">
        <v>39457</v>
      </c>
      <c r="C19" s="60">
        <v>15.324</v>
      </c>
      <c r="D19" s="60">
        <v>0</v>
      </c>
      <c r="E19" s="60">
        <v>4.8010000000000002</v>
      </c>
      <c r="F19" s="42">
        <f t="shared" si="1"/>
        <v>20.125</v>
      </c>
      <c r="H19" s="56">
        <v>1.155</v>
      </c>
    </row>
    <row r="20" spans="1:8" x14ac:dyDescent="0.2">
      <c r="A20" s="4">
        <f t="shared" si="0"/>
        <v>1</v>
      </c>
      <c r="B20" s="35">
        <v>39458</v>
      </c>
      <c r="C20" s="60">
        <v>15.16</v>
      </c>
      <c r="D20" s="60">
        <v>0</v>
      </c>
      <c r="E20" s="60">
        <v>4.4829999999999997</v>
      </c>
      <c r="F20" s="42">
        <f t="shared" si="1"/>
        <v>19.643000000000001</v>
      </c>
      <c r="H20" s="56">
        <v>1.1499999999999999</v>
      </c>
    </row>
    <row r="21" spans="1:8" x14ac:dyDescent="0.2">
      <c r="A21" s="4">
        <f t="shared" si="0"/>
        <v>1</v>
      </c>
      <c r="B21" s="35">
        <v>39459</v>
      </c>
      <c r="C21" s="60">
        <v>15.201000000000001</v>
      </c>
      <c r="D21" s="60">
        <v>0</v>
      </c>
      <c r="E21" s="60">
        <v>4.7140000000000004</v>
      </c>
      <c r="F21" s="42">
        <f t="shared" si="1"/>
        <v>19.914999999999999</v>
      </c>
      <c r="H21" s="56">
        <v>1.091</v>
      </c>
    </row>
    <row r="22" spans="1:8" x14ac:dyDescent="0.2">
      <c r="A22" s="4">
        <f t="shared" si="0"/>
        <v>1</v>
      </c>
      <c r="B22" s="35">
        <v>39460</v>
      </c>
      <c r="C22" s="60">
        <v>15.331</v>
      </c>
      <c r="D22" s="60">
        <v>0</v>
      </c>
      <c r="E22" s="60">
        <v>4.5830000000000002</v>
      </c>
      <c r="F22" s="42">
        <f t="shared" si="1"/>
        <v>19.914000000000001</v>
      </c>
      <c r="H22" s="56">
        <v>1.1160000000000001</v>
      </c>
    </row>
    <row r="23" spans="1:8" x14ac:dyDescent="0.2">
      <c r="A23" s="4">
        <f t="shared" si="0"/>
        <v>1</v>
      </c>
      <c r="B23" s="35">
        <v>39461</v>
      </c>
      <c r="C23" s="60">
        <v>14.715999999999999</v>
      </c>
      <c r="D23" s="60">
        <v>0</v>
      </c>
      <c r="E23" s="60">
        <v>5.78</v>
      </c>
      <c r="F23" s="42">
        <f t="shared" si="1"/>
        <v>20.495999999999999</v>
      </c>
      <c r="H23" s="56">
        <v>1.1599999999999999</v>
      </c>
    </row>
    <row r="24" spans="1:8" x14ac:dyDescent="0.2">
      <c r="A24" s="4">
        <f t="shared" si="0"/>
        <v>1</v>
      </c>
      <c r="B24" s="35">
        <v>39462</v>
      </c>
      <c r="C24" s="60">
        <v>15.01</v>
      </c>
      <c r="D24" s="60">
        <v>0</v>
      </c>
      <c r="E24" s="60">
        <v>4.4560000000000004</v>
      </c>
      <c r="F24" s="42">
        <f t="shared" si="1"/>
        <v>19.466000000000001</v>
      </c>
      <c r="H24" s="56">
        <v>1.0760000000000001</v>
      </c>
    </row>
    <row r="25" spans="1:8" x14ac:dyDescent="0.2">
      <c r="A25" s="4">
        <f t="shared" si="0"/>
        <v>1</v>
      </c>
      <c r="B25" s="35">
        <v>39463</v>
      </c>
      <c r="C25" s="60">
        <v>11.75</v>
      </c>
      <c r="D25" s="60">
        <v>1.7549999999999999</v>
      </c>
      <c r="E25" s="60">
        <v>6.032</v>
      </c>
      <c r="F25" s="42">
        <f t="shared" si="1"/>
        <v>19.536999999999999</v>
      </c>
      <c r="H25" s="56">
        <v>1.1399999999999999</v>
      </c>
    </row>
    <row r="26" spans="1:8" x14ac:dyDescent="0.2">
      <c r="A26" s="4">
        <f t="shared" si="0"/>
        <v>1</v>
      </c>
      <c r="B26" s="35">
        <v>39464</v>
      </c>
      <c r="C26" s="60">
        <v>11.71</v>
      </c>
      <c r="D26" s="60">
        <v>0.33600000000000002</v>
      </c>
      <c r="E26" s="60">
        <v>8.5980000000000008</v>
      </c>
      <c r="F26" s="42">
        <f t="shared" si="1"/>
        <v>20.644000000000002</v>
      </c>
      <c r="H26" s="56">
        <v>1.101</v>
      </c>
    </row>
    <row r="27" spans="1:8" x14ac:dyDescent="0.2">
      <c r="A27" s="4">
        <f t="shared" si="0"/>
        <v>1</v>
      </c>
      <c r="B27" s="35">
        <v>39465</v>
      </c>
      <c r="C27" s="60">
        <v>14.91</v>
      </c>
      <c r="D27" s="60">
        <v>0</v>
      </c>
      <c r="E27" s="60">
        <v>5.1989999999999998</v>
      </c>
      <c r="F27" s="42">
        <f t="shared" si="1"/>
        <v>20.109000000000002</v>
      </c>
      <c r="H27" s="56">
        <v>1.1739999999999999</v>
      </c>
    </row>
    <row r="28" spans="1:8" x14ac:dyDescent="0.2">
      <c r="A28" s="4">
        <f t="shared" si="0"/>
        <v>1</v>
      </c>
      <c r="B28" s="35">
        <v>39466</v>
      </c>
      <c r="C28" s="60">
        <v>14.23</v>
      </c>
      <c r="D28" s="60">
        <v>0</v>
      </c>
      <c r="E28" s="60">
        <v>5.399</v>
      </c>
      <c r="F28" s="42">
        <f t="shared" si="1"/>
        <v>19.629000000000001</v>
      </c>
      <c r="H28" s="56">
        <v>1.1839999999999999</v>
      </c>
    </row>
    <row r="29" spans="1:8" x14ac:dyDescent="0.2">
      <c r="A29" s="4">
        <f t="shared" si="0"/>
        <v>1</v>
      </c>
      <c r="B29" s="35">
        <v>39467</v>
      </c>
      <c r="C29" s="60">
        <v>15.01</v>
      </c>
      <c r="D29" s="60">
        <v>0</v>
      </c>
      <c r="E29" s="60">
        <v>4.6070000000000002</v>
      </c>
      <c r="F29" s="42">
        <f t="shared" si="1"/>
        <v>19.617000000000001</v>
      </c>
      <c r="H29" s="56">
        <v>1.091</v>
      </c>
    </row>
    <row r="30" spans="1:8" x14ac:dyDescent="0.2">
      <c r="A30" s="4">
        <f t="shared" si="0"/>
        <v>1</v>
      </c>
      <c r="B30" s="35">
        <v>39468</v>
      </c>
      <c r="C30" s="60">
        <v>14.75</v>
      </c>
      <c r="D30" s="60">
        <v>0</v>
      </c>
      <c r="E30" s="60">
        <v>5.5060000000000002</v>
      </c>
      <c r="F30" s="42">
        <f t="shared" si="1"/>
        <v>20.256</v>
      </c>
      <c r="H30" s="56">
        <v>1.1599999999999999</v>
      </c>
    </row>
    <row r="31" spans="1:8" x14ac:dyDescent="0.2">
      <c r="A31" s="4">
        <f t="shared" si="0"/>
        <v>1</v>
      </c>
      <c r="B31" s="35">
        <v>39469</v>
      </c>
      <c r="C31" s="60">
        <v>14.64</v>
      </c>
      <c r="D31" s="60">
        <v>0.14399999999999999</v>
      </c>
      <c r="E31" s="60">
        <v>5.1040000000000001</v>
      </c>
      <c r="F31" s="42">
        <f t="shared" si="1"/>
        <v>19.888000000000002</v>
      </c>
      <c r="H31" s="56">
        <v>1.1839999999999999</v>
      </c>
    </row>
    <row r="32" spans="1:8" x14ac:dyDescent="0.2">
      <c r="A32" s="4">
        <f t="shared" si="0"/>
        <v>1</v>
      </c>
      <c r="B32" s="35">
        <v>39470</v>
      </c>
      <c r="C32" s="60">
        <v>14.13</v>
      </c>
      <c r="D32" s="60">
        <v>0.17499999999999999</v>
      </c>
      <c r="E32" s="60">
        <v>4.2889999999999997</v>
      </c>
      <c r="F32" s="42">
        <f t="shared" si="1"/>
        <v>18.594000000000001</v>
      </c>
      <c r="H32" s="56">
        <v>1.218</v>
      </c>
    </row>
    <row r="33" spans="1:8" x14ac:dyDescent="0.2">
      <c r="A33" s="4">
        <f t="shared" si="0"/>
        <v>1</v>
      </c>
      <c r="B33" s="35">
        <v>39471</v>
      </c>
      <c r="C33" s="60">
        <v>14.1</v>
      </c>
      <c r="D33" s="60">
        <v>0.67300000000000004</v>
      </c>
      <c r="E33" s="60">
        <v>6.4180000000000001</v>
      </c>
      <c r="F33" s="42">
        <f t="shared" si="1"/>
        <v>21.190999999999999</v>
      </c>
      <c r="H33" s="56">
        <v>1.1839999999999999</v>
      </c>
    </row>
    <row r="34" spans="1:8" x14ac:dyDescent="0.2">
      <c r="A34" s="4">
        <f t="shared" si="0"/>
        <v>1</v>
      </c>
      <c r="B34" s="35">
        <v>39472</v>
      </c>
      <c r="C34" s="60">
        <v>13.46</v>
      </c>
      <c r="D34" s="60">
        <v>0.91100000000000003</v>
      </c>
      <c r="E34" s="60">
        <v>6.5789999999999997</v>
      </c>
      <c r="F34" s="42">
        <f t="shared" si="1"/>
        <v>20.95</v>
      </c>
      <c r="H34" s="56">
        <v>1.1599999999999999</v>
      </c>
    </row>
    <row r="35" spans="1:8" x14ac:dyDescent="0.2">
      <c r="A35" s="4">
        <f t="shared" si="0"/>
        <v>1</v>
      </c>
      <c r="B35" s="35">
        <v>39473</v>
      </c>
      <c r="C35" s="60">
        <v>14</v>
      </c>
      <c r="D35" s="60">
        <v>0.38100000000000001</v>
      </c>
      <c r="E35" s="60">
        <v>6.1870000000000003</v>
      </c>
      <c r="F35" s="42">
        <f t="shared" si="1"/>
        <v>20.568000000000001</v>
      </c>
      <c r="H35" s="56">
        <v>1.2430000000000001</v>
      </c>
    </row>
    <row r="36" spans="1:8" x14ac:dyDescent="0.2">
      <c r="A36" s="4">
        <f t="shared" si="0"/>
        <v>1</v>
      </c>
      <c r="B36" s="35">
        <v>39474</v>
      </c>
      <c r="C36" s="60">
        <v>14.59</v>
      </c>
      <c r="D36" s="60">
        <v>0.26</v>
      </c>
      <c r="E36" s="60">
        <v>4.6109999999999998</v>
      </c>
      <c r="F36" s="42">
        <f t="shared" si="1"/>
        <v>19.460999999999999</v>
      </c>
      <c r="H36" s="56">
        <v>1.1890000000000001</v>
      </c>
    </row>
    <row r="37" spans="1:8" x14ac:dyDescent="0.2">
      <c r="A37" s="4">
        <f t="shared" si="0"/>
        <v>1</v>
      </c>
      <c r="B37" s="35">
        <v>39475</v>
      </c>
      <c r="C37" s="60">
        <v>14.43</v>
      </c>
      <c r="D37" s="60">
        <v>0.23799999999999999</v>
      </c>
      <c r="E37" s="60">
        <v>5.1440000000000001</v>
      </c>
      <c r="F37" s="42">
        <f t="shared" si="1"/>
        <v>19.811999999999998</v>
      </c>
      <c r="H37" s="56">
        <v>1.1739999999999999</v>
      </c>
    </row>
    <row r="38" spans="1:8" x14ac:dyDescent="0.2">
      <c r="A38" s="4">
        <f t="shared" si="0"/>
        <v>1</v>
      </c>
      <c r="B38" s="35">
        <v>39476</v>
      </c>
      <c r="C38" s="60">
        <v>13.7</v>
      </c>
      <c r="D38" s="60">
        <v>0.52600000000000002</v>
      </c>
      <c r="E38" s="60">
        <v>5.5069999999999997</v>
      </c>
      <c r="F38" s="42">
        <f t="shared" si="1"/>
        <v>19.732999999999997</v>
      </c>
      <c r="H38" s="56">
        <v>1.218</v>
      </c>
    </row>
    <row r="39" spans="1:8" x14ac:dyDescent="0.2">
      <c r="A39" s="4">
        <f t="shared" si="0"/>
        <v>1</v>
      </c>
      <c r="B39" s="35">
        <v>39477</v>
      </c>
      <c r="C39" s="60">
        <v>12.53</v>
      </c>
      <c r="D39" s="60">
        <v>0.371</v>
      </c>
      <c r="E39" s="60">
        <v>7.9909999999999997</v>
      </c>
      <c r="F39" s="42">
        <f t="shared" si="1"/>
        <v>20.891999999999999</v>
      </c>
      <c r="H39" s="56">
        <v>1.135</v>
      </c>
    </row>
    <row r="40" spans="1:8" x14ac:dyDescent="0.2">
      <c r="A40" s="4">
        <f t="shared" si="0"/>
        <v>1</v>
      </c>
      <c r="B40" s="35">
        <v>39478</v>
      </c>
      <c r="C40" s="60">
        <v>13.82</v>
      </c>
      <c r="D40" s="60">
        <v>0.29099999999999998</v>
      </c>
      <c r="E40" s="60">
        <v>7.133</v>
      </c>
      <c r="F40" s="42">
        <f t="shared" si="1"/>
        <v>21.244</v>
      </c>
      <c r="H40" s="56">
        <v>1.35</v>
      </c>
    </row>
    <row r="41" spans="1:8" x14ac:dyDescent="0.2">
      <c r="A41" s="4">
        <f t="shared" si="0"/>
        <v>2</v>
      </c>
      <c r="B41" s="35">
        <v>39479</v>
      </c>
      <c r="C41" s="60">
        <v>14.866</v>
      </c>
      <c r="D41" s="60">
        <v>7.8E-2</v>
      </c>
      <c r="E41" s="60">
        <v>6.1829999999999998</v>
      </c>
      <c r="F41" s="42">
        <f t="shared" si="1"/>
        <v>21.126999999999999</v>
      </c>
      <c r="H41" s="56">
        <v>1.2030000000000001</v>
      </c>
    </row>
    <row r="42" spans="1:8" x14ac:dyDescent="0.2">
      <c r="A42" s="4">
        <f t="shared" si="0"/>
        <v>2</v>
      </c>
      <c r="B42" s="35">
        <v>39480</v>
      </c>
      <c r="C42" s="60">
        <v>14.807</v>
      </c>
      <c r="D42" s="60">
        <v>0.221</v>
      </c>
      <c r="E42" s="60">
        <v>5.9089999999999998</v>
      </c>
      <c r="F42" s="42">
        <f t="shared" si="1"/>
        <v>20.937000000000001</v>
      </c>
      <c r="H42" s="56">
        <v>1.222</v>
      </c>
    </row>
    <row r="43" spans="1:8" x14ac:dyDescent="0.2">
      <c r="A43" s="4">
        <f t="shared" si="0"/>
        <v>2</v>
      </c>
      <c r="B43" s="35">
        <v>39481</v>
      </c>
      <c r="C43" s="60">
        <v>14.170999999999999</v>
      </c>
      <c r="D43" s="60">
        <v>0.40699999999999997</v>
      </c>
      <c r="E43" s="60">
        <v>5.7949999999999999</v>
      </c>
      <c r="F43" s="42">
        <f t="shared" si="1"/>
        <v>20.372999999999998</v>
      </c>
      <c r="H43" s="56">
        <v>1.2170000000000001</v>
      </c>
    </row>
    <row r="44" spans="1:8" x14ac:dyDescent="0.2">
      <c r="A44" s="4">
        <f t="shared" si="0"/>
        <v>2</v>
      </c>
      <c r="B44" s="35">
        <v>39482</v>
      </c>
      <c r="C44" s="60">
        <v>14.566000000000001</v>
      </c>
      <c r="D44" s="60">
        <v>0.23599999999999999</v>
      </c>
      <c r="E44" s="60">
        <v>5.7839999999999998</v>
      </c>
      <c r="F44" s="42">
        <f t="shared" si="1"/>
        <v>20.586000000000002</v>
      </c>
      <c r="H44" s="56">
        <v>1.159</v>
      </c>
    </row>
    <row r="45" spans="1:8" x14ac:dyDescent="0.2">
      <c r="A45" s="4">
        <f t="shared" si="0"/>
        <v>2</v>
      </c>
      <c r="B45" s="35">
        <v>39483</v>
      </c>
      <c r="C45" s="60">
        <v>13.846</v>
      </c>
      <c r="D45" s="60">
        <v>0.80500000000000005</v>
      </c>
      <c r="E45" s="60">
        <v>5.58</v>
      </c>
      <c r="F45" s="42">
        <f t="shared" si="1"/>
        <v>20.231000000000002</v>
      </c>
      <c r="H45" s="56">
        <v>1.246</v>
      </c>
    </row>
    <row r="46" spans="1:8" x14ac:dyDescent="0.2">
      <c r="A46" s="4">
        <f t="shared" si="0"/>
        <v>2</v>
      </c>
      <c r="B46" s="35">
        <v>39484</v>
      </c>
      <c r="C46" s="60">
        <v>14.606</v>
      </c>
      <c r="D46" s="60">
        <v>0.20300000000000001</v>
      </c>
      <c r="E46" s="60">
        <v>5.7750000000000004</v>
      </c>
      <c r="F46" s="42">
        <f t="shared" si="1"/>
        <v>20.584</v>
      </c>
      <c r="H46" s="56">
        <v>1.169</v>
      </c>
    </row>
    <row r="47" spans="1:8" x14ac:dyDescent="0.2">
      <c r="A47" s="4">
        <f t="shared" si="0"/>
        <v>2</v>
      </c>
      <c r="B47" s="35">
        <v>39485</v>
      </c>
      <c r="C47" s="60">
        <v>15.166</v>
      </c>
      <c r="D47" s="60">
        <v>0.32</v>
      </c>
      <c r="E47" s="60">
        <v>5.1769999999999996</v>
      </c>
      <c r="F47" s="42">
        <f t="shared" si="1"/>
        <v>20.663</v>
      </c>
      <c r="H47" s="56">
        <v>1.2170000000000001</v>
      </c>
    </row>
    <row r="48" spans="1:8" x14ac:dyDescent="0.2">
      <c r="A48" s="4">
        <f t="shared" si="0"/>
        <v>2</v>
      </c>
      <c r="B48" s="35">
        <v>39486</v>
      </c>
      <c r="C48" s="60">
        <v>15.029</v>
      </c>
      <c r="D48" s="60">
        <v>0.112</v>
      </c>
      <c r="E48" s="60">
        <v>5.6470000000000002</v>
      </c>
      <c r="F48" s="42">
        <f t="shared" si="1"/>
        <v>20.788</v>
      </c>
      <c r="H48" s="56">
        <v>1.2270000000000001</v>
      </c>
    </row>
    <row r="49" spans="1:8" x14ac:dyDescent="0.2">
      <c r="A49" s="4">
        <f t="shared" si="0"/>
        <v>2</v>
      </c>
      <c r="B49" s="35">
        <v>39487</v>
      </c>
      <c r="C49" s="60">
        <v>14.951000000000001</v>
      </c>
      <c r="D49" s="60">
        <v>9.6000000000000002E-2</v>
      </c>
      <c r="E49" s="60">
        <v>5.4089999999999998</v>
      </c>
      <c r="F49" s="42">
        <f t="shared" si="1"/>
        <v>20.456</v>
      </c>
      <c r="H49" s="56">
        <v>1.1879999999999999</v>
      </c>
    </row>
    <row r="50" spans="1:8" x14ac:dyDescent="0.2">
      <c r="A50" s="4">
        <f t="shared" si="0"/>
        <v>2</v>
      </c>
      <c r="B50" s="35">
        <v>39488</v>
      </c>
      <c r="C50" s="60">
        <v>15.039</v>
      </c>
      <c r="D50" s="60">
        <v>0.17599999999999999</v>
      </c>
      <c r="E50" s="60">
        <v>4.5090000000000003</v>
      </c>
      <c r="F50" s="42">
        <f t="shared" si="1"/>
        <v>19.724</v>
      </c>
      <c r="H50" s="56">
        <v>1.256</v>
      </c>
    </row>
    <row r="51" spans="1:8" x14ac:dyDescent="0.2">
      <c r="A51" s="4">
        <f t="shared" si="0"/>
        <v>2</v>
      </c>
      <c r="B51" s="35">
        <v>39489</v>
      </c>
      <c r="C51" s="60">
        <v>14.677</v>
      </c>
      <c r="D51" s="60">
        <v>0.128</v>
      </c>
      <c r="E51" s="60">
        <v>5.85</v>
      </c>
      <c r="F51" s="42">
        <f t="shared" si="1"/>
        <v>20.655000000000001</v>
      </c>
      <c r="H51" s="56">
        <v>1.2070000000000001</v>
      </c>
    </row>
    <row r="52" spans="1:8" x14ac:dyDescent="0.2">
      <c r="A52" s="4">
        <f t="shared" si="0"/>
        <v>2</v>
      </c>
      <c r="B52" s="35">
        <v>39490</v>
      </c>
      <c r="C52" s="60">
        <v>14.843999999999999</v>
      </c>
      <c r="D52" s="60">
        <v>0</v>
      </c>
      <c r="E52" s="60">
        <v>5.85</v>
      </c>
      <c r="F52" s="42">
        <f t="shared" si="1"/>
        <v>20.693999999999999</v>
      </c>
      <c r="H52" s="56">
        <v>1.198</v>
      </c>
    </row>
    <row r="53" spans="1:8" x14ac:dyDescent="0.2">
      <c r="A53" s="4">
        <f t="shared" si="0"/>
        <v>2</v>
      </c>
      <c r="B53" s="35">
        <v>39491</v>
      </c>
      <c r="C53" s="60">
        <v>15.708</v>
      </c>
      <c r="D53" s="60">
        <v>0</v>
      </c>
      <c r="E53" s="60">
        <v>5.1120000000000001</v>
      </c>
      <c r="F53" s="42">
        <f t="shared" si="1"/>
        <v>20.82</v>
      </c>
      <c r="H53" s="56">
        <v>1.1739999999999999</v>
      </c>
    </row>
    <row r="54" spans="1:8" x14ac:dyDescent="0.2">
      <c r="A54" s="4">
        <f t="shared" si="0"/>
        <v>2</v>
      </c>
      <c r="B54" s="35">
        <v>39492</v>
      </c>
      <c r="C54" s="60">
        <v>12.464</v>
      </c>
      <c r="D54" s="60">
        <v>0</v>
      </c>
      <c r="E54" s="60">
        <v>7.0529999999999999</v>
      </c>
      <c r="F54" s="42">
        <f t="shared" si="1"/>
        <v>19.516999999999999</v>
      </c>
      <c r="H54" s="56">
        <v>1.1539999999999999</v>
      </c>
    </row>
    <row r="55" spans="1:8" x14ac:dyDescent="0.2">
      <c r="A55" s="4">
        <f t="shared" si="0"/>
        <v>2</v>
      </c>
      <c r="B55" s="35">
        <v>39493</v>
      </c>
      <c r="C55" s="60">
        <v>14.83</v>
      </c>
      <c r="D55" s="60">
        <v>0</v>
      </c>
      <c r="E55" s="60">
        <v>5.282</v>
      </c>
      <c r="F55" s="42">
        <f t="shared" si="1"/>
        <v>20.112000000000002</v>
      </c>
      <c r="H55" s="56">
        <v>1.2270000000000001</v>
      </c>
    </row>
    <row r="56" spans="1:8" x14ac:dyDescent="0.2">
      <c r="A56" s="4">
        <f t="shared" si="0"/>
        <v>2</v>
      </c>
      <c r="B56" s="35">
        <v>39494</v>
      </c>
      <c r="C56" s="60">
        <v>15.13</v>
      </c>
      <c r="D56" s="60">
        <v>0</v>
      </c>
      <c r="E56" s="60">
        <v>4.923</v>
      </c>
      <c r="F56" s="42">
        <f t="shared" si="1"/>
        <v>20.053000000000001</v>
      </c>
      <c r="H56" s="56">
        <v>1.2070000000000001</v>
      </c>
    </row>
    <row r="57" spans="1:8" x14ac:dyDescent="0.2">
      <c r="A57" s="4">
        <f t="shared" si="0"/>
        <v>2</v>
      </c>
      <c r="B57" s="35">
        <v>39495</v>
      </c>
      <c r="C57" s="60">
        <v>15.23</v>
      </c>
      <c r="D57" s="60">
        <v>0</v>
      </c>
      <c r="E57" s="60">
        <v>3.9060000000000001</v>
      </c>
      <c r="F57" s="42">
        <f t="shared" si="1"/>
        <v>19.135999999999999</v>
      </c>
      <c r="H57" s="56">
        <v>1.159</v>
      </c>
    </row>
    <row r="58" spans="1:8" x14ac:dyDescent="0.2">
      <c r="A58" s="4">
        <f t="shared" si="0"/>
        <v>2</v>
      </c>
      <c r="B58" s="35">
        <v>39496</v>
      </c>
      <c r="C58" s="60">
        <v>15.14</v>
      </c>
      <c r="D58" s="60">
        <v>0</v>
      </c>
      <c r="E58" s="60">
        <v>5.2290000000000001</v>
      </c>
      <c r="F58" s="42">
        <f t="shared" si="1"/>
        <v>20.369</v>
      </c>
      <c r="H58" s="56">
        <v>1.1830000000000001</v>
      </c>
    </row>
    <row r="59" spans="1:8" x14ac:dyDescent="0.2">
      <c r="A59" s="4">
        <f t="shared" si="0"/>
        <v>2</v>
      </c>
      <c r="B59" s="35">
        <v>39497</v>
      </c>
      <c r="C59" s="60">
        <v>15</v>
      </c>
      <c r="D59" s="60">
        <v>3.2000000000000001E-2</v>
      </c>
      <c r="E59" s="60">
        <v>5.7290000000000001</v>
      </c>
      <c r="F59" s="42">
        <f t="shared" si="1"/>
        <v>20.760999999999999</v>
      </c>
      <c r="H59" s="56">
        <v>1.2609999999999999</v>
      </c>
    </row>
    <row r="60" spans="1:8" x14ac:dyDescent="0.2">
      <c r="A60" s="4">
        <f t="shared" si="0"/>
        <v>2</v>
      </c>
      <c r="B60" s="35">
        <v>39498</v>
      </c>
      <c r="C60" s="60">
        <v>15.2</v>
      </c>
      <c r="D60" s="60">
        <v>4.8000000000000001E-2</v>
      </c>
      <c r="E60" s="60">
        <v>5.5949999999999998</v>
      </c>
      <c r="F60" s="42">
        <f t="shared" si="1"/>
        <v>20.843</v>
      </c>
      <c r="H60" s="56">
        <v>1.2410000000000001</v>
      </c>
    </row>
    <row r="61" spans="1:8" x14ac:dyDescent="0.2">
      <c r="A61" s="4">
        <f t="shared" si="0"/>
        <v>2</v>
      </c>
      <c r="B61" s="35">
        <v>39499</v>
      </c>
      <c r="C61" s="60">
        <v>14.725</v>
      </c>
      <c r="D61" s="60">
        <v>0</v>
      </c>
      <c r="E61" s="60">
        <v>5.6639999999999997</v>
      </c>
      <c r="F61" s="42">
        <f t="shared" si="1"/>
        <v>20.388999999999999</v>
      </c>
      <c r="H61" s="56">
        <v>1.232</v>
      </c>
    </row>
    <row r="62" spans="1:8" x14ac:dyDescent="0.2">
      <c r="A62" s="4">
        <f t="shared" si="0"/>
        <v>2</v>
      </c>
      <c r="B62" s="35">
        <v>39500</v>
      </c>
      <c r="C62" s="60">
        <v>14.965</v>
      </c>
      <c r="D62" s="60">
        <v>0</v>
      </c>
      <c r="E62" s="60">
        <v>5.38</v>
      </c>
      <c r="F62" s="42">
        <f t="shared" si="1"/>
        <v>20.344999999999999</v>
      </c>
      <c r="H62" s="56">
        <v>1.1879999999999999</v>
      </c>
    </row>
    <row r="63" spans="1:8" x14ac:dyDescent="0.2">
      <c r="A63" s="4">
        <f t="shared" si="0"/>
        <v>2</v>
      </c>
      <c r="B63" s="35">
        <v>39501</v>
      </c>
      <c r="C63" s="60">
        <v>14.24</v>
      </c>
      <c r="D63" s="60">
        <v>0</v>
      </c>
      <c r="E63" s="60">
        <v>5.2720000000000002</v>
      </c>
      <c r="F63" s="42">
        <f t="shared" si="1"/>
        <v>19.512</v>
      </c>
      <c r="H63" s="56">
        <v>1.2170000000000001</v>
      </c>
    </row>
    <row r="64" spans="1:8" x14ac:dyDescent="0.2">
      <c r="A64" s="4">
        <f t="shared" si="0"/>
        <v>2</v>
      </c>
      <c r="B64" s="35">
        <v>39502</v>
      </c>
      <c r="C64" s="60">
        <v>12.605</v>
      </c>
      <c r="D64" s="60">
        <v>0</v>
      </c>
      <c r="E64" s="60">
        <v>6.7809999999999997</v>
      </c>
      <c r="F64" s="42">
        <f t="shared" si="1"/>
        <v>19.385999999999999</v>
      </c>
      <c r="H64" s="56">
        <v>1.2030000000000001</v>
      </c>
    </row>
    <row r="65" spans="1:8" x14ac:dyDescent="0.2">
      <c r="A65" s="4">
        <f t="shared" si="0"/>
        <v>2</v>
      </c>
      <c r="B65" s="35">
        <v>39503</v>
      </c>
      <c r="C65" s="60">
        <v>14.574999999999999</v>
      </c>
      <c r="D65" s="60">
        <v>0</v>
      </c>
      <c r="E65" s="60">
        <v>6.601</v>
      </c>
      <c r="F65" s="42">
        <f t="shared" si="1"/>
        <v>21.175999999999998</v>
      </c>
      <c r="H65" s="56">
        <v>1.2509999999999999</v>
      </c>
    </row>
    <row r="66" spans="1:8" x14ac:dyDescent="0.2">
      <c r="A66" s="4">
        <f t="shared" si="0"/>
        <v>2</v>
      </c>
      <c r="B66" s="35">
        <v>39504</v>
      </c>
      <c r="C66" s="60">
        <v>14.66</v>
      </c>
      <c r="D66" s="60">
        <v>0</v>
      </c>
      <c r="E66" s="60">
        <v>6.7450000000000001</v>
      </c>
      <c r="F66" s="42">
        <f t="shared" si="1"/>
        <v>21.405000000000001</v>
      </c>
      <c r="H66" s="56">
        <v>1.345</v>
      </c>
    </row>
    <row r="67" spans="1:8" x14ac:dyDescent="0.2">
      <c r="A67" s="4">
        <f t="shared" si="0"/>
        <v>2</v>
      </c>
      <c r="B67" s="35">
        <v>39505</v>
      </c>
      <c r="C67" s="60">
        <v>14.27</v>
      </c>
      <c r="D67" s="60">
        <v>0</v>
      </c>
      <c r="E67" s="60">
        <v>7.202</v>
      </c>
      <c r="F67" s="42">
        <f t="shared" si="1"/>
        <v>21.472000000000001</v>
      </c>
      <c r="H67" s="56">
        <v>1.2270000000000001</v>
      </c>
    </row>
    <row r="68" spans="1:8" x14ac:dyDescent="0.2">
      <c r="A68" s="4">
        <f t="shared" si="0"/>
        <v>2</v>
      </c>
      <c r="B68" s="35">
        <v>39506</v>
      </c>
      <c r="C68" s="60">
        <v>14.69</v>
      </c>
      <c r="D68" s="60">
        <v>0</v>
      </c>
      <c r="E68" s="60">
        <v>6.5339999999999998</v>
      </c>
      <c r="F68" s="42">
        <f t="shared" si="1"/>
        <v>21.224</v>
      </c>
      <c r="H68" s="56">
        <v>1.246</v>
      </c>
    </row>
    <row r="69" spans="1:8" x14ac:dyDescent="0.2">
      <c r="A69" s="4">
        <f t="shared" si="0"/>
        <v>2</v>
      </c>
      <c r="B69" s="35">
        <v>39507</v>
      </c>
      <c r="C69" s="60">
        <v>15.3</v>
      </c>
      <c r="D69" s="60">
        <v>0</v>
      </c>
      <c r="E69" s="60">
        <v>5.7030000000000003</v>
      </c>
      <c r="F69" s="42">
        <f t="shared" si="1"/>
        <v>21.003</v>
      </c>
      <c r="H69" s="56">
        <v>1.2270000000000001</v>
      </c>
    </row>
    <row r="70" spans="1:8" x14ac:dyDescent="0.2">
      <c r="A70" s="4">
        <f t="shared" si="0"/>
        <v>3</v>
      </c>
      <c r="B70" s="35">
        <v>39508</v>
      </c>
      <c r="C70" s="60">
        <v>14.972</v>
      </c>
      <c r="D70" s="60">
        <v>0</v>
      </c>
      <c r="E70" s="60">
        <v>4.9450000000000003</v>
      </c>
      <c r="F70" s="42">
        <f t="shared" si="1"/>
        <v>19.917000000000002</v>
      </c>
      <c r="H70" s="56">
        <v>1.2290000000000001</v>
      </c>
    </row>
    <row r="71" spans="1:8" x14ac:dyDescent="0.2">
      <c r="A71" s="4">
        <f t="shared" si="0"/>
        <v>3</v>
      </c>
      <c r="B71" s="35">
        <v>39509</v>
      </c>
      <c r="C71" s="60">
        <v>14.518000000000001</v>
      </c>
      <c r="D71" s="60">
        <v>0</v>
      </c>
      <c r="E71" s="60">
        <v>4.4080000000000004</v>
      </c>
      <c r="F71" s="42">
        <f t="shared" si="1"/>
        <v>18.926000000000002</v>
      </c>
      <c r="H71" s="56">
        <v>1.224</v>
      </c>
    </row>
    <row r="72" spans="1:8" x14ac:dyDescent="0.2">
      <c r="A72" s="4">
        <f t="shared" si="0"/>
        <v>3</v>
      </c>
      <c r="B72" s="35">
        <v>39510</v>
      </c>
      <c r="C72" s="60">
        <v>13.31</v>
      </c>
      <c r="D72" s="60">
        <v>0</v>
      </c>
      <c r="E72" s="60">
        <v>7.25</v>
      </c>
      <c r="F72" s="42">
        <f t="shared" si="1"/>
        <v>20.560000000000002</v>
      </c>
      <c r="H72" s="56">
        <v>1.2529999999999999</v>
      </c>
    </row>
    <row r="73" spans="1:8" x14ac:dyDescent="0.2">
      <c r="A73" s="4">
        <f t="shared" si="0"/>
        <v>3</v>
      </c>
      <c r="B73" s="35">
        <v>39511</v>
      </c>
      <c r="C73" s="60">
        <v>14.77</v>
      </c>
      <c r="D73" s="60">
        <v>0</v>
      </c>
      <c r="E73" s="60">
        <v>6.5659999999999998</v>
      </c>
      <c r="F73" s="42">
        <f t="shared" si="1"/>
        <v>21.335999999999999</v>
      </c>
      <c r="H73" s="56">
        <v>1.2909999999999999</v>
      </c>
    </row>
    <row r="74" spans="1:8" x14ac:dyDescent="0.2">
      <c r="A74" s="4">
        <f t="shared" si="0"/>
        <v>3</v>
      </c>
      <c r="B74" s="35">
        <v>39512</v>
      </c>
      <c r="C74" s="60">
        <v>15.473000000000001</v>
      </c>
      <c r="D74" s="60">
        <v>0</v>
      </c>
      <c r="E74" s="60">
        <v>6</v>
      </c>
      <c r="F74" s="42">
        <f t="shared" ref="F74:F137" si="2">+SUM(C74:E74)</f>
        <v>21.472999999999999</v>
      </c>
      <c r="H74" s="56">
        <v>1.224</v>
      </c>
    </row>
    <row r="75" spans="1:8" x14ac:dyDescent="0.2">
      <c r="A75" s="4">
        <f t="shared" ref="A75:A138" si="3">+IF(ISBLANK($B75),"",MONTH($B75))</f>
        <v>3</v>
      </c>
      <c r="B75" s="35">
        <v>39513</v>
      </c>
      <c r="C75" s="60">
        <v>15.053000000000001</v>
      </c>
      <c r="D75" s="60">
        <v>0</v>
      </c>
      <c r="E75" s="60">
        <v>6.3540000000000001</v>
      </c>
      <c r="F75" s="42">
        <f t="shared" si="2"/>
        <v>21.407</v>
      </c>
      <c r="H75" s="56">
        <v>1.2290000000000001</v>
      </c>
    </row>
    <row r="76" spans="1:8" x14ac:dyDescent="0.2">
      <c r="A76" s="4">
        <f t="shared" si="3"/>
        <v>3</v>
      </c>
      <c r="B76" s="35">
        <v>39514</v>
      </c>
      <c r="C76" s="60">
        <v>15.132</v>
      </c>
      <c r="D76" s="60">
        <v>0</v>
      </c>
      <c r="E76" s="60">
        <v>6.4850000000000003</v>
      </c>
      <c r="F76" s="42">
        <f t="shared" si="2"/>
        <v>21.617000000000001</v>
      </c>
      <c r="H76" s="56">
        <v>1.2190000000000001</v>
      </c>
    </row>
    <row r="77" spans="1:8" x14ac:dyDescent="0.2">
      <c r="A77" s="4">
        <f t="shared" si="3"/>
        <v>3</v>
      </c>
      <c r="B77" s="35">
        <v>39515</v>
      </c>
      <c r="C77" s="60">
        <v>14.984999999999999</v>
      </c>
      <c r="D77" s="60">
        <v>0</v>
      </c>
      <c r="E77" s="60">
        <v>5.2279999999999998</v>
      </c>
      <c r="F77" s="42">
        <f t="shared" si="2"/>
        <v>20.213000000000001</v>
      </c>
      <c r="H77" s="56">
        <v>1.1419999999999999</v>
      </c>
    </row>
    <row r="78" spans="1:8" x14ac:dyDescent="0.2">
      <c r="A78" s="4">
        <f t="shared" si="3"/>
        <v>3</v>
      </c>
      <c r="B78" s="35">
        <v>39516</v>
      </c>
      <c r="C78" s="60">
        <v>14.478999999999999</v>
      </c>
      <c r="D78" s="60">
        <v>0</v>
      </c>
      <c r="E78" s="60">
        <v>4.2519999999999998</v>
      </c>
      <c r="F78" s="42">
        <f t="shared" si="2"/>
        <v>18.730999999999998</v>
      </c>
      <c r="H78" s="56">
        <v>1.214</v>
      </c>
    </row>
    <row r="79" spans="1:8" x14ac:dyDescent="0.2">
      <c r="A79" s="4">
        <f t="shared" si="3"/>
        <v>3</v>
      </c>
      <c r="B79" s="35">
        <v>39517</v>
      </c>
      <c r="C79" s="60">
        <v>14.97</v>
      </c>
      <c r="D79" s="60">
        <v>0</v>
      </c>
      <c r="E79" s="60">
        <v>5.6230000000000002</v>
      </c>
      <c r="F79" s="42">
        <f t="shared" si="2"/>
        <v>20.593</v>
      </c>
      <c r="H79" s="56">
        <v>1.248</v>
      </c>
    </row>
    <row r="80" spans="1:8" x14ac:dyDescent="0.2">
      <c r="A80" s="4">
        <f t="shared" si="3"/>
        <v>3</v>
      </c>
      <c r="B80" s="35">
        <v>39518</v>
      </c>
      <c r="C80" s="60">
        <v>15.196999999999999</v>
      </c>
      <c r="D80" s="60">
        <v>0</v>
      </c>
      <c r="E80" s="60">
        <v>5.4770000000000003</v>
      </c>
      <c r="F80" s="42">
        <f t="shared" si="2"/>
        <v>20.673999999999999</v>
      </c>
      <c r="H80" s="56">
        <v>1.2190000000000001</v>
      </c>
    </row>
    <row r="81" spans="1:8" x14ac:dyDescent="0.2">
      <c r="A81" s="4">
        <f t="shared" si="3"/>
        <v>3</v>
      </c>
      <c r="B81" s="35">
        <v>39519</v>
      </c>
      <c r="C81" s="60">
        <v>15.295999999999999</v>
      </c>
      <c r="D81" s="60">
        <v>0</v>
      </c>
      <c r="E81" s="60">
        <v>4.8499999999999996</v>
      </c>
      <c r="F81" s="42">
        <f t="shared" si="2"/>
        <v>20.146000000000001</v>
      </c>
      <c r="H81" s="56">
        <v>1.1659999999999999</v>
      </c>
    </row>
    <row r="82" spans="1:8" x14ac:dyDescent="0.2">
      <c r="A82" s="4">
        <f t="shared" si="3"/>
        <v>3</v>
      </c>
      <c r="B82" s="35">
        <v>39520</v>
      </c>
      <c r="C82" s="60">
        <v>11.680999999999999</v>
      </c>
      <c r="D82" s="60">
        <v>1.478</v>
      </c>
      <c r="E82" s="60">
        <v>6.4589999999999996</v>
      </c>
      <c r="F82" s="42">
        <f t="shared" si="2"/>
        <v>19.617999999999999</v>
      </c>
      <c r="H82" s="56">
        <v>1.1759999999999999</v>
      </c>
    </row>
    <row r="83" spans="1:8" x14ac:dyDescent="0.2">
      <c r="A83" s="4">
        <f t="shared" si="3"/>
        <v>3</v>
      </c>
      <c r="B83" s="35">
        <v>39521</v>
      </c>
      <c r="C83" s="60">
        <v>15.394</v>
      </c>
      <c r="D83" s="60">
        <v>0</v>
      </c>
      <c r="E83" s="60">
        <v>4.8220000000000001</v>
      </c>
      <c r="F83" s="42">
        <f t="shared" si="2"/>
        <v>20.216000000000001</v>
      </c>
      <c r="H83" s="56">
        <v>1.18</v>
      </c>
    </row>
    <row r="84" spans="1:8" x14ac:dyDescent="0.2">
      <c r="A84" s="4">
        <f t="shared" si="3"/>
        <v>3</v>
      </c>
      <c r="B84" s="35">
        <v>39522</v>
      </c>
      <c r="C84" s="60">
        <v>15.31</v>
      </c>
      <c r="D84" s="60">
        <v>0</v>
      </c>
      <c r="E84" s="60">
        <v>4.673</v>
      </c>
      <c r="F84" s="42">
        <f t="shared" si="2"/>
        <v>19.983000000000001</v>
      </c>
      <c r="H84" s="56">
        <v>1.2090000000000001</v>
      </c>
    </row>
    <row r="85" spans="1:8" x14ac:dyDescent="0.2">
      <c r="A85" s="4">
        <f t="shared" si="3"/>
        <v>3</v>
      </c>
      <c r="B85" s="35">
        <v>39523</v>
      </c>
      <c r="C85" s="60">
        <v>15.15</v>
      </c>
      <c r="D85" s="60">
        <v>0</v>
      </c>
      <c r="E85" s="60">
        <v>4.8310000000000004</v>
      </c>
      <c r="F85" s="42">
        <f t="shared" si="2"/>
        <v>19.981000000000002</v>
      </c>
      <c r="H85" s="56">
        <v>1.2669999999999999</v>
      </c>
    </row>
    <row r="86" spans="1:8" x14ac:dyDescent="0.2">
      <c r="A86" s="4">
        <f t="shared" si="3"/>
        <v>3</v>
      </c>
      <c r="B86" s="35">
        <v>39524</v>
      </c>
      <c r="C86" s="60">
        <v>15.06</v>
      </c>
      <c r="D86" s="60">
        <v>0</v>
      </c>
      <c r="E86" s="60">
        <v>4.5979999999999999</v>
      </c>
      <c r="F86" s="42">
        <f t="shared" si="2"/>
        <v>19.658000000000001</v>
      </c>
      <c r="H86" s="56">
        <v>1.2</v>
      </c>
    </row>
    <row r="87" spans="1:8" x14ac:dyDescent="0.2">
      <c r="A87" s="4">
        <f t="shared" si="3"/>
        <v>3</v>
      </c>
      <c r="B87" s="35">
        <v>39525</v>
      </c>
      <c r="C87" s="60">
        <v>15.22</v>
      </c>
      <c r="D87" s="60">
        <v>0</v>
      </c>
      <c r="E87" s="60">
        <v>5.6909999999999998</v>
      </c>
      <c r="F87" s="42">
        <f t="shared" si="2"/>
        <v>20.911000000000001</v>
      </c>
      <c r="H87" s="56">
        <v>1.2529999999999999</v>
      </c>
    </row>
    <row r="88" spans="1:8" x14ac:dyDescent="0.2">
      <c r="A88" s="4">
        <f t="shared" si="3"/>
        <v>3</v>
      </c>
      <c r="B88" s="35">
        <v>39526</v>
      </c>
      <c r="C88" s="60">
        <v>15.17</v>
      </c>
      <c r="D88" s="60">
        <v>0</v>
      </c>
      <c r="E88" s="60">
        <v>6.0090000000000003</v>
      </c>
      <c r="F88" s="42">
        <f t="shared" si="2"/>
        <v>21.179000000000002</v>
      </c>
      <c r="H88" s="56">
        <v>1.2330000000000001</v>
      </c>
    </row>
    <row r="89" spans="1:8" x14ac:dyDescent="0.2">
      <c r="A89" s="4">
        <f t="shared" si="3"/>
        <v>3</v>
      </c>
      <c r="B89" s="35">
        <v>39527</v>
      </c>
      <c r="C89" s="60">
        <v>15.19</v>
      </c>
      <c r="D89" s="60">
        <v>0</v>
      </c>
      <c r="E89" s="60">
        <v>5.508</v>
      </c>
      <c r="F89" s="42">
        <f t="shared" si="2"/>
        <v>20.698</v>
      </c>
      <c r="H89" s="56">
        <v>1.171</v>
      </c>
    </row>
    <row r="90" spans="1:8" x14ac:dyDescent="0.2">
      <c r="A90" s="4">
        <f t="shared" si="3"/>
        <v>3</v>
      </c>
      <c r="B90" s="35">
        <v>39528</v>
      </c>
      <c r="C90" s="60">
        <v>15.007</v>
      </c>
      <c r="D90" s="60">
        <v>0</v>
      </c>
      <c r="E90" s="60">
        <v>3.95</v>
      </c>
      <c r="F90" s="42">
        <f t="shared" si="2"/>
        <v>18.957000000000001</v>
      </c>
      <c r="H90" s="56">
        <v>1.147</v>
      </c>
    </row>
    <row r="91" spans="1:8" x14ac:dyDescent="0.2">
      <c r="A91" s="4">
        <f t="shared" si="3"/>
        <v>3</v>
      </c>
      <c r="B91" s="35">
        <v>39529</v>
      </c>
      <c r="C91" s="60">
        <v>14.382999999999999</v>
      </c>
      <c r="D91" s="60">
        <v>0</v>
      </c>
      <c r="E91" s="60">
        <v>4.4279999999999999</v>
      </c>
      <c r="F91" s="42">
        <f t="shared" si="2"/>
        <v>18.811</v>
      </c>
      <c r="H91" s="56">
        <v>1.1659999999999999</v>
      </c>
    </row>
    <row r="92" spans="1:8" x14ac:dyDescent="0.2">
      <c r="A92" s="4">
        <f t="shared" si="3"/>
        <v>3</v>
      </c>
      <c r="B92" s="35">
        <v>39530</v>
      </c>
      <c r="C92" s="60">
        <v>14.66</v>
      </c>
      <c r="D92" s="60">
        <v>1.9E-2</v>
      </c>
      <c r="E92" s="60">
        <v>4.6559999999999997</v>
      </c>
      <c r="F92" s="42">
        <f t="shared" si="2"/>
        <v>19.335000000000001</v>
      </c>
      <c r="H92" s="56">
        <v>1.238</v>
      </c>
    </row>
    <row r="93" spans="1:8" x14ac:dyDescent="0.2">
      <c r="A93" s="4">
        <f t="shared" si="3"/>
        <v>3</v>
      </c>
      <c r="B93" s="35">
        <v>39531</v>
      </c>
      <c r="C93" s="60">
        <v>14.81</v>
      </c>
      <c r="D93" s="60">
        <v>0</v>
      </c>
      <c r="E93" s="60">
        <v>5.6360000000000001</v>
      </c>
      <c r="F93" s="42">
        <f t="shared" si="2"/>
        <v>20.446000000000002</v>
      </c>
      <c r="H93" s="56">
        <v>1.262</v>
      </c>
    </row>
    <row r="94" spans="1:8" x14ac:dyDescent="0.2">
      <c r="A94" s="4">
        <f t="shared" si="3"/>
        <v>3</v>
      </c>
      <c r="B94" s="35">
        <v>39532</v>
      </c>
      <c r="C94" s="60">
        <v>15.46</v>
      </c>
      <c r="D94" s="60">
        <v>0</v>
      </c>
      <c r="E94" s="60">
        <v>5.5629999999999997</v>
      </c>
      <c r="F94" s="42">
        <f t="shared" si="2"/>
        <v>21.023</v>
      </c>
      <c r="H94" s="56">
        <v>1.262</v>
      </c>
    </row>
    <row r="95" spans="1:8" x14ac:dyDescent="0.2">
      <c r="A95" s="4">
        <f t="shared" si="3"/>
        <v>3</v>
      </c>
      <c r="B95" s="35">
        <v>39533</v>
      </c>
      <c r="C95" s="60">
        <v>15.1</v>
      </c>
      <c r="D95" s="60">
        <v>0</v>
      </c>
      <c r="E95" s="60">
        <v>6.3070000000000004</v>
      </c>
      <c r="F95" s="42">
        <f t="shared" si="2"/>
        <v>21.407</v>
      </c>
      <c r="H95" s="56">
        <v>1.3109999999999999</v>
      </c>
    </row>
    <row r="96" spans="1:8" x14ac:dyDescent="0.2">
      <c r="A96" s="4">
        <f t="shared" si="3"/>
        <v>3</v>
      </c>
      <c r="B96" s="35">
        <v>39534</v>
      </c>
      <c r="C96" s="60">
        <v>15.48</v>
      </c>
      <c r="D96" s="60">
        <v>0</v>
      </c>
      <c r="E96" s="60">
        <v>5.7539999999999996</v>
      </c>
      <c r="F96" s="42">
        <f t="shared" si="2"/>
        <v>21.234000000000002</v>
      </c>
      <c r="H96" s="56">
        <v>1.262</v>
      </c>
    </row>
    <row r="97" spans="1:8" x14ac:dyDescent="0.2">
      <c r="A97" s="4">
        <f t="shared" si="3"/>
        <v>3</v>
      </c>
      <c r="B97" s="35">
        <v>39535</v>
      </c>
      <c r="C97" s="60">
        <v>15.24</v>
      </c>
      <c r="D97" s="60">
        <v>0</v>
      </c>
      <c r="E97" s="60">
        <v>6.0229999999999997</v>
      </c>
      <c r="F97" s="42">
        <f t="shared" si="2"/>
        <v>21.262999999999998</v>
      </c>
      <c r="H97" s="56">
        <v>1.2190000000000001</v>
      </c>
    </row>
    <row r="98" spans="1:8" x14ac:dyDescent="0.2">
      <c r="A98" s="4">
        <f t="shared" si="3"/>
        <v>3</v>
      </c>
      <c r="B98" s="35">
        <v>39536</v>
      </c>
      <c r="C98" s="60">
        <v>14.91</v>
      </c>
      <c r="D98" s="60">
        <v>0</v>
      </c>
      <c r="E98" s="60">
        <v>4.726</v>
      </c>
      <c r="F98" s="42">
        <f t="shared" si="2"/>
        <v>19.635999999999999</v>
      </c>
      <c r="H98" s="56">
        <v>1.214</v>
      </c>
    </row>
    <row r="99" spans="1:8" x14ac:dyDescent="0.2">
      <c r="A99" s="4">
        <f t="shared" si="3"/>
        <v>3</v>
      </c>
      <c r="B99" s="35">
        <v>39537</v>
      </c>
      <c r="C99" s="60">
        <v>15.02</v>
      </c>
      <c r="D99" s="60">
        <v>0</v>
      </c>
      <c r="E99" s="60">
        <v>5.1719999999999997</v>
      </c>
      <c r="F99" s="42">
        <f t="shared" si="2"/>
        <v>20.192</v>
      </c>
      <c r="H99" s="56">
        <v>1.214</v>
      </c>
    </row>
    <row r="100" spans="1:8" x14ac:dyDescent="0.2">
      <c r="A100" s="4">
        <f t="shared" si="3"/>
        <v>3</v>
      </c>
      <c r="B100" s="35">
        <v>39538</v>
      </c>
      <c r="C100" s="60">
        <v>15.27</v>
      </c>
      <c r="D100" s="60">
        <v>0</v>
      </c>
      <c r="E100" s="60">
        <v>5.7530000000000001</v>
      </c>
      <c r="F100" s="42">
        <f t="shared" si="2"/>
        <v>21.023</v>
      </c>
      <c r="H100" s="56">
        <v>1.385</v>
      </c>
    </row>
    <row r="101" spans="1:8" x14ac:dyDescent="0.2">
      <c r="A101" s="4">
        <f t="shared" si="3"/>
        <v>4</v>
      </c>
      <c r="B101" s="35">
        <v>39539</v>
      </c>
      <c r="C101" s="60">
        <v>15.379</v>
      </c>
      <c r="D101" s="60">
        <v>0</v>
      </c>
      <c r="E101" s="60">
        <v>6.016</v>
      </c>
      <c r="F101" s="42">
        <f t="shared" si="2"/>
        <v>21.395</v>
      </c>
      <c r="G101" s="5"/>
      <c r="H101" s="56">
        <v>1.2729999999999999</v>
      </c>
    </row>
    <row r="102" spans="1:8" x14ac:dyDescent="0.2">
      <c r="A102" s="4">
        <f t="shared" si="3"/>
        <v>4</v>
      </c>
      <c r="B102" s="35">
        <v>39540</v>
      </c>
      <c r="C102" s="60">
        <v>15.218</v>
      </c>
      <c r="D102" s="60">
        <v>0</v>
      </c>
      <c r="E102" s="60">
        <v>5.8630000000000004</v>
      </c>
      <c r="F102" s="42">
        <f t="shared" si="2"/>
        <v>21.081</v>
      </c>
      <c r="H102" s="56">
        <v>1.35</v>
      </c>
    </row>
    <row r="103" spans="1:8" x14ac:dyDescent="0.2">
      <c r="A103" s="4">
        <f t="shared" si="3"/>
        <v>4</v>
      </c>
      <c r="B103" s="35">
        <v>39541</v>
      </c>
      <c r="C103" s="60">
        <v>14.853</v>
      </c>
      <c r="D103" s="60">
        <v>0</v>
      </c>
      <c r="E103" s="60">
        <v>6.9480000000000004</v>
      </c>
      <c r="F103" s="42">
        <f t="shared" si="2"/>
        <v>21.801000000000002</v>
      </c>
      <c r="H103" s="56">
        <v>1.2589999999999999</v>
      </c>
    </row>
    <row r="104" spans="1:8" x14ac:dyDescent="0.2">
      <c r="A104" s="4">
        <f t="shared" si="3"/>
        <v>4</v>
      </c>
      <c r="B104" s="35">
        <v>39542</v>
      </c>
      <c r="C104" s="60">
        <v>15.117000000000001</v>
      </c>
      <c r="D104" s="60">
        <v>0</v>
      </c>
      <c r="E104" s="60">
        <v>5.2039999999999997</v>
      </c>
      <c r="F104" s="42">
        <f t="shared" si="2"/>
        <v>20.321000000000002</v>
      </c>
      <c r="H104" s="56">
        <v>1.2350000000000001</v>
      </c>
    </row>
    <row r="105" spans="1:8" x14ac:dyDescent="0.2">
      <c r="A105" s="4">
        <f t="shared" si="3"/>
        <v>4</v>
      </c>
      <c r="B105" s="35">
        <v>39543</v>
      </c>
      <c r="C105" s="60">
        <v>14.901999999999999</v>
      </c>
      <c r="D105" s="60">
        <v>0</v>
      </c>
      <c r="E105" s="60">
        <v>4.9880000000000004</v>
      </c>
      <c r="F105" s="42">
        <f t="shared" si="2"/>
        <v>19.89</v>
      </c>
      <c r="H105" s="56">
        <v>1.206</v>
      </c>
    </row>
    <row r="106" spans="1:8" x14ac:dyDescent="0.2">
      <c r="A106" s="4">
        <f t="shared" si="3"/>
        <v>4</v>
      </c>
      <c r="B106" s="35">
        <v>39544</v>
      </c>
      <c r="C106" s="60">
        <v>13.589</v>
      </c>
      <c r="D106" s="60">
        <v>0</v>
      </c>
      <c r="E106" s="60">
        <v>5.585</v>
      </c>
      <c r="F106" s="42">
        <f t="shared" si="2"/>
        <v>19.173999999999999</v>
      </c>
      <c r="H106" s="56">
        <v>1.2010000000000001</v>
      </c>
    </row>
    <row r="107" spans="1:8" x14ac:dyDescent="0.2">
      <c r="A107" s="4">
        <f t="shared" si="3"/>
        <v>4</v>
      </c>
      <c r="B107" s="35">
        <v>39545</v>
      </c>
      <c r="C107" s="60">
        <v>13.613</v>
      </c>
      <c r="D107" s="60">
        <v>0</v>
      </c>
      <c r="E107" s="60">
        <v>8.3989999999999991</v>
      </c>
      <c r="F107" s="42">
        <f t="shared" si="2"/>
        <v>22.012</v>
      </c>
      <c r="H107" s="56">
        <v>1.3069999999999999</v>
      </c>
    </row>
    <row r="108" spans="1:8" x14ac:dyDescent="0.2">
      <c r="A108" s="4">
        <f t="shared" si="3"/>
        <v>4</v>
      </c>
      <c r="B108" s="35">
        <v>39546</v>
      </c>
      <c r="C108" s="60">
        <v>15.484</v>
      </c>
      <c r="D108" s="60">
        <v>0</v>
      </c>
      <c r="E108" s="60">
        <v>6.55</v>
      </c>
      <c r="F108" s="42">
        <f t="shared" si="2"/>
        <v>22.033999999999999</v>
      </c>
      <c r="H108" s="56">
        <v>1.2250000000000001</v>
      </c>
    </row>
    <row r="109" spans="1:8" x14ac:dyDescent="0.2">
      <c r="A109" s="4">
        <f t="shared" si="3"/>
        <v>4</v>
      </c>
      <c r="B109" s="35">
        <v>39547</v>
      </c>
      <c r="C109" s="60">
        <v>15.561</v>
      </c>
      <c r="D109" s="60">
        <v>0</v>
      </c>
      <c r="E109" s="60">
        <v>5.5309999999999997</v>
      </c>
      <c r="F109" s="42">
        <f t="shared" si="2"/>
        <v>21.091999999999999</v>
      </c>
      <c r="H109" s="56">
        <v>1.2969999999999999</v>
      </c>
    </row>
    <row r="110" spans="1:8" x14ac:dyDescent="0.2">
      <c r="A110" s="4">
        <f t="shared" si="3"/>
        <v>4</v>
      </c>
      <c r="B110" s="35">
        <v>39548</v>
      </c>
      <c r="C110" s="60">
        <v>15.509</v>
      </c>
      <c r="D110" s="60">
        <v>0</v>
      </c>
      <c r="E110" s="60">
        <v>5.7450000000000001</v>
      </c>
      <c r="F110" s="42">
        <f t="shared" si="2"/>
        <v>21.254000000000001</v>
      </c>
      <c r="H110" s="56">
        <v>1.264</v>
      </c>
    </row>
    <row r="111" spans="1:8" x14ac:dyDescent="0.2">
      <c r="A111" s="4">
        <f t="shared" si="3"/>
        <v>4</v>
      </c>
      <c r="B111" s="35">
        <v>39549</v>
      </c>
      <c r="C111" s="60">
        <v>15.137</v>
      </c>
      <c r="D111" s="60">
        <v>0</v>
      </c>
      <c r="E111" s="60">
        <v>5.6079999999999997</v>
      </c>
      <c r="F111" s="42">
        <f t="shared" si="2"/>
        <v>20.745000000000001</v>
      </c>
      <c r="H111" s="56">
        <v>1.2110000000000001</v>
      </c>
    </row>
    <row r="112" spans="1:8" x14ac:dyDescent="0.2">
      <c r="A112" s="4">
        <f t="shared" si="3"/>
        <v>4</v>
      </c>
      <c r="B112" s="35">
        <v>39550</v>
      </c>
      <c r="C112" s="60">
        <v>15.007999999999999</v>
      </c>
      <c r="D112" s="60">
        <v>0</v>
      </c>
      <c r="E112" s="60">
        <v>5.37</v>
      </c>
      <c r="F112" s="42">
        <f t="shared" si="2"/>
        <v>20.378</v>
      </c>
      <c r="H112" s="56">
        <v>1.1870000000000001</v>
      </c>
    </row>
    <row r="113" spans="1:8" x14ac:dyDescent="0.2">
      <c r="A113" s="4">
        <f t="shared" si="3"/>
        <v>4</v>
      </c>
      <c r="B113" s="35">
        <v>39551</v>
      </c>
      <c r="C113" s="60">
        <v>14.566000000000001</v>
      </c>
      <c r="D113" s="60">
        <v>0</v>
      </c>
      <c r="E113" s="60">
        <v>5.1280000000000001</v>
      </c>
      <c r="F113" s="42">
        <f t="shared" si="2"/>
        <v>19.694000000000003</v>
      </c>
      <c r="H113" s="56">
        <v>1.2010000000000001</v>
      </c>
    </row>
    <row r="114" spans="1:8" x14ac:dyDescent="0.2">
      <c r="A114" s="4">
        <f t="shared" si="3"/>
        <v>4</v>
      </c>
      <c r="B114" s="35">
        <v>39552</v>
      </c>
      <c r="C114" s="60">
        <v>15.034000000000001</v>
      </c>
      <c r="D114" s="60">
        <v>0</v>
      </c>
      <c r="E114" s="60">
        <v>6.2119999999999997</v>
      </c>
      <c r="F114" s="42">
        <f t="shared" si="2"/>
        <v>21.246000000000002</v>
      </c>
      <c r="H114" s="56">
        <v>1.264</v>
      </c>
    </row>
    <row r="115" spans="1:8" x14ac:dyDescent="0.2">
      <c r="A115" s="4">
        <f t="shared" si="3"/>
        <v>4</v>
      </c>
      <c r="B115" s="35">
        <v>39553</v>
      </c>
      <c r="C115" s="60">
        <v>15.17</v>
      </c>
      <c r="D115" s="60">
        <v>0</v>
      </c>
      <c r="E115" s="60">
        <v>6.6349999999999998</v>
      </c>
      <c r="F115" s="42">
        <f t="shared" si="2"/>
        <v>21.805</v>
      </c>
      <c r="H115" s="56">
        <v>1.302</v>
      </c>
    </row>
    <row r="116" spans="1:8" x14ac:dyDescent="0.2">
      <c r="A116" s="4">
        <f t="shared" si="3"/>
        <v>4</v>
      </c>
      <c r="B116" s="35">
        <v>39554</v>
      </c>
      <c r="C116" s="60">
        <v>15.06</v>
      </c>
      <c r="D116" s="60">
        <v>0.17199999999999999</v>
      </c>
      <c r="E116" s="60">
        <v>6.9109999999999996</v>
      </c>
      <c r="F116" s="42">
        <f t="shared" si="2"/>
        <v>22.143000000000001</v>
      </c>
      <c r="H116" s="56">
        <v>1.41</v>
      </c>
    </row>
    <row r="117" spans="1:8" x14ac:dyDescent="0.2">
      <c r="A117" s="4">
        <f t="shared" si="3"/>
        <v>4</v>
      </c>
      <c r="B117" s="35">
        <v>39555</v>
      </c>
      <c r="C117" s="60">
        <v>15.17</v>
      </c>
      <c r="D117" s="60">
        <v>0</v>
      </c>
      <c r="E117" s="60">
        <v>7.3529999999999998</v>
      </c>
      <c r="F117" s="42">
        <f t="shared" si="2"/>
        <v>22.523</v>
      </c>
      <c r="H117" s="56">
        <v>1.34</v>
      </c>
    </row>
    <row r="118" spans="1:8" x14ac:dyDescent="0.2">
      <c r="A118" s="4">
        <f t="shared" si="3"/>
        <v>4</v>
      </c>
      <c r="B118" s="35">
        <v>39556</v>
      </c>
      <c r="C118" s="60">
        <v>15.22</v>
      </c>
      <c r="D118" s="60">
        <v>0</v>
      </c>
      <c r="E118" s="60">
        <v>6.22</v>
      </c>
      <c r="F118" s="42">
        <f t="shared" si="2"/>
        <v>21.44</v>
      </c>
      <c r="H118" s="56">
        <v>1.2250000000000001</v>
      </c>
    </row>
    <row r="119" spans="1:8" x14ac:dyDescent="0.2">
      <c r="A119" s="4">
        <f t="shared" si="3"/>
        <v>4</v>
      </c>
      <c r="B119" s="35">
        <v>39557</v>
      </c>
      <c r="C119" s="60">
        <v>14.9</v>
      </c>
      <c r="D119" s="60">
        <v>1.7000000000000001E-2</v>
      </c>
      <c r="E119" s="60">
        <v>5.8869999999999996</v>
      </c>
      <c r="F119" s="42">
        <f t="shared" si="2"/>
        <v>20.803999999999998</v>
      </c>
      <c r="H119" s="56">
        <v>1.24</v>
      </c>
    </row>
    <row r="120" spans="1:8" x14ac:dyDescent="0.2">
      <c r="A120" s="4">
        <f t="shared" si="3"/>
        <v>4</v>
      </c>
      <c r="B120" s="35">
        <v>39558</v>
      </c>
      <c r="C120" s="60">
        <v>13.48</v>
      </c>
      <c r="D120" s="60">
        <v>0</v>
      </c>
      <c r="E120" s="60">
        <v>7.1390000000000002</v>
      </c>
      <c r="F120" s="42">
        <f t="shared" si="2"/>
        <v>20.619</v>
      </c>
      <c r="H120" s="56">
        <v>1.216</v>
      </c>
    </row>
    <row r="121" spans="1:8" x14ac:dyDescent="0.2">
      <c r="A121" s="4">
        <f t="shared" si="3"/>
        <v>4</v>
      </c>
      <c r="B121" s="35">
        <v>39559</v>
      </c>
      <c r="C121" s="60">
        <v>15.06</v>
      </c>
      <c r="D121" s="60">
        <v>0</v>
      </c>
      <c r="E121" s="60">
        <v>5.76</v>
      </c>
      <c r="F121" s="42">
        <f t="shared" si="2"/>
        <v>20.82</v>
      </c>
      <c r="H121" s="56">
        <v>1.2450000000000001</v>
      </c>
    </row>
    <row r="122" spans="1:8" x14ac:dyDescent="0.2">
      <c r="A122" s="4">
        <f t="shared" si="3"/>
        <v>4</v>
      </c>
      <c r="B122" s="35">
        <v>39560</v>
      </c>
      <c r="C122" s="60">
        <v>15.21</v>
      </c>
      <c r="D122" s="60">
        <v>0</v>
      </c>
      <c r="E122" s="60">
        <v>6.1849999999999996</v>
      </c>
      <c r="F122" s="42">
        <f t="shared" si="2"/>
        <v>21.395</v>
      </c>
      <c r="H122" s="56">
        <v>1.292</v>
      </c>
    </row>
    <row r="123" spans="1:8" x14ac:dyDescent="0.2">
      <c r="A123" s="4">
        <f t="shared" si="3"/>
        <v>4</v>
      </c>
      <c r="B123" s="35">
        <v>39561</v>
      </c>
      <c r="C123" s="60">
        <v>15.38</v>
      </c>
      <c r="D123" s="60">
        <v>0</v>
      </c>
      <c r="E123" s="60">
        <v>6.1849999999999996</v>
      </c>
      <c r="F123" s="42">
        <f t="shared" si="2"/>
        <v>21.565000000000001</v>
      </c>
      <c r="H123" s="56">
        <v>1.278</v>
      </c>
    </row>
    <row r="124" spans="1:8" x14ac:dyDescent="0.2">
      <c r="A124" s="4">
        <f t="shared" si="3"/>
        <v>4</v>
      </c>
      <c r="B124" s="35">
        <v>39562</v>
      </c>
      <c r="C124" s="60">
        <v>15.18</v>
      </c>
      <c r="D124" s="60">
        <v>0</v>
      </c>
      <c r="E124" s="60">
        <v>5.5919999999999996</v>
      </c>
      <c r="F124" s="42">
        <f t="shared" si="2"/>
        <v>20.771999999999998</v>
      </c>
      <c r="H124" s="56">
        <v>1.3120000000000001</v>
      </c>
    </row>
    <row r="125" spans="1:8" x14ac:dyDescent="0.2">
      <c r="A125" s="4">
        <f t="shared" si="3"/>
        <v>4</v>
      </c>
      <c r="B125" s="35">
        <v>39563</v>
      </c>
      <c r="C125" s="60">
        <v>14.93</v>
      </c>
      <c r="D125" s="60">
        <v>0</v>
      </c>
      <c r="E125" s="60">
        <v>5.5339999999999998</v>
      </c>
      <c r="F125" s="42">
        <f t="shared" si="2"/>
        <v>20.463999999999999</v>
      </c>
      <c r="H125" s="56">
        <v>1.254</v>
      </c>
    </row>
    <row r="126" spans="1:8" x14ac:dyDescent="0.2">
      <c r="A126" s="4">
        <f t="shared" si="3"/>
        <v>4</v>
      </c>
      <c r="B126" s="35">
        <v>39564</v>
      </c>
      <c r="C126" s="60">
        <v>14.1</v>
      </c>
      <c r="D126" s="60">
        <v>0</v>
      </c>
      <c r="E126" s="60">
        <v>5.327</v>
      </c>
      <c r="F126" s="42">
        <f t="shared" si="2"/>
        <v>19.427</v>
      </c>
      <c r="H126" s="56">
        <v>1.2110000000000001</v>
      </c>
    </row>
    <row r="127" spans="1:8" x14ac:dyDescent="0.2">
      <c r="A127" s="4">
        <f t="shared" si="3"/>
        <v>4</v>
      </c>
      <c r="B127" s="35">
        <v>39565</v>
      </c>
      <c r="C127" s="60">
        <v>14.52</v>
      </c>
      <c r="D127" s="60">
        <v>0</v>
      </c>
      <c r="E127" s="60">
        <v>4.9960000000000004</v>
      </c>
      <c r="F127" s="42">
        <f t="shared" si="2"/>
        <v>19.515999999999998</v>
      </c>
      <c r="H127" s="56">
        <v>1.2110000000000001</v>
      </c>
    </row>
    <row r="128" spans="1:8" x14ac:dyDescent="0.2">
      <c r="A128" s="4">
        <f t="shared" si="3"/>
        <v>4</v>
      </c>
      <c r="B128" s="35">
        <v>39566</v>
      </c>
      <c r="C128" s="60">
        <v>14.88</v>
      </c>
      <c r="D128" s="60">
        <v>0.20499999999999999</v>
      </c>
      <c r="E128" s="60">
        <v>6.149</v>
      </c>
      <c r="F128" s="42">
        <f t="shared" si="2"/>
        <v>21.234000000000002</v>
      </c>
      <c r="H128" s="56">
        <v>1.254</v>
      </c>
    </row>
    <row r="129" spans="1:8" x14ac:dyDescent="0.2">
      <c r="A129" s="4">
        <f t="shared" si="3"/>
        <v>4</v>
      </c>
      <c r="B129" s="35">
        <v>39567</v>
      </c>
      <c r="C129" s="60">
        <v>14.68</v>
      </c>
      <c r="D129" s="60">
        <v>0.31900000000000001</v>
      </c>
      <c r="E129" s="60">
        <v>6.3310000000000004</v>
      </c>
      <c r="F129" s="42">
        <f t="shared" si="2"/>
        <v>21.330000000000002</v>
      </c>
      <c r="H129" s="56">
        <v>1.2490000000000001</v>
      </c>
    </row>
    <row r="130" spans="1:8" x14ac:dyDescent="0.2">
      <c r="A130" s="4">
        <f t="shared" si="3"/>
        <v>4</v>
      </c>
      <c r="B130" s="35">
        <v>39568</v>
      </c>
      <c r="C130" s="60">
        <v>14.23</v>
      </c>
      <c r="D130" s="60">
        <v>0</v>
      </c>
      <c r="E130" s="60">
        <v>6.1159999999999997</v>
      </c>
      <c r="F130" s="42">
        <f t="shared" si="2"/>
        <v>20.346</v>
      </c>
      <c r="H130" s="56">
        <v>1.2350000000000001</v>
      </c>
    </row>
    <row r="131" spans="1:8" x14ac:dyDescent="0.2">
      <c r="A131" s="4">
        <f t="shared" si="3"/>
        <v>5</v>
      </c>
      <c r="B131" s="35">
        <v>39569</v>
      </c>
      <c r="C131" s="60">
        <v>14.747</v>
      </c>
      <c r="D131" s="60">
        <v>0</v>
      </c>
      <c r="E131" s="60">
        <v>4.9550000000000001</v>
      </c>
      <c r="F131" s="42">
        <f t="shared" si="2"/>
        <v>19.701999999999998</v>
      </c>
      <c r="H131" s="56">
        <v>1.19</v>
      </c>
    </row>
    <row r="132" spans="1:8" x14ac:dyDescent="0.2">
      <c r="A132" s="4">
        <f t="shared" si="3"/>
        <v>5</v>
      </c>
      <c r="B132" s="35">
        <v>39570</v>
      </c>
      <c r="C132" s="60">
        <v>14.88</v>
      </c>
      <c r="D132" s="60">
        <v>0</v>
      </c>
      <c r="E132" s="60">
        <v>5.6639999999999997</v>
      </c>
      <c r="F132" s="42">
        <f t="shared" si="2"/>
        <v>20.544</v>
      </c>
      <c r="H132" s="56">
        <v>1.2829999999999999</v>
      </c>
    </row>
    <row r="133" spans="1:8" x14ac:dyDescent="0.2">
      <c r="A133" s="4">
        <f t="shared" si="3"/>
        <v>5</v>
      </c>
      <c r="B133" s="35">
        <v>39571</v>
      </c>
      <c r="C133" s="60">
        <v>10.778</v>
      </c>
      <c r="D133" s="60">
        <v>0.11899999999999999</v>
      </c>
      <c r="E133" s="60">
        <v>9.968</v>
      </c>
      <c r="F133" s="42">
        <f t="shared" si="2"/>
        <v>20.865000000000002</v>
      </c>
      <c r="H133" s="56">
        <v>1.2090000000000001</v>
      </c>
    </row>
    <row r="134" spans="1:8" x14ac:dyDescent="0.2">
      <c r="A134" s="4">
        <f t="shared" si="3"/>
        <v>5</v>
      </c>
      <c r="B134" s="35">
        <v>39572</v>
      </c>
      <c r="C134" s="60">
        <v>12.52</v>
      </c>
      <c r="D134" s="60">
        <v>0</v>
      </c>
      <c r="E134" s="60">
        <v>8.5820000000000007</v>
      </c>
      <c r="F134" s="42">
        <f t="shared" si="2"/>
        <v>21.102</v>
      </c>
      <c r="H134" s="56">
        <v>1.2629999999999999</v>
      </c>
    </row>
    <row r="135" spans="1:8" x14ac:dyDescent="0.2">
      <c r="A135" s="4">
        <f t="shared" si="3"/>
        <v>5</v>
      </c>
      <c r="B135" s="35">
        <v>39573</v>
      </c>
      <c r="C135" s="60">
        <v>15.118</v>
      </c>
      <c r="D135" s="60">
        <v>0</v>
      </c>
      <c r="E135" s="60">
        <v>6.569</v>
      </c>
      <c r="F135" s="42">
        <f t="shared" si="2"/>
        <v>21.687000000000001</v>
      </c>
      <c r="H135" s="56">
        <v>1.3120000000000001</v>
      </c>
    </row>
    <row r="136" spans="1:8" x14ac:dyDescent="0.2">
      <c r="A136" s="4">
        <f t="shared" si="3"/>
        <v>5</v>
      </c>
      <c r="B136" s="35">
        <v>39574</v>
      </c>
      <c r="C136" s="60">
        <v>14.722</v>
      </c>
      <c r="D136" s="60">
        <v>0</v>
      </c>
      <c r="E136" s="60">
        <v>7.3479999999999999</v>
      </c>
      <c r="F136" s="42">
        <f t="shared" si="2"/>
        <v>22.07</v>
      </c>
      <c r="H136" s="56">
        <v>1.2829999999999999</v>
      </c>
    </row>
    <row r="137" spans="1:8" x14ac:dyDescent="0.2">
      <c r="A137" s="4">
        <f t="shared" si="3"/>
        <v>5</v>
      </c>
      <c r="B137" s="35">
        <v>39575</v>
      </c>
      <c r="C137" s="60">
        <v>12.301</v>
      </c>
      <c r="D137" s="60">
        <v>0.13500000000000001</v>
      </c>
      <c r="E137" s="60">
        <v>9.3930000000000007</v>
      </c>
      <c r="F137" s="42">
        <f t="shared" si="2"/>
        <v>21.829000000000001</v>
      </c>
      <c r="H137" s="56">
        <v>1.3320000000000001</v>
      </c>
    </row>
    <row r="138" spans="1:8" x14ac:dyDescent="0.2">
      <c r="A138" s="4">
        <f t="shared" si="3"/>
        <v>5</v>
      </c>
      <c r="B138" s="35">
        <v>39576</v>
      </c>
      <c r="C138" s="60">
        <v>14.785</v>
      </c>
      <c r="D138" s="60">
        <v>0</v>
      </c>
      <c r="E138" s="60">
        <v>7.0780000000000003</v>
      </c>
      <c r="F138" s="42">
        <f t="shared" ref="F138:F201" si="4">+SUM(C138:E138)</f>
        <v>21.863</v>
      </c>
      <c r="H138" s="56">
        <v>1.3220000000000001</v>
      </c>
    </row>
    <row r="139" spans="1:8" x14ac:dyDescent="0.2">
      <c r="A139" s="4">
        <f t="shared" ref="A139:A202" si="5">+IF(ISBLANK($B139),"",MONTH($B139))</f>
        <v>5</v>
      </c>
      <c r="B139" s="35">
        <v>39577</v>
      </c>
      <c r="C139" s="60">
        <v>13.89</v>
      </c>
      <c r="D139" s="60">
        <v>1.7999999999999999E-2</v>
      </c>
      <c r="E139" s="60">
        <v>8.6869999999999994</v>
      </c>
      <c r="F139" s="42">
        <f t="shared" si="4"/>
        <v>22.594999999999999</v>
      </c>
      <c r="H139" s="56">
        <v>1.2430000000000001</v>
      </c>
    </row>
    <row r="140" spans="1:8" x14ac:dyDescent="0.2">
      <c r="A140" s="4">
        <f t="shared" si="5"/>
        <v>5</v>
      </c>
      <c r="B140" s="35">
        <v>39578</v>
      </c>
      <c r="C140" s="60">
        <v>15.058999999999999</v>
      </c>
      <c r="D140" s="60">
        <v>0</v>
      </c>
      <c r="E140" s="60">
        <v>5.6040000000000001</v>
      </c>
      <c r="F140" s="42">
        <f t="shared" si="4"/>
        <v>20.663</v>
      </c>
      <c r="H140" s="56">
        <v>1.278</v>
      </c>
    </row>
    <row r="141" spans="1:8" x14ac:dyDescent="0.2">
      <c r="A141" s="4">
        <f t="shared" si="5"/>
        <v>5</v>
      </c>
      <c r="B141" s="35">
        <v>39579</v>
      </c>
      <c r="C141" s="60">
        <v>14.839</v>
      </c>
      <c r="D141" s="60">
        <v>0</v>
      </c>
      <c r="E141" s="60">
        <v>5.3879999999999999</v>
      </c>
      <c r="F141" s="42">
        <f t="shared" si="4"/>
        <v>20.227</v>
      </c>
      <c r="H141" s="56">
        <v>1.224</v>
      </c>
    </row>
    <row r="142" spans="1:8" x14ac:dyDescent="0.2">
      <c r="A142" s="4">
        <f t="shared" si="5"/>
        <v>5</v>
      </c>
      <c r="B142" s="35">
        <v>39580</v>
      </c>
      <c r="C142" s="60">
        <v>15.166</v>
      </c>
      <c r="D142" s="60">
        <v>0</v>
      </c>
      <c r="E142" s="60">
        <v>6.5140000000000002</v>
      </c>
      <c r="F142" s="42">
        <f t="shared" si="4"/>
        <v>21.68</v>
      </c>
      <c r="H142" s="56">
        <v>1.3220000000000001</v>
      </c>
    </row>
    <row r="143" spans="1:8" x14ac:dyDescent="0.2">
      <c r="A143" s="4">
        <f t="shared" si="5"/>
        <v>5</v>
      </c>
      <c r="B143" s="35">
        <v>39581</v>
      </c>
      <c r="C143" s="60">
        <v>14.673999999999999</v>
      </c>
      <c r="D143" s="60">
        <v>0</v>
      </c>
      <c r="E143" s="60">
        <v>7.1150000000000002</v>
      </c>
      <c r="F143" s="42">
        <f t="shared" si="4"/>
        <v>21.789000000000001</v>
      </c>
      <c r="H143" s="56">
        <v>1.3560000000000001</v>
      </c>
    </row>
    <row r="144" spans="1:8" x14ac:dyDescent="0.2">
      <c r="A144" s="4">
        <f t="shared" si="5"/>
        <v>5</v>
      </c>
      <c r="B144" s="35">
        <v>39582</v>
      </c>
      <c r="C144" s="60">
        <v>14.694000000000001</v>
      </c>
      <c r="D144" s="60">
        <v>0</v>
      </c>
      <c r="E144" s="60">
        <v>7.3330000000000002</v>
      </c>
      <c r="F144" s="42">
        <f t="shared" si="4"/>
        <v>22.027000000000001</v>
      </c>
      <c r="H144" s="56">
        <v>1.3360000000000001</v>
      </c>
    </row>
    <row r="145" spans="1:8" x14ac:dyDescent="0.2">
      <c r="A145" s="4">
        <f t="shared" si="5"/>
        <v>5</v>
      </c>
      <c r="B145" s="35">
        <v>39583</v>
      </c>
      <c r="C145" s="60">
        <v>13.776999999999999</v>
      </c>
      <c r="D145" s="60">
        <v>0</v>
      </c>
      <c r="E145" s="60">
        <v>10.542</v>
      </c>
      <c r="F145" s="42">
        <f t="shared" si="4"/>
        <v>24.318999999999999</v>
      </c>
      <c r="H145" s="56">
        <v>1.361</v>
      </c>
    </row>
    <row r="146" spans="1:8" x14ac:dyDescent="0.2">
      <c r="A146" s="4">
        <f t="shared" si="5"/>
        <v>5</v>
      </c>
      <c r="B146" s="35">
        <v>39584</v>
      </c>
      <c r="C146" s="60">
        <v>14.99</v>
      </c>
      <c r="D146" s="60">
        <v>0</v>
      </c>
      <c r="E146" s="60">
        <v>6.3479999999999999</v>
      </c>
      <c r="F146" s="42">
        <f t="shared" si="4"/>
        <v>21.338000000000001</v>
      </c>
      <c r="H146" s="56">
        <v>1.3220000000000001</v>
      </c>
    </row>
    <row r="147" spans="1:8" x14ac:dyDescent="0.2">
      <c r="A147" s="4">
        <f t="shared" si="5"/>
        <v>5</v>
      </c>
      <c r="B147" s="35">
        <v>39585</v>
      </c>
      <c r="C147" s="60">
        <v>15.55</v>
      </c>
      <c r="D147" s="60">
        <v>0</v>
      </c>
      <c r="E147" s="60">
        <v>5.3239999999999998</v>
      </c>
      <c r="F147" s="42">
        <f t="shared" si="4"/>
        <v>20.874000000000002</v>
      </c>
      <c r="H147" s="56">
        <v>1.2290000000000001</v>
      </c>
    </row>
    <row r="148" spans="1:8" x14ac:dyDescent="0.2">
      <c r="A148" s="4">
        <f t="shared" si="5"/>
        <v>5</v>
      </c>
      <c r="B148" s="35">
        <v>39586</v>
      </c>
      <c r="C148" s="60">
        <v>14.75</v>
      </c>
      <c r="D148" s="60">
        <v>0</v>
      </c>
      <c r="E148" s="60">
        <v>4.9039999999999999</v>
      </c>
      <c r="F148" s="42">
        <f t="shared" si="4"/>
        <v>19.654</v>
      </c>
      <c r="H148" s="56">
        <v>1.2090000000000001</v>
      </c>
    </row>
    <row r="149" spans="1:8" x14ac:dyDescent="0.2">
      <c r="A149" s="4">
        <f t="shared" si="5"/>
        <v>5</v>
      </c>
      <c r="B149" s="35">
        <v>39587</v>
      </c>
      <c r="C149" s="60">
        <v>11.85</v>
      </c>
      <c r="D149" s="60">
        <v>0.13200000000000001</v>
      </c>
      <c r="E149" s="60">
        <v>10.333</v>
      </c>
      <c r="F149" s="42">
        <f t="shared" si="4"/>
        <v>22.314999999999998</v>
      </c>
      <c r="H149" s="56">
        <v>1.268</v>
      </c>
    </row>
    <row r="150" spans="1:8" x14ac:dyDescent="0.2">
      <c r="A150" s="4">
        <f t="shared" si="5"/>
        <v>5</v>
      </c>
      <c r="B150" s="35">
        <v>39588</v>
      </c>
      <c r="C150" s="60">
        <v>15.29</v>
      </c>
      <c r="D150" s="60">
        <v>0.246</v>
      </c>
      <c r="E150" s="60">
        <v>6.28</v>
      </c>
      <c r="F150" s="42">
        <f t="shared" si="4"/>
        <v>21.815999999999999</v>
      </c>
      <c r="H150" s="56">
        <v>1.2969999999999999</v>
      </c>
    </row>
    <row r="151" spans="1:8" x14ac:dyDescent="0.2">
      <c r="A151" s="4">
        <f t="shared" si="5"/>
        <v>5</v>
      </c>
      <c r="B151" s="35">
        <v>39589</v>
      </c>
      <c r="C151" s="60">
        <v>15.13</v>
      </c>
      <c r="D151" s="60">
        <v>0</v>
      </c>
      <c r="E151" s="60">
        <v>5.1890000000000001</v>
      </c>
      <c r="F151" s="42">
        <f t="shared" si="4"/>
        <v>20.319000000000003</v>
      </c>
      <c r="H151" s="56">
        <v>1.2529999999999999</v>
      </c>
    </row>
    <row r="152" spans="1:8" x14ac:dyDescent="0.2">
      <c r="A152" s="4">
        <f t="shared" si="5"/>
        <v>5</v>
      </c>
      <c r="B152" s="35">
        <v>39590</v>
      </c>
      <c r="C152" s="60">
        <v>15.73</v>
      </c>
      <c r="D152" s="60">
        <v>0</v>
      </c>
      <c r="E152" s="60">
        <v>7.1790000000000003</v>
      </c>
      <c r="F152" s="42">
        <f t="shared" si="4"/>
        <v>22.908999999999999</v>
      </c>
      <c r="H152" s="56">
        <v>1.3460000000000001</v>
      </c>
    </row>
    <row r="153" spans="1:8" x14ac:dyDescent="0.2">
      <c r="A153" s="4">
        <f t="shared" si="5"/>
        <v>5</v>
      </c>
      <c r="B153" s="35">
        <v>39591</v>
      </c>
      <c r="C153" s="60">
        <v>15.42</v>
      </c>
      <c r="D153" s="60">
        <v>0</v>
      </c>
      <c r="E153" s="60">
        <v>6.6749999999999998</v>
      </c>
      <c r="F153" s="42">
        <f t="shared" si="4"/>
        <v>22.094999999999999</v>
      </c>
      <c r="H153" s="56">
        <v>1.292</v>
      </c>
    </row>
    <row r="154" spans="1:8" x14ac:dyDescent="0.2">
      <c r="A154" s="4">
        <f t="shared" si="5"/>
        <v>5</v>
      </c>
      <c r="B154" s="35">
        <v>39592</v>
      </c>
      <c r="C154" s="60">
        <v>13.71</v>
      </c>
      <c r="D154" s="60">
        <v>0</v>
      </c>
      <c r="E154" s="60">
        <v>8.2989999999999995</v>
      </c>
      <c r="F154" s="42">
        <f t="shared" si="4"/>
        <v>22.009</v>
      </c>
      <c r="H154" s="56">
        <v>1.2629999999999999</v>
      </c>
    </row>
    <row r="155" spans="1:8" x14ac:dyDescent="0.2">
      <c r="A155" s="4">
        <f t="shared" si="5"/>
        <v>5</v>
      </c>
      <c r="B155" s="35">
        <v>39593</v>
      </c>
      <c r="C155" s="60">
        <v>14.28</v>
      </c>
      <c r="D155" s="60">
        <v>0</v>
      </c>
      <c r="E155" s="60">
        <v>7.2110000000000003</v>
      </c>
      <c r="F155" s="42">
        <f t="shared" si="4"/>
        <v>21.491</v>
      </c>
      <c r="H155" s="56">
        <v>1.278</v>
      </c>
    </row>
    <row r="156" spans="1:8" x14ac:dyDescent="0.2">
      <c r="A156" s="4">
        <f t="shared" si="5"/>
        <v>5</v>
      </c>
      <c r="B156" s="35">
        <v>39594</v>
      </c>
      <c r="C156" s="60">
        <v>15.9</v>
      </c>
      <c r="D156" s="60">
        <v>0</v>
      </c>
      <c r="E156" s="60">
        <v>6.1580000000000004</v>
      </c>
      <c r="F156" s="42">
        <f t="shared" si="4"/>
        <v>22.058</v>
      </c>
      <c r="H156" s="56">
        <v>1.3220000000000001</v>
      </c>
    </row>
    <row r="157" spans="1:8" x14ac:dyDescent="0.2">
      <c r="A157" s="4">
        <f t="shared" si="5"/>
        <v>5</v>
      </c>
      <c r="B157" s="35">
        <v>39595</v>
      </c>
      <c r="C157" s="60">
        <v>15.72</v>
      </c>
      <c r="D157" s="60">
        <v>0</v>
      </c>
      <c r="E157" s="60">
        <v>6.6760000000000002</v>
      </c>
      <c r="F157" s="42">
        <f t="shared" si="4"/>
        <v>22.396000000000001</v>
      </c>
      <c r="H157" s="56">
        <v>1.292</v>
      </c>
    </row>
    <row r="158" spans="1:8" x14ac:dyDescent="0.2">
      <c r="A158" s="4">
        <f t="shared" si="5"/>
        <v>5</v>
      </c>
      <c r="B158" s="35">
        <v>39596</v>
      </c>
      <c r="C158" s="60">
        <v>15.72</v>
      </c>
      <c r="D158" s="60">
        <v>0</v>
      </c>
      <c r="E158" s="60">
        <v>6.5940000000000003</v>
      </c>
      <c r="F158" s="42">
        <f t="shared" si="4"/>
        <v>22.314</v>
      </c>
      <c r="H158" s="56">
        <v>1.361</v>
      </c>
    </row>
    <row r="159" spans="1:8" x14ac:dyDescent="0.2">
      <c r="A159" s="4">
        <f t="shared" si="5"/>
        <v>5</v>
      </c>
      <c r="B159" s="35">
        <v>39597</v>
      </c>
      <c r="C159" s="60">
        <v>15.84</v>
      </c>
      <c r="D159" s="60">
        <v>0</v>
      </c>
      <c r="E159" s="60">
        <v>6.7309999999999999</v>
      </c>
      <c r="F159" s="42">
        <f t="shared" si="4"/>
        <v>22.570999999999998</v>
      </c>
      <c r="H159" s="56">
        <v>1.425</v>
      </c>
    </row>
    <row r="160" spans="1:8" x14ac:dyDescent="0.2">
      <c r="A160" s="4">
        <f t="shared" si="5"/>
        <v>5</v>
      </c>
      <c r="B160" s="35">
        <v>39598</v>
      </c>
      <c r="C160" s="60">
        <v>15.33</v>
      </c>
      <c r="D160" s="60">
        <v>0</v>
      </c>
      <c r="E160" s="60">
        <v>6.6210000000000004</v>
      </c>
      <c r="F160" s="42">
        <f t="shared" si="4"/>
        <v>21.951000000000001</v>
      </c>
      <c r="H160" s="56">
        <v>1.214</v>
      </c>
    </row>
    <row r="161" spans="1:8" x14ac:dyDescent="0.2">
      <c r="A161" s="4">
        <f t="shared" si="5"/>
        <v>5</v>
      </c>
      <c r="B161" s="35">
        <v>39599</v>
      </c>
      <c r="C161" s="60">
        <v>12.92</v>
      </c>
      <c r="D161" s="60">
        <v>0</v>
      </c>
      <c r="E161" s="60">
        <v>10.295</v>
      </c>
      <c r="F161" s="42">
        <f t="shared" si="4"/>
        <v>23.215</v>
      </c>
      <c r="H161" s="56">
        <v>1.2869999999999999</v>
      </c>
    </row>
    <row r="162" spans="1:8" x14ac:dyDescent="0.2">
      <c r="A162" s="4">
        <f t="shared" si="5"/>
        <v>6</v>
      </c>
      <c r="B162" s="35">
        <v>39600</v>
      </c>
      <c r="C162" s="60">
        <v>15.721</v>
      </c>
      <c r="D162" s="60">
        <v>0</v>
      </c>
      <c r="E162" s="60">
        <v>5.1369999999999996</v>
      </c>
      <c r="F162" s="42">
        <f t="shared" si="4"/>
        <v>20.858000000000001</v>
      </c>
      <c r="H162" s="56">
        <v>1.2869999999999999</v>
      </c>
    </row>
    <row r="163" spans="1:8" x14ac:dyDescent="0.2">
      <c r="A163" s="4">
        <f t="shared" si="5"/>
        <v>6</v>
      </c>
      <c r="B163" s="35">
        <v>39601</v>
      </c>
      <c r="C163" s="60">
        <v>15.363</v>
      </c>
      <c r="D163" s="60">
        <v>0</v>
      </c>
      <c r="E163" s="60">
        <v>7.9649999999999999</v>
      </c>
      <c r="F163" s="42">
        <f t="shared" si="4"/>
        <v>23.327999999999999</v>
      </c>
      <c r="H163" s="56">
        <v>1.3120000000000001</v>
      </c>
    </row>
    <row r="164" spans="1:8" x14ac:dyDescent="0.2">
      <c r="A164" s="4">
        <f t="shared" si="5"/>
        <v>6</v>
      </c>
      <c r="B164" s="35">
        <v>39602</v>
      </c>
      <c r="C164" s="60">
        <v>15.763999999999999</v>
      </c>
      <c r="D164" s="60">
        <v>0</v>
      </c>
      <c r="E164" s="60">
        <v>7.1840000000000002</v>
      </c>
      <c r="F164" s="42">
        <f t="shared" si="4"/>
        <v>22.948</v>
      </c>
      <c r="H164" s="56">
        <v>1.3460000000000001</v>
      </c>
    </row>
    <row r="165" spans="1:8" x14ac:dyDescent="0.2">
      <c r="A165" s="4">
        <f t="shared" si="5"/>
        <v>6</v>
      </c>
      <c r="B165" s="35">
        <v>39603</v>
      </c>
      <c r="C165" s="60">
        <v>15.673999999999999</v>
      </c>
      <c r="D165" s="60">
        <v>0</v>
      </c>
      <c r="E165" s="60">
        <v>7.4809999999999999</v>
      </c>
      <c r="F165" s="42">
        <f t="shared" si="4"/>
        <v>23.155000000000001</v>
      </c>
      <c r="H165" s="56">
        <v>1.351</v>
      </c>
    </row>
    <row r="166" spans="1:8" x14ac:dyDescent="0.2">
      <c r="A166" s="4">
        <f t="shared" si="5"/>
        <v>6</v>
      </c>
      <c r="B166" s="35">
        <v>39604</v>
      </c>
      <c r="C166" s="60">
        <v>15.803000000000001</v>
      </c>
      <c r="D166" s="60">
        <v>0</v>
      </c>
      <c r="E166" s="60">
        <v>7.5010000000000003</v>
      </c>
      <c r="F166" s="42">
        <f t="shared" si="4"/>
        <v>23.304000000000002</v>
      </c>
      <c r="H166" s="56">
        <v>1.3069999999999999</v>
      </c>
    </row>
    <row r="167" spans="1:8" x14ac:dyDescent="0.2">
      <c r="A167" s="4">
        <f t="shared" si="5"/>
        <v>6</v>
      </c>
      <c r="B167" s="35">
        <v>39605</v>
      </c>
      <c r="C167" s="60">
        <v>15.829000000000001</v>
      </c>
      <c r="D167" s="60">
        <v>0</v>
      </c>
      <c r="E167" s="60">
        <v>7.0279999999999996</v>
      </c>
      <c r="F167" s="42">
        <f t="shared" si="4"/>
        <v>22.856999999999999</v>
      </c>
      <c r="H167" s="56">
        <v>1.302</v>
      </c>
    </row>
    <row r="168" spans="1:8" x14ac:dyDescent="0.2">
      <c r="A168" s="4">
        <f t="shared" si="5"/>
        <v>6</v>
      </c>
      <c r="B168" s="35">
        <v>39606</v>
      </c>
      <c r="C168" s="60">
        <v>15.680999999999999</v>
      </c>
      <c r="D168" s="60">
        <v>0</v>
      </c>
      <c r="E168" s="60">
        <v>6.0810000000000004</v>
      </c>
      <c r="F168" s="42">
        <f t="shared" si="4"/>
        <v>21.762</v>
      </c>
      <c r="H168" s="56">
        <v>1.302</v>
      </c>
    </row>
    <row r="169" spans="1:8" x14ac:dyDescent="0.2">
      <c r="A169" s="4">
        <f t="shared" si="5"/>
        <v>6</v>
      </c>
      <c r="B169" s="35">
        <v>39607</v>
      </c>
      <c r="C169" s="60">
        <v>15.625999999999999</v>
      </c>
      <c r="D169" s="60">
        <v>0</v>
      </c>
      <c r="E169" s="60">
        <v>5.782</v>
      </c>
      <c r="F169" s="42">
        <f t="shared" si="4"/>
        <v>21.408000000000001</v>
      </c>
      <c r="H169" s="56">
        <v>1.2869999999999999</v>
      </c>
    </row>
    <row r="170" spans="1:8" x14ac:dyDescent="0.2">
      <c r="A170" s="4">
        <f t="shared" si="5"/>
        <v>6</v>
      </c>
      <c r="B170" s="35">
        <v>39608</v>
      </c>
      <c r="C170" s="60">
        <v>13.254</v>
      </c>
      <c r="D170" s="60">
        <v>0</v>
      </c>
      <c r="E170" s="60">
        <v>10.731</v>
      </c>
      <c r="F170" s="42">
        <f t="shared" si="4"/>
        <v>23.984999999999999</v>
      </c>
      <c r="H170" s="56">
        <v>1.47</v>
      </c>
    </row>
    <row r="171" spans="1:8" x14ac:dyDescent="0.2">
      <c r="A171" s="4">
        <f t="shared" si="5"/>
        <v>6</v>
      </c>
      <c r="B171" s="35">
        <v>39609</v>
      </c>
      <c r="C171" s="60">
        <v>12.957000000000001</v>
      </c>
      <c r="D171" s="60">
        <v>0.02</v>
      </c>
      <c r="E171" s="60">
        <v>10.968999999999999</v>
      </c>
      <c r="F171" s="42">
        <f t="shared" si="4"/>
        <v>23.945999999999998</v>
      </c>
      <c r="H171" s="56">
        <v>1.341</v>
      </c>
    </row>
    <row r="172" spans="1:8" x14ac:dyDescent="0.2">
      <c r="A172" s="4">
        <f t="shared" si="5"/>
        <v>6</v>
      </c>
      <c r="B172" s="35">
        <v>39610</v>
      </c>
      <c r="C172" s="60">
        <v>15.754</v>
      </c>
      <c r="D172" s="60">
        <v>0</v>
      </c>
      <c r="E172" s="60">
        <v>7.452</v>
      </c>
      <c r="F172" s="42">
        <f t="shared" si="4"/>
        <v>23.206</v>
      </c>
      <c r="H172" s="56">
        <v>1.361</v>
      </c>
    </row>
    <row r="173" spans="1:8" x14ac:dyDescent="0.2">
      <c r="A173" s="4">
        <f t="shared" si="5"/>
        <v>6</v>
      </c>
      <c r="B173" s="35">
        <v>39611</v>
      </c>
      <c r="C173" s="60">
        <v>15.497</v>
      </c>
      <c r="D173" s="60">
        <v>0</v>
      </c>
      <c r="E173" s="60">
        <v>7</v>
      </c>
      <c r="F173" s="42">
        <f t="shared" si="4"/>
        <v>22.497</v>
      </c>
      <c r="H173" s="56">
        <v>1.3660000000000001</v>
      </c>
    </row>
    <row r="174" spans="1:8" x14ac:dyDescent="0.2">
      <c r="A174" s="4">
        <f t="shared" si="5"/>
        <v>6</v>
      </c>
      <c r="B174" s="35">
        <v>39612</v>
      </c>
      <c r="C174" s="60">
        <v>13.538</v>
      </c>
      <c r="D174" s="60">
        <v>0</v>
      </c>
      <c r="E174" s="60">
        <v>9.7319999999999993</v>
      </c>
      <c r="F174" s="42">
        <f t="shared" si="4"/>
        <v>23.27</v>
      </c>
      <c r="H174" s="56">
        <v>1.3120000000000001</v>
      </c>
    </row>
    <row r="175" spans="1:8" x14ac:dyDescent="0.2">
      <c r="A175" s="4">
        <f t="shared" si="5"/>
        <v>6</v>
      </c>
      <c r="B175" s="35">
        <v>39613</v>
      </c>
      <c r="C175" s="60">
        <v>15.429</v>
      </c>
      <c r="D175" s="60">
        <v>0</v>
      </c>
      <c r="E175" s="60">
        <v>6.1310000000000002</v>
      </c>
      <c r="F175" s="42">
        <f t="shared" si="4"/>
        <v>21.560000000000002</v>
      </c>
      <c r="H175" s="56">
        <v>1.3069999999999999</v>
      </c>
    </row>
    <row r="176" spans="1:8" x14ac:dyDescent="0.2">
      <c r="A176" s="4">
        <f t="shared" si="5"/>
        <v>6</v>
      </c>
      <c r="B176" s="35">
        <v>39614</v>
      </c>
      <c r="C176" s="60">
        <v>14.47</v>
      </c>
      <c r="D176" s="60">
        <v>0</v>
      </c>
      <c r="E176" s="60">
        <v>6.649</v>
      </c>
      <c r="F176" s="42">
        <f t="shared" si="4"/>
        <v>21.119</v>
      </c>
      <c r="H176" s="56">
        <v>1.2729999999999999</v>
      </c>
    </row>
    <row r="177" spans="1:8" x14ac:dyDescent="0.2">
      <c r="A177" s="4">
        <f t="shared" si="5"/>
        <v>6</v>
      </c>
      <c r="B177" s="35">
        <v>39615</v>
      </c>
      <c r="C177" s="60">
        <v>13.33</v>
      </c>
      <c r="D177" s="60">
        <v>0.03</v>
      </c>
      <c r="E177" s="60">
        <v>9.6039999999999992</v>
      </c>
      <c r="F177" s="42">
        <f t="shared" si="4"/>
        <v>22.963999999999999</v>
      </c>
      <c r="H177" s="56">
        <v>1.3260000000000001</v>
      </c>
    </row>
    <row r="178" spans="1:8" x14ac:dyDescent="0.2">
      <c r="A178" s="4">
        <f t="shared" si="5"/>
        <v>6</v>
      </c>
      <c r="B178" s="35">
        <v>39616</v>
      </c>
      <c r="C178" s="60">
        <v>15.56</v>
      </c>
      <c r="D178" s="60">
        <v>0</v>
      </c>
      <c r="E178" s="60">
        <v>6.8040000000000003</v>
      </c>
      <c r="F178" s="42">
        <f t="shared" si="4"/>
        <v>22.364000000000001</v>
      </c>
      <c r="H178" s="56">
        <v>1.3460000000000001</v>
      </c>
    </row>
    <row r="179" spans="1:8" x14ac:dyDescent="0.2">
      <c r="A179" s="4">
        <f t="shared" si="5"/>
        <v>6</v>
      </c>
      <c r="B179" s="35">
        <v>39617</v>
      </c>
      <c r="C179" s="60">
        <v>15.54</v>
      </c>
      <c r="D179" s="60">
        <v>0</v>
      </c>
      <c r="E179" s="60">
        <v>7.1470000000000002</v>
      </c>
      <c r="F179" s="42">
        <f t="shared" si="4"/>
        <v>22.686999999999998</v>
      </c>
      <c r="H179" s="56">
        <v>1.361</v>
      </c>
    </row>
    <row r="180" spans="1:8" x14ac:dyDescent="0.2">
      <c r="A180" s="4">
        <f t="shared" si="5"/>
        <v>6</v>
      </c>
      <c r="B180" s="35">
        <v>39618</v>
      </c>
      <c r="C180" s="60">
        <v>15.75</v>
      </c>
      <c r="D180" s="60">
        <v>0.871</v>
      </c>
      <c r="E180" s="60">
        <v>6.3609999999999998</v>
      </c>
      <c r="F180" s="42">
        <f t="shared" si="4"/>
        <v>22.981999999999999</v>
      </c>
      <c r="H180" s="56">
        <v>1.3460000000000001</v>
      </c>
    </row>
    <row r="181" spans="1:8" x14ac:dyDescent="0.2">
      <c r="A181" s="4">
        <f t="shared" si="5"/>
        <v>6</v>
      </c>
      <c r="B181" s="35">
        <v>39619</v>
      </c>
      <c r="C181" s="60">
        <v>15.73</v>
      </c>
      <c r="D181" s="60">
        <v>0.73499999999999999</v>
      </c>
      <c r="E181" s="60">
        <v>6.6239999999999997</v>
      </c>
      <c r="F181" s="42">
        <f t="shared" si="4"/>
        <v>23.088999999999999</v>
      </c>
      <c r="H181" s="56">
        <v>1.3360000000000001</v>
      </c>
    </row>
    <row r="182" spans="1:8" x14ac:dyDescent="0.2">
      <c r="A182" s="4">
        <f t="shared" si="5"/>
        <v>6</v>
      </c>
      <c r="B182" s="35">
        <v>39620</v>
      </c>
      <c r="C182" s="60">
        <v>14.09</v>
      </c>
      <c r="D182" s="60">
        <v>0.22900000000000001</v>
      </c>
      <c r="E182" s="60">
        <v>7.9</v>
      </c>
      <c r="F182" s="42">
        <f t="shared" si="4"/>
        <v>22.219000000000001</v>
      </c>
      <c r="H182" s="56">
        <v>1.248</v>
      </c>
    </row>
    <row r="183" spans="1:8" x14ac:dyDescent="0.2">
      <c r="A183" s="4">
        <f t="shared" si="5"/>
        <v>6</v>
      </c>
      <c r="B183" s="35">
        <v>39621</v>
      </c>
      <c r="C183" s="60">
        <v>15.31</v>
      </c>
      <c r="D183" s="60">
        <v>0</v>
      </c>
      <c r="E183" s="60">
        <v>5.7130000000000001</v>
      </c>
      <c r="F183" s="42">
        <f t="shared" si="4"/>
        <v>21.023</v>
      </c>
      <c r="H183" s="56">
        <v>1.258</v>
      </c>
    </row>
    <row r="184" spans="1:8" x14ac:dyDescent="0.2">
      <c r="A184" s="4">
        <f t="shared" si="5"/>
        <v>6</v>
      </c>
      <c r="B184" s="35">
        <v>39622</v>
      </c>
      <c r="C184" s="60">
        <v>15.62</v>
      </c>
      <c r="D184" s="60">
        <v>5.0000000000000001E-3</v>
      </c>
      <c r="E184" s="60">
        <v>7.149</v>
      </c>
      <c r="F184" s="42">
        <f t="shared" si="4"/>
        <v>22.774000000000001</v>
      </c>
      <c r="H184" s="56">
        <v>1.3069999999999999</v>
      </c>
    </row>
    <row r="185" spans="1:8" x14ac:dyDescent="0.2">
      <c r="A185" s="4">
        <f t="shared" si="5"/>
        <v>6</v>
      </c>
      <c r="B185" s="35">
        <v>39623</v>
      </c>
      <c r="C185" s="60">
        <v>15.55</v>
      </c>
      <c r="D185" s="60">
        <v>0.16500000000000001</v>
      </c>
      <c r="E185" s="60">
        <v>7.1180000000000003</v>
      </c>
      <c r="F185" s="42">
        <f t="shared" si="4"/>
        <v>22.832999999999998</v>
      </c>
      <c r="H185" s="56">
        <v>1.3460000000000001</v>
      </c>
    </row>
    <row r="186" spans="1:8" x14ac:dyDescent="0.2">
      <c r="A186" s="4">
        <f t="shared" si="5"/>
        <v>6</v>
      </c>
      <c r="B186" s="35">
        <v>39624</v>
      </c>
      <c r="C186" s="60">
        <v>14.5</v>
      </c>
      <c r="D186" s="60">
        <v>0.86499999999999999</v>
      </c>
      <c r="E186" s="60">
        <v>8.1780000000000008</v>
      </c>
      <c r="F186" s="42">
        <f t="shared" si="4"/>
        <v>23.542999999999999</v>
      </c>
      <c r="H186" s="56">
        <v>1.3360000000000001</v>
      </c>
    </row>
    <row r="187" spans="1:8" x14ac:dyDescent="0.2">
      <c r="A187" s="4">
        <f t="shared" si="5"/>
        <v>6</v>
      </c>
      <c r="B187" s="35">
        <v>39625</v>
      </c>
      <c r="C187" s="60">
        <v>15.64</v>
      </c>
      <c r="D187" s="60">
        <v>0</v>
      </c>
      <c r="E187" s="60">
        <v>8.3780000000000001</v>
      </c>
      <c r="F187" s="42">
        <f t="shared" si="4"/>
        <v>24.018000000000001</v>
      </c>
      <c r="H187" s="56">
        <v>1.385</v>
      </c>
    </row>
    <row r="188" spans="1:8" x14ac:dyDescent="0.2">
      <c r="A188" s="4">
        <f t="shared" si="5"/>
        <v>6</v>
      </c>
      <c r="B188" s="35">
        <v>39626</v>
      </c>
      <c r="C188" s="60">
        <v>14.04</v>
      </c>
      <c r="D188" s="60">
        <v>0</v>
      </c>
      <c r="E188" s="60">
        <v>9.2070000000000007</v>
      </c>
      <c r="F188" s="42">
        <f t="shared" si="4"/>
        <v>23.247</v>
      </c>
      <c r="H188" s="56">
        <v>1.3120000000000001</v>
      </c>
    </row>
    <row r="189" spans="1:8" x14ac:dyDescent="0.2">
      <c r="A189" s="4">
        <f t="shared" si="5"/>
        <v>6</v>
      </c>
      <c r="B189" s="35">
        <v>39627</v>
      </c>
      <c r="C189" s="60">
        <v>14.93</v>
      </c>
      <c r="D189" s="60">
        <v>0</v>
      </c>
      <c r="E189" s="60">
        <v>6.3410000000000002</v>
      </c>
      <c r="F189" s="42">
        <f t="shared" si="4"/>
        <v>21.271000000000001</v>
      </c>
      <c r="H189" s="56">
        <v>1.2629999999999999</v>
      </c>
    </row>
    <row r="190" spans="1:8" x14ac:dyDescent="0.2">
      <c r="A190" s="4">
        <f t="shared" si="5"/>
        <v>6</v>
      </c>
      <c r="B190" s="35">
        <v>39628</v>
      </c>
      <c r="C190" s="60">
        <v>12.47</v>
      </c>
      <c r="D190" s="60">
        <v>0</v>
      </c>
      <c r="E190" s="60">
        <v>8.2550000000000008</v>
      </c>
      <c r="F190" s="42">
        <f t="shared" si="4"/>
        <v>20.725000000000001</v>
      </c>
      <c r="H190" s="56">
        <v>1.151</v>
      </c>
    </row>
    <row r="191" spans="1:8" x14ac:dyDescent="0.2">
      <c r="A191" s="4">
        <f t="shared" si="5"/>
        <v>6</v>
      </c>
      <c r="B191" s="35">
        <v>39629</v>
      </c>
      <c r="C191" s="60">
        <v>11.36</v>
      </c>
      <c r="D191" s="60">
        <v>0</v>
      </c>
      <c r="E191" s="60">
        <v>11.276999999999999</v>
      </c>
      <c r="F191" s="42">
        <f t="shared" si="4"/>
        <v>22.637</v>
      </c>
      <c r="H191" s="56">
        <v>1.1850000000000001</v>
      </c>
    </row>
    <row r="192" spans="1:8" x14ac:dyDescent="0.2">
      <c r="A192" s="4">
        <f t="shared" si="5"/>
        <v>7</v>
      </c>
      <c r="B192" s="35">
        <v>39630</v>
      </c>
      <c r="C192" s="60">
        <v>12.663</v>
      </c>
      <c r="D192" s="60">
        <v>9.1999999999999998E-2</v>
      </c>
      <c r="E192" s="60">
        <v>10.927</v>
      </c>
      <c r="F192" s="42">
        <f t="shared" si="4"/>
        <v>23.682000000000002</v>
      </c>
      <c r="H192" s="56">
        <v>1.3220000000000001</v>
      </c>
    </row>
    <row r="193" spans="1:8" x14ac:dyDescent="0.2">
      <c r="A193" s="4">
        <f t="shared" si="5"/>
        <v>7</v>
      </c>
      <c r="B193" s="35">
        <v>39631</v>
      </c>
      <c r="C193" s="60">
        <v>16.007000000000001</v>
      </c>
      <c r="D193" s="60">
        <v>0</v>
      </c>
      <c r="E193" s="60">
        <v>7.5620000000000003</v>
      </c>
      <c r="F193" s="42">
        <f t="shared" si="4"/>
        <v>23.569000000000003</v>
      </c>
      <c r="H193" s="56">
        <v>1.43</v>
      </c>
    </row>
    <row r="194" spans="1:8" x14ac:dyDescent="0.2">
      <c r="A194" s="4">
        <f t="shared" si="5"/>
        <v>7</v>
      </c>
      <c r="B194" s="35">
        <v>39632</v>
      </c>
      <c r="C194" s="60">
        <v>15.922000000000001</v>
      </c>
      <c r="D194" s="60">
        <v>0</v>
      </c>
      <c r="E194" s="60">
        <v>7.7709999999999999</v>
      </c>
      <c r="F194" s="42">
        <f t="shared" si="4"/>
        <v>23.693000000000001</v>
      </c>
      <c r="H194" s="56">
        <v>1.3320000000000001</v>
      </c>
    </row>
    <row r="195" spans="1:8" x14ac:dyDescent="0.2">
      <c r="A195" s="4">
        <f t="shared" si="5"/>
        <v>7</v>
      </c>
      <c r="B195" s="35">
        <v>39633</v>
      </c>
      <c r="C195" s="60">
        <v>15.887</v>
      </c>
      <c r="D195" s="60">
        <v>0.39100000000000001</v>
      </c>
      <c r="E195" s="60">
        <v>6.9770000000000003</v>
      </c>
      <c r="F195" s="42">
        <f t="shared" si="4"/>
        <v>23.254999999999999</v>
      </c>
      <c r="H195" s="56">
        <v>1.3320000000000001</v>
      </c>
    </row>
    <row r="196" spans="1:8" x14ac:dyDescent="0.2">
      <c r="A196" s="4">
        <f t="shared" si="5"/>
        <v>7</v>
      </c>
      <c r="B196" s="35">
        <v>39634</v>
      </c>
      <c r="C196" s="60">
        <v>15.66</v>
      </c>
      <c r="D196" s="60">
        <v>0</v>
      </c>
      <c r="E196" s="60">
        <v>5.7309999999999999</v>
      </c>
      <c r="F196" s="42">
        <f t="shared" si="4"/>
        <v>21.390999999999998</v>
      </c>
      <c r="H196" s="56">
        <v>1.2150000000000001</v>
      </c>
    </row>
    <row r="197" spans="1:8" x14ac:dyDescent="0.2">
      <c r="A197" s="4">
        <f t="shared" si="5"/>
        <v>7</v>
      </c>
      <c r="B197" s="35">
        <v>39635</v>
      </c>
      <c r="C197" s="60">
        <v>12.473000000000001</v>
      </c>
      <c r="D197" s="60">
        <v>0</v>
      </c>
      <c r="E197" s="60">
        <v>8.3490000000000002</v>
      </c>
      <c r="F197" s="42">
        <f t="shared" si="4"/>
        <v>20.822000000000003</v>
      </c>
      <c r="H197" s="56">
        <v>1.167</v>
      </c>
    </row>
    <row r="198" spans="1:8" x14ac:dyDescent="0.2">
      <c r="A198" s="4">
        <f t="shared" si="5"/>
        <v>7</v>
      </c>
      <c r="B198" s="35">
        <v>39636</v>
      </c>
      <c r="C198" s="60">
        <v>13.474</v>
      </c>
      <c r="D198" s="60">
        <v>0</v>
      </c>
      <c r="E198" s="60">
        <v>10.363</v>
      </c>
      <c r="F198" s="42">
        <f t="shared" si="4"/>
        <v>23.837</v>
      </c>
      <c r="H198" s="56">
        <v>1.2829999999999999</v>
      </c>
    </row>
    <row r="199" spans="1:8" x14ac:dyDescent="0.2">
      <c r="A199" s="4">
        <f t="shared" si="5"/>
        <v>7</v>
      </c>
      <c r="B199" s="35">
        <v>39637</v>
      </c>
      <c r="C199" s="60">
        <v>14.617000000000001</v>
      </c>
      <c r="D199" s="60">
        <v>0</v>
      </c>
      <c r="E199" s="60">
        <v>7.968</v>
      </c>
      <c r="F199" s="42">
        <f t="shared" si="4"/>
        <v>22.585000000000001</v>
      </c>
      <c r="H199" s="56">
        <v>1.2829999999999999</v>
      </c>
    </row>
    <row r="200" spans="1:8" x14ac:dyDescent="0.2">
      <c r="A200" s="4">
        <f t="shared" si="5"/>
        <v>7</v>
      </c>
      <c r="B200" s="35">
        <v>39638</v>
      </c>
      <c r="C200" s="60">
        <v>14.798</v>
      </c>
      <c r="D200" s="60">
        <v>0</v>
      </c>
      <c r="E200" s="60">
        <v>6.8259999999999996</v>
      </c>
      <c r="F200" s="42">
        <f t="shared" si="4"/>
        <v>21.623999999999999</v>
      </c>
      <c r="H200" s="56">
        <v>1.23</v>
      </c>
    </row>
    <row r="201" spans="1:8" x14ac:dyDescent="0.2">
      <c r="A201" s="4">
        <f t="shared" si="5"/>
        <v>7</v>
      </c>
      <c r="B201" s="35">
        <v>39639</v>
      </c>
      <c r="C201" s="60">
        <v>15.920999999999999</v>
      </c>
      <c r="D201" s="60">
        <v>0</v>
      </c>
      <c r="E201" s="60">
        <v>6.6520000000000001</v>
      </c>
      <c r="F201" s="42">
        <f t="shared" si="4"/>
        <v>22.573</v>
      </c>
      <c r="H201" s="56">
        <v>1.274</v>
      </c>
    </row>
    <row r="202" spans="1:8" x14ac:dyDescent="0.2">
      <c r="A202" s="4">
        <f t="shared" si="5"/>
        <v>7</v>
      </c>
      <c r="B202" s="35">
        <v>39640</v>
      </c>
      <c r="C202" s="60">
        <v>15.808999999999999</v>
      </c>
      <c r="D202" s="60">
        <v>0</v>
      </c>
      <c r="E202" s="60">
        <v>6.6239999999999997</v>
      </c>
      <c r="F202" s="42">
        <f t="shared" ref="F202:F265" si="6">+SUM(C202:E202)</f>
        <v>22.433</v>
      </c>
      <c r="H202" s="56">
        <v>1.254</v>
      </c>
    </row>
    <row r="203" spans="1:8" x14ac:dyDescent="0.2">
      <c r="A203" s="4">
        <f t="shared" ref="A203:A266" si="7">+IF(ISBLANK($B203),"",MONTH($B203))</f>
        <v>7</v>
      </c>
      <c r="B203" s="35">
        <v>39641</v>
      </c>
      <c r="C203" s="60">
        <v>15.644</v>
      </c>
      <c r="D203" s="60">
        <v>0</v>
      </c>
      <c r="E203" s="60">
        <v>5.431</v>
      </c>
      <c r="F203" s="42">
        <f t="shared" si="6"/>
        <v>21.074999999999999</v>
      </c>
      <c r="H203" s="56">
        <v>1.254</v>
      </c>
    </row>
    <row r="204" spans="1:8" x14ac:dyDescent="0.2">
      <c r="A204" s="4">
        <f t="shared" si="7"/>
        <v>7</v>
      </c>
      <c r="B204" s="35">
        <v>39642</v>
      </c>
      <c r="C204" s="60">
        <v>15.492000000000001</v>
      </c>
      <c r="D204" s="60">
        <v>0</v>
      </c>
      <c r="E204" s="60">
        <v>4.9790000000000001</v>
      </c>
      <c r="F204" s="42">
        <f t="shared" si="6"/>
        <v>20.471</v>
      </c>
      <c r="H204" s="56">
        <v>1.206</v>
      </c>
    </row>
    <row r="205" spans="1:8" x14ac:dyDescent="0.2">
      <c r="A205" s="4">
        <f t="shared" si="7"/>
        <v>7</v>
      </c>
      <c r="B205" s="35">
        <v>39643</v>
      </c>
      <c r="C205" s="60">
        <v>15.813000000000001</v>
      </c>
      <c r="D205" s="60">
        <v>0</v>
      </c>
      <c r="E205" s="60">
        <v>6.4749999999999996</v>
      </c>
      <c r="F205" s="42">
        <f t="shared" si="6"/>
        <v>22.288</v>
      </c>
      <c r="H205" s="56">
        <v>1.3220000000000001</v>
      </c>
    </row>
    <row r="206" spans="1:8" x14ac:dyDescent="0.2">
      <c r="A206" s="4">
        <f t="shared" si="7"/>
        <v>7</v>
      </c>
      <c r="B206" s="35">
        <v>39644</v>
      </c>
      <c r="C206" s="60">
        <v>15.68</v>
      </c>
      <c r="D206" s="60">
        <v>4.1000000000000002E-2</v>
      </c>
      <c r="E206" s="60">
        <v>6.5330000000000004</v>
      </c>
      <c r="F206" s="42">
        <f t="shared" si="6"/>
        <v>22.254000000000001</v>
      </c>
      <c r="H206" s="56">
        <v>1.264</v>
      </c>
    </row>
    <row r="207" spans="1:8" x14ac:dyDescent="0.2">
      <c r="A207" s="4">
        <f t="shared" si="7"/>
        <v>7</v>
      </c>
      <c r="B207" s="35">
        <v>39645</v>
      </c>
      <c r="C207" s="60">
        <v>15.32</v>
      </c>
      <c r="D207" s="60">
        <v>0</v>
      </c>
      <c r="E207" s="60">
        <v>5.3970000000000002</v>
      </c>
      <c r="F207" s="42">
        <f t="shared" si="6"/>
        <v>20.716999999999999</v>
      </c>
      <c r="H207" s="56">
        <v>1.2689999999999999</v>
      </c>
    </row>
    <row r="208" spans="1:8" x14ac:dyDescent="0.2">
      <c r="A208" s="4">
        <f t="shared" si="7"/>
        <v>7</v>
      </c>
      <c r="B208" s="35">
        <v>39646</v>
      </c>
      <c r="C208" s="60">
        <v>14.73</v>
      </c>
      <c r="D208" s="60">
        <v>4.8000000000000001E-2</v>
      </c>
      <c r="E208" s="60">
        <v>6.984</v>
      </c>
      <c r="F208" s="42">
        <f t="shared" si="6"/>
        <v>21.762</v>
      </c>
      <c r="H208" s="56">
        <v>1.24</v>
      </c>
    </row>
    <row r="209" spans="1:8" x14ac:dyDescent="0.2">
      <c r="A209" s="4">
        <f t="shared" si="7"/>
        <v>7</v>
      </c>
      <c r="B209" s="35">
        <v>39647</v>
      </c>
      <c r="C209" s="60">
        <v>15.22</v>
      </c>
      <c r="D209" s="60">
        <v>0.48599999999999999</v>
      </c>
      <c r="E209" s="60">
        <v>5.8380000000000001</v>
      </c>
      <c r="F209" s="42">
        <f t="shared" si="6"/>
        <v>21.544</v>
      </c>
      <c r="H209" s="56">
        <v>1.274</v>
      </c>
    </row>
    <row r="210" spans="1:8" x14ac:dyDescent="0.2">
      <c r="A210" s="4">
        <f t="shared" si="7"/>
        <v>7</v>
      </c>
      <c r="B210" s="35">
        <v>39648</v>
      </c>
      <c r="C210" s="60">
        <v>15.04</v>
      </c>
      <c r="D210" s="60">
        <v>0</v>
      </c>
      <c r="E210" s="60">
        <v>5.952</v>
      </c>
      <c r="F210" s="42">
        <f t="shared" si="6"/>
        <v>20.991999999999997</v>
      </c>
      <c r="H210" s="56">
        <v>1.2490000000000001</v>
      </c>
    </row>
    <row r="211" spans="1:8" x14ac:dyDescent="0.2">
      <c r="A211" s="4">
        <f t="shared" si="7"/>
        <v>7</v>
      </c>
      <c r="B211" s="35">
        <v>39649</v>
      </c>
      <c r="C211" s="60">
        <v>15.12</v>
      </c>
      <c r="D211" s="60">
        <v>0</v>
      </c>
      <c r="E211" s="60">
        <v>5.2640000000000002</v>
      </c>
      <c r="F211" s="42">
        <f t="shared" si="6"/>
        <v>20.384</v>
      </c>
      <c r="H211" s="56">
        <v>1.196</v>
      </c>
    </row>
    <row r="212" spans="1:8" x14ac:dyDescent="0.2">
      <c r="A212" s="4">
        <f t="shared" si="7"/>
        <v>7</v>
      </c>
      <c r="B212" s="35">
        <v>39650</v>
      </c>
      <c r="C212" s="60">
        <v>15.67</v>
      </c>
      <c r="D212" s="60">
        <v>0</v>
      </c>
      <c r="E212" s="60">
        <v>6.46</v>
      </c>
      <c r="F212" s="42">
        <f t="shared" si="6"/>
        <v>22.13</v>
      </c>
      <c r="H212" s="56">
        <v>1.288</v>
      </c>
    </row>
    <row r="213" spans="1:8" x14ac:dyDescent="0.2">
      <c r="A213" s="4">
        <f t="shared" si="7"/>
        <v>7</v>
      </c>
      <c r="B213" s="35">
        <v>39651</v>
      </c>
      <c r="C213" s="60">
        <v>15.64</v>
      </c>
      <c r="D213" s="60">
        <v>0</v>
      </c>
      <c r="E213" s="60">
        <v>6.8339999999999996</v>
      </c>
      <c r="F213" s="42">
        <f t="shared" si="6"/>
        <v>22.474</v>
      </c>
      <c r="H213" s="56">
        <v>1.288</v>
      </c>
    </row>
    <row r="214" spans="1:8" x14ac:dyDescent="0.2">
      <c r="A214" s="4">
        <f t="shared" si="7"/>
        <v>7</v>
      </c>
      <c r="B214" s="35">
        <v>39652</v>
      </c>
      <c r="C214" s="60">
        <v>14.87</v>
      </c>
      <c r="D214" s="60">
        <v>0.95399999999999996</v>
      </c>
      <c r="E214" s="60">
        <v>6.3879999999999999</v>
      </c>
      <c r="F214" s="42">
        <f t="shared" si="6"/>
        <v>22.212</v>
      </c>
      <c r="H214" s="56">
        <v>1.288</v>
      </c>
    </row>
    <row r="215" spans="1:8" x14ac:dyDescent="0.2">
      <c r="A215" s="4">
        <f t="shared" si="7"/>
        <v>7</v>
      </c>
      <c r="B215" s="35">
        <v>39653</v>
      </c>
      <c r="C215" s="60">
        <v>16.03</v>
      </c>
      <c r="D215" s="60">
        <v>0</v>
      </c>
      <c r="E215" s="60">
        <v>6.2830000000000004</v>
      </c>
      <c r="F215" s="42">
        <f t="shared" si="6"/>
        <v>22.313000000000002</v>
      </c>
      <c r="H215" s="56">
        <v>1.2150000000000001</v>
      </c>
    </row>
    <row r="216" spans="1:8" x14ac:dyDescent="0.2">
      <c r="A216" s="4">
        <f t="shared" si="7"/>
        <v>7</v>
      </c>
      <c r="B216" s="35">
        <v>39654</v>
      </c>
      <c r="C216" s="60">
        <v>15.9</v>
      </c>
      <c r="D216" s="60">
        <v>0</v>
      </c>
      <c r="E216" s="60">
        <v>5.8079999999999998</v>
      </c>
      <c r="F216" s="42">
        <f t="shared" si="6"/>
        <v>21.707999999999998</v>
      </c>
      <c r="H216" s="56">
        <v>1.24</v>
      </c>
    </row>
    <row r="217" spans="1:8" x14ac:dyDescent="0.2">
      <c r="A217" s="4">
        <f t="shared" si="7"/>
        <v>7</v>
      </c>
      <c r="B217" s="35">
        <v>39655</v>
      </c>
      <c r="C217" s="60">
        <v>15.54</v>
      </c>
      <c r="D217" s="60">
        <v>0</v>
      </c>
      <c r="E217" s="60">
        <v>5.2510000000000003</v>
      </c>
      <c r="F217" s="42">
        <f t="shared" si="6"/>
        <v>20.791</v>
      </c>
      <c r="H217" s="56">
        <v>1.23</v>
      </c>
    </row>
    <row r="218" spans="1:8" x14ac:dyDescent="0.2">
      <c r="A218" s="4">
        <f t="shared" si="7"/>
        <v>7</v>
      </c>
      <c r="B218" s="35">
        <v>39656</v>
      </c>
      <c r="C218" s="60">
        <v>15.55</v>
      </c>
      <c r="D218" s="60">
        <v>0</v>
      </c>
      <c r="E218" s="60">
        <v>5.306</v>
      </c>
      <c r="F218" s="42">
        <f t="shared" si="6"/>
        <v>20.856000000000002</v>
      </c>
      <c r="H218" s="56">
        <v>1.22</v>
      </c>
    </row>
    <row r="219" spans="1:8" x14ac:dyDescent="0.2">
      <c r="A219" s="4">
        <f t="shared" si="7"/>
        <v>7</v>
      </c>
      <c r="B219" s="35">
        <v>39657</v>
      </c>
      <c r="C219" s="60">
        <v>14.53</v>
      </c>
      <c r="D219" s="60">
        <v>4.8000000000000001E-2</v>
      </c>
      <c r="E219" s="60">
        <v>7.907</v>
      </c>
      <c r="F219" s="42">
        <f t="shared" si="6"/>
        <v>22.484999999999999</v>
      </c>
      <c r="H219" s="56">
        <v>1.274</v>
      </c>
    </row>
    <row r="220" spans="1:8" x14ac:dyDescent="0.2">
      <c r="A220" s="4">
        <f t="shared" si="7"/>
        <v>7</v>
      </c>
      <c r="B220" s="35">
        <v>39658</v>
      </c>
      <c r="C220" s="60">
        <v>15.12</v>
      </c>
      <c r="D220" s="60">
        <v>0</v>
      </c>
      <c r="E220" s="60">
        <v>7.2759999999999998</v>
      </c>
      <c r="F220" s="42">
        <f t="shared" si="6"/>
        <v>22.396000000000001</v>
      </c>
      <c r="H220" s="56">
        <v>1.3169999999999999</v>
      </c>
    </row>
    <row r="221" spans="1:8" x14ac:dyDescent="0.2">
      <c r="A221" s="4">
        <f t="shared" si="7"/>
        <v>7</v>
      </c>
      <c r="B221" s="35">
        <v>39659</v>
      </c>
      <c r="C221" s="60">
        <v>15.18</v>
      </c>
      <c r="D221" s="60">
        <v>0</v>
      </c>
      <c r="E221" s="60">
        <v>7.18</v>
      </c>
      <c r="F221" s="42">
        <f t="shared" si="6"/>
        <v>22.36</v>
      </c>
      <c r="H221" s="56">
        <v>1.3420000000000001</v>
      </c>
    </row>
    <row r="222" spans="1:8" x14ac:dyDescent="0.2">
      <c r="A222" s="4">
        <f t="shared" si="7"/>
        <v>7</v>
      </c>
      <c r="B222" s="35">
        <v>39660</v>
      </c>
      <c r="C222" s="60">
        <v>15.02</v>
      </c>
      <c r="D222" s="60">
        <v>0</v>
      </c>
      <c r="E222" s="60">
        <v>7.5490000000000004</v>
      </c>
      <c r="F222" s="42">
        <f t="shared" si="6"/>
        <v>22.568999999999999</v>
      </c>
      <c r="H222" s="56">
        <v>1.3320000000000001</v>
      </c>
    </row>
    <row r="223" spans="1:8" x14ac:dyDescent="0.2">
      <c r="A223" s="4">
        <f t="shared" si="7"/>
        <v>8</v>
      </c>
      <c r="B223" s="35">
        <v>39661</v>
      </c>
      <c r="C223" s="60">
        <v>15.494999999999999</v>
      </c>
      <c r="D223" s="60">
        <v>0</v>
      </c>
      <c r="E223" s="60">
        <v>6.7969999999999997</v>
      </c>
      <c r="F223" s="42">
        <f t="shared" si="6"/>
        <v>22.291999999999998</v>
      </c>
      <c r="H223" s="56">
        <v>1.321</v>
      </c>
    </row>
    <row r="224" spans="1:8" x14ac:dyDescent="0.2">
      <c r="A224" s="4">
        <f t="shared" si="7"/>
        <v>8</v>
      </c>
      <c r="B224" s="35">
        <v>39662</v>
      </c>
      <c r="C224" s="60">
        <v>15.006</v>
      </c>
      <c r="D224" s="60">
        <v>0</v>
      </c>
      <c r="E224" s="60">
        <v>5.633</v>
      </c>
      <c r="F224" s="42">
        <f t="shared" si="6"/>
        <v>20.638999999999999</v>
      </c>
      <c r="H224" s="56">
        <v>1.2529999999999999</v>
      </c>
    </row>
    <row r="225" spans="1:13" x14ac:dyDescent="0.2">
      <c r="A225" s="4">
        <f t="shared" si="7"/>
        <v>8</v>
      </c>
      <c r="B225" s="35">
        <v>39663</v>
      </c>
      <c r="C225" s="60">
        <v>15.15</v>
      </c>
      <c r="D225" s="60">
        <v>0</v>
      </c>
      <c r="E225" s="60">
        <v>6.2610000000000001</v>
      </c>
      <c r="F225" s="42">
        <f t="shared" si="6"/>
        <v>21.411000000000001</v>
      </c>
      <c r="H225" s="56">
        <v>1.2629999999999999</v>
      </c>
    </row>
    <row r="226" spans="1:13" x14ac:dyDescent="0.2">
      <c r="A226" s="4">
        <f t="shared" si="7"/>
        <v>8</v>
      </c>
      <c r="B226" s="35">
        <v>39664</v>
      </c>
      <c r="C226" s="60">
        <v>15.271000000000001</v>
      </c>
      <c r="D226" s="60">
        <v>0</v>
      </c>
      <c r="E226" s="60">
        <v>7.0259999999999998</v>
      </c>
      <c r="F226" s="42">
        <f t="shared" si="6"/>
        <v>22.297000000000001</v>
      </c>
      <c r="G226" s="61"/>
      <c r="H226" s="57">
        <v>1.282</v>
      </c>
      <c r="I226" s="61"/>
      <c r="J226" s="61"/>
      <c r="K226" s="61"/>
      <c r="L226" s="61"/>
      <c r="M226" s="61"/>
    </row>
    <row r="227" spans="1:13" x14ac:dyDescent="0.2">
      <c r="A227" s="4">
        <f t="shared" si="7"/>
        <v>8</v>
      </c>
      <c r="B227" s="35">
        <v>39665</v>
      </c>
      <c r="C227" s="60">
        <v>15.395</v>
      </c>
      <c r="D227" s="60">
        <v>0</v>
      </c>
      <c r="E227" s="60">
        <v>6.8760000000000003</v>
      </c>
      <c r="F227" s="42">
        <f t="shared" si="6"/>
        <v>22.271000000000001</v>
      </c>
      <c r="G227" s="61"/>
      <c r="H227" s="57">
        <v>1.321</v>
      </c>
      <c r="I227" s="61"/>
      <c r="J227" s="61"/>
      <c r="K227" s="61"/>
      <c r="L227" s="61"/>
      <c r="M227" s="61"/>
    </row>
    <row r="228" spans="1:13" x14ac:dyDescent="0.2">
      <c r="A228" s="4">
        <f t="shared" si="7"/>
        <v>8</v>
      </c>
      <c r="B228" s="35">
        <v>39666</v>
      </c>
      <c r="C228" s="60">
        <v>15.656000000000001</v>
      </c>
      <c r="D228" s="60">
        <v>1.306</v>
      </c>
      <c r="E228" s="60">
        <v>6.1470000000000002</v>
      </c>
      <c r="F228" s="42">
        <f t="shared" si="6"/>
        <v>23.109000000000002</v>
      </c>
      <c r="G228" s="61"/>
      <c r="H228" s="57">
        <v>1.3160000000000001</v>
      </c>
      <c r="I228" s="61"/>
      <c r="J228" s="61"/>
      <c r="K228" s="61"/>
      <c r="L228" s="61"/>
      <c r="M228" s="61"/>
    </row>
    <row r="229" spans="1:13" x14ac:dyDescent="0.2">
      <c r="A229" s="4">
        <f t="shared" si="7"/>
        <v>8</v>
      </c>
      <c r="B229" s="35">
        <v>39667</v>
      </c>
      <c r="C229" s="60">
        <v>15.122</v>
      </c>
      <c r="D229" s="60">
        <v>0</v>
      </c>
      <c r="E229" s="60">
        <v>7.1440000000000001</v>
      </c>
      <c r="F229" s="42">
        <f t="shared" si="6"/>
        <v>22.265999999999998</v>
      </c>
      <c r="G229" s="61"/>
      <c r="H229" s="57">
        <v>1.2969999999999999</v>
      </c>
      <c r="I229" s="61"/>
      <c r="J229" s="61"/>
      <c r="K229" s="61"/>
      <c r="L229" s="61"/>
      <c r="M229" s="61"/>
    </row>
    <row r="230" spans="1:13" x14ac:dyDescent="0.2">
      <c r="A230" s="4">
        <f t="shared" si="7"/>
        <v>8</v>
      </c>
      <c r="B230" s="35">
        <v>39668</v>
      </c>
      <c r="C230" s="60">
        <v>15.27</v>
      </c>
      <c r="D230" s="60">
        <v>0</v>
      </c>
      <c r="E230" s="60">
        <v>6.7830000000000004</v>
      </c>
      <c r="F230" s="42">
        <f t="shared" si="6"/>
        <v>22.053000000000001</v>
      </c>
      <c r="G230" s="61"/>
      <c r="H230" s="57">
        <v>1.258</v>
      </c>
      <c r="I230" s="61"/>
      <c r="J230" s="61"/>
      <c r="K230" s="61"/>
      <c r="L230" s="61"/>
      <c r="M230" s="61"/>
    </row>
    <row r="231" spans="1:13" x14ac:dyDescent="0.2">
      <c r="A231" s="4">
        <f t="shared" si="7"/>
        <v>8</v>
      </c>
      <c r="B231" s="35">
        <v>39669</v>
      </c>
      <c r="C231" s="60">
        <v>15.095000000000001</v>
      </c>
      <c r="D231" s="60">
        <v>0</v>
      </c>
      <c r="E231" s="60">
        <v>6.4020000000000001</v>
      </c>
      <c r="F231" s="42">
        <f t="shared" si="6"/>
        <v>21.497</v>
      </c>
      <c r="G231" s="61"/>
      <c r="H231" s="57">
        <v>1.268</v>
      </c>
      <c r="I231" s="61"/>
      <c r="J231" s="61"/>
      <c r="K231" s="61"/>
      <c r="L231" s="61"/>
      <c r="M231" s="61"/>
    </row>
    <row r="232" spans="1:13" x14ac:dyDescent="0.2">
      <c r="A232" s="4">
        <f t="shared" si="7"/>
        <v>8</v>
      </c>
      <c r="B232" s="35">
        <v>39670</v>
      </c>
      <c r="C232" s="60">
        <v>14.853999999999999</v>
      </c>
      <c r="D232" s="60">
        <v>0</v>
      </c>
      <c r="E232" s="60">
        <v>6.06</v>
      </c>
      <c r="F232" s="42">
        <f t="shared" si="6"/>
        <v>20.913999999999998</v>
      </c>
      <c r="G232" s="61"/>
      <c r="H232" s="57">
        <v>1.2050000000000001</v>
      </c>
      <c r="I232" s="61"/>
      <c r="J232" s="61"/>
      <c r="K232" s="61"/>
      <c r="L232" s="61"/>
      <c r="M232" s="61"/>
    </row>
    <row r="233" spans="1:13" x14ac:dyDescent="0.2">
      <c r="A233" s="4">
        <f t="shared" si="7"/>
        <v>8</v>
      </c>
      <c r="B233" s="35">
        <v>39671</v>
      </c>
      <c r="C233" s="60">
        <v>14.945</v>
      </c>
      <c r="D233" s="60">
        <v>0</v>
      </c>
      <c r="E233" s="60">
        <v>7.2549999999999999</v>
      </c>
      <c r="F233" s="42">
        <f t="shared" si="6"/>
        <v>22.2</v>
      </c>
      <c r="G233" s="61"/>
      <c r="H233" s="57">
        <v>1.2869999999999999</v>
      </c>
      <c r="I233" s="61"/>
      <c r="J233" s="61"/>
      <c r="K233" s="61"/>
      <c r="L233" s="61"/>
      <c r="M233" s="61"/>
    </row>
    <row r="234" spans="1:13" x14ac:dyDescent="0.2">
      <c r="A234" s="4">
        <f t="shared" si="7"/>
        <v>8</v>
      </c>
      <c r="B234" s="35">
        <v>39672</v>
      </c>
      <c r="C234" s="60">
        <v>15.180999999999999</v>
      </c>
      <c r="D234" s="60">
        <v>0</v>
      </c>
      <c r="E234" s="60">
        <v>6.9619999999999997</v>
      </c>
      <c r="F234" s="42">
        <f t="shared" si="6"/>
        <v>22.143000000000001</v>
      </c>
      <c r="G234" s="61"/>
      <c r="H234" s="57">
        <v>1.282</v>
      </c>
      <c r="I234" s="61"/>
      <c r="J234" s="61"/>
      <c r="K234" s="61"/>
      <c r="L234" s="61"/>
      <c r="M234" s="61"/>
    </row>
    <row r="235" spans="1:13" x14ac:dyDescent="0.2">
      <c r="A235" s="4">
        <f t="shared" si="7"/>
        <v>8</v>
      </c>
      <c r="B235" s="35">
        <v>39673</v>
      </c>
      <c r="C235" s="60">
        <v>15.083</v>
      </c>
      <c r="D235" s="60">
        <v>0</v>
      </c>
      <c r="E235" s="60">
        <v>7.0620000000000003</v>
      </c>
      <c r="F235" s="42">
        <f t="shared" si="6"/>
        <v>22.145</v>
      </c>
      <c r="G235" s="61"/>
      <c r="H235" s="57">
        <v>1.268</v>
      </c>
      <c r="I235" s="61"/>
      <c r="J235" s="61"/>
      <c r="K235" s="61"/>
      <c r="L235" s="61"/>
      <c r="M235" s="61"/>
    </row>
    <row r="236" spans="1:13" x14ac:dyDescent="0.2">
      <c r="A236" s="4">
        <f t="shared" si="7"/>
        <v>8</v>
      </c>
      <c r="B236" s="35">
        <v>39674</v>
      </c>
      <c r="C236" s="60">
        <v>13.547000000000001</v>
      </c>
      <c r="D236" s="60">
        <v>0.38600000000000001</v>
      </c>
      <c r="E236" s="60">
        <v>8.5790000000000006</v>
      </c>
      <c r="F236" s="42">
        <f t="shared" si="6"/>
        <v>22.512</v>
      </c>
      <c r="G236" s="61"/>
      <c r="H236" s="57">
        <v>1.2769999999999999</v>
      </c>
      <c r="I236" s="61"/>
      <c r="J236" s="61"/>
      <c r="K236" s="61"/>
      <c r="L236" s="61"/>
      <c r="M236" s="61"/>
    </row>
    <row r="237" spans="1:13" x14ac:dyDescent="0.2">
      <c r="A237" s="4">
        <f t="shared" si="7"/>
        <v>8</v>
      </c>
      <c r="B237" s="35">
        <v>39675</v>
      </c>
      <c r="C237" s="60">
        <v>14.42</v>
      </c>
      <c r="D237" s="60">
        <v>0</v>
      </c>
      <c r="E237" s="60">
        <v>5.9210000000000003</v>
      </c>
      <c r="F237" s="42">
        <f t="shared" si="6"/>
        <v>20.341000000000001</v>
      </c>
      <c r="G237" s="61"/>
      <c r="H237" s="57">
        <v>1.1950000000000001</v>
      </c>
      <c r="I237" s="61"/>
      <c r="J237" s="61"/>
      <c r="K237" s="61"/>
      <c r="L237" s="61"/>
      <c r="M237" s="61"/>
    </row>
    <row r="238" spans="1:13" x14ac:dyDescent="0.2">
      <c r="A238" s="4">
        <f t="shared" si="7"/>
        <v>8</v>
      </c>
      <c r="B238" s="35">
        <v>39676</v>
      </c>
      <c r="C238" s="60">
        <v>13.92</v>
      </c>
      <c r="D238" s="60">
        <v>7.9000000000000001E-2</v>
      </c>
      <c r="E238" s="60">
        <v>6.7</v>
      </c>
      <c r="F238" s="42">
        <f t="shared" si="6"/>
        <v>20.699000000000002</v>
      </c>
      <c r="G238" s="61"/>
      <c r="H238" s="57">
        <v>1.2629999999999999</v>
      </c>
      <c r="I238" s="61"/>
      <c r="J238" s="61"/>
      <c r="K238" s="61"/>
      <c r="L238" s="61"/>
      <c r="M238" s="61"/>
    </row>
    <row r="239" spans="1:13" x14ac:dyDescent="0.2">
      <c r="A239" s="4">
        <f t="shared" si="7"/>
        <v>8</v>
      </c>
      <c r="B239" s="35">
        <v>39677</v>
      </c>
      <c r="C239" s="60">
        <v>14.62</v>
      </c>
      <c r="D239" s="60">
        <v>0</v>
      </c>
      <c r="E239" s="60">
        <v>6.1109999999999998</v>
      </c>
      <c r="F239" s="42">
        <f t="shared" si="6"/>
        <v>20.730999999999998</v>
      </c>
      <c r="G239" s="61"/>
      <c r="H239" s="57">
        <v>1.2390000000000001</v>
      </c>
      <c r="I239" s="61"/>
      <c r="J239" s="61"/>
      <c r="K239" s="61"/>
      <c r="L239" s="61"/>
      <c r="M239" s="61"/>
    </row>
    <row r="240" spans="1:13" x14ac:dyDescent="0.2">
      <c r="A240" s="4">
        <f t="shared" si="7"/>
        <v>8</v>
      </c>
      <c r="B240" s="35">
        <v>39678</v>
      </c>
      <c r="C240" s="60">
        <v>14.66</v>
      </c>
      <c r="D240" s="60">
        <v>0</v>
      </c>
      <c r="E240" s="60">
        <v>7.1849999999999996</v>
      </c>
      <c r="F240" s="42">
        <f t="shared" si="6"/>
        <v>21.844999999999999</v>
      </c>
      <c r="G240" s="61"/>
      <c r="H240" s="57">
        <v>1.2769999999999999</v>
      </c>
      <c r="I240" s="61"/>
      <c r="J240" s="61"/>
      <c r="K240" s="61"/>
      <c r="L240" s="61"/>
      <c r="M240" s="61"/>
    </row>
    <row r="241" spans="1:13" x14ac:dyDescent="0.2">
      <c r="A241" s="4">
        <f t="shared" si="7"/>
        <v>8</v>
      </c>
      <c r="B241" s="35">
        <v>39679</v>
      </c>
      <c r="C241" s="60">
        <v>14.25</v>
      </c>
      <c r="D241" s="60">
        <v>0</v>
      </c>
      <c r="E241" s="60">
        <v>8.0039999999999996</v>
      </c>
      <c r="F241" s="42">
        <f t="shared" si="6"/>
        <v>22.253999999999998</v>
      </c>
      <c r="G241" s="61"/>
      <c r="H241" s="57">
        <v>1.282</v>
      </c>
      <c r="I241" s="61"/>
      <c r="J241" s="61"/>
      <c r="K241" s="61"/>
      <c r="L241" s="61"/>
      <c r="M241" s="61"/>
    </row>
    <row r="242" spans="1:13" x14ac:dyDescent="0.2">
      <c r="A242" s="4">
        <f t="shared" si="7"/>
        <v>8</v>
      </c>
      <c r="B242" s="35">
        <v>39680</v>
      </c>
      <c r="C242" s="60">
        <v>14.18</v>
      </c>
      <c r="D242" s="60">
        <v>0</v>
      </c>
      <c r="E242" s="60">
        <v>8.359</v>
      </c>
      <c r="F242" s="42">
        <f t="shared" si="6"/>
        <v>22.539000000000001</v>
      </c>
      <c r="G242" s="61"/>
      <c r="H242" s="57">
        <v>1.43</v>
      </c>
      <c r="I242" s="61"/>
      <c r="J242" s="61"/>
      <c r="K242" s="61"/>
      <c r="L242" s="61"/>
      <c r="M242" s="61"/>
    </row>
    <row r="243" spans="1:13" x14ac:dyDescent="0.2">
      <c r="A243" s="4">
        <f t="shared" si="7"/>
        <v>8</v>
      </c>
      <c r="B243" s="35">
        <v>39681</v>
      </c>
      <c r="C243" s="60">
        <v>13.74</v>
      </c>
      <c r="D243" s="60">
        <v>0.65900000000000003</v>
      </c>
      <c r="E243" s="60">
        <v>8.1020000000000003</v>
      </c>
      <c r="F243" s="42">
        <f t="shared" si="6"/>
        <v>22.501000000000001</v>
      </c>
      <c r="G243" s="61"/>
      <c r="H243" s="57">
        <v>1.2869999999999999</v>
      </c>
      <c r="I243" s="61"/>
      <c r="J243" s="61"/>
      <c r="K243" s="61"/>
      <c r="L243" s="61"/>
      <c r="M243" s="61"/>
    </row>
    <row r="244" spans="1:13" x14ac:dyDescent="0.2">
      <c r="A244" s="4">
        <f t="shared" si="7"/>
        <v>8</v>
      </c>
      <c r="B244" s="35">
        <v>39682</v>
      </c>
      <c r="C244" s="60">
        <v>13.58</v>
      </c>
      <c r="D244" s="60">
        <v>0.44600000000000001</v>
      </c>
      <c r="E244" s="60">
        <v>7.96</v>
      </c>
      <c r="F244" s="42">
        <f t="shared" si="6"/>
        <v>21.986000000000001</v>
      </c>
      <c r="G244" s="61"/>
      <c r="H244" s="57">
        <v>1.2729999999999999</v>
      </c>
      <c r="I244" s="61"/>
      <c r="J244" s="61"/>
      <c r="K244" s="61"/>
      <c r="L244" s="61"/>
      <c r="M244" s="61"/>
    </row>
    <row r="245" spans="1:13" x14ac:dyDescent="0.2">
      <c r="A245" s="4">
        <f t="shared" si="7"/>
        <v>8</v>
      </c>
      <c r="B245" s="35">
        <v>39683</v>
      </c>
      <c r="C245" s="60">
        <v>13.58</v>
      </c>
      <c r="D245" s="60">
        <v>0.27700000000000002</v>
      </c>
      <c r="E245" s="60">
        <v>6.91</v>
      </c>
      <c r="F245" s="42">
        <f t="shared" si="6"/>
        <v>20.766999999999999</v>
      </c>
      <c r="G245" s="61"/>
      <c r="H245" s="57">
        <v>1.22</v>
      </c>
      <c r="I245" s="61"/>
      <c r="J245" s="61"/>
      <c r="K245" s="61"/>
      <c r="L245" s="61"/>
      <c r="M245" s="61"/>
    </row>
    <row r="246" spans="1:13" x14ac:dyDescent="0.2">
      <c r="A246" s="4">
        <f t="shared" si="7"/>
        <v>8</v>
      </c>
      <c r="B246" s="35">
        <v>39684</v>
      </c>
      <c r="C246" s="60">
        <v>13.54</v>
      </c>
      <c r="D246" s="60">
        <v>0.439</v>
      </c>
      <c r="E246" s="60">
        <v>6.5549999999999997</v>
      </c>
      <c r="F246" s="42">
        <f t="shared" si="6"/>
        <v>20.533999999999999</v>
      </c>
      <c r="G246" s="61"/>
      <c r="H246" s="57">
        <v>1.2390000000000001</v>
      </c>
      <c r="I246" s="61"/>
      <c r="J246" s="61"/>
      <c r="K246" s="61"/>
      <c r="L246" s="61"/>
      <c r="M246" s="61"/>
    </row>
    <row r="247" spans="1:13" x14ac:dyDescent="0.2">
      <c r="A247" s="4">
        <f t="shared" si="7"/>
        <v>8</v>
      </c>
      <c r="B247" s="35">
        <v>39685</v>
      </c>
      <c r="C247" s="60">
        <v>13.83</v>
      </c>
      <c r="D247" s="60">
        <v>0.187</v>
      </c>
      <c r="E247" s="60">
        <v>7.9640000000000004</v>
      </c>
      <c r="F247" s="42">
        <f t="shared" si="6"/>
        <v>21.981000000000002</v>
      </c>
      <c r="H247" s="56">
        <v>1.2869999999999999</v>
      </c>
    </row>
    <row r="248" spans="1:13" x14ac:dyDescent="0.2">
      <c r="A248" s="4">
        <f t="shared" si="7"/>
        <v>8</v>
      </c>
      <c r="B248" s="35">
        <v>39686</v>
      </c>
      <c r="C248" s="60">
        <v>15.38</v>
      </c>
      <c r="D248" s="60">
        <v>0</v>
      </c>
      <c r="E248" s="60">
        <v>6.5289999999999999</v>
      </c>
      <c r="F248" s="42">
        <f t="shared" si="6"/>
        <v>21.908999999999999</v>
      </c>
      <c r="H248" s="56">
        <v>1.292</v>
      </c>
    </row>
    <row r="249" spans="1:13" x14ac:dyDescent="0.2">
      <c r="A249" s="4">
        <f t="shared" si="7"/>
        <v>8</v>
      </c>
      <c r="B249" s="35">
        <v>39687</v>
      </c>
      <c r="C249" s="60">
        <v>15.01</v>
      </c>
      <c r="D249" s="60">
        <v>0</v>
      </c>
      <c r="E249" s="60">
        <v>6.9950000000000001</v>
      </c>
      <c r="F249" s="42">
        <f t="shared" si="6"/>
        <v>22.004999999999999</v>
      </c>
      <c r="H249" s="56">
        <v>1.2769999999999999</v>
      </c>
    </row>
    <row r="250" spans="1:13" x14ac:dyDescent="0.2">
      <c r="A250" s="4">
        <f t="shared" si="7"/>
        <v>8</v>
      </c>
      <c r="B250" s="35">
        <v>39688</v>
      </c>
      <c r="C250" s="60">
        <v>14.01</v>
      </c>
      <c r="D250" s="60">
        <v>0.52100000000000002</v>
      </c>
      <c r="E250" s="60">
        <v>7.6230000000000002</v>
      </c>
      <c r="F250" s="42">
        <f t="shared" si="6"/>
        <v>22.154</v>
      </c>
      <c r="H250" s="56">
        <v>1.3009999999999999</v>
      </c>
    </row>
    <row r="251" spans="1:13" x14ac:dyDescent="0.2">
      <c r="A251" s="4">
        <f t="shared" si="7"/>
        <v>8</v>
      </c>
      <c r="B251" s="35">
        <v>39689</v>
      </c>
      <c r="C251" s="60">
        <v>13.3</v>
      </c>
      <c r="D251" s="60">
        <v>0</v>
      </c>
      <c r="E251" s="60">
        <v>9.4429999999999996</v>
      </c>
      <c r="F251" s="42">
        <f t="shared" si="6"/>
        <v>22.743000000000002</v>
      </c>
      <c r="H251" s="56">
        <v>1.2529999999999999</v>
      </c>
    </row>
    <row r="252" spans="1:13" x14ac:dyDescent="0.2">
      <c r="A252" s="4">
        <f t="shared" si="7"/>
        <v>8</v>
      </c>
      <c r="B252" s="35">
        <v>39690</v>
      </c>
      <c r="C252" s="60">
        <v>15.13</v>
      </c>
      <c r="D252" s="60">
        <v>0</v>
      </c>
      <c r="E252" s="60">
        <v>5.6879999999999997</v>
      </c>
      <c r="F252" s="42">
        <f t="shared" si="6"/>
        <v>20.818000000000001</v>
      </c>
      <c r="H252" s="56">
        <v>1.224</v>
      </c>
    </row>
    <row r="253" spans="1:13" x14ac:dyDescent="0.2">
      <c r="A253" s="4">
        <f t="shared" si="7"/>
        <v>8</v>
      </c>
      <c r="B253" s="35">
        <v>39691</v>
      </c>
      <c r="C253" s="60">
        <v>14.8</v>
      </c>
      <c r="D253" s="60">
        <v>0</v>
      </c>
      <c r="E253" s="60">
        <v>5.5220000000000002</v>
      </c>
      <c r="F253" s="42">
        <f t="shared" si="6"/>
        <v>20.322000000000003</v>
      </c>
      <c r="H253" s="56">
        <v>1.2050000000000001</v>
      </c>
    </row>
    <row r="254" spans="1:13" x14ac:dyDescent="0.2">
      <c r="A254" s="4">
        <f t="shared" si="7"/>
        <v>9</v>
      </c>
      <c r="B254" s="35">
        <v>39692</v>
      </c>
      <c r="C254" s="60">
        <v>15.29</v>
      </c>
      <c r="D254" s="60">
        <v>0</v>
      </c>
      <c r="E254" s="60">
        <v>6.0149999999999997</v>
      </c>
      <c r="F254" s="42">
        <f t="shared" si="6"/>
        <v>21.305</v>
      </c>
      <c r="H254" s="56">
        <v>1.24</v>
      </c>
    </row>
    <row r="255" spans="1:13" x14ac:dyDescent="0.2">
      <c r="A255" s="4">
        <f t="shared" si="7"/>
        <v>9</v>
      </c>
      <c r="B255" s="35">
        <v>39693</v>
      </c>
      <c r="C255" s="60">
        <v>15.452</v>
      </c>
      <c r="D255" s="60">
        <v>0</v>
      </c>
      <c r="E255" s="60">
        <v>5.867</v>
      </c>
      <c r="F255" s="42">
        <f t="shared" si="6"/>
        <v>21.318999999999999</v>
      </c>
      <c r="H255" s="56">
        <v>1.2350000000000001</v>
      </c>
    </row>
    <row r="256" spans="1:13" x14ac:dyDescent="0.2">
      <c r="A256" s="4">
        <f t="shared" si="7"/>
        <v>9</v>
      </c>
      <c r="B256" s="35">
        <v>39694</v>
      </c>
      <c r="C256" s="60">
        <v>15.331</v>
      </c>
      <c r="D256" s="60">
        <v>0</v>
      </c>
      <c r="E256" s="60">
        <v>6.0049999999999999</v>
      </c>
      <c r="F256" s="42">
        <f t="shared" si="6"/>
        <v>21.335999999999999</v>
      </c>
      <c r="H256" s="56">
        <v>1.288</v>
      </c>
    </row>
    <row r="257" spans="1:8" x14ac:dyDescent="0.2">
      <c r="A257" s="4">
        <f t="shared" si="7"/>
        <v>9</v>
      </c>
      <c r="B257" s="35">
        <v>39695</v>
      </c>
      <c r="C257" s="60">
        <v>15.25</v>
      </c>
      <c r="D257" s="60">
        <v>0</v>
      </c>
      <c r="E257" s="60">
        <v>6.3659999999999997</v>
      </c>
      <c r="F257" s="42">
        <f t="shared" si="6"/>
        <v>21.616</v>
      </c>
      <c r="H257" s="56">
        <v>1.288</v>
      </c>
    </row>
    <row r="258" spans="1:8" x14ac:dyDescent="0.2">
      <c r="A258" s="4">
        <f t="shared" si="7"/>
        <v>9</v>
      </c>
      <c r="B258" s="35">
        <v>39696</v>
      </c>
      <c r="C258" s="60">
        <v>13.616</v>
      </c>
      <c r="D258" s="60">
        <v>0</v>
      </c>
      <c r="E258" s="60">
        <v>8.2759999999999998</v>
      </c>
      <c r="F258" s="42">
        <f t="shared" si="6"/>
        <v>21.891999999999999</v>
      </c>
      <c r="H258" s="56">
        <v>1.24</v>
      </c>
    </row>
    <row r="259" spans="1:8" x14ac:dyDescent="0.2">
      <c r="A259" s="4">
        <f t="shared" si="7"/>
        <v>9</v>
      </c>
      <c r="B259" s="35">
        <v>39697</v>
      </c>
      <c r="C259" s="60">
        <v>14.582000000000001</v>
      </c>
      <c r="D259" s="60">
        <v>0</v>
      </c>
      <c r="E259" s="60">
        <v>6.0090000000000003</v>
      </c>
      <c r="F259" s="42">
        <f t="shared" si="6"/>
        <v>20.591000000000001</v>
      </c>
      <c r="H259" s="56">
        <v>1.254</v>
      </c>
    </row>
    <row r="260" spans="1:8" x14ac:dyDescent="0.2">
      <c r="A260" s="4">
        <f t="shared" si="7"/>
        <v>9</v>
      </c>
      <c r="B260" s="35">
        <v>39698</v>
      </c>
      <c r="C260" s="60">
        <v>14.637</v>
      </c>
      <c r="D260" s="60">
        <v>0</v>
      </c>
      <c r="E260" s="60">
        <v>5.7370000000000001</v>
      </c>
      <c r="F260" s="42">
        <f t="shared" si="6"/>
        <v>20.374000000000002</v>
      </c>
      <c r="H260" s="56">
        <v>1.22</v>
      </c>
    </row>
    <row r="261" spans="1:8" x14ac:dyDescent="0.2">
      <c r="A261" s="4">
        <f t="shared" si="7"/>
        <v>9</v>
      </c>
      <c r="B261" s="35">
        <v>39699</v>
      </c>
      <c r="C261" s="60">
        <v>15.102</v>
      </c>
      <c r="D261" s="60">
        <v>0</v>
      </c>
      <c r="E261" s="60">
        <v>6.383</v>
      </c>
      <c r="F261" s="42">
        <f t="shared" si="6"/>
        <v>21.484999999999999</v>
      </c>
      <c r="H261" s="56">
        <v>1.43</v>
      </c>
    </row>
    <row r="262" spans="1:8" x14ac:dyDescent="0.2">
      <c r="A262" s="4">
        <f t="shared" si="7"/>
        <v>9</v>
      </c>
      <c r="B262" s="35">
        <v>39700</v>
      </c>
      <c r="C262" s="60">
        <v>14.97</v>
      </c>
      <c r="D262" s="60">
        <v>0</v>
      </c>
      <c r="E262" s="60">
        <v>6.4119999999999999</v>
      </c>
      <c r="F262" s="42">
        <f t="shared" si="6"/>
        <v>21.382000000000001</v>
      </c>
      <c r="H262" s="56">
        <v>1.2689999999999999</v>
      </c>
    </row>
    <row r="263" spans="1:8" x14ac:dyDescent="0.2">
      <c r="A263" s="4">
        <f t="shared" si="7"/>
        <v>9</v>
      </c>
      <c r="B263" s="35">
        <v>39701</v>
      </c>
      <c r="C263" s="60">
        <v>14.39</v>
      </c>
      <c r="D263" s="60">
        <v>0</v>
      </c>
      <c r="E263" s="60">
        <v>6.7759999999999998</v>
      </c>
      <c r="F263" s="42">
        <f t="shared" si="6"/>
        <v>21.166</v>
      </c>
      <c r="H263" s="56">
        <v>1.264</v>
      </c>
    </row>
    <row r="264" spans="1:8" x14ac:dyDescent="0.2">
      <c r="A264" s="4">
        <f t="shared" si="7"/>
        <v>9</v>
      </c>
      <c r="B264" s="35">
        <v>39702</v>
      </c>
      <c r="C264" s="60">
        <v>14.538</v>
      </c>
      <c r="D264" s="60">
        <v>0</v>
      </c>
      <c r="E264" s="60">
        <v>6.7969999999999997</v>
      </c>
      <c r="F264" s="42">
        <f t="shared" si="6"/>
        <v>21.335000000000001</v>
      </c>
      <c r="H264" s="56">
        <v>1.278</v>
      </c>
    </row>
    <row r="265" spans="1:8" x14ac:dyDescent="0.2">
      <c r="A265" s="4">
        <f t="shared" si="7"/>
        <v>9</v>
      </c>
      <c r="B265" s="35">
        <v>39703</v>
      </c>
      <c r="C265" s="60">
        <v>14.276</v>
      </c>
      <c r="D265" s="60">
        <v>0</v>
      </c>
      <c r="E265" s="60">
        <v>6.3319999999999999</v>
      </c>
      <c r="F265" s="42">
        <f t="shared" si="6"/>
        <v>20.608000000000001</v>
      </c>
      <c r="H265" s="56">
        <v>1.254</v>
      </c>
    </row>
    <row r="266" spans="1:8" x14ac:dyDescent="0.2">
      <c r="A266" s="4">
        <f t="shared" si="7"/>
        <v>9</v>
      </c>
      <c r="B266" s="35">
        <v>39704</v>
      </c>
      <c r="C266" s="60">
        <v>14.127000000000001</v>
      </c>
      <c r="D266" s="60">
        <v>0</v>
      </c>
      <c r="E266" s="60">
        <v>5.9020000000000001</v>
      </c>
      <c r="F266" s="42">
        <f t="shared" ref="F266:F329" si="8">+SUM(C266:E266)</f>
        <v>20.029</v>
      </c>
      <c r="H266" s="56">
        <v>1.1910000000000001</v>
      </c>
    </row>
    <row r="267" spans="1:8" x14ac:dyDescent="0.2">
      <c r="A267" s="4">
        <f t="shared" ref="A267:A330" si="9">+IF(ISBLANK($B267),"",MONTH($B267))</f>
        <v>9</v>
      </c>
      <c r="B267" s="35">
        <v>39705</v>
      </c>
      <c r="C267" s="60">
        <v>13.739000000000001</v>
      </c>
      <c r="D267" s="60">
        <v>0.111</v>
      </c>
      <c r="E267" s="60">
        <v>5.7350000000000003</v>
      </c>
      <c r="F267" s="42">
        <f t="shared" si="8"/>
        <v>19.585000000000001</v>
      </c>
      <c r="H267" s="56">
        <v>1.206</v>
      </c>
    </row>
    <row r="268" spans="1:8" x14ac:dyDescent="0.2">
      <c r="A268" s="4">
        <f t="shared" si="9"/>
        <v>9</v>
      </c>
      <c r="B268" s="35">
        <v>39706</v>
      </c>
      <c r="C268" s="60">
        <v>13.91</v>
      </c>
      <c r="D268" s="60">
        <v>0</v>
      </c>
      <c r="E268" s="60">
        <v>8.0530000000000008</v>
      </c>
      <c r="F268" s="42">
        <f t="shared" si="8"/>
        <v>21.963000000000001</v>
      </c>
      <c r="H268" s="56">
        <v>1.2490000000000001</v>
      </c>
    </row>
    <row r="269" spans="1:8" x14ac:dyDescent="0.2">
      <c r="A269" s="4">
        <f t="shared" si="9"/>
        <v>9</v>
      </c>
      <c r="B269" s="35">
        <v>39707</v>
      </c>
      <c r="C269" s="60">
        <v>14.25</v>
      </c>
      <c r="D269" s="60">
        <v>0</v>
      </c>
      <c r="E269" s="60">
        <v>6.8449999999999998</v>
      </c>
      <c r="F269" s="42">
        <f t="shared" si="8"/>
        <v>21.094999999999999</v>
      </c>
      <c r="H269" s="56">
        <v>1.24</v>
      </c>
    </row>
    <row r="270" spans="1:8" x14ac:dyDescent="0.2">
      <c r="A270" s="4">
        <f t="shared" si="9"/>
        <v>9</v>
      </c>
      <c r="B270" s="35">
        <v>39708</v>
      </c>
      <c r="C270" s="60">
        <v>14.5</v>
      </c>
      <c r="D270" s="60">
        <v>0</v>
      </c>
      <c r="E270" s="60">
        <v>6.2460000000000004</v>
      </c>
      <c r="F270" s="42">
        <f t="shared" si="8"/>
        <v>20.746000000000002</v>
      </c>
      <c r="H270" s="56">
        <v>1.196</v>
      </c>
    </row>
    <row r="271" spans="1:8" x14ac:dyDescent="0.2">
      <c r="A271" s="4">
        <f t="shared" si="9"/>
        <v>9</v>
      </c>
      <c r="B271" s="35">
        <v>39709</v>
      </c>
      <c r="C271" s="60">
        <v>13.39</v>
      </c>
      <c r="D271" s="60">
        <v>0</v>
      </c>
      <c r="E271" s="60">
        <v>5.5529999999999999</v>
      </c>
      <c r="F271" s="42">
        <f t="shared" si="8"/>
        <v>18.943000000000001</v>
      </c>
      <c r="H271" s="56">
        <v>1.119</v>
      </c>
    </row>
    <row r="272" spans="1:8" x14ac:dyDescent="0.2">
      <c r="A272" s="4">
        <f t="shared" si="9"/>
        <v>9</v>
      </c>
      <c r="B272" s="35">
        <v>39710</v>
      </c>
      <c r="C272" s="60">
        <v>13.88</v>
      </c>
      <c r="D272" s="60">
        <v>0</v>
      </c>
      <c r="E272" s="60">
        <v>5.4249999999999998</v>
      </c>
      <c r="F272" s="42">
        <f t="shared" si="8"/>
        <v>19.305</v>
      </c>
      <c r="H272" s="56">
        <v>1.143</v>
      </c>
    </row>
    <row r="273" spans="1:8" x14ac:dyDescent="0.2">
      <c r="A273" s="4">
        <f t="shared" si="9"/>
        <v>9</v>
      </c>
      <c r="B273" s="35">
        <v>39711</v>
      </c>
      <c r="C273" s="60">
        <v>13.63</v>
      </c>
      <c r="D273" s="60">
        <v>0</v>
      </c>
      <c r="E273" s="60">
        <v>5.7709999999999999</v>
      </c>
      <c r="F273" s="42">
        <f t="shared" si="8"/>
        <v>19.401</v>
      </c>
      <c r="H273" s="56">
        <v>1.1479999999999999</v>
      </c>
    </row>
    <row r="274" spans="1:8" x14ac:dyDescent="0.2">
      <c r="A274" s="4">
        <f t="shared" si="9"/>
        <v>9</v>
      </c>
      <c r="B274" s="35">
        <v>39712</v>
      </c>
      <c r="C274" s="60">
        <v>13.98</v>
      </c>
      <c r="D274" s="60">
        <v>0</v>
      </c>
      <c r="E274" s="60">
        <v>4.8819999999999997</v>
      </c>
      <c r="F274" s="42">
        <f t="shared" si="8"/>
        <v>18.862000000000002</v>
      </c>
      <c r="H274" s="56">
        <v>1.167</v>
      </c>
    </row>
    <row r="275" spans="1:8" x14ac:dyDescent="0.2">
      <c r="A275" s="4">
        <f t="shared" si="9"/>
        <v>9</v>
      </c>
      <c r="B275" s="35">
        <v>39713</v>
      </c>
      <c r="C275" s="60">
        <v>14.47</v>
      </c>
      <c r="D275" s="60">
        <v>0</v>
      </c>
      <c r="E275" s="60">
        <v>5.64</v>
      </c>
      <c r="F275" s="42">
        <f t="shared" si="8"/>
        <v>20.11</v>
      </c>
      <c r="H275" s="56">
        <v>1.1859999999999999</v>
      </c>
    </row>
    <row r="276" spans="1:8" x14ac:dyDescent="0.2">
      <c r="A276" s="4">
        <f t="shared" si="9"/>
        <v>9</v>
      </c>
      <c r="B276" s="35">
        <v>39714</v>
      </c>
      <c r="C276" s="60">
        <v>14.66</v>
      </c>
      <c r="D276" s="60">
        <v>0</v>
      </c>
      <c r="E276" s="60">
        <v>5.2779999999999996</v>
      </c>
      <c r="F276" s="42">
        <f t="shared" si="8"/>
        <v>19.937999999999999</v>
      </c>
      <c r="H276" s="56">
        <v>1.0940000000000001</v>
      </c>
    </row>
    <row r="277" spans="1:8" x14ac:dyDescent="0.2">
      <c r="A277" s="4">
        <f t="shared" si="9"/>
        <v>9</v>
      </c>
      <c r="B277" s="35">
        <v>39715</v>
      </c>
      <c r="C277" s="60">
        <v>14.8</v>
      </c>
      <c r="D277" s="60">
        <v>0</v>
      </c>
      <c r="E277" s="60">
        <v>5.2110000000000003</v>
      </c>
      <c r="F277" s="42">
        <f t="shared" si="8"/>
        <v>20.011000000000003</v>
      </c>
      <c r="H277" s="56">
        <v>1.23</v>
      </c>
    </row>
    <row r="278" spans="1:8" x14ac:dyDescent="0.2">
      <c r="A278" s="4">
        <f t="shared" si="9"/>
        <v>9</v>
      </c>
      <c r="B278" s="35">
        <v>39716</v>
      </c>
      <c r="C278" s="60">
        <v>15.03</v>
      </c>
      <c r="D278" s="60">
        <v>0</v>
      </c>
      <c r="E278" s="60">
        <v>5.5279999999999996</v>
      </c>
      <c r="F278" s="42">
        <f t="shared" si="8"/>
        <v>20.558</v>
      </c>
      <c r="H278" s="56">
        <v>1.2450000000000001</v>
      </c>
    </row>
    <row r="279" spans="1:8" x14ac:dyDescent="0.2">
      <c r="A279" s="4">
        <f t="shared" si="9"/>
        <v>9</v>
      </c>
      <c r="B279" s="35">
        <v>39717</v>
      </c>
      <c r="C279" s="60">
        <v>14.98</v>
      </c>
      <c r="D279" s="60">
        <v>0</v>
      </c>
      <c r="E279" s="60">
        <v>5.0590000000000002</v>
      </c>
      <c r="F279" s="42">
        <f t="shared" si="8"/>
        <v>20.039000000000001</v>
      </c>
      <c r="H279" s="56">
        <v>1.2010000000000001</v>
      </c>
    </row>
    <row r="280" spans="1:8" x14ac:dyDescent="0.2">
      <c r="A280" s="4">
        <f t="shared" si="9"/>
        <v>9</v>
      </c>
      <c r="B280" s="35">
        <v>39718</v>
      </c>
      <c r="C280" s="60">
        <v>14.71</v>
      </c>
      <c r="D280" s="60">
        <v>0</v>
      </c>
      <c r="E280" s="60">
        <v>4.585</v>
      </c>
      <c r="F280" s="42">
        <f t="shared" si="8"/>
        <v>19.295000000000002</v>
      </c>
      <c r="H280" s="56">
        <v>1.1819999999999999</v>
      </c>
    </row>
    <row r="281" spans="1:8" x14ac:dyDescent="0.2">
      <c r="A281" s="4">
        <f t="shared" si="9"/>
        <v>9</v>
      </c>
      <c r="B281" s="35">
        <v>39719</v>
      </c>
      <c r="C281" s="60">
        <v>13.73</v>
      </c>
      <c r="D281" s="60">
        <v>0</v>
      </c>
      <c r="E281" s="60">
        <v>4.8019999999999996</v>
      </c>
      <c r="F281" s="42">
        <f t="shared" si="8"/>
        <v>18.532</v>
      </c>
      <c r="H281" s="56">
        <v>1.22</v>
      </c>
    </row>
    <row r="282" spans="1:8" x14ac:dyDescent="0.2">
      <c r="A282" s="4">
        <f t="shared" si="9"/>
        <v>9</v>
      </c>
      <c r="B282" s="35">
        <v>39720</v>
      </c>
      <c r="C282" s="60">
        <v>14.89</v>
      </c>
      <c r="D282" s="60">
        <v>0</v>
      </c>
      <c r="E282" s="60">
        <v>5.1369999999999996</v>
      </c>
      <c r="F282" s="42">
        <f t="shared" si="8"/>
        <v>20.027000000000001</v>
      </c>
      <c r="H282" s="56">
        <v>1.2450000000000001</v>
      </c>
    </row>
    <row r="283" spans="1:8" x14ac:dyDescent="0.2">
      <c r="A283" s="4">
        <f t="shared" si="9"/>
        <v>9</v>
      </c>
      <c r="B283" s="35">
        <v>39721</v>
      </c>
      <c r="C283" s="60">
        <v>13.77</v>
      </c>
      <c r="D283" s="60">
        <v>0</v>
      </c>
      <c r="E283" s="60">
        <v>6.702</v>
      </c>
      <c r="F283" s="42">
        <f t="shared" si="8"/>
        <v>20.472000000000001</v>
      </c>
      <c r="H283" s="56">
        <v>1.2689999999999999</v>
      </c>
    </row>
    <row r="284" spans="1:8" x14ac:dyDescent="0.2">
      <c r="A284" s="4">
        <f t="shared" si="9"/>
        <v>10</v>
      </c>
      <c r="B284" s="35">
        <v>39722</v>
      </c>
      <c r="C284" s="60">
        <v>13.605</v>
      </c>
      <c r="D284" s="60">
        <v>0</v>
      </c>
      <c r="E284" s="60">
        <v>7.0919999999999996</v>
      </c>
      <c r="F284" s="42">
        <f t="shared" si="8"/>
        <v>20.696999999999999</v>
      </c>
      <c r="H284" s="56">
        <v>1.248</v>
      </c>
    </row>
    <row r="285" spans="1:8" x14ac:dyDescent="0.2">
      <c r="A285" s="4">
        <f t="shared" si="9"/>
        <v>10</v>
      </c>
      <c r="B285" s="35">
        <v>39723</v>
      </c>
      <c r="C285" s="60">
        <v>14.385</v>
      </c>
      <c r="D285" s="60">
        <v>0</v>
      </c>
      <c r="E285" s="60">
        <v>5.8550000000000004</v>
      </c>
      <c r="F285" s="42">
        <f t="shared" si="8"/>
        <v>20.240000000000002</v>
      </c>
      <c r="H285" s="56">
        <v>1.238</v>
      </c>
    </row>
    <row r="286" spans="1:8" x14ac:dyDescent="0.2">
      <c r="A286" s="4">
        <f t="shared" si="9"/>
        <v>10</v>
      </c>
      <c r="B286" s="35">
        <v>39724</v>
      </c>
      <c r="C286" s="60">
        <v>13.558</v>
      </c>
      <c r="D286" s="60">
        <v>0</v>
      </c>
      <c r="E286" s="60">
        <v>7.0709999999999997</v>
      </c>
      <c r="F286" s="42">
        <f t="shared" si="8"/>
        <v>20.628999999999998</v>
      </c>
      <c r="H286" s="56">
        <v>1.131</v>
      </c>
    </row>
    <row r="287" spans="1:8" x14ac:dyDescent="0.2">
      <c r="A287" s="4">
        <f t="shared" si="9"/>
        <v>10</v>
      </c>
      <c r="B287" s="35">
        <v>39725</v>
      </c>
      <c r="C287" s="60">
        <v>12.56</v>
      </c>
      <c r="D287" s="60">
        <v>0</v>
      </c>
      <c r="E287" s="60">
        <v>6.9640000000000004</v>
      </c>
      <c r="F287" s="42">
        <f t="shared" si="8"/>
        <v>19.524000000000001</v>
      </c>
      <c r="H287" s="56">
        <v>1.1599999999999999</v>
      </c>
    </row>
    <row r="288" spans="1:8" x14ac:dyDescent="0.2">
      <c r="A288" s="4">
        <f t="shared" si="9"/>
        <v>10</v>
      </c>
      <c r="B288" s="35">
        <v>39726</v>
      </c>
      <c r="C288" s="60">
        <v>11.212999999999999</v>
      </c>
      <c r="D288" s="60">
        <v>0</v>
      </c>
      <c r="E288" s="60">
        <v>9.109</v>
      </c>
      <c r="F288" s="42">
        <f t="shared" si="8"/>
        <v>20.321999999999999</v>
      </c>
      <c r="H288" s="56">
        <v>1.175</v>
      </c>
    </row>
    <row r="289" spans="1:8" x14ac:dyDescent="0.2">
      <c r="A289" s="4">
        <f t="shared" si="9"/>
        <v>10</v>
      </c>
      <c r="B289" s="35">
        <v>39727</v>
      </c>
      <c r="C289" s="60">
        <v>12.7</v>
      </c>
      <c r="D289" s="60">
        <v>0</v>
      </c>
      <c r="E289" s="60">
        <v>7.8730000000000002</v>
      </c>
      <c r="F289" s="42">
        <f t="shared" si="8"/>
        <v>20.573</v>
      </c>
      <c r="H289" s="56">
        <v>1.238</v>
      </c>
    </row>
    <row r="290" spans="1:8" x14ac:dyDescent="0.2">
      <c r="A290" s="4">
        <f t="shared" si="9"/>
        <v>10</v>
      </c>
      <c r="B290" s="35">
        <v>39728</v>
      </c>
      <c r="C290" s="60">
        <v>13.382999999999999</v>
      </c>
      <c r="D290" s="60">
        <v>0</v>
      </c>
      <c r="E290" s="60">
        <v>6.5170000000000003</v>
      </c>
      <c r="F290" s="42">
        <f t="shared" si="8"/>
        <v>19.899999999999999</v>
      </c>
      <c r="H290" s="56">
        <v>1.2090000000000001</v>
      </c>
    </row>
    <row r="291" spans="1:8" x14ac:dyDescent="0.2">
      <c r="A291" s="4">
        <f t="shared" si="9"/>
        <v>10</v>
      </c>
      <c r="B291" s="35">
        <v>39729</v>
      </c>
      <c r="C291" s="60">
        <v>13.333</v>
      </c>
      <c r="D291" s="60">
        <v>0</v>
      </c>
      <c r="E291" s="60">
        <v>6.3520000000000003</v>
      </c>
      <c r="F291" s="42">
        <f t="shared" si="8"/>
        <v>19.685000000000002</v>
      </c>
      <c r="H291" s="56">
        <v>1.194</v>
      </c>
    </row>
    <row r="292" spans="1:8" x14ac:dyDescent="0.2">
      <c r="A292" s="4">
        <f t="shared" si="9"/>
        <v>10</v>
      </c>
      <c r="B292" s="35">
        <v>39730</v>
      </c>
      <c r="C292" s="60">
        <v>12.926</v>
      </c>
      <c r="D292" s="60">
        <v>0</v>
      </c>
      <c r="E292" s="60">
        <v>7.42</v>
      </c>
      <c r="F292" s="42">
        <f t="shared" si="8"/>
        <v>20.346</v>
      </c>
      <c r="H292" s="56">
        <v>1.194</v>
      </c>
    </row>
    <row r="293" spans="1:8" x14ac:dyDescent="0.2">
      <c r="A293" s="4">
        <f t="shared" si="9"/>
        <v>10</v>
      </c>
      <c r="B293" s="35">
        <v>39731</v>
      </c>
      <c r="C293" s="60">
        <v>15.084</v>
      </c>
      <c r="D293" s="60">
        <v>0.44400000000000001</v>
      </c>
      <c r="E293" s="60">
        <v>4.6189999999999998</v>
      </c>
      <c r="F293" s="42">
        <f t="shared" si="8"/>
        <v>20.146999999999998</v>
      </c>
      <c r="H293" s="56">
        <v>1.18</v>
      </c>
    </row>
    <row r="294" spans="1:8" x14ac:dyDescent="0.2">
      <c r="A294" s="4">
        <f t="shared" si="9"/>
        <v>10</v>
      </c>
      <c r="B294" s="35">
        <v>39732</v>
      </c>
      <c r="C294" s="60">
        <v>15.489000000000001</v>
      </c>
      <c r="D294" s="60">
        <v>0</v>
      </c>
      <c r="E294" s="60">
        <v>4.2939999999999996</v>
      </c>
      <c r="F294" s="42">
        <f t="shared" si="8"/>
        <v>19.783000000000001</v>
      </c>
      <c r="H294" s="56">
        <v>1.19</v>
      </c>
    </row>
    <row r="295" spans="1:8" x14ac:dyDescent="0.2">
      <c r="A295" s="4">
        <f t="shared" si="9"/>
        <v>10</v>
      </c>
      <c r="B295" s="35">
        <v>39733</v>
      </c>
      <c r="C295" s="60">
        <v>14.795</v>
      </c>
      <c r="D295" s="60">
        <v>0</v>
      </c>
      <c r="E295" s="60">
        <v>3.754</v>
      </c>
      <c r="F295" s="42">
        <f t="shared" si="8"/>
        <v>18.548999999999999</v>
      </c>
      <c r="H295" s="56">
        <v>1.2090000000000001</v>
      </c>
    </row>
    <row r="296" spans="1:8" x14ac:dyDescent="0.2">
      <c r="A296" s="4">
        <f t="shared" si="9"/>
        <v>10</v>
      </c>
      <c r="B296" s="35">
        <v>39734</v>
      </c>
      <c r="C296" s="60">
        <v>13.045999999999999</v>
      </c>
      <c r="D296" s="60">
        <v>0.24399999999999999</v>
      </c>
      <c r="E296" s="60">
        <v>7.4359999999999999</v>
      </c>
      <c r="F296" s="42">
        <f t="shared" si="8"/>
        <v>20.725999999999999</v>
      </c>
      <c r="H296" s="56">
        <v>1.194</v>
      </c>
    </row>
    <row r="297" spans="1:8" x14ac:dyDescent="0.2">
      <c r="A297" s="4">
        <f t="shared" si="9"/>
        <v>10</v>
      </c>
      <c r="B297" s="35">
        <v>39735</v>
      </c>
      <c r="C297" s="60">
        <v>14.757999999999999</v>
      </c>
      <c r="D297" s="60">
        <v>0.34100000000000003</v>
      </c>
      <c r="E297" s="60">
        <v>5.226</v>
      </c>
      <c r="F297" s="42">
        <f t="shared" si="8"/>
        <v>20.324999999999999</v>
      </c>
      <c r="H297" s="56">
        <v>1.2190000000000001</v>
      </c>
    </row>
    <row r="298" spans="1:8" x14ac:dyDescent="0.2">
      <c r="A298" s="4">
        <f t="shared" si="9"/>
        <v>10</v>
      </c>
      <c r="B298" s="35">
        <v>39736</v>
      </c>
      <c r="C298" s="60">
        <v>14.324999999999999</v>
      </c>
      <c r="D298" s="60">
        <v>0.38400000000000001</v>
      </c>
      <c r="E298" s="60">
        <v>5.7039999999999997</v>
      </c>
      <c r="F298" s="42">
        <f t="shared" si="8"/>
        <v>20.413</v>
      </c>
      <c r="H298" s="56">
        <v>1.1599999999999999</v>
      </c>
    </row>
    <row r="299" spans="1:8" x14ac:dyDescent="0.2">
      <c r="A299" s="4">
        <f t="shared" si="9"/>
        <v>10</v>
      </c>
      <c r="B299" s="35">
        <v>39737</v>
      </c>
      <c r="C299" s="60">
        <v>14.51</v>
      </c>
      <c r="D299" s="60">
        <v>0.435</v>
      </c>
      <c r="E299" s="60">
        <v>4.899</v>
      </c>
      <c r="F299" s="42">
        <f t="shared" si="8"/>
        <v>19.844000000000001</v>
      </c>
      <c r="H299" s="56">
        <v>1.151</v>
      </c>
    </row>
    <row r="300" spans="1:8" x14ac:dyDescent="0.2">
      <c r="A300" s="4">
        <f t="shared" si="9"/>
        <v>10</v>
      </c>
      <c r="B300" s="35">
        <v>39738</v>
      </c>
      <c r="C300" s="60">
        <v>14.49</v>
      </c>
      <c r="D300" s="60">
        <v>0.38</v>
      </c>
      <c r="E300" s="60">
        <v>4.0579999999999998</v>
      </c>
      <c r="F300" s="42">
        <f t="shared" si="8"/>
        <v>18.928000000000001</v>
      </c>
      <c r="H300" s="56">
        <v>1.272</v>
      </c>
    </row>
    <row r="301" spans="1:8" x14ac:dyDescent="0.2">
      <c r="A301" s="4">
        <f t="shared" si="9"/>
        <v>10</v>
      </c>
      <c r="B301" s="35">
        <v>39739</v>
      </c>
      <c r="C301" s="60">
        <v>14.36</v>
      </c>
      <c r="D301" s="60">
        <v>0.29199999999999998</v>
      </c>
      <c r="E301" s="60">
        <v>4.3209999999999997</v>
      </c>
      <c r="F301" s="42">
        <f t="shared" si="8"/>
        <v>18.972999999999999</v>
      </c>
      <c r="H301" s="56">
        <v>1.3</v>
      </c>
    </row>
    <row r="302" spans="1:8" x14ac:dyDescent="0.2">
      <c r="A302" s="4">
        <f t="shared" si="9"/>
        <v>10</v>
      </c>
      <c r="B302" s="35">
        <v>39740</v>
      </c>
      <c r="C302" s="60">
        <v>14.62</v>
      </c>
      <c r="D302" s="60">
        <v>0.20100000000000001</v>
      </c>
      <c r="E302" s="60">
        <v>4.1520000000000001</v>
      </c>
      <c r="F302" s="42">
        <f t="shared" si="8"/>
        <v>18.972999999999999</v>
      </c>
      <c r="H302" s="56">
        <v>1.155</v>
      </c>
    </row>
    <row r="303" spans="1:8" x14ac:dyDescent="0.2">
      <c r="A303" s="4">
        <f t="shared" si="9"/>
        <v>10</v>
      </c>
      <c r="B303" s="35">
        <v>39741</v>
      </c>
      <c r="C303" s="60">
        <v>14.53</v>
      </c>
      <c r="D303" s="60">
        <v>0.29599999999999999</v>
      </c>
      <c r="E303" s="60">
        <v>5.5810000000000004</v>
      </c>
      <c r="F303" s="42">
        <f t="shared" si="8"/>
        <v>20.407</v>
      </c>
      <c r="H303" s="56">
        <v>1.175</v>
      </c>
    </row>
    <row r="304" spans="1:8" x14ac:dyDescent="0.2">
      <c r="A304" s="4">
        <f t="shared" si="9"/>
        <v>10</v>
      </c>
      <c r="B304" s="35">
        <v>39742</v>
      </c>
      <c r="C304" s="60">
        <v>14.23</v>
      </c>
      <c r="D304" s="60">
        <v>0.35499999999999998</v>
      </c>
      <c r="E304" s="60">
        <v>6.1040000000000001</v>
      </c>
      <c r="F304" s="42">
        <f t="shared" si="8"/>
        <v>20.689</v>
      </c>
      <c r="H304" s="56">
        <v>1.18</v>
      </c>
    </row>
    <row r="305" spans="1:8" x14ac:dyDescent="0.2">
      <c r="A305" s="4">
        <f t="shared" si="9"/>
        <v>10</v>
      </c>
      <c r="B305" s="35">
        <v>39743</v>
      </c>
      <c r="C305" s="60">
        <v>13.33</v>
      </c>
      <c r="D305" s="60">
        <v>0.29599999999999999</v>
      </c>
      <c r="E305" s="60">
        <v>6.7050000000000001</v>
      </c>
      <c r="F305" s="42">
        <f t="shared" si="8"/>
        <v>20.331</v>
      </c>
      <c r="H305" s="56">
        <v>1.18</v>
      </c>
    </row>
    <row r="306" spans="1:8" x14ac:dyDescent="0.2">
      <c r="A306" s="4">
        <f t="shared" si="9"/>
        <v>10</v>
      </c>
      <c r="B306" s="35">
        <v>39744</v>
      </c>
      <c r="C306" s="60">
        <v>13.06</v>
      </c>
      <c r="D306" s="60">
        <v>0.19700000000000001</v>
      </c>
      <c r="E306" s="60">
        <v>7.202</v>
      </c>
      <c r="F306" s="42">
        <f t="shared" si="8"/>
        <v>20.459</v>
      </c>
      <c r="H306" s="56">
        <v>1.1359999999999999</v>
      </c>
    </row>
    <row r="307" spans="1:8" x14ac:dyDescent="0.2">
      <c r="A307" s="4">
        <f t="shared" si="9"/>
        <v>10</v>
      </c>
      <c r="B307" s="35">
        <v>39745</v>
      </c>
      <c r="C307" s="60">
        <v>13.27</v>
      </c>
      <c r="D307" s="60">
        <v>7.5999999999999998E-2</v>
      </c>
      <c r="E307" s="60">
        <v>6.7309999999999999</v>
      </c>
      <c r="F307" s="42">
        <f t="shared" si="8"/>
        <v>20.076999999999998</v>
      </c>
      <c r="H307" s="56">
        <v>1.1990000000000001</v>
      </c>
    </row>
    <row r="308" spans="1:8" x14ac:dyDescent="0.2">
      <c r="A308" s="4">
        <f t="shared" si="9"/>
        <v>10</v>
      </c>
      <c r="B308" s="35">
        <v>39746</v>
      </c>
      <c r="C308" s="60">
        <v>12.35</v>
      </c>
      <c r="D308" s="60">
        <v>0.442</v>
      </c>
      <c r="E308" s="60">
        <v>7.32</v>
      </c>
      <c r="F308" s="42">
        <f t="shared" si="8"/>
        <v>20.112000000000002</v>
      </c>
      <c r="H308" s="56">
        <v>1.151</v>
      </c>
    </row>
    <row r="309" spans="1:8" x14ac:dyDescent="0.2">
      <c r="A309" s="4">
        <f t="shared" si="9"/>
        <v>10</v>
      </c>
      <c r="B309" s="35">
        <v>39747</v>
      </c>
      <c r="C309" s="60">
        <v>13.85</v>
      </c>
      <c r="D309" s="60">
        <v>0.224</v>
      </c>
      <c r="E309" s="60">
        <v>4.7569999999999997</v>
      </c>
      <c r="F309" s="42">
        <f t="shared" si="8"/>
        <v>18.831</v>
      </c>
      <c r="H309" s="56">
        <v>1.0920000000000001</v>
      </c>
    </row>
    <row r="310" spans="1:8" x14ac:dyDescent="0.2">
      <c r="A310" s="4">
        <f t="shared" si="9"/>
        <v>10</v>
      </c>
      <c r="B310" s="35">
        <v>39748</v>
      </c>
      <c r="C310" s="60">
        <v>13.84</v>
      </c>
      <c r="D310" s="60">
        <v>0.33500000000000002</v>
      </c>
      <c r="E310" s="60">
        <v>6.1449999999999996</v>
      </c>
      <c r="F310" s="42">
        <f t="shared" si="8"/>
        <v>20.32</v>
      </c>
      <c r="H310" s="56">
        <v>1.131</v>
      </c>
    </row>
    <row r="311" spans="1:8" x14ac:dyDescent="0.2">
      <c r="A311" s="4">
        <f t="shared" si="9"/>
        <v>10</v>
      </c>
      <c r="B311" s="35">
        <v>39749</v>
      </c>
      <c r="C311" s="60">
        <v>13.18</v>
      </c>
      <c r="D311" s="60">
        <v>0.378</v>
      </c>
      <c r="E311" s="60">
        <v>6.0629999999999997</v>
      </c>
      <c r="F311" s="42">
        <f t="shared" si="8"/>
        <v>19.620999999999999</v>
      </c>
      <c r="H311" s="56">
        <v>1.155</v>
      </c>
    </row>
    <row r="312" spans="1:8" x14ac:dyDescent="0.2">
      <c r="A312" s="4">
        <f t="shared" si="9"/>
        <v>10</v>
      </c>
      <c r="B312" s="35">
        <v>39750</v>
      </c>
      <c r="C312" s="60">
        <v>12.91</v>
      </c>
      <c r="D312" s="60">
        <v>0.42199999999999999</v>
      </c>
      <c r="E312" s="60">
        <v>7.1680000000000001</v>
      </c>
      <c r="F312" s="42">
        <f t="shared" si="8"/>
        <v>20.5</v>
      </c>
      <c r="H312" s="56">
        <v>1.155</v>
      </c>
    </row>
    <row r="313" spans="1:8" x14ac:dyDescent="0.2">
      <c r="A313" s="4">
        <f t="shared" si="9"/>
        <v>10</v>
      </c>
      <c r="B313" s="35">
        <v>39751</v>
      </c>
      <c r="C313" s="60">
        <v>13.04</v>
      </c>
      <c r="D313" s="60">
        <v>0.36</v>
      </c>
      <c r="E313" s="60">
        <v>6.7169999999999996</v>
      </c>
      <c r="F313" s="42">
        <f t="shared" si="8"/>
        <v>20.116999999999997</v>
      </c>
      <c r="H313" s="56">
        <v>1.1259999999999999</v>
      </c>
    </row>
    <row r="314" spans="1:8" x14ac:dyDescent="0.2">
      <c r="A314" s="4">
        <f t="shared" si="9"/>
        <v>10</v>
      </c>
      <c r="B314" s="35">
        <v>39752</v>
      </c>
      <c r="C314" s="60">
        <v>13.12</v>
      </c>
      <c r="D314" s="60">
        <v>0.33100000000000002</v>
      </c>
      <c r="E314" s="60">
        <v>5.4050000000000002</v>
      </c>
      <c r="F314" s="42">
        <f t="shared" si="8"/>
        <v>18.855999999999998</v>
      </c>
      <c r="H314" s="56">
        <v>1.087</v>
      </c>
    </row>
    <row r="315" spans="1:8" x14ac:dyDescent="0.2">
      <c r="A315" s="4">
        <f t="shared" si="9"/>
        <v>11</v>
      </c>
      <c r="B315" s="35">
        <v>39753</v>
      </c>
      <c r="C315" s="60">
        <v>12.956</v>
      </c>
      <c r="D315" s="60">
        <v>0.32100000000000001</v>
      </c>
      <c r="E315" s="60">
        <v>4.4989999999999997</v>
      </c>
      <c r="F315" s="42">
        <f t="shared" si="8"/>
        <v>17.776</v>
      </c>
      <c r="H315" s="56">
        <v>1.1100000000000001</v>
      </c>
    </row>
    <row r="316" spans="1:8" x14ac:dyDescent="0.2">
      <c r="A316" s="4">
        <f t="shared" si="9"/>
        <v>11</v>
      </c>
      <c r="B316" s="35">
        <v>39754</v>
      </c>
      <c r="C316" s="60">
        <v>12.898999999999999</v>
      </c>
      <c r="D316" s="60">
        <v>0.36299999999999999</v>
      </c>
      <c r="E316" s="60">
        <v>4.8929999999999998</v>
      </c>
      <c r="F316" s="42">
        <f t="shared" si="8"/>
        <v>18.154999999999998</v>
      </c>
      <c r="H316" s="56">
        <v>1.1539999999999999</v>
      </c>
    </row>
    <row r="317" spans="1:8" x14ac:dyDescent="0.2">
      <c r="A317" s="4">
        <f t="shared" si="9"/>
        <v>11</v>
      </c>
      <c r="B317" s="35">
        <v>39755</v>
      </c>
      <c r="C317" s="60">
        <v>12.737</v>
      </c>
      <c r="D317" s="60">
        <v>0.44400000000000001</v>
      </c>
      <c r="E317" s="60">
        <v>6.5810000000000004</v>
      </c>
      <c r="F317" s="42">
        <f t="shared" si="8"/>
        <v>19.762</v>
      </c>
      <c r="H317" s="56">
        <v>1.0960000000000001</v>
      </c>
    </row>
    <row r="318" spans="1:8" x14ac:dyDescent="0.2">
      <c r="A318" s="4">
        <f t="shared" si="9"/>
        <v>11</v>
      </c>
      <c r="B318" s="35">
        <v>39756</v>
      </c>
      <c r="C318" s="60">
        <v>13.565</v>
      </c>
      <c r="D318" s="60">
        <v>0.28699999999999998</v>
      </c>
      <c r="E318" s="60">
        <v>6.4189999999999996</v>
      </c>
      <c r="F318" s="42">
        <f t="shared" si="8"/>
        <v>20.271000000000001</v>
      </c>
      <c r="H318" s="56">
        <v>1.2030000000000001</v>
      </c>
    </row>
    <row r="319" spans="1:8" x14ac:dyDescent="0.2">
      <c r="A319" s="4">
        <f t="shared" si="9"/>
        <v>11</v>
      </c>
      <c r="B319" s="35">
        <v>39757</v>
      </c>
      <c r="C319" s="60">
        <v>15.228999999999999</v>
      </c>
      <c r="D319" s="60">
        <v>0.25600000000000001</v>
      </c>
      <c r="E319" s="60">
        <v>5.1100000000000003</v>
      </c>
      <c r="F319" s="42">
        <f t="shared" si="8"/>
        <v>20.594999999999999</v>
      </c>
      <c r="H319" s="56">
        <v>1.179</v>
      </c>
    </row>
    <row r="320" spans="1:8" x14ac:dyDescent="0.2">
      <c r="A320" s="4">
        <f t="shared" si="9"/>
        <v>11</v>
      </c>
      <c r="B320" s="35">
        <v>39758</v>
      </c>
      <c r="C320" s="60">
        <v>14.568</v>
      </c>
      <c r="D320" s="60">
        <v>0.29899999999999999</v>
      </c>
      <c r="E320" s="60">
        <v>5.9859999999999998</v>
      </c>
      <c r="F320" s="42">
        <f t="shared" si="8"/>
        <v>20.852999999999998</v>
      </c>
      <c r="H320" s="56">
        <v>1.28</v>
      </c>
    </row>
    <row r="321" spans="1:8" x14ac:dyDescent="0.2">
      <c r="A321" s="4">
        <f t="shared" si="9"/>
        <v>11</v>
      </c>
      <c r="B321" s="35">
        <v>39759</v>
      </c>
      <c r="C321" s="60">
        <v>15.057</v>
      </c>
      <c r="D321" s="60">
        <v>0.16400000000000001</v>
      </c>
      <c r="E321" s="60">
        <v>6.0330000000000004</v>
      </c>
      <c r="F321" s="42">
        <f t="shared" si="8"/>
        <v>21.254000000000001</v>
      </c>
      <c r="H321" s="56">
        <v>1.1639999999999999</v>
      </c>
    </row>
    <row r="322" spans="1:8" x14ac:dyDescent="0.2">
      <c r="A322" s="4">
        <f t="shared" si="9"/>
        <v>11</v>
      </c>
      <c r="B322" s="35">
        <v>39760</v>
      </c>
      <c r="C322" s="60">
        <v>13.343999999999999</v>
      </c>
      <c r="D322" s="60">
        <v>0.20599999999999999</v>
      </c>
      <c r="E322" s="60">
        <v>5.9619999999999997</v>
      </c>
      <c r="F322" s="42">
        <f t="shared" si="8"/>
        <v>19.512</v>
      </c>
      <c r="H322" s="56">
        <v>1.135</v>
      </c>
    </row>
    <row r="323" spans="1:8" x14ac:dyDescent="0.2">
      <c r="A323" s="4">
        <f t="shared" si="9"/>
        <v>11</v>
      </c>
      <c r="B323" s="35">
        <v>39761</v>
      </c>
      <c r="C323" s="60">
        <v>14.65</v>
      </c>
      <c r="D323" s="60">
        <v>0</v>
      </c>
      <c r="E323" s="60">
        <v>4.0330000000000004</v>
      </c>
      <c r="F323" s="42">
        <f t="shared" si="8"/>
        <v>18.683</v>
      </c>
      <c r="H323" s="56">
        <v>1.1299999999999999</v>
      </c>
    </row>
    <row r="324" spans="1:8" x14ac:dyDescent="0.2">
      <c r="A324" s="4">
        <f t="shared" si="9"/>
        <v>11</v>
      </c>
      <c r="B324" s="35">
        <v>39762</v>
      </c>
      <c r="C324" s="60">
        <v>13.096</v>
      </c>
      <c r="D324" s="60">
        <v>0.84699999999999998</v>
      </c>
      <c r="E324" s="60">
        <v>6.1859999999999999</v>
      </c>
      <c r="F324" s="42">
        <f t="shared" si="8"/>
        <v>20.128999999999998</v>
      </c>
      <c r="H324" s="56">
        <v>1.159</v>
      </c>
    </row>
    <row r="325" spans="1:8" x14ac:dyDescent="0.2">
      <c r="A325" s="4">
        <f t="shared" si="9"/>
        <v>11</v>
      </c>
      <c r="B325" s="35">
        <v>39763</v>
      </c>
      <c r="C325" s="60">
        <v>14.012</v>
      </c>
      <c r="D325" s="60">
        <v>0.433</v>
      </c>
      <c r="E325" s="60">
        <v>5.5209999999999999</v>
      </c>
      <c r="F325" s="42">
        <f t="shared" si="8"/>
        <v>19.966000000000001</v>
      </c>
      <c r="H325" s="56">
        <v>1.1299999999999999</v>
      </c>
    </row>
    <row r="326" spans="1:8" x14ac:dyDescent="0.2">
      <c r="A326" s="4">
        <f t="shared" si="9"/>
        <v>11</v>
      </c>
      <c r="B326" s="35">
        <v>39764</v>
      </c>
      <c r="C326" s="60">
        <v>15.084</v>
      </c>
      <c r="D326" s="60">
        <v>0</v>
      </c>
      <c r="E326" s="60">
        <v>5.2859999999999996</v>
      </c>
      <c r="F326" s="42">
        <f t="shared" si="8"/>
        <v>20.369999999999997</v>
      </c>
      <c r="H326" s="56">
        <v>1.179</v>
      </c>
    </row>
    <row r="327" spans="1:8" x14ac:dyDescent="0.2">
      <c r="A327" s="4">
        <f t="shared" si="9"/>
        <v>11</v>
      </c>
      <c r="B327" s="35">
        <v>39765</v>
      </c>
      <c r="C327" s="60">
        <v>15.438000000000001</v>
      </c>
      <c r="D327" s="60">
        <v>0</v>
      </c>
      <c r="E327" s="60">
        <v>5.1050000000000004</v>
      </c>
      <c r="F327" s="42">
        <f t="shared" si="8"/>
        <v>20.542999999999999</v>
      </c>
      <c r="H327" s="56">
        <v>1.1739999999999999</v>
      </c>
    </row>
    <row r="328" spans="1:8" x14ac:dyDescent="0.2">
      <c r="A328" s="4">
        <f t="shared" si="9"/>
        <v>11</v>
      </c>
      <c r="B328" s="35">
        <v>39766</v>
      </c>
      <c r="C328" s="60">
        <v>15.304</v>
      </c>
      <c r="D328" s="60">
        <v>0</v>
      </c>
      <c r="E328" s="60">
        <v>4.883</v>
      </c>
      <c r="F328" s="42">
        <f t="shared" si="8"/>
        <v>20.187000000000001</v>
      </c>
      <c r="H328" s="56">
        <v>1.125</v>
      </c>
    </row>
    <row r="329" spans="1:8" x14ac:dyDescent="0.2">
      <c r="A329" s="4">
        <f t="shared" si="9"/>
        <v>11</v>
      </c>
      <c r="B329" s="35">
        <v>39767</v>
      </c>
      <c r="C329" s="60">
        <v>15.021000000000001</v>
      </c>
      <c r="D329" s="60">
        <v>0</v>
      </c>
      <c r="E329" s="60">
        <v>4.4770000000000003</v>
      </c>
      <c r="F329" s="42">
        <f t="shared" si="8"/>
        <v>19.498000000000001</v>
      </c>
      <c r="H329" s="56">
        <v>1.115</v>
      </c>
    </row>
    <row r="330" spans="1:8" x14ac:dyDescent="0.2">
      <c r="A330" s="4">
        <f t="shared" si="9"/>
        <v>11</v>
      </c>
      <c r="B330" s="35">
        <v>39768</v>
      </c>
      <c r="C330" s="60">
        <v>14.7</v>
      </c>
      <c r="D330" s="60">
        <v>0</v>
      </c>
      <c r="E330" s="60">
        <v>3.7810000000000001</v>
      </c>
      <c r="F330" s="42">
        <f t="shared" ref="F330:F376" si="10">+SUM(C330:E330)</f>
        <v>18.480999999999998</v>
      </c>
      <c r="H330" s="56">
        <v>1.1299999999999999</v>
      </c>
    </row>
    <row r="331" spans="1:8" x14ac:dyDescent="0.2">
      <c r="A331" s="4">
        <f t="shared" ref="A331:A375" si="11">+IF(ISBLANK($B331),"",MONTH($B331))</f>
        <v>11</v>
      </c>
      <c r="B331" s="35">
        <v>39769</v>
      </c>
      <c r="C331" s="60">
        <v>15.08</v>
      </c>
      <c r="D331" s="60">
        <v>0</v>
      </c>
      <c r="E331" s="60">
        <v>4.9710000000000001</v>
      </c>
      <c r="F331" s="42">
        <f t="shared" si="10"/>
        <v>20.051000000000002</v>
      </c>
      <c r="H331" s="56">
        <v>1.179</v>
      </c>
    </row>
    <row r="332" spans="1:8" x14ac:dyDescent="0.2">
      <c r="A332" s="4">
        <f t="shared" si="11"/>
        <v>11</v>
      </c>
      <c r="B332" s="35">
        <v>39770</v>
      </c>
      <c r="C332" s="60">
        <v>15.06</v>
      </c>
      <c r="D332" s="60">
        <v>0</v>
      </c>
      <c r="E332" s="60">
        <v>4.9960000000000004</v>
      </c>
      <c r="F332" s="42">
        <f t="shared" si="10"/>
        <v>20.056000000000001</v>
      </c>
      <c r="H332" s="56">
        <v>1.145</v>
      </c>
    </row>
    <row r="333" spans="1:8" x14ac:dyDescent="0.2">
      <c r="A333" s="4">
        <f t="shared" si="11"/>
        <v>11</v>
      </c>
      <c r="B333" s="35">
        <v>39771</v>
      </c>
      <c r="C333" s="60">
        <v>14.91</v>
      </c>
      <c r="D333" s="60">
        <v>0</v>
      </c>
      <c r="E333" s="60">
        <v>5.3010000000000002</v>
      </c>
      <c r="F333" s="42">
        <f t="shared" si="10"/>
        <v>20.210999999999999</v>
      </c>
      <c r="H333" s="56">
        <v>1.1890000000000001</v>
      </c>
    </row>
    <row r="334" spans="1:8" x14ac:dyDescent="0.2">
      <c r="A334" s="4">
        <f t="shared" si="11"/>
        <v>11</v>
      </c>
      <c r="B334" s="35">
        <v>39772</v>
      </c>
      <c r="C334" s="60">
        <v>15.13</v>
      </c>
      <c r="D334" s="60">
        <v>0</v>
      </c>
      <c r="E334" s="60">
        <v>5.0970000000000004</v>
      </c>
      <c r="F334" s="42">
        <f t="shared" si="10"/>
        <v>20.227</v>
      </c>
      <c r="H334" s="56">
        <v>1.115</v>
      </c>
    </row>
    <row r="335" spans="1:8" x14ac:dyDescent="0.2">
      <c r="A335" s="4">
        <f t="shared" si="11"/>
        <v>11</v>
      </c>
      <c r="B335" s="35">
        <v>39773</v>
      </c>
      <c r="C335" s="60">
        <v>15.21</v>
      </c>
      <c r="D335" s="60">
        <v>0</v>
      </c>
      <c r="E335" s="60">
        <v>4.7220000000000004</v>
      </c>
      <c r="F335" s="42">
        <f t="shared" si="10"/>
        <v>19.932000000000002</v>
      </c>
      <c r="H335" s="56">
        <v>1.135</v>
      </c>
    </row>
    <row r="336" spans="1:8" x14ac:dyDescent="0.2">
      <c r="A336" s="4">
        <f t="shared" si="11"/>
        <v>11</v>
      </c>
      <c r="B336" s="35">
        <v>39774</v>
      </c>
      <c r="C336" s="60">
        <v>14.92</v>
      </c>
      <c r="D336" s="60">
        <v>0</v>
      </c>
      <c r="E336" s="60">
        <v>4.3540000000000001</v>
      </c>
      <c r="F336" s="42">
        <f t="shared" si="10"/>
        <v>19.274000000000001</v>
      </c>
      <c r="H336" s="56">
        <v>1.071</v>
      </c>
    </row>
    <row r="337" spans="1:8" x14ac:dyDescent="0.2">
      <c r="A337" s="4">
        <f t="shared" si="11"/>
        <v>11</v>
      </c>
      <c r="B337" s="35">
        <v>39775</v>
      </c>
      <c r="C337" s="60">
        <v>14.68</v>
      </c>
      <c r="D337" s="60">
        <v>0</v>
      </c>
      <c r="E337" s="60">
        <v>3.7559999999999998</v>
      </c>
      <c r="F337" s="42">
        <f t="shared" si="10"/>
        <v>18.436</v>
      </c>
      <c r="H337" s="56">
        <v>1.145</v>
      </c>
    </row>
    <row r="338" spans="1:8" x14ac:dyDescent="0.2">
      <c r="A338" s="4">
        <f t="shared" si="11"/>
        <v>11</v>
      </c>
      <c r="B338" s="35">
        <v>39776</v>
      </c>
      <c r="C338" s="60">
        <v>15.08</v>
      </c>
      <c r="D338" s="60">
        <v>0</v>
      </c>
      <c r="E338" s="60">
        <v>5.056</v>
      </c>
      <c r="F338" s="42">
        <f t="shared" si="10"/>
        <v>20.135999999999999</v>
      </c>
      <c r="H338" s="56">
        <v>1.115</v>
      </c>
    </row>
    <row r="339" spans="1:8" x14ac:dyDescent="0.2">
      <c r="A339" s="4">
        <f t="shared" si="11"/>
        <v>11</v>
      </c>
      <c r="B339" s="35">
        <v>39777</v>
      </c>
      <c r="C339" s="60">
        <v>14.67</v>
      </c>
      <c r="D339" s="60">
        <v>0</v>
      </c>
      <c r="E339" s="60">
        <v>5.7009999999999996</v>
      </c>
      <c r="F339" s="42">
        <f t="shared" si="10"/>
        <v>20.370999999999999</v>
      </c>
      <c r="H339" s="56">
        <v>1.0029999999999999</v>
      </c>
    </row>
    <row r="340" spans="1:8" x14ac:dyDescent="0.2">
      <c r="A340" s="4">
        <f t="shared" si="11"/>
        <v>11</v>
      </c>
      <c r="B340" s="35">
        <v>39778</v>
      </c>
      <c r="C340" s="60">
        <v>14.91</v>
      </c>
      <c r="D340" s="60">
        <v>0</v>
      </c>
      <c r="E340" s="60">
        <v>5.2119999999999997</v>
      </c>
      <c r="F340" s="42">
        <f t="shared" si="10"/>
        <v>20.122</v>
      </c>
      <c r="H340" s="56">
        <v>1.169</v>
      </c>
    </row>
    <row r="341" spans="1:8" x14ac:dyDescent="0.2">
      <c r="A341" s="4">
        <f t="shared" si="11"/>
        <v>11</v>
      </c>
      <c r="B341" s="35">
        <v>39779</v>
      </c>
      <c r="C341" s="60">
        <v>14.08</v>
      </c>
      <c r="D341" s="60">
        <v>0</v>
      </c>
      <c r="E341" s="60">
        <v>7.6219999999999999</v>
      </c>
      <c r="F341" s="42">
        <f t="shared" si="10"/>
        <v>21.701999999999998</v>
      </c>
      <c r="H341" s="56">
        <v>1.135</v>
      </c>
    </row>
    <row r="342" spans="1:8" x14ac:dyDescent="0.2">
      <c r="A342" s="4">
        <f t="shared" si="11"/>
        <v>11</v>
      </c>
      <c r="B342" s="35">
        <v>39780</v>
      </c>
      <c r="C342" s="60">
        <v>15.49</v>
      </c>
      <c r="D342" s="60">
        <v>0</v>
      </c>
      <c r="E342" s="60">
        <v>5.0869999999999997</v>
      </c>
      <c r="F342" s="42">
        <f t="shared" si="10"/>
        <v>20.576999999999998</v>
      </c>
      <c r="H342" s="56">
        <v>1.101</v>
      </c>
    </row>
    <row r="343" spans="1:8" x14ac:dyDescent="0.2">
      <c r="A343" s="4">
        <f t="shared" si="11"/>
        <v>11</v>
      </c>
      <c r="B343" s="35">
        <v>39781</v>
      </c>
      <c r="C343" s="60">
        <v>15.45</v>
      </c>
      <c r="D343" s="60">
        <v>0</v>
      </c>
      <c r="E343" s="60">
        <v>4.4180000000000001</v>
      </c>
      <c r="F343" s="42">
        <f t="shared" si="10"/>
        <v>19.867999999999999</v>
      </c>
      <c r="H343" s="56">
        <v>1.101</v>
      </c>
    </row>
    <row r="344" spans="1:8" x14ac:dyDescent="0.2">
      <c r="A344" s="4">
        <f t="shared" si="11"/>
        <v>11</v>
      </c>
      <c r="B344" s="35">
        <v>39782</v>
      </c>
      <c r="C344" s="60">
        <v>14.92</v>
      </c>
      <c r="D344" s="60">
        <v>0</v>
      </c>
      <c r="E344" s="60">
        <v>4.0049999999999999</v>
      </c>
      <c r="F344" s="42">
        <f t="shared" si="10"/>
        <v>18.925000000000001</v>
      </c>
      <c r="H344" s="56">
        <v>1.0760000000000001</v>
      </c>
    </row>
    <row r="345" spans="1:8" x14ac:dyDescent="0.2">
      <c r="A345" s="4">
        <f t="shared" si="11"/>
        <v>12</v>
      </c>
      <c r="B345" s="35">
        <v>39783</v>
      </c>
      <c r="C345" s="60">
        <v>14.451000000000001</v>
      </c>
      <c r="D345" s="60">
        <v>0.442</v>
      </c>
      <c r="E345" s="60">
        <v>5.9409999999999998</v>
      </c>
      <c r="F345" s="42">
        <f t="shared" si="10"/>
        <v>20.834</v>
      </c>
      <c r="H345" s="56">
        <v>1.1759999999999999</v>
      </c>
    </row>
    <row r="346" spans="1:8" x14ac:dyDescent="0.2">
      <c r="A346" s="4">
        <f t="shared" si="11"/>
        <v>12</v>
      </c>
      <c r="B346" s="35">
        <v>39784</v>
      </c>
      <c r="C346" s="60">
        <v>14.3</v>
      </c>
      <c r="D346" s="60">
        <v>0.10199999999999999</v>
      </c>
      <c r="E346" s="60">
        <v>6.4630000000000001</v>
      </c>
      <c r="F346" s="42">
        <f t="shared" si="10"/>
        <v>20.865000000000002</v>
      </c>
      <c r="H346" s="56">
        <v>1.0920000000000001</v>
      </c>
    </row>
    <row r="347" spans="1:8" x14ac:dyDescent="0.2">
      <c r="A347" s="4">
        <f t="shared" si="11"/>
        <v>12</v>
      </c>
      <c r="B347" s="35">
        <v>39785</v>
      </c>
      <c r="C347" s="60">
        <v>14.744999999999999</v>
      </c>
      <c r="D347" s="60">
        <v>0</v>
      </c>
      <c r="E347" s="60">
        <v>5.7619999999999996</v>
      </c>
      <c r="F347" s="42">
        <f t="shared" si="10"/>
        <v>20.506999999999998</v>
      </c>
      <c r="H347" s="56">
        <v>1.077</v>
      </c>
    </row>
    <row r="348" spans="1:8" x14ac:dyDescent="0.2">
      <c r="A348" s="4">
        <f t="shared" si="11"/>
        <v>12</v>
      </c>
      <c r="B348" s="35">
        <v>39786</v>
      </c>
      <c r="C348" s="60">
        <v>14.48</v>
      </c>
      <c r="D348" s="60">
        <v>0</v>
      </c>
      <c r="E348" s="60">
        <v>5.8449999999999998</v>
      </c>
      <c r="F348" s="42">
        <f t="shared" si="10"/>
        <v>20.324999999999999</v>
      </c>
      <c r="H348" s="56">
        <v>1.131</v>
      </c>
    </row>
    <row r="349" spans="1:8" x14ac:dyDescent="0.2">
      <c r="A349" s="4">
        <f t="shared" si="11"/>
        <v>12</v>
      </c>
      <c r="B349" s="35">
        <v>39787</v>
      </c>
      <c r="C349" s="60">
        <v>14.621</v>
      </c>
      <c r="D349" s="60">
        <v>0</v>
      </c>
      <c r="E349" s="60">
        <v>6.4450000000000003</v>
      </c>
      <c r="F349" s="42">
        <f t="shared" si="10"/>
        <v>21.066000000000003</v>
      </c>
      <c r="H349" s="56">
        <v>1.1459999999999999</v>
      </c>
    </row>
    <row r="350" spans="1:8" x14ac:dyDescent="0.2">
      <c r="A350" s="4">
        <f t="shared" si="11"/>
        <v>12</v>
      </c>
      <c r="B350" s="35">
        <v>39788</v>
      </c>
      <c r="C350" s="60">
        <v>14.494999999999999</v>
      </c>
      <c r="D350" s="60">
        <v>0</v>
      </c>
      <c r="E350" s="60">
        <v>5.6539999999999999</v>
      </c>
      <c r="F350" s="42">
        <f t="shared" si="10"/>
        <v>20.149000000000001</v>
      </c>
      <c r="H350" s="56">
        <v>1.0920000000000001</v>
      </c>
    </row>
    <row r="351" spans="1:8" x14ac:dyDescent="0.2">
      <c r="A351" s="4">
        <f t="shared" si="11"/>
        <v>12</v>
      </c>
      <c r="B351" s="35">
        <v>39789</v>
      </c>
      <c r="C351" s="60">
        <v>14.37</v>
      </c>
      <c r="D351" s="60">
        <v>0</v>
      </c>
      <c r="E351" s="60">
        <v>4.1790000000000003</v>
      </c>
      <c r="F351" s="42">
        <f t="shared" si="10"/>
        <v>18.548999999999999</v>
      </c>
      <c r="H351" s="56">
        <v>1.0820000000000001</v>
      </c>
    </row>
    <row r="352" spans="1:8" x14ac:dyDescent="0.2">
      <c r="A352" s="4">
        <f t="shared" si="11"/>
        <v>12</v>
      </c>
      <c r="B352" s="35">
        <v>39790</v>
      </c>
      <c r="C352" s="60">
        <v>13.93</v>
      </c>
      <c r="D352" s="60">
        <v>0.14000000000000001</v>
      </c>
      <c r="E352" s="60">
        <v>4.3760000000000003</v>
      </c>
      <c r="F352" s="42">
        <f t="shared" si="10"/>
        <v>18.446000000000002</v>
      </c>
      <c r="H352" s="56">
        <v>1.077</v>
      </c>
    </row>
    <row r="353" spans="1:8" x14ac:dyDescent="0.2">
      <c r="A353" s="4">
        <f t="shared" si="11"/>
        <v>12</v>
      </c>
      <c r="B353" s="35">
        <v>39791</v>
      </c>
      <c r="C353" s="60">
        <v>14.207000000000001</v>
      </c>
      <c r="D353" s="60">
        <v>0</v>
      </c>
      <c r="E353" s="60">
        <v>5.8970000000000002</v>
      </c>
      <c r="F353" s="42">
        <f t="shared" si="10"/>
        <v>20.103999999999999</v>
      </c>
      <c r="H353" s="56">
        <v>1.1120000000000001</v>
      </c>
    </row>
    <row r="354" spans="1:8" x14ac:dyDescent="0.2">
      <c r="A354" s="4">
        <f t="shared" si="11"/>
        <v>12</v>
      </c>
      <c r="B354" s="35">
        <v>39792</v>
      </c>
      <c r="C354" s="60">
        <v>10.916</v>
      </c>
      <c r="D354" s="60">
        <v>2.5990000000000002</v>
      </c>
      <c r="E354" s="60">
        <v>6.9539999999999997</v>
      </c>
      <c r="F354" s="42">
        <f t="shared" si="10"/>
        <v>20.469000000000001</v>
      </c>
      <c r="H354" s="56">
        <v>1.171</v>
      </c>
    </row>
    <row r="355" spans="1:8" x14ac:dyDescent="0.2">
      <c r="A355" s="4">
        <f t="shared" si="11"/>
        <v>12</v>
      </c>
      <c r="B355" s="35">
        <v>39793</v>
      </c>
      <c r="C355" s="60">
        <v>10.939</v>
      </c>
      <c r="D355" s="60">
        <v>2.61</v>
      </c>
      <c r="E355" s="60">
        <v>7.07</v>
      </c>
      <c r="F355" s="42">
        <f t="shared" si="10"/>
        <v>20.619</v>
      </c>
      <c r="H355" s="56">
        <v>1.31</v>
      </c>
    </row>
    <row r="356" spans="1:8" x14ac:dyDescent="0.2">
      <c r="A356" s="4">
        <f t="shared" si="11"/>
        <v>12</v>
      </c>
      <c r="B356" s="35">
        <v>39794</v>
      </c>
      <c r="C356" s="60">
        <v>14.382999999999999</v>
      </c>
      <c r="D356" s="60">
        <v>9.9000000000000005E-2</v>
      </c>
      <c r="E356" s="60">
        <v>6.5549999999999997</v>
      </c>
      <c r="F356" s="42">
        <f t="shared" si="10"/>
        <v>21.036999999999999</v>
      </c>
      <c r="H356" s="56">
        <v>1.141</v>
      </c>
    </row>
    <row r="357" spans="1:8" x14ac:dyDescent="0.2">
      <c r="A357" s="4">
        <f t="shared" si="11"/>
        <v>12</v>
      </c>
      <c r="B357" s="35">
        <v>39795</v>
      </c>
      <c r="C357" s="60">
        <v>14.292</v>
      </c>
      <c r="D357" s="60">
        <v>0.22700000000000001</v>
      </c>
      <c r="E357" s="60">
        <v>5.758</v>
      </c>
      <c r="F357" s="42">
        <f t="shared" si="10"/>
        <v>20.277000000000001</v>
      </c>
      <c r="H357" s="56">
        <v>1.171</v>
      </c>
    </row>
    <row r="358" spans="1:8" x14ac:dyDescent="0.2">
      <c r="A358" s="4">
        <f t="shared" si="11"/>
        <v>12</v>
      </c>
      <c r="B358" s="35">
        <v>39796</v>
      </c>
      <c r="C358" s="60">
        <v>14.337</v>
      </c>
      <c r="D358" s="60">
        <v>0.13600000000000001</v>
      </c>
      <c r="E358" s="60">
        <v>5.2050000000000001</v>
      </c>
      <c r="F358" s="42">
        <f t="shared" si="10"/>
        <v>19.677999999999997</v>
      </c>
      <c r="H358" s="56">
        <v>1.1359999999999999</v>
      </c>
    </row>
    <row r="359" spans="1:8" x14ac:dyDescent="0.2">
      <c r="A359" s="4">
        <f t="shared" si="11"/>
        <v>12</v>
      </c>
      <c r="B359" s="35">
        <v>39797</v>
      </c>
      <c r="C359" s="60">
        <v>15.103999999999999</v>
      </c>
      <c r="D359" s="60">
        <v>0.17</v>
      </c>
      <c r="E359" s="60">
        <v>5.5380000000000003</v>
      </c>
      <c r="F359" s="42">
        <f t="shared" si="10"/>
        <v>20.811999999999998</v>
      </c>
      <c r="H359" s="56">
        <v>1.1559999999999999</v>
      </c>
    </row>
    <row r="360" spans="1:8" x14ac:dyDescent="0.2">
      <c r="A360" s="4">
        <f t="shared" si="11"/>
        <v>12</v>
      </c>
      <c r="B360" s="35">
        <v>39798</v>
      </c>
      <c r="C360" s="60">
        <v>13.57</v>
      </c>
      <c r="D360" s="60">
        <v>0</v>
      </c>
      <c r="E360" s="60">
        <v>6.4379999999999997</v>
      </c>
      <c r="F360" s="42">
        <f t="shared" si="10"/>
        <v>20.007999999999999</v>
      </c>
      <c r="H360" s="56">
        <v>1.077</v>
      </c>
    </row>
    <row r="361" spans="1:8" x14ac:dyDescent="0.2">
      <c r="A361" s="4">
        <f t="shared" si="11"/>
        <v>12</v>
      </c>
      <c r="B361" s="35">
        <v>39799</v>
      </c>
      <c r="C361" s="60">
        <v>15.27</v>
      </c>
      <c r="D361" s="60">
        <v>0</v>
      </c>
      <c r="E361" s="60">
        <v>5.0990000000000002</v>
      </c>
      <c r="F361" s="42">
        <f t="shared" si="10"/>
        <v>20.369</v>
      </c>
      <c r="H361" s="56">
        <v>1.117</v>
      </c>
    </row>
    <row r="362" spans="1:8" x14ac:dyDescent="0.2">
      <c r="A362" s="4">
        <f t="shared" si="11"/>
        <v>12</v>
      </c>
      <c r="B362" s="35">
        <v>39800</v>
      </c>
      <c r="C362" s="60">
        <v>14.96</v>
      </c>
      <c r="D362" s="60">
        <v>0</v>
      </c>
      <c r="E362" s="60">
        <v>5.2619999999999996</v>
      </c>
      <c r="F362" s="42">
        <f t="shared" si="10"/>
        <v>20.222000000000001</v>
      </c>
      <c r="H362" s="56">
        <v>1.077</v>
      </c>
    </row>
    <row r="363" spans="1:8" x14ac:dyDescent="0.2">
      <c r="A363" s="4">
        <f t="shared" si="11"/>
        <v>12</v>
      </c>
      <c r="B363" s="35">
        <v>39801</v>
      </c>
      <c r="C363" s="60">
        <v>15.13</v>
      </c>
      <c r="D363" s="60">
        <v>0</v>
      </c>
      <c r="E363" s="60">
        <v>5.2329999999999997</v>
      </c>
      <c r="F363" s="42">
        <f t="shared" si="10"/>
        <v>20.363</v>
      </c>
      <c r="H363" s="56">
        <v>1.0680000000000001</v>
      </c>
    </row>
    <row r="364" spans="1:8" x14ac:dyDescent="0.2">
      <c r="A364" s="4">
        <f t="shared" si="11"/>
        <v>12</v>
      </c>
      <c r="B364" s="35">
        <v>39802</v>
      </c>
      <c r="C364" s="60">
        <v>15.21</v>
      </c>
      <c r="D364" s="60">
        <v>0</v>
      </c>
      <c r="E364" s="60">
        <v>3.98</v>
      </c>
      <c r="F364" s="42">
        <f t="shared" si="10"/>
        <v>19.190000000000001</v>
      </c>
      <c r="H364" s="56">
        <v>1.0429999999999999</v>
      </c>
    </row>
    <row r="365" spans="1:8" x14ac:dyDescent="0.2">
      <c r="A365" s="4">
        <f t="shared" si="11"/>
        <v>12</v>
      </c>
      <c r="B365" s="35">
        <v>39803</v>
      </c>
      <c r="C365" s="60">
        <v>14.86</v>
      </c>
      <c r="D365" s="60">
        <v>0</v>
      </c>
      <c r="E365" s="60">
        <v>3.5070000000000001</v>
      </c>
      <c r="F365" s="42">
        <f t="shared" si="10"/>
        <v>18.367000000000001</v>
      </c>
      <c r="H365" s="56">
        <v>1.0329999999999999</v>
      </c>
    </row>
    <row r="366" spans="1:8" x14ac:dyDescent="0.2">
      <c r="A366" s="4">
        <f t="shared" si="11"/>
        <v>12</v>
      </c>
      <c r="B366" s="35">
        <v>39804</v>
      </c>
      <c r="C366" s="60">
        <v>13.57</v>
      </c>
      <c r="D366" s="60">
        <v>0.67500000000000004</v>
      </c>
      <c r="E366" s="60">
        <v>5.524</v>
      </c>
      <c r="F366" s="42">
        <f t="shared" si="10"/>
        <v>19.769000000000002</v>
      </c>
      <c r="H366" s="56">
        <v>1.0820000000000001</v>
      </c>
    </row>
    <row r="367" spans="1:8" x14ac:dyDescent="0.2">
      <c r="A367" s="4">
        <f t="shared" si="11"/>
        <v>12</v>
      </c>
      <c r="B367" s="35">
        <v>39805</v>
      </c>
      <c r="C367" s="60">
        <v>14.97</v>
      </c>
      <c r="D367" s="60">
        <v>0</v>
      </c>
      <c r="E367" s="60">
        <v>5.1870000000000003</v>
      </c>
      <c r="F367" s="42">
        <f t="shared" si="10"/>
        <v>20.157</v>
      </c>
      <c r="H367" s="56">
        <v>1.141</v>
      </c>
    </row>
    <row r="368" spans="1:8" x14ac:dyDescent="0.2">
      <c r="A368" s="4">
        <f t="shared" si="11"/>
        <v>12</v>
      </c>
      <c r="B368" s="35">
        <v>39806</v>
      </c>
      <c r="C368" s="60">
        <v>15.22</v>
      </c>
      <c r="D368" s="60">
        <v>0</v>
      </c>
      <c r="E368" s="60">
        <v>4.9969999999999999</v>
      </c>
      <c r="F368" s="42">
        <f t="shared" si="10"/>
        <v>20.216999999999999</v>
      </c>
      <c r="H368" s="56">
        <v>1.1020000000000001</v>
      </c>
    </row>
    <row r="369" spans="1:8" x14ac:dyDescent="0.2">
      <c r="A369" s="4">
        <f t="shared" si="11"/>
        <v>12</v>
      </c>
      <c r="B369" s="35">
        <v>39807</v>
      </c>
      <c r="C369" s="60">
        <v>14.63</v>
      </c>
      <c r="D369" s="60">
        <v>0</v>
      </c>
      <c r="E369" s="60">
        <v>4.335</v>
      </c>
      <c r="F369" s="42">
        <f t="shared" si="10"/>
        <v>18.965</v>
      </c>
      <c r="H369" s="56">
        <v>1.0720000000000001</v>
      </c>
    </row>
    <row r="370" spans="1:8" x14ac:dyDescent="0.2">
      <c r="A370" s="4">
        <f t="shared" si="11"/>
        <v>12</v>
      </c>
      <c r="B370" s="35">
        <v>39808</v>
      </c>
      <c r="C370" s="60">
        <v>14.17</v>
      </c>
      <c r="D370" s="60">
        <v>0.56499999999999995</v>
      </c>
      <c r="E370" s="60">
        <v>6.2809999999999997</v>
      </c>
      <c r="F370" s="42">
        <f t="shared" si="10"/>
        <v>21.015999999999998</v>
      </c>
      <c r="H370" s="56">
        <v>1.1120000000000001</v>
      </c>
    </row>
    <row r="371" spans="1:8" x14ac:dyDescent="0.2">
      <c r="A371" s="4">
        <f t="shared" si="11"/>
        <v>12</v>
      </c>
      <c r="B371" s="35">
        <v>39809</v>
      </c>
      <c r="C371" s="60">
        <v>15.21</v>
      </c>
      <c r="D371" s="60">
        <v>0</v>
      </c>
      <c r="E371" s="60">
        <v>4.7240000000000002</v>
      </c>
      <c r="F371" s="42">
        <f t="shared" si="10"/>
        <v>19.934000000000001</v>
      </c>
      <c r="H371" s="56">
        <v>1.0820000000000001</v>
      </c>
    </row>
    <row r="372" spans="1:8" x14ac:dyDescent="0.2">
      <c r="A372" s="4">
        <f t="shared" si="11"/>
        <v>12</v>
      </c>
      <c r="B372" s="35">
        <v>39810</v>
      </c>
      <c r="C372" s="60">
        <v>15.03</v>
      </c>
      <c r="D372" s="60">
        <v>0</v>
      </c>
      <c r="E372" s="60">
        <v>4.1379999999999999</v>
      </c>
      <c r="F372" s="42">
        <f t="shared" si="10"/>
        <v>19.167999999999999</v>
      </c>
      <c r="H372" s="56">
        <v>1.0680000000000001</v>
      </c>
    </row>
    <row r="373" spans="1:8" x14ac:dyDescent="0.2">
      <c r="A373" s="4">
        <f t="shared" si="11"/>
        <v>12</v>
      </c>
      <c r="B373" s="35">
        <v>39811</v>
      </c>
      <c r="C373" s="60">
        <v>14.04</v>
      </c>
      <c r="D373" s="60">
        <v>0.47899999999999998</v>
      </c>
      <c r="E373" s="60">
        <v>6.226</v>
      </c>
      <c r="F373" s="42">
        <f t="shared" si="10"/>
        <v>20.744999999999997</v>
      </c>
      <c r="H373" s="56">
        <v>1.117</v>
      </c>
    </row>
    <row r="374" spans="1:8" x14ac:dyDescent="0.2">
      <c r="A374" s="4">
        <f t="shared" si="11"/>
        <v>12</v>
      </c>
      <c r="B374" s="35">
        <v>39812</v>
      </c>
      <c r="C374" s="60">
        <v>15.18</v>
      </c>
      <c r="D374" s="60">
        <v>0</v>
      </c>
      <c r="E374" s="60">
        <v>5.7569999999999997</v>
      </c>
      <c r="F374" s="42">
        <f t="shared" si="10"/>
        <v>20.936999999999998</v>
      </c>
      <c r="H374" s="56">
        <v>1.0920000000000001</v>
      </c>
    </row>
    <row r="375" spans="1:8" ht="13.5" thickBot="1" x14ac:dyDescent="0.25">
      <c r="A375" s="4">
        <f t="shared" si="11"/>
        <v>12</v>
      </c>
      <c r="B375" s="35">
        <v>39813</v>
      </c>
      <c r="C375" s="60">
        <v>15.39</v>
      </c>
      <c r="D375" s="60">
        <v>0</v>
      </c>
      <c r="E375" s="60">
        <v>5.819</v>
      </c>
      <c r="F375" s="42">
        <f t="shared" si="10"/>
        <v>21.209</v>
      </c>
      <c r="H375" s="56">
        <v>1.1359999999999999</v>
      </c>
    </row>
    <row r="376" spans="1:8" s="4" customFormat="1" ht="13.5" thickBot="1" x14ac:dyDescent="0.25">
      <c r="B376" s="36" t="s">
        <v>4</v>
      </c>
      <c r="C376" s="43">
        <f>SUM(C10:C375)</f>
        <v>5340.6000000000013</v>
      </c>
      <c r="D376" s="43">
        <f>SUM(D10:D375)</f>
        <v>39.603999999999992</v>
      </c>
      <c r="E376" s="43">
        <f>SUM(E10:E375)</f>
        <v>2252.3240000000005</v>
      </c>
      <c r="F376" s="45">
        <f t="shared" si="10"/>
        <v>7632.5280000000021</v>
      </c>
      <c r="H376" s="58">
        <f>+MAX(H10:H375)</f>
        <v>1.47</v>
      </c>
    </row>
    <row r="377" spans="1:8" x14ac:dyDescent="0.2">
      <c r="A377" s="4" t="str">
        <f>+IF(ISBLANK($B377),"",MONTH($B377))</f>
        <v/>
      </c>
    </row>
    <row r="378" spans="1:8" x14ac:dyDescent="0.2">
      <c r="A378" s="4" t="str">
        <f>+IF(ISBLANK($B378),"",MONTH($B378))</f>
        <v/>
      </c>
    </row>
    <row r="379" spans="1:8" x14ac:dyDescent="0.2">
      <c r="A379" s="4" t="str">
        <f t="shared" ref="A379:A418" si="12">+IF(ISBLANK($B379),"",MONTH($B379))</f>
        <v/>
      </c>
      <c r="D379" s="4"/>
    </row>
    <row r="380" spans="1:8" x14ac:dyDescent="0.2">
      <c r="A380" s="4" t="str">
        <f t="shared" si="12"/>
        <v/>
      </c>
      <c r="D380" s="4"/>
    </row>
    <row r="381" spans="1:8" x14ac:dyDescent="0.2">
      <c r="A381" s="4" t="str">
        <f t="shared" si="12"/>
        <v/>
      </c>
      <c r="D381" s="4"/>
    </row>
    <row r="382" spans="1:8" x14ac:dyDescent="0.2">
      <c r="A382" s="4" t="str">
        <f t="shared" si="12"/>
        <v/>
      </c>
      <c r="D382" s="4"/>
    </row>
    <row r="383" spans="1:8" x14ac:dyDescent="0.2">
      <c r="A383" s="4" t="str">
        <f t="shared" si="12"/>
        <v/>
      </c>
      <c r="D383" s="4"/>
    </row>
    <row r="384" spans="1:8" x14ac:dyDescent="0.2">
      <c r="A384" s="4" t="str">
        <f t="shared" si="12"/>
        <v/>
      </c>
      <c r="D384" s="4"/>
    </row>
    <row r="385" spans="1:4" x14ac:dyDescent="0.2">
      <c r="A385" s="4" t="str">
        <f t="shared" si="12"/>
        <v/>
      </c>
      <c r="D385" s="4"/>
    </row>
    <row r="386" spans="1:4" x14ac:dyDescent="0.2">
      <c r="A386" s="4" t="str">
        <f t="shared" si="12"/>
        <v/>
      </c>
      <c r="D386" s="4"/>
    </row>
    <row r="387" spans="1:4" x14ac:dyDescent="0.2">
      <c r="A387" s="4" t="str">
        <f t="shared" si="12"/>
        <v/>
      </c>
      <c r="D387" s="4"/>
    </row>
    <row r="388" spans="1:4" x14ac:dyDescent="0.2">
      <c r="A388" s="4" t="str">
        <f t="shared" si="12"/>
        <v/>
      </c>
      <c r="D388" s="4"/>
    </row>
    <row r="389" spans="1:4" x14ac:dyDescent="0.2">
      <c r="A389" s="4" t="str">
        <f t="shared" si="12"/>
        <v/>
      </c>
      <c r="D389" s="4"/>
    </row>
    <row r="390" spans="1:4" x14ac:dyDescent="0.2">
      <c r="A390" s="4" t="str">
        <f t="shared" si="12"/>
        <v/>
      </c>
      <c r="D390" s="4"/>
    </row>
    <row r="391" spans="1:4" x14ac:dyDescent="0.2">
      <c r="A391" s="4" t="str">
        <f t="shared" si="12"/>
        <v/>
      </c>
      <c r="D391" s="4"/>
    </row>
    <row r="392" spans="1:4" x14ac:dyDescent="0.2">
      <c r="A392" s="4" t="str">
        <f t="shared" si="12"/>
        <v/>
      </c>
      <c r="D392" s="4"/>
    </row>
    <row r="393" spans="1:4" x14ac:dyDescent="0.2">
      <c r="A393" s="4" t="str">
        <f t="shared" si="12"/>
        <v/>
      </c>
      <c r="D393" s="4"/>
    </row>
    <row r="394" spans="1:4" x14ac:dyDescent="0.2">
      <c r="A394" s="4" t="str">
        <f t="shared" si="12"/>
        <v/>
      </c>
      <c r="D394" s="4"/>
    </row>
    <row r="395" spans="1:4" x14ac:dyDescent="0.2">
      <c r="A395" s="4" t="str">
        <f t="shared" si="12"/>
        <v/>
      </c>
      <c r="D395" s="4"/>
    </row>
    <row r="396" spans="1:4" x14ac:dyDescent="0.2">
      <c r="A396" s="4" t="str">
        <f t="shared" si="12"/>
        <v/>
      </c>
    </row>
    <row r="397" spans="1:4" x14ac:dyDescent="0.2">
      <c r="A397" s="4" t="str">
        <f t="shared" si="12"/>
        <v/>
      </c>
    </row>
    <row r="398" spans="1:4" x14ac:dyDescent="0.2">
      <c r="A398" s="4" t="str">
        <f t="shared" si="12"/>
        <v/>
      </c>
    </row>
    <row r="399" spans="1:4" x14ac:dyDescent="0.2">
      <c r="A399" s="4" t="str">
        <f t="shared" si="12"/>
        <v/>
      </c>
    </row>
    <row r="400" spans="1:4" x14ac:dyDescent="0.2">
      <c r="A400" s="4" t="str">
        <f t="shared" si="12"/>
        <v/>
      </c>
    </row>
    <row r="401" spans="1:1" x14ac:dyDescent="0.2">
      <c r="A401" s="4" t="str">
        <f t="shared" si="12"/>
        <v/>
      </c>
    </row>
    <row r="402" spans="1:1" x14ac:dyDescent="0.2">
      <c r="A402" s="4" t="str">
        <f t="shared" si="12"/>
        <v/>
      </c>
    </row>
    <row r="403" spans="1:1" x14ac:dyDescent="0.2">
      <c r="A403" s="4" t="str">
        <f t="shared" si="12"/>
        <v/>
      </c>
    </row>
    <row r="404" spans="1:1" x14ac:dyDescent="0.2">
      <c r="A404" s="4" t="str">
        <f t="shared" si="12"/>
        <v/>
      </c>
    </row>
    <row r="405" spans="1:1" x14ac:dyDescent="0.2">
      <c r="A405" s="4" t="str">
        <f t="shared" si="12"/>
        <v/>
      </c>
    </row>
    <row r="406" spans="1:1" x14ac:dyDescent="0.2">
      <c r="A406" s="4" t="str">
        <f t="shared" si="12"/>
        <v/>
      </c>
    </row>
    <row r="407" spans="1:1" x14ac:dyDescent="0.2">
      <c r="A407" s="4" t="str">
        <f t="shared" si="12"/>
        <v/>
      </c>
    </row>
    <row r="408" spans="1:1" x14ac:dyDescent="0.2">
      <c r="A408" s="4" t="str">
        <f t="shared" si="12"/>
        <v/>
      </c>
    </row>
    <row r="409" spans="1:1" x14ac:dyDescent="0.2">
      <c r="A409" s="4" t="str">
        <f t="shared" si="12"/>
        <v/>
      </c>
    </row>
    <row r="410" spans="1:1" x14ac:dyDescent="0.2">
      <c r="A410" s="4" t="str">
        <f t="shared" si="12"/>
        <v/>
      </c>
    </row>
    <row r="411" spans="1:1" x14ac:dyDescent="0.2">
      <c r="A411" s="4" t="str">
        <f t="shared" si="12"/>
        <v/>
      </c>
    </row>
    <row r="412" spans="1:1" x14ac:dyDescent="0.2">
      <c r="A412" s="4" t="str">
        <f t="shared" si="12"/>
        <v/>
      </c>
    </row>
    <row r="413" spans="1:1" x14ac:dyDescent="0.2">
      <c r="A413" s="4" t="str">
        <f t="shared" si="12"/>
        <v/>
      </c>
    </row>
    <row r="414" spans="1:1" x14ac:dyDescent="0.2">
      <c r="A414" s="4" t="str">
        <f t="shared" si="12"/>
        <v/>
      </c>
    </row>
    <row r="415" spans="1:1" x14ac:dyDescent="0.2">
      <c r="A415" s="4" t="str">
        <f t="shared" si="12"/>
        <v/>
      </c>
    </row>
    <row r="416" spans="1:1" x14ac:dyDescent="0.2">
      <c r="A416" s="4" t="str">
        <f t="shared" si="12"/>
        <v/>
      </c>
    </row>
    <row r="417" spans="1:1" x14ac:dyDescent="0.2">
      <c r="A417" s="4" t="str">
        <f t="shared" si="12"/>
        <v/>
      </c>
    </row>
    <row r="418" spans="1:1" x14ac:dyDescent="0.2">
      <c r="A418" s="4" t="str">
        <f t="shared" si="12"/>
        <v/>
      </c>
    </row>
    <row r="419" spans="1:1" x14ac:dyDescent="0.2">
      <c r="A419" s="4"/>
    </row>
    <row r="420" spans="1:1" x14ac:dyDescent="0.2">
      <c r="A420" s="4"/>
    </row>
    <row r="421" spans="1:1" x14ac:dyDescent="0.2">
      <c r="A421" s="4" t="str">
        <f t="shared" ref="A421:A429" si="13">+IF(ISBLANK($B421),"",MONTH($B421))</f>
        <v/>
      </c>
    </row>
    <row r="422" spans="1:1" x14ac:dyDescent="0.2">
      <c r="A422" s="4" t="str">
        <f t="shared" si="13"/>
        <v/>
      </c>
    </row>
    <row r="423" spans="1:1" x14ac:dyDescent="0.2">
      <c r="A423" s="4" t="str">
        <f t="shared" si="13"/>
        <v/>
      </c>
    </row>
    <row r="424" spans="1:1" x14ac:dyDescent="0.2">
      <c r="A424" s="4" t="str">
        <f t="shared" si="13"/>
        <v/>
      </c>
    </row>
    <row r="425" spans="1:1" x14ac:dyDescent="0.2">
      <c r="A425" s="4" t="str">
        <f t="shared" si="13"/>
        <v/>
      </c>
    </row>
    <row r="426" spans="1:1" x14ac:dyDescent="0.2">
      <c r="A426" s="4" t="str">
        <f t="shared" si="13"/>
        <v/>
      </c>
    </row>
    <row r="427" spans="1:1" x14ac:dyDescent="0.2">
      <c r="A427" s="4" t="str">
        <f t="shared" si="13"/>
        <v/>
      </c>
    </row>
    <row r="428" spans="1:1" x14ac:dyDescent="0.2">
      <c r="A428" s="4" t="str">
        <f t="shared" si="13"/>
        <v/>
      </c>
    </row>
    <row r="429" spans="1:1" x14ac:dyDescent="0.2">
      <c r="A429" s="4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M426"/>
  <sheetViews>
    <sheetView showGridLines="0" topLeftCell="B1" zoomScale="75" workbookViewId="0">
      <pane xSplit="1" ySplit="9" topLeftCell="C169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baseColWidth="10" defaultRowHeight="12.75" x14ac:dyDescent="0.2"/>
  <cols>
    <col min="1" max="1" width="15.7109375" hidden="1" customWidth="1"/>
    <col min="2" max="2" width="43.7109375" bestFit="1" customWidth="1"/>
    <col min="3" max="3" width="26.42578125" bestFit="1" customWidth="1"/>
    <col min="4" max="4" width="25.28515625" bestFit="1" customWidth="1"/>
    <col min="5" max="5" width="33.85546875" bestFit="1" customWidth="1"/>
    <col min="6" max="6" width="12.140625" customWidth="1"/>
    <col min="8" max="8" width="15" bestFit="1" customWidth="1"/>
  </cols>
  <sheetData>
    <row r="1" spans="1:8" ht="15.75" x14ac:dyDescent="0.25">
      <c r="A1" s="4"/>
      <c r="B1" s="23" t="s">
        <v>13</v>
      </c>
    </row>
    <row r="2" spans="1:8" ht="15.75" x14ac:dyDescent="0.25">
      <c r="A2" s="4"/>
      <c r="B2" s="24" t="s">
        <v>44</v>
      </c>
    </row>
    <row r="3" spans="1:8" ht="15.75" x14ac:dyDescent="0.25">
      <c r="A3" s="4"/>
      <c r="B3" s="24" t="s">
        <v>25</v>
      </c>
    </row>
    <row r="4" spans="1:8" ht="13.5" thickBot="1" x14ac:dyDescent="0.25">
      <c r="A4" s="4"/>
      <c r="B4" s="22" t="s">
        <v>21</v>
      </c>
    </row>
    <row r="5" spans="1:8" ht="16.5" thickBot="1" x14ac:dyDescent="0.3">
      <c r="A5" s="4"/>
      <c r="B5" s="3"/>
    </row>
    <row r="6" spans="1:8" ht="4.5" customHeight="1" thickBot="1" x14ac:dyDescent="0.3">
      <c r="A6" s="4"/>
      <c r="B6" s="37"/>
      <c r="C6" s="16"/>
      <c r="D6" s="16"/>
      <c r="E6" s="16"/>
      <c r="F6" s="17"/>
      <c r="H6" s="54"/>
    </row>
    <row r="7" spans="1:8" s="2" customFormat="1" x14ac:dyDescent="0.2">
      <c r="A7" s="4"/>
      <c r="B7" s="25" t="s">
        <v>0</v>
      </c>
      <c r="C7" s="27" t="str">
        <f>VLOOKUP(C$9,'Información Unidades'!$G$3:$I$15,2,0)</f>
        <v>EDELAYSEN</v>
      </c>
      <c r="D7" s="27" t="str">
        <f>VLOOKUP(D$9,'Información Unidades'!$G$3:$I$15,2,0)</f>
        <v>EDELAYSEN</v>
      </c>
      <c r="E7" s="27" t="str">
        <f>VLOOKUP(E$9,'Información Unidades'!$G$3:$I$15,2,0)</f>
        <v>EDELAYSEN</v>
      </c>
      <c r="F7" s="18" t="s">
        <v>1</v>
      </c>
      <c r="H7" s="18" t="s">
        <v>71</v>
      </c>
    </row>
    <row r="8" spans="1:8" s="6" customFormat="1" x14ac:dyDescent="0.2">
      <c r="A8" s="4"/>
      <c r="B8" s="19" t="s">
        <v>2</v>
      </c>
      <c r="C8" s="30" t="str">
        <f>VLOOKUP(C$9,'Información Unidades'!$G$4:$I$10,3,0)</f>
        <v>HIDRO PASADA</v>
      </c>
      <c r="D8" s="30" t="str">
        <f>VLOOKUP(D$9,'Información Unidades'!$G$4:$I$10,3,0)</f>
        <v>DIESEL</v>
      </c>
      <c r="E8" s="30" t="str">
        <f>VLOOKUP(E$9,'Información Unidades'!$G$4:$I$10,3,0)</f>
        <v>DIESEL</v>
      </c>
      <c r="F8" s="20" t="s">
        <v>3</v>
      </c>
      <c r="H8" s="20" t="s">
        <v>73</v>
      </c>
    </row>
    <row r="9" spans="1:8" s="6" customFormat="1" ht="13.5" thickBot="1" x14ac:dyDescent="0.25">
      <c r="A9" s="4"/>
      <c r="B9" s="21" t="s">
        <v>23</v>
      </c>
      <c r="C9" s="33" t="s">
        <v>75</v>
      </c>
      <c r="D9" s="33" t="s">
        <v>76</v>
      </c>
      <c r="E9" s="33" t="s">
        <v>77</v>
      </c>
      <c r="F9" s="22"/>
      <c r="H9" s="22" t="s">
        <v>70</v>
      </c>
    </row>
    <row r="10" spans="1:8" x14ac:dyDescent="0.2">
      <c r="A10" s="4">
        <f t="shared" ref="A10:A73" si="0">+IF(ISBLANK($B10),"",MONTH($B10))</f>
        <v>1</v>
      </c>
      <c r="B10" s="35">
        <v>39814</v>
      </c>
      <c r="C10" s="60">
        <v>14.88</v>
      </c>
      <c r="D10" s="60">
        <v>0</v>
      </c>
      <c r="E10" s="60">
        <v>4.8019999999999996</v>
      </c>
      <c r="F10" s="42">
        <f t="shared" ref="F10:F73" si="1">+SUM(C10:E10)</f>
        <v>19.682000000000002</v>
      </c>
      <c r="H10" s="55">
        <v>1.0489999999999999</v>
      </c>
    </row>
    <row r="11" spans="1:8" x14ac:dyDescent="0.2">
      <c r="A11" s="4">
        <f t="shared" si="0"/>
        <v>1</v>
      </c>
      <c r="B11" s="35">
        <v>39815</v>
      </c>
      <c r="C11" s="60">
        <v>15.1</v>
      </c>
      <c r="D11" s="60">
        <v>0</v>
      </c>
      <c r="E11" s="60">
        <v>6.0919999999999996</v>
      </c>
      <c r="F11" s="42">
        <f t="shared" si="1"/>
        <v>21.192</v>
      </c>
      <c r="H11" s="56">
        <v>1.113</v>
      </c>
    </row>
    <row r="12" spans="1:8" x14ac:dyDescent="0.2">
      <c r="A12" s="4">
        <f t="shared" si="0"/>
        <v>1</v>
      </c>
      <c r="B12" s="35">
        <v>39816</v>
      </c>
      <c r="C12" s="60">
        <v>15.17</v>
      </c>
      <c r="D12" s="60">
        <v>0</v>
      </c>
      <c r="E12" s="60">
        <v>6.0650000000000004</v>
      </c>
      <c r="F12" s="42">
        <f t="shared" si="1"/>
        <v>21.234999999999999</v>
      </c>
      <c r="H12" s="56">
        <v>1.1419999999999999</v>
      </c>
    </row>
    <row r="13" spans="1:8" x14ac:dyDescent="0.2">
      <c r="A13" s="4">
        <f t="shared" si="0"/>
        <v>1</v>
      </c>
      <c r="B13" s="35">
        <v>39817</v>
      </c>
      <c r="C13" s="60">
        <v>15.128</v>
      </c>
      <c r="D13" s="60">
        <v>0</v>
      </c>
      <c r="E13" s="60">
        <v>5.2610000000000001</v>
      </c>
      <c r="F13" s="42">
        <f t="shared" si="1"/>
        <v>20.388999999999999</v>
      </c>
      <c r="H13" s="56">
        <v>1.0980000000000001</v>
      </c>
    </row>
    <row r="14" spans="1:8" x14ac:dyDescent="0.2">
      <c r="A14" s="4">
        <f t="shared" si="0"/>
        <v>1</v>
      </c>
      <c r="B14" s="35">
        <v>39818</v>
      </c>
      <c r="C14" s="60">
        <v>15.773999999999999</v>
      </c>
      <c r="D14" s="60">
        <v>0</v>
      </c>
      <c r="E14" s="60">
        <v>5.42</v>
      </c>
      <c r="F14" s="42">
        <f t="shared" si="1"/>
        <v>21.193999999999999</v>
      </c>
      <c r="H14" s="56">
        <v>1.1319999999999999</v>
      </c>
    </row>
    <row r="15" spans="1:8" x14ac:dyDescent="0.2">
      <c r="A15" s="4">
        <f t="shared" si="0"/>
        <v>1</v>
      </c>
      <c r="B15" s="35">
        <v>39819</v>
      </c>
      <c r="C15" s="60">
        <v>15.497</v>
      </c>
      <c r="D15" s="60">
        <v>0</v>
      </c>
      <c r="E15" s="60">
        <v>5.5890000000000004</v>
      </c>
      <c r="F15" s="42">
        <f t="shared" si="1"/>
        <v>21.085999999999999</v>
      </c>
      <c r="H15" s="56">
        <v>1.181</v>
      </c>
    </row>
    <row r="16" spans="1:8" x14ac:dyDescent="0.2">
      <c r="A16" s="4">
        <f t="shared" si="0"/>
        <v>1</v>
      </c>
      <c r="B16" s="35">
        <v>39820</v>
      </c>
      <c r="C16" s="60">
        <v>15.666</v>
      </c>
      <c r="D16" s="60">
        <v>0</v>
      </c>
      <c r="E16" s="60">
        <v>5.7549999999999999</v>
      </c>
      <c r="F16" s="42">
        <f t="shared" si="1"/>
        <v>21.420999999999999</v>
      </c>
      <c r="H16" s="56">
        <v>1.167</v>
      </c>
    </row>
    <row r="17" spans="1:8" x14ac:dyDescent="0.2">
      <c r="A17" s="4">
        <f t="shared" si="0"/>
        <v>1</v>
      </c>
      <c r="B17" s="35">
        <v>39821</v>
      </c>
      <c r="C17" s="60">
        <v>15.101000000000001</v>
      </c>
      <c r="D17" s="60">
        <v>0</v>
      </c>
      <c r="E17" s="60">
        <v>6.3769999999999998</v>
      </c>
      <c r="F17" s="42">
        <f t="shared" si="1"/>
        <v>21.478000000000002</v>
      </c>
      <c r="H17" s="56">
        <v>1.167</v>
      </c>
    </row>
    <row r="18" spans="1:8" x14ac:dyDescent="0.2">
      <c r="A18" s="4">
        <f t="shared" si="0"/>
        <v>1</v>
      </c>
      <c r="B18" s="35">
        <v>39822</v>
      </c>
      <c r="C18" s="60">
        <v>14.36</v>
      </c>
      <c r="D18" s="60">
        <v>0</v>
      </c>
      <c r="E18" s="60">
        <v>7.2969999999999997</v>
      </c>
      <c r="F18" s="42">
        <f t="shared" si="1"/>
        <v>21.657</v>
      </c>
      <c r="H18" s="56">
        <v>1.206</v>
      </c>
    </row>
    <row r="19" spans="1:8" x14ac:dyDescent="0.2">
      <c r="A19" s="4">
        <f t="shared" si="0"/>
        <v>1</v>
      </c>
      <c r="B19" s="35">
        <v>39823</v>
      </c>
      <c r="C19" s="60">
        <v>15.384</v>
      </c>
      <c r="D19" s="60">
        <v>0</v>
      </c>
      <c r="E19" s="60">
        <v>5.8810000000000002</v>
      </c>
      <c r="F19" s="42">
        <f t="shared" si="1"/>
        <v>21.265000000000001</v>
      </c>
      <c r="H19" s="56">
        <v>1.083</v>
      </c>
    </row>
    <row r="20" spans="1:8" x14ac:dyDescent="0.2">
      <c r="A20" s="4">
        <f t="shared" si="0"/>
        <v>1</v>
      </c>
      <c r="B20" s="35">
        <v>39824</v>
      </c>
      <c r="C20" s="60">
        <v>14.706</v>
      </c>
      <c r="D20" s="60">
        <v>0</v>
      </c>
      <c r="E20" s="60">
        <v>4.3899999999999997</v>
      </c>
      <c r="F20" s="42">
        <f t="shared" si="1"/>
        <v>19.096</v>
      </c>
      <c r="H20" s="56">
        <v>1.127</v>
      </c>
    </row>
    <row r="21" spans="1:8" x14ac:dyDescent="0.2">
      <c r="A21" s="4">
        <f t="shared" si="0"/>
        <v>1</v>
      </c>
      <c r="B21" s="35">
        <v>39825</v>
      </c>
      <c r="C21" s="60">
        <v>15.026</v>
      </c>
      <c r="D21" s="60">
        <v>0</v>
      </c>
      <c r="E21" s="60">
        <v>6.5170000000000003</v>
      </c>
      <c r="F21" s="42">
        <f t="shared" si="1"/>
        <v>21.542999999999999</v>
      </c>
      <c r="H21" s="56">
        <v>1.137</v>
      </c>
    </row>
    <row r="22" spans="1:8" x14ac:dyDescent="0.2">
      <c r="A22" s="4">
        <f t="shared" si="0"/>
        <v>1</v>
      </c>
      <c r="B22" s="35">
        <v>39826</v>
      </c>
      <c r="C22" s="60">
        <v>15.036</v>
      </c>
      <c r="D22" s="60">
        <v>0</v>
      </c>
      <c r="E22" s="60">
        <v>6.5579999999999998</v>
      </c>
      <c r="F22" s="42">
        <f t="shared" si="1"/>
        <v>21.594000000000001</v>
      </c>
      <c r="H22" s="56">
        <v>1.127</v>
      </c>
    </row>
    <row r="23" spans="1:8" x14ac:dyDescent="0.2">
      <c r="A23" s="4">
        <f t="shared" si="0"/>
        <v>1</v>
      </c>
      <c r="B23" s="35">
        <v>39827</v>
      </c>
      <c r="C23" s="60">
        <v>15.552</v>
      </c>
      <c r="D23" s="60">
        <v>0</v>
      </c>
      <c r="E23" s="60">
        <v>5.7889999999999997</v>
      </c>
      <c r="F23" s="42">
        <f t="shared" si="1"/>
        <v>21.341000000000001</v>
      </c>
      <c r="H23" s="56">
        <v>1.083</v>
      </c>
    </row>
    <row r="24" spans="1:8" x14ac:dyDescent="0.2">
      <c r="A24" s="4">
        <f t="shared" si="0"/>
        <v>1</v>
      </c>
      <c r="B24" s="35">
        <v>39828</v>
      </c>
      <c r="C24" s="60">
        <v>15.54</v>
      </c>
      <c r="D24" s="60">
        <v>0</v>
      </c>
      <c r="E24" s="60">
        <v>5.95</v>
      </c>
      <c r="F24" s="42">
        <f t="shared" si="1"/>
        <v>21.49</v>
      </c>
      <c r="H24" s="56">
        <v>1.196</v>
      </c>
    </row>
    <row r="25" spans="1:8" x14ac:dyDescent="0.2">
      <c r="A25" s="4">
        <f t="shared" si="0"/>
        <v>1</v>
      </c>
      <c r="B25" s="35">
        <v>39829</v>
      </c>
      <c r="C25" s="60">
        <v>15.75</v>
      </c>
      <c r="D25" s="60">
        <v>0</v>
      </c>
      <c r="E25" s="60">
        <v>5.4119999999999999</v>
      </c>
      <c r="F25" s="42">
        <f t="shared" si="1"/>
        <v>21.161999999999999</v>
      </c>
      <c r="H25" s="56">
        <v>1.0880000000000001</v>
      </c>
    </row>
    <row r="26" spans="1:8" x14ac:dyDescent="0.2">
      <c r="A26" s="4">
        <f t="shared" si="0"/>
        <v>1</v>
      </c>
      <c r="B26" s="35">
        <v>39830</v>
      </c>
      <c r="C26" s="60">
        <v>15.31</v>
      </c>
      <c r="D26" s="60">
        <v>0</v>
      </c>
      <c r="E26" s="60">
        <v>4.2560000000000002</v>
      </c>
      <c r="F26" s="42">
        <f t="shared" si="1"/>
        <v>19.566000000000003</v>
      </c>
      <c r="H26" s="56">
        <v>1.127</v>
      </c>
    </row>
    <row r="27" spans="1:8" x14ac:dyDescent="0.2">
      <c r="A27" s="4">
        <f t="shared" si="0"/>
        <v>1</v>
      </c>
      <c r="B27" s="35">
        <v>39831</v>
      </c>
      <c r="C27" s="60">
        <v>15.06</v>
      </c>
      <c r="D27" s="60">
        <v>0</v>
      </c>
      <c r="E27" s="60">
        <v>4.2050000000000001</v>
      </c>
      <c r="F27" s="42">
        <f t="shared" si="1"/>
        <v>19.265000000000001</v>
      </c>
      <c r="H27" s="56">
        <v>1.1859999999999999</v>
      </c>
    </row>
    <row r="28" spans="1:8" x14ac:dyDescent="0.2">
      <c r="A28" s="4">
        <f t="shared" si="0"/>
        <v>1</v>
      </c>
      <c r="B28" s="35">
        <v>39832</v>
      </c>
      <c r="C28" s="60">
        <v>14.72</v>
      </c>
      <c r="D28" s="60">
        <v>0</v>
      </c>
      <c r="E28" s="60">
        <v>6.2009999999999996</v>
      </c>
      <c r="F28" s="42">
        <f t="shared" si="1"/>
        <v>20.920999999999999</v>
      </c>
      <c r="H28" s="56">
        <v>1.137</v>
      </c>
    </row>
    <row r="29" spans="1:8" x14ac:dyDescent="0.2">
      <c r="A29" s="4">
        <f t="shared" si="0"/>
        <v>1</v>
      </c>
      <c r="B29" s="35">
        <v>39833</v>
      </c>
      <c r="C29" s="60">
        <v>14.8</v>
      </c>
      <c r="D29" s="60">
        <v>0</v>
      </c>
      <c r="E29" s="60">
        <v>6.3529999999999998</v>
      </c>
      <c r="F29" s="42">
        <f t="shared" si="1"/>
        <v>21.152999999999999</v>
      </c>
      <c r="H29" s="56">
        <v>1.117</v>
      </c>
    </row>
    <row r="30" spans="1:8" x14ac:dyDescent="0.2">
      <c r="A30" s="4">
        <f t="shared" si="0"/>
        <v>1</v>
      </c>
      <c r="B30" s="35">
        <v>39834</v>
      </c>
      <c r="C30" s="60">
        <v>14.73</v>
      </c>
      <c r="D30" s="60">
        <v>0</v>
      </c>
      <c r="E30" s="60">
        <v>6.1619999999999999</v>
      </c>
      <c r="F30" s="42">
        <f t="shared" si="1"/>
        <v>20.891999999999999</v>
      </c>
      <c r="H30" s="56">
        <v>1.1220000000000001</v>
      </c>
    </row>
    <row r="31" spans="1:8" x14ac:dyDescent="0.2">
      <c r="A31" s="4">
        <f t="shared" si="0"/>
        <v>1</v>
      </c>
      <c r="B31" s="35">
        <v>39835</v>
      </c>
      <c r="C31" s="60">
        <v>15.4</v>
      </c>
      <c r="D31" s="60">
        <v>1.1679999999999999</v>
      </c>
      <c r="E31" s="60">
        <v>5.391</v>
      </c>
      <c r="F31" s="42">
        <f t="shared" si="1"/>
        <v>21.959000000000003</v>
      </c>
      <c r="H31" s="56">
        <v>1.2949999999999999</v>
      </c>
    </row>
    <row r="32" spans="1:8" x14ac:dyDescent="0.2">
      <c r="A32" s="4">
        <f t="shared" si="0"/>
        <v>1</v>
      </c>
      <c r="B32" s="35">
        <v>39836</v>
      </c>
      <c r="C32" s="60">
        <v>15.89</v>
      </c>
      <c r="D32" s="60">
        <v>0.83099999999999996</v>
      </c>
      <c r="E32" s="60">
        <v>4.5449999999999999</v>
      </c>
      <c r="F32" s="42">
        <f t="shared" si="1"/>
        <v>21.265999999999998</v>
      </c>
      <c r="H32" s="56">
        <v>1.113</v>
      </c>
    </row>
    <row r="33" spans="1:8" x14ac:dyDescent="0.2">
      <c r="A33" s="4">
        <f t="shared" si="0"/>
        <v>1</v>
      </c>
      <c r="B33" s="35">
        <v>39837</v>
      </c>
      <c r="C33" s="60">
        <v>15.63</v>
      </c>
      <c r="D33" s="60">
        <v>0.34899999999999998</v>
      </c>
      <c r="E33" s="60">
        <v>3.54</v>
      </c>
      <c r="F33" s="42">
        <f t="shared" si="1"/>
        <v>19.519000000000002</v>
      </c>
      <c r="H33" s="56">
        <v>1.1080000000000001</v>
      </c>
    </row>
    <row r="34" spans="1:8" x14ac:dyDescent="0.2">
      <c r="A34" s="4">
        <f t="shared" si="0"/>
        <v>1</v>
      </c>
      <c r="B34" s="35">
        <v>39838</v>
      </c>
      <c r="C34" s="60">
        <v>14.87</v>
      </c>
      <c r="D34" s="60">
        <v>0</v>
      </c>
      <c r="E34" s="60">
        <v>3.444</v>
      </c>
      <c r="F34" s="42">
        <f t="shared" si="1"/>
        <v>18.314</v>
      </c>
      <c r="H34" s="56">
        <v>1.0680000000000001</v>
      </c>
    </row>
    <row r="35" spans="1:8" x14ac:dyDescent="0.2">
      <c r="A35" s="4">
        <f t="shared" si="0"/>
        <v>1</v>
      </c>
      <c r="B35" s="35">
        <v>39839</v>
      </c>
      <c r="C35" s="60">
        <v>14.89</v>
      </c>
      <c r="D35" s="60">
        <v>0</v>
      </c>
      <c r="E35" s="60">
        <v>5.2210000000000001</v>
      </c>
      <c r="F35" s="42">
        <f t="shared" si="1"/>
        <v>20.111000000000001</v>
      </c>
      <c r="H35" s="56">
        <v>1.0980000000000001</v>
      </c>
    </row>
    <row r="36" spans="1:8" x14ac:dyDescent="0.2">
      <c r="A36" s="4">
        <f t="shared" si="0"/>
        <v>1</v>
      </c>
      <c r="B36" s="35">
        <v>39840</v>
      </c>
      <c r="C36" s="60">
        <v>15.11</v>
      </c>
      <c r="D36" s="60">
        <v>0.36</v>
      </c>
      <c r="E36" s="60">
        <v>5.1509999999999998</v>
      </c>
      <c r="F36" s="42">
        <f t="shared" si="1"/>
        <v>20.620999999999999</v>
      </c>
      <c r="H36" s="56">
        <v>1.147</v>
      </c>
    </row>
    <row r="37" spans="1:8" x14ac:dyDescent="0.2">
      <c r="A37" s="4">
        <f t="shared" si="0"/>
        <v>1</v>
      </c>
      <c r="B37" s="35">
        <v>39841</v>
      </c>
      <c r="C37" s="60">
        <v>14.96</v>
      </c>
      <c r="D37" s="60">
        <v>0.08</v>
      </c>
      <c r="E37" s="60">
        <v>5.7530000000000001</v>
      </c>
      <c r="F37" s="42">
        <f t="shared" si="1"/>
        <v>20.792999999999999</v>
      </c>
      <c r="H37" s="56">
        <v>1.127</v>
      </c>
    </row>
    <row r="38" spans="1:8" x14ac:dyDescent="0.2">
      <c r="A38" s="4">
        <f t="shared" si="0"/>
        <v>1</v>
      </c>
      <c r="B38" s="35">
        <v>39842</v>
      </c>
      <c r="C38" s="60">
        <v>15.51</v>
      </c>
      <c r="D38" s="60">
        <v>0.41399999999999998</v>
      </c>
      <c r="E38" s="60">
        <v>5.5940000000000003</v>
      </c>
      <c r="F38" s="42">
        <f t="shared" si="1"/>
        <v>21.518000000000001</v>
      </c>
      <c r="H38" s="56">
        <v>1.1759999999999999</v>
      </c>
    </row>
    <row r="39" spans="1:8" x14ac:dyDescent="0.2">
      <c r="A39" s="4">
        <f t="shared" si="0"/>
        <v>1</v>
      </c>
      <c r="B39" s="35">
        <v>39843</v>
      </c>
      <c r="C39" s="60">
        <v>15.12</v>
      </c>
      <c r="D39" s="60">
        <v>0.247</v>
      </c>
      <c r="E39" s="60">
        <v>5.32</v>
      </c>
      <c r="F39" s="42">
        <f t="shared" si="1"/>
        <v>20.686999999999998</v>
      </c>
      <c r="H39" s="56">
        <v>1.1419999999999999</v>
      </c>
    </row>
    <row r="40" spans="1:8" x14ac:dyDescent="0.2">
      <c r="A40" s="4">
        <f t="shared" si="0"/>
        <v>1</v>
      </c>
      <c r="B40" s="35">
        <v>39844</v>
      </c>
      <c r="C40" s="60">
        <v>15.28</v>
      </c>
      <c r="D40" s="60">
        <v>0</v>
      </c>
      <c r="E40" s="60">
        <v>3.7570000000000001</v>
      </c>
      <c r="F40" s="42">
        <f t="shared" si="1"/>
        <v>19.036999999999999</v>
      </c>
      <c r="H40" s="56">
        <v>1.113</v>
      </c>
    </row>
    <row r="41" spans="1:8" x14ac:dyDescent="0.2">
      <c r="A41" s="4">
        <f t="shared" si="0"/>
        <v>2</v>
      </c>
      <c r="B41" s="35">
        <v>39845</v>
      </c>
      <c r="C41" s="60">
        <v>15.523</v>
      </c>
      <c r="D41" s="60">
        <v>0.215</v>
      </c>
      <c r="E41" s="60">
        <v>3.0190000000000001</v>
      </c>
      <c r="F41" s="42">
        <f t="shared" si="1"/>
        <v>18.756999999999998</v>
      </c>
      <c r="H41" s="56">
        <v>1.083</v>
      </c>
    </row>
    <row r="42" spans="1:8" x14ac:dyDescent="0.2">
      <c r="A42" s="4">
        <f t="shared" si="0"/>
        <v>2</v>
      </c>
      <c r="B42" s="35">
        <v>39846</v>
      </c>
      <c r="C42" s="60">
        <v>15.134</v>
      </c>
      <c r="D42" s="60">
        <v>1.9E-2</v>
      </c>
      <c r="E42" s="60">
        <v>4.7300000000000004</v>
      </c>
      <c r="F42" s="42">
        <f t="shared" si="1"/>
        <v>19.883000000000003</v>
      </c>
      <c r="H42" s="56">
        <v>1.1459999999999999</v>
      </c>
    </row>
    <row r="43" spans="1:8" x14ac:dyDescent="0.2">
      <c r="A43" s="4">
        <f t="shared" si="0"/>
        <v>2</v>
      </c>
      <c r="B43" s="35">
        <v>39847</v>
      </c>
      <c r="C43" s="60">
        <v>15.218</v>
      </c>
      <c r="D43" s="60">
        <v>0</v>
      </c>
      <c r="E43" s="60">
        <v>5.1520000000000001</v>
      </c>
      <c r="F43" s="42">
        <f t="shared" si="1"/>
        <v>20.37</v>
      </c>
      <c r="H43" s="56">
        <v>1.151</v>
      </c>
    </row>
    <row r="44" spans="1:8" x14ac:dyDescent="0.2">
      <c r="A44" s="4">
        <f t="shared" si="0"/>
        <v>2</v>
      </c>
      <c r="B44" s="35">
        <v>39848</v>
      </c>
      <c r="C44" s="60">
        <v>15.227</v>
      </c>
      <c r="D44" s="60">
        <v>0</v>
      </c>
      <c r="E44" s="60">
        <v>5.3360000000000003</v>
      </c>
      <c r="F44" s="42">
        <f t="shared" si="1"/>
        <v>20.563000000000002</v>
      </c>
      <c r="H44" s="56">
        <v>1.161</v>
      </c>
    </row>
    <row r="45" spans="1:8" x14ac:dyDescent="0.2">
      <c r="A45" s="4">
        <f t="shared" si="0"/>
        <v>2</v>
      </c>
      <c r="B45" s="35">
        <v>39849</v>
      </c>
      <c r="C45" s="60">
        <v>14.981</v>
      </c>
      <c r="D45" s="60">
        <v>0.20100000000000001</v>
      </c>
      <c r="E45" s="60">
        <v>5.4649999999999999</v>
      </c>
      <c r="F45" s="42">
        <f t="shared" si="1"/>
        <v>20.646999999999998</v>
      </c>
      <c r="H45" s="56">
        <v>1.151</v>
      </c>
    </row>
    <row r="46" spans="1:8" x14ac:dyDescent="0.2">
      <c r="A46" s="4">
        <f t="shared" si="0"/>
        <v>2</v>
      </c>
      <c r="B46" s="35">
        <v>39850</v>
      </c>
      <c r="C46" s="60">
        <v>15.321999999999999</v>
      </c>
      <c r="D46" s="60">
        <v>0</v>
      </c>
      <c r="E46" s="60">
        <v>5.1020000000000003</v>
      </c>
      <c r="F46" s="42">
        <f t="shared" si="1"/>
        <v>20.423999999999999</v>
      </c>
      <c r="H46" s="56">
        <v>1.1359999999999999</v>
      </c>
    </row>
    <row r="47" spans="1:8" x14ac:dyDescent="0.2">
      <c r="A47" s="4">
        <f t="shared" si="0"/>
        <v>2</v>
      </c>
      <c r="B47" s="35">
        <v>39851</v>
      </c>
      <c r="C47" s="60">
        <v>14.942</v>
      </c>
      <c r="D47" s="60">
        <v>0</v>
      </c>
      <c r="E47" s="60">
        <v>4.18</v>
      </c>
      <c r="F47" s="42">
        <f t="shared" si="1"/>
        <v>19.122</v>
      </c>
      <c r="H47" s="56">
        <v>1.093</v>
      </c>
    </row>
    <row r="48" spans="1:8" x14ac:dyDescent="0.2">
      <c r="A48" s="4">
        <f t="shared" si="0"/>
        <v>2</v>
      </c>
      <c r="B48" s="35">
        <v>39852</v>
      </c>
      <c r="C48" s="60">
        <v>14.8</v>
      </c>
      <c r="D48" s="60">
        <v>0</v>
      </c>
      <c r="E48" s="60">
        <v>3.8809999999999998</v>
      </c>
      <c r="F48" s="42">
        <f t="shared" si="1"/>
        <v>18.681000000000001</v>
      </c>
      <c r="H48" s="56">
        <v>1.171</v>
      </c>
    </row>
    <row r="49" spans="1:8" x14ac:dyDescent="0.2">
      <c r="A49" s="4">
        <f t="shared" si="0"/>
        <v>2</v>
      </c>
      <c r="B49" s="35">
        <v>39853</v>
      </c>
      <c r="C49" s="60">
        <v>15.186</v>
      </c>
      <c r="D49" s="60">
        <v>0</v>
      </c>
      <c r="E49" s="60">
        <v>4.9729999999999999</v>
      </c>
      <c r="F49" s="42">
        <f t="shared" si="1"/>
        <v>20.158999999999999</v>
      </c>
      <c r="H49" s="56">
        <v>1.107</v>
      </c>
    </row>
    <row r="50" spans="1:8" x14ac:dyDescent="0.2">
      <c r="A50" s="4">
        <f t="shared" si="0"/>
        <v>2</v>
      </c>
      <c r="B50" s="35">
        <v>39854</v>
      </c>
      <c r="C50" s="60">
        <v>15.476000000000001</v>
      </c>
      <c r="D50" s="60">
        <v>0</v>
      </c>
      <c r="E50" s="60">
        <v>4.4509999999999996</v>
      </c>
      <c r="F50" s="42">
        <f t="shared" si="1"/>
        <v>19.927</v>
      </c>
      <c r="H50" s="56">
        <v>1.141</v>
      </c>
    </row>
    <row r="51" spans="1:8" x14ac:dyDescent="0.2">
      <c r="A51" s="4">
        <f t="shared" si="0"/>
        <v>2</v>
      </c>
      <c r="B51" s="35">
        <v>39855</v>
      </c>
      <c r="C51" s="60">
        <v>15.423</v>
      </c>
      <c r="D51" s="60">
        <v>0</v>
      </c>
      <c r="E51" s="60">
        <v>4.7889999999999997</v>
      </c>
      <c r="F51" s="42">
        <f t="shared" si="1"/>
        <v>20.212</v>
      </c>
      <c r="H51" s="56">
        <v>1.1950000000000001</v>
      </c>
    </row>
    <row r="52" spans="1:8" x14ac:dyDescent="0.2">
      <c r="A52" s="4">
        <f t="shared" si="0"/>
        <v>2</v>
      </c>
      <c r="B52" s="35">
        <v>39856</v>
      </c>
      <c r="C52" s="60">
        <v>12.843</v>
      </c>
      <c r="D52" s="60">
        <v>0</v>
      </c>
      <c r="E52" s="60">
        <v>7.2160000000000002</v>
      </c>
      <c r="F52" s="42">
        <f t="shared" si="1"/>
        <v>20.059000000000001</v>
      </c>
      <c r="H52" s="56">
        <v>1.1659999999999999</v>
      </c>
    </row>
    <row r="53" spans="1:8" x14ac:dyDescent="0.2">
      <c r="A53" s="4">
        <f t="shared" si="0"/>
        <v>2</v>
      </c>
      <c r="B53" s="35">
        <v>39857</v>
      </c>
      <c r="C53" s="60">
        <v>15.499000000000001</v>
      </c>
      <c r="D53" s="60">
        <v>0</v>
      </c>
      <c r="E53" s="60">
        <v>4.8620000000000001</v>
      </c>
      <c r="F53" s="42">
        <f t="shared" si="1"/>
        <v>20.361000000000001</v>
      </c>
      <c r="H53" s="56">
        <v>1.1950000000000001</v>
      </c>
    </row>
    <row r="54" spans="1:8" x14ac:dyDescent="0.2">
      <c r="A54" s="4">
        <f t="shared" si="0"/>
        <v>2</v>
      </c>
      <c r="B54" s="35">
        <v>39858</v>
      </c>
      <c r="C54" s="60">
        <v>14.936</v>
      </c>
      <c r="D54" s="60">
        <v>0</v>
      </c>
      <c r="E54" s="60">
        <v>4.82</v>
      </c>
      <c r="F54" s="42">
        <f t="shared" si="1"/>
        <v>19.756</v>
      </c>
      <c r="H54" s="56">
        <v>1.214</v>
      </c>
    </row>
    <row r="55" spans="1:8" x14ac:dyDescent="0.2">
      <c r="A55" s="4">
        <f t="shared" si="0"/>
        <v>2</v>
      </c>
      <c r="B55" s="35">
        <v>39859</v>
      </c>
      <c r="C55" s="60">
        <v>15.48</v>
      </c>
      <c r="D55" s="60">
        <v>3.3000000000000002E-2</v>
      </c>
      <c r="E55" s="60">
        <v>3.9750000000000001</v>
      </c>
      <c r="F55" s="42">
        <f t="shared" si="1"/>
        <v>19.488</v>
      </c>
      <c r="H55" s="56">
        <v>1.175</v>
      </c>
    </row>
    <row r="56" spans="1:8" x14ac:dyDescent="0.2">
      <c r="A56" s="4">
        <f t="shared" si="0"/>
        <v>2</v>
      </c>
      <c r="B56" s="35">
        <v>39860</v>
      </c>
      <c r="C56" s="60">
        <v>15.39</v>
      </c>
      <c r="D56" s="60">
        <v>0</v>
      </c>
      <c r="E56" s="60">
        <v>5.6440000000000001</v>
      </c>
      <c r="F56" s="42">
        <f t="shared" si="1"/>
        <v>21.033999999999999</v>
      </c>
      <c r="H56" s="56">
        <v>1.2949999999999999</v>
      </c>
    </row>
    <row r="57" spans="1:8" x14ac:dyDescent="0.2">
      <c r="A57" s="4">
        <f t="shared" si="0"/>
        <v>2</v>
      </c>
      <c r="B57" s="35">
        <v>39861</v>
      </c>
      <c r="C57" s="60">
        <v>13.26</v>
      </c>
      <c r="D57" s="60">
        <v>0</v>
      </c>
      <c r="E57" s="60">
        <v>8.1509999999999998</v>
      </c>
      <c r="F57" s="42">
        <f t="shared" si="1"/>
        <v>21.411000000000001</v>
      </c>
      <c r="H57" s="56">
        <v>1.1950000000000001</v>
      </c>
    </row>
    <row r="58" spans="1:8" x14ac:dyDescent="0.2">
      <c r="A58" s="4">
        <f t="shared" si="0"/>
        <v>2</v>
      </c>
      <c r="B58" s="35">
        <v>39862</v>
      </c>
      <c r="C58" s="60">
        <v>15.31</v>
      </c>
      <c r="D58" s="60">
        <v>0</v>
      </c>
      <c r="E58" s="60">
        <v>5.0730000000000004</v>
      </c>
      <c r="F58" s="42">
        <f t="shared" si="1"/>
        <v>20.383000000000003</v>
      </c>
      <c r="H58" s="56">
        <v>1.2390000000000001</v>
      </c>
    </row>
    <row r="59" spans="1:8" x14ac:dyDescent="0.2">
      <c r="A59" s="4">
        <f t="shared" si="0"/>
        <v>2</v>
      </c>
      <c r="B59" s="35">
        <v>39863</v>
      </c>
      <c r="C59" s="60">
        <v>15.51</v>
      </c>
      <c r="D59" s="60">
        <v>0</v>
      </c>
      <c r="E59" s="60">
        <v>4.7249999999999996</v>
      </c>
      <c r="F59" s="42">
        <f t="shared" si="1"/>
        <v>20.234999999999999</v>
      </c>
      <c r="H59" s="56">
        <v>1.19</v>
      </c>
    </row>
    <row r="60" spans="1:8" x14ac:dyDescent="0.2">
      <c r="A60" s="4">
        <f t="shared" si="0"/>
        <v>2</v>
      </c>
      <c r="B60" s="35">
        <v>39864</v>
      </c>
      <c r="C60" s="60">
        <v>15.47</v>
      </c>
      <c r="D60" s="60">
        <v>7.4999999999999997E-2</v>
      </c>
      <c r="E60" s="60">
        <v>4.6040000000000001</v>
      </c>
      <c r="F60" s="42">
        <f t="shared" si="1"/>
        <v>20.149000000000001</v>
      </c>
      <c r="H60" s="56">
        <v>1.175</v>
      </c>
    </row>
    <row r="61" spans="1:8" x14ac:dyDescent="0.2">
      <c r="A61" s="4">
        <f t="shared" si="0"/>
        <v>2</v>
      </c>
      <c r="B61" s="35">
        <v>39865</v>
      </c>
      <c r="C61" s="60">
        <v>15.26</v>
      </c>
      <c r="D61" s="60">
        <v>0</v>
      </c>
      <c r="E61" s="60">
        <v>4.6139999999999999</v>
      </c>
      <c r="F61" s="42">
        <f t="shared" si="1"/>
        <v>19.873999999999999</v>
      </c>
      <c r="H61" s="56">
        <v>1.171</v>
      </c>
    </row>
    <row r="62" spans="1:8" x14ac:dyDescent="0.2">
      <c r="A62" s="4">
        <f t="shared" si="0"/>
        <v>2</v>
      </c>
      <c r="B62" s="35">
        <v>39866</v>
      </c>
      <c r="C62" s="60">
        <v>15.24</v>
      </c>
      <c r="D62" s="60">
        <v>0</v>
      </c>
      <c r="E62" s="60">
        <v>4.1139999999999999</v>
      </c>
      <c r="F62" s="42">
        <f t="shared" si="1"/>
        <v>19.353999999999999</v>
      </c>
      <c r="H62" s="56">
        <v>1.19</v>
      </c>
    </row>
    <row r="63" spans="1:8" x14ac:dyDescent="0.2">
      <c r="A63" s="4">
        <f t="shared" si="0"/>
        <v>2</v>
      </c>
      <c r="B63" s="35">
        <v>39867</v>
      </c>
      <c r="C63" s="60">
        <v>15.26</v>
      </c>
      <c r="D63" s="60">
        <v>0</v>
      </c>
      <c r="E63" s="60">
        <v>4.9749999999999996</v>
      </c>
      <c r="F63" s="42">
        <f t="shared" si="1"/>
        <v>20.234999999999999</v>
      </c>
      <c r="H63" s="56">
        <v>1.1220000000000001</v>
      </c>
    </row>
    <row r="64" spans="1:8" x14ac:dyDescent="0.2">
      <c r="A64" s="4">
        <f t="shared" si="0"/>
        <v>2</v>
      </c>
      <c r="B64" s="35">
        <v>39868</v>
      </c>
      <c r="C64" s="60">
        <v>15.38</v>
      </c>
      <c r="D64" s="60">
        <v>0</v>
      </c>
      <c r="E64" s="60">
        <v>4.8929999999999998</v>
      </c>
      <c r="F64" s="42">
        <f t="shared" si="1"/>
        <v>20.273</v>
      </c>
      <c r="H64" s="56">
        <v>1.161</v>
      </c>
    </row>
    <row r="65" spans="1:8" x14ac:dyDescent="0.2">
      <c r="A65" s="4">
        <f t="shared" si="0"/>
        <v>2</v>
      </c>
      <c r="B65" s="35">
        <v>39869</v>
      </c>
      <c r="C65" s="60">
        <v>15.39</v>
      </c>
      <c r="D65" s="60">
        <v>0</v>
      </c>
      <c r="E65" s="60">
        <v>4.8230000000000004</v>
      </c>
      <c r="F65" s="42">
        <f t="shared" si="1"/>
        <v>20.213000000000001</v>
      </c>
      <c r="H65" s="56">
        <v>1.171</v>
      </c>
    </row>
    <row r="66" spans="1:8" x14ac:dyDescent="0.2">
      <c r="A66" s="4">
        <f t="shared" si="0"/>
        <v>2</v>
      </c>
      <c r="B66" s="35">
        <v>39870</v>
      </c>
      <c r="C66" s="60">
        <v>15.36</v>
      </c>
      <c r="D66" s="60">
        <v>0.46200000000000002</v>
      </c>
      <c r="E66" s="60">
        <v>4.5380000000000003</v>
      </c>
      <c r="F66" s="42">
        <f t="shared" si="1"/>
        <v>20.36</v>
      </c>
      <c r="H66" s="56">
        <v>1.19</v>
      </c>
    </row>
    <row r="67" spans="1:8" x14ac:dyDescent="0.2">
      <c r="A67" s="4">
        <f t="shared" si="0"/>
        <v>2</v>
      </c>
      <c r="B67" s="35">
        <v>39871</v>
      </c>
      <c r="C67" s="60">
        <v>15.22</v>
      </c>
      <c r="D67" s="60">
        <v>0.503</v>
      </c>
      <c r="E67" s="60">
        <v>4.6100000000000003</v>
      </c>
      <c r="F67" s="42">
        <f t="shared" si="1"/>
        <v>20.333000000000002</v>
      </c>
      <c r="H67" s="56">
        <v>1.2</v>
      </c>
    </row>
    <row r="68" spans="1:8" x14ac:dyDescent="0.2">
      <c r="A68" s="4">
        <f t="shared" si="0"/>
        <v>2</v>
      </c>
      <c r="B68" s="35">
        <v>39872</v>
      </c>
      <c r="C68" s="60">
        <v>13.76</v>
      </c>
      <c r="D68" s="60">
        <v>0.36499999999999999</v>
      </c>
      <c r="E68" s="60">
        <v>5.2</v>
      </c>
      <c r="F68" s="42">
        <f t="shared" si="1"/>
        <v>19.324999999999999</v>
      </c>
      <c r="H68" s="56">
        <v>1.171</v>
      </c>
    </row>
    <row r="69" spans="1:8" x14ac:dyDescent="0.2">
      <c r="A69" s="4">
        <f t="shared" si="0"/>
        <v>3</v>
      </c>
      <c r="B69" s="35">
        <v>39873</v>
      </c>
      <c r="C69" s="60">
        <v>12.747</v>
      </c>
      <c r="D69" s="60">
        <v>0.153</v>
      </c>
      <c r="E69" s="60">
        <v>5.343</v>
      </c>
      <c r="F69" s="42">
        <f t="shared" si="1"/>
        <v>18.243000000000002</v>
      </c>
      <c r="H69" s="56">
        <v>1.099</v>
      </c>
    </row>
    <row r="70" spans="1:8" x14ac:dyDescent="0.2">
      <c r="A70" s="4">
        <f t="shared" si="0"/>
        <v>3</v>
      </c>
      <c r="B70" s="35">
        <v>39874</v>
      </c>
      <c r="C70" s="60">
        <v>15.631</v>
      </c>
      <c r="D70" s="60">
        <v>0.374</v>
      </c>
      <c r="E70" s="60">
        <v>3.76</v>
      </c>
      <c r="F70" s="42">
        <f t="shared" si="1"/>
        <v>19.765000000000001</v>
      </c>
      <c r="H70" s="56">
        <v>1.2210000000000001</v>
      </c>
    </row>
    <row r="71" spans="1:8" x14ac:dyDescent="0.2">
      <c r="A71" s="4">
        <f t="shared" si="0"/>
        <v>3</v>
      </c>
      <c r="B71" s="35">
        <v>39875</v>
      </c>
      <c r="C71" s="60">
        <v>15.593</v>
      </c>
      <c r="D71" s="60">
        <v>0.53200000000000003</v>
      </c>
      <c r="E71" s="60">
        <v>4.5510000000000002</v>
      </c>
      <c r="F71" s="42">
        <f t="shared" si="1"/>
        <v>20.676000000000002</v>
      </c>
      <c r="H71" s="56">
        <v>1.1919999999999999</v>
      </c>
    </row>
    <row r="72" spans="1:8" x14ac:dyDescent="0.2">
      <c r="A72" s="4">
        <f t="shared" si="0"/>
        <v>3</v>
      </c>
      <c r="B72" s="35">
        <v>39876</v>
      </c>
      <c r="C72" s="60">
        <v>15.885999999999999</v>
      </c>
      <c r="D72" s="60">
        <v>0.91900000000000004</v>
      </c>
      <c r="E72" s="60">
        <v>4.1829999999999998</v>
      </c>
      <c r="F72" s="42">
        <f t="shared" si="1"/>
        <v>20.988</v>
      </c>
      <c r="H72" s="56">
        <v>1.1379999999999999</v>
      </c>
    </row>
    <row r="73" spans="1:8" x14ac:dyDescent="0.2">
      <c r="A73" s="4">
        <f t="shared" si="0"/>
        <v>3</v>
      </c>
      <c r="B73" s="35">
        <v>39877</v>
      </c>
      <c r="C73" s="60">
        <v>15.712999999999999</v>
      </c>
      <c r="D73" s="60">
        <v>0.93700000000000006</v>
      </c>
      <c r="E73" s="60">
        <v>3.6389999999999998</v>
      </c>
      <c r="F73" s="42">
        <f t="shared" si="1"/>
        <v>20.288999999999998</v>
      </c>
      <c r="H73" s="56">
        <v>1.089</v>
      </c>
    </row>
    <row r="74" spans="1:8" x14ac:dyDescent="0.2">
      <c r="A74" s="4">
        <f t="shared" ref="A74:A137" si="2">+IF(ISBLANK($B74),"",MONTH($B74))</f>
        <v>3</v>
      </c>
      <c r="B74" s="35">
        <v>39878</v>
      </c>
      <c r="C74" s="60">
        <v>14.56</v>
      </c>
      <c r="D74" s="60">
        <v>0.73</v>
      </c>
      <c r="E74" s="60">
        <v>4.8049999999999997</v>
      </c>
      <c r="F74" s="42">
        <f t="shared" ref="F74:F137" si="3">+SUM(C74:E74)</f>
        <v>20.094999999999999</v>
      </c>
      <c r="H74" s="56">
        <v>1.079</v>
      </c>
    </row>
    <row r="75" spans="1:8" x14ac:dyDescent="0.2">
      <c r="A75" s="4">
        <f t="shared" si="2"/>
        <v>3</v>
      </c>
      <c r="B75" s="35">
        <v>39879</v>
      </c>
      <c r="C75" s="60">
        <v>15.175000000000001</v>
      </c>
      <c r="D75" s="60">
        <v>0.36099999999999999</v>
      </c>
      <c r="E75" s="60">
        <v>3.8420000000000001</v>
      </c>
      <c r="F75" s="42">
        <f t="shared" si="3"/>
        <v>19.378</v>
      </c>
      <c r="H75" s="56">
        <v>1.0209999999999999</v>
      </c>
    </row>
    <row r="76" spans="1:8" x14ac:dyDescent="0.2">
      <c r="A76" s="4">
        <f t="shared" si="2"/>
        <v>3</v>
      </c>
      <c r="B76" s="35">
        <v>39880</v>
      </c>
      <c r="C76" s="60">
        <v>15.032</v>
      </c>
      <c r="D76" s="60">
        <v>0.40100000000000002</v>
      </c>
      <c r="E76" s="60">
        <v>3.77</v>
      </c>
      <c r="F76" s="42">
        <f t="shared" si="3"/>
        <v>19.202999999999999</v>
      </c>
      <c r="H76" s="56">
        <v>1.03</v>
      </c>
    </row>
    <row r="77" spans="1:8" x14ac:dyDescent="0.2">
      <c r="A77" s="4">
        <f t="shared" si="2"/>
        <v>3</v>
      </c>
      <c r="B77" s="35">
        <v>39881</v>
      </c>
      <c r="C77" s="60">
        <v>15.417</v>
      </c>
      <c r="D77" s="60">
        <v>0.80500000000000005</v>
      </c>
      <c r="E77" s="60">
        <v>4.7750000000000004</v>
      </c>
      <c r="F77" s="42">
        <f t="shared" si="3"/>
        <v>20.997</v>
      </c>
      <c r="H77" s="56">
        <v>1.2649999999999999</v>
      </c>
    </row>
    <row r="78" spans="1:8" x14ac:dyDescent="0.2">
      <c r="A78" s="4">
        <f t="shared" si="2"/>
        <v>3</v>
      </c>
      <c r="B78" s="35">
        <v>39882</v>
      </c>
      <c r="C78" s="60">
        <v>15.836</v>
      </c>
      <c r="D78" s="60">
        <v>0.46600000000000003</v>
      </c>
      <c r="E78" s="60">
        <v>5.1580000000000004</v>
      </c>
      <c r="F78" s="42">
        <f t="shared" si="3"/>
        <v>21.46</v>
      </c>
      <c r="H78" s="56">
        <v>1.2110000000000001</v>
      </c>
    </row>
    <row r="79" spans="1:8" x14ac:dyDescent="0.2">
      <c r="A79" s="4">
        <f t="shared" si="2"/>
        <v>3</v>
      </c>
      <c r="B79" s="35">
        <v>39883</v>
      </c>
      <c r="C79" s="60">
        <v>15.627000000000001</v>
      </c>
      <c r="D79" s="60">
        <v>0</v>
      </c>
      <c r="E79" s="60">
        <v>5.2720000000000002</v>
      </c>
      <c r="F79" s="42">
        <f t="shared" si="3"/>
        <v>20.899000000000001</v>
      </c>
      <c r="H79" s="56">
        <v>1.2310000000000001</v>
      </c>
    </row>
    <row r="80" spans="1:8" x14ac:dyDescent="0.2">
      <c r="A80" s="4">
        <f t="shared" si="2"/>
        <v>3</v>
      </c>
      <c r="B80" s="35">
        <v>39884</v>
      </c>
      <c r="C80" s="60">
        <v>15.275</v>
      </c>
      <c r="D80" s="60">
        <v>0</v>
      </c>
      <c r="E80" s="60">
        <v>4.694</v>
      </c>
      <c r="F80" s="42">
        <f t="shared" si="3"/>
        <v>19.969000000000001</v>
      </c>
      <c r="H80" s="56">
        <v>1.1619999999999999</v>
      </c>
    </row>
    <row r="81" spans="1:8" x14ac:dyDescent="0.2">
      <c r="A81" s="4">
        <f t="shared" si="2"/>
        <v>3</v>
      </c>
      <c r="B81" s="35">
        <v>39885</v>
      </c>
      <c r="C81" s="60">
        <v>15.35</v>
      </c>
      <c r="D81" s="60">
        <v>0</v>
      </c>
      <c r="E81" s="60">
        <v>5.4790000000000001</v>
      </c>
      <c r="F81" s="42">
        <f t="shared" si="3"/>
        <v>20.829000000000001</v>
      </c>
      <c r="H81" s="56">
        <v>1.1519999999999999</v>
      </c>
    </row>
    <row r="82" spans="1:8" x14ac:dyDescent="0.2">
      <c r="A82" s="4">
        <f t="shared" si="2"/>
        <v>3</v>
      </c>
      <c r="B82" s="35">
        <v>39886</v>
      </c>
      <c r="C82" s="60">
        <v>15.577999999999999</v>
      </c>
      <c r="D82" s="60">
        <v>0</v>
      </c>
      <c r="E82" s="60">
        <v>3.6890000000000001</v>
      </c>
      <c r="F82" s="42">
        <f t="shared" si="3"/>
        <v>19.266999999999999</v>
      </c>
      <c r="H82" s="56">
        <v>1.1180000000000001</v>
      </c>
    </row>
    <row r="83" spans="1:8" x14ac:dyDescent="0.2">
      <c r="A83" s="4">
        <f t="shared" si="2"/>
        <v>3</v>
      </c>
      <c r="B83" s="35">
        <v>39887</v>
      </c>
      <c r="C83" s="60">
        <v>15.74</v>
      </c>
      <c r="D83" s="60">
        <v>0</v>
      </c>
      <c r="E83" s="60">
        <v>4.3929999999999998</v>
      </c>
      <c r="F83" s="42">
        <f t="shared" si="3"/>
        <v>20.132999999999999</v>
      </c>
      <c r="H83" s="56">
        <v>1.1870000000000001</v>
      </c>
    </row>
    <row r="84" spans="1:8" x14ac:dyDescent="0.2">
      <c r="A84" s="4">
        <f t="shared" si="2"/>
        <v>3</v>
      </c>
      <c r="B84" s="35">
        <v>39888</v>
      </c>
      <c r="C84" s="60">
        <v>15.08</v>
      </c>
      <c r="D84" s="60">
        <v>0</v>
      </c>
      <c r="E84" s="60">
        <v>5.39</v>
      </c>
      <c r="F84" s="42">
        <f t="shared" si="3"/>
        <v>20.47</v>
      </c>
      <c r="H84" s="56">
        <v>1.26</v>
      </c>
    </row>
    <row r="85" spans="1:8" x14ac:dyDescent="0.2">
      <c r="A85" s="4">
        <f t="shared" si="2"/>
        <v>3</v>
      </c>
      <c r="B85" s="35">
        <v>39889</v>
      </c>
      <c r="C85" s="60">
        <v>15.55</v>
      </c>
      <c r="D85" s="60">
        <v>0</v>
      </c>
      <c r="E85" s="60">
        <v>5.6079999999999997</v>
      </c>
      <c r="F85" s="42">
        <f t="shared" si="3"/>
        <v>21.158000000000001</v>
      </c>
      <c r="H85" s="56">
        <v>1.27</v>
      </c>
    </row>
    <row r="86" spans="1:8" x14ac:dyDescent="0.2">
      <c r="A86" s="4">
        <f t="shared" si="2"/>
        <v>3</v>
      </c>
      <c r="B86" s="35">
        <v>39890</v>
      </c>
      <c r="C86" s="60">
        <v>15.81</v>
      </c>
      <c r="D86" s="60">
        <v>0</v>
      </c>
      <c r="E86" s="60">
        <v>5.5890000000000004</v>
      </c>
      <c r="F86" s="42">
        <f t="shared" si="3"/>
        <v>21.399000000000001</v>
      </c>
      <c r="H86" s="56">
        <v>1.24</v>
      </c>
    </row>
    <row r="87" spans="1:8" x14ac:dyDescent="0.2">
      <c r="A87" s="4">
        <f t="shared" si="2"/>
        <v>3</v>
      </c>
      <c r="B87" s="35">
        <v>39891</v>
      </c>
      <c r="C87" s="60">
        <v>15.89</v>
      </c>
      <c r="D87" s="60">
        <v>0</v>
      </c>
      <c r="E87" s="60">
        <v>5.0979999999999999</v>
      </c>
      <c r="F87" s="42">
        <f t="shared" si="3"/>
        <v>20.988</v>
      </c>
      <c r="H87" s="56">
        <v>1.2210000000000001</v>
      </c>
    </row>
    <row r="88" spans="1:8" x14ac:dyDescent="0.2">
      <c r="A88" s="4">
        <f t="shared" si="2"/>
        <v>3</v>
      </c>
      <c r="B88" s="35">
        <v>39892</v>
      </c>
      <c r="C88" s="60">
        <v>15.65</v>
      </c>
      <c r="D88" s="60">
        <v>0</v>
      </c>
      <c r="E88" s="60">
        <v>5.1109999999999998</v>
      </c>
      <c r="F88" s="42">
        <f t="shared" si="3"/>
        <v>20.760999999999999</v>
      </c>
      <c r="H88" s="56">
        <v>1.2010000000000001</v>
      </c>
    </row>
    <row r="89" spans="1:8" x14ac:dyDescent="0.2">
      <c r="A89" s="4">
        <f t="shared" si="2"/>
        <v>3</v>
      </c>
      <c r="B89" s="35">
        <v>39893</v>
      </c>
      <c r="C89" s="60">
        <v>15.4</v>
      </c>
      <c r="D89" s="60">
        <v>0</v>
      </c>
      <c r="E89" s="60">
        <v>4.43</v>
      </c>
      <c r="F89" s="42">
        <f t="shared" si="3"/>
        <v>19.829999999999998</v>
      </c>
      <c r="H89" s="56">
        <v>1.2310000000000001</v>
      </c>
    </row>
    <row r="90" spans="1:8" x14ac:dyDescent="0.2">
      <c r="A90" s="4">
        <f t="shared" si="2"/>
        <v>3</v>
      </c>
      <c r="B90" s="35">
        <v>39894</v>
      </c>
      <c r="C90" s="60">
        <v>15.26</v>
      </c>
      <c r="D90" s="60">
        <v>0</v>
      </c>
      <c r="E90" s="60">
        <v>4.1500000000000004</v>
      </c>
      <c r="F90" s="42">
        <f t="shared" si="3"/>
        <v>19.41</v>
      </c>
      <c r="H90" s="56">
        <v>1.196</v>
      </c>
    </row>
    <row r="91" spans="1:8" x14ac:dyDescent="0.2">
      <c r="A91" s="4">
        <f t="shared" si="2"/>
        <v>3</v>
      </c>
      <c r="B91" s="35">
        <v>39895</v>
      </c>
      <c r="C91" s="60">
        <v>15.6</v>
      </c>
      <c r="D91" s="60">
        <v>0</v>
      </c>
      <c r="E91" s="60">
        <v>5.4509999999999996</v>
      </c>
      <c r="F91" s="42">
        <f t="shared" si="3"/>
        <v>21.050999999999998</v>
      </c>
      <c r="H91" s="56">
        <v>1.25</v>
      </c>
    </row>
    <row r="92" spans="1:8" x14ac:dyDescent="0.2">
      <c r="A92" s="4">
        <f t="shared" si="2"/>
        <v>3</v>
      </c>
      <c r="B92" s="35">
        <v>39896</v>
      </c>
      <c r="C92" s="60">
        <v>15.87</v>
      </c>
      <c r="D92" s="60">
        <v>0</v>
      </c>
      <c r="E92" s="60">
        <v>5.6379999999999999</v>
      </c>
      <c r="F92" s="42">
        <f t="shared" si="3"/>
        <v>21.507999999999999</v>
      </c>
      <c r="H92" s="56">
        <v>1.33</v>
      </c>
    </row>
    <row r="93" spans="1:8" x14ac:dyDescent="0.2">
      <c r="A93" s="4">
        <f t="shared" si="2"/>
        <v>3</v>
      </c>
      <c r="B93" s="35">
        <v>39897</v>
      </c>
      <c r="C93" s="60">
        <v>15.68</v>
      </c>
      <c r="D93" s="60">
        <v>0</v>
      </c>
      <c r="E93" s="60">
        <v>5.4870000000000001</v>
      </c>
      <c r="F93" s="42">
        <f t="shared" si="3"/>
        <v>21.167000000000002</v>
      </c>
      <c r="H93" s="56">
        <v>1.2450000000000001</v>
      </c>
    </row>
    <row r="94" spans="1:8" x14ac:dyDescent="0.2">
      <c r="A94" s="4">
        <f t="shared" si="2"/>
        <v>3</v>
      </c>
      <c r="B94" s="35">
        <v>39898</v>
      </c>
      <c r="C94" s="60">
        <v>15.57</v>
      </c>
      <c r="D94" s="60">
        <v>0</v>
      </c>
      <c r="E94" s="60">
        <v>5.125</v>
      </c>
      <c r="F94" s="42">
        <f t="shared" si="3"/>
        <v>20.695</v>
      </c>
      <c r="H94" s="56">
        <v>1.2210000000000001</v>
      </c>
    </row>
    <row r="95" spans="1:8" x14ac:dyDescent="0.2">
      <c r="A95" s="4">
        <f t="shared" si="2"/>
        <v>3</v>
      </c>
      <c r="B95" s="35">
        <v>39899</v>
      </c>
      <c r="C95" s="60">
        <v>14.66</v>
      </c>
      <c r="D95" s="60">
        <v>0.73899999999999999</v>
      </c>
      <c r="E95" s="60">
        <v>6.2489999999999997</v>
      </c>
      <c r="F95" s="42">
        <f t="shared" si="3"/>
        <v>21.648</v>
      </c>
      <c r="H95" s="56">
        <v>1.24</v>
      </c>
    </row>
    <row r="96" spans="1:8" x14ac:dyDescent="0.2">
      <c r="A96" s="4">
        <f t="shared" si="2"/>
        <v>3</v>
      </c>
      <c r="B96" s="35">
        <v>39900</v>
      </c>
      <c r="C96" s="60">
        <v>15.23</v>
      </c>
      <c r="D96" s="60">
        <v>0</v>
      </c>
      <c r="E96" s="60">
        <v>4.6369999999999996</v>
      </c>
      <c r="F96" s="42">
        <f t="shared" si="3"/>
        <v>19.867000000000001</v>
      </c>
      <c r="H96" s="56">
        <v>1.1919999999999999</v>
      </c>
    </row>
    <row r="97" spans="1:8" x14ac:dyDescent="0.2">
      <c r="A97" s="4">
        <f t="shared" si="2"/>
        <v>3</v>
      </c>
      <c r="B97" s="35">
        <v>39901</v>
      </c>
      <c r="C97" s="60">
        <v>15.46</v>
      </c>
      <c r="D97" s="60">
        <v>0</v>
      </c>
      <c r="E97" s="60">
        <v>3.9929999999999999</v>
      </c>
      <c r="F97" s="42">
        <f t="shared" si="3"/>
        <v>19.452999999999999</v>
      </c>
      <c r="H97" s="56">
        <v>1.157</v>
      </c>
    </row>
    <row r="98" spans="1:8" x14ac:dyDescent="0.2">
      <c r="A98" s="4">
        <f t="shared" si="2"/>
        <v>3</v>
      </c>
      <c r="B98" s="35">
        <v>39902</v>
      </c>
      <c r="C98" s="60">
        <v>15.59</v>
      </c>
      <c r="D98" s="60">
        <v>0</v>
      </c>
      <c r="E98" s="60">
        <v>5.3490000000000002</v>
      </c>
      <c r="F98" s="42">
        <f t="shared" si="3"/>
        <v>20.939</v>
      </c>
      <c r="H98" s="56">
        <v>1.236</v>
      </c>
    </row>
    <row r="99" spans="1:8" x14ac:dyDescent="0.2">
      <c r="A99" s="4">
        <f t="shared" si="2"/>
        <v>3</v>
      </c>
      <c r="B99" s="35">
        <v>39903</v>
      </c>
      <c r="C99" s="60">
        <v>15.71</v>
      </c>
      <c r="D99" s="60">
        <v>0</v>
      </c>
      <c r="E99" s="60">
        <v>4.95</v>
      </c>
      <c r="F99" s="42">
        <f t="shared" si="3"/>
        <v>20.66</v>
      </c>
      <c r="H99" s="56">
        <v>1.1479999999999999</v>
      </c>
    </row>
    <row r="100" spans="1:8" x14ac:dyDescent="0.2">
      <c r="A100" s="4">
        <f t="shared" si="2"/>
        <v>4</v>
      </c>
      <c r="B100" s="35">
        <v>39904</v>
      </c>
      <c r="C100" s="60">
        <v>15.584</v>
      </c>
      <c r="D100" s="60">
        <v>0</v>
      </c>
      <c r="E100" s="60">
        <v>5.609</v>
      </c>
      <c r="F100" s="42">
        <f t="shared" si="3"/>
        <v>21.192999999999998</v>
      </c>
      <c r="H100" s="56">
        <v>1.2470000000000001</v>
      </c>
    </row>
    <row r="101" spans="1:8" x14ac:dyDescent="0.2">
      <c r="A101" s="4">
        <f t="shared" si="2"/>
        <v>4</v>
      </c>
      <c r="B101" s="35">
        <v>39905</v>
      </c>
      <c r="C101" s="60">
        <v>15.656000000000001</v>
      </c>
      <c r="D101" s="60">
        <v>0</v>
      </c>
      <c r="E101" s="60">
        <v>5.97</v>
      </c>
      <c r="F101" s="42">
        <f t="shared" si="3"/>
        <v>21.626000000000001</v>
      </c>
      <c r="H101" s="56">
        <v>1.2230000000000001</v>
      </c>
    </row>
    <row r="102" spans="1:8" x14ac:dyDescent="0.2">
      <c r="A102" s="4">
        <f t="shared" si="2"/>
        <v>4</v>
      </c>
      <c r="B102" s="35">
        <v>39906</v>
      </c>
      <c r="C102" s="60">
        <v>15.644</v>
      </c>
      <c r="D102" s="60">
        <v>0</v>
      </c>
      <c r="E102" s="60">
        <v>5.6139999999999999</v>
      </c>
      <c r="F102" s="42">
        <f t="shared" si="3"/>
        <v>21.257999999999999</v>
      </c>
      <c r="H102" s="56">
        <v>1.1599999999999999</v>
      </c>
    </row>
    <row r="103" spans="1:8" x14ac:dyDescent="0.2">
      <c r="A103" s="4">
        <f t="shared" si="2"/>
        <v>4</v>
      </c>
      <c r="B103" s="35">
        <v>39907</v>
      </c>
      <c r="C103" s="60">
        <v>15.545999999999999</v>
      </c>
      <c r="D103" s="60">
        <v>0</v>
      </c>
      <c r="E103" s="60">
        <v>4.4260000000000002</v>
      </c>
      <c r="F103" s="42">
        <f t="shared" si="3"/>
        <v>19.972000000000001</v>
      </c>
      <c r="H103" s="56">
        <v>1.175</v>
      </c>
    </row>
    <row r="104" spans="1:8" x14ac:dyDescent="0.2">
      <c r="A104" s="4">
        <f t="shared" si="2"/>
        <v>4</v>
      </c>
      <c r="B104" s="35">
        <v>39908</v>
      </c>
      <c r="C104" s="60">
        <v>15.127000000000001</v>
      </c>
      <c r="D104" s="60">
        <v>0</v>
      </c>
      <c r="E104" s="60">
        <v>4.5439999999999996</v>
      </c>
      <c r="F104" s="42">
        <f t="shared" si="3"/>
        <v>19.670999999999999</v>
      </c>
      <c r="H104" s="56">
        <v>1.1890000000000001</v>
      </c>
    </row>
    <row r="105" spans="1:8" x14ac:dyDescent="0.2">
      <c r="A105" s="4">
        <f t="shared" si="2"/>
        <v>4</v>
      </c>
      <c r="B105" s="35">
        <v>39909</v>
      </c>
      <c r="C105" s="60">
        <v>15.587</v>
      </c>
      <c r="D105" s="60">
        <v>0</v>
      </c>
      <c r="E105" s="60">
        <v>5.7770000000000001</v>
      </c>
      <c r="F105" s="42">
        <f t="shared" si="3"/>
        <v>21.364000000000001</v>
      </c>
      <c r="H105" s="56">
        <v>1.228</v>
      </c>
    </row>
    <row r="106" spans="1:8" x14ac:dyDescent="0.2">
      <c r="A106" s="4">
        <f t="shared" si="2"/>
        <v>4</v>
      </c>
      <c r="B106" s="35">
        <v>39910</v>
      </c>
      <c r="C106" s="60">
        <v>15.693</v>
      </c>
      <c r="D106" s="60">
        <v>0</v>
      </c>
      <c r="E106" s="60">
        <v>5.734</v>
      </c>
      <c r="F106" s="42">
        <f t="shared" si="3"/>
        <v>21.427</v>
      </c>
      <c r="H106" s="56">
        <v>1.2470000000000001</v>
      </c>
    </row>
    <row r="107" spans="1:8" x14ac:dyDescent="0.2">
      <c r="A107" s="4">
        <f t="shared" si="2"/>
        <v>4</v>
      </c>
      <c r="B107" s="35">
        <v>39911</v>
      </c>
      <c r="C107" s="60">
        <v>15.599</v>
      </c>
      <c r="D107" s="60">
        <v>0</v>
      </c>
      <c r="E107" s="60">
        <v>5.891</v>
      </c>
      <c r="F107" s="42">
        <f t="shared" si="3"/>
        <v>21.490000000000002</v>
      </c>
      <c r="H107" s="56">
        <v>1.2470000000000001</v>
      </c>
    </row>
    <row r="108" spans="1:8" x14ac:dyDescent="0.2">
      <c r="A108" s="4">
        <f t="shared" si="2"/>
        <v>4</v>
      </c>
      <c r="B108" s="35">
        <v>39912</v>
      </c>
      <c r="C108" s="60">
        <v>15.795</v>
      </c>
      <c r="D108" s="60">
        <v>0</v>
      </c>
      <c r="E108" s="60">
        <v>6.11</v>
      </c>
      <c r="F108" s="42">
        <f t="shared" si="3"/>
        <v>21.905000000000001</v>
      </c>
      <c r="H108" s="56">
        <v>1.242</v>
      </c>
    </row>
    <row r="109" spans="1:8" x14ac:dyDescent="0.2">
      <c r="A109" s="4">
        <f t="shared" si="2"/>
        <v>4</v>
      </c>
      <c r="B109" s="35">
        <v>39913</v>
      </c>
      <c r="C109" s="60">
        <v>14.986000000000001</v>
      </c>
      <c r="D109" s="60">
        <v>0</v>
      </c>
      <c r="E109" s="60">
        <v>4.8310000000000004</v>
      </c>
      <c r="F109" s="42">
        <f t="shared" si="3"/>
        <v>19.817</v>
      </c>
      <c r="H109" s="56">
        <v>1.1459999999999999</v>
      </c>
    </row>
    <row r="110" spans="1:8" x14ac:dyDescent="0.2">
      <c r="A110" s="4">
        <f t="shared" si="2"/>
        <v>4</v>
      </c>
      <c r="B110" s="35">
        <v>39914</v>
      </c>
      <c r="C110" s="60">
        <v>15.291</v>
      </c>
      <c r="D110" s="60">
        <v>0</v>
      </c>
      <c r="E110" s="60">
        <v>4.5750000000000002</v>
      </c>
      <c r="F110" s="42">
        <f t="shared" si="3"/>
        <v>19.866</v>
      </c>
      <c r="H110" s="56">
        <v>1.1890000000000001</v>
      </c>
    </row>
    <row r="111" spans="1:8" x14ac:dyDescent="0.2">
      <c r="A111" s="4">
        <f t="shared" si="2"/>
        <v>4</v>
      </c>
      <c r="B111" s="35">
        <v>39915</v>
      </c>
      <c r="C111" s="60">
        <v>15.542999999999999</v>
      </c>
      <c r="D111" s="60">
        <v>0</v>
      </c>
      <c r="E111" s="60">
        <v>4.1580000000000004</v>
      </c>
      <c r="F111" s="42">
        <f t="shared" si="3"/>
        <v>19.701000000000001</v>
      </c>
      <c r="H111" s="56">
        <v>1.218</v>
      </c>
    </row>
    <row r="112" spans="1:8" x14ac:dyDescent="0.2">
      <c r="A112" s="4">
        <f t="shared" si="2"/>
        <v>4</v>
      </c>
      <c r="B112" s="35">
        <v>39916</v>
      </c>
      <c r="C112" s="60">
        <v>15.638999999999999</v>
      </c>
      <c r="D112" s="60">
        <v>0</v>
      </c>
      <c r="E112" s="60">
        <v>5.8719999999999999</v>
      </c>
      <c r="F112" s="42">
        <f t="shared" si="3"/>
        <v>21.510999999999999</v>
      </c>
      <c r="H112" s="56">
        <v>1.2330000000000001</v>
      </c>
    </row>
    <row r="113" spans="1:8" x14ac:dyDescent="0.2">
      <c r="A113" s="4">
        <f t="shared" si="2"/>
        <v>4</v>
      </c>
      <c r="B113" s="35">
        <v>39917</v>
      </c>
      <c r="C113" s="60">
        <v>13.95</v>
      </c>
      <c r="D113" s="60">
        <v>1.4E-2</v>
      </c>
      <c r="E113" s="60">
        <v>7.7409999999999997</v>
      </c>
      <c r="F113" s="42">
        <f t="shared" si="3"/>
        <v>21.704999999999998</v>
      </c>
      <c r="H113" s="56">
        <v>1.2709999999999999</v>
      </c>
    </row>
    <row r="114" spans="1:8" x14ac:dyDescent="0.2">
      <c r="A114" s="4">
        <f t="shared" si="2"/>
        <v>4</v>
      </c>
      <c r="B114" s="35">
        <v>39918</v>
      </c>
      <c r="C114" s="60">
        <v>14.09</v>
      </c>
      <c r="D114" s="60">
        <v>0</v>
      </c>
      <c r="E114" s="60">
        <v>7.835</v>
      </c>
      <c r="F114" s="42">
        <f t="shared" si="3"/>
        <v>21.925000000000001</v>
      </c>
      <c r="H114" s="56">
        <v>1.252</v>
      </c>
    </row>
    <row r="115" spans="1:8" x14ac:dyDescent="0.2">
      <c r="A115" s="4">
        <f t="shared" si="2"/>
        <v>4</v>
      </c>
      <c r="B115" s="35">
        <v>39919</v>
      </c>
      <c r="C115" s="60">
        <v>13.88</v>
      </c>
      <c r="D115" s="60">
        <v>0</v>
      </c>
      <c r="E115" s="60">
        <v>8.1950000000000003</v>
      </c>
      <c r="F115" s="42">
        <f t="shared" si="3"/>
        <v>22.075000000000003</v>
      </c>
      <c r="H115" s="56">
        <v>1.276</v>
      </c>
    </row>
    <row r="116" spans="1:8" x14ac:dyDescent="0.2">
      <c r="A116" s="4">
        <f t="shared" si="2"/>
        <v>4</v>
      </c>
      <c r="B116" s="35">
        <v>39920</v>
      </c>
      <c r="C116" s="60">
        <v>11.87</v>
      </c>
      <c r="D116" s="60">
        <v>0</v>
      </c>
      <c r="E116" s="60">
        <v>9.4280000000000008</v>
      </c>
      <c r="F116" s="42">
        <f t="shared" si="3"/>
        <v>21.298000000000002</v>
      </c>
      <c r="H116" s="56">
        <v>1.228</v>
      </c>
    </row>
    <row r="117" spans="1:8" x14ac:dyDescent="0.2">
      <c r="A117" s="4">
        <f t="shared" si="2"/>
        <v>4</v>
      </c>
      <c r="B117" s="35">
        <v>39921</v>
      </c>
      <c r="C117" s="60">
        <v>13.43</v>
      </c>
      <c r="D117" s="60">
        <v>0</v>
      </c>
      <c r="E117" s="60">
        <v>6.7350000000000003</v>
      </c>
      <c r="F117" s="42">
        <f t="shared" si="3"/>
        <v>20.164999999999999</v>
      </c>
      <c r="H117" s="56">
        <v>1.2090000000000001</v>
      </c>
    </row>
    <row r="118" spans="1:8" x14ac:dyDescent="0.2">
      <c r="A118" s="4">
        <f t="shared" si="2"/>
        <v>4</v>
      </c>
      <c r="B118" s="35">
        <v>39922</v>
      </c>
      <c r="C118" s="60">
        <v>13.1</v>
      </c>
      <c r="D118" s="60">
        <v>0</v>
      </c>
      <c r="E118" s="60">
        <v>6.7240000000000002</v>
      </c>
      <c r="F118" s="42">
        <f t="shared" si="3"/>
        <v>19.823999999999998</v>
      </c>
      <c r="H118" s="56">
        <v>1.2230000000000001</v>
      </c>
    </row>
    <row r="119" spans="1:8" x14ac:dyDescent="0.2">
      <c r="A119" s="4">
        <f t="shared" si="2"/>
        <v>4</v>
      </c>
      <c r="B119" s="35">
        <v>39923</v>
      </c>
      <c r="C119" s="60">
        <v>13.69</v>
      </c>
      <c r="D119" s="60">
        <v>0</v>
      </c>
      <c r="E119" s="60">
        <v>7.899</v>
      </c>
      <c r="F119" s="42">
        <f t="shared" si="3"/>
        <v>21.588999999999999</v>
      </c>
      <c r="H119" s="56">
        <v>1.2470000000000001</v>
      </c>
    </row>
    <row r="120" spans="1:8" x14ac:dyDescent="0.2">
      <c r="A120" s="4">
        <f t="shared" si="2"/>
        <v>4</v>
      </c>
      <c r="B120" s="35">
        <v>39924</v>
      </c>
      <c r="C120" s="60">
        <v>13.88</v>
      </c>
      <c r="D120" s="60">
        <v>0</v>
      </c>
      <c r="E120" s="60">
        <v>7.7510000000000003</v>
      </c>
      <c r="F120" s="42">
        <f t="shared" si="3"/>
        <v>21.631</v>
      </c>
      <c r="H120" s="56">
        <v>1.345</v>
      </c>
    </row>
    <row r="121" spans="1:8" x14ac:dyDescent="0.2">
      <c r="A121" s="4">
        <f t="shared" si="2"/>
        <v>4</v>
      </c>
      <c r="B121" s="35">
        <v>39925</v>
      </c>
      <c r="C121" s="60">
        <v>13.91</v>
      </c>
      <c r="D121" s="60">
        <v>0</v>
      </c>
      <c r="E121" s="60">
        <v>8.2449999999999992</v>
      </c>
      <c r="F121" s="42">
        <f t="shared" si="3"/>
        <v>22.155000000000001</v>
      </c>
      <c r="H121" s="56">
        <v>1.262</v>
      </c>
    </row>
    <row r="122" spans="1:8" x14ac:dyDescent="0.2">
      <c r="A122" s="4">
        <f t="shared" si="2"/>
        <v>4</v>
      </c>
      <c r="B122" s="35">
        <v>39926</v>
      </c>
      <c r="C122" s="60">
        <v>13.37</v>
      </c>
      <c r="D122" s="60">
        <v>0</v>
      </c>
      <c r="E122" s="60">
        <v>7.875</v>
      </c>
      <c r="F122" s="42">
        <f t="shared" si="3"/>
        <v>21.244999999999997</v>
      </c>
      <c r="H122" s="56">
        <v>1.2330000000000001</v>
      </c>
    </row>
    <row r="123" spans="1:8" x14ac:dyDescent="0.2">
      <c r="A123" s="4">
        <f t="shared" si="2"/>
        <v>4</v>
      </c>
      <c r="B123" s="35">
        <v>39927</v>
      </c>
      <c r="C123" s="60">
        <v>14.3</v>
      </c>
      <c r="D123" s="60">
        <v>0</v>
      </c>
      <c r="E123" s="60">
        <v>6.9409999999999998</v>
      </c>
      <c r="F123" s="42">
        <f t="shared" si="3"/>
        <v>21.241</v>
      </c>
      <c r="H123" s="56">
        <v>1.1990000000000001</v>
      </c>
    </row>
    <row r="124" spans="1:8" x14ac:dyDescent="0.2">
      <c r="A124" s="4">
        <f t="shared" si="2"/>
        <v>4</v>
      </c>
      <c r="B124" s="35">
        <v>39928</v>
      </c>
      <c r="C124" s="60">
        <v>13.43</v>
      </c>
      <c r="D124" s="60">
        <v>0</v>
      </c>
      <c r="E124" s="60">
        <v>6.5709999999999997</v>
      </c>
      <c r="F124" s="42">
        <f t="shared" si="3"/>
        <v>20.000999999999998</v>
      </c>
      <c r="H124" s="56">
        <v>1.218</v>
      </c>
    </row>
    <row r="125" spans="1:8" x14ac:dyDescent="0.2">
      <c r="A125" s="4">
        <f t="shared" si="2"/>
        <v>4</v>
      </c>
      <c r="B125" s="35">
        <v>39929</v>
      </c>
      <c r="C125" s="60">
        <v>10.82</v>
      </c>
      <c r="D125" s="60">
        <v>0</v>
      </c>
      <c r="E125" s="60">
        <v>8.1809999999999992</v>
      </c>
      <c r="F125" s="42">
        <f t="shared" si="3"/>
        <v>19.000999999999998</v>
      </c>
      <c r="H125" s="56">
        <v>1.1890000000000001</v>
      </c>
    </row>
    <row r="126" spans="1:8" x14ac:dyDescent="0.2">
      <c r="A126" s="4">
        <f t="shared" si="2"/>
        <v>4</v>
      </c>
      <c r="B126" s="35">
        <v>39930</v>
      </c>
      <c r="C126" s="60">
        <v>11.2</v>
      </c>
      <c r="D126" s="60">
        <v>0.54800000000000004</v>
      </c>
      <c r="E126" s="60">
        <v>9.2859999999999996</v>
      </c>
      <c r="F126" s="42">
        <f t="shared" si="3"/>
        <v>21.033999999999999</v>
      </c>
      <c r="H126" s="56">
        <v>1.2470000000000001</v>
      </c>
    </row>
    <row r="127" spans="1:8" x14ac:dyDescent="0.2">
      <c r="A127" s="4">
        <f t="shared" si="2"/>
        <v>4</v>
      </c>
      <c r="B127" s="35">
        <v>39931</v>
      </c>
      <c r="C127" s="60">
        <v>14.03</v>
      </c>
      <c r="D127" s="60">
        <v>0.48799999999999999</v>
      </c>
      <c r="E127" s="60">
        <v>6.8129999999999997</v>
      </c>
      <c r="F127" s="42">
        <f t="shared" si="3"/>
        <v>21.331</v>
      </c>
      <c r="H127" s="56">
        <v>1.242</v>
      </c>
    </row>
    <row r="128" spans="1:8" x14ac:dyDescent="0.2">
      <c r="A128" s="4">
        <f t="shared" si="2"/>
        <v>4</v>
      </c>
      <c r="B128" s="35">
        <v>39932</v>
      </c>
      <c r="C128" s="60">
        <v>13.84</v>
      </c>
      <c r="D128" s="60">
        <v>0</v>
      </c>
      <c r="E128" s="60">
        <v>8.3309999999999995</v>
      </c>
      <c r="F128" s="42">
        <f t="shared" si="3"/>
        <v>22.170999999999999</v>
      </c>
      <c r="H128" s="56">
        <v>1.228</v>
      </c>
    </row>
    <row r="129" spans="1:8" x14ac:dyDescent="0.2">
      <c r="A129" s="4">
        <f t="shared" si="2"/>
        <v>4</v>
      </c>
      <c r="B129" s="35">
        <v>39933</v>
      </c>
      <c r="C129" s="60">
        <v>13.91</v>
      </c>
      <c r="D129" s="60">
        <v>0</v>
      </c>
      <c r="E129" s="60">
        <v>6.2229999999999999</v>
      </c>
      <c r="F129" s="42">
        <f t="shared" si="3"/>
        <v>20.132999999999999</v>
      </c>
      <c r="H129" s="56">
        <v>1.2230000000000001</v>
      </c>
    </row>
    <row r="130" spans="1:8" x14ac:dyDescent="0.2">
      <c r="A130" s="4">
        <f t="shared" si="2"/>
        <v>5</v>
      </c>
      <c r="B130" s="35">
        <v>39934</v>
      </c>
      <c r="C130" s="60">
        <v>15.414999999999999</v>
      </c>
      <c r="D130" s="60">
        <v>0</v>
      </c>
      <c r="E130" s="60">
        <v>4.6950000000000003</v>
      </c>
      <c r="F130" s="42">
        <f t="shared" si="3"/>
        <v>20.11</v>
      </c>
      <c r="H130" s="56">
        <v>1.1359999999999999</v>
      </c>
    </row>
    <row r="131" spans="1:8" x14ac:dyDescent="0.2">
      <c r="A131" s="4">
        <f t="shared" si="2"/>
        <v>5</v>
      </c>
      <c r="B131" s="35">
        <v>39935</v>
      </c>
      <c r="C131" s="60">
        <v>13.476000000000001</v>
      </c>
      <c r="D131" s="60">
        <v>0</v>
      </c>
      <c r="E131" s="60">
        <v>7.09</v>
      </c>
      <c r="F131" s="42">
        <f t="shared" si="3"/>
        <v>20.566000000000003</v>
      </c>
      <c r="H131" s="56">
        <v>1.2090000000000001</v>
      </c>
    </row>
    <row r="132" spans="1:8" x14ac:dyDescent="0.2">
      <c r="A132" s="4">
        <f t="shared" si="2"/>
        <v>5</v>
      </c>
      <c r="B132" s="35">
        <v>39936</v>
      </c>
      <c r="C132" s="60">
        <v>13.315</v>
      </c>
      <c r="D132" s="60">
        <v>0</v>
      </c>
      <c r="E132" s="60">
        <v>4.6070000000000002</v>
      </c>
      <c r="F132" s="42">
        <f t="shared" si="3"/>
        <v>17.922000000000001</v>
      </c>
      <c r="H132" s="56">
        <v>1.214</v>
      </c>
    </row>
    <row r="133" spans="1:8" x14ac:dyDescent="0.2">
      <c r="A133" s="4">
        <f t="shared" si="2"/>
        <v>5</v>
      </c>
      <c r="B133" s="35">
        <v>39937</v>
      </c>
      <c r="C133" s="60">
        <v>13.090999999999999</v>
      </c>
      <c r="D133" s="60">
        <v>0</v>
      </c>
      <c r="E133" s="60">
        <v>8.3350000000000009</v>
      </c>
      <c r="F133" s="42">
        <f t="shared" si="3"/>
        <v>21.426000000000002</v>
      </c>
      <c r="H133" s="56">
        <v>1.262</v>
      </c>
    </row>
    <row r="134" spans="1:8" x14ac:dyDescent="0.2">
      <c r="A134" s="4">
        <f t="shared" si="2"/>
        <v>5</v>
      </c>
      <c r="B134" s="35">
        <v>39938</v>
      </c>
      <c r="C134" s="60">
        <v>15.653</v>
      </c>
      <c r="D134" s="60">
        <v>0</v>
      </c>
      <c r="E134" s="60">
        <v>6.4649999999999999</v>
      </c>
      <c r="F134" s="42">
        <f t="shared" si="3"/>
        <v>22.118000000000002</v>
      </c>
      <c r="H134" s="56">
        <v>1.262</v>
      </c>
    </row>
    <row r="135" spans="1:8" x14ac:dyDescent="0.2">
      <c r="A135" s="4">
        <f t="shared" si="2"/>
        <v>5</v>
      </c>
      <c r="B135" s="35">
        <v>39939</v>
      </c>
      <c r="C135" s="60">
        <v>15.507999999999999</v>
      </c>
      <c r="D135" s="60">
        <v>0</v>
      </c>
      <c r="E135" s="60">
        <v>6.09</v>
      </c>
      <c r="F135" s="42">
        <f t="shared" si="3"/>
        <v>21.597999999999999</v>
      </c>
      <c r="H135" s="56">
        <v>1.252</v>
      </c>
    </row>
    <row r="136" spans="1:8" x14ac:dyDescent="0.2">
      <c r="A136" s="4">
        <f t="shared" si="2"/>
        <v>5</v>
      </c>
      <c r="B136" s="35">
        <v>39940</v>
      </c>
      <c r="C136" s="60">
        <v>8.9009999999999998</v>
      </c>
      <c r="D136" s="60">
        <v>0</v>
      </c>
      <c r="E136" s="60">
        <v>11.962</v>
      </c>
      <c r="F136" s="42">
        <f t="shared" si="3"/>
        <v>20.863</v>
      </c>
      <c r="H136" s="56">
        <v>1.262</v>
      </c>
    </row>
    <row r="137" spans="1:8" x14ac:dyDescent="0.2">
      <c r="A137" s="4">
        <f t="shared" si="2"/>
        <v>5</v>
      </c>
      <c r="B137" s="35">
        <v>39941</v>
      </c>
      <c r="C137" s="60">
        <v>12.992000000000001</v>
      </c>
      <c r="D137" s="60">
        <v>0.14599999999999999</v>
      </c>
      <c r="E137" s="60">
        <v>9.4819999999999993</v>
      </c>
      <c r="F137" s="42">
        <f t="shared" si="3"/>
        <v>22.62</v>
      </c>
      <c r="H137" s="56">
        <v>1.2669999999999999</v>
      </c>
    </row>
    <row r="138" spans="1:8" x14ac:dyDescent="0.2">
      <c r="A138" s="4">
        <f t="shared" ref="A138:A201" si="4">+IF(ISBLANK($B138),"",MONTH($B138))</f>
        <v>5</v>
      </c>
      <c r="B138" s="35">
        <v>39942</v>
      </c>
      <c r="C138" s="60">
        <v>12.629</v>
      </c>
      <c r="D138" s="60">
        <v>0</v>
      </c>
      <c r="E138" s="60">
        <v>8.0579999999999998</v>
      </c>
      <c r="F138" s="42">
        <f t="shared" ref="F138:F201" si="5">+SUM(C138:E138)</f>
        <v>20.686999999999998</v>
      </c>
      <c r="H138" s="56">
        <v>1.2190000000000001</v>
      </c>
    </row>
    <row r="139" spans="1:8" x14ac:dyDescent="0.2">
      <c r="A139" s="4">
        <f t="shared" si="4"/>
        <v>5</v>
      </c>
      <c r="B139" s="35">
        <v>39943</v>
      </c>
      <c r="C139" s="60">
        <v>15.423999999999999</v>
      </c>
      <c r="D139" s="60">
        <v>0</v>
      </c>
      <c r="E139" s="60">
        <v>4.8499999999999996</v>
      </c>
      <c r="F139" s="42">
        <f t="shared" si="5"/>
        <v>20.274000000000001</v>
      </c>
      <c r="H139" s="56">
        <v>1.161</v>
      </c>
    </row>
    <row r="140" spans="1:8" x14ac:dyDescent="0.2">
      <c r="A140" s="4">
        <f t="shared" si="4"/>
        <v>5</v>
      </c>
      <c r="B140" s="35">
        <v>39944</v>
      </c>
      <c r="C140" s="60">
        <v>13.412000000000001</v>
      </c>
      <c r="D140" s="60">
        <v>0</v>
      </c>
      <c r="E140" s="60">
        <v>8.56</v>
      </c>
      <c r="F140" s="42">
        <f t="shared" si="5"/>
        <v>21.972000000000001</v>
      </c>
      <c r="H140" s="56">
        <v>1.262</v>
      </c>
    </row>
    <row r="141" spans="1:8" x14ac:dyDescent="0.2">
      <c r="A141" s="4">
        <f t="shared" si="4"/>
        <v>5</v>
      </c>
      <c r="B141" s="35">
        <v>39945</v>
      </c>
      <c r="C141" s="60">
        <v>15.506</v>
      </c>
      <c r="D141" s="60">
        <v>0</v>
      </c>
      <c r="E141" s="60">
        <v>6.1980000000000004</v>
      </c>
      <c r="F141" s="42">
        <f t="shared" si="5"/>
        <v>21.704000000000001</v>
      </c>
      <c r="H141" s="56">
        <v>1.2090000000000001</v>
      </c>
    </row>
    <row r="142" spans="1:8" x14ac:dyDescent="0.2">
      <c r="A142" s="4">
        <f t="shared" si="4"/>
        <v>5</v>
      </c>
      <c r="B142" s="35">
        <v>39946</v>
      </c>
      <c r="C142" s="60">
        <v>13.349</v>
      </c>
      <c r="D142" s="60">
        <v>6.7000000000000004E-2</v>
      </c>
      <c r="E142" s="60">
        <v>8.2129999999999992</v>
      </c>
      <c r="F142" s="42">
        <f t="shared" si="5"/>
        <v>21.628999999999998</v>
      </c>
      <c r="H142" s="56">
        <v>1.2430000000000001</v>
      </c>
    </row>
    <row r="143" spans="1:8" x14ac:dyDescent="0.2">
      <c r="A143" s="4">
        <f t="shared" si="4"/>
        <v>5</v>
      </c>
      <c r="B143" s="35">
        <v>39947</v>
      </c>
      <c r="C143" s="60">
        <v>15.8</v>
      </c>
      <c r="D143" s="60">
        <v>0</v>
      </c>
      <c r="E143" s="60">
        <v>5.9539999999999997</v>
      </c>
      <c r="F143" s="42">
        <f t="shared" si="5"/>
        <v>21.754000000000001</v>
      </c>
      <c r="H143" s="56">
        <v>1.2569999999999999</v>
      </c>
    </row>
    <row r="144" spans="1:8" x14ac:dyDescent="0.2">
      <c r="A144" s="4">
        <f t="shared" si="4"/>
        <v>5</v>
      </c>
      <c r="B144" s="35">
        <v>39948</v>
      </c>
      <c r="C144" s="60">
        <v>13.129</v>
      </c>
      <c r="D144" s="60">
        <v>0</v>
      </c>
      <c r="E144" s="60">
        <v>8.202</v>
      </c>
      <c r="F144" s="42">
        <f t="shared" si="5"/>
        <v>21.331</v>
      </c>
      <c r="H144" s="56">
        <v>1.204</v>
      </c>
    </row>
    <row r="145" spans="1:8" x14ac:dyDescent="0.2">
      <c r="A145" s="4">
        <f t="shared" si="4"/>
        <v>5</v>
      </c>
      <c r="B145" s="35">
        <v>39949</v>
      </c>
      <c r="C145" s="60">
        <v>14.85</v>
      </c>
      <c r="D145" s="60">
        <v>0</v>
      </c>
      <c r="E145" s="60">
        <v>6.09</v>
      </c>
      <c r="F145" s="42">
        <f t="shared" si="5"/>
        <v>20.939999999999998</v>
      </c>
      <c r="H145" s="56">
        <v>1.214</v>
      </c>
    </row>
    <row r="146" spans="1:8" x14ac:dyDescent="0.2">
      <c r="A146" s="4">
        <f t="shared" si="4"/>
        <v>5</v>
      </c>
      <c r="B146" s="35">
        <v>39950</v>
      </c>
      <c r="C146" s="60">
        <v>12.9</v>
      </c>
      <c r="D146" s="60">
        <v>0</v>
      </c>
      <c r="E146" s="60">
        <v>7.8579999999999997</v>
      </c>
      <c r="F146" s="42">
        <f t="shared" si="5"/>
        <v>20.757999999999999</v>
      </c>
      <c r="H146" s="56">
        <v>1.17</v>
      </c>
    </row>
    <row r="147" spans="1:8" x14ac:dyDescent="0.2">
      <c r="A147" s="4">
        <f t="shared" si="4"/>
        <v>5</v>
      </c>
      <c r="B147" s="35">
        <v>39951</v>
      </c>
      <c r="C147" s="60">
        <v>15.52</v>
      </c>
      <c r="D147" s="60">
        <v>0</v>
      </c>
      <c r="E147" s="60">
        <v>7.569</v>
      </c>
      <c r="F147" s="42">
        <f t="shared" si="5"/>
        <v>23.088999999999999</v>
      </c>
      <c r="H147" s="56">
        <v>1.272</v>
      </c>
    </row>
    <row r="148" spans="1:8" x14ac:dyDescent="0.2">
      <c r="A148" s="4">
        <f t="shared" si="4"/>
        <v>5</v>
      </c>
      <c r="B148" s="35">
        <v>39952</v>
      </c>
      <c r="C148" s="60">
        <v>13.34</v>
      </c>
      <c r="D148" s="60">
        <v>9.6000000000000002E-2</v>
      </c>
      <c r="E148" s="60">
        <v>8.5540000000000003</v>
      </c>
      <c r="F148" s="42">
        <f t="shared" si="5"/>
        <v>21.990000000000002</v>
      </c>
      <c r="H148" s="56">
        <v>1.2090000000000001</v>
      </c>
    </row>
    <row r="149" spans="1:8" x14ac:dyDescent="0.2">
      <c r="A149" s="4">
        <f t="shared" si="4"/>
        <v>5</v>
      </c>
      <c r="B149" s="35">
        <v>39953</v>
      </c>
      <c r="C149" s="60">
        <v>15.33</v>
      </c>
      <c r="D149" s="60">
        <v>0</v>
      </c>
      <c r="E149" s="60">
        <v>7.0750000000000002</v>
      </c>
      <c r="F149" s="42">
        <f t="shared" si="5"/>
        <v>22.405000000000001</v>
      </c>
      <c r="H149" s="56">
        <v>1.2330000000000001</v>
      </c>
    </row>
    <row r="150" spans="1:8" x14ac:dyDescent="0.2">
      <c r="A150" s="4">
        <f t="shared" si="4"/>
        <v>5</v>
      </c>
      <c r="B150" s="35">
        <v>39954</v>
      </c>
      <c r="C150" s="60">
        <v>13.34</v>
      </c>
      <c r="D150" s="60">
        <v>0</v>
      </c>
      <c r="E150" s="60">
        <v>6.7910000000000004</v>
      </c>
      <c r="F150" s="42">
        <f t="shared" si="5"/>
        <v>20.131</v>
      </c>
      <c r="H150" s="56">
        <v>1.165</v>
      </c>
    </row>
    <row r="151" spans="1:8" x14ac:dyDescent="0.2">
      <c r="A151" s="4">
        <f t="shared" si="4"/>
        <v>5</v>
      </c>
      <c r="B151" s="35">
        <v>39955</v>
      </c>
      <c r="C151" s="60">
        <v>15.63</v>
      </c>
      <c r="D151" s="60">
        <v>0</v>
      </c>
      <c r="E151" s="60">
        <v>6.3479999999999999</v>
      </c>
      <c r="F151" s="42">
        <f t="shared" si="5"/>
        <v>21.978000000000002</v>
      </c>
      <c r="H151" s="56">
        <v>1.204</v>
      </c>
    </row>
    <row r="152" spans="1:8" x14ac:dyDescent="0.2">
      <c r="A152" s="4">
        <f t="shared" si="4"/>
        <v>5</v>
      </c>
      <c r="B152" s="35">
        <v>39956</v>
      </c>
      <c r="C152" s="60">
        <v>13.28</v>
      </c>
      <c r="D152" s="60">
        <v>0</v>
      </c>
      <c r="E152" s="60">
        <v>7.1180000000000003</v>
      </c>
      <c r="F152" s="42">
        <f t="shared" si="5"/>
        <v>20.398</v>
      </c>
      <c r="H152" s="56">
        <v>1.2090000000000001</v>
      </c>
    </row>
    <row r="153" spans="1:8" x14ac:dyDescent="0.2">
      <c r="A153" s="4">
        <f t="shared" si="4"/>
        <v>5</v>
      </c>
      <c r="B153" s="35">
        <v>39957</v>
      </c>
      <c r="C153" s="60">
        <v>15.54</v>
      </c>
      <c r="D153" s="60">
        <v>0</v>
      </c>
      <c r="E153" s="60">
        <v>4.984</v>
      </c>
      <c r="F153" s="42">
        <f t="shared" si="5"/>
        <v>20.524000000000001</v>
      </c>
      <c r="H153" s="56">
        <v>1.17</v>
      </c>
    </row>
    <row r="154" spans="1:8" x14ac:dyDescent="0.2">
      <c r="A154" s="4">
        <f t="shared" si="4"/>
        <v>5</v>
      </c>
      <c r="B154" s="35">
        <v>39958</v>
      </c>
      <c r="C154" s="60">
        <v>15.64</v>
      </c>
      <c r="D154" s="60">
        <v>0</v>
      </c>
      <c r="E154" s="60">
        <v>6.73</v>
      </c>
      <c r="F154" s="42">
        <f t="shared" si="5"/>
        <v>22.37</v>
      </c>
      <c r="H154" s="56">
        <v>1.2569999999999999</v>
      </c>
    </row>
    <row r="155" spans="1:8" x14ac:dyDescent="0.2">
      <c r="A155" s="4">
        <f t="shared" si="4"/>
        <v>5</v>
      </c>
      <c r="B155" s="35">
        <v>39959</v>
      </c>
      <c r="C155" s="60">
        <v>15.82</v>
      </c>
      <c r="D155" s="60">
        <v>0</v>
      </c>
      <c r="E155" s="60">
        <v>6.7880000000000003</v>
      </c>
      <c r="F155" s="42">
        <f t="shared" si="5"/>
        <v>22.608000000000001</v>
      </c>
      <c r="H155" s="56">
        <v>1.252</v>
      </c>
    </row>
    <row r="156" spans="1:8" x14ac:dyDescent="0.2">
      <c r="A156" s="4">
        <f t="shared" si="4"/>
        <v>5</v>
      </c>
      <c r="B156" s="35">
        <v>39960</v>
      </c>
      <c r="C156" s="60">
        <v>15.87</v>
      </c>
      <c r="D156" s="60">
        <v>3.0000000000000001E-3</v>
      </c>
      <c r="E156" s="60">
        <v>6.5629999999999997</v>
      </c>
      <c r="F156" s="42">
        <f t="shared" si="5"/>
        <v>22.436</v>
      </c>
      <c r="H156" s="56">
        <v>1.345</v>
      </c>
    </row>
    <row r="157" spans="1:8" x14ac:dyDescent="0.2">
      <c r="A157" s="4">
        <f t="shared" si="4"/>
        <v>5</v>
      </c>
      <c r="B157" s="35">
        <v>39961</v>
      </c>
      <c r="C157" s="60">
        <v>15.69</v>
      </c>
      <c r="D157" s="60">
        <v>0</v>
      </c>
      <c r="E157" s="60">
        <v>6.6459999999999999</v>
      </c>
      <c r="F157" s="42">
        <f t="shared" si="5"/>
        <v>22.335999999999999</v>
      </c>
      <c r="H157" s="56">
        <v>1.2569999999999999</v>
      </c>
    </row>
    <row r="158" spans="1:8" x14ac:dyDescent="0.2">
      <c r="A158" s="4">
        <f t="shared" si="4"/>
        <v>5</v>
      </c>
      <c r="B158" s="35">
        <v>39962</v>
      </c>
      <c r="C158" s="60">
        <v>15.32</v>
      </c>
      <c r="D158" s="60">
        <v>0</v>
      </c>
      <c r="E158" s="60">
        <v>6.9109999999999996</v>
      </c>
      <c r="F158" s="42">
        <f t="shared" si="5"/>
        <v>22.231000000000002</v>
      </c>
      <c r="H158" s="56">
        <v>1.2090000000000001</v>
      </c>
    </row>
    <row r="159" spans="1:8" x14ac:dyDescent="0.2">
      <c r="A159" s="4">
        <f t="shared" si="4"/>
        <v>5</v>
      </c>
      <c r="B159" s="35">
        <v>39963</v>
      </c>
      <c r="C159" s="60">
        <v>15.66</v>
      </c>
      <c r="D159" s="60">
        <v>0</v>
      </c>
      <c r="E159" s="60">
        <v>5.2510000000000003</v>
      </c>
      <c r="F159" s="42">
        <f t="shared" si="5"/>
        <v>20.911000000000001</v>
      </c>
      <c r="H159" s="56">
        <v>1.194</v>
      </c>
    </row>
    <row r="160" spans="1:8" x14ac:dyDescent="0.2">
      <c r="A160" s="4">
        <f t="shared" si="4"/>
        <v>5</v>
      </c>
      <c r="B160" s="35">
        <v>39964</v>
      </c>
      <c r="C160" s="60">
        <v>15.7</v>
      </c>
      <c r="D160" s="60">
        <v>0</v>
      </c>
      <c r="E160" s="60">
        <v>5.0759999999999996</v>
      </c>
      <c r="F160" s="42">
        <f t="shared" si="5"/>
        <v>20.776</v>
      </c>
      <c r="H160" s="56">
        <v>1.161</v>
      </c>
    </row>
    <row r="161" spans="1:8" x14ac:dyDescent="0.2">
      <c r="A161" s="4">
        <f t="shared" si="4"/>
        <v>6</v>
      </c>
      <c r="B161" s="35">
        <v>39965</v>
      </c>
      <c r="C161" s="60">
        <v>15.894</v>
      </c>
      <c r="D161" s="60">
        <v>0</v>
      </c>
      <c r="E161" s="60">
        <v>7.1630000000000003</v>
      </c>
      <c r="F161" s="42">
        <f t="shared" si="5"/>
        <v>23.057000000000002</v>
      </c>
      <c r="H161" s="56">
        <v>1.286</v>
      </c>
    </row>
    <row r="162" spans="1:8" x14ac:dyDescent="0.2">
      <c r="A162" s="4">
        <f t="shared" si="4"/>
        <v>6</v>
      </c>
      <c r="B162" s="35">
        <v>39966</v>
      </c>
      <c r="C162" s="60">
        <v>15.685</v>
      </c>
      <c r="D162" s="60">
        <v>0</v>
      </c>
      <c r="E162" s="60">
        <v>6.8540000000000001</v>
      </c>
      <c r="F162" s="42">
        <f t="shared" si="5"/>
        <v>22.539000000000001</v>
      </c>
      <c r="H162" s="56">
        <v>1.32</v>
      </c>
    </row>
    <row r="163" spans="1:8" x14ac:dyDescent="0.2">
      <c r="A163" s="4">
        <f t="shared" si="4"/>
        <v>6</v>
      </c>
      <c r="B163" s="35">
        <v>39967</v>
      </c>
      <c r="C163" s="60">
        <v>15.449</v>
      </c>
      <c r="D163" s="60">
        <v>0.33800000000000002</v>
      </c>
      <c r="E163" s="60">
        <v>7.3440000000000003</v>
      </c>
      <c r="F163" s="42">
        <f t="shared" si="5"/>
        <v>23.131</v>
      </c>
      <c r="H163" s="56">
        <v>1.31</v>
      </c>
    </row>
    <row r="164" spans="1:8" x14ac:dyDescent="0.2">
      <c r="A164" s="4">
        <f t="shared" si="4"/>
        <v>6</v>
      </c>
      <c r="B164" s="35">
        <v>39968</v>
      </c>
      <c r="C164" s="60">
        <v>15.285</v>
      </c>
      <c r="D164" s="60">
        <v>0.32300000000000001</v>
      </c>
      <c r="E164" s="60">
        <v>6.7709999999999999</v>
      </c>
      <c r="F164" s="42">
        <f t="shared" si="5"/>
        <v>22.379000000000001</v>
      </c>
      <c r="H164" s="56">
        <v>1.2669999999999999</v>
      </c>
    </row>
    <row r="165" spans="1:8" x14ac:dyDescent="0.2">
      <c r="A165" s="4">
        <f t="shared" si="4"/>
        <v>6</v>
      </c>
      <c r="B165" s="35">
        <v>39969</v>
      </c>
      <c r="C165" s="60">
        <v>15.856</v>
      </c>
      <c r="D165" s="60">
        <v>0</v>
      </c>
      <c r="E165" s="60">
        <v>6.1449999999999996</v>
      </c>
      <c r="F165" s="42">
        <f t="shared" si="5"/>
        <v>22.000999999999998</v>
      </c>
      <c r="H165" s="56">
        <v>1.228</v>
      </c>
    </row>
    <row r="166" spans="1:8" x14ac:dyDescent="0.2">
      <c r="A166" s="4">
        <f t="shared" si="4"/>
        <v>6</v>
      </c>
      <c r="B166" s="35">
        <v>39970</v>
      </c>
      <c r="C166" s="60">
        <v>15.256</v>
      </c>
      <c r="D166" s="60">
        <v>1.357</v>
      </c>
      <c r="E166" s="60">
        <v>4.2629999999999999</v>
      </c>
      <c r="F166" s="42">
        <f t="shared" si="5"/>
        <v>20.875999999999998</v>
      </c>
      <c r="H166" s="56">
        <v>1.0189999999999999</v>
      </c>
    </row>
    <row r="167" spans="1:8" x14ac:dyDescent="0.2">
      <c r="A167" s="4">
        <f t="shared" si="4"/>
        <v>6</v>
      </c>
      <c r="B167" s="35">
        <v>39971</v>
      </c>
      <c r="C167" s="60">
        <v>15.455</v>
      </c>
      <c r="D167" s="60">
        <v>1.5589999999999999</v>
      </c>
      <c r="E167" s="60">
        <v>3.8650000000000002</v>
      </c>
      <c r="F167" s="42">
        <f t="shared" si="5"/>
        <v>20.878999999999998</v>
      </c>
      <c r="H167" s="56">
        <v>1.014</v>
      </c>
    </row>
    <row r="168" spans="1:8" x14ac:dyDescent="0.2">
      <c r="A168" s="4">
        <f t="shared" si="4"/>
        <v>6</v>
      </c>
      <c r="B168" s="35">
        <v>39972</v>
      </c>
      <c r="C168" s="60">
        <v>16.015000000000001</v>
      </c>
      <c r="D168" s="60">
        <v>2.972</v>
      </c>
      <c r="E168" s="60">
        <v>4.6459999999999999</v>
      </c>
      <c r="F168" s="42">
        <f t="shared" si="5"/>
        <v>23.633000000000003</v>
      </c>
      <c r="H168" s="56">
        <v>1.3049999999999999</v>
      </c>
    </row>
    <row r="169" spans="1:8" x14ac:dyDescent="0.2">
      <c r="A169" s="4">
        <f t="shared" si="4"/>
        <v>6</v>
      </c>
      <c r="B169" s="35">
        <v>39973</v>
      </c>
      <c r="C169" s="60">
        <v>15.531000000000001</v>
      </c>
      <c r="D169" s="60">
        <v>1.2250000000000001</v>
      </c>
      <c r="E169" s="60">
        <v>6.5</v>
      </c>
      <c r="F169" s="42">
        <f t="shared" si="5"/>
        <v>23.256</v>
      </c>
      <c r="H169" s="56">
        <v>1.33</v>
      </c>
    </row>
    <row r="170" spans="1:8" x14ac:dyDescent="0.2">
      <c r="A170" s="4">
        <f t="shared" si="4"/>
        <v>6</v>
      </c>
      <c r="B170" s="35">
        <v>39974</v>
      </c>
      <c r="C170" s="60">
        <v>15.805999999999999</v>
      </c>
      <c r="D170" s="60">
        <v>1.5660000000000001</v>
      </c>
      <c r="E170" s="60">
        <v>5.875</v>
      </c>
      <c r="F170" s="42">
        <f t="shared" si="5"/>
        <v>23.247</v>
      </c>
      <c r="H170" s="56">
        <v>1.3009999999999999</v>
      </c>
    </row>
    <row r="171" spans="1:8" x14ac:dyDescent="0.2">
      <c r="A171" s="4">
        <f t="shared" si="4"/>
        <v>6</v>
      </c>
      <c r="B171" s="35">
        <v>39975</v>
      </c>
      <c r="C171" s="60">
        <v>15.973000000000001</v>
      </c>
      <c r="D171" s="60">
        <v>1.649</v>
      </c>
      <c r="E171" s="60">
        <v>5.6870000000000003</v>
      </c>
      <c r="F171" s="42">
        <f t="shared" si="5"/>
        <v>23.309000000000001</v>
      </c>
      <c r="H171" s="56">
        <v>1.2909999999999999</v>
      </c>
    </row>
    <row r="172" spans="1:8" x14ac:dyDescent="0.2">
      <c r="A172" s="4">
        <f t="shared" si="4"/>
        <v>6</v>
      </c>
      <c r="B172" s="35">
        <v>39976</v>
      </c>
      <c r="C172" s="60">
        <v>15.898</v>
      </c>
      <c r="D172" s="60">
        <v>1.823</v>
      </c>
      <c r="E172" s="60">
        <v>5.25</v>
      </c>
      <c r="F172" s="42">
        <f t="shared" si="5"/>
        <v>22.971</v>
      </c>
      <c r="H172" s="56">
        <v>1.31</v>
      </c>
    </row>
    <row r="173" spans="1:8" x14ac:dyDescent="0.2">
      <c r="A173" s="4">
        <f t="shared" si="4"/>
        <v>6</v>
      </c>
      <c r="B173" s="35">
        <v>39977</v>
      </c>
      <c r="C173" s="60">
        <v>12.521000000000001</v>
      </c>
      <c r="D173" s="60">
        <v>1.3879999999999999</v>
      </c>
      <c r="E173" s="60">
        <v>6.6139999999999999</v>
      </c>
      <c r="F173" s="42">
        <f t="shared" si="5"/>
        <v>20.523</v>
      </c>
      <c r="H173" s="56">
        <v>1.0529999999999999</v>
      </c>
    </row>
    <row r="174" spans="1:8" x14ac:dyDescent="0.2">
      <c r="A174" s="4">
        <f t="shared" si="4"/>
        <v>6</v>
      </c>
      <c r="B174" s="35">
        <v>39978</v>
      </c>
      <c r="C174" s="60">
        <v>15.436</v>
      </c>
      <c r="D174" s="60">
        <v>7.3999999999999996E-2</v>
      </c>
      <c r="E174" s="60">
        <v>5.7309999999999999</v>
      </c>
      <c r="F174" s="42">
        <f t="shared" si="5"/>
        <v>21.241</v>
      </c>
      <c r="H174" s="56">
        <v>1.2569999999999999</v>
      </c>
    </row>
    <row r="175" spans="1:8" x14ac:dyDescent="0.2">
      <c r="A175" s="4">
        <f t="shared" si="4"/>
        <v>6</v>
      </c>
      <c r="B175" s="35">
        <v>39979</v>
      </c>
      <c r="C175" s="60">
        <v>15.61</v>
      </c>
      <c r="D175" s="60">
        <v>1.722</v>
      </c>
      <c r="E175" s="60">
        <v>6.0090000000000003</v>
      </c>
      <c r="F175" s="42">
        <f t="shared" si="5"/>
        <v>23.341000000000001</v>
      </c>
      <c r="H175" s="56">
        <v>1.31</v>
      </c>
    </row>
    <row r="176" spans="1:8" x14ac:dyDescent="0.2">
      <c r="A176" s="4">
        <f t="shared" si="4"/>
        <v>6</v>
      </c>
      <c r="B176" s="35">
        <v>39980</v>
      </c>
      <c r="C176" s="60">
        <v>15.67</v>
      </c>
      <c r="D176" s="60">
        <v>2.694</v>
      </c>
      <c r="E176" s="60">
        <v>5.9409999999999998</v>
      </c>
      <c r="F176" s="42">
        <f t="shared" si="5"/>
        <v>24.305</v>
      </c>
      <c r="H176" s="56">
        <v>1.41</v>
      </c>
    </row>
    <row r="177" spans="1:8" x14ac:dyDescent="0.2">
      <c r="A177" s="4">
        <f t="shared" si="4"/>
        <v>6</v>
      </c>
      <c r="B177" s="35">
        <v>39981</v>
      </c>
      <c r="C177" s="60">
        <v>15.54</v>
      </c>
      <c r="D177" s="60">
        <v>2.1459999999999999</v>
      </c>
      <c r="E177" s="60">
        <v>5.468</v>
      </c>
      <c r="F177" s="42">
        <f t="shared" si="5"/>
        <v>23.154</v>
      </c>
      <c r="H177" s="56">
        <v>1.262</v>
      </c>
    </row>
    <row r="178" spans="1:8" x14ac:dyDescent="0.2">
      <c r="A178" s="4">
        <f t="shared" si="4"/>
        <v>6</v>
      </c>
      <c r="B178" s="35">
        <v>39982</v>
      </c>
      <c r="C178" s="60">
        <v>15.91</v>
      </c>
      <c r="D178" s="60">
        <v>3.1190000000000002</v>
      </c>
      <c r="E178" s="60">
        <v>3.7450000000000001</v>
      </c>
      <c r="F178" s="42">
        <f t="shared" si="5"/>
        <v>22.774000000000001</v>
      </c>
      <c r="H178" s="56">
        <v>1.2809999999999999</v>
      </c>
    </row>
    <row r="179" spans="1:8" x14ac:dyDescent="0.2">
      <c r="A179" s="4">
        <f t="shared" si="4"/>
        <v>6</v>
      </c>
      <c r="B179" s="35">
        <v>39983</v>
      </c>
      <c r="C179" s="60">
        <v>15.89</v>
      </c>
      <c r="D179" s="60">
        <v>2.976</v>
      </c>
      <c r="E179" s="60">
        <v>4.1749999999999998</v>
      </c>
      <c r="F179" s="42">
        <f t="shared" si="5"/>
        <v>23.041</v>
      </c>
      <c r="H179" s="56">
        <v>1.242</v>
      </c>
    </row>
    <row r="180" spans="1:8" x14ac:dyDescent="0.2">
      <c r="A180" s="4">
        <f t="shared" si="4"/>
        <v>6</v>
      </c>
      <c r="B180" s="35">
        <v>39984</v>
      </c>
      <c r="C180" s="60">
        <v>15.68</v>
      </c>
      <c r="D180" s="60">
        <v>0.876</v>
      </c>
      <c r="E180" s="60">
        <v>5.556</v>
      </c>
      <c r="F180" s="42">
        <f t="shared" si="5"/>
        <v>22.112000000000002</v>
      </c>
      <c r="H180" s="56">
        <v>1.2470000000000001</v>
      </c>
    </row>
    <row r="181" spans="1:8" x14ac:dyDescent="0.2">
      <c r="A181" s="4">
        <f t="shared" si="4"/>
        <v>6</v>
      </c>
      <c r="B181" s="35">
        <v>39985</v>
      </c>
      <c r="C181" s="60">
        <v>15.52</v>
      </c>
      <c r="D181" s="60">
        <v>0.185</v>
      </c>
      <c r="E181" s="60">
        <v>5.6589999999999998</v>
      </c>
      <c r="F181" s="42">
        <f t="shared" si="5"/>
        <v>21.364000000000001</v>
      </c>
      <c r="H181" s="56">
        <v>1.1839999999999999</v>
      </c>
    </row>
    <row r="182" spans="1:8" x14ac:dyDescent="0.2">
      <c r="A182" s="4">
        <f t="shared" si="4"/>
        <v>6</v>
      </c>
      <c r="B182" s="35">
        <v>39986</v>
      </c>
      <c r="C182" s="60">
        <v>15.74</v>
      </c>
      <c r="D182" s="60">
        <v>0</v>
      </c>
      <c r="E182" s="60">
        <v>7.1680000000000001</v>
      </c>
      <c r="F182" s="42">
        <f t="shared" si="5"/>
        <v>22.908000000000001</v>
      </c>
      <c r="H182" s="56">
        <v>1.3149999999999999</v>
      </c>
    </row>
    <row r="183" spans="1:8" x14ac:dyDescent="0.2">
      <c r="A183" s="4">
        <f t="shared" si="4"/>
        <v>6</v>
      </c>
      <c r="B183" s="35">
        <v>39987</v>
      </c>
      <c r="C183" s="60">
        <v>16.079999999999998</v>
      </c>
      <c r="D183" s="60">
        <v>0</v>
      </c>
      <c r="E183" s="60">
        <v>7.2990000000000004</v>
      </c>
      <c r="F183" s="42">
        <f t="shared" si="5"/>
        <v>23.378999999999998</v>
      </c>
      <c r="H183" s="56">
        <v>1.33</v>
      </c>
    </row>
    <row r="184" spans="1:8" x14ac:dyDescent="0.2">
      <c r="A184" s="4">
        <f t="shared" si="4"/>
        <v>6</v>
      </c>
      <c r="B184" s="35">
        <v>39988</v>
      </c>
      <c r="C184" s="60">
        <v>15.83</v>
      </c>
      <c r="D184" s="60">
        <v>0</v>
      </c>
      <c r="E184" s="60">
        <v>7.3540000000000001</v>
      </c>
      <c r="F184" s="42">
        <f t="shared" si="5"/>
        <v>23.184000000000001</v>
      </c>
      <c r="H184" s="56">
        <v>1.32</v>
      </c>
    </row>
    <row r="185" spans="1:8" x14ac:dyDescent="0.2">
      <c r="A185" s="4">
        <f t="shared" si="4"/>
        <v>6</v>
      </c>
      <c r="B185" s="35">
        <v>39989</v>
      </c>
      <c r="C185" s="60">
        <v>15.95</v>
      </c>
      <c r="D185" s="60">
        <v>0</v>
      </c>
      <c r="E185" s="60">
        <v>7.3470000000000004</v>
      </c>
      <c r="F185" s="42">
        <f t="shared" si="5"/>
        <v>23.297000000000001</v>
      </c>
      <c r="H185" s="56">
        <v>1.3149999999999999</v>
      </c>
    </row>
    <row r="186" spans="1:8" x14ac:dyDescent="0.2">
      <c r="A186" s="4">
        <f t="shared" si="4"/>
        <v>6</v>
      </c>
      <c r="B186" s="35">
        <v>39990</v>
      </c>
      <c r="C186" s="60">
        <v>15.84</v>
      </c>
      <c r="D186" s="60">
        <v>0</v>
      </c>
      <c r="E186" s="60">
        <v>7.0780000000000003</v>
      </c>
      <c r="F186" s="42">
        <f t="shared" si="5"/>
        <v>22.917999999999999</v>
      </c>
      <c r="H186" s="56">
        <v>1.2709999999999999</v>
      </c>
    </row>
    <row r="187" spans="1:8" x14ac:dyDescent="0.2">
      <c r="A187" s="4">
        <f t="shared" si="4"/>
        <v>6</v>
      </c>
      <c r="B187" s="35">
        <v>39991</v>
      </c>
      <c r="C187" s="60">
        <v>15.93</v>
      </c>
      <c r="D187" s="60">
        <v>0</v>
      </c>
      <c r="E187" s="60">
        <v>5.5810000000000004</v>
      </c>
      <c r="F187" s="42">
        <f t="shared" si="5"/>
        <v>21.510999999999999</v>
      </c>
      <c r="H187" s="56">
        <v>1.2130000000000001</v>
      </c>
    </row>
    <row r="188" spans="1:8" x14ac:dyDescent="0.2">
      <c r="A188" s="4">
        <f t="shared" si="4"/>
        <v>6</v>
      </c>
      <c r="B188" s="35">
        <v>39992</v>
      </c>
      <c r="C188" s="60">
        <v>15.77</v>
      </c>
      <c r="D188" s="60">
        <v>0</v>
      </c>
      <c r="E188" s="60">
        <v>5.2270000000000003</v>
      </c>
      <c r="F188" s="42">
        <f t="shared" si="5"/>
        <v>20.997</v>
      </c>
      <c r="H188" s="56">
        <v>1.194</v>
      </c>
    </row>
    <row r="189" spans="1:8" x14ac:dyDescent="0.2">
      <c r="A189" s="4">
        <f t="shared" si="4"/>
        <v>6</v>
      </c>
      <c r="B189" s="35">
        <v>39993</v>
      </c>
      <c r="C189" s="60">
        <v>15.67</v>
      </c>
      <c r="D189" s="60">
        <v>0</v>
      </c>
      <c r="E189" s="60">
        <v>5.2</v>
      </c>
      <c r="F189" s="42">
        <f t="shared" si="5"/>
        <v>20.87</v>
      </c>
      <c r="H189" s="56">
        <v>1.2030000000000001</v>
      </c>
    </row>
    <row r="190" spans="1:8" x14ac:dyDescent="0.2">
      <c r="A190" s="4">
        <f t="shared" si="4"/>
        <v>6</v>
      </c>
      <c r="B190" s="35">
        <v>39994</v>
      </c>
      <c r="C190" s="60">
        <v>15.98</v>
      </c>
      <c r="D190" s="60">
        <v>0</v>
      </c>
      <c r="E190" s="60">
        <v>7.468</v>
      </c>
      <c r="F190" s="42">
        <f t="shared" si="5"/>
        <v>23.448</v>
      </c>
      <c r="H190" s="56">
        <v>1.3009999999999999</v>
      </c>
    </row>
    <row r="191" spans="1:8" x14ac:dyDescent="0.2">
      <c r="A191" s="4">
        <f t="shared" si="4"/>
        <v>7</v>
      </c>
      <c r="B191" s="35">
        <v>39995</v>
      </c>
      <c r="C191" s="60">
        <v>15.872</v>
      </c>
      <c r="D191" s="60">
        <v>0</v>
      </c>
      <c r="E191" s="60">
        <v>7.1269999999999998</v>
      </c>
      <c r="F191" s="42">
        <f t="shared" si="5"/>
        <v>22.998999999999999</v>
      </c>
      <c r="H191" s="56">
        <v>1.276</v>
      </c>
    </row>
    <row r="192" spans="1:8" x14ac:dyDescent="0.2">
      <c r="A192" s="4">
        <f t="shared" si="4"/>
        <v>7</v>
      </c>
      <c r="B192" s="35">
        <v>39996</v>
      </c>
      <c r="C192" s="60">
        <v>15.956</v>
      </c>
      <c r="D192" s="60">
        <v>0</v>
      </c>
      <c r="E192" s="60">
        <v>7.1840000000000002</v>
      </c>
      <c r="F192" s="42">
        <f t="shared" si="5"/>
        <v>23.14</v>
      </c>
      <c r="H192" s="56">
        <v>1.35</v>
      </c>
    </row>
    <row r="193" spans="1:8" x14ac:dyDescent="0.2">
      <c r="A193" s="4">
        <f t="shared" si="4"/>
        <v>7</v>
      </c>
      <c r="B193" s="35">
        <v>39997</v>
      </c>
      <c r="C193" s="60">
        <v>15.829000000000001</v>
      </c>
      <c r="D193" s="60">
        <v>0</v>
      </c>
      <c r="E193" s="60">
        <v>7.2649999999999997</v>
      </c>
      <c r="F193" s="42">
        <f t="shared" si="5"/>
        <v>23.094000000000001</v>
      </c>
      <c r="H193" s="56">
        <v>1.232</v>
      </c>
    </row>
    <row r="194" spans="1:8" x14ac:dyDescent="0.2">
      <c r="A194" s="4">
        <f t="shared" si="4"/>
        <v>7</v>
      </c>
      <c r="B194" s="35">
        <v>39998</v>
      </c>
      <c r="C194" s="60">
        <v>15.734</v>
      </c>
      <c r="D194" s="60">
        <v>0</v>
      </c>
      <c r="E194" s="60">
        <v>5.5149999999999997</v>
      </c>
      <c r="F194" s="42">
        <f t="shared" si="5"/>
        <v>21.248999999999999</v>
      </c>
      <c r="H194" s="56">
        <v>1.218</v>
      </c>
    </row>
    <row r="195" spans="1:8" x14ac:dyDescent="0.2">
      <c r="A195" s="4">
        <f t="shared" si="4"/>
        <v>7</v>
      </c>
      <c r="B195" s="35">
        <v>39999</v>
      </c>
      <c r="C195" s="60">
        <v>15.848000000000001</v>
      </c>
      <c r="D195" s="60">
        <v>0</v>
      </c>
      <c r="E195" s="60">
        <v>4.7809999999999997</v>
      </c>
      <c r="F195" s="42">
        <f t="shared" si="5"/>
        <v>20.629000000000001</v>
      </c>
      <c r="H195" s="56">
        <v>1.155</v>
      </c>
    </row>
    <row r="196" spans="1:8" x14ac:dyDescent="0.2">
      <c r="A196" s="4">
        <f t="shared" si="4"/>
        <v>7</v>
      </c>
      <c r="B196" s="35">
        <v>40000</v>
      </c>
      <c r="C196" s="60">
        <v>15.797000000000001</v>
      </c>
      <c r="D196" s="60">
        <v>0</v>
      </c>
      <c r="E196" s="60">
        <v>7.34</v>
      </c>
      <c r="F196" s="42">
        <f t="shared" si="5"/>
        <v>23.137</v>
      </c>
      <c r="H196" s="56">
        <v>1.2270000000000001</v>
      </c>
    </row>
    <row r="197" spans="1:8" x14ac:dyDescent="0.2">
      <c r="A197" s="4">
        <f t="shared" si="4"/>
        <v>7</v>
      </c>
      <c r="B197" s="35">
        <v>40001</v>
      </c>
      <c r="C197" s="60">
        <v>15.698</v>
      </c>
      <c r="D197" s="60">
        <v>0</v>
      </c>
      <c r="E197" s="60">
        <v>6.242</v>
      </c>
      <c r="F197" s="42">
        <f t="shared" si="5"/>
        <v>21.94</v>
      </c>
      <c r="H197" s="56">
        <v>1.2270000000000001</v>
      </c>
    </row>
    <row r="198" spans="1:8" x14ac:dyDescent="0.2">
      <c r="A198" s="4">
        <f t="shared" si="4"/>
        <v>7</v>
      </c>
      <c r="B198" s="35">
        <v>40002</v>
      </c>
      <c r="C198" s="60">
        <v>15.911</v>
      </c>
      <c r="D198" s="60">
        <v>0</v>
      </c>
      <c r="E198" s="60">
        <v>6.3769999999999998</v>
      </c>
      <c r="F198" s="42">
        <f t="shared" si="5"/>
        <v>22.288</v>
      </c>
      <c r="H198" s="56">
        <v>1.218</v>
      </c>
    </row>
    <row r="199" spans="1:8" x14ac:dyDescent="0.2">
      <c r="A199" s="4">
        <f t="shared" si="4"/>
        <v>7</v>
      </c>
      <c r="B199" s="35">
        <v>40003</v>
      </c>
      <c r="C199" s="60">
        <v>16.001999999999999</v>
      </c>
      <c r="D199" s="60">
        <v>0</v>
      </c>
      <c r="E199" s="60">
        <v>6.5659999999999998</v>
      </c>
      <c r="F199" s="42">
        <f t="shared" si="5"/>
        <v>22.567999999999998</v>
      </c>
      <c r="H199" s="56">
        <v>1.2370000000000001</v>
      </c>
    </row>
    <row r="200" spans="1:8" x14ac:dyDescent="0.2">
      <c r="A200" s="4">
        <f t="shared" si="4"/>
        <v>7</v>
      </c>
      <c r="B200" s="35">
        <v>40004</v>
      </c>
      <c r="C200" s="60">
        <v>15.725</v>
      </c>
      <c r="D200" s="60">
        <v>0</v>
      </c>
      <c r="E200" s="60">
        <v>6.3810000000000002</v>
      </c>
      <c r="F200" s="42">
        <f t="shared" si="5"/>
        <v>22.106000000000002</v>
      </c>
      <c r="H200" s="56">
        <v>1.179</v>
      </c>
    </row>
    <row r="201" spans="1:8" x14ac:dyDescent="0.2">
      <c r="A201" s="4">
        <f t="shared" si="4"/>
        <v>7</v>
      </c>
      <c r="B201" s="35">
        <v>40005</v>
      </c>
      <c r="C201" s="60">
        <v>15.686999999999999</v>
      </c>
      <c r="D201" s="60">
        <v>0</v>
      </c>
      <c r="E201" s="60">
        <v>5.7210000000000001</v>
      </c>
      <c r="F201" s="42">
        <f t="shared" si="5"/>
        <v>21.408000000000001</v>
      </c>
      <c r="H201" s="56">
        <v>1.198</v>
      </c>
    </row>
    <row r="202" spans="1:8" x14ac:dyDescent="0.2">
      <c r="A202" s="4">
        <f t="shared" ref="A202:A265" si="6">+IF(ISBLANK($B202),"",MONTH($B202))</f>
        <v>7</v>
      </c>
      <c r="B202" s="35">
        <v>40006</v>
      </c>
      <c r="C202" s="60">
        <v>15.821999999999999</v>
      </c>
      <c r="D202" s="60">
        <v>0</v>
      </c>
      <c r="E202" s="60">
        <v>4.6109999999999998</v>
      </c>
      <c r="F202" s="42">
        <f t="shared" ref="F202:F265" si="7">+SUM(C202:E202)</f>
        <v>20.433</v>
      </c>
      <c r="H202" s="56">
        <v>1.169</v>
      </c>
    </row>
    <row r="203" spans="1:8" x14ac:dyDescent="0.2">
      <c r="A203" s="4">
        <f t="shared" si="6"/>
        <v>7</v>
      </c>
      <c r="B203" s="35">
        <v>40007</v>
      </c>
      <c r="C203" s="60">
        <v>15.808999999999999</v>
      </c>
      <c r="D203" s="60">
        <v>0</v>
      </c>
      <c r="E203" s="60">
        <v>6.6150000000000002</v>
      </c>
      <c r="F203" s="42">
        <f t="shared" si="7"/>
        <v>22.423999999999999</v>
      </c>
      <c r="H203" s="56">
        <v>1.2130000000000001</v>
      </c>
    </row>
    <row r="204" spans="1:8" x14ac:dyDescent="0.2">
      <c r="A204" s="4">
        <f t="shared" si="6"/>
        <v>7</v>
      </c>
      <c r="B204" s="35">
        <v>40008</v>
      </c>
      <c r="C204" s="60">
        <v>15.92</v>
      </c>
      <c r="D204" s="60">
        <v>0</v>
      </c>
      <c r="E204" s="60">
        <v>6.4930000000000003</v>
      </c>
      <c r="F204" s="42">
        <f t="shared" si="7"/>
        <v>22.413</v>
      </c>
      <c r="H204" s="56">
        <v>1.2509999999999999</v>
      </c>
    </row>
    <row r="205" spans="1:8" x14ac:dyDescent="0.2">
      <c r="A205" s="4">
        <f t="shared" si="6"/>
        <v>7</v>
      </c>
      <c r="B205" s="35">
        <v>40009</v>
      </c>
      <c r="C205" s="60">
        <v>15.81</v>
      </c>
      <c r="D205" s="60">
        <v>0</v>
      </c>
      <c r="E205" s="60">
        <v>6.5170000000000003</v>
      </c>
      <c r="F205" s="42">
        <f t="shared" si="7"/>
        <v>22.327000000000002</v>
      </c>
      <c r="H205" s="56">
        <v>1.242</v>
      </c>
    </row>
    <row r="206" spans="1:8" x14ac:dyDescent="0.2">
      <c r="A206" s="4">
        <f t="shared" si="6"/>
        <v>7</v>
      </c>
      <c r="B206" s="35">
        <v>40010</v>
      </c>
      <c r="C206" s="60">
        <v>14.08</v>
      </c>
      <c r="D206" s="60">
        <v>0</v>
      </c>
      <c r="E206" s="60">
        <v>6.0410000000000004</v>
      </c>
      <c r="F206" s="42">
        <f t="shared" si="7"/>
        <v>20.121000000000002</v>
      </c>
      <c r="H206" s="56">
        <v>1.145</v>
      </c>
    </row>
    <row r="207" spans="1:8" x14ac:dyDescent="0.2">
      <c r="A207" s="4">
        <f t="shared" si="6"/>
        <v>7</v>
      </c>
      <c r="B207" s="35">
        <v>40011</v>
      </c>
      <c r="C207" s="60">
        <v>12.71</v>
      </c>
      <c r="D207" s="60">
        <v>0</v>
      </c>
      <c r="E207" s="60">
        <v>8.3219999999999992</v>
      </c>
      <c r="F207" s="42">
        <f t="shared" si="7"/>
        <v>21.032</v>
      </c>
      <c r="H207" s="56">
        <v>1.1839999999999999</v>
      </c>
    </row>
    <row r="208" spans="1:8" x14ac:dyDescent="0.2">
      <c r="A208" s="4">
        <f t="shared" si="6"/>
        <v>7</v>
      </c>
      <c r="B208" s="35">
        <v>40012</v>
      </c>
      <c r="C208" s="60">
        <v>12.37</v>
      </c>
      <c r="D208" s="60">
        <v>0</v>
      </c>
      <c r="E208" s="60">
        <v>8.2910000000000004</v>
      </c>
      <c r="F208" s="42">
        <f t="shared" si="7"/>
        <v>20.661000000000001</v>
      </c>
      <c r="H208" s="56">
        <v>1.1839999999999999</v>
      </c>
    </row>
    <row r="209" spans="1:8" x14ac:dyDescent="0.2">
      <c r="A209" s="4">
        <f t="shared" si="6"/>
        <v>7</v>
      </c>
      <c r="B209" s="35">
        <v>40013</v>
      </c>
      <c r="C209" s="60">
        <v>15.75</v>
      </c>
      <c r="D209" s="60">
        <v>0</v>
      </c>
      <c r="E209" s="60">
        <v>4.9340000000000002</v>
      </c>
      <c r="F209" s="42">
        <f t="shared" si="7"/>
        <v>20.684000000000001</v>
      </c>
      <c r="H209" s="56">
        <v>1.1399999999999999</v>
      </c>
    </row>
    <row r="210" spans="1:8" x14ac:dyDescent="0.2">
      <c r="A210" s="4">
        <f t="shared" si="6"/>
        <v>7</v>
      </c>
      <c r="B210" s="35">
        <v>40014</v>
      </c>
      <c r="C210" s="60">
        <v>15.73</v>
      </c>
      <c r="D210" s="60">
        <v>0</v>
      </c>
      <c r="E210" s="60">
        <v>6.3250000000000002</v>
      </c>
      <c r="F210" s="42">
        <f t="shared" si="7"/>
        <v>22.055</v>
      </c>
      <c r="H210" s="56">
        <v>1.2709999999999999</v>
      </c>
    </row>
    <row r="211" spans="1:8" x14ac:dyDescent="0.2">
      <c r="A211" s="4">
        <f t="shared" si="6"/>
        <v>7</v>
      </c>
      <c r="B211" s="35">
        <v>40015</v>
      </c>
      <c r="C211" s="60">
        <v>12.79</v>
      </c>
      <c r="D211" s="60">
        <v>2.36</v>
      </c>
      <c r="E211" s="60">
        <v>6.6660000000000004</v>
      </c>
      <c r="F211" s="42">
        <f t="shared" si="7"/>
        <v>21.815999999999999</v>
      </c>
      <c r="H211" s="56">
        <v>1.266</v>
      </c>
    </row>
    <row r="212" spans="1:8" x14ac:dyDescent="0.2">
      <c r="A212" s="4">
        <f t="shared" si="6"/>
        <v>7</v>
      </c>
      <c r="B212" s="35">
        <v>40016</v>
      </c>
      <c r="C212" s="60">
        <v>13.01</v>
      </c>
      <c r="D212" s="60">
        <v>2.23</v>
      </c>
      <c r="E212" s="60">
        <v>6.641</v>
      </c>
      <c r="F212" s="42">
        <f t="shared" si="7"/>
        <v>21.881</v>
      </c>
      <c r="H212" s="56">
        <v>1.2509999999999999</v>
      </c>
    </row>
    <row r="213" spans="1:8" x14ac:dyDescent="0.2">
      <c r="A213" s="4">
        <f t="shared" si="6"/>
        <v>7</v>
      </c>
      <c r="B213" s="35">
        <v>40017</v>
      </c>
      <c r="C213" s="60">
        <v>15.77</v>
      </c>
      <c r="D213" s="60">
        <v>0</v>
      </c>
      <c r="E213" s="60">
        <v>6.4080000000000004</v>
      </c>
      <c r="F213" s="42">
        <f t="shared" si="7"/>
        <v>22.178000000000001</v>
      </c>
      <c r="H213" s="56">
        <v>1.2709999999999999</v>
      </c>
    </row>
    <row r="214" spans="1:8" x14ac:dyDescent="0.2">
      <c r="A214" s="4">
        <f t="shared" si="6"/>
        <v>7</v>
      </c>
      <c r="B214" s="35">
        <v>40018</v>
      </c>
      <c r="C214" s="60">
        <v>15.91</v>
      </c>
      <c r="D214" s="60">
        <v>0</v>
      </c>
      <c r="E214" s="60">
        <v>6.1070000000000002</v>
      </c>
      <c r="F214" s="42">
        <f t="shared" si="7"/>
        <v>22.016999999999999</v>
      </c>
      <c r="H214" s="56">
        <v>1.2030000000000001</v>
      </c>
    </row>
    <row r="215" spans="1:8" x14ac:dyDescent="0.2">
      <c r="A215" s="4">
        <f t="shared" si="6"/>
        <v>7</v>
      </c>
      <c r="B215" s="35">
        <v>40019</v>
      </c>
      <c r="C215" s="60">
        <v>15.85</v>
      </c>
      <c r="D215" s="60">
        <v>0</v>
      </c>
      <c r="E215" s="60">
        <v>4.6829999999999998</v>
      </c>
      <c r="F215" s="42">
        <f t="shared" si="7"/>
        <v>20.533000000000001</v>
      </c>
      <c r="H215" s="56">
        <v>1.198</v>
      </c>
    </row>
    <row r="216" spans="1:8" x14ac:dyDescent="0.2">
      <c r="A216" s="4">
        <f t="shared" si="6"/>
        <v>7</v>
      </c>
      <c r="B216" s="35">
        <v>40020</v>
      </c>
      <c r="C216" s="60">
        <v>15.71</v>
      </c>
      <c r="D216" s="60">
        <v>0</v>
      </c>
      <c r="E216" s="60">
        <v>4.5060000000000002</v>
      </c>
      <c r="F216" s="42">
        <f t="shared" si="7"/>
        <v>20.216000000000001</v>
      </c>
      <c r="H216" s="56">
        <v>1.1890000000000001</v>
      </c>
    </row>
    <row r="217" spans="1:8" x14ac:dyDescent="0.2">
      <c r="A217" s="4">
        <f t="shared" si="6"/>
        <v>7</v>
      </c>
      <c r="B217" s="35">
        <v>40021</v>
      </c>
      <c r="C217" s="60">
        <v>15.84</v>
      </c>
      <c r="D217" s="60">
        <v>0</v>
      </c>
      <c r="E217" s="60">
        <v>6.3559999999999999</v>
      </c>
      <c r="F217" s="42">
        <f t="shared" si="7"/>
        <v>22.195999999999998</v>
      </c>
      <c r="H217" s="56">
        <v>1.2509999999999999</v>
      </c>
    </row>
    <row r="218" spans="1:8" x14ac:dyDescent="0.2">
      <c r="A218" s="4">
        <f t="shared" si="6"/>
        <v>7</v>
      </c>
      <c r="B218" s="35">
        <v>40022</v>
      </c>
      <c r="C218" s="60">
        <v>15.87</v>
      </c>
      <c r="D218" s="60">
        <v>0</v>
      </c>
      <c r="E218" s="60">
        <v>6.431</v>
      </c>
      <c r="F218" s="42">
        <f t="shared" si="7"/>
        <v>22.300999999999998</v>
      </c>
      <c r="H218" s="56">
        <v>1.2709999999999999</v>
      </c>
    </row>
    <row r="219" spans="1:8" x14ac:dyDescent="0.2">
      <c r="A219" s="4">
        <f t="shared" si="6"/>
        <v>7</v>
      </c>
      <c r="B219" s="35">
        <v>40023</v>
      </c>
      <c r="C219" s="60">
        <v>15.87</v>
      </c>
      <c r="D219" s="60">
        <v>0</v>
      </c>
      <c r="E219" s="60">
        <v>6.1289999999999996</v>
      </c>
      <c r="F219" s="42">
        <f t="shared" si="7"/>
        <v>21.998999999999999</v>
      </c>
      <c r="H219" s="56">
        <v>1.256</v>
      </c>
    </row>
    <row r="220" spans="1:8" x14ac:dyDescent="0.2">
      <c r="A220" s="4">
        <f t="shared" si="6"/>
        <v>7</v>
      </c>
      <c r="B220" s="35">
        <v>40024</v>
      </c>
      <c r="C220" s="60">
        <v>15.65</v>
      </c>
      <c r="D220" s="60">
        <v>0</v>
      </c>
      <c r="E220" s="60">
        <v>6.5739999999999998</v>
      </c>
      <c r="F220" s="42">
        <f t="shared" si="7"/>
        <v>22.224</v>
      </c>
      <c r="H220" s="56">
        <v>1.218</v>
      </c>
    </row>
    <row r="221" spans="1:8" x14ac:dyDescent="0.2">
      <c r="A221" s="4">
        <f t="shared" si="6"/>
        <v>7</v>
      </c>
      <c r="B221" s="35">
        <v>40025</v>
      </c>
      <c r="C221" s="60">
        <v>15.93</v>
      </c>
      <c r="D221" s="60">
        <v>0</v>
      </c>
      <c r="E221" s="60">
        <v>5.9329999999999998</v>
      </c>
      <c r="F221" s="42">
        <f t="shared" si="7"/>
        <v>21.863</v>
      </c>
      <c r="H221" s="56">
        <v>1.198</v>
      </c>
    </row>
    <row r="222" spans="1:8" x14ac:dyDescent="0.2">
      <c r="A222" s="4">
        <f t="shared" si="6"/>
        <v>8</v>
      </c>
      <c r="B222" s="35">
        <v>40026</v>
      </c>
      <c r="C222" s="60">
        <v>15.433</v>
      </c>
      <c r="D222" s="60">
        <v>0</v>
      </c>
      <c r="E222" s="60">
        <v>4.9880000000000004</v>
      </c>
      <c r="F222" s="42">
        <f t="shared" si="7"/>
        <v>20.420999999999999</v>
      </c>
      <c r="H222" s="56">
        <v>1.1910000000000001</v>
      </c>
    </row>
    <row r="223" spans="1:8" x14ac:dyDescent="0.2">
      <c r="A223" s="4">
        <f t="shared" si="6"/>
        <v>8</v>
      </c>
      <c r="B223" s="35">
        <v>40027</v>
      </c>
      <c r="C223" s="60">
        <v>15.153</v>
      </c>
      <c r="D223" s="60">
        <v>0</v>
      </c>
      <c r="E223" s="60">
        <v>4.6970000000000001</v>
      </c>
      <c r="F223" s="42">
        <f t="shared" si="7"/>
        <v>19.850000000000001</v>
      </c>
      <c r="H223" s="56">
        <v>1.1910000000000001</v>
      </c>
    </row>
    <row r="224" spans="1:8" x14ac:dyDescent="0.2">
      <c r="A224" s="4">
        <f t="shared" si="6"/>
        <v>8</v>
      </c>
      <c r="B224" s="35">
        <v>40028</v>
      </c>
      <c r="C224" s="60">
        <v>15.698</v>
      </c>
      <c r="D224" s="60">
        <v>0</v>
      </c>
      <c r="E224" s="60">
        <v>6.5759999999999996</v>
      </c>
      <c r="F224" s="42">
        <f t="shared" si="7"/>
        <v>22.274000000000001</v>
      </c>
      <c r="H224" s="56">
        <v>1.2490000000000001</v>
      </c>
    </row>
    <row r="225" spans="1:13" x14ac:dyDescent="0.2">
      <c r="A225" s="4">
        <f t="shared" si="6"/>
        <v>8</v>
      </c>
      <c r="B225" s="35">
        <v>40029</v>
      </c>
      <c r="C225" s="60">
        <v>15.837</v>
      </c>
      <c r="D225" s="60">
        <v>0</v>
      </c>
      <c r="E225" s="60">
        <v>6.1959999999999997</v>
      </c>
      <c r="F225" s="42">
        <f t="shared" si="7"/>
        <v>22.033000000000001</v>
      </c>
      <c r="G225" s="61"/>
      <c r="H225" s="56">
        <v>1.268</v>
      </c>
      <c r="I225" s="61"/>
      <c r="J225" s="61"/>
      <c r="K225" s="61"/>
      <c r="L225" s="61"/>
      <c r="M225" s="61"/>
    </row>
    <row r="226" spans="1:13" x14ac:dyDescent="0.2">
      <c r="A226" s="4">
        <f t="shared" si="6"/>
        <v>8</v>
      </c>
      <c r="B226" s="35">
        <v>40030</v>
      </c>
      <c r="C226" s="60">
        <v>15.776</v>
      </c>
      <c r="D226" s="60">
        <v>0</v>
      </c>
      <c r="E226" s="60">
        <v>6.4290000000000003</v>
      </c>
      <c r="F226" s="42">
        <f t="shared" si="7"/>
        <v>22.204999999999998</v>
      </c>
      <c r="G226" s="61"/>
      <c r="H226" s="57">
        <v>1.292</v>
      </c>
      <c r="I226" s="61"/>
      <c r="J226" s="61"/>
      <c r="K226" s="61"/>
      <c r="L226" s="61"/>
      <c r="M226" s="61"/>
    </row>
    <row r="227" spans="1:13" x14ac:dyDescent="0.2">
      <c r="A227" s="4">
        <f t="shared" si="6"/>
        <v>8</v>
      </c>
      <c r="B227" s="35">
        <v>40031</v>
      </c>
      <c r="C227" s="60">
        <v>15.645</v>
      </c>
      <c r="D227" s="60">
        <v>0</v>
      </c>
      <c r="E227" s="60">
        <v>6.4749999999999996</v>
      </c>
      <c r="F227" s="42">
        <f t="shared" si="7"/>
        <v>22.119999999999997</v>
      </c>
      <c r="G227" s="61"/>
      <c r="H227" s="57">
        <v>1.288</v>
      </c>
      <c r="I227" s="61"/>
      <c r="J227" s="61"/>
      <c r="K227" s="61"/>
      <c r="L227" s="61"/>
      <c r="M227" s="61"/>
    </row>
    <row r="228" spans="1:13" x14ac:dyDescent="0.2">
      <c r="A228" s="4">
        <f t="shared" si="6"/>
        <v>8</v>
      </c>
      <c r="B228" s="35">
        <v>40032</v>
      </c>
      <c r="C228" s="60">
        <v>15.673</v>
      </c>
      <c r="D228" s="60">
        <v>0</v>
      </c>
      <c r="E228" s="60">
        <v>6.532</v>
      </c>
      <c r="F228" s="42">
        <f t="shared" si="7"/>
        <v>22.204999999999998</v>
      </c>
      <c r="G228" s="61"/>
      <c r="H228" s="57">
        <v>1.234</v>
      </c>
      <c r="I228" s="61"/>
      <c r="J228" s="61"/>
      <c r="K228" s="61"/>
      <c r="L228" s="61"/>
      <c r="M228" s="61"/>
    </row>
    <row r="229" spans="1:13" x14ac:dyDescent="0.2">
      <c r="A229" s="4">
        <f t="shared" si="6"/>
        <v>8</v>
      </c>
      <c r="B229" s="35">
        <v>40033</v>
      </c>
      <c r="C229" s="60">
        <v>15.445</v>
      </c>
      <c r="D229" s="60">
        <v>0</v>
      </c>
      <c r="E229" s="60">
        <v>4.9640000000000004</v>
      </c>
      <c r="F229" s="42">
        <f t="shared" si="7"/>
        <v>20.408999999999999</v>
      </c>
      <c r="G229" s="61"/>
      <c r="H229" s="57">
        <v>1.2050000000000001</v>
      </c>
      <c r="I229" s="61"/>
      <c r="J229" s="61"/>
      <c r="K229" s="61"/>
      <c r="L229" s="61"/>
      <c r="M229" s="61"/>
    </row>
    <row r="230" spans="1:13" x14ac:dyDescent="0.2">
      <c r="A230" s="4">
        <f t="shared" si="6"/>
        <v>8</v>
      </c>
      <c r="B230" s="35">
        <v>40034</v>
      </c>
      <c r="C230" s="60">
        <v>12.007</v>
      </c>
      <c r="D230" s="60">
        <v>0</v>
      </c>
      <c r="E230" s="60">
        <v>8.2370000000000001</v>
      </c>
      <c r="F230" s="42">
        <f t="shared" si="7"/>
        <v>20.244</v>
      </c>
      <c r="G230" s="61"/>
      <c r="H230" s="57">
        <v>1.1859999999999999</v>
      </c>
      <c r="I230" s="61"/>
      <c r="J230" s="61"/>
      <c r="K230" s="61"/>
      <c r="L230" s="61"/>
      <c r="M230" s="61"/>
    </row>
    <row r="231" spans="1:13" x14ac:dyDescent="0.2">
      <c r="A231" s="4">
        <f t="shared" si="6"/>
        <v>8</v>
      </c>
      <c r="B231" s="35">
        <v>40035</v>
      </c>
      <c r="C231" s="60">
        <v>13.74</v>
      </c>
      <c r="D231" s="60">
        <v>0.105</v>
      </c>
      <c r="E231" s="60">
        <v>8.7929999999999993</v>
      </c>
      <c r="F231" s="42">
        <f t="shared" si="7"/>
        <v>22.637999999999998</v>
      </c>
      <c r="G231" s="61"/>
      <c r="H231" s="57">
        <v>1.2629999999999999</v>
      </c>
      <c r="I231" s="61"/>
      <c r="J231" s="61"/>
      <c r="K231" s="61"/>
      <c r="L231" s="61"/>
      <c r="M231" s="61"/>
    </row>
    <row r="232" spans="1:13" x14ac:dyDescent="0.2">
      <c r="A232" s="4">
        <f t="shared" si="6"/>
        <v>8</v>
      </c>
      <c r="B232" s="35">
        <v>40036</v>
      </c>
      <c r="C232" s="60">
        <v>12.795</v>
      </c>
      <c r="D232" s="60">
        <v>0</v>
      </c>
      <c r="E232" s="60">
        <v>10.252000000000001</v>
      </c>
      <c r="F232" s="42">
        <f t="shared" si="7"/>
        <v>23.047000000000001</v>
      </c>
      <c r="G232" s="61"/>
      <c r="H232" s="57">
        <v>1.36</v>
      </c>
      <c r="I232" s="61"/>
      <c r="J232" s="61"/>
      <c r="K232" s="61"/>
      <c r="L232" s="61"/>
      <c r="M232" s="61"/>
    </row>
    <row r="233" spans="1:13" x14ac:dyDescent="0.2">
      <c r="A233" s="4">
        <f t="shared" si="6"/>
        <v>8</v>
      </c>
      <c r="B233" s="35">
        <v>40037</v>
      </c>
      <c r="C233" s="60">
        <v>15.821999999999999</v>
      </c>
      <c r="D233" s="60">
        <v>0</v>
      </c>
      <c r="E233" s="60">
        <v>6.9640000000000004</v>
      </c>
      <c r="F233" s="42">
        <f t="shared" si="7"/>
        <v>22.786000000000001</v>
      </c>
      <c r="G233" s="61"/>
      <c r="H233" s="57">
        <v>1.2729999999999999</v>
      </c>
      <c r="I233" s="61"/>
      <c r="J233" s="61"/>
      <c r="K233" s="61"/>
      <c r="L233" s="61"/>
      <c r="M233" s="61"/>
    </row>
    <row r="234" spans="1:13" x14ac:dyDescent="0.2">
      <c r="A234" s="4">
        <f t="shared" si="6"/>
        <v>8</v>
      </c>
      <c r="B234" s="35">
        <v>40038</v>
      </c>
      <c r="C234" s="60">
        <v>15.917</v>
      </c>
      <c r="D234" s="60">
        <v>0</v>
      </c>
      <c r="E234" s="60">
        <v>6.4240000000000004</v>
      </c>
      <c r="F234" s="42">
        <f t="shared" si="7"/>
        <v>22.341000000000001</v>
      </c>
      <c r="G234" s="61"/>
      <c r="H234" s="57">
        <v>1.234</v>
      </c>
      <c r="I234" s="61"/>
      <c r="J234" s="61"/>
      <c r="K234" s="61"/>
      <c r="L234" s="61"/>
      <c r="M234" s="61"/>
    </row>
    <row r="235" spans="1:13" x14ac:dyDescent="0.2">
      <c r="A235" s="4">
        <f t="shared" si="6"/>
        <v>8</v>
      </c>
      <c r="B235" s="35">
        <v>40039</v>
      </c>
      <c r="C235" s="60">
        <v>15.058999999999999</v>
      </c>
      <c r="D235" s="60">
        <v>0</v>
      </c>
      <c r="E235" s="60">
        <v>7.4669999999999996</v>
      </c>
      <c r="F235" s="42">
        <f t="shared" si="7"/>
        <v>22.526</v>
      </c>
      <c r="G235" s="61"/>
      <c r="H235" s="57">
        <v>1.2390000000000001</v>
      </c>
      <c r="I235" s="61"/>
      <c r="J235" s="61"/>
      <c r="K235" s="61"/>
      <c r="L235" s="61"/>
      <c r="M235" s="61"/>
    </row>
    <row r="236" spans="1:13" x14ac:dyDescent="0.2">
      <c r="A236" s="4">
        <f t="shared" si="6"/>
        <v>8</v>
      </c>
      <c r="B236" s="35">
        <v>40040</v>
      </c>
      <c r="C236" s="60">
        <v>15.72</v>
      </c>
      <c r="D236" s="60">
        <v>0</v>
      </c>
      <c r="E236" s="60">
        <v>4.7069999999999999</v>
      </c>
      <c r="F236" s="42">
        <f t="shared" si="7"/>
        <v>20.427</v>
      </c>
      <c r="G236" s="61"/>
      <c r="H236" s="57">
        <v>1.171</v>
      </c>
      <c r="I236" s="61"/>
      <c r="J236" s="61"/>
      <c r="K236" s="61"/>
      <c r="L236" s="61"/>
      <c r="M236" s="61"/>
    </row>
    <row r="237" spans="1:13" x14ac:dyDescent="0.2">
      <c r="A237" s="4">
        <f t="shared" si="6"/>
        <v>8</v>
      </c>
      <c r="B237" s="35">
        <v>40041</v>
      </c>
      <c r="C237" s="60">
        <v>15.42</v>
      </c>
      <c r="D237" s="60">
        <v>0</v>
      </c>
      <c r="E237" s="60">
        <v>4.6379999999999999</v>
      </c>
      <c r="F237" s="42">
        <f t="shared" si="7"/>
        <v>20.058</v>
      </c>
      <c r="G237" s="61"/>
      <c r="H237" s="57">
        <v>1.1910000000000001</v>
      </c>
      <c r="I237" s="61"/>
      <c r="J237" s="61"/>
      <c r="K237" s="61"/>
      <c r="L237" s="61"/>
      <c r="M237" s="61"/>
    </row>
    <row r="238" spans="1:13" x14ac:dyDescent="0.2">
      <c r="A238" s="4">
        <f t="shared" si="6"/>
        <v>8</v>
      </c>
      <c r="B238" s="35">
        <v>40042</v>
      </c>
      <c r="C238" s="60">
        <v>15.9</v>
      </c>
      <c r="D238" s="60">
        <v>0</v>
      </c>
      <c r="E238" s="60">
        <v>6.19</v>
      </c>
      <c r="F238" s="42">
        <f t="shared" si="7"/>
        <v>22.09</v>
      </c>
      <c r="G238" s="61"/>
      <c r="H238" s="57">
        <v>1.244</v>
      </c>
      <c r="I238" s="61"/>
      <c r="J238" s="61"/>
      <c r="K238" s="61"/>
      <c r="L238" s="61"/>
      <c r="M238" s="61"/>
    </row>
    <row r="239" spans="1:13" x14ac:dyDescent="0.2">
      <c r="A239" s="4">
        <f t="shared" si="6"/>
        <v>8</v>
      </c>
      <c r="B239" s="35">
        <v>40043</v>
      </c>
      <c r="C239" s="60">
        <v>15.85</v>
      </c>
      <c r="D239" s="60">
        <v>0</v>
      </c>
      <c r="E239" s="60">
        <v>6.0780000000000003</v>
      </c>
      <c r="F239" s="42">
        <f t="shared" si="7"/>
        <v>21.928000000000001</v>
      </c>
      <c r="G239" s="61"/>
      <c r="H239" s="57">
        <v>1.2629999999999999</v>
      </c>
      <c r="I239" s="61"/>
      <c r="J239" s="61"/>
      <c r="K239" s="61"/>
      <c r="L239" s="61"/>
      <c r="M239" s="61"/>
    </row>
    <row r="240" spans="1:13" x14ac:dyDescent="0.2">
      <c r="A240" s="4">
        <f t="shared" si="6"/>
        <v>8</v>
      </c>
      <c r="B240" s="35">
        <v>40044</v>
      </c>
      <c r="C240" s="60">
        <v>15.9</v>
      </c>
      <c r="D240" s="60">
        <v>0</v>
      </c>
      <c r="E240" s="60">
        <v>6.4359999999999999</v>
      </c>
      <c r="F240" s="42">
        <f t="shared" si="7"/>
        <v>22.335999999999999</v>
      </c>
      <c r="G240" s="61"/>
      <c r="H240" s="57">
        <v>1.2390000000000001</v>
      </c>
      <c r="I240" s="61"/>
      <c r="J240" s="61"/>
      <c r="K240" s="61"/>
      <c r="L240" s="61"/>
      <c r="M240" s="61"/>
    </row>
    <row r="241" spans="1:13" x14ac:dyDescent="0.2">
      <c r="A241" s="4">
        <f t="shared" si="6"/>
        <v>8</v>
      </c>
      <c r="B241" s="35">
        <v>40045</v>
      </c>
      <c r="C241" s="60">
        <v>15.89</v>
      </c>
      <c r="D241" s="60">
        <v>0</v>
      </c>
      <c r="E241" s="60">
        <v>6.3970000000000002</v>
      </c>
      <c r="F241" s="42">
        <f t="shared" si="7"/>
        <v>22.286999999999999</v>
      </c>
      <c r="G241" s="61"/>
      <c r="H241" s="57">
        <v>1.2629999999999999</v>
      </c>
      <c r="I241" s="61"/>
      <c r="J241" s="61"/>
      <c r="K241" s="61"/>
      <c r="L241" s="61"/>
      <c r="M241" s="61"/>
    </row>
    <row r="242" spans="1:13" x14ac:dyDescent="0.2">
      <c r="A242" s="4">
        <f t="shared" si="6"/>
        <v>8</v>
      </c>
      <c r="B242" s="35">
        <v>40046</v>
      </c>
      <c r="C242" s="60">
        <v>15.86</v>
      </c>
      <c r="D242" s="60">
        <v>0</v>
      </c>
      <c r="E242" s="60">
        <v>6.4320000000000004</v>
      </c>
      <c r="F242" s="42">
        <f t="shared" si="7"/>
        <v>22.292000000000002</v>
      </c>
      <c r="G242" s="61"/>
      <c r="H242" s="57">
        <v>1.22</v>
      </c>
      <c r="I242" s="61"/>
      <c r="J242" s="61"/>
      <c r="K242" s="61"/>
      <c r="L242" s="61"/>
      <c r="M242" s="61"/>
    </row>
    <row r="243" spans="1:13" x14ac:dyDescent="0.2">
      <c r="A243" s="4">
        <f t="shared" si="6"/>
        <v>8</v>
      </c>
      <c r="B243" s="35">
        <v>40047</v>
      </c>
      <c r="C243" s="60">
        <v>15.82</v>
      </c>
      <c r="D243" s="60">
        <v>0</v>
      </c>
      <c r="E243" s="60">
        <v>4.7229999999999999</v>
      </c>
      <c r="F243" s="42">
        <f t="shared" si="7"/>
        <v>20.542999999999999</v>
      </c>
      <c r="G243" s="61"/>
      <c r="H243" s="57">
        <v>1.181</v>
      </c>
      <c r="I243" s="61"/>
      <c r="J243" s="61"/>
      <c r="K243" s="61"/>
      <c r="L243" s="61"/>
      <c r="M243" s="61"/>
    </row>
    <row r="244" spans="1:13" x14ac:dyDescent="0.2">
      <c r="A244" s="4">
        <f t="shared" si="6"/>
        <v>8</v>
      </c>
      <c r="B244" s="35">
        <v>40048</v>
      </c>
      <c r="C244" s="60">
        <v>15.21</v>
      </c>
      <c r="D244" s="60">
        <v>0</v>
      </c>
      <c r="E244" s="60">
        <v>4.49</v>
      </c>
      <c r="F244" s="42">
        <f t="shared" si="7"/>
        <v>19.700000000000003</v>
      </c>
      <c r="G244" s="61"/>
      <c r="H244" s="57">
        <v>1.147</v>
      </c>
      <c r="I244" s="61"/>
      <c r="J244" s="61"/>
      <c r="K244" s="61"/>
      <c r="L244" s="61"/>
      <c r="M244" s="61"/>
    </row>
    <row r="245" spans="1:13" x14ac:dyDescent="0.2">
      <c r="A245" s="4">
        <f t="shared" si="6"/>
        <v>8</v>
      </c>
      <c r="B245" s="35">
        <v>40049</v>
      </c>
      <c r="C245" s="60">
        <v>15.48</v>
      </c>
      <c r="D245" s="60">
        <v>0</v>
      </c>
      <c r="E245" s="60">
        <v>6.5540000000000003</v>
      </c>
      <c r="F245" s="42">
        <f t="shared" si="7"/>
        <v>22.033999999999999</v>
      </c>
      <c r="G245" s="61"/>
      <c r="H245" s="57">
        <v>1.2490000000000001</v>
      </c>
      <c r="I245" s="61"/>
      <c r="J245" s="61"/>
      <c r="K245" s="61"/>
      <c r="L245" s="61"/>
      <c r="M245" s="61"/>
    </row>
    <row r="246" spans="1:13" x14ac:dyDescent="0.2">
      <c r="A246" s="4">
        <f t="shared" si="6"/>
        <v>8</v>
      </c>
      <c r="B246" s="35">
        <v>40050</v>
      </c>
      <c r="C246" s="60">
        <v>15.91</v>
      </c>
      <c r="D246" s="60">
        <v>0</v>
      </c>
      <c r="E246" s="60">
        <v>6.8769999999999998</v>
      </c>
      <c r="F246" s="42">
        <f t="shared" si="7"/>
        <v>22.786999999999999</v>
      </c>
      <c r="H246" s="57">
        <v>1.21</v>
      </c>
    </row>
    <row r="247" spans="1:13" x14ac:dyDescent="0.2">
      <c r="A247" s="4">
        <f t="shared" si="6"/>
        <v>8</v>
      </c>
      <c r="B247" s="35">
        <v>40051</v>
      </c>
      <c r="C247" s="60">
        <v>15.75</v>
      </c>
      <c r="D247" s="60">
        <v>0</v>
      </c>
      <c r="E247" s="60">
        <v>6.2619999999999996</v>
      </c>
      <c r="F247" s="42">
        <f t="shared" si="7"/>
        <v>22.012</v>
      </c>
      <c r="H247" s="56">
        <v>1.288</v>
      </c>
    </row>
    <row r="248" spans="1:13" x14ac:dyDescent="0.2">
      <c r="A248" s="4">
        <f t="shared" si="6"/>
        <v>8</v>
      </c>
      <c r="B248" s="35">
        <v>40052</v>
      </c>
      <c r="C248" s="60">
        <v>15.71</v>
      </c>
      <c r="D248" s="60">
        <v>0</v>
      </c>
      <c r="E248" s="60">
        <v>6.2960000000000003</v>
      </c>
      <c r="F248" s="42">
        <f t="shared" si="7"/>
        <v>22.006</v>
      </c>
      <c r="H248" s="56">
        <v>1.258</v>
      </c>
    </row>
    <row r="249" spans="1:13" x14ac:dyDescent="0.2">
      <c r="A249" s="4">
        <f t="shared" si="6"/>
        <v>8</v>
      </c>
      <c r="B249" s="35">
        <v>40053</v>
      </c>
      <c r="C249" s="60">
        <v>15.71</v>
      </c>
      <c r="D249" s="60">
        <v>0</v>
      </c>
      <c r="E249" s="60">
        <v>5.9020000000000001</v>
      </c>
      <c r="F249" s="42">
        <f t="shared" si="7"/>
        <v>21.612000000000002</v>
      </c>
      <c r="H249" s="56">
        <v>1.171</v>
      </c>
    </row>
    <row r="250" spans="1:13" x14ac:dyDescent="0.2">
      <c r="A250" s="4">
        <f t="shared" si="6"/>
        <v>8</v>
      </c>
      <c r="B250" s="35">
        <v>40054</v>
      </c>
      <c r="C250" s="60">
        <v>15.7</v>
      </c>
      <c r="D250" s="60">
        <v>0</v>
      </c>
      <c r="E250" s="60">
        <v>4.7709999999999999</v>
      </c>
      <c r="F250" s="42">
        <f t="shared" si="7"/>
        <v>20.471</v>
      </c>
      <c r="H250" s="56">
        <v>1.171</v>
      </c>
    </row>
    <row r="251" spans="1:13" x14ac:dyDescent="0.2">
      <c r="A251" s="4">
        <f t="shared" si="6"/>
        <v>8</v>
      </c>
      <c r="B251" s="35">
        <v>40055</v>
      </c>
      <c r="C251" s="60">
        <v>15.36</v>
      </c>
      <c r="D251" s="60">
        <v>0</v>
      </c>
      <c r="E251" s="60">
        <v>4.2699999999999996</v>
      </c>
      <c r="F251" s="42">
        <f t="shared" si="7"/>
        <v>19.63</v>
      </c>
      <c r="H251" s="56">
        <v>1.171</v>
      </c>
    </row>
    <row r="252" spans="1:13" x14ac:dyDescent="0.2">
      <c r="A252" s="4">
        <f t="shared" si="6"/>
        <v>8</v>
      </c>
      <c r="B252" s="35">
        <v>40056</v>
      </c>
      <c r="C252" s="60">
        <v>15.83</v>
      </c>
      <c r="D252" s="60">
        <v>0</v>
      </c>
      <c r="E252" s="60">
        <v>5.8220000000000001</v>
      </c>
      <c r="F252" s="42">
        <f t="shared" si="7"/>
        <v>21.652000000000001</v>
      </c>
      <c r="H252" s="56">
        <v>1.2250000000000001</v>
      </c>
    </row>
    <row r="253" spans="1:13" x14ac:dyDescent="0.2">
      <c r="A253" s="4">
        <f t="shared" si="6"/>
        <v>9</v>
      </c>
      <c r="B253" s="35">
        <v>40057</v>
      </c>
      <c r="C253" s="60">
        <v>15.76</v>
      </c>
      <c r="D253" s="60">
        <v>0</v>
      </c>
      <c r="E253" s="60">
        <v>5.8090000000000002</v>
      </c>
      <c r="F253" s="42">
        <f t="shared" si="7"/>
        <v>21.568999999999999</v>
      </c>
      <c r="H253" s="56">
        <v>1.2230000000000001</v>
      </c>
    </row>
    <row r="254" spans="1:13" x14ac:dyDescent="0.2">
      <c r="A254" s="4">
        <f t="shared" si="6"/>
        <v>9</v>
      </c>
      <c r="B254" s="35">
        <v>40058</v>
      </c>
      <c r="C254" s="60">
        <v>15.832000000000001</v>
      </c>
      <c r="D254" s="60">
        <v>0</v>
      </c>
      <c r="E254" s="60">
        <v>5.8810000000000002</v>
      </c>
      <c r="F254" s="42">
        <f t="shared" si="7"/>
        <v>21.713000000000001</v>
      </c>
      <c r="H254" s="56">
        <v>1.2470000000000001</v>
      </c>
    </row>
    <row r="255" spans="1:13" x14ac:dyDescent="0.2">
      <c r="A255" s="4">
        <f t="shared" si="6"/>
        <v>9</v>
      </c>
      <c r="B255" s="35">
        <v>40059</v>
      </c>
      <c r="C255" s="60">
        <v>15.93</v>
      </c>
      <c r="D255" s="60">
        <v>0</v>
      </c>
      <c r="E255" s="60">
        <v>5.742</v>
      </c>
      <c r="F255" s="42">
        <f t="shared" si="7"/>
        <v>21.672000000000001</v>
      </c>
      <c r="H255" s="56">
        <v>1.242</v>
      </c>
    </row>
    <row r="256" spans="1:13" x14ac:dyDescent="0.2">
      <c r="A256" s="4">
        <f t="shared" si="6"/>
        <v>9</v>
      </c>
      <c r="B256" s="35">
        <v>40060</v>
      </c>
      <c r="C256" s="60">
        <v>15.776</v>
      </c>
      <c r="D256" s="60">
        <v>0</v>
      </c>
      <c r="E256" s="60">
        <v>5.9370000000000003</v>
      </c>
      <c r="F256" s="42">
        <f t="shared" si="7"/>
        <v>21.713000000000001</v>
      </c>
      <c r="H256" s="56">
        <v>1.18</v>
      </c>
    </row>
    <row r="257" spans="1:8" x14ac:dyDescent="0.2">
      <c r="A257" s="4">
        <f t="shared" si="6"/>
        <v>9</v>
      </c>
      <c r="B257" s="35">
        <v>40061</v>
      </c>
      <c r="C257" s="60">
        <v>15.879</v>
      </c>
      <c r="D257" s="60">
        <v>0</v>
      </c>
      <c r="E257" s="60">
        <v>4.726</v>
      </c>
      <c r="F257" s="42">
        <f t="shared" si="7"/>
        <v>20.605</v>
      </c>
      <c r="H257" s="56">
        <v>1.17</v>
      </c>
    </row>
    <row r="258" spans="1:8" x14ac:dyDescent="0.2">
      <c r="A258" s="4">
        <f t="shared" si="6"/>
        <v>9</v>
      </c>
      <c r="B258" s="35">
        <v>40062</v>
      </c>
      <c r="C258" s="60">
        <v>15.603999999999999</v>
      </c>
      <c r="D258" s="60">
        <v>0</v>
      </c>
      <c r="E258" s="60">
        <v>4.3490000000000002</v>
      </c>
      <c r="F258" s="42">
        <f t="shared" si="7"/>
        <v>19.952999999999999</v>
      </c>
      <c r="H258" s="56">
        <v>1.161</v>
      </c>
    </row>
    <row r="259" spans="1:8" x14ac:dyDescent="0.2">
      <c r="A259" s="4">
        <f t="shared" si="6"/>
        <v>9</v>
      </c>
      <c r="B259" s="35">
        <v>40063</v>
      </c>
      <c r="C259" s="60">
        <v>15.843</v>
      </c>
      <c r="D259" s="60">
        <v>0</v>
      </c>
      <c r="E259" s="60">
        <v>5.5110000000000001</v>
      </c>
      <c r="F259" s="42">
        <f t="shared" si="7"/>
        <v>21.353999999999999</v>
      </c>
      <c r="H259" s="56">
        <v>1.214</v>
      </c>
    </row>
    <row r="260" spans="1:8" x14ac:dyDescent="0.2">
      <c r="A260" s="4">
        <f t="shared" si="6"/>
        <v>9</v>
      </c>
      <c r="B260" s="35">
        <v>40064</v>
      </c>
      <c r="C260" s="60">
        <v>15.772</v>
      </c>
      <c r="D260" s="60">
        <v>0</v>
      </c>
      <c r="E260" s="60">
        <v>5.8609999999999998</v>
      </c>
      <c r="F260" s="42">
        <f t="shared" si="7"/>
        <v>21.632999999999999</v>
      </c>
      <c r="H260" s="56">
        <v>1.228</v>
      </c>
    </row>
    <row r="261" spans="1:8" x14ac:dyDescent="0.2">
      <c r="A261" s="4">
        <f t="shared" si="6"/>
        <v>9</v>
      </c>
      <c r="B261" s="35">
        <v>40065</v>
      </c>
      <c r="C261" s="60">
        <v>15.718999999999999</v>
      </c>
      <c r="D261" s="60">
        <v>0</v>
      </c>
      <c r="E261" s="60">
        <v>5.8390000000000004</v>
      </c>
      <c r="F261" s="42">
        <f t="shared" si="7"/>
        <v>21.558</v>
      </c>
      <c r="H261" s="56">
        <v>1.335</v>
      </c>
    </row>
    <row r="262" spans="1:8" x14ac:dyDescent="0.2">
      <c r="A262" s="4">
        <f t="shared" si="6"/>
        <v>9</v>
      </c>
      <c r="B262" s="35">
        <v>40066</v>
      </c>
      <c r="C262" s="60">
        <v>15.755000000000001</v>
      </c>
      <c r="D262" s="60">
        <v>0</v>
      </c>
      <c r="E262" s="60">
        <v>5.89</v>
      </c>
      <c r="F262" s="42">
        <f t="shared" si="7"/>
        <v>21.645</v>
      </c>
      <c r="H262" s="56">
        <v>1.218</v>
      </c>
    </row>
    <row r="263" spans="1:8" x14ac:dyDescent="0.2">
      <c r="A263" s="4">
        <f t="shared" si="6"/>
        <v>9</v>
      </c>
      <c r="B263" s="35">
        <v>40067</v>
      </c>
      <c r="C263" s="60">
        <v>14.911</v>
      </c>
      <c r="D263" s="60">
        <v>0</v>
      </c>
      <c r="E263" s="60">
        <v>6.4059999999999997</v>
      </c>
      <c r="F263" s="42">
        <f t="shared" si="7"/>
        <v>21.317</v>
      </c>
      <c r="H263" s="56">
        <v>1.204</v>
      </c>
    </row>
    <row r="264" spans="1:8" x14ac:dyDescent="0.2">
      <c r="A264" s="4">
        <f t="shared" si="6"/>
        <v>9</v>
      </c>
      <c r="B264" s="35">
        <v>40068</v>
      </c>
      <c r="C264" s="60">
        <v>15.547000000000001</v>
      </c>
      <c r="D264" s="60">
        <v>0.42799999999999999</v>
      </c>
      <c r="E264" s="60">
        <v>4.3099999999999996</v>
      </c>
      <c r="F264" s="42">
        <f t="shared" si="7"/>
        <v>20.285</v>
      </c>
      <c r="H264" s="56">
        <v>1.17</v>
      </c>
    </row>
    <row r="265" spans="1:8" x14ac:dyDescent="0.2">
      <c r="A265" s="4">
        <f t="shared" si="6"/>
        <v>9</v>
      </c>
      <c r="B265" s="35">
        <v>40069</v>
      </c>
      <c r="C265" s="60">
        <v>15.442</v>
      </c>
      <c r="D265" s="60">
        <v>0</v>
      </c>
      <c r="E265" s="60">
        <v>4.55</v>
      </c>
      <c r="F265" s="42">
        <f t="shared" si="7"/>
        <v>19.992000000000001</v>
      </c>
      <c r="H265" s="56">
        <v>1.194</v>
      </c>
    </row>
    <row r="266" spans="1:8" x14ac:dyDescent="0.2">
      <c r="A266" s="4">
        <f t="shared" ref="A266:A329" si="8">+IF(ISBLANK($B266),"",MONTH($B266))</f>
        <v>9</v>
      </c>
      <c r="B266" s="35">
        <v>40070</v>
      </c>
      <c r="C266" s="60">
        <v>15.7</v>
      </c>
      <c r="D266" s="60">
        <v>0</v>
      </c>
      <c r="E266" s="60">
        <v>5.5090000000000003</v>
      </c>
      <c r="F266" s="42">
        <f t="shared" ref="F266:F329" si="9">+SUM(C266:E266)</f>
        <v>21.209</v>
      </c>
      <c r="H266" s="56">
        <v>1.218</v>
      </c>
    </row>
    <row r="267" spans="1:8" x14ac:dyDescent="0.2">
      <c r="A267" s="4">
        <f t="shared" si="8"/>
        <v>9</v>
      </c>
      <c r="B267" s="35">
        <v>40071</v>
      </c>
      <c r="C267" s="60">
        <v>15.34</v>
      </c>
      <c r="D267" s="60">
        <v>0.27400000000000002</v>
      </c>
      <c r="E267" s="60">
        <v>5.4390000000000001</v>
      </c>
      <c r="F267" s="42">
        <f t="shared" si="9"/>
        <v>21.053000000000001</v>
      </c>
      <c r="H267" s="56">
        <v>1.2090000000000001</v>
      </c>
    </row>
    <row r="268" spans="1:8" x14ac:dyDescent="0.2">
      <c r="A268" s="4">
        <f t="shared" si="8"/>
        <v>9</v>
      </c>
      <c r="B268" s="35">
        <v>40072</v>
      </c>
      <c r="C268" s="60">
        <v>15.84</v>
      </c>
      <c r="D268" s="60">
        <v>0</v>
      </c>
      <c r="E268" s="60">
        <v>5.726</v>
      </c>
      <c r="F268" s="42">
        <f t="shared" si="9"/>
        <v>21.565999999999999</v>
      </c>
      <c r="H268" s="56">
        <v>1.218</v>
      </c>
    </row>
    <row r="269" spans="1:8" x14ac:dyDescent="0.2">
      <c r="A269" s="4">
        <f t="shared" si="8"/>
        <v>9</v>
      </c>
      <c r="B269" s="35">
        <v>40073</v>
      </c>
      <c r="C269" s="60">
        <v>15.69</v>
      </c>
      <c r="D269" s="60">
        <v>0</v>
      </c>
      <c r="E269" s="60">
        <v>5.2480000000000002</v>
      </c>
      <c r="F269" s="42">
        <f t="shared" si="9"/>
        <v>20.937999999999999</v>
      </c>
      <c r="H269" s="56">
        <v>1.204</v>
      </c>
    </row>
    <row r="270" spans="1:8" x14ac:dyDescent="0.2">
      <c r="A270" s="4">
        <f t="shared" si="8"/>
        <v>9</v>
      </c>
      <c r="B270" s="35">
        <v>40074</v>
      </c>
      <c r="C270" s="60">
        <v>15.46</v>
      </c>
      <c r="D270" s="60">
        <v>0</v>
      </c>
      <c r="E270" s="60">
        <v>3.6920000000000002</v>
      </c>
      <c r="F270" s="42">
        <f t="shared" si="9"/>
        <v>19.152000000000001</v>
      </c>
      <c r="H270" s="56">
        <v>1.0880000000000001</v>
      </c>
    </row>
    <row r="271" spans="1:8" x14ac:dyDescent="0.2">
      <c r="A271" s="4">
        <f t="shared" si="8"/>
        <v>9</v>
      </c>
      <c r="B271" s="35">
        <v>40075</v>
      </c>
      <c r="C271" s="60">
        <v>15.51</v>
      </c>
      <c r="D271" s="60">
        <v>0.114</v>
      </c>
      <c r="E271" s="60">
        <v>3.7749999999999999</v>
      </c>
      <c r="F271" s="42">
        <f t="shared" si="9"/>
        <v>19.399000000000001</v>
      </c>
      <c r="H271" s="56">
        <v>1.1359999999999999</v>
      </c>
    </row>
    <row r="272" spans="1:8" x14ac:dyDescent="0.2">
      <c r="A272" s="4">
        <f t="shared" si="8"/>
        <v>9</v>
      </c>
      <c r="B272" s="35">
        <v>40076</v>
      </c>
      <c r="C272" s="60">
        <v>15.11</v>
      </c>
      <c r="D272" s="60">
        <v>0</v>
      </c>
      <c r="E272" s="60">
        <v>4.2329999999999997</v>
      </c>
      <c r="F272" s="42">
        <f t="shared" si="9"/>
        <v>19.343</v>
      </c>
      <c r="H272" s="56">
        <v>1.1559999999999999</v>
      </c>
    </row>
    <row r="273" spans="1:8" x14ac:dyDescent="0.2">
      <c r="A273" s="4">
        <f t="shared" si="8"/>
        <v>9</v>
      </c>
      <c r="B273" s="35">
        <v>40077</v>
      </c>
      <c r="C273" s="60">
        <v>15.99</v>
      </c>
      <c r="D273" s="60">
        <v>0</v>
      </c>
      <c r="E273" s="60">
        <v>5.34</v>
      </c>
      <c r="F273" s="42">
        <f t="shared" si="9"/>
        <v>21.33</v>
      </c>
      <c r="H273" s="56">
        <v>1.1890000000000001</v>
      </c>
    </row>
    <row r="274" spans="1:8" x14ac:dyDescent="0.2">
      <c r="A274" s="4">
        <f t="shared" si="8"/>
        <v>9</v>
      </c>
      <c r="B274" s="35">
        <v>40078</v>
      </c>
      <c r="C274" s="60">
        <v>15.75</v>
      </c>
      <c r="D274" s="60">
        <v>0</v>
      </c>
      <c r="E274" s="60">
        <v>5.2709999999999999</v>
      </c>
      <c r="F274" s="42">
        <f t="shared" si="9"/>
        <v>21.021000000000001</v>
      </c>
      <c r="H274" s="56">
        <v>1.1890000000000001</v>
      </c>
    </row>
    <row r="275" spans="1:8" x14ac:dyDescent="0.2">
      <c r="A275" s="4">
        <f t="shared" si="8"/>
        <v>9</v>
      </c>
      <c r="B275" s="35">
        <v>40079</v>
      </c>
      <c r="C275" s="60">
        <v>15.34</v>
      </c>
      <c r="D275" s="60">
        <v>0</v>
      </c>
      <c r="E275" s="60">
        <v>5.2880000000000003</v>
      </c>
      <c r="F275" s="42">
        <f t="shared" si="9"/>
        <v>20.628</v>
      </c>
      <c r="H275" s="56">
        <v>1.175</v>
      </c>
    </row>
    <row r="276" spans="1:8" x14ac:dyDescent="0.2">
      <c r="A276" s="4">
        <f t="shared" si="8"/>
        <v>9</v>
      </c>
      <c r="B276" s="35">
        <v>40080</v>
      </c>
      <c r="C276" s="60">
        <v>15.61</v>
      </c>
      <c r="D276" s="60">
        <v>0</v>
      </c>
      <c r="E276" s="60">
        <v>5.4729999999999999</v>
      </c>
      <c r="F276" s="42">
        <f t="shared" si="9"/>
        <v>21.082999999999998</v>
      </c>
      <c r="H276" s="56">
        <v>1.2470000000000001</v>
      </c>
    </row>
    <row r="277" spans="1:8" x14ac:dyDescent="0.2">
      <c r="A277" s="4">
        <f t="shared" si="8"/>
        <v>9</v>
      </c>
      <c r="B277" s="35">
        <v>40081</v>
      </c>
      <c r="C277" s="60">
        <v>15.58</v>
      </c>
      <c r="D277" s="60">
        <v>0</v>
      </c>
      <c r="E277" s="60">
        <v>5.1749999999999998</v>
      </c>
      <c r="F277" s="42">
        <f t="shared" si="9"/>
        <v>20.754999999999999</v>
      </c>
      <c r="H277" s="56">
        <v>1.194</v>
      </c>
    </row>
    <row r="278" spans="1:8" x14ac:dyDescent="0.2">
      <c r="A278" s="4">
        <f t="shared" si="8"/>
        <v>9</v>
      </c>
      <c r="B278" s="35">
        <v>40082</v>
      </c>
      <c r="C278" s="60">
        <v>15.39</v>
      </c>
      <c r="D278" s="60">
        <v>0</v>
      </c>
      <c r="E278" s="60">
        <v>4.1550000000000002</v>
      </c>
      <c r="F278" s="42">
        <f t="shared" si="9"/>
        <v>19.545000000000002</v>
      </c>
      <c r="H278" s="56">
        <v>1.1559999999999999</v>
      </c>
    </row>
    <row r="279" spans="1:8" x14ac:dyDescent="0.2">
      <c r="A279" s="4">
        <f t="shared" si="8"/>
        <v>9</v>
      </c>
      <c r="B279" s="35">
        <v>40083</v>
      </c>
      <c r="C279" s="60">
        <v>15.27</v>
      </c>
      <c r="D279" s="60">
        <v>0</v>
      </c>
      <c r="E279" s="60">
        <v>3.899</v>
      </c>
      <c r="F279" s="42">
        <f t="shared" si="9"/>
        <v>19.169</v>
      </c>
      <c r="H279" s="56">
        <v>1.161</v>
      </c>
    </row>
    <row r="280" spans="1:8" x14ac:dyDescent="0.2">
      <c r="A280" s="4">
        <f t="shared" si="8"/>
        <v>9</v>
      </c>
      <c r="B280" s="35">
        <v>40084</v>
      </c>
      <c r="C280" s="60">
        <v>15.31</v>
      </c>
      <c r="D280" s="60">
        <v>0</v>
      </c>
      <c r="E280" s="60">
        <v>5.1710000000000003</v>
      </c>
      <c r="F280" s="42">
        <f t="shared" si="9"/>
        <v>20.481000000000002</v>
      </c>
      <c r="H280" s="56">
        <v>1.18</v>
      </c>
    </row>
    <row r="281" spans="1:8" x14ac:dyDescent="0.2">
      <c r="A281" s="4">
        <f t="shared" si="8"/>
        <v>9</v>
      </c>
      <c r="B281" s="35">
        <v>40085</v>
      </c>
      <c r="C281" s="60">
        <v>15.21</v>
      </c>
      <c r="D281" s="60">
        <v>0</v>
      </c>
      <c r="E281" s="60">
        <v>5.0529999999999999</v>
      </c>
      <c r="F281" s="42">
        <f t="shared" si="9"/>
        <v>20.263000000000002</v>
      </c>
      <c r="H281" s="56">
        <v>1.2090000000000001</v>
      </c>
    </row>
    <row r="282" spans="1:8" x14ac:dyDescent="0.2">
      <c r="A282" s="4">
        <f t="shared" si="8"/>
        <v>9</v>
      </c>
      <c r="B282" s="35">
        <v>40086</v>
      </c>
      <c r="C282" s="60">
        <v>15.47</v>
      </c>
      <c r="D282" s="60">
        <v>0</v>
      </c>
      <c r="E282" s="60">
        <v>4.8520000000000003</v>
      </c>
      <c r="F282" s="42">
        <f t="shared" si="9"/>
        <v>20.322000000000003</v>
      </c>
      <c r="H282" s="56">
        <v>1.1990000000000001</v>
      </c>
    </row>
    <row r="283" spans="1:8" x14ac:dyDescent="0.2">
      <c r="A283" s="4">
        <f t="shared" si="8"/>
        <v>10</v>
      </c>
      <c r="B283" s="35">
        <v>40087</v>
      </c>
      <c r="C283" s="60">
        <v>15.414</v>
      </c>
      <c r="D283" s="60">
        <v>0</v>
      </c>
      <c r="E283" s="60">
        <v>4.8380000000000001</v>
      </c>
      <c r="F283" s="42">
        <f t="shared" si="9"/>
        <v>20.251999999999999</v>
      </c>
      <c r="H283" s="56">
        <v>1.2130000000000001</v>
      </c>
    </row>
    <row r="284" spans="1:8" x14ac:dyDescent="0.2">
      <c r="A284" s="4">
        <f t="shared" si="8"/>
        <v>10</v>
      </c>
      <c r="B284" s="35">
        <v>40088</v>
      </c>
      <c r="C284" s="60">
        <v>15.074</v>
      </c>
      <c r="D284" s="60">
        <v>0</v>
      </c>
      <c r="E284" s="60">
        <v>5.2110000000000003</v>
      </c>
      <c r="F284" s="42">
        <f t="shared" si="9"/>
        <v>20.285</v>
      </c>
      <c r="H284" s="56">
        <v>1.179</v>
      </c>
    </row>
    <row r="285" spans="1:8" x14ac:dyDescent="0.2">
      <c r="A285" s="4">
        <f t="shared" si="8"/>
        <v>10</v>
      </c>
      <c r="B285" s="35">
        <v>40089</v>
      </c>
      <c r="C285" s="60">
        <v>15.416</v>
      </c>
      <c r="D285" s="60">
        <v>0</v>
      </c>
      <c r="E285" s="60">
        <v>4.0890000000000004</v>
      </c>
      <c r="F285" s="42">
        <f t="shared" si="9"/>
        <v>19.505000000000003</v>
      </c>
      <c r="H285" s="56">
        <v>1.1599999999999999</v>
      </c>
    </row>
    <row r="286" spans="1:8" x14ac:dyDescent="0.2">
      <c r="A286" s="4">
        <f t="shared" si="8"/>
        <v>10</v>
      </c>
      <c r="B286" s="35">
        <v>40090</v>
      </c>
      <c r="C286" s="60">
        <v>15.189</v>
      </c>
      <c r="D286" s="60">
        <v>0</v>
      </c>
      <c r="E286" s="60">
        <v>4.0019999999999998</v>
      </c>
      <c r="F286" s="42">
        <f t="shared" si="9"/>
        <v>19.190999999999999</v>
      </c>
      <c r="H286" s="56">
        <v>1.1739999999999999</v>
      </c>
    </row>
    <row r="287" spans="1:8" x14ac:dyDescent="0.2">
      <c r="A287" s="4">
        <f t="shared" si="8"/>
        <v>10</v>
      </c>
      <c r="B287" s="35">
        <v>40091</v>
      </c>
      <c r="C287" s="60">
        <v>15.581</v>
      </c>
      <c r="D287" s="60">
        <v>0</v>
      </c>
      <c r="E287" s="60">
        <v>4.6639999999999997</v>
      </c>
      <c r="F287" s="42">
        <f t="shared" si="9"/>
        <v>20.244999999999997</v>
      </c>
      <c r="H287" s="56">
        <v>1.1990000000000001</v>
      </c>
    </row>
    <row r="288" spans="1:8" x14ac:dyDescent="0.2">
      <c r="A288" s="4">
        <f t="shared" si="8"/>
        <v>10</v>
      </c>
      <c r="B288" s="35">
        <v>40092</v>
      </c>
      <c r="C288" s="60">
        <v>15.603</v>
      </c>
      <c r="D288" s="60">
        <v>0</v>
      </c>
      <c r="E288" s="60">
        <v>4.8239999999999998</v>
      </c>
      <c r="F288" s="42">
        <f t="shared" si="9"/>
        <v>20.427</v>
      </c>
      <c r="H288" s="56">
        <v>1.2230000000000001</v>
      </c>
    </row>
    <row r="289" spans="1:8" x14ac:dyDescent="0.2">
      <c r="A289" s="4">
        <f t="shared" si="8"/>
        <v>10</v>
      </c>
      <c r="B289" s="35">
        <v>40093</v>
      </c>
      <c r="C289" s="60">
        <v>15.813000000000001</v>
      </c>
      <c r="D289" s="60">
        <v>0</v>
      </c>
      <c r="E289" s="60">
        <v>4.8380000000000001</v>
      </c>
      <c r="F289" s="42">
        <f t="shared" si="9"/>
        <v>20.651</v>
      </c>
      <c r="H289" s="56">
        <v>1.2430000000000001</v>
      </c>
    </row>
    <row r="290" spans="1:8" x14ac:dyDescent="0.2">
      <c r="A290" s="4">
        <f t="shared" si="8"/>
        <v>10</v>
      </c>
      <c r="B290" s="35">
        <v>40094</v>
      </c>
      <c r="C290" s="60">
        <v>15.548999999999999</v>
      </c>
      <c r="D290" s="60">
        <v>0</v>
      </c>
      <c r="E290" s="60">
        <v>5.2560000000000002</v>
      </c>
      <c r="F290" s="42">
        <f t="shared" si="9"/>
        <v>20.805</v>
      </c>
      <c r="H290" s="56">
        <v>1.2949999999999999</v>
      </c>
    </row>
    <row r="291" spans="1:8" x14ac:dyDescent="0.2">
      <c r="A291" s="4">
        <f t="shared" si="8"/>
        <v>10</v>
      </c>
      <c r="B291" s="35">
        <v>40095</v>
      </c>
      <c r="C291" s="60">
        <v>15.685</v>
      </c>
      <c r="D291" s="60">
        <v>0</v>
      </c>
      <c r="E291" s="60">
        <v>5.3520000000000003</v>
      </c>
      <c r="F291" s="42">
        <f t="shared" si="9"/>
        <v>21.036999999999999</v>
      </c>
      <c r="H291" s="56">
        <v>1.204</v>
      </c>
    </row>
    <row r="292" spans="1:8" x14ac:dyDescent="0.2">
      <c r="A292" s="4">
        <f t="shared" si="8"/>
        <v>10</v>
      </c>
      <c r="B292" s="35">
        <v>40096</v>
      </c>
      <c r="C292" s="60">
        <v>15.576000000000001</v>
      </c>
      <c r="D292" s="60">
        <v>0</v>
      </c>
      <c r="E292" s="60">
        <v>4.1840000000000002</v>
      </c>
      <c r="F292" s="42">
        <f t="shared" si="9"/>
        <v>19.760000000000002</v>
      </c>
      <c r="H292" s="56">
        <v>1.1259999999999999</v>
      </c>
    </row>
    <row r="293" spans="1:8" x14ac:dyDescent="0.2">
      <c r="A293" s="4">
        <f t="shared" si="8"/>
        <v>10</v>
      </c>
      <c r="B293" s="35">
        <v>40097</v>
      </c>
      <c r="C293" s="60">
        <v>14.718</v>
      </c>
      <c r="D293" s="60">
        <v>0</v>
      </c>
      <c r="E293" s="60">
        <v>3.5430000000000001</v>
      </c>
      <c r="F293" s="42">
        <f t="shared" si="9"/>
        <v>18.260999999999999</v>
      </c>
      <c r="H293" s="56">
        <v>1.131</v>
      </c>
    </row>
    <row r="294" spans="1:8" x14ac:dyDescent="0.2">
      <c r="A294" s="4">
        <f t="shared" si="8"/>
        <v>10</v>
      </c>
      <c r="B294" s="35">
        <v>40098</v>
      </c>
      <c r="C294" s="60">
        <v>13.239000000000001</v>
      </c>
      <c r="D294" s="60">
        <v>0</v>
      </c>
      <c r="E294" s="60">
        <v>6.55</v>
      </c>
      <c r="F294" s="42">
        <f t="shared" si="9"/>
        <v>19.789000000000001</v>
      </c>
      <c r="H294" s="56">
        <v>1.1839999999999999</v>
      </c>
    </row>
    <row r="295" spans="1:8" x14ac:dyDescent="0.2">
      <c r="A295" s="4">
        <f t="shared" si="8"/>
        <v>10</v>
      </c>
      <c r="B295" s="35">
        <v>40099</v>
      </c>
      <c r="C295" s="60">
        <v>16.082000000000001</v>
      </c>
      <c r="D295" s="60">
        <v>0</v>
      </c>
      <c r="E295" s="60">
        <v>6.391</v>
      </c>
      <c r="F295" s="42">
        <f t="shared" si="9"/>
        <v>22.472999999999999</v>
      </c>
      <c r="H295" s="56">
        <v>1.2130000000000001</v>
      </c>
    </row>
    <row r="296" spans="1:8" x14ac:dyDescent="0.2">
      <c r="A296" s="4">
        <f t="shared" si="8"/>
        <v>10</v>
      </c>
      <c r="B296" s="35">
        <v>40100</v>
      </c>
      <c r="C296" s="60">
        <v>15.510999999999999</v>
      </c>
      <c r="D296" s="60">
        <v>0</v>
      </c>
      <c r="E296" s="60">
        <v>4.8789999999999996</v>
      </c>
      <c r="F296" s="42">
        <f t="shared" si="9"/>
        <v>20.39</v>
      </c>
      <c r="H296" s="56">
        <v>1.1160000000000001</v>
      </c>
    </row>
    <row r="297" spans="1:8" x14ac:dyDescent="0.2">
      <c r="A297" s="4">
        <f t="shared" si="8"/>
        <v>10</v>
      </c>
      <c r="B297" s="35">
        <v>40101</v>
      </c>
      <c r="C297" s="60">
        <v>15.63</v>
      </c>
      <c r="D297" s="60">
        <v>0</v>
      </c>
      <c r="E297" s="60">
        <v>5.4359999999999999</v>
      </c>
      <c r="F297" s="42">
        <f t="shared" si="9"/>
        <v>21.066000000000003</v>
      </c>
      <c r="H297" s="56">
        <v>1.218</v>
      </c>
    </row>
    <row r="298" spans="1:8" x14ac:dyDescent="0.2">
      <c r="A298" s="4">
        <f t="shared" si="8"/>
        <v>10</v>
      </c>
      <c r="B298" s="35">
        <v>40102</v>
      </c>
      <c r="C298" s="60">
        <v>14.26</v>
      </c>
      <c r="D298" s="60">
        <v>0</v>
      </c>
      <c r="E298" s="60">
        <v>7.4450000000000003</v>
      </c>
      <c r="F298" s="42">
        <f t="shared" si="9"/>
        <v>21.704999999999998</v>
      </c>
      <c r="H298" s="56">
        <v>1.194</v>
      </c>
    </row>
    <row r="299" spans="1:8" x14ac:dyDescent="0.2">
      <c r="A299" s="4">
        <f t="shared" si="8"/>
        <v>10</v>
      </c>
      <c r="B299" s="35">
        <v>40103</v>
      </c>
      <c r="C299" s="60">
        <v>13.58</v>
      </c>
      <c r="D299" s="60">
        <v>0</v>
      </c>
      <c r="E299" s="60">
        <v>6.2839999999999998</v>
      </c>
      <c r="F299" s="42">
        <f t="shared" si="9"/>
        <v>19.864000000000001</v>
      </c>
      <c r="H299" s="56">
        <v>1.135</v>
      </c>
    </row>
    <row r="300" spans="1:8" x14ac:dyDescent="0.2">
      <c r="A300" s="4">
        <f t="shared" si="8"/>
        <v>10</v>
      </c>
      <c r="B300" s="35">
        <v>40104</v>
      </c>
      <c r="C300" s="60">
        <v>15.55</v>
      </c>
      <c r="D300" s="60">
        <v>0</v>
      </c>
      <c r="E300" s="60">
        <v>3.9929999999999999</v>
      </c>
      <c r="F300" s="42">
        <f t="shared" si="9"/>
        <v>19.542999999999999</v>
      </c>
      <c r="H300" s="56">
        <v>1.204</v>
      </c>
    </row>
    <row r="301" spans="1:8" x14ac:dyDescent="0.2">
      <c r="A301" s="4">
        <f t="shared" si="8"/>
        <v>10</v>
      </c>
      <c r="B301" s="35">
        <v>40105</v>
      </c>
      <c r="C301" s="60">
        <v>12.33</v>
      </c>
      <c r="D301" s="60">
        <v>0</v>
      </c>
      <c r="E301" s="60">
        <v>8.9019999999999992</v>
      </c>
      <c r="F301" s="42">
        <f t="shared" si="9"/>
        <v>21.231999999999999</v>
      </c>
      <c r="H301" s="56">
        <v>1.2230000000000001</v>
      </c>
    </row>
    <row r="302" spans="1:8" x14ac:dyDescent="0.2">
      <c r="A302" s="4">
        <f t="shared" si="8"/>
        <v>10</v>
      </c>
      <c r="B302" s="35">
        <v>40106</v>
      </c>
      <c r="C302" s="60">
        <v>14.23</v>
      </c>
      <c r="D302" s="60">
        <v>0</v>
      </c>
      <c r="E302" s="60">
        <v>7.0359999999999996</v>
      </c>
      <c r="F302" s="42">
        <f t="shared" si="9"/>
        <v>21.265999999999998</v>
      </c>
      <c r="H302" s="56">
        <v>1.228</v>
      </c>
    </row>
    <row r="303" spans="1:8" x14ac:dyDescent="0.2">
      <c r="A303" s="4">
        <f t="shared" si="8"/>
        <v>10</v>
      </c>
      <c r="B303" s="35">
        <v>40107</v>
      </c>
      <c r="C303" s="60">
        <v>16.079999999999998</v>
      </c>
      <c r="D303" s="60">
        <v>0</v>
      </c>
      <c r="E303" s="60">
        <v>5.609</v>
      </c>
      <c r="F303" s="42">
        <f t="shared" si="9"/>
        <v>21.689</v>
      </c>
      <c r="H303" s="56">
        <v>1.1739999999999999</v>
      </c>
    </row>
    <row r="304" spans="1:8" x14ac:dyDescent="0.2">
      <c r="A304" s="4">
        <f t="shared" si="8"/>
        <v>10</v>
      </c>
      <c r="B304" s="35">
        <v>40108</v>
      </c>
      <c r="C304" s="60">
        <v>15.23</v>
      </c>
      <c r="D304" s="60">
        <v>0</v>
      </c>
      <c r="E304" s="60">
        <v>7.2569999999999997</v>
      </c>
      <c r="F304" s="42">
        <f t="shared" si="9"/>
        <v>22.487000000000002</v>
      </c>
      <c r="H304" s="56">
        <v>1.179</v>
      </c>
    </row>
    <row r="305" spans="1:8" x14ac:dyDescent="0.2">
      <c r="A305" s="4">
        <f t="shared" si="8"/>
        <v>10</v>
      </c>
      <c r="B305" s="35">
        <v>40109</v>
      </c>
      <c r="C305" s="60">
        <v>15.2</v>
      </c>
      <c r="D305" s="60">
        <v>0</v>
      </c>
      <c r="E305" s="60">
        <v>6.4980000000000002</v>
      </c>
      <c r="F305" s="42">
        <f t="shared" si="9"/>
        <v>21.698</v>
      </c>
      <c r="H305" s="56">
        <v>1.179</v>
      </c>
    </row>
    <row r="306" spans="1:8" x14ac:dyDescent="0.2">
      <c r="A306" s="4">
        <f t="shared" si="8"/>
        <v>10</v>
      </c>
      <c r="B306" s="35">
        <v>40110</v>
      </c>
      <c r="C306" s="60">
        <v>15.21</v>
      </c>
      <c r="D306" s="60">
        <v>0</v>
      </c>
      <c r="E306" s="60">
        <v>4.6280000000000001</v>
      </c>
      <c r="F306" s="42">
        <f t="shared" si="9"/>
        <v>19.838000000000001</v>
      </c>
      <c r="H306" s="56">
        <v>1.155</v>
      </c>
    </row>
    <row r="307" spans="1:8" x14ac:dyDescent="0.2">
      <c r="A307" s="4">
        <f t="shared" si="8"/>
        <v>10</v>
      </c>
      <c r="B307" s="35">
        <v>40111</v>
      </c>
      <c r="C307" s="60">
        <v>14.39</v>
      </c>
      <c r="D307" s="60">
        <v>0</v>
      </c>
      <c r="E307" s="60">
        <v>5.4619999999999997</v>
      </c>
      <c r="F307" s="42">
        <f t="shared" si="9"/>
        <v>19.852</v>
      </c>
      <c r="H307" s="56">
        <v>1.1739999999999999</v>
      </c>
    </row>
    <row r="308" spans="1:8" x14ac:dyDescent="0.2">
      <c r="A308" s="4">
        <f t="shared" si="8"/>
        <v>10</v>
      </c>
      <c r="B308" s="35">
        <v>40112</v>
      </c>
      <c r="C308" s="60">
        <v>14.66</v>
      </c>
      <c r="D308" s="60">
        <v>0</v>
      </c>
      <c r="E308" s="60">
        <v>6.7549999999999999</v>
      </c>
      <c r="F308" s="42">
        <f t="shared" si="9"/>
        <v>21.414999999999999</v>
      </c>
      <c r="H308" s="56">
        <v>1.179</v>
      </c>
    </row>
    <row r="309" spans="1:8" x14ac:dyDescent="0.2">
      <c r="A309" s="4">
        <f t="shared" si="8"/>
        <v>10</v>
      </c>
      <c r="B309" s="35">
        <v>40113</v>
      </c>
      <c r="C309" s="60">
        <v>15.33</v>
      </c>
      <c r="D309" s="60">
        <v>0</v>
      </c>
      <c r="E309" s="60">
        <v>6.07</v>
      </c>
      <c r="F309" s="42">
        <f t="shared" si="9"/>
        <v>21.4</v>
      </c>
      <c r="H309" s="56">
        <v>1.1599999999999999</v>
      </c>
    </row>
    <row r="310" spans="1:8" x14ac:dyDescent="0.2">
      <c r="A310" s="4">
        <f t="shared" si="8"/>
        <v>10</v>
      </c>
      <c r="B310" s="35">
        <v>40114</v>
      </c>
      <c r="C310" s="60">
        <v>14.34</v>
      </c>
      <c r="D310" s="60">
        <v>0</v>
      </c>
      <c r="E310" s="60">
        <v>6.4420000000000002</v>
      </c>
      <c r="F310" s="42">
        <f t="shared" si="9"/>
        <v>20.782</v>
      </c>
      <c r="H310" s="56">
        <v>1.218</v>
      </c>
    </row>
    <row r="311" spans="1:8" x14ac:dyDescent="0.2">
      <c r="A311" s="4">
        <f t="shared" si="8"/>
        <v>10</v>
      </c>
      <c r="B311" s="35">
        <v>40115</v>
      </c>
      <c r="C311" s="60">
        <v>14.82</v>
      </c>
      <c r="D311" s="60">
        <v>0</v>
      </c>
      <c r="E311" s="60">
        <v>6.133</v>
      </c>
      <c r="F311" s="42">
        <f t="shared" si="9"/>
        <v>20.952999999999999</v>
      </c>
      <c r="H311" s="56">
        <v>1.155</v>
      </c>
    </row>
    <row r="312" spans="1:8" x14ac:dyDescent="0.2">
      <c r="A312" s="4">
        <f t="shared" si="8"/>
        <v>10</v>
      </c>
      <c r="B312" s="35">
        <v>40116</v>
      </c>
      <c r="C312" s="60">
        <v>15.58</v>
      </c>
      <c r="D312" s="60">
        <v>0</v>
      </c>
      <c r="E312" s="60">
        <v>5.5309999999999997</v>
      </c>
      <c r="F312" s="42">
        <f t="shared" si="9"/>
        <v>21.111000000000001</v>
      </c>
      <c r="H312" s="56">
        <v>1.155</v>
      </c>
    </row>
    <row r="313" spans="1:8" x14ac:dyDescent="0.2">
      <c r="A313" s="4">
        <f t="shared" si="8"/>
        <v>10</v>
      </c>
      <c r="B313" s="35">
        <v>40117</v>
      </c>
      <c r="C313" s="60">
        <v>15.69</v>
      </c>
      <c r="D313" s="60">
        <v>0</v>
      </c>
      <c r="E313" s="60">
        <v>3.778</v>
      </c>
      <c r="F313" s="42">
        <f t="shared" si="9"/>
        <v>19.468</v>
      </c>
      <c r="H313" s="56">
        <v>1.077</v>
      </c>
    </row>
    <row r="314" spans="1:8" x14ac:dyDescent="0.2">
      <c r="A314" s="4">
        <f t="shared" si="8"/>
        <v>11</v>
      </c>
      <c r="B314" s="35">
        <v>40118</v>
      </c>
      <c r="C314" s="60">
        <v>15.315</v>
      </c>
      <c r="D314" s="60">
        <v>0</v>
      </c>
      <c r="E314" s="60">
        <v>3.5579999999999998</v>
      </c>
      <c r="F314" s="42">
        <f t="shared" si="9"/>
        <v>18.872999999999998</v>
      </c>
      <c r="H314" s="56">
        <v>1.141</v>
      </c>
    </row>
    <row r="315" spans="1:8" x14ac:dyDescent="0.2">
      <c r="A315" s="4">
        <f t="shared" si="8"/>
        <v>11</v>
      </c>
      <c r="B315" s="35">
        <v>40119</v>
      </c>
      <c r="C315" s="60">
        <v>15.59</v>
      </c>
      <c r="D315" s="60">
        <v>0</v>
      </c>
      <c r="E315" s="60">
        <v>5.024</v>
      </c>
      <c r="F315" s="42">
        <f t="shared" si="9"/>
        <v>20.614000000000001</v>
      </c>
      <c r="H315" s="56">
        <v>1.1559999999999999</v>
      </c>
    </row>
    <row r="316" spans="1:8" x14ac:dyDescent="0.2">
      <c r="A316" s="4">
        <f t="shared" si="8"/>
        <v>11</v>
      </c>
      <c r="B316" s="35">
        <v>40120</v>
      </c>
      <c r="C316" s="60">
        <v>14.404</v>
      </c>
      <c r="D316" s="60">
        <v>0</v>
      </c>
      <c r="E316" s="60">
        <v>6.6429999999999998</v>
      </c>
      <c r="F316" s="42">
        <f t="shared" si="9"/>
        <v>21.047000000000001</v>
      </c>
      <c r="H316" s="56">
        <v>1.26</v>
      </c>
    </row>
    <row r="317" spans="1:8" x14ac:dyDescent="0.2">
      <c r="A317" s="4">
        <f t="shared" si="8"/>
        <v>11</v>
      </c>
      <c r="B317" s="35">
        <v>40121</v>
      </c>
      <c r="C317" s="60">
        <v>15.667</v>
      </c>
      <c r="D317" s="60">
        <v>0</v>
      </c>
      <c r="E317" s="60">
        <v>5.5869999999999997</v>
      </c>
      <c r="F317" s="42">
        <f t="shared" si="9"/>
        <v>21.253999999999998</v>
      </c>
      <c r="H317" s="56">
        <v>1.2090000000000001</v>
      </c>
    </row>
    <row r="318" spans="1:8" x14ac:dyDescent="0.2">
      <c r="A318" s="4">
        <f t="shared" si="8"/>
        <v>11</v>
      </c>
      <c r="B318" s="35">
        <v>40122</v>
      </c>
      <c r="C318" s="60">
        <v>15.853999999999999</v>
      </c>
      <c r="D318" s="60">
        <v>0</v>
      </c>
      <c r="E318" s="60">
        <v>4.851</v>
      </c>
      <c r="F318" s="42">
        <f t="shared" si="9"/>
        <v>20.704999999999998</v>
      </c>
      <c r="H318" s="56">
        <v>1.1599999999999999</v>
      </c>
    </row>
    <row r="319" spans="1:8" x14ac:dyDescent="0.2">
      <c r="A319" s="4">
        <f t="shared" si="8"/>
        <v>11</v>
      </c>
      <c r="B319" s="35">
        <v>40123</v>
      </c>
      <c r="C319" s="60">
        <v>15.821999999999999</v>
      </c>
      <c r="D319" s="60">
        <v>0</v>
      </c>
      <c r="E319" s="60">
        <v>4.3650000000000002</v>
      </c>
      <c r="F319" s="42">
        <f t="shared" si="9"/>
        <v>20.186999999999998</v>
      </c>
      <c r="H319" s="56">
        <v>1.194</v>
      </c>
    </row>
    <row r="320" spans="1:8" x14ac:dyDescent="0.2">
      <c r="A320" s="4">
        <f t="shared" si="8"/>
        <v>11</v>
      </c>
      <c r="B320" s="35">
        <v>40124</v>
      </c>
      <c r="C320" s="60">
        <v>15.397</v>
      </c>
      <c r="D320" s="60">
        <v>0</v>
      </c>
      <c r="E320" s="60">
        <v>3.762</v>
      </c>
      <c r="F320" s="42">
        <f t="shared" si="9"/>
        <v>19.158999999999999</v>
      </c>
      <c r="H320" s="56">
        <v>1.0920000000000001</v>
      </c>
    </row>
    <row r="321" spans="1:8" x14ac:dyDescent="0.2">
      <c r="A321" s="4">
        <f t="shared" si="8"/>
        <v>11</v>
      </c>
      <c r="B321" s="35">
        <v>40125</v>
      </c>
      <c r="C321" s="60">
        <v>15.159000000000001</v>
      </c>
      <c r="D321" s="60">
        <v>0</v>
      </c>
      <c r="E321" s="60">
        <v>3.3410000000000002</v>
      </c>
      <c r="F321" s="42">
        <f t="shared" si="9"/>
        <v>18.5</v>
      </c>
      <c r="H321" s="56">
        <v>1.1120000000000001</v>
      </c>
    </row>
    <row r="322" spans="1:8" x14ac:dyDescent="0.2">
      <c r="A322" s="4">
        <f t="shared" si="8"/>
        <v>11</v>
      </c>
      <c r="B322" s="35">
        <v>40126</v>
      </c>
      <c r="C322" s="60">
        <v>15.381</v>
      </c>
      <c r="D322" s="60">
        <v>0</v>
      </c>
      <c r="E322" s="60">
        <v>5.3609999999999998</v>
      </c>
      <c r="F322" s="42">
        <f t="shared" si="9"/>
        <v>20.742000000000001</v>
      </c>
      <c r="H322" s="56">
        <v>1.1599999999999999</v>
      </c>
    </row>
    <row r="323" spans="1:8" x14ac:dyDescent="0.2">
      <c r="A323" s="4">
        <f t="shared" si="8"/>
        <v>11</v>
      </c>
      <c r="B323" s="35">
        <v>40127</v>
      </c>
      <c r="C323" s="60">
        <v>15.691000000000001</v>
      </c>
      <c r="D323" s="60">
        <v>0</v>
      </c>
      <c r="E323" s="60">
        <v>5.5549999999999997</v>
      </c>
      <c r="F323" s="42">
        <f t="shared" si="9"/>
        <v>21.246000000000002</v>
      </c>
      <c r="H323" s="56">
        <v>1.1599999999999999</v>
      </c>
    </row>
    <row r="324" spans="1:8" x14ac:dyDescent="0.2">
      <c r="A324" s="4">
        <f t="shared" si="8"/>
        <v>11</v>
      </c>
      <c r="B324" s="35">
        <v>40128</v>
      </c>
      <c r="C324" s="60">
        <v>15.579000000000001</v>
      </c>
      <c r="D324" s="60">
        <v>0</v>
      </c>
      <c r="E324" s="60">
        <v>5.0419999999999998</v>
      </c>
      <c r="F324" s="42">
        <f t="shared" si="9"/>
        <v>20.621000000000002</v>
      </c>
      <c r="H324" s="56">
        <v>1.165</v>
      </c>
    </row>
    <row r="325" spans="1:8" x14ac:dyDescent="0.2">
      <c r="A325" s="4">
        <f t="shared" si="8"/>
        <v>11</v>
      </c>
      <c r="B325" s="35">
        <v>40129</v>
      </c>
      <c r="C325" s="60">
        <v>15.597</v>
      </c>
      <c r="D325" s="60">
        <v>0</v>
      </c>
      <c r="E325" s="60">
        <v>5.0449999999999999</v>
      </c>
      <c r="F325" s="42">
        <f t="shared" si="9"/>
        <v>20.641999999999999</v>
      </c>
      <c r="H325" s="56">
        <v>1.1599999999999999</v>
      </c>
    </row>
    <row r="326" spans="1:8" x14ac:dyDescent="0.2">
      <c r="A326" s="4">
        <f t="shared" si="8"/>
        <v>11</v>
      </c>
      <c r="B326" s="35">
        <v>40130</v>
      </c>
      <c r="C326" s="60">
        <v>15.523</v>
      </c>
      <c r="D326" s="60">
        <v>0</v>
      </c>
      <c r="E326" s="60">
        <v>4.7709999999999999</v>
      </c>
      <c r="F326" s="42">
        <f t="shared" si="9"/>
        <v>20.294</v>
      </c>
      <c r="H326" s="56">
        <v>1.1259999999999999</v>
      </c>
    </row>
    <row r="327" spans="1:8" x14ac:dyDescent="0.2">
      <c r="A327" s="4">
        <f t="shared" si="8"/>
        <v>11</v>
      </c>
      <c r="B327" s="35">
        <v>40131</v>
      </c>
      <c r="C327" s="60">
        <v>15.161</v>
      </c>
      <c r="D327" s="60">
        <v>0</v>
      </c>
      <c r="E327" s="60">
        <v>3.79</v>
      </c>
      <c r="F327" s="42">
        <f t="shared" si="9"/>
        <v>18.951000000000001</v>
      </c>
      <c r="H327" s="56">
        <v>1.0880000000000001</v>
      </c>
    </row>
    <row r="328" spans="1:8" x14ac:dyDescent="0.2">
      <c r="A328" s="4">
        <f t="shared" si="8"/>
        <v>11</v>
      </c>
      <c r="B328" s="35">
        <v>40132</v>
      </c>
      <c r="C328" s="60">
        <v>15.38</v>
      </c>
      <c r="D328" s="60">
        <v>0</v>
      </c>
      <c r="E328" s="60">
        <v>3.6640000000000001</v>
      </c>
      <c r="F328" s="42">
        <f t="shared" si="9"/>
        <v>19.044</v>
      </c>
      <c r="H328" s="56">
        <v>1.18</v>
      </c>
    </row>
    <row r="329" spans="1:8" x14ac:dyDescent="0.2">
      <c r="A329" s="4">
        <f t="shared" si="8"/>
        <v>11</v>
      </c>
      <c r="B329" s="35">
        <v>40133</v>
      </c>
      <c r="C329" s="60">
        <v>15.8</v>
      </c>
      <c r="D329" s="60">
        <v>0</v>
      </c>
      <c r="E329" s="60">
        <v>5.39</v>
      </c>
      <c r="F329" s="42">
        <f t="shared" si="9"/>
        <v>21.19</v>
      </c>
      <c r="H329" s="56">
        <v>1.0389999999999999</v>
      </c>
    </row>
    <row r="330" spans="1:8" x14ac:dyDescent="0.2">
      <c r="A330" s="4">
        <f t="shared" ref="A330:A374" si="10">+IF(ISBLANK($B330),"",MONTH($B330))</f>
        <v>11</v>
      </c>
      <c r="B330" s="35">
        <v>40134</v>
      </c>
      <c r="C330" s="60">
        <v>15.74</v>
      </c>
      <c r="D330" s="60">
        <v>0</v>
      </c>
      <c r="E330" s="60">
        <v>4.774</v>
      </c>
      <c r="F330" s="42">
        <f t="shared" ref="F330:F375" si="11">+SUM(C330:E330)</f>
        <v>20.513999999999999</v>
      </c>
      <c r="H330" s="56">
        <v>1.175</v>
      </c>
    </row>
    <row r="331" spans="1:8" x14ac:dyDescent="0.2">
      <c r="A331" s="4">
        <f t="shared" si="10"/>
        <v>11</v>
      </c>
      <c r="B331" s="35">
        <v>40135</v>
      </c>
      <c r="C331" s="60">
        <v>15.79</v>
      </c>
      <c r="D331" s="60">
        <v>0</v>
      </c>
      <c r="E331" s="60">
        <v>5.008</v>
      </c>
      <c r="F331" s="42">
        <f t="shared" si="11"/>
        <v>20.797999999999998</v>
      </c>
      <c r="H331" s="56">
        <v>1.1559999999999999</v>
      </c>
    </row>
    <row r="332" spans="1:8" x14ac:dyDescent="0.2">
      <c r="A332" s="4">
        <f t="shared" si="10"/>
        <v>11</v>
      </c>
      <c r="B332" s="35">
        <v>40136</v>
      </c>
      <c r="C332" s="60">
        <v>15.85</v>
      </c>
      <c r="D332" s="60">
        <v>0</v>
      </c>
      <c r="E332" s="60">
        <v>4.9180000000000001</v>
      </c>
      <c r="F332" s="42">
        <f t="shared" si="11"/>
        <v>20.768000000000001</v>
      </c>
      <c r="H332" s="56">
        <v>1.1259999999999999</v>
      </c>
    </row>
    <row r="333" spans="1:8" x14ac:dyDescent="0.2">
      <c r="A333" s="4">
        <f t="shared" si="10"/>
        <v>11</v>
      </c>
      <c r="B333" s="35">
        <v>40137</v>
      </c>
      <c r="C333" s="60">
        <v>15.53</v>
      </c>
      <c r="D333" s="60">
        <v>0</v>
      </c>
      <c r="E333" s="60">
        <v>5.2229999999999999</v>
      </c>
      <c r="F333" s="42">
        <f t="shared" si="11"/>
        <v>20.753</v>
      </c>
      <c r="H333" s="56">
        <v>1.117</v>
      </c>
    </row>
    <row r="334" spans="1:8" x14ac:dyDescent="0.2">
      <c r="A334" s="4">
        <f t="shared" si="10"/>
        <v>11</v>
      </c>
      <c r="B334" s="35">
        <v>40138</v>
      </c>
      <c r="C334" s="60">
        <v>15.53</v>
      </c>
      <c r="D334" s="60">
        <v>0</v>
      </c>
      <c r="E334" s="60">
        <v>3.6739999999999999</v>
      </c>
      <c r="F334" s="42">
        <f t="shared" si="11"/>
        <v>19.204000000000001</v>
      </c>
      <c r="H334" s="56">
        <v>1.1259999999999999</v>
      </c>
    </row>
    <row r="335" spans="1:8" x14ac:dyDescent="0.2">
      <c r="A335" s="4">
        <f t="shared" si="10"/>
        <v>11</v>
      </c>
      <c r="B335" s="35">
        <v>40139</v>
      </c>
      <c r="C335" s="60">
        <v>15.1</v>
      </c>
      <c r="D335" s="60">
        <v>0</v>
      </c>
      <c r="E335" s="60">
        <v>3.5550000000000002</v>
      </c>
      <c r="F335" s="42">
        <f t="shared" si="11"/>
        <v>18.655000000000001</v>
      </c>
      <c r="H335" s="56">
        <v>1.1559999999999999</v>
      </c>
    </row>
    <row r="336" spans="1:8" x14ac:dyDescent="0.2">
      <c r="A336" s="4">
        <f t="shared" si="10"/>
        <v>11</v>
      </c>
      <c r="B336" s="35">
        <v>40140</v>
      </c>
      <c r="C336" s="60">
        <v>15.53</v>
      </c>
      <c r="D336" s="60">
        <v>0</v>
      </c>
      <c r="E336" s="60">
        <v>4.282</v>
      </c>
      <c r="F336" s="42">
        <f t="shared" si="11"/>
        <v>19.811999999999998</v>
      </c>
      <c r="H336" s="56">
        <v>1.0580000000000001</v>
      </c>
    </row>
    <row r="337" spans="1:8" x14ac:dyDescent="0.2">
      <c r="A337" s="4">
        <f t="shared" si="10"/>
        <v>11</v>
      </c>
      <c r="B337" s="35">
        <v>40141</v>
      </c>
      <c r="C337" s="60">
        <v>15.57</v>
      </c>
      <c r="D337" s="60">
        <v>0</v>
      </c>
      <c r="E337" s="60">
        <v>5.03</v>
      </c>
      <c r="F337" s="42">
        <f t="shared" si="11"/>
        <v>20.6</v>
      </c>
      <c r="H337" s="56">
        <v>1.1599999999999999</v>
      </c>
    </row>
    <row r="338" spans="1:8" x14ac:dyDescent="0.2">
      <c r="A338" s="4">
        <f t="shared" si="10"/>
        <v>11</v>
      </c>
      <c r="B338" s="35">
        <v>40142</v>
      </c>
      <c r="C338" s="60">
        <v>15.64</v>
      </c>
      <c r="D338" s="60">
        <v>0</v>
      </c>
      <c r="E338" s="60">
        <v>4.87</v>
      </c>
      <c r="F338" s="42">
        <f t="shared" si="11"/>
        <v>20.51</v>
      </c>
      <c r="H338" s="56">
        <v>1.151</v>
      </c>
    </row>
    <row r="339" spans="1:8" x14ac:dyDescent="0.2">
      <c r="A339" s="4">
        <f t="shared" si="10"/>
        <v>11</v>
      </c>
      <c r="B339" s="35">
        <v>40143</v>
      </c>
      <c r="C339" s="60">
        <v>15.62</v>
      </c>
      <c r="D339" s="60">
        <v>0</v>
      </c>
      <c r="E339" s="60">
        <v>5.0410000000000004</v>
      </c>
      <c r="F339" s="42">
        <f t="shared" si="11"/>
        <v>20.661000000000001</v>
      </c>
      <c r="H339" s="56">
        <v>1.141</v>
      </c>
    </row>
    <row r="340" spans="1:8" x14ac:dyDescent="0.2">
      <c r="A340" s="4">
        <f t="shared" si="10"/>
        <v>11</v>
      </c>
      <c r="B340" s="35">
        <v>40144</v>
      </c>
      <c r="C340" s="60">
        <v>15.5</v>
      </c>
      <c r="D340" s="60">
        <v>0</v>
      </c>
      <c r="E340" s="60">
        <v>4.7770000000000001</v>
      </c>
      <c r="F340" s="42">
        <f t="shared" si="11"/>
        <v>20.277000000000001</v>
      </c>
      <c r="H340" s="56">
        <v>1.0880000000000001</v>
      </c>
    </row>
    <row r="341" spans="1:8" x14ac:dyDescent="0.2">
      <c r="A341" s="4">
        <f t="shared" si="10"/>
        <v>11</v>
      </c>
      <c r="B341" s="35">
        <v>40145</v>
      </c>
      <c r="C341" s="60">
        <v>15.2</v>
      </c>
      <c r="D341" s="60">
        <v>0</v>
      </c>
      <c r="E341" s="60">
        <v>4.0049999999999999</v>
      </c>
      <c r="F341" s="42">
        <f t="shared" si="11"/>
        <v>19.204999999999998</v>
      </c>
      <c r="H341" s="56">
        <v>1.0920000000000001</v>
      </c>
    </row>
    <row r="342" spans="1:8" x14ac:dyDescent="0.2">
      <c r="A342" s="4">
        <f t="shared" si="10"/>
        <v>11</v>
      </c>
      <c r="B342" s="35">
        <v>40146</v>
      </c>
      <c r="C342" s="60">
        <v>15.16</v>
      </c>
      <c r="D342" s="60">
        <v>0</v>
      </c>
      <c r="E342" s="60">
        <v>3.569</v>
      </c>
      <c r="F342" s="42">
        <f t="shared" si="11"/>
        <v>18.728999999999999</v>
      </c>
      <c r="H342" s="56">
        <v>1.1020000000000001</v>
      </c>
    </row>
    <row r="343" spans="1:8" x14ac:dyDescent="0.2">
      <c r="A343" s="4">
        <f t="shared" si="10"/>
        <v>11</v>
      </c>
      <c r="B343" s="35">
        <v>40147</v>
      </c>
      <c r="C343" s="60">
        <v>15.65</v>
      </c>
      <c r="D343" s="60">
        <v>0</v>
      </c>
      <c r="E343" s="60">
        <v>4.641</v>
      </c>
      <c r="F343" s="42">
        <f t="shared" si="11"/>
        <v>20.291</v>
      </c>
      <c r="H343" s="56">
        <v>1.117</v>
      </c>
    </row>
    <row r="344" spans="1:8" x14ac:dyDescent="0.2">
      <c r="A344" s="4">
        <f t="shared" si="10"/>
        <v>12</v>
      </c>
      <c r="B344" s="35">
        <v>40148</v>
      </c>
      <c r="C344" s="60">
        <v>15.766</v>
      </c>
      <c r="D344" s="60">
        <v>0</v>
      </c>
      <c r="E344" s="60">
        <v>4.8929999999999998</v>
      </c>
      <c r="F344" s="42">
        <f t="shared" si="11"/>
        <v>20.658999999999999</v>
      </c>
      <c r="H344" s="56">
        <v>1.151</v>
      </c>
    </row>
    <row r="345" spans="1:8" x14ac:dyDescent="0.2">
      <c r="A345" s="4">
        <f t="shared" si="10"/>
        <v>12</v>
      </c>
      <c r="B345" s="35">
        <v>40149</v>
      </c>
      <c r="C345" s="60">
        <v>15.596</v>
      </c>
      <c r="D345" s="60">
        <v>0</v>
      </c>
      <c r="E345" s="60">
        <v>4.306</v>
      </c>
      <c r="F345" s="42">
        <f t="shared" si="11"/>
        <v>19.902000000000001</v>
      </c>
      <c r="H345" s="56">
        <v>1.17</v>
      </c>
    </row>
    <row r="346" spans="1:8" x14ac:dyDescent="0.2">
      <c r="A346" s="4">
        <f t="shared" si="10"/>
        <v>12</v>
      </c>
      <c r="B346" s="35">
        <v>40150</v>
      </c>
      <c r="C346" s="60">
        <v>15.708</v>
      </c>
      <c r="D346" s="60">
        <v>0</v>
      </c>
      <c r="E346" s="60">
        <v>5.0629999999999997</v>
      </c>
      <c r="F346" s="42">
        <f t="shared" si="11"/>
        <v>20.771000000000001</v>
      </c>
      <c r="H346" s="56">
        <v>1.141</v>
      </c>
    </row>
    <row r="347" spans="1:8" x14ac:dyDescent="0.2">
      <c r="A347" s="4">
        <f t="shared" si="10"/>
        <v>12</v>
      </c>
      <c r="B347" s="35">
        <v>40151</v>
      </c>
      <c r="C347" s="60">
        <v>15.558</v>
      </c>
      <c r="D347" s="60">
        <v>0</v>
      </c>
      <c r="E347" s="60">
        <v>4.577</v>
      </c>
      <c r="F347" s="42">
        <f t="shared" si="11"/>
        <v>20.134999999999998</v>
      </c>
      <c r="H347" s="56">
        <v>1.0589999999999999</v>
      </c>
    </row>
    <row r="348" spans="1:8" x14ac:dyDescent="0.2">
      <c r="A348" s="4">
        <f t="shared" si="10"/>
        <v>12</v>
      </c>
      <c r="B348" s="35">
        <v>40152</v>
      </c>
      <c r="C348" s="60">
        <v>15.28</v>
      </c>
      <c r="D348" s="60">
        <v>0</v>
      </c>
      <c r="E348" s="60">
        <v>4.1020000000000003</v>
      </c>
      <c r="F348" s="42">
        <f t="shared" si="11"/>
        <v>19.381999999999998</v>
      </c>
      <c r="H348" s="56">
        <v>1.073</v>
      </c>
    </row>
    <row r="349" spans="1:8" x14ac:dyDescent="0.2">
      <c r="A349" s="4">
        <f t="shared" si="10"/>
        <v>12</v>
      </c>
      <c r="B349" s="35">
        <v>40153</v>
      </c>
      <c r="C349" s="60">
        <v>15.077</v>
      </c>
      <c r="D349" s="60">
        <v>0</v>
      </c>
      <c r="E349" s="60">
        <v>4.0330000000000004</v>
      </c>
      <c r="F349" s="42">
        <f t="shared" si="11"/>
        <v>19.11</v>
      </c>
      <c r="H349" s="56">
        <v>1.161</v>
      </c>
    </row>
    <row r="350" spans="1:8" x14ac:dyDescent="0.2">
      <c r="A350" s="4">
        <f t="shared" si="10"/>
        <v>12</v>
      </c>
      <c r="B350" s="35">
        <v>40154</v>
      </c>
      <c r="C350" s="60">
        <v>14.952999999999999</v>
      </c>
      <c r="D350" s="60">
        <v>0</v>
      </c>
      <c r="E350" s="60">
        <v>5.2220000000000004</v>
      </c>
      <c r="F350" s="42">
        <f t="shared" si="11"/>
        <v>20.175000000000001</v>
      </c>
      <c r="H350" s="56">
        <v>1.103</v>
      </c>
    </row>
    <row r="351" spans="1:8" x14ac:dyDescent="0.2">
      <c r="A351" s="4">
        <f t="shared" si="10"/>
        <v>12</v>
      </c>
      <c r="B351" s="35">
        <v>40155</v>
      </c>
      <c r="C351" s="60">
        <v>14.615</v>
      </c>
      <c r="D351" s="60">
        <v>0</v>
      </c>
      <c r="E351" s="60">
        <v>4.8440000000000003</v>
      </c>
      <c r="F351" s="42">
        <f t="shared" si="11"/>
        <v>19.459</v>
      </c>
      <c r="H351" s="56">
        <v>1.151</v>
      </c>
    </row>
    <row r="352" spans="1:8" x14ac:dyDescent="0.2">
      <c r="A352" s="4">
        <f t="shared" si="10"/>
        <v>12</v>
      </c>
      <c r="B352" s="35">
        <v>40156</v>
      </c>
      <c r="C352" s="60">
        <v>15.141999999999999</v>
      </c>
      <c r="D352" s="60">
        <v>0</v>
      </c>
      <c r="E352" s="60">
        <v>5.1390000000000002</v>
      </c>
      <c r="F352" s="42">
        <f t="shared" si="11"/>
        <v>20.280999999999999</v>
      </c>
      <c r="H352" s="56">
        <v>1.0980000000000001</v>
      </c>
    </row>
    <row r="353" spans="1:8" x14ac:dyDescent="0.2">
      <c r="A353" s="4">
        <f t="shared" si="10"/>
        <v>12</v>
      </c>
      <c r="B353" s="35">
        <v>40157</v>
      </c>
      <c r="C353" s="60">
        <v>15.273</v>
      </c>
      <c r="D353" s="60">
        <v>0</v>
      </c>
      <c r="E353" s="60">
        <v>4.7080000000000002</v>
      </c>
      <c r="F353" s="42">
        <f t="shared" si="11"/>
        <v>19.981000000000002</v>
      </c>
      <c r="H353" s="56">
        <v>1.1359999999999999</v>
      </c>
    </row>
    <row r="354" spans="1:8" x14ac:dyDescent="0.2">
      <c r="A354" s="4">
        <f t="shared" si="10"/>
        <v>12</v>
      </c>
      <c r="B354" s="35">
        <v>40158</v>
      </c>
      <c r="C354" s="60">
        <v>15.138</v>
      </c>
      <c r="D354" s="60">
        <v>0</v>
      </c>
      <c r="E354" s="60">
        <v>4.992</v>
      </c>
      <c r="F354" s="42">
        <f t="shared" si="11"/>
        <v>20.13</v>
      </c>
      <c r="H354" s="56">
        <v>1.1359999999999999</v>
      </c>
    </row>
    <row r="355" spans="1:8" x14ac:dyDescent="0.2">
      <c r="A355" s="4">
        <f t="shared" si="10"/>
        <v>12</v>
      </c>
      <c r="B355" s="35">
        <v>40159</v>
      </c>
      <c r="C355" s="60">
        <v>15.233000000000001</v>
      </c>
      <c r="D355" s="60">
        <v>0</v>
      </c>
      <c r="E355" s="60">
        <v>4.1980000000000004</v>
      </c>
      <c r="F355" s="42">
        <f t="shared" si="11"/>
        <v>19.431000000000001</v>
      </c>
      <c r="H355" s="56">
        <v>1.1120000000000001</v>
      </c>
    </row>
    <row r="356" spans="1:8" x14ac:dyDescent="0.2">
      <c r="A356" s="4">
        <f t="shared" si="10"/>
        <v>12</v>
      </c>
      <c r="B356" s="35">
        <v>40160</v>
      </c>
      <c r="C356" s="60">
        <v>14.978</v>
      </c>
      <c r="D356" s="60">
        <v>0</v>
      </c>
      <c r="E356" s="60">
        <v>4.0469999999999997</v>
      </c>
      <c r="F356" s="42">
        <f t="shared" si="11"/>
        <v>19.024999999999999</v>
      </c>
      <c r="H356" s="56">
        <v>1.0780000000000001</v>
      </c>
    </row>
    <row r="357" spans="1:8" x14ac:dyDescent="0.2">
      <c r="A357" s="4">
        <f t="shared" si="10"/>
        <v>12</v>
      </c>
      <c r="B357" s="35">
        <v>40161</v>
      </c>
      <c r="C357" s="60">
        <v>15.282999999999999</v>
      </c>
      <c r="D357" s="60">
        <v>0</v>
      </c>
      <c r="E357" s="60">
        <v>4.6669999999999998</v>
      </c>
      <c r="F357" s="42">
        <f t="shared" si="11"/>
        <v>19.95</v>
      </c>
      <c r="H357" s="56">
        <v>1.103</v>
      </c>
    </row>
    <row r="358" spans="1:8" x14ac:dyDescent="0.2">
      <c r="A358" s="4">
        <f t="shared" si="10"/>
        <v>12</v>
      </c>
      <c r="B358" s="35">
        <v>40162</v>
      </c>
      <c r="C358" s="60">
        <v>15.36</v>
      </c>
      <c r="D358" s="60">
        <v>0</v>
      </c>
      <c r="E358" s="60">
        <v>4.8150000000000004</v>
      </c>
      <c r="F358" s="42">
        <f t="shared" si="11"/>
        <v>20.175000000000001</v>
      </c>
      <c r="H358" s="56">
        <v>1.1459999999999999</v>
      </c>
    </row>
    <row r="359" spans="1:8" x14ac:dyDescent="0.2">
      <c r="A359" s="4">
        <f t="shared" si="10"/>
        <v>12</v>
      </c>
      <c r="B359" s="35">
        <v>40163</v>
      </c>
      <c r="C359" s="60">
        <v>15.19</v>
      </c>
      <c r="D359" s="60">
        <v>0</v>
      </c>
      <c r="E359" s="60">
        <v>5.2389999999999999</v>
      </c>
      <c r="F359" s="42">
        <f t="shared" si="11"/>
        <v>20.428999999999998</v>
      </c>
      <c r="H359" s="56">
        <v>1.1220000000000001</v>
      </c>
    </row>
    <row r="360" spans="1:8" x14ac:dyDescent="0.2">
      <c r="A360" s="4">
        <f t="shared" si="10"/>
        <v>12</v>
      </c>
      <c r="B360" s="35">
        <v>40164</v>
      </c>
      <c r="C360" s="60">
        <v>15.57</v>
      </c>
      <c r="D360" s="60">
        <v>0</v>
      </c>
      <c r="E360" s="60">
        <v>4.4950000000000001</v>
      </c>
      <c r="F360" s="42">
        <f t="shared" si="11"/>
        <v>20.065000000000001</v>
      </c>
      <c r="H360" s="56">
        <v>1.1220000000000001</v>
      </c>
    </row>
    <row r="361" spans="1:8" x14ac:dyDescent="0.2">
      <c r="A361" s="4">
        <f t="shared" si="10"/>
        <v>12</v>
      </c>
      <c r="B361" s="35">
        <v>40165</v>
      </c>
      <c r="C361" s="60">
        <v>14.26</v>
      </c>
      <c r="D361" s="60">
        <v>0.88300000000000001</v>
      </c>
      <c r="E361" s="60">
        <v>4.8380000000000001</v>
      </c>
      <c r="F361" s="42">
        <f t="shared" si="11"/>
        <v>19.981000000000002</v>
      </c>
      <c r="H361" s="56">
        <v>1.0980000000000001</v>
      </c>
    </row>
    <row r="362" spans="1:8" x14ac:dyDescent="0.2">
      <c r="A362" s="4">
        <f t="shared" si="10"/>
        <v>12</v>
      </c>
      <c r="B362" s="35">
        <v>40166</v>
      </c>
      <c r="C362" s="60">
        <v>15.38</v>
      </c>
      <c r="D362" s="60">
        <v>0</v>
      </c>
      <c r="E362" s="60">
        <v>3.6619999999999999</v>
      </c>
      <c r="F362" s="42">
        <f t="shared" si="11"/>
        <v>19.042000000000002</v>
      </c>
      <c r="H362" s="56">
        <v>1.0980000000000001</v>
      </c>
    </row>
    <row r="363" spans="1:8" x14ac:dyDescent="0.2">
      <c r="A363" s="4">
        <f t="shared" si="10"/>
        <v>12</v>
      </c>
      <c r="B363" s="35">
        <v>40167</v>
      </c>
      <c r="C363" s="60">
        <v>15.38</v>
      </c>
      <c r="D363" s="60">
        <v>0</v>
      </c>
      <c r="E363" s="60">
        <v>3.7730000000000001</v>
      </c>
      <c r="F363" s="42">
        <f t="shared" si="11"/>
        <v>19.153000000000002</v>
      </c>
      <c r="H363" s="56">
        <v>1.1319999999999999</v>
      </c>
    </row>
    <row r="364" spans="1:8" x14ac:dyDescent="0.2">
      <c r="A364" s="4">
        <f t="shared" si="10"/>
        <v>12</v>
      </c>
      <c r="B364" s="35">
        <v>40168</v>
      </c>
      <c r="C364" s="60">
        <v>14.62</v>
      </c>
      <c r="D364" s="60">
        <v>0</v>
      </c>
      <c r="E364" s="60">
        <v>5.9969999999999999</v>
      </c>
      <c r="F364" s="42">
        <f t="shared" si="11"/>
        <v>20.616999999999997</v>
      </c>
      <c r="H364" s="56">
        <v>1.127</v>
      </c>
    </row>
    <row r="365" spans="1:8" x14ac:dyDescent="0.2">
      <c r="A365" s="4">
        <f t="shared" si="10"/>
        <v>12</v>
      </c>
      <c r="B365" s="35">
        <v>40169</v>
      </c>
      <c r="C365" s="60">
        <v>13.3</v>
      </c>
      <c r="D365" s="60">
        <v>0</v>
      </c>
      <c r="E365" s="60">
        <v>7.2889999999999997</v>
      </c>
      <c r="F365" s="42">
        <f t="shared" si="11"/>
        <v>20.588999999999999</v>
      </c>
      <c r="H365" s="56">
        <v>1.1359999999999999</v>
      </c>
    </row>
    <row r="366" spans="1:8" x14ac:dyDescent="0.2">
      <c r="A366" s="4">
        <f t="shared" si="10"/>
        <v>12</v>
      </c>
      <c r="B366" s="35">
        <v>40170</v>
      </c>
      <c r="C366" s="60">
        <v>15.65</v>
      </c>
      <c r="D366" s="60">
        <v>0</v>
      </c>
      <c r="E366" s="60">
        <v>4.6909999999999998</v>
      </c>
      <c r="F366" s="42">
        <f t="shared" si="11"/>
        <v>20.341000000000001</v>
      </c>
      <c r="H366" s="56">
        <v>1.1120000000000001</v>
      </c>
    </row>
    <row r="367" spans="1:8" x14ac:dyDescent="0.2">
      <c r="A367" s="4">
        <f t="shared" si="10"/>
        <v>12</v>
      </c>
      <c r="B367" s="35">
        <v>40171</v>
      </c>
      <c r="C367" s="60">
        <v>15.44</v>
      </c>
      <c r="D367" s="60">
        <v>0</v>
      </c>
      <c r="E367" s="60">
        <v>4.3810000000000002</v>
      </c>
      <c r="F367" s="42">
        <f t="shared" si="11"/>
        <v>19.820999999999998</v>
      </c>
      <c r="H367" s="56">
        <v>1.0980000000000001</v>
      </c>
    </row>
    <row r="368" spans="1:8" x14ac:dyDescent="0.2">
      <c r="A368" s="4">
        <f t="shared" si="10"/>
        <v>12</v>
      </c>
      <c r="B368" s="35">
        <v>40172</v>
      </c>
      <c r="C368" s="60">
        <v>15.43</v>
      </c>
      <c r="D368" s="60">
        <v>0</v>
      </c>
      <c r="E368" s="60">
        <v>3.3069999999999999</v>
      </c>
      <c r="F368" s="42">
        <f t="shared" si="11"/>
        <v>18.736999999999998</v>
      </c>
      <c r="H368" s="56">
        <v>1.083</v>
      </c>
    </row>
    <row r="369" spans="1:8" x14ac:dyDescent="0.2">
      <c r="A369" s="4">
        <f t="shared" si="10"/>
        <v>12</v>
      </c>
      <c r="B369" s="35">
        <v>40173</v>
      </c>
      <c r="C369" s="60">
        <v>15.41</v>
      </c>
      <c r="D369" s="60">
        <v>0</v>
      </c>
      <c r="E369" s="60">
        <v>3.8220000000000001</v>
      </c>
      <c r="F369" s="42">
        <f t="shared" si="11"/>
        <v>19.231999999999999</v>
      </c>
      <c r="H369" s="56">
        <v>1.093</v>
      </c>
    </row>
    <row r="370" spans="1:8" x14ac:dyDescent="0.2">
      <c r="A370" s="4">
        <f t="shared" si="10"/>
        <v>12</v>
      </c>
      <c r="B370" s="35">
        <v>40174</v>
      </c>
      <c r="C370" s="60">
        <v>14.99</v>
      </c>
      <c r="D370" s="60">
        <v>0</v>
      </c>
      <c r="E370" s="60">
        <v>3.6320000000000001</v>
      </c>
      <c r="F370" s="42">
        <f t="shared" si="11"/>
        <v>18.622</v>
      </c>
      <c r="H370" s="56">
        <v>1.1220000000000001</v>
      </c>
    </row>
    <row r="371" spans="1:8" x14ac:dyDescent="0.2">
      <c r="A371" s="4">
        <f t="shared" si="10"/>
        <v>12</v>
      </c>
      <c r="B371" s="35">
        <v>40175</v>
      </c>
      <c r="C371" s="60">
        <v>15.48</v>
      </c>
      <c r="D371" s="60">
        <v>0</v>
      </c>
      <c r="E371" s="60">
        <v>5.0289999999999999</v>
      </c>
      <c r="F371" s="42">
        <f t="shared" si="11"/>
        <v>20.509</v>
      </c>
      <c r="H371" s="56">
        <v>1.141</v>
      </c>
    </row>
    <row r="372" spans="1:8" x14ac:dyDescent="0.2">
      <c r="A372" s="4">
        <f t="shared" si="10"/>
        <v>12</v>
      </c>
      <c r="B372" s="35">
        <v>40176</v>
      </c>
      <c r="C372" s="60">
        <v>15.56</v>
      </c>
      <c r="D372" s="60">
        <v>0</v>
      </c>
      <c r="E372" s="60">
        <v>5.2119999999999997</v>
      </c>
      <c r="F372" s="42">
        <f t="shared" si="11"/>
        <v>20.771999999999998</v>
      </c>
      <c r="H372" s="56">
        <v>1.141</v>
      </c>
    </row>
    <row r="373" spans="1:8" x14ac:dyDescent="0.2">
      <c r="A373" s="4">
        <f t="shared" si="10"/>
        <v>12</v>
      </c>
      <c r="B373" s="35">
        <v>40177</v>
      </c>
      <c r="C373" s="60">
        <v>15.42</v>
      </c>
      <c r="D373" s="60">
        <v>0</v>
      </c>
      <c r="E373" s="60">
        <v>5.4119999999999999</v>
      </c>
      <c r="F373" s="42">
        <f t="shared" si="11"/>
        <v>20.832000000000001</v>
      </c>
      <c r="H373" s="56">
        <v>1.1459999999999999</v>
      </c>
    </row>
    <row r="374" spans="1:8" ht="13.5" thickBot="1" x14ac:dyDescent="0.25">
      <c r="A374" s="4">
        <f t="shared" si="10"/>
        <v>12</v>
      </c>
      <c r="B374" s="35">
        <v>40178</v>
      </c>
      <c r="C374" s="60">
        <v>15.52</v>
      </c>
      <c r="D374" s="60">
        <v>0</v>
      </c>
      <c r="E374" s="60">
        <v>5.1449999999999996</v>
      </c>
      <c r="F374" s="42">
        <f t="shared" si="11"/>
        <v>20.664999999999999</v>
      </c>
      <c r="H374" s="56">
        <v>1.25</v>
      </c>
    </row>
    <row r="375" spans="1:8" s="4" customFormat="1" ht="13.5" thickBot="1" x14ac:dyDescent="0.25">
      <c r="B375" s="36" t="s">
        <v>4</v>
      </c>
      <c r="C375" s="43">
        <f>SUM(C10:C374)</f>
        <v>5537.4799999999959</v>
      </c>
      <c r="D375" s="43">
        <f>SUM(D10:D374)</f>
        <v>47.486999999999995</v>
      </c>
      <c r="E375" s="43">
        <f>SUM(E10:E374)</f>
        <v>2047.1089999999995</v>
      </c>
      <c r="F375" s="45">
        <f t="shared" si="11"/>
        <v>7632.0759999999955</v>
      </c>
      <c r="H375" s="58">
        <f>+MAX(H10:H374)</f>
        <v>1.41</v>
      </c>
    </row>
    <row r="376" spans="1:8" x14ac:dyDescent="0.2">
      <c r="A376" s="4" t="str">
        <f>+IF(ISBLANK($B376),"",MONTH($B376))</f>
        <v/>
      </c>
    </row>
    <row r="377" spans="1:8" x14ac:dyDescent="0.2">
      <c r="A377" s="4" t="str">
        <f>+IF(ISBLANK($B377),"",MONTH($B377))</f>
        <v/>
      </c>
    </row>
    <row r="378" spans="1:8" x14ac:dyDescent="0.2">
      <c r="A378" s="4" t="str">
        <f t="shared" ref="A378:A415" si="12">+IF(ISBLANK($B378),"",MONTH($B378))</f>
        <v/>
      </c>
      <c r="D378" s="4"/>
    </row>
    <row r="379" spans="1:8" x14ac:dyDescent="0.2">
      <c r="A379" s="4" t="str">
        <f t="shared" si="12"/>
        <v/>
      </c>
      <c r="D379" s="4"/>
    </row>
    <row r="380" spans="1:8" x14ac:dyDescent="0.2">
      <c r="A380" s="4" t="str">
        <f t="shared" si="12"/>
        <v/>
      </c>
      <c r="D380" s="4"/>
    </row>
    <row r="381" spans="1:8" x14ac:dyDescent="0.2">
      <c r="A381" s="4" t="str">
        <f t="shared" si="12"/>
        <v/>
      </c>
      <c r="D381" s="4"/>
    </row>
    <row r="382" spans="1:8" x14ac:dyDescent="0.2">
      <c r="A382" s="4" t="str">
        <f t="shared" si="12"/>
        <v/>
      </c>
      <c r="D382" s="4"/>
    </row>
    <row r="383" spans="1:8" x14ac:dyDescent="0.2">
      <c r="A383" s="4" t="str">
        <f t="shared" si="12"/>
        <v/>
      </c>
      <c r="D383" s="4"/>
    </row>
    <row r="384" spans="1:8" x14ac:dyDescent="0.2">
      <c r="A384" s="4" t="str">
        <f t="shared" si="12"/>
        <v/>
      </c>
      <c r="D384" s="4"/>
    </row>
    <row r="385" spans="1:4" x14ac:dyDescent="0.2">
      <c r="A385" s="4" t="str">
        <f t="shared" si="12"/>
        <v/>
      </c>
      <c r="D385" s="4"/>
    </row>
    <row r="386" spans="1:4" x14ac:dyDescent="0.2">
      <c r="A386" s="4" t="str">
        <f t="shared" si="12"/>
        <v/>
      </c>
      <c r="D386" s="4"/>
    </row>
    <row r="387" spans="1:4" x14ac:dyDescent="0.2">
      <c r="A387" s="4" t="str">
        <f t="shared" si="12"/>
        <v/>
      </c>
      <c r="D387" s="4"/>
    </row>
    <row r="388" spans="1:4" x14ac:dyDescent="0.2">
      <c r="A388" s="4" t="str">
        <f t="shared" si="12"/>
        <v/>
      </c>
      <c r="D388" s="4"/>
    </row>
    <row r="389" spans="1:4" x14ac:dyDescent="0.2">
      <c r="A389" s="4" t="str">
        <f t="shared" si="12"/>
        <v/>
      </c>
      <c r="D389" s="4"/>
    </row>
    <row r="390" spans="1:4" x14ac:dyDescent="0.2">
      <c r="A390" s="4" t="str">
        <f t="shared" si="12"/>
        <v/>
      </c>
      <c r="D390" s="4"/>
    </row>
    <row r="391" spans="1:4" x14ac:dyDescent="0.2">
      <c r="A391" s="4" t="str">
        <f t="shared" si="12"/>
        <v/>
      </c>
      <c r="D391" s="4"/>
    </row>
    <row r="392" spans="1:4" x14ac:dyDescent="0.2">
      <c r="A392" s="4" t="str">
        <f t="shared" si="12"/>
        <v/>
      </c>
      <c r="D392" s="4"/>
    </row>
    <row r="393" spans="1:4" x14ac:dyDescent="0.2">
      <c r="A393" s="4" t="str">
        <f t="shared" si="12"/>
        <v/>
      </c>
    </row>
    <row r="394" spans="1:4" x14ac:dyDescent="0.2">
      <c r="A394" s="4" t="str">
        <f t="shared" si="12"/>
        <v/>
      </c>
    </row>
    <row r="395" spans="1:4" x14ac:dyDescent="0.2">
      <c r="A395" s="4" t="str">
        <f t="shared" si="12"/>
        <v/>
      </c>
    </row>
    <row r="396" spans="1:4" x14ac:dyDescent="0.2">
      <c r="A396" s="4" t="str">
        <f t="shared" si="12"/>
        <v/>
      </c>
    </row>
    <row r="397" spans="1:4" x14ac:dyDescent="0.2">
      <c r="A397" s="4" t="str">
        <f t="shared" si="12"/>
        <v/>
      </c>
    </row>
    <row r="398" spans="1:4" x14ac:dyDescent="0.2">
      <c r="A398" s="4" t="str">
        <f t="shared" si="12"/>
        <v/>
      </c>
    </row>
    <row r="399" spans="1:4" x14ac:dyDescent="0.2">
      <c r="A399" s="4" t="str">
        <f t="shared" si="12"/>
        <v/>
      </c>
    </row>
    <row r="400" spans="1:4" x14ac:dyDescent="0.2">
      <c r="A400" s="4" t="str">
        <f t="shared" si="12"/>
        <v/>
      </c>
    </row>
    <row r="401" spans="1:1" x14ac:dyDescent="0.2">
      <c r="A401" s="4" t="str">
        <f t="shared" si="12"/>
        <v/>
      </c>
    </row>
    <row r="402" spans="1:1" x14ac:dyDescent="0.2">
      <c r="A402" s="4" t="str">
        <f t="shared" si="12"/>
        <v/>
      </c>
    </row>
    <row r="403" spans="1:1" x14ac:dyDescent="0.2">
      <c r="A403" s="4" t="str">
        <f t="shared" si="12"/>
        <v/>
      </c>
    </row>
    <row r="404" spans="1:1" x14ac:dyDescent="0.2">
      <c r="A404" s="4" t="str">
        <f t="shared" si="12"/>
        <v/>
      </c>
    </row>
    <row r="405" spans="1:1" x14ac:dyDescent="0.2">
      <c r="A405" s="4" t="str">
        <f t="shared" si="12"/>
        <v/>
      </c>
    </row>
    <row r="406" spans="1:1" x14ac:dyDescent="0.2">
      <c r="A406" s="4" t="str">
        <f t="shared" si="12"/>
        <v/>
      </c>
    </row>
    <row r="407" spans="1:1" x14ac:dyDescent="0.2">
      <c r="A407" s="4" t="str">
        <f t="shared" si="12"/>
        <v/>
      </c>
    </row>
    <row r="408" spans="1:1" x14ac:dyDescent="0.2">
      <c r="A408" s="4" t="str">
        <f t="shared" si="12"/>
        <v/>
      </c>
    </row>
    <row r="409" spans="1:1" x14ac:dyDescent="0.2">
      <c r="A409" s="4" t="str">
        <f t="shared" si="12"/>
        <v/>
      </c>
    </row>
    <row r="410" spans="1:1" x14ac:dyDescent="0.2">
      <c r="A410" s="4" t="str">
        <f t="shared" si="12"/>
        <v/>
      </c>
    </row>
    <row r="411" spans="1:1" x14ac:dyDescent="0.2">
      <c r="A411" s="4" t="str">
        <f t="shared" si="12"/>
        <v/>
      </c>
    </row>
    <row r="412" spans="1:1" x14ac:dyDescent="0.2">
      <c r="A412" s="4" t="str">
        <f t="shared" si="12"/>
        <v/>
      </c>
    </row>
    <row r="413" spans="1:1" x14ac:dyDescent="0.2">
      <c r="A413" s="4" t="str">
        <f t="shared" si="12"/>
        <v/>
      </c>
    </row>
    <row r="414" spans="1:1" x14ac:dyDescent="0.2">
      <c r="A414" s="4" t="str">
        <f t="shared" si="12"/>
        <v/>
      </c>
    </row>
    <row r="415" spans="1:1" x14ac:dyDescent="0.2">
      <c r="A415" s="4" t="str">
        <f t="shared" si="12"/>
        <v/>
      </c>
    </row>
    <row r="416" spans="1:1" x14ac:dyDescent="0.2">
      <c r="A416" s="4"/>
    </row>
    <row r="417" spans="1:1" x14ac:dyDescent="0.2">
      <c r="A417" s="4"/>
    </row>
    <row r="418" spans="1:1" x14ac:dyDescent="0.2">
      <c r="A418" s="4" t="str">
        <f t="shared" ref="A418:A426" si="13">+IF(ISBLANK($B418),"",MONTH($B418))</f>
        <v/>
      </c>
    </row>
    <row r="419" spans="1:1" x14ac:dyDescent="0.2">
      <c r="A419" s="4" t="str">
        <f t="shared" si="13"/>
        <v/>
      </c>
    </row>
    <row r="420" spans="1:1" x14ac:dyDescent="0.2">
      <c r="A420" s="4" t="str">
        <f t="shared" si="13"/>
        <v/>
      </c>
    </row>
    <row r="421" spans="1:1" x14ac:dyDescent="0.2">
      <c r="A421" s="4" t="str">
        <f t="shared" si="13"/>
        <v/>
      </c>
    </row>
    <row r="422" spans="1:1" x14ac:dyDescent="0.2">
      <c r="A422" s="4" t="str">
        <f t="shared" si="13"/>
        <v/>
      </c>
    </row>
    <row r="423" spans="1:1" x14ac:dyDescent="0.2">
      <c r="A423" s="4" t="str">
        <f t="shared" si="13"/>
        <v/>
      </c>
    </row>
    <row r="424" spans="1:1" x14ac:dyDescent="0.2">
      <c r="A424" s="4" t="str">
        <f t="shared" si="13"/>
        <v/>
      </c>
    </row>
    <row r="425" spans="1:1" x14ac:dyDescent="0.2">
      <c r="A425" s="4" t="str">
        <f t="shared" si="13"/>
        <v/>
      </c>
    </row>
    <row r="426" spans="1:1" x14ac:dyDescent="0.2">
      <c r="A426" s="4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L411"/>
  <sheetViews>
    <sheetView showGridLines="0" topLeftCell="B1" zoomScale="75" workbookViewId="0">
      <pane xSplit="1" ySplit="9" topLeftCell="C10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baseColWidth="10" defaultRowHeight="12.75" x14ac:dyDescent="0.2"/>
  <cols>
    <col min="1" max="1" width="15.7109375" hidden="1" customWidth="1"/>
    <col min="2" max="2" width="43.7109375" bestFit="1" customWidth="1"/>
    <col min="3" max="3" width="26.42578125" bestFit="1" customWidth="1"/>
    <col min="4" max="4" width="25.28515625" bestFit="1" customWidth="1"/>
    <col min="5" max="5" width="33.85546875" bestFit="1" customWidth="1"/>
    <col min="6" max="6" width="12.140625" customWidth="1"/>
    <col min="8" max="8" width="15" bestFit="1" customWidth="1"/>
  </cols>
  <sheetData>
    <row r="1" spans="1:8" ht="15.75" x14ac:dyDescent="0.25">
      <c r="A1" s="4"/>
      <c r="B1" s="23" t="s">
        <v>13</v>
      </c>
    </row>
    <row r="2" spans="1:8" ht="15.75" x14ac:dyDescent="0.25">
      <c r="A2" s="4"/>
      <c r="B2" s="24" t="s">
        <v>44</v>
      </c>
    </row>
    <row r="3" spans="1:8" ht="15.75" x14ac:dyDescent="0.25">
      <c r="A3" s="4"/>
      <c r="B3" s="24" t="s">
        <v>22</v>
      </c>
    </row>
    <row r="4" spans="1:8" ht="13.5" thickBot="1" x14ac:dyDescent="0.25">
      <c r="A4" s="4"/>
      <c r="B4" s="22" t="s">
        <v>21</v>
      </c>
    </row>
    <row r="5" spans="1:8" ht="16.5" thickBot="1" x14ac:dyDescent="0.3">
      <c r="A5" s="4"/>
      <c r="B5" s="3"/>
    </row>
    <row r="6" spans="1:8" ht="4.5" customHeight="1" thickBot="1" x14ac:dyDescent="0.3">
      <c r="A6" s="4"/>
      <c r="B6" s="37"/>
      <c r="C6" s="16"/>
      <c r="D6" s="16"/>
      <c r="E6" s="16"/>
      <c r="F6" s="17"/>
      <c r="H6" s="54"/>
    </row>
    <row r="7" spans="1:8" s="2" customFormat="1" x14ac:dyDescent="0.2">
      <c r="A7" s="4"/>
      <c r="B7" s="25" t="s">
        <v>0</v>
      </c>
      <c r="C7" s="27" t="str">
        <f>VLOOKUP(C$9,'Información Unidades'!$G$3:$I$15,2,0)</f>
        <v>EDELAYSEN</v>
      </c>
      <c r="D7" s="27" t="str">
        <f>VLOOKUP(D$9,'Información Unidades'!$G$3:$I$15,2,0)</f>
        <v>EDELAYSEN</v>
      </c>
      <c r="E7" s="27" t="str">
        <f>VLOOKUP(E$9,'Información Unidades'!$G$3:$I$15,2,0)</f>
        <v>EDELAYSEN</v>
      </c>
      <c r="F7" s="18" t="s">
        <v>1</v>
      </c>
      <c r="H7" s="18" t="s">
        <v>71</v>
      </c>
    </row>
    <row r="8" spans="1:8" s="6" customFormat="1" x14ac:dyDescent="0.2">
      <c r="A8" s="4"/>
      <c r="B8" s="19" t="s">
        <v>2</v>
      </c>
      <c r="C8" s="30" t="str">
        <f>VLOOKUP(C$9,'Información Unidades'!$G$4:$I$10,3,0)</f>
        <v>HIDRO PASADA</v>
      </c>
      <c r="D8" s="30" t="str">
        <f>VLOOKUP(D$9,'Información Unidades'!$G$4:$I$10,3,0)</f>
        <v>DIESEL</v>
      </c>
      <c r="E8" s="30" t="str">
        <f>VLOOKUP(E$9,'Información Unidades'!$G$4:$I$10,3,0)</f>
        <v>DIESEL</v>
      </c>
      <c r="F8" s="20" t="s">
        <v>3</v>
      </c>
      <c r="H8" s="20" t="s">
        <v>73</v>
      </c>
    </row>
    <row r="9" spans="1:8" s="6" customFormat="1" ht="13.5" thickBot="1" x14ac:dyDescent="0.25">
      <c r="A9" s="4"/>
      <c r="B9" s="21" t="s">
        <v>23</v>
      </c>
      <c r="C9" s="33" t="s">
        <v>75</v>
      </c>
      <c r="D9" s="33" t="s">
        <v>76</v>
      </c>
      <c r="E9" s="33" t="s">
        <v>77</v>
      </c>
      <c r="F9" s="22"/>
      <c r="H9" s="22" t="s">
        <v>70</v>
      </c>
    </row>
    <row r="10" spans="1:8" x14ac:dyDescent="0.2">
      <c r="A10" s="4">
        <f t="shared" ref="A10:A73" si="0">+IF(ISBLANK($B10),"",MONTH($B10))</f>
        <v>1</v>
      </c>
      <c r="B10" s="35">
        <v>40179</v>
      </c>
      <c r="C10" s="60">
        <v>15.071999999999999</v>
      </c>
      <c r="D10" s="60">
        <v>0</v>
      </c>
      <c r="E10" s="60">
        <v>3.5449999999999999</v>
      </c>
      <c r="F10" s="42">
        <f t="shared" ref="F10:F73" si="1">+SUM(C10:E10)</f>
        <v>18.616999999999997</v>
      </c>
      <c r="H10" s="55">
        <v>1.0385455042211917</v>
      </c>
    </row>
    <row r="11" spans="1:8" x14ac:dyDescent="0.2">
      <c r="A11" s="4">
        <f t="shared" si="0"/>
        <v>1</v>
      </c>
      <c r="B11" s="35">
        <v>40180</v>
      </c>
      <c r="C11" s="60">
        <v>15.196</v>
      </c>
      <c r="D11" s="60">
        <v>0.2</v>
      </c>
      <c r="E11" s="60">
        <v>4.4409999999999998</v>
      </c>
      <c r="F11" s="42">
        <f t="shared" si="1"/>
        <v>19.837</v>
      </c>
      <c r="H11" s="56">
        <v>1.1647638799880593</v>
      </c>
    </row>
    <row r="12" spans="1:8" x14ac:dyDescent="0.2">
      <c r="A12" s="4">
        <f t="shared" si="0"/>
        <v>1</v>
      </c>
      <c r="B12" s="35">
        <v>40181</v>
      </c>
      <c r="C12" s="60">
        <v>15.076000000000001</v>
      </c>
      <c r="D12" s="60">
        <v>0.59499999999999997</v>
      </c>
      <c r="E12" s="60">
        <v>3.7730000000000001</v>
      </c>
      <c r="F12" s="42">
        <f t="shared" si="1"/>
        <v>19.444000000000003</v>
      </c>
      <c r="H12" s="56">
        <v>1.1461450330380147</v>
      </c>
    </row>
    <row r="13" spans="1:8" x14ac:dyDescent="0.2">
      <c r="A13" s="4">
        <f t="shared" si="0"/>
        <v>1</v>
      </c>
      <c r="B13" s="35">
        <v>40182</v>
      </c>
      <c r="C13" s="60">
        <v>15.000999999999999</v>
      </c>
      <c r="D13" s="60">
        <v>0.252</v>
      </c>
      <c r="E13" s="60">
        <v>5.8789999999999996</v>
      </c>
      <c r="F13" s="42">
        <f t="shared" si="1"/>
        <v>21.131999999999998</v>
      </c>
      <c r="H13" s="56">
        <v>1.1508962447788935</v>
      </c>
    </row>
    <row r="14" spans="1:8" x14ac:dyDescent="0.2">
      <c r="A14" s="4">
        <f t="shared" si="0"/>
        <v>1</v>
      </c>
      <c r="B14" s="35">
        <v>40183</v>
      </c>
      <c r="C14" s="60">
        <v>15.536</v>
      </c>
      <c r="D14" s="60">
        <v>0.27700000000000002</v>
      </c>
      <c r="E14" s="60">
        <v>5.2750000000000004</v>
      </c>
      <c r="F14" s="42">
        <f t="shared" si="1"/>
        <v>21.088000000000001</v>
      </c>
      <c r="H14" s="56">
        <v>1.163402339908248</v>
      </c>
    </row>
    <row r="15" spans="1:8" x14ac:dyDescent="0.2">
      <c r="A15" s="4">
        <f t="shared" si="0"/>
        <v>1</v>
      </c>
      <c r="B15" s="35">
        <v>40184</v>
      </c>
      <c r="C15" s="60">
        <v>15.625999999999999</v>
      </c>
      <c r="D15" s="60">
        <v>0.22600000000000001</v>
      </c>
      <c r="E15" s="60">
        <v>5.33</v>
      </c>
      <c r="F15" s="42">
        <f t="shared" si="1"/>
        <v>21.182000000000002</v>
      </c>
      <c r="H15" s="56">
        <v>1.1691425941726179</v>
      </c>
    </row>
    <row r="16" spans="1:8" x14ac:dyDescent="0.2">
      <c r="A16" s="4">
        <f t="shared" si="0"/>
        <v>1</v>
      </c>
      <c r="B16" s="35">
        <v>40185</v>
      </c>
      <c r="C16" s="60">
        <v>15.855</v>
      </c>
      <c r="D16" s="60">
        <v>0.30499999999999999</v>
      </c>
      <c r="E16" s="60">
        <v>5.7679999999999998</v>
      </c>
      <c r="F16" s="42">
        <f t="shared" si="1"/>
        <v>21.928000000000001</v>
      </c>
      <c r="H16" s="56">
        <v>1.210702827585834</v>
      </c>
    </row>
    <row r="17" spans="1:8" x14ac:dyDescent="0.2">
      <c r="A17" s="4">
        <f t="shared" si="0"/>
        <v>1</v>
      </c>
      <c r="B17" s="35">
        <v>40186</v>
      </c>
      <c r="C17" s="60">
        <v>15.286</v>
      </c>
      <c r="D17" s="60">
        <v>0.33</v>
      </c>
      <c r="E17" s="60">
        <v>5.8319999999999999</v>
      </c>
      <c r="F17" s="42">
        <f t="shared" si="1"/>
        <v>21.448</v>
      </c>
      <c r="H17" s="56">
        <v>1.1507820746566131</v>
      </c>
    </row>
    <row r="18" spans="1:8" x14ac:dyDescent="0.2">
      <c r="A18" s="4">
        <f t="shared" si="0"/>
        <v>1</v>
      </c>
      <c r="B18" s="35">
        <v>40187</v>
      </c>
      <c r="C18" s="60">
        <v>15.641999999999999</v>
      </c>
      <c r="D18" s="60">
        <v>0</v>
      </c>
      <c r="E18" s="60">
        <v>4.3339999999999996</v>
      </c>
      <c r="F18" s="42">
        <f t="shared" si="1"/>
        <v>19.975999999999999</v>
      </c>
      <c r="H18" s="56">
        <v>1.0698859623174146</v>
      </c>
    </row>
    <row r="19" spans="1:8" x14ac:dyDescent="0.2">
      <c r="A19" s="4">
        <f t="shared" si="0"/>
        <v>1</v>
      </c>
      <c r="B19" s="35">
        <v>40188</v>
      </c>
      <c r="C19" s="60">
        <v>15.364000000000001</v>
      </c>
      <c r="D19" s="60">
        <v>0</v>
      </c>
      <c r="E19" s="60">
        <v>4.17</v>
      </c>
      <c r="F19" s="42">
        <f t="shared" si="1"/>
        <v>19.533999999999999</v>
      </c>
      <c r="H19" s="56">
        <v>1.137328457104519</v>
      </c>
    </row>
    <row r="20" spans="1:8" x14ac:dyDescent="0.2">
      <c r="A20" s="4">
        <f t="shared" si="0"/>
        <v>1</v>
      </c>
      <c r="B20" s="35">
        <v>40189</v>
      </c>
      <c r="C20" s="60">
        <v>15.75</v>
      </c>
      <c r="D20" s="60">
        <v>0</v>
      </c>
      <c r="E20" s="60">
        <v>5.5819999999999999</v>
      </c>
      <c r="F20" s="42">
        <f t="shared" si="1"/>
        <v>21.332000000000001</v>
      </c>
      <c r="H20" s="56">
        <v>1.1959079728865651</v>
      </c>
    </row>
    <row r="21" spans="1:8" x14ac:dyDescent="0.2">
      <c r="A21" s="4">
        <f t="shared" si="0"/>
        <v>1</v>
      </c>
      <c r="B21" s="35">
        <v>40190</v>
      </c>
      <c r="C21" s="60">
        <v>15.824999999999999</v>
      </c>
      <c r="D21" s="60">
        <v>0</v>
      </c>
      <c r="E21" s="60">
        <v>6.4379999999999997</v>
      </c>
      <c r="F21" s="42">
        <f t="shared" si="1"/>
        <v>22.262999999999998</v>
      </c>
      <c r="H21" s="56">
        <v>1.2453458542527167</v>
      </c>
    </row>
    <row r="22" spans="1:8" x14ac:dyDescent="0.2">
      <c r="A22" s="4">
        <f t="shared" si="0"/>
        <v>1</v>
      </c>
      <c r="B22" s="35">
        <v>40191</v>
      </c>
      <c r="C22" s="60">
        <v>15.581</v>
      </c>
      <c r="D22" s="60">
        <v>0</v>
      </c>
      <c r="E22" s="60">
        <v>6.407</v>
      </c>
      <c r="F22" s="42">
        <f t="shared" si="1"/>
        <v>21.988</v>
      </c>
      <c r="H22" s="56">
        <v>1.1890954258125384</v>
      </c>
    </row>
    <row r="23" spans="1:8" x14ac:dyDescent="0.2">
      <c r="A23" s="4">
        <f t="shared" si="0"/>
        <v>1</v>
      </c>
      <c r="B23" s="35">
        <v>40192</v>
      </c>
      <c r="C23" s="60">
        <v>15.21</v>
      </c>
      <c r="D23" s="60">
        <v>0.21199999999999999</v>
      </c>
      <c r="E23" s="60">
        <v>6.2629999999999999</v>
      </c>
      <c r="F23" s="42">
        <f t="shared" si="1"/>
        <v>21.685000000000002</v>
      </c>
      <c r="H23" s="56">
        <v>1.1915136792888956</v>
      </c>
    </row>
    <row r="24" spans="1:8" x14ac:dyDescent="0.2">
      <c r="A24" s="4">
        <f t="shared" si="0"/>
        <v>1</v>
      </c>
      <c r="B24" s="35">
        <v>40193</v>
      </c>
      <c r="C24" s="60">
        <v>15.6</v>
      </c>
      <c r="D24" s="60">
        <v>0</v>
      </c>
      <c r="E24" s="60">
        <v>5.7270000000000003</v>
      </c>
      <c r="F24" s="42">
        <f t="shared" si="1"/>
        <v>21.326999999999998</v>
      </c>
      <c r="H24" s="56">
        <v>1.1508117314510689</v>
      </c>
    </row>
    <row r="25" spans="1:8" x14ac:dyDescent="0.2">
      <c r="A25" s="4">
        <f t="shared" si="0"/>
        <v>1</v>
      </c>
      <c r="B25" s="35">
        <v>40194</v>
      </c>
      <c r="C25" s="60">
        <v>15.75</v>
      </c>
      <c r="D25" s="60">
        <v>0</v>
      </c>
      <c r="E25" s="60">
        <v>5.6</v>
      </c>
      <c r="F25" s="42">
        <f t="shared" si="1"/>
        <v>21.35</v>
      </c>
      <c r="H25" s="56">
        <v>1.1702449608477303</v>
      </c>
    </row>
    <row r="26" spans="1:8" x14ac:dyDescent="0.2">
      <c r="A26" s="4">
        <f t="shared" si="0"/>
        <v>1</v>
      </c>
      <c r="B26" s="35">
        <v>40195</v>
      </c>
      <c r="C26" s="60">
        <v>15.36</v>
      </c>
      <c r="D26" s="60">
        <v>0</v>
      </c>
      <c r="E26" s="60">
        <v>4.4740000000000002</v>
      </c>
      <c r="F26" s="42">
        <f t="shared" si="1"/>
        <v>19.834</v>
      </c>
      <c r="H26" s="56">
        <v>1.1242910766731162</v>
      </c>
    </row>
    <row r="27" spans="1:8" x14ac:dyDescent="0.2">
      <c r="A27" s="4">
        <f t="shared" si="0"/>
        <v>1</v>
      </c>
      <c r="B27" s="35">
        <v>40196</v>
      </c>
      <c r="C27" s="60">
        <v>15.81</v>
      </c>
      <c r="D27" s="60">
        <v>0</v>
      </c>
      <c r="E27" s="60">
        <v>5.9130000000000003</v>
      </c>
      <c r="F27" s="42">
        <f t="shared" si="1"/>
        <v>21.722999999999999</v>
      </c>
      <c r="H27" s="56">
        <v>1.1474208987825771</v>
      </c>
    </row>
    <row r="28" spans="1:8" x14ac:dyDescent="0.2">
      <c r="A28" s="4">
        <f t="shared" si="0"/>
        <v>1</v>
      </c>
      <c r="B28" s="35">
        <v>40197</v>
      </c>
      <c r="C28" s="60">
        <v>15.66</v>
      </c>
      <c r="D28" s="60">
        <v>1.6E-2</v>
      </c>
      <c r="E28" s="60">
        <v>6.0460000000000003</v>
      </c>
      <c r="F28" s="42">
        <f t="shared" si="1"/>
        <v>21.722000000000001</v>
      </c>
      <c r="H28" s="56">
        <v>1.2179416611301446</v>
      </c>
    </row>
    <row r="29" spans="1:8" x14ac:dyDescent="0.2">
      <c r="A29" s="4">
        <f t="shared" si="0"/>
        <v>1</v>
      </c>
      <c r="B29" s="35">
        <v>40198</v>
      </c>
      <c r="C29" s="60">
        <v>15.36</v>
      </c>
      <c r="D29" s="60">
        <v>0</v>
      </c>
      <c r="E29" s="60">
        <v>6.2549999999999999</v>
      </c>
      <c r="F29" s="42">
        <f t="shared" si="1"/>
        <v>21.614999999999998</v>
      </c>
      <c r="H29" s="56">
        <v>1.1652963968695149</v>
      </c>
    </row>
    <row r="30" spans="1:8" x14ac:dyDescent="0.2">
      <c r="A30" s="4">
        <f t="shared" si="0"/>
        <v>1</v>
      </c>
      <c r="B30" s="35">
        <v>40199</v>
      </c>
      <c r="C30" s="60">
        <v>15.47</v>
      </c>
      <c r="D30" s="60">
        <v>0</v>
      </c>
      <c r="E30" s="60">
        <v>5.9429999999999996</v>
      </c>
      <c r="F30" s="42">
        <f t="shared" si="1"/>
        <v>21.413</v>
      </c>
      <c r="H30" s="56">
        <v>1.1491904639919694</v>
      </c>
    </row>
    <row r="31" spans="1:8" x14ac:dyDescent="0.2">
      <c r="A31" s="4">
        <f t="shared" si="0"/>
        <v>1</v>
      </c>
      <c r="B31" s="35">
        <v>40200</v>
      </c>
      <c r="C31" s="60">
        <v>15.49</v>
      </c>
      <c r="D31" s="60">
        <v>0</v>
      </c>
      <c r="E31" s="60">
        <v>6.0220000000000002</v>
      </c>
      <c r="F31" s="42">
        <f t="shared" si="1"/>
        <v>21.512</v>
      </c>
      <c r="H31" s="56">
        <v>1.1682160151136314</v>
      </c>
    </row>
    <row r="32" spans="1:8" x14ac:dyDescent="0.2">
      <c r="A32" s="4">
        <f t="shared" si="0"/>
        <v>1</v>
      </c>
      <c r="B32" s="35">
        <v>40201</v>
      </c>
      <c r="C32" s="60">
        <v>14.97</v>
      </c>
      <c r="D32" s="60">
        <v>0</v>
      </c>
      <c r="E32" s="60">
        <v>5.45</v>
      </c>
      <c r="F32" s="42">
        <f t="shared" si="1"/>
        <v>20.420000000000002</v>
      </c>
      <c r="H32" s="56">
        <v>1.1854392553040964</v>
      </c>
    </row>
    <row r="33" spans="1:8" x14ac:dyDescent="0.2">
      <c r="A33" s="4">
        <f t="shared" si="0"/>
        <v>1</v>
      </c>
      <c r="B33" s="35">
        <v>40202</v>
      </c>
      <c r="C33" s="60">
        <v>14.83</v>
      </c>
      <c r="D33" s="60">
        <v>0</v>
      </c>
      <c r="E33" s="60">
        <v>4.3029999999999999</v>
      </c>
      <c r="F33" s="42">
        <f t="shared" si="1"/>
        <v>19.132999999999999</v>
      </c>
      <c r="H33" s="56">
        <v>1.1981652374036336</v>
      </c>
    </row>
    <row r="34" spans="1:8" x14ac:dyDescent="0.2">
      <c r="A34" s="4">
        <f t="shared" si="0"/>
        <v>1</v>
      </c>
      <c r="B34" s="35">
        <v>40203</v>
      </c>
      <c r="C34" s="60">
        <v>15.26</v>
      </c>
      <c r="D34" s="60">
        <v>0</v>
      </c>
      <c r="E34" s="60">
        <v>6.5670000000000002</v>
      </c>
      <c r="F34" s="42">
        <f t="shared" si="1"/>
        <v>21.826999999999998</v>
      </c>
      <c r="H34" s="56">
        <v>1.310230267972202</v>
      </c>
    </row>
    <row r="35" spans="1:8" x14ac:dyDescent="0.2">
      <c r="A35" s="4">
        <f t="shared" si="0"/>
        <v>1</v>
      </c>
      <c r="B35" s="35">
        <v>40204</v>
      </c>
      <c r="C35" s="60">
        <v>15.48</v>
      </c>
      <c r="D35" s="60">
        <v>0</v>
      </c>
      <c r="E35" s="60">
        <v>5.9770000000000003</v>
      </c>
      <c r="F35" s="42">
        <f t="shared" si="1"/>
        <v>21.457000000000001</v>
      </c>
      <c r="H35" s="56">
        <v>1.208609675774188</v>
      </c>
    </row>
    <row r="36" spans="1:8" x14ac:dyDescent="0.2">
      <c r="A36" s="4">
        <f t="shared" si="0"/>
        <v>1</v>
      </c>
      <c r="B36" s="35">
        <v>40205</v>
      </c>
      <c r="C36" s="60">
        <v>15.68</v>
      </c>
      <c r="D36" s="60">
        <v>0</v>
      </c>
      <c r="E36" s="60">
        <v>5.9370000000000003</v>
      </c>
      <c r="F36" s="42">
        <f t="shared" si="1"/>
        <v>21.617000000000001</v>
      </c>
      <c r="H36" s="56">
        <v>1.1459574842758824</v>
      </c>
    </row>
    <row r="37" spans="1:8" x14ac:dyDescent="0.2">
      <c r="A37" s="4">
        <f t="shared" si="0"/>
        <v>1</v>
      </c>
      <c r="B37" s="35">
        <v>40206</v>
      </c>
      <c r="C37" s="60">
        <v>15.45</v>
      </c>
      <c r="D37" s="60">
        <v>0</v>
      </c>
      <c r="E37" s="60">
        <v>5.3259999999999996</v>
      </c>
      <c r="F37" s="42">
        <f t="shared" si="1"/>
        <v>20.776</v>
      </c>
      <c r="H37" s="56">
        <v>1.1874108333518973</v>
      </c>
    </row>
    <row r="38" spans="1:8" x14ac:dyDescent="0.2">
      <c r="A38" s="4">
        <f t="shared" si="0"/>
        <v>1</v>
      </c>
      <c r="B38" s="35">
        <v>40207</v>
      </c>
      <c r="C38" s="60">
        <v>15.32</v>
      </c>
      <c r="D38" s="60">
        <v>0</v>
      </c>
      <c r="E38" s="60">
        <v>4.8330000000000002</v>
      </c>
      <c r="F38" s="42">
        <f t="shared" si="1"/>
        <v>20.152999999999999</v>
      </c>
      <c r="H38" s="56">
        <v>1.1658343640664719</v>
      </c>
    </row>
    <row r="39" spans="1:8" x14ac:dyDescent="0.2">
      <c r="A39" s="4">
        <f t="shared" si="0"/>
        <v>1</v>
      </c>
      <c r="B39" s="35">
        <v>40208</v>
      </c>
      <c r="C39" s="60">
        <v>15.55</v>
      </c>
      <c r="D39" s="60">
        <v>0</v>
      </c>
      <c r="E39" s="60">
        <v>4.2830000000000004</v>
      </c>
      <c r="F39" s="42">
        <f t="shared" si="1"/>
        <v>19.833000000000002</v>
      </c>
      <c r="H39" s="56">
        <v>1.189704314077463</v>
      </c>
    </row>
    <row r="40" spans="1:8" x14ac:dyDescent="0.2">
      <c r="A40" s="4">
        <f t="shared" si="0"/>
        <v>1</v>
      </c>
      <c r="B40" s="35">
        <v>40209</v>
      </c>
      <c r="C40" s="60">
        <v>14.59</v>
      </c>
      <c r="D40" s="60">
        <v>0</v>
      </c>
      <c r="E40" s="60">
        <v>3.8759999999999999</v>
      </c>
      <c r="F40" s="42">
        <f t="shared" si="1"/>
        <v>18.466000000000001</v>
      </c>
      <c r="H40" s="56">
        <v>1.088094677386465</v>
      </c>
    </row>
    <row r="41" spans="1:8" x14ac:dyDescent="0.2">
      <c r="A41" s="4">
        <f t="shared" si="0"/>
        <v>2</v>
      </c>
      <c r="B41" s="35">
        <v>40210</v>
      </c>
      <c r="C41" s="60">
        <v>15.747999999999999</v>
      </c>
      <c r="D41" s="60">
        <v>0</v>
      </c>
      <c r="E41" s="60">
        <v>4.9020000000000001</v>
      </c>
      <c r="F41" s="42">
        <f t="shared" si="1"/>
        <v>20.65</v>
      </c>
      <c r="H41" s="56">
        <v>1.191970890824934</v>
      </c>
    </row>
    <row r="42" spans="1:8" x14ac:dyDescent="0.2">
      <c r="A42" s="4">
        <f t="shared" si="0"/>
        <v>2</v>
      </c>
      <c r="B42" s="35">
        <v>40211</v>
      </c>
      <c r="C42" s="60">
        <v>15.571999999999999</v>
      </c>
      <c r="D42" s="60">
        <v>0</v>
      </c>
      <c r="E42" s="60">
        <v>5.5149999999999997</v>
      </c>
      <c r="F42" s="42">
        <f t="shared" si="1"/>
        <v>21.087</v>
      </c>
      <c r="H42" s="56">
        <v>1.2118362758031656</v>
      </c>
    </row>
    <row r="43" spans="1:8" x14ac:dyDescent="0.2">
      <c r="A43" s="4">
        <f t="shared" si="0"/>
        <v>2</v>
      </c>
      <c r="B43" s="35">
        <v>40212</v>
      </c>
      <c r="C43" s="60">
        <v>15.532</v>
      </c>
      <c r="D43" s="60">
        <v>0</v>
      </c>
      <c r="E43" s="60">
        <v>5.444</v>
      </c>
      <c r="F43" s="42">
        <f t="shared" si="1"/>
        <v>20.975999999999999</v>
      </c>
      <c r="H43" s="56">
        <v>1.1858647762312573</v>
      </c>
    </row>
    <row r="44" spans="1:8" x14ac:dyDescent="0.2">
      <c r="A44" s="4">
        <f t="shared" si="0"/>
        <v>2</v>
      </c>
      <c r="B44" s="35">
        <v>40213</v>
      </c>
      <c r="C44" s="60">
        <v>15.722</v>
      </c>
      <c r="D44" s="60">
        <v>0</v>
      </c>
      <c r="E44" s="60">
        <v>5.1849999999999996</v>
      </c>
      <c r="F44" s="42">
        <f t="shared" si="1"/>
        <v>20.907</v>
      </c>
      <c r="H44" s="56">
        <v>1.1829157220882174</v>
      </c>
    </row>
    <row r="45" spans="1:8" x14ac:dyDescent="0.2">
      <c r="A45" s="4">
        <f t="shared" si="0"/>
        <v>2</v>
      </c>
      <c r="B45" s="35">
        <v>40214</v>
      </c>
      <c r="C45" s="60">
        <v>15.708</v>
      </c>
      <c r="D45" s="60">
        <v>1.6E-2</v>
      </c>
      <c r="E45" s="60">
        <v>5.2169999999999996</v>
      </c>
      <c r="F45" s="42">
        <f t="shared" si="1"/>
        <v>20.940999999999999</v>
      </c>
      <c r="H45" s="56">
        <v>1.0283029337623986</v>
      </c>
    </row>
    <row r="46" spans="1:8" x14ac:dyDescent="0.2">
      <c r="A46" s="4">
        <f t="shared" si="0"/>
        <v>2</v>
      </c>
      <c r="B46" s="35">
        <v>40215</v>
      </c>
      <c r="C46" s="60">
        <v>15.930999999999999</v>
      </c>
      <c r="D46" s="60">
        <v>0</v>
      </c>
      <c r="E46" s="60">
        <v>4.4260000000000002</v>
      </c>
      <c r="F46" s="42">
        <f t="shared" si="1"/>
        <v>20.356999999999999</v>
      </c>
      <c r="H46" s="56">
        <v>1.159017481335296</v>
      </c>
    </row>
    <row r="47" spans="1:8" x14ac:dyDescent="0.2">
      <c r="A47" s="4">
        <f t="shared" si="0"/>
        <v>2</v>
      </c>
      <c r="B47" s="35">
        <v>40216</v>
      </c>
      <c r="C47" s="60">
        <v>15.887</v>
      </c>
      <c r="D47" s="60">
        <v>0</v>
      </c>
      <c r="E47" s="60">
        <v>3.827</v>
      </c>
      <c r="F47" s="42">
        <f t="shared" si="1"/>
        <v>19.713999999999999</v>
      </c>
      <c r="H47" s="56">
        <v>1.211275538918327</v>
      </c>
    </row>
    <row r="48" spans="1:8" x14ac:dyDescent="0.2">
      <c r="A48" s="4">
        <f t="shared" si="0"/>
        <v>2</v>
      </c>
      <c r="B48" s="35">
        <v>40217</v>
      </c>
      <c r="C48" s="60">
        <v>15.54</v>
      </c>
      <c r="D48" s="60">
        <v>0</v>
      </c>
      <c r="E48" s="60">
        <v>5.7060000000000004</v>
      </c>
      <c r="F48" s="42">
        <f t="shared" si="1"/>
        <v>21.245999999999999</v>
      </c>
      <c r="H48" s="56">
        <v>1.2515178750996054</v>
      </c>
    </row>
    <row r="49" spans="1:8" x14ac:dyDescent="0.2">
      <c r="A49" s="4">
        <f t="shared" si="0"/>
        <v>2</v>
      </c>
      <c r="B49" s="35">
        <v>40218</v>
      </c>
      <c r="C49" s="60">
        <v>14.186999999999999</v>
      </c>
      <c r="D49" s="60">
        <v>0.34599999999999997</v>
      </c>
      <c r="E49" s="60">
        <v>6.9539999999999997</v>
      </c>
      <c r="F49" s="42">
        <f t="shared" si="1"/>
        <v>21.486999999999998</v>
      </c>
      <c r="H49" s="56">
        <v>1.2582305887001126</v>
      </c>
    </row>
    <row r="50" spans="1:8" x14ac:dyDescent="0.2">
      <c r="A50" s="4">
        <f t="shared" si="0"/>
        <v>2</v>
      </c>
      <c r="B50" s="35">
        <v>40219</v>
      </c>
      <c r="C50" s="60">
        <v>15.176</v>
      </c>
      <c r="D50" s="60">
        <v>0</v>
      </c>
      <c r="E50" s="60">
        <v>6.093</v>
      </c>
      <c r="F50" s="42">
        <f t="shared" si="1"/>
        <v>21.268999999999998</v>
      </c>
      <c r="H50" s="56">
        <v>1.2363373402599531</v>
      </c>
    </row>
    <row r="51" spans="1:8" x14ac:dyDescent="0.2">
      <c r="A51" s="4">
        <f t="shared" si="0"/>
        <v>2</v>
      </c>
      <c r="B51" s="35">
        <v>40220</v>
      </c>
      <c r="C51" s="60">
        <v>15.32</v>
      </c>
      <c r="D51" s="60">
        <v>0</v>
      </c>
      <c r="E51" s="60">
        <v>5.8769999999999998</v>
      </c>
      <c r="F51" s="42">
        <f t="shared" si="1"/>
        <v>21.196999999999999</v>
      </c>
      <c r="H51" s="56">
        <v>1.2100185975195445</v>
      </c>
    </row>
    <row r="52" spans="1:8" x14ac:dyDescent="0.2">
      <c r="A52" s="4">
        <f t="shared" si="0"/>
        <v>2</v>
      </c>
      <c r="B52" s="35">
        <v>40221</v>
      </c>
      <c r="C52" s="60">
        <v>14.907</v>
      </c>
      <c r="D52" s="60">
        <v>0.71</v>
      </c>
      <c r="E52" s="60">
        <v>5.9390000000000001</v>
      </c>
      <c r="F52" s="42">
        <f t="shared" si="1"/>
        <v>21.556000000000001</v>
      </c>
      <c r="H52" s="56">
        <v>1.0577734141293511</v>
      </c>
    </row>
    <row r="53" spans="1:8" x14ac:dyDescent="0.2">
      <c r="A53" s="4">
        <f t="shared" si="0"/>
        <v>2</v>
      </c>
      <c r="B53" s="35">
        <v>40222</v>
      </c>
      <c r="C53" s="60">
        <v>15.79</v>
      </c>
      <c r="D53" s="60">
        <v>0</v>
      </c>
      <c r="E53" s="60">
        <v>3.4449999999999998</v>
      </c>
      <c r="F53" s="42">
        <f t="shared" si="1"/>
        <v>19.234999999999999</v>
      </c>
      <c r="H53" s="56">
        <v>1.1834848245493568</v>
      </c>
    </row>
    <row r="54" spans="1:8" x14ac:dyDescent="0.2">
      <c r="A54" s="4">
        <f t="shared" si="0"/>
        <v>2</v>
      </c>
      <c r="B54" s="35">
        <v>40223</v>
      </c>
      <c r="C54" s="60">
        <v>15.89</v>
      </c>
      <c r="D54" s="60">
        <v>0</v>
      </c>
      <c r="E54" s="60">
        <v>3.419</v>
      </c>
      <c r="F54" s="42">
        <f t="shared" si="1"/>
        <v>19.309000000000001</v>
      </c>
      <c r="H54" s="56">
        <v>1.1747929392013083</v>
      </c>
    </row>
    <row r="55" spans="1:8" x14ac:dyDescent="0.2">
      <c r="A55" s="4">
        <f t="shared" si="0"/>
        <v>2</v>
      </c>
      <c r="B55" s="35">
        <v>40224</v>
      </c>
      <c r="C55" s="60">
        <v>15.71</v>
      </c>
      <c r="D55" s="60">
        <v>0</v>
      </c>
      <c r="E55" s="60">
        <v>5.0650000000000004</v>
      </c>
      <c r="F55" s="42">
        <f t="shared" si="1"/>
        <v>20.775000000000002</v>
      </c>
      <c r="H55" s="56">
        <v>1.2143215248213588</v>
      </c>
    </row>
    <row r="56" spans="1:8" x14ac:dyDescent="0.2">
      <c r="A56" s="4">
        <f t="shared" si="0"/>
        <v>2</v>
      </c>
      <c r="B56" s="35">
        <v>40225</v>
      </c>
      <c r="C56" s="60">
        <v>15.69</v>
      </c>
      <c r="D56" s="60">
        <v>0.35199999999999998</v>
      </c>
      <c r="E56" s="60">
        <v>5.3609999999999998</v>
      </c>
      <c r="F56" s="42">
        <f t="shared" si="1"/>
        <v>21.402999999999999</v>
      </c>
      <c r="H56" s="56">
        <v>1.3350522001025131</v>
      </c>
    </row>
    <row r="57" spans="1:8" x14ac:dyDescent="0.2">
      <c r="A57" s="4">
        <f t="shared" si="0"/>
        <v>2</v>
      </c>
      <c r="B57" s="35">
        <v>40226</v>
      </c>
      <c r="C57" s="60">
        <v>15.94</v>
      </c>
      <c r="D57" s="60">
        <v>0.13400000000000001</v>
      </c>
      <c r="E57" s="60">
        <v>5.7880000000000003</v>
      </c>
      <c r="F57" s="42">
        <f t="shared" si="1"/>
        <v>21.861999999999998</v>
      </c>
      <c r="H57" s="56">
        <v>1.2113349179910748</v>
      </c>
    </row>
    <row r="58" spans="1:8" x14ac:dyDescent="0.2">
      <c r="A58" s="4">
        <f t="shared" si="0"/>
        <v>2</v>
      </c>
      <c r="B58" s="35">
        <v>40227</v>
      </c>
      <c r="C58" s="60">
        <v>15.93</v>
      </c>
      <c r="D58" s="60">
        <v>0</v>
      </c>
      <c r="E58" s="60">
        <v>5.5839999999999996</v>
      </c>
      <c r="F58" s="42">
        <f t="shared" si="1"/>
        <v>21.513999999999999</v>
      </c>
      <c r="H58" s="56">
        <v>1.2021607661571478</v>
      </c>
    </row>
    <row r="59" spans="1:8" x14ac:dyDescent="0.2">
      <c r="A59" s="4">
        <f t="shared" si="0"/>
        <v>2</v>
      </c>
      <c r="B59" s="35">
        <v>40228</v>
      </c>
      <c r="C59" s="60">
        <v>14.49</v>
      </c>
      <c r="D59" s="60">
        <v>0.01</v>
      </c>
      <c r="E59" s="60">
        <v>4.9509999999999996</v>
      </c>
      <c r="F59" s="42">
        <f t="shared" si="1"/>
        <v>19.451000000000001</v>
      </c>
      <c r="H59" s="56">
        <v>1.2354899384932916</v>
      </c>
    </row>
    <row r="60" spans="1:8" x14ac:dyDescent="0.2">
      <c r="A60" s="4">
        <f t="shared" si="0"/>
        <v>2</v>
      </c>
      <c r="B60" s="35">
        <v>40229</v>
      </c>
      <c r="C60" s="60">
        <v>15.59</v>
      </c>
      <c r="D60" s="60">
        <v>0</v>
      </c>
      <c r="E60" s="60">
        <v>4.3760000000000003</v>
      </c>
      <c r="F60" s="42">
        <f t="shared" si="1"/>
        <v>19.966000000000001</v>
      </c>
      <c r="H60" s="56">
        <v>1.1877808483635293</v>
      </c>
    </row>
    <row r="61" spans="1:8" x14ac:dyDescent="0.2">
      <c r="A61" s="4">
        <f t="shared" si="0"/>
        <v>2</v>
      </c>
      <c r="B61" s="35">
        <v>40230</v>
      </c>
      <c r="C61" s="60">
        <v>15.87</v>
      </c>
      <c r="D61" s="60">
        <v>0</v>
      </c>
      <c r="E61" s="60">
        <v>3.6640000000000001</v>
      </c>
      <c r="F61" s="42">
        <f t="shared" si="1"/>
        <v>19.533999999999999</v>
      </c>
      <c r="H61" s="56">
        <v>1.1843639409073314</v>
      </c>
    </row>
    <row r="62" spans="1:8" x14ac:dyDescent="0.2">
      <c r="A62" s="4">
        <f t="shared" si="0"/>
        <v>2</v>
      </c>
      <c r="B62" s="35">
        <v>40231</v>
      </c>
      <c r="C62" s="60">
        <v>15.66</v>
      </c>
      <c r="D62" s="60">
        <v>0</v>
      </c>
      <c r="E62" s="60">
        <v>5.56</v>
      </c>
      <c r="F62" s="42">
        <f t="shared" si="1"/>
        <v>21.22</v>
      </c>
      <c r="H62" s="56">
        <v>1.2362556186880349</v>
      </c>
    </row>
    <row r="63" spans="1:8" x14ac:dyDescent="0.2">
      <c r="A63" s="4">
        <f t="shared" si="0"/>
        <v>2</v>
      </c>
      <c r="B63" s="35">
        <v>40232</v>
      </c>
      <c r="C63" s="60">
        <v>15.83</v>
      </c>
      <c r="D63" s="60">
        <v>0</v>
      </c>
      <c r="E63" s="60">
        <v>5.6050000000000004</v>
      </c>
      <c r="F63" s="42">
        <f t="shared" si="1"/>
        <v>21.435000000000002</v>
      </c>
      <c r="H63" s="56">
        <v>1.2433240490152033</v>
      </c>
    </row>
    <row r="64" spans="1:8" x14ac:dyDescent="0.2">
      <c r="A64" s="4">
        <f t="shared" si="0"/>
        <v>2</v>
      </c>
      <c r="B64" s="35">
        <v>40233</v>
      </c>
      <c r="C64" s="60">
        <v>15.65</v>
      </c>
      <c r="D64" s="60">
        <v>0</v>
      </c>
      <c r="E64" s="60">
        <v>5.51</v>
      </c>
      <c r="F64" s="42">
        <f t="shared" si="1"/>
        <v>21.16</v>
      </c>
      <c r="H64" s="56">
        <v>1.2458151101806774</v>
      </c>
    </row>
    <row r="65" spans="1:8" x14ac:dyDescent="0.2">
      <c r="A65" s="4">
        <f t="shared" si="0"/>
        <v>2</v>
      </c>
      <c r="B65" s="35">
        <v>40234</v>
      </c>
      <c r="C65" s="60">
        <v>15.67</v>
      </c>
      <c r="D65" s="60">
        <v>0</v>
      </c>
      <c r="E65" s="60">
        <v>5.2450000000000001</v>
      </c>
      <c r="F65" s="42">
        <f t="shared" si="1"/>
        <v>20.914999999999999</v>
      </c>
      <c r="H65" s="56">
        <v>1.2001345564182464</v>
      </c>
    </row>
    <row r="66" spans="1:8" x14ac:dyDescent="0.2">
      <c r="A66" s="4">
        <f t="shared" si="0"/>
        <v>2</v>
      </c>
      <c r="B66" s="35">
        <v>40235</v>
      </c>
      <c r="C66" s="60">
        <v>15.34</v>
      </c>
      <c r="D66" s="60">
        <v>0</v>
      </c>
      <c r="E66" s="60">
        <v>5.5</v>
      </c>
      <c r="F66" s="42">
        <f t="shared" si="1"/>
        <v>20.84</v>
      </c>
      <c r="H66" s="56">
        <v>1.1996260015910949</v>
      </c>
    </row>
    <row r="67" spans="1:8" x14ac:dyDescent="0.2">
      <c r="A67" s="4">
        <f t="shared" si="0"/>
        <v>2</v>
      </c>
      <c r="B67" s="35">
        <v>40236</v>
      </c>
      <c r="C67" s="60">
        <v>15.72</v>
      </c>
      <c r="D67" s="60">
        <v>0</v>
      </c>
      <c r="E67" s="60">
        <v>4.7649999999999997</v>
      </c>
      <c r="F67" s="42">
        <f t="shared" si="1"/>
        <v>20.484999999999999</v>
      </c>
      <c r="H67" s="56">
        <v>1.192144730175912</v>
      </c>
    </row>
    <row r="68" spans="1:8" x14ac:dyDescent="0.2">
      <c r="A68" s="4">
        <f t="shared" si="0"/>
        <v>2</v>
      </c>
      <c r="B68" s="35">
        <v>40237</v>
      </c>
      <c r="C68" s="60">
        <v>15.71</v>
      </c>
      <c r="D68" s="60">
        <v>0</v>
      </c>
      <c r="E68" s="60">
        <v>4.0519999999999996</v>
      </c>
      <c r="F68" s="42">
        <f t="shared" si="1"/>
        <v>19.762</v>
      </c>
      <c r="H68" s="56">
        <v>1.2133225356321007</v>
      </c>
    </row>
    <row r="69" spans="1:8" x14ac:dyDescent="0.2">
      <c r="A69" s="4">
        <f t="shared" si="0"/>
        <v>3</v>
      </c>
      <c r="B69" s="35">
        <v>40238</v>
      </c>
      <c r="C69" s="60">
        <v>15.538</v>
      </c>
      <c r="D69" s="60">
        <v>0</v>
      </c>
      <c r="E69" s="60">
        <v>5.4050000000000002</v>
      </c>
      <c r="F69" s="42">
        <f t="shared" si="1"/>
        <v>20.943000000000001</v>
      </c>
      <c r="H69" s="56">
        <v>1.1832302281103924</v>
      </c>
    </row>
    <row r="70" spans="1:8" x14ac:dyDescent="0.2">
      <c r="A70" s="4">
        <f t="shared" si="0"/>
        <v>3</v>
      </c>
      <c r="B70" s="35">
        <v>40239</v>
      </c>
      <c r="C70" s="60">
        <v>15.333</v>
      </c>
      <c r="D70" s="60">
        <v>0</v>
      </c>
      <c r="E70" s="60">
        <v>6.0469999999999997</v>
      </c>
      <c r="F70" s="42">
        <f t="shared" si="1"/>
        <v>21.38</v>
      </c>
      <c r="H70" s="56">
        <v>1.2467077087667211</v>
      </c>
    </row>
    <row r="71" spans="1:8" x14ac:dyDescent="0.2">
      <c r="A71" s="4">
        <f t="shared" si="0"/>
        <v>3</v>
      </c>
      <c r="B71" s="35">
        <v>40240</v>
      </c>
      <c r="C71" s="60">
        <v>15.653</v>
      </c>
      <c r="D71" s="60">
        <v>0</v>
      </c>
      <c r="E71" s="60">
        <v>5.3920000000000003</v>
      </c>
      <c r="F71" s="42">
        <f t="shared" si="1"/>
        <v>21.045000000000002</v>
      </c>
      <c r="H71" s="56">
        <v>1.2127648729229514</v>
      </c>
    </row>
    <row r="72" spans="1:8" x14ac:dyDescent="0.2">
      <c r="A72" s="4">
        <f t="shared" si="0"/>
        <v>3</v>
      </c>
      <c r="B72" s="35">
        <v>40241</v>
      </c>
      <c r="C72" s="60">
        <v>15.694000000000001</v>
      </c>
      <c r="D72" s="60">
        <v>0</v>
      </c>
      <c r="E72" s="60">
        <v>4.8959999999999999</v>
      </c>
      <c r="F72" s="42">
        <f t="shared" si="1"/>
        <v>20.59</v>
      </c>
      <c r="H72" s="56">
        <v>1.1919235853628414</v>
      </c>
    </row>
    <row r="73" spans="1:8" x14ac:dyDescent="0.2">
      <c r="A73" s="4">
        <f t="shared" si="0"/>
        <v>3</v>
      </c>
      <c r="B73" s="35">
        <v>40242</v>
      </c>
      <c r="C73" s="60">
        <v>16.079999999999998</v>
      </c>
      <c r="D73" s="60">
        <v>0</v>
      </c>
      <c r="E73" s="60">
        <v>5.3179999999999996</v>
      </c>
      <c r="F73" s="42">
        <f t="shared" si="1"/>
        <v>21.397999999999996</v>
      </c>
      <c r="H73" s="56">
        <v>1.2063231244419714</v>
      </c>
    </row>
    <row r="74" spans="1:8" x14ac:dyDescent="0.2">
      <c r="A74" s="4">
        <f t="shared" ref="A74:A137" si="2">+IF(ISBLANK($B74),"",MONTH($B74))</f>
        <v>3</v>
      </c>
      <c r="B74" s="35">
        <v>40243</v>
      </c>
      <c r="C74" s="60">
        <v>15.59</v>
      </c>
      <c r="D74" s="60">
        <v>0</v>
      </c>
      <c r="E74" s="60">
        <v>4.6420000000000003</v>
      </c>
      <c r="F74" s="42">
        <f t="shared" ref="F74:F137" si="3">+SUM(C74:E74)</f>
        <v>20.231999999999999</v>
      </c>
      <c r="H74" s="56">
        <v>1.1520821447030243</v>
      </c>
    </row>
    <row r="75" spans="1:8" x14ac:dyDescent="0.2">
      <c r="A75" s="4">
        <f t="shared" si="2"/>
        <v>3</v>
      </c>
      <c r="B75" s="35">
        <v>40244</v>
      </c>
      <c r="C75" s="60">
        <v>15.653</v>
      </c>
      <c r="D75" s="60">
        <v>0</v>
      </c>
      <c r="E75" s="60">
        <v>3.51</v>
      </c>
      <c r="F75" s="42">
        <f t="shared" si="3"/>
        <v>19.163</v>
      </c>
      <c r="H75" s="56">
        <v>1.2005347550246699</v>
      </c>
    </row>
    <row r="76" spans="1:8" x14ac:dyDescent="0.2">
      <c r="A76" s="4">
        <f t="shared" si="2"/>
        <v>3</v>
      </c>
      <c r="B76" s="35">
        <v>40245</v>
      </c>
      <c r="C76" s="60">
        <v>15.699</v>
      </c>
      <c r="D76" s="60">
        <v>0</v>
      </c>
      <c r="E76" s="60">
        <v>5.2009999999999996</v>
      </c>
      <c r="F76" s="42">
        <f t="shared" si="3"/>
        <v>20.9</v>
      </c>
      <c r="H76" s="56">
        <v>1.2129410235949141</v>
      </c>
    </row>
    <row r="77" spans="1:8" x14ac:dyDescent="0.2">
      <c r="A77" s="4">
        <f t="shared" si="2"/>
        <v>3</v>
      </c>
      <c r="B77" s="35">
        <v>40246</v>
      </c>
      <c r="C77" s="60">
        <v>14.965</v>
      </c>
      <c r="D77" s="60">
        <v>0</v>
      </c>
      <c r="E77" s="60">
        <v>6.4619999999999997</v>
      </c>
      <c r="F77" s="42">
        <f t="shared" si="3"/>
        <v>21.427</v>
      </c>
      <c r="H77" s="56">
        <v>1.2215516223700211</v>
      </c>
    </row>
    <row r="78" spans="1:8" x14ac:dyDescent="0.2">
      <c r="A78" s="4">
        <f t="shared" si="2"/>
        <v>3</v>
      </c>
      <c r="B78" s="35">
        <v>40247</v>
      </c>
      <c r="C78" s="60">
        <v>15.917</v>
      </c>
      <c r="D78" s="60">
        <v>0</v>
      </c>
      <c r="E78" s="60">
        <v>5.1870000000000003</v>
      </c>
      <c r="F78" s="42">
        <f t="shared" si="3"/>
        <v>21.103999999999999</v>
      </c>
      <c r="H78" s="56">
        <v>1.2275073043113818</v>
      </c>
    </row>
    <row r="79" spans="1:8" x14ac:dyDescent="0.2">
      <c r="A79" s="4">
        <f t="shared" si="2"/>
        <v>3</v>
      </c>
      <c r="B79" s="35">
        <v>40248</v>
      </c>
      <c r="C79" s="60">
        <v>15.962999999999999</v>
      </c>
      <c r="D79" s="60">
        <v>0</v>
      </c>
      <c r="E79" s="60">
        <v>5.0069999999999997</v>
      </c>
      <c r="F79" s="42">
        <f t="shared" si="3"/>
        <v>20.97</v>
      </c>
      <c r="H79" s="56">
        <v>1.1989087319279224</v>
      </c>
    </row>
    <row r="80" spans="1:8" x14ac:dyDescent="0.2">
      <c r="A80" s="4">
        <f t="shared" si="2"/>
        <v>3</v>
      </c>
      <c r="B80" s="35">
        <v>40249</v>
      </c>
      <c r="C80" s="60">
        <v>16.079999999999998</v>
      </c>
      <c r="D80" s="60">
        <v>0</v>
      </c>
      <c r="E80" s="60">
        <v>5.194</v>
      </c>
      <c r="F80" s="42">
        <f t="shared" si="3"/>
        <v>21.273999999999997</v>
      </c>
      <c r="H80" s="56">
        <v>1.1873031083894312</v>
      </c>
    </row>
    <row r="81" spans="1:8" x14ac:dyDescent="0.2">
      <c r="A81" s="4">
        <f t="shared" si="2"/>
        <v>3</v>
      </c>
      <c r="B81" s="35">
        <v>40250</v>
      </c>
      <c r="C81" s="60">
        <v>15.005000000000001</v>
      </c>
      <c r="D81" s="60">
        <v>1.6E-2</v>
      </c>
      <c r="E81" s="60">
        <v>3.14</v>
      </c>
      <c r="F81" s="42">
        <f t="shared" si="3"/>
        <v>18.161000000000001</v>
      </c>
      <c r="H81" s="56">
        <v>1.134413535230874</v>
      </c>
    </row>
    <row r="82" spans="1:8" x14ac:dyDescent="0.2">
      <c r="A82" s="4">
        <f t="shared" si="2"/>
        <v>3</v>
      </c>
      <c r="B82" s="35">
        <v>40251</v>
      </c>
      <c r="C82" s="60">
        <v>15.51</v>
      </c>
      <c r="D82" s="60">
        <v>0</v>
      </c>
      <c r="E82" s="60">
        <v>3.57</v>
      </c>
      <c r="F82" s="42">
        <f t="shared" si="3"/>
        <v>19.079999999999998</v>
      </c>
      <c r="H82" s="56">
        <v>1.1686614652618592</v>
      </c>
    </row>
    <row r="83" spans="1:8" x14ac:dyDescent="0.2">
      <c r="A83" s="4">
        <f t="shared" si="2"/>
        <v>3</v>
      </c>
      <c r="B83" s="35">
        <v>40252</v>
      </c>
      <c r="C83" s="60">
        <v>15.77</v>
      </c>
      <c r="D83" s="60">
        <v>0</v>
      </c>
      <c r="E83" s="60">
        <v>4.6580000000000004</v>
      </c>
      <c r="F83" s="42">
        <f t="shared" si="3"/>
        <v>20.428000000000001</v>
      </c>
      <c r="H83" s="56">
        <v>1.2273727424233742</v>
      </c>
    </row>
    <row r="84" spans="1:8" x14ac:dyDescent="0.2">
      <c r="A84" s="4">
        <f t="shared" si="2"/>
        <v>3</v>
      </c>
      <c r="B84" s="35">
        <v>40253</v>
      </c>
      <c r="C84" s="60">
        <v>15.91</v>
      </c>
      <c r="D84" s="60">
        <v>0</v>
      </c>
      <c r="E84" s="60">
        <v>5.327</v>
      </c>
      <c r="F84" s="42">
        <f t="shared" si="3"/>
        <v>21.237000000000002</v>
      </c>
      <c r="H84" s="56">
        <v>1.2495638182986881</v>
      </c>
    </row>
    <row r="85" spans="1:8" x14ac:dyDescent="0.2">
      <c r="A85" s="4">
        <f t="shared" si="2"/>
        <v>3</v>
      </c>
      <c r="B85" s="35">
        <v>40254</v>
      </c>
      <c r="C85" s="60">
        <v>14.4</v>
      </c>
      <c r="D85" s="60">
        <v>0</v>
      </c>
      <c r="E85" s="60">
        <v>7.0880000000000001</v>
      </c>
      <c r="F85" s="42">
        <f t="shared" si="3"/>
        <v>21.488</v>
      </c>
      <c r="H85" s="56">
        <v>1.2087429712705959</v>
      </c>
    </row>
    <row r="86" spans="1:8" x14ac:dyDescent="0.2">
      <c r="A86" s="4">
        <f t="shared" si="2"/>
        <v>3</v>
      </c>
      <c r="B86" s="35">
        <v>40255</v>
      </c>
      <c r="C86" s="60">
        <v>16.010000000000002</v>
      </c>
      <c r="D86" s="60">
        <v>0</v>
      </c>
      <c r="E86" s="60">
        <v>5.758</v>
      </c>
      <c r="F86" s="42">
        <f t="shared" si="3"/>
        <v>21.768000000000001</v>
      </c>
      <c r="H86" s="56">
        <v>1.3449212185093578</v>
      </c>
    </row>
    <row r="87" spans="1:8" x14ac:dyDescent="0.2">
      <c r="A87" s="4">
        <f t="shared" si="2"/>
        <v>3</v>
      </c>
      <c r="B87" s="35">
        <v>40256</v>
      </c>
      <c r="C87" s="60">
        <v>15.98</v>
      </c>
      <c r="D87" s="60">
        <v>0</v>
      </c>
      <c r="E87" s="60">
        <v>5.1760000000000002</v>
      </c>
      <c r="F87" s="42">
        <f t="shared" si="3"/>
        <v>21.155999999999999</v>
      </c>
      <c r="H87" s="56">
        <v>1.1993465732695507</v>
      </c>
    </row>
    <row r="88" spans="1:8" x14ac:dyDescent="0.2">
      <c r="A88" s="4">
        <f t="shared" si="2"/>
        <v>3</v>
      </c>
      <c r="B88" s="35">
        <v>40257</v>
      </c>
      <c r="C88" s="60">
        <v>15.81</v>
      </c>
      <c r="D88" s="60">
        <v>0</v>
      </c>
      <c r="E88" s="60">
        <v>4.38</v>
      </c>
      <c r="F88" s="42">
        <f t="shared" si="3"/>
        <v>20.190000000000001</v>
      </c>
      <c r="H88" s="56">
        <v>1.1737364282871683</v>
      </c>
    </row>
    <row r="89" spans="1:8" x14ac:dyDescent="0.2">
      <c r="A89" s="4">
        <f t="shared" si="2"/>
        <v>3</v>
      </c>
      <c r="B89" s="35">
        <v>40258</v>
      </c>
      <c r="C89" s="60">
        <v>15.97</v>
      </c>
      <c r="D89" s="60">
        <v>0</v>
      </c>
      <c r="E89" s="60">
        <v>3.9409999999999998</v>
      </c>
      <c r="F89" s="42">
        <f t="shared" si="3"/>
        <v>19.911000000000001</v>
      </c>
      <c r="H89" s="56">
        <v>1.231187251224829</v>
      </c>
    </row>
    <row r="90" spans="1:8" x14ac:dyDescent="0.2">
      <c r="A90" s="4">
        <f t="shared" si="2"/>
        <v>3</v>
      </c>
      <c r="B90" s="35">
        <v>40259</v>
      </c>
      <c r="C90" s="60">
        <v>15.88</v>
      </c>
      <c r="D90" s="60">
        <v>0</v>
      </c>
      <c r="E90" s="60">
        <v>5.9</v>
      </c>
      <c r="F90" s="42">
        <f t="shared" si="3"/>
        <v>21.78</v>
      </c>
      <c r="H90" s="56">
        <v>1.21830135670562</v>
      </c>
    </row>
    <row r="91" spans="1:8" x14ac:dyDescent="0.2">
      <c r="A91" s="4">
        <f t="shared" si="2"/>
        <v>3</v>
      </c>
      <c r="B91" s="35">
        <v>40260</v>
      </c>
      <c r="C91" s="60">
        <v>15.84</v>
      </c>
      <c r="D91" s="60">
        <v>0</v>
      </c>
      <c r="E91" s="60">
        <v>5.4829999999999997</v>
      </c>
      <c r="F91" s="42">
        <f t="shared" si="3"/>
        <v>21.323</v>
      </c>
      <c r="H91" s="56">
        <v>1.2005901724437462</v>
      </c>
    </row>
    <row r="92" spans="1:8" x14ac:dyDescent="0.2">
      <c r="A92" s="4">
        <f t="shared" si="2"/>
        <v>3</v>
      </c>
      <c r="B92" s="35">
        <v>40261</v>
      </c>
      <c r="C92" s="60">
        <v>15.9</v>
      </c>
      <c r="D92" s="60">
        <v>0</v>
      </c>
      <c r="E92" s="60">
        <v>4.6230000000000002</v>
      </c>
      <c r="F92" s="42">
        <f t="shared" si="3"/>
        <v>20.523</v>
      </c>
      <c r="H92" s="56">
        <v>1.1363771882793348</v>
      </c>
    </row>
    <row r="93" spans="1:8" x14ac:dyDescent="0.2">
      <c r="A93" s="4">
        <f t="shared" si="2"/>
        <v>3</v>
      </c>
      <c r="B93" s="35">
        <v>40262</v>
      </c>
      <c r="C93" s="60">
        <v>15.83</v>
      </c>
      <c r="D93" s="60">
        <v>0</v>
      </c>
      <c r="E93" s="60">
        <v>6.8849999999999998</v>
      </c>
      <c r="F93" s="42">
        <f t="shared" si="3"/>
        <v>22.715</v>
      </c>
      <c r="H93" s="56">
        <v>1.3439448808304757</v>
      </c>
    </row>
    <row r="94" spans="1:8" x14ac:dyDescent="0.2">
      <c r="A94" s="4">
        <f t="shared" si="2"/>
        <v>3</v>
      </c>
      <c r="B94" s="35">
        <v>40263</v>
      </c>
      <c r="C94" s="60">
        <v>12.63</v>
      </c>
      <c r="D94" s="60">
        <v>2.1619999999999999</v>
      </c>
      <c r="E94" s="60">
        <v>6.6689999999999996</v>
      </c>
      <c r="F94" s="42">
        <f t="shared" si="3"/>
        <v>21.461000000000002</v>
      </c>
      <c r="H94" s="56">
        <v>1.2434523425604065</v>
      </c>
    </row>
    <row r="95" spans="1:8" x14ac:dyDescent="0.2">
      <c r="A95" s="4">
        <f t="shared" si="2"/>
        <v>3</v>
      </c>
      <c r="B95" s="35">
        <v>40264</v>
      </c>
      <c r="C95" s="60">
        <v>15.63</v>
      </c>
      <c r="D95" s="60">
        <v>0</v>
      </c>
      <c r="E95" s="60">
        <v>5.0250000000000004</v>
      </c>
      <c r="F95" s="42">
        <f t="shared" si="3"/>
        <v>20.655000000000001</v>
      </c>
      <c r="H95" s="56">
        <v>1.2428355026382796</v>
      </c>
    </row>
    <row r="96" spans="1:8" x14ac:dyDescent="0.2">
      <c r="A96" s="4">
        <f t="shared" si="2"/>
        <v>3</v>
      </c>
      <c r="B96" s="35">
        <v>40265</v>
      </c>
      <c r="C96" s="60">
        <v>15.73</v>
      </c>
      <c r="D96" s="60">
        <v>0</v>
      </c>
      <c r="E96" s="60">
        <v>4.1360000000000001</v>
      </c>
      <c r="F96" s="42">
        <f t="shared" si="3"/>
        <v>19.866</v>
      </c>
      <c r="H96" s="56">
        <v>1.2381774484254402</v>
      </c>
    </row>
    <row r="97" spans="1:8" x14ac:dyDescent="0.2">
      <c r="A97" s="4">
        <f t="shared" si="2"/>
        <v>3</v>
      </c>
      <c r="B97" s="35">
        <v>40266</v>
      </c>
      <c r="C97" s="60">
        <v>15.96</v>
      </c>
      <c r="D97" s="60">
        <v>0</v>
      </c>
      <c r="E97" s="60">
        <v>6.1159999999999997</v>
      </c>
      <c r="F97" s="42">
        <f t="shared" si="3"/>
        <v>22.076000000000001</v>
      </c>
      <c r="H97" s="56">
        <v>1.3131996048119077</v>
      </c>
    </row>
    <row r="98" spans="1:8" x14ac:dyDescent="0.2">
      <c r="A98" s="4">
        <f t="shared" si="2"/>
        <v>3</v>
      </c>
      <c r="B98" s="35">
        <v>40267</v>
      </c>
      <c r="C98" s="60">
        <v>16.079999999999998</v>
      </c>
      <c r="D98" s="60">
        <v>0</v>
      </c>
      <c r="E98" s="60">
        <v>5.9290000000000003</v>
      </c>
      <c r="F98" s="42">
        <f t="shared" si="3"/>
        <v>22.009</v>
      </c>
      <c r="H98" s="56">
        <v>1.2732402048215528</v>
      </c>
    </row>
    <row r="99" spans="1:8" x14ac:dyDescent="0.2">
      <c r="A99" s="4">
        <f t="shared" si="2"/>
        <v>3</v>
      </c>
      <c r="B99" s="35">
        <v>40268</v>
      </c>
      <c r="C99" s="60">
        <v>16.03</v>
      </c>
      <c r="D99" s="60">
        <v>0</v>
      </c>
      <c r="E99" s="60">
        <v>5.694</v>
      </c>
      <c r="F99" s="42">
        <f t="shared" si="3"/>
        <v>21.724</v>
      </c>
      <c r="H99" s="56">
        <v>1.2102746762331706</v>
      </c>
    </row>
    <row r="100" spans="1:8" x14ac:dyDescent="0.2">
      <c r="A100" s="4">
        <f t="shared" si="2"/>
        <v>4</v>
      </c>
      <c r="B100" s="35">
        <v>40269</v>
      </c>
      <c r="C100" s="60">
        <v>15.728</v>
      </c>
      <c r="D100" s="60">
        <v>1.4E-2</v>
      </c>
      <c r="E100" s="60">
        <v>5.49</v>
      </c>
      <c r="F100" s="42">
        <f t="shared" si="3"/>
        <v>21.231999999999999</v>
      </c>
      <c r="H100" s="56">
        <v>1.1511480421069815</v>
      </c>
    </row>
    <row r="101" spans="1:8" x14ac:dyDescent="0.2">
      <c r="A101" s="4">
        <f t="shared" si="2"/>
        <v>4</v>
      </c>
      <c r="B101" s="35">
        <v>40270</v>
      </c>
      <c r="C101" s="60">
        <v>15.494999999999999</v>
      </c>
      <c r="D101" s="60">
        <v>0</v>
      </c>
      <c r="E101" s="60">
        <v>3.339</v>
      </c>
      <c r="F101" s="42">
        <f t="shared" si="3"/>
        <v>18.834</v>
      </c>
      <c r="H101" s="56">
        <v>1.1423918532898043</v>
      </c>
    </row>
    <row r="102" spans="1:8" x14ac:dyDescent="0.2">
      <c r="A102" s="4">
        <f t="shared" si="2"/>
        <v>4</v>
      </c>
      <c r="B102" s="35">
        <v>40271</v>
      </c>
      <c r="C102" s="60">
        <v>15.683</v>
      </c>
      <c r="D102" s="60">
        <v>0</v>
      </c>
      <c r="E102" s="60">
        <v>3.625</v>
      </c>
      <c r="F102" s="42">
        <f t="shared" si="3"/>
        <v>19.308</v>
      </c>
      <c r="H102" s="56">
        <v>1.1084003928647745</v>
      </c>
    </row>
    <row r="103" spans="1:8" x14ac:dyDescent="0.2">
      <c r="A103" s="4">
        <f t="shared" si="2"/>
        <v>4</v>
      </c>
      <c r="B103" s="35">
        <v>40272</v>
      </c>
      <c r="C103" s="60">
        <v>16.079999999999998</v>
      </c>
      <c r="D103" s="60">
        <v>0</v>
      </c>
      <c r="E103" s="60">
        <v>4.0090000000000003</v>
      </c>
      <c r="F103" s="42">
        <f t="shared" si="3"/>
        <v>20.088999999999999</v>
      </c>
      <c r="H103" s="56">
        <v>1.2277075908067274</v>
      </c>
    </row>
    <row r="104" spans="1:8" x14ac:dyDescent="0.2">
      <c r="A104" s="4">
        <f t="shared" si="2"/>
        <v>4</v>
      </c>
      <c r="B104" s="35">
        <v>40273</v>
      </c>
      <c r="C104" s="60">
        <v>15.999000000000001</v>
      </c>
      <c r="D104" s="60">
        <v>0</v>
      </c>
      <c r="E104" s="60">
        <v>5.4349999999999996</v>
      </c>
      <c r="F104" s="42">
        <f t="shared" si="3"/>
        <v>21.434000000000001</v>
      </c>
      <c r="H104" s="56">
        <v>1.257421009510564</v>
      </c>
    </row>
    <row r="105" spans="1:8" x14ac:dyDescent="0.2">
      <c r="A105" s="4">
        <f t="shared" si="2"/>
        <v>4</v>
      </c>
      <c r="B105" s="35">
        <v>40274</v>
      </c>
      <c r="C105" s="60">
        <v>15.712</v>
      </c>
      <c r="D105" s="60">
        <v>0</v>
      </c>
      <c r="E105" s="60">
        <v>5.6760000000000002</v>
      </c>
      <c r="F105" s="42">
        <f t="shared" si="3"/>
        <v>21.387999999999998</v>
      </c>
      <c r="H105" s="56">
        <v>1.2211487342577347</v>
      </c>
    </row>
    <row r="106" spans="1:8" x14ac:dyDescent="0.2">
      <c r="A106" s="4">
        <f t="shared" si="2"/>
        <v>4</v>
      </c>
      <c r="B106" s="35">
        <v>40275</v>
      </c>
      <c r="C106" s="60">
        <v>15.813000000000001</v>
      </c>
      <c r="D106" s="60">
        <v>0</v>
      </c>
      <c r="E106" s="60">
        <v>5.4619999999999997</v>
      </c>
      <c r="F106" s="42">
        <f t="shared" si="3"/>
        <v>21.274999999999999</v>
      </c>
      <c r="H106" s="56">
        <v>1.2303522648172851</v>
      </c>
    </row>
    <row r="107" spans="1:8" x14ac:dyDescent="0.2">
      <c r="A107" s="4">
        <f t="shared" si="2"/>
        <v>4</v>
      </c>
      <c r="B107" s="35">
        <v>40276</v>
      </c>
      <c r="C107" s="60">
        <v>15.981</v>
      </c>
      <c r="D107" s="60">
        <v>0</v>
      </c>
      <c r="E107" s="60">
        <v>5.1550000000000002</v>
      </c>
      <c r="F107" s="42">
        <f t="shared" si="3"/>
        <v>21.135999999999999</v>
      </c>
      <c r="H107" s="56">
        <v>1.2346731029849434</v>
      </c>
    </row>
    <row r="108" spans="1:8" x14ac:dyDescent="0.2">
      <c r="A108" s="4">
        <f t="shared" si="2"/>
        <v>4</v>
      </c>
      <c r="B108" s="35">
        <v>40277</v>
      </c>
      <c r="C108" s="60">
        <v>16.003</v>
      </c>
      <c r="D108" s="60">
        <v>0</v>
      </c>
      <c r="E108" s="60">
        <v>5.423</v>
      </c>
      <c r="F108" s="42">
        <f t="shared" si="3"/>
        <v>21.426000000000002</v>
      </c>
      <c r="H108" s="56">
        <v>1.1904424400821221</v>
      </c>
    </row>
    <row r="109" spans="1:8" x14ac:dyDescent="0.2">
      <c r="A109" s="4">
        <f t="shared" si="2"/>
        <v>4</v>
      </c>
      <c r="B109" s="35">
        <v>40278</v>
      </c>
      <c r="C109" s="60">
        <v>16.042000000000002</v>
      </c>
      <c r="D109" s="60">
        <v>0</v>
      </c>
      <c r="E109" s="60">
        <v>4.4119999999999999</v>
      </c>
      <c r="F109" s="42">
        <f t="shared" si="3"/>
        <v>20.454000000000001</v>
      </c>
      <c r="H109" s="56">
        <v>1.2211948574525004</v>
      </c>
    </row>
    <row r="110" spans="1:8" x14ac:dyDescent="0.2">
      <c r="A110" s="4">
        <f t="shared" si="2"/>
        <v>4</v>
      </c>
      <c r="B110" s="35">
        <v>40279</v>
      </c>
      <c r="C110" s="60">
        <v>14.864000000000001</v>
      </c>
      <c r="D110" s="60">
        <v>0</v>
      </c>
      <c r="E110" s="60">
        <v>5.3609999999999998</v>
      </c>
      <c r="F110" s="42">
        <f t="shared" si="3"/>
        <v>20.225000000000001</v>
      </c>
      <c r="H110" s="56">
        <v>1.1388483117237709</v>
      </c>
    </row>
    <row r="111" spans="1:8" x14ac:dyDescent="0.2">
      <c r="A111" s="4">
        <f t="shared" si="2"/>
        <v>4</v>
      </c>
      <c r="B111" s="35">
        <v>40280</v>
      </c>
      <c r="C111" s="60">
        <v>15.691000000000001</v>
      </c>
      <c r="D111" s="60">
        <v>0</v>
      </c>
      <c r="E111" s="60">
        <v>5.835</v>
      </c>
      <c r="F111" s="42">
        <f t="shared" si="3"/>
        <v>21.526</v>
      </c>
      <c r="H111" s="56">
        <v>1.2612618865454301</v>
      </c>
    </row>
    <row r="112" spans="1:8" x14ac:dyDescent="0.2">
      <c r="A112" s="4">
        <f t="shared" si="2"/>
        <v>4</v>
      </c>
      <c r="B112" s="35">
        <v>40281</v>
      </c>
      <c r="C112" s="60">
        <v>15.808999999999999</v>
      </c>
      <c r="D112" s="60">
        <v>0</v>
      </c>
      <c r="E112" s="60">
        <v>5.9050000000000002</v>
      </c>
      <c r="F112" s="42">
        <f t="shared" si="3"/>
        <v>21.713999999999999</v>
      </c>
      <c r="H112" s="56">
        <v>1.2116918193824111</v>
      </c>
    </row>
    <row r="113" spans="1:8" x14ac:dyDescent="0.2">
      <c r="A113" s="4">
        <f t="shared" si="2"/>
        <v>4</v>
      </c>
      <c r="B113" s="35">
        <v>40282</v>
      </c>
      <c r="C113" s="60">
        <v>15.93</v>
      </c>
      <c r="D113" s="60">
        <v>0</v>
      </c>
      <c r="E113" s="60">
        <v>6.0359999999999996</v>
      </c>
      <c r="F113" s="42">
        <f t="shared" si="3"/>
        <v>21.966000000000001</v>
      </c>
      <c r="H113" s="56">
        <v>1.279508348048199</v>
      </c>
    </row>
    <row r="114" spans="1:8" x14ac:dyDescent="0.2">
      <c r="A114" s="4">
        <f t="shared" si="2"/>
        <v>4</v>
      </c>
      <c r="B114" s="35">
        <v>40283</v>
      </c>
      <c r="C114" s="60">
        <v>15.92</v>
      </c>
      <c r="D114" s="60">
        <v>0</v>
      </c>
      <c r="E114" s="60">
        <v>6.4130000000000003</v>
      </c>
      <c r="F114" s="42">
        <f t="shared" si="3"/>
        <v>22.332999999999998</v>
      </c>
      <c r="H114" s="56">
        <v>1.2910157981170498</v>
      </c>
    </row>
    <row r="115" spans="1:8" x14ac:dyDescent="0.2">
      <c r="A115" s="4">
        <f t="shared" si="2"/>
        <v>4</v>
      </c>
      <c r="B115" s="35">
        <v>40284</v>
      </c>
      <c r="C115" s="60">
        <v>16.079999999999998</v>
      </c>
      <c r="D115" s="60">
        <v>0</v>
      </c>
      <c r="E115" s="60">
        <v>6.05</v>
      </c>
      <c r="F115" s="42">
        <f t="shared" si="3"/>
        <v>22.13</v>
      </c>
      <c r="H115" s="56">
        <v>1.2604504370913772</v>
      </c>
    </row>
    <row r="116" spans="1:8" x14ac:dyDescent="0.2">
      <c r="A116" s="4">
        <f t="shared" si="2"/>
        <v>4</v>
      </c>
      <c r="B116" s="35">
        <v>40285</v>
      </c>
      <c r="C116" s="60">
        <v>15.94</v>
      </c>
      <c r="D116" s="60">
        <v>0</v>
      </c>
      <c r="E116" s="60">
        <v>4.923</v>
      </c>
      <c r="F116" s="42">
        <f t="shared" si="3"/>
        <v>20.863</v>
      </c>
      <c r="H116" s="56">
        <v>1.2316586872366191</v>
      </c>
    </row>
    <row r="117" spans="1:8" x14ac:dyDescent="0.2">
      <c r="A117" s="4">
        <f t="shared" si="2"/>
        <v>4</v>
      </c>
      <c r="B117" s="35">
        <v>40286</v>
      </c>
      <c r="C117" s="60">
        <v>16.04</v>
      </c>
      <c r="D117" s="60">
        <v>0</v>
      </c>
      <c r="E117" s="60">
        <v>4.8639999999999999</v>
      </c>
      <c r="F117" s="42">
        <f t="shared" si="3"/>
        <v>20.904</v>
      </c>
      <c r="H117" s="56">
        <v>1.2041385553681185</v>
      </c>
    </row>
    <row r="118" spans="1:8" x14ac:dyDescent="0.2">
      <c r="A118" s="4">
        <f t="shared" si="2"/>
        <v>4</v>
      </c>
      <c r="B118" s="35">
        <v>40287</v>
      </c>
      <c r="C118" s="60">
        <v>16.079999999999998</v>
      </c>
      <c r="D118" s="60">
        <v>0</v>
      </c>
      <c r="E118" s="60">
        <v>6.069</v>
      </c>
      <c r="F118" s="42">
        <f t="shared" si="3"/>
        <v>22.148999999999997</v>
      </c>
      <c r="H118" s="56">
        <v>1.2703216922189866</v>
      </c>
    </row>
    <row r="119" spans="1:8" x14ac:dyDescent="0.2">
      <c r="A119" s="4">
        <f t="shared" si="2"/>
        <v>4</v>
      </c>
      <c r="B119" s="35">
        <v>40288</v>
      </c>
      <c r="C119" s="60">
        <v>16.079999999999998</v>
      </c>
      <c r="D119" s="60">
        <v>0</v>
      </c>
      <c r="E119" s="60">
        <v>6.3920000000000003</v>
      </c>
      <c r="F119" s="42">
        <f t="shared" si="3"/>
        <v>22.471999999999998</v>
      </c>
      <c r="H119" s="56">
        <v>1.2860280480141759</v>
      </c>
    </row>
    <row r="120" spans="1:8" x14ac:dyDescent="0.2">
      <c r="A120" s="4">
        <f t="shared" si="2"/>
        <v>4</v>
      </c>
      <c r="B120" s="35">
        <v>40289</v>
      </c>
      <c r="C120" s="60">
        <v>16.05</v>
      </c>
      <c r="D120" s="60">
        <v>0</v>
      </c>
      <c r="E120" s="60">
        <v>6.5419999999999998</v>
      </c>
      <c r="F120" s="42">
        <f t="shared" si="3"/>
        <v>22.591999999999999</v>
      </c>
      <c r="H120" s="56">
        <v>1.3190149741925614</v>
      </c>
    </row>
    <row r="121" spans="1:8" x14ac:dyDescent="0.2">
      <c r="A121" s="4">
        <f t="shared" si="2"/>
        <v>4</v>
      </c>
      <c r="B121" s="35">
        <v>40290</v>
      </c>
      <c r="C121" s="60">
        <v>16</v>
      </c>
      <c r="D121" s="60">
        <v>0</v>
      </c>
      <c r="E121" s="60">
        <v>6.4710000000000001</v>
      </c>
      <c r="F121" s="42">
        <f t="shared" si="3"/>
        <v>22.471</v>
      </c>
      <c r="H121" s="56">
        <v>1.2965883039977641</v>
      </c>
    </row>
    <row r="122" spans="1:8" x14ac:dyDescent="0.2">
      <c r="A122" s="4">
        <f t="shared" si="2"/>
        <v>4</v>
      </c>
      <c r="B122" s="35">
        <v>40291</v>
      </c>
      <c r="C122" s="60">
        <v>15.93</v>
      </c>
      <c r="D122" s="60">
        <v>0</v>
      </c>
      <c r="E122" s="60">
        <v>6.1079999999999997</v>
      </c>
      <c r="F122" s="42">
        <f t="shared" si="3"/>
        <v>22.038</v>
      </c>
      <c r="H122" s="56">
        <v>1.2501549935959908</v>
      </c>
    </row>
    <row r="123" spans="1:8" x14ac:dyDescent="0.2">
      <c r="A123" s="4">
        <f t="shared" si="2"/>
        <v>4</v>
      </c>
      <c r="B123" s="35">
        <v>40292</v>
      </c>
      <c r="C123" s="60">
        <v>15.89</v>
      </c>
      <c r="D123" s="60">
        <v>0</v>
      </c>
      <c r="E123" s="60">
        <v>5.0289999999999999</v>
      </c>
      <c r="F123" s="42">
        <f t="shared" si="3"/>
        <v>20.919</v>
      </c>
      <c r="H123" s="56">
        <v>1.2305053672960278</v>
      </c>
    </row>
    <row r="124" spans="1:8" x14ac:dyDescent="0.2">
      <c r="A124" s="4">
        <f t="shared" si="2"/>
        <v>4</v>
      </c>
      <c r="B124" s="35">
        <v>40293</v>
      </c>
      <c r="C124" s="60">
        <v>15.88</v>
      </c>
      <c r="D124" s="60">
        <v>0</v>
      </c>
      <c r="E124" s="60">
        <v>4.6159999999999997</v>
      </c>
      <c r="F124" s="42">
        <f t="shared" si="3"/>
        <v>20.496000000000002</v>
      </c>
      <c r="H124" s="56">
        <v>1.1950084170052699</v>
      </c>
    </row>
    <row r="125" spans="1:8" x14ac:dyDescent="0.2">
      <c r="A125" s="4">
        <f t="shared" si="2"/>
        <v>4</v>
      </c>
      <c r="B125" s="35">
        <v>40294</v>
      </c>
      <c r="C125" s="60">
        <v>15.92</v>
      </c>
      <c r="D125" s="60">
        <v>0</v>
      </c>
      <c r="E125" s="60">
        <v>6.4850000000000003</v>
      </c>
      <c r="F125" s="42">
        <f t="shared" si="3"/>
        <v>22.405000000000001</v>
      </c>
      <c r="H125" s="56">
        <v>1.2860045314515403</v>
      </c>
    </row>
    <row r="126" spans="1:8" x14ac:dyDescent="0.2">
      <c r="A126" s="4">
        <f t="shared" si="2"/>
        <v>4</v>
      </c>
      <c r="B126" s="35">
        <v>40295</v>
      </c>
      <c r="C126" s="60">
        <v>16.05</v>
      </c>
      <c r="D126" s="60">
        <v>0</v>
      </c>
      <c r="E126" s="60">
        <v>6.585</v>
      </c>
      <c r="F126" s="42">
        <f t="shared" si="3"/>
        <v>22.635000000000002</v>
      </c>
      <c r="H126" s="56">
        <v>1.3850712064977748</v>
      </c>
    </row>
    <row r="127" spans="1:8" x14ac:dyDescent="0.2">
      <c r="A127" s="4">
        <f t="shared" si="2"/>
        <v>4</v>
      </c>
      <c r="B127" s="35">
        <v>40296</v>
      </c>
      <c r="C127" s="60">
        <v>15.95</v>
      </c>
      <c r="D127" s="60">
        <v>0</v>
      </c>
      <c r="E127" s="60">
        <v>6.2789999999999999</v>
      </c>
      <c r="F127" s="42">
        <f t="shared" si="3"/>
        <v>22.228999999999999</v>
      </c>
      <c r="H127" s="56">
        <v>1.2972684309273657</v>
      </c>
    </row>
    <row r="128" spans="1:8" x14ac:dyDescent="0.2">
      <c r="A128" s="4">
        <f t="shared" si="2"/>
        <v>4</v>
      </c>
      <c r="B128" s="35">
        <v>40297</v>
      </c>
      <c r="C128" s="60">
        <v>15.93</v>
      </c>
      <c r="D128" s="60">
        <v>0</v>
      </c>
      <c r="E128" s="60">
        <v>6.3620000000000001</v>
      </c>
      <c r="F128" s="42">
        <f t="shared" si="3"/>
        <v>22.292000000000002</v>
      </c>
      <c r="H128" s="56">
        <v>1.2338943683963133</v>
      </c>
    </row>
    <row r="129" spans="1:8" x14ac:dyDescent="0.2">
      <c r="A129" s="4">
        <f t="shared" si="2"/>
        <v>4</v>
      </c>
      <c r="B129" s="35">
        <v>40298</v>
      </c>
      <c r="C129" s="60">
        <v>15.49</v>
      </c>
      <c r="D129" s="60">
        <v>0</v>
      </c>
      <c r="E129" s="60">
        <v>6.6710000000000003</v>
      </c>
      <c r="F129" s="42">
        <f t="shared" si="3"/>
        <v>22.161000000000001</v>
      </c>
      <c r="H129" s="56">
        <v>1.2585535492191378</v>
      </c>
    </row>
    <row r="130" spans="1:8" x14ac:dyDescent="0.2">
      <c r="A130" s="4">
        <f t="shared" si="2"/>
        <v>5</v>
      </c>
      <c r="B130" s="35">
        <v>40299</v>
      </c>
      <c r="C130" s="60">
        <v>15.423</v>
      </c>
      <c r="D130" s="60">
        <v>0.28100000000000003</v>
      </c>
      <c r="E130" s="60">
        <v>5.3789999999999996</v>
      </c>
      <c r="F130" s="42">
        <f t="shared" si="3"/>
        <v>21.082999999999998</v>
      </c>
      <c r="H130" s="56">
        <v>1.1898331357044623</v>
      </c>
    </row>
    <row r="131" spans="1:8" x14ac:dyDescent="0.2">
      <c r="A131" s="4">
        <f t="shared" si="2"/>
        <v>5</v>
      </c>
      <c r="B131" s="35">
        <v>40300</v>
      </c>
      <c r="C131" s="60">
        <v>15.728999999999999</v>
      </c>
      <c r="D131" s="60">
        <v>0</v>
      </c>
      <c r="E131" s="60">
        <v>4.718</v>
      </c>
      <c r="F131" s="42">
        <f t="shared" si="3"/>
        <v>20.446999999999999</v>
      </c>
      <c r="H131" s="56">
        <v>1.2130322387750223</v>
      </c>
    </row>
    <row r="132" spans="1:8" x14ac:dyDescent="0.2">
      <c r="A132" s="4">
        <f t="shared" si="2"/>
        <v>5</v>
      </c>
      <c r="B132" s="35">
        <v>40301</v>
      </c>
      <c r="C132" s="60">
        <v>15.879</v>
      </c>
      <c r="D132" s="60">
        <v>0.22900000000000001</v>
      </c>
      <c r="E132" s="60">
        <v>6.31</v>
      </c>
      <c r="F132" s="42">
        <f t="shared" si="3"/>
        <v>22.417999999999999</v>
      </c>
      <c r="H132" s="56">
        <v>1.2715251079411907</v>
      </c>
    </row>
    <row r="133" spans="1:8" x14ac:dyDescent="0.2">
      <c r="A133" s="4">
        <f t="shared" si="2"/>
        <v>5</v>
      </c>
      <c r="B133" s="35">
        <v>40302</v>
      </c>
      <c r="C133" s="60">
        <v>15.17</v>
      </c>
      <c r="D133" s="60">
        <v>0.69599999999999995</v>
      </c>
      <c r="E133" s="60">
        <v>6.4610000000000003</v>
      </c>
      <c r="F133" s="42">
        <f t="shared" si="3"/>
        <v>22.326999999999998</v>
      </c>
      <c r="H133" s="56">
        <v>1.2924271434849965</v>
      </c>
    </row>
    <row r="134" spans="1:8" x14ac:dyDescent="0.2">
      <c r="A134" s="4">
        <f t="shared" si="2"/>
        <v>5</v>
      </c>
      <c r="B134" s="35">
        <v>40303</v>
      </c>
      <c r="C134" s="60">
        <v>15.1</v>
      </c>
      <c r="D134" s="60">
        <v>0.57099999999999995</v>
      </c>
      <c r="E134" s="60">
        <v>6.8979999999999997</v>
      </c>
      <c r="F134" s="42">
        <f t="shared" si="3"/>
        <v>22.568999999999999</v>
      </c>
      <c r="H134" s="56">
        <v>1.2799752024957847</v>
      </c>
    </row>
    <row r="135" spans="1:8" x14ac:dyDescent="0.2">
      <c r="A135" s="4">
        <f t="shared" si="2"/>
        <v>5</v>
      </c>
      <c r="B135" s="35">
        <v>40304</v>
      </c>
      <c r="C135" s="60">
        <v>15.802</v>
      </c>
      <c r="D135" s="60">
        <v>0</v>
      </c>
      <c r="E135" s="60">
        <v>6.5890000000000004</v>
      </c>
      <c r="F135" s="42">
        <f t="shared" si="3"/>
        <v>22.390999999999998</v>
      </c>
      <c r="H135" s="56">
        <v>1.2435033661972177</v>
      </c>
    </row>
    <row r="136" spans="1:8" x14ac:dyDescent="0.2">
      <c r="A136" s="4">
        <f t="shared" si="2"/>
        <v>5</v>
      </c>
      <c r="B136" s="35">
        <v>40305</v>
      </c>
      <c r="C136" s="60">
        <v>15.887</v>
      </c>
      <c r="D136" s="60">
        <v>0</v>
      </c>
      <c r="E136" s="60">
        <v>6.44</v>
      </c>
      <c r="F136" s="42">
        <f t="shared" si="3"/>
        <v>22.327000000000002</v>
      </c>
      <c r="H136" s="56">
        <v>1.2309903997062139</v>
      </c>
    </row>
    <row r="137" spans="1:8" x14ac:dyDescent="0.2">
      <c r="A137" s="4">
        <f t="shared" si="2"/>
        <v>5</v>
      </c>
      <c r="B137" s="35">
        <v>40306</v>
      </c>
      <c r="C137" s="60">
        <v>15.97</v>
      </c>
      <c r="D137" s="60">
        <v>0</v>
      </c>
      <c r="E137" s="60">
        <v>4.9400000000000004</v>
      </c>
      <c r="F137" s="42">
        <f t="shared" si="3"/>
        <v>20.91</v>
      </c>
      <c r="H137" s="56">
        <v>1.2199108456394345</v>
      </c>
    </row>
    <row r="138" spans="1:8" x14ac:dyDescent="0.2">
      <c r="A138" s="4">
        <f t="shared" ref="A138:A201" si="4">+IF(ISBLANK($B138),"",MONTH($B138))</f>
        <v>5</v>
      </c>
      <c r="B138" s="35">
        <v>40307</v>
      </c>
      <c r="C138" s="60">
        <v>15.882999999999999</v>
      </c>
      <c r="D138" s="60">
        <v>0</v>
      </c>
      <c r="E138" s="60">
        <v>4.407</v>
      </c>
      <c r="F138" s="42">
        <f t="shared" ref="F138:F201" si="5">+SUM(C138:E138)</f>
        <v>20.29</v>
      </c>
      <c r="H138" s="56">
        <v>1.1984278249956524</v>
      </c>
    </row>
    <row r="139" spans="1:8" x14ac:dyDescent="0.2">
      <c r="A139" s="4">
        <f t="shared" si="4"/>
        <v>5</v>
      </c>
      <c r="B139" s="35">
        <v>40308</v>
      </c>
      <c r="C139" s="60">
        <v>15.834</v>
      </c>
      <c r="D139" s="60">
        <v>0</v>
      </c>
      <c r="E139" s="60">
        <v>6.8540000000000001</v>
      </c>
      <c r="F139" s="42">
        <f t="shared" si="5"/>
        <v>22.687999999999999</v>
      </c>
      <c r="H139" s="56">
        <v>1.2839637004807547</v>
      </c>
    </row>
    <row r="140" spans="1:8" x14ac:dyDescent="0.2">
      <c r="A140" s="4">
        <f t="shared" si="4"/>
        <v>5</v>
      </c>
      <c r="B140" s="35">
        <v>40309</v>
      </c>
      <c r="C140" s="60">
        <v>16.016999999999999</v>
      </c>
      <c r="D140" s="60">
        <v>0</v>
      </c>
      <c r="E140" s="60">
        <v>7.0039999999999996</v>
      </c>
      <c r="F140" s="42">
        <f t="shared" si="5"/>
        <v>23.021000000000001</v>
      </c>
      <c r="H140" s="56">
        <v>1.310846556406849</v>
      </c>
    </row>
    <row r="141" spans="1:8" x14ac:dyDescent="0.2">
      <c r="A141" s="4">
        <f t="shared" si="4"/>
        <v>5</v>
      </c>
      <c r="B141" s="35">
        <v>40310</v>
      </c>
      <c r="C141" s="60">
        <v>15.788</v>
      </c>
      <c r="D141" s="60">
        <v>0</v>
      </c>
      <c r="E141" s="60">
        <v>6.9169999999999998</v>
      </c>
      <c r="F141" s="42">
        <f t="shared" si="5"/>
        <v>22.704999999999998</v>
      </c>
      <c r="H141" s="56">
        <v>1.297123705420175</v>
      </c>
    </row>
    <row r="142" spans="1:8" x14ac:dyDescent="0.2">
      <c r="A142" s="4">
        <f t="shared" si="4"/>
        <v>5</v>
      </c>
      <c r="B142" s="35">
        <v>40311</v>
      </c>
      <c r="C142" s="60">
        <v>15.848000000000001</v>
      </c>
      <c r="D142" s="60">
        <v>0.54800000000000004</v>
      </c>
      <c r="E142" s="60">
        <v>6.2629999999999999</v>
      </c>
      <c r="F142" s="42">
        <f t="shared" si="5"/>
        <v>22.658999999999999</v>
      </c>
      <c r="H142" s="56">
        <v>1.2548995707549484</v>
      </c>
    </row>
    <row r="143" spans="1:8" x14ac:dyDescent="0.2">
      <c r="A143" s="4">
        <f t="shared" si="4"/>
        <v>5</v>
      </c>
      <c r="B143" s="35">
        <v>40312</v>
      </c>
      <c r="C143" s="60">
        <v>15.85</v>
      </c>
      <c r="D143" s="60">
        <v>0.57499999999999996</v>
      </c>
      <c r="E143" s="60">
        <v>5.4580000000000002</v>
      </c>
      <c r="F143" s="42">
        <f t="shared" si="5"/>
        <v>21.883000000000003</v>
      </c>
      <c r="H143" s="56">
        <v>1.2193690714442722</v>
      </c>
    </row>
    <row r="144" spans="1:8" x14ac:dyDescent="0.2">
      <c r="A144" s="4">
        <f t="shared" si="4"/>
        <v>5</v>
      </c>
      <c r="B144" s="35">
        <v>40313</v>
      </c>
      <c r="C144" s="60">
        <v>15.72</v>
      </c>
      <c r="D144" s="60">
        <v>0.374</v>
      </c>
      <c r="E144" s="60">
        <v>4.5650000000000004</v>
      </c>
      <c r="F144" s="42">
        <f t="shared" si="5"/>
        <v>20.659000000000002</v>
      </c>
      <c r="H144" s="56">
        <v>1.2087562503041702</v>
      </c>
    </row>
    <row r="145" spans="1:8" x14ac:dyDescent="0.2">
      <c r="A145" s="4">
        <f t="shared" si="4"/>
        <v>5</v>
      </c>
      <c r="B145" s="35">
        <v>40314</v>
      </c>
      <c r="C145" s="60">
        <v>15.71</v>
      </c>
      <c r="D145" s="60">
        <v>0</v>
      </c>
      <c r="E145" s="60">
        <v>4.7779999999999996</v>
      </c>
      <c r="F145" s="42">
        <f t="shared" si="5"/>
        <v>20.488</v>
      </c>
      <c r="H145" s="56">
        <v>1.2112674502852843</v>
      </c>
    </row>
    <row r="146" spans="1:8" x14ac:dyDescent="0.2">
      <c r="A146" s="4">
        <f t="shared" si="4"/>
        <v>5</v>
      </c>
      <c r="B146" s="35">
        <v>40315</v>
      </c>
      <c r="C146" s="60">
        <v>16.079999999999998</v>
      </c>
      <c r="D146" s="60">
        <v>0</v>
      </c>
      <c r="E146" s="60">
        <v>7.6719999999999997</v>
      </c>
      <c r="F146" s="42">
        <f t="shared" si="5"/>
        <v>23.751999999999999</v>
      </c>
      <c r="H146" s="56">
        <v>1.3078099320873504</v>
      </c>
    </row>
    <row r="147" spans="1:8" x14ac:dyDescent="0.2">
      <c r="A147" s="4">
        <f t="shared" si="4"/>
        <v>5</v>
      </c>
      <c r="B147" s="35">
        <v>40316</v>
      </c>
      <c r="C147" s="60">
        <v>15.81</v>
      </c>
      <c r="D147" s="60">
        <v>0</v>
      </c>
      <c r="E147" s="60">
        <v>7.6340000000000003</v>
      </c>
      <c r="F147" s="42">
        <f t="shared" si="5"/>
        <v>23.444000000000003</v>
      </c>
      <c r="H147" s="56">
        <v>1.2612161945777696</v>
      </c>
    </row>
    <row r="148" spans="1:8" x14ac:dyDescent="0.2">
      <c r="A148" s="4">
        <f t="shared" si="4"/>
        <v>5</v>
      </c>
      <c r="B148" s="35">
        <v>40317</v>
      </c>
      <c r="C148" s="60">
        <v>15.92</v>
      </c>
      <c r="D148" s="60">
        <v>0</v>
      </c>
      <c r="E148" s="60">
        <v>6.8289999999999997</v>
      </c>
      <c r="F148" s="42">
        <f t="shared" si="5"/>
        <v>22.748999999999999</v>
      </c>
      <c r="H148" s="56">
        <v>1.2821944124481941</v>
      </c>
    </row>
    <row r="149" spans="1:8" x14ac:dyDescent="0.2">
      <c r="A149" s="4">
        <f t="shared" si="4"/>
        <v>5</v>
      </c>
      <c r="B149" s="35">
        <v>40318</v>
      </c>
      <c r="C149" s="60">
        <v>15.79</v>
      </c>
      <c r="D149" s="60">
        <v>0</v>
      </c>
      <c r="E149" s="60">
        <v>6.63</v>
      </c>
      <c r="F149" s="42">
        <f t="shared" si="5"/>
        <v>22.419999999999998</v>
      </c>
      <c r="H149" s="56">
        <v>1.2223308396056738</v>
      </c>
    </row>
    <row r="150" spans="1:8" x14ac:dyDescent="0.2">
      <c r="A150" s="4">
        <f t="shared" si="4"/>
        <v>5</v>
      </c>
      <c r="B150" s="35">
        <v>40319</v>
      </c>
      <c r="C150" s="60">
        <v>15.83</v>
      </c>
      <c r="D150" s="60">
        <v>0</v>
      </c>
      <c r="E150" s="60">
        <v>4.9429999999999996</v>
      </c>
      <c r="F150" s="42">
        <f t="shared" si="5"/>
        <v>20.773</v>
      </c>
      <c r="H150" s="56">
        <v>1.1803080833302602</v>
      </c>
    </row>
    <row r="151" spans="1:8" x14ac:dyDescent="0.2">
      <c r="A151" s="4">
        <f t="shared" si="4"/>
        <v>5</v>
      </c>
      <c r="B151" s="35">
        <v>40320</v>
      </c>
      <c r="C151" s="60">
        <v>16.03</v>
      </c>
      <c r="D151" s="60">
        <v>0</v>
      </c>
      <c r="E151" s="60">
        <v>5.4459999999999997</v>
      </c>
      <c r="F151" s="42">
        <f t="shared" si="5"/>
        <v>21.475999999999999</v>
      </c>
      <c r="H151" s="56">
        <v>1.2026544045340841</v>
      </c>
    </row>
    <row r="152" spans="1:8" x14ac:dyDescent="0.2">
      <c r="A152" s="4">
        <f t="shared" si="4"/>
        <v>5</v>
      </c>
      <c r="B152" s="35">
        <v>40321</v>
      </c>
      <c r="C152" s="60">
        <v>15.83</v>
      </c>
      <c r="D152" s="60">
        <v>0</v>
      </c>
      <c r="E152" s="60">
        <v>5.3330000000000002</v>
      </c>
      <c r="F152" s="42">
        <f t="shared" si="5"/>
        <v>21.163</v>
      </c>
      <c r="H152" s="56">
        <v>1.2064327748816468</v>
      </c>
    </row>
    <row r="153" spans="1:8" x14ac:dyDescent="0.2">
      <c r="A153" s="4">
        <f t="shared" si="4"/>
        <v>5</v>
      </c>
      <c r="B153" s="35">
        <v>40322</v>
      </c>
      <c r="C153" s="60">
        <v>15.81</v>
      </c>
      <c r="D153" s="60">
        <v>0</v>
      </c>
      <c r="E153" s="60">
        <v>7.3159999999999998</v>
      </c>
      <c r="F153" s="42">
        <f t="shared" si="5"/>
        <v>23.126000000000001</v>
      </c>
      <c r="H153" s="56">
        <v>1.2932954706852706</v>
      </c>
    </row>
    <row r="154" spans="1:8" x14ac:dyDescent="0.2">
      <c r="A154" s="4">
        <f t="shared" si="4"/>
        <v>5</v>
      </c>
      <c r="B154" s="35">
        <v>40323</v>
      </c>
      <c r="C154" s="60">
        <v>15.85</v>
      </c>
      <c r="D154" s="60">
        <v>0</v>
      </c>
      <c r="E154" s="60">
        <v>7.1079999999999997</v>
      </c>
      <c r="F154" s="42">
        <f t="shared" si="5"/>
        <v>22.957999999999998</v>
      </c>
      <c r="H154" s="56">
        <v>1.3007021928930003</v>
      </c>
    </row>
    <row r="155" spans="1:8" x14ac:dyDescent="0.2">
      <c r="A155" s="4">
        <f t="shared" si="4"/>
        <v>5</v>
      </c>
      <c r="B155" s="35">
        <v>40324</v>
      </c>
      <c r="C155" s="60">
        <v>16.079999999999998</v>
      </c>
      <c r="D155" s="60">
        <v>0</v>
      </c>
      <c r="E155" s="60">
        <v>7.0140000000000002</v>
      </c>
      <c r="F155" s="42">
        <f t="shared" si="5"/>
        <v>23.093999999999998</v>
      </c>
      <c r="H155" s="56">
        <v>1.2897488220092741</v>
      </c>
    </row>
    <row r="156" spans="1:8" x14ac:dyDescent="0.2">
      <c r="A156" s="4">
        <f t="shared" si="4"/>
        <v>5</v>
      </c>
      <c r="B156" s="35">
        <v>40325</v>
      </c>
      <c r="C156" s="60">
        <v>15.85</v>
      </c>
      <c r="D156" s="60">
        <v>0</v>
      </c>
      <c r="E156" s="60">
        <v>7.524</v>
      </c>
      <c r="F156" s="42">
        <f t="shared" si="5"/>
        <v>23.373999999999999</v>
      </c>
      <c r="H156" s="56">
        <v>1.3222659276734863</v>
      </c>
    </row>
    <row r="157" spans="1:8" x14ac:dyDescent="0.2">
      <c r="A157" s="4">
        <f t="shared" si="4"/>
        <v>5</v>
      </c>
      <c r="B157" s="35">
        <v>40326</v>
      </c>
      <c r="C157" s="60">
        <v>15.55</v>
      </c>
      <c r="D157" s="60">
        <v>0</v>
      </c>
      <c r="E157" s="60">
        <v>7.5739999999999998</v>
      </c>
      <c r="F157" s="42">
        <f t="shared" si="5"/>
        <v>23.124000000000002</v>
      </c>
      <c r="H157" s="56">
        <v>1.2570743298010101</v>
      </c>
    </row>
    <row r="158" spans="1:8" x14ac:dyDescent="0.2">
      <c r="A158" s="4">
        <f t="shared" si="4"/>
        <v>5</v>
      </c>
      <c r="B158" s="35">
        <v>40327</v>
      </c>
      <c r="C158" s="60">
        <v>15.86</v>
      </c>
      <c r="D158" s="60">
        <v>0</v>
      </c>
      <c r="E158" s="60">
        <v>5.6719999999999997</v>
      </c>
      <c r="F158" s="42">
        <f t="shared" si="5"/>
        <v>21.532</v>
      </c>
      <c r="H158" s="56">
        <v>1.2455467957174036</v>
      </c>
    </row>
    <row r="159" spans="1:8" x14ac:dyDescent="0.2">
      <c r="A159" s="4">
        <f t="shared" si="4"/>
        <v>5</v>
      </c>
      <c r="B159" s="35">
        <v>40328</v>
      </c>
      <c r="C159" s="60">
        <v>15.99</v>
      </c>
      <c r="D159" s="60">
        <v>0</v>
      </c>
      <c r="E159" s="60">
        <v>5.5919999999999996</v>
      </c>
      <c r="F159" s="42">
        <f t="shared" si="5"/>
        <v>21.582000000000001</v>
      </c>
      <c r="H159" s="56">
        <v>1.2327979167850347</v>
      </c>
    </row>
    <row r="160" spans="1:8" x14ac:dyDescent="0.2">
      <c r="A160" s="4">
        <f t="shared" si="4"/>
        <v>5</v>
      </c>
      <c r="B160" s="35">
        <v>40329</v>
      </c>
      <c r="C160" s="60">
        <v>16.079999999999998</v>
      </c>
      <c r="D160" s="60">
        <v>0.623</v>
      </c>
      <c r="E160" s="60">
        <v>7.2969999999999997</v>
      </c>
      <c r="F160" s="42">
        <f t="shared" si="5"/>
        <v>24</v>
      </c>
      <c r="H160" s="56">
        <v>1.3947850259117232</v>
      </c>
    </row>
    <row r="161" spans="1:8" x14ac:dyDescent="0.2">
      <c r="A161" s="4">
        <f t="shared" si="4"/>
        <v>6</v>
      </c>
      <c r="B161" s="35">
        <v>40330</v>
      </c>
      <c r="C161" s="60">
        <v>15.971</v>
      </c>
      <c r="D161" s="60">
        <v>0.67700000000000005</v>
      </c>
      <c r="E161" s="60">
        <v>7.101</v>
      </c>
      <c r="F161" s="42">
        <f t="shared" si="5"/>
        <v>23.748999999999999</v>
      </c>
      <c r="H161" s="56">
        <v>1.2919792916460264</v>
      </c>
    </row>
    <row r="162" spans="1:8" x14ac:dyDescent="0.2">
      <c r="A162" s="4">
        <f t="shared" si="4"/>
        <v>6</v>
      </c>
      <c r="B162" s="35">
        <v>40331</v>
      </c>
      <c r="C162" s="60">
        <v>16.079999999999998</v>
      </c>
      <c r="D162" s="60">
        <v>0.71899999999999997</v>
      </c>
      <c r="E162" s="60">
        <v>7.1740000000000004</v>
      </c>
      <c r="F162" s="42">
        <f t="shared" si="5"/>
        <v>23.972999999999999</v>
      </c>
      <c r="H162" s="56">
        <v>1.330314298532578</v>
      </c>
    </row>
    <row r="163" spans="1:8" x14ac:dyDescent="0.2">
      <c r="A163" s="4">
        <f t="shared" si="4"/>
        <v>6</v>
      </c>
      <c r="B163" s="35">
        <v>40332</v>
      </c>
      <c r="C163" s="60">
        <v>16.079999999999998</v>
      </c>
      <c r="D163" s="60">
        <v>0.64800000000000002</v>
      </c>
      <c r="E163" s="60">
        <v>6.774</v>
      </c>
      <c r="F163" s="42">
        <f t="shared" si="5"/>
        <v>23.501999999999999</v>
      </c>
      <c r="H163" s="56">
        <v>1.2373554645104903</v>
      </c>
    </row>
    <row r="164" spans="1:8" x14ac:dyDescent="0.2">
      <c r="A164" s="4">
        <f t="shared" si="4"/>
        <v>6</v>
      </c>
      <c r="B164" s="35">
        <v>40333</v>
      </c>
      <c r="C164" s="60">
        <v>16.079999999999998</v>
      </c>
      <c r="D164" s="60">
        <v>0.41199999999999998</v>
      </c>
      <c r="E164" s="60">
        <v>7.431</v>
      </c>
      <c r="F164" s="42">
        <f t="shared" si="5"/>
        <v>23.922999999999998</v>
      </c>
      <c r="H164" s="56">
        <v>1.3056244429740196</v>
      </c>
    </row>
    <row r="165" spans="1:8" x14ac:dyDescent="0.2">
      <c r="A165" s="4">
        <f t="shared" si="4"/>
        <v>6</v>
      </c>
      <c r="B165" s="35">
        <v>40334</v>
      </c>
      <c r="C165" s="60">
        <v>16.079999999999998</v>
      </c>
      <c r="D165" s="60">
        <v>0</v>
      </c>
      <c r="E165" s="60">
        <v>6.5650000000000004</v>
      </c>
      <c r="F165" s="42">
        <f t="shared" si="5"/>
        <v>22.645</v>
      </c>
      <c r="H165" s="56">
        <v>1.2638250245959435</v>
      </c>
    </row>
    <row r="166" spans="1:8" x14ac:dyDescent="0.2">
      <c r="A166" s="4">
        <f t="shared" si="4"/>
        <v>6</v>
      </c>
      <c r="B166" s="35">
        <v>40335</v>
      </c>
      <c r="C166" s="60">
        <v>15.525</v>
      </c>
      <c r="D166" s="60">
        <v>0</v>
      </c>
      <c r="E166" s="60">
        <v>5.7859999999999996</v>
      </c>
      <c r="F166" s="42">
        <f t="shared" si="5"/>
        <v>21.311</v>
      </c>
      <c r="H166" s="56">
        <v>1.261534740446614</v>
      </c>
    </row>
    <row r="167" spans="1:8" x14ac:dyDescent="0.2">
      <c r="A167" s="4">
        <f t="shared" si="4"/>
        <v>6</v>
      </c>
      <c r="B167" s="35">
        <v>40336</v>
      </c>
      <c r="C167" s="60">
        <v>16.079999999999998</v>
      </c>
      <c r="D167" s="60">
        <v>0.622</v>
      </c>
      <c r="E167" s="60">
        <v>7.01</v>
      </c>
      <c r="F167" s="42">
        <f t="shared" si="5"/>
        <v>23.711999999999996</v>
      </c>
      <c r="H167" s="56">
        <v>1.3272458665708222</v>
      </c>
    </row>
    <row r="168" spans="1:8" x14ac:dyDescent="0.2">
      <c r="A168" s="4">
        <f t="shared" si="4"/>
        <v>6</v>
      </c>
      <c r="B168" s="35">
        <v>40337</v>
      </c>
      <c r="C168" s="60">
        <v>16.079999999999998</v>
      </c>
      <c r="D168" s="60">
        <v>0.66600000000000004</v>
      </c>
      <c r="E168" s="60">
        <v>7</v>
      </c>
      <c r="F168" s="42">
        <f t="shared" si="5"/>
        <v>23.745999999999999</v>
      </c>
      <c r="H168" s="56">
        <v>1.3223282694299729</v>
      </c>
    </row>
    <row r="169" spans="1:8" x14ac:dyDescent="0.2">
      <c r="A169" s="4">
        <f t="shared" si="4"/>
        <v>6</v>
      </c>
      <c r="B169" s="35">
        <v>40338</v>
      </c>
      <c r="C169" s="60">
        <v>16.079999999999998</v>
      </c>
      <c r="D169" s="60">
        <v>0.59799999999999998</v>
      </c>
      <c r="E169" s="60">
        <v>7.21</v>
      </c>
      <c r="F169" s="42">
        <f t="shared" si="5"/>
        <v>23.887999999999998</v>
      </c>
      <c r="H169" s="56">
        <v>1.3324435331892486</v>
      </c>
    </row>
    <row r="170" spans="1:8" x14ac:dyDescent="0.2">
      <c r="A170" s="4">
        <f t="shared" si="4"/>
        <v>6</v>
      </c>
      <c r="B170" s="35">
        <v>40339</v>
      </c>
      <c r="C170" s="60">
        <v>16.079999999999998</v>
      </c>
      <c r="D170" s="60">
        <v>0.54800000000000004</v>
      </c>
      <c r="E170" s="60">
        <v>6.9420000000000002</v>
      </c>
      <c r="F170" s="42">
        <f t="shared" si="5"/>
        <v>23.57</v>
      </c>
      <c r="H170" s="56">
        <v>1.314879692700927</v>
      </c>
    </row>
    <row r="171" spans="1:8" x14ac:dyDescent="0.2">
      <c r="A171" s="4">
        <f t="shared" si="4"/>
        <v>6</v>
      </c>
      <c r="B171" s="35">
        <v>40340</v>
      </c>
      <c r="C171" s="60">
        <v>16.079999999999998</v>
      </c>
      <c r="D171" s="60">
        <v>0</v>
      </c>
      <c r="E171" s="60">
        <v>7.4219999999999997</v>
      </c>
      <c r="F171" s="42">
        <f t="shared" si="5"/>
        <v>23.501999999999999</v>
      </c>
      <c r="H171" s="56">
        <v>1.2554378394813095</v>
      </c>
    </row>
    <row r="172" spans="1:8" x14ac:dyDescent="0.2">
      <c r="A172" s="4">
        <f t="shared" si="4"/>
        <v>6</v>
      </c>
      <c r="B172" s="35">
        <v>40341</v>
      </c>
      <c r="C172" s="60">
        <v>15.673999999999999</v>
      </c>
      <c r="D172" s="60">
        <v>0</v>
      </c>
      <c r="E172" s="60">
        <v>5.9610000000000003</v>
      </c>
      <c r="F172" s="42">
        <f t="shared" si="5"/>
        <v>21.634999999999998</v>
      </c>
      <c r="H172" s="56">
        <v>1.2265584496609816</v>
      </c>
    </row>
    <row r="173" spans="1:8" x14ac:dyDescent="0.2">
      <c r="A173" s="4">
        <f t="shared" si="4"/>
        <v>6</v>
      </c>
      <c r="B173" s="35">
        <v>40342</v>
      </c>
      <c r="C173" s="60">
        <v>15.8</v>
      </c>
      <c r="D173" s="60">
        <v>0</v>
      </c>
      <c r="E173" s="60">
        <v>5.8719999999999999</v>
      </c>
      <c r="F173" s="42">
        <f t="shared" si="5"/>
        <v>21.672000000000001</v>
      </c>
      <c r="H173" s="56">
        <v>1.2308831426098628</v>
      </c>
    </row>
    <row r="174" spans="1:8" x14ac:dyDescent="0.2">
      <c r="A174" s="4">
        <f t="shared" si="4"/>
        <v>6</v>
      </c>
      <c r="B174" s="35">
        <v>40343</v>
      </c>
      <c r="C174" s="60">
        <v>15.93</v>
      </c>
      <c r="D174" s="60">
        <v>0.59499999999999997</v>
      </c>
      <c r="E174" s="60">
        <v>7.968</v>
      </c>
      <c r="F174" s="42">
        <f t="shared" si="5"/>
        <v>24.492999999999999</v>
      </c>
      <c r="H174" s="56">
        <v>1.3510238862862634</v>
      </c>
    </row>
    <row r="175" spans="1:8" x14ac:dyDescent="0.2">
      <c r="A175" s="4">
        <f t="shared" si="4"/>
        <v>6</v>
      </c>
      <c r="B175" s="35">
        <v>40344</v>
      </c>
      <c r="C175" s="60">
        <v>16.079999999999998</v>
      </c>
      <c r="D175" s="60">
        <v>0.625</v>
      </c>
      <c r="E175" s="60">
        <v>7.641</v>
      </c>
      <c r="F175" s="42">
        <f t="shared" si="5"/>
        <v>24.345999999999997</v>
      </c>
      <c r="H175" s="56">
        <v>1.336228124676119</v>
      </c>
    </row>
    <row r="176" spans="1:8" x14ac:dyDescent="0.2">
      <c r="A176" s="4">
        <f t="shared" si="4"/>
        <v>6</v>
      </c>
      <c r="B176" s="35">
        <v>40345</v>
      </c>
      <c r="C176" s="60">
        <v>16.079999999999998</v>
      </c>
      <c r="D176" s="60">
        <v>0.72599999999999998</v>
      </c>
      <c r="E176" s="60">
        <v>7.5149999999999997</v>
      </c>
      <c r="F176" s="42">
        <f t="shared" si="5"/>
        <v>24.320999999999998</v>
      </c>
      <c r="H176" s="56">
        <v>1.3597873956920636</v>
      </c>
    </row>
    <row r="177" spans="1:8" x14ac:dyDescent="0.2">
      <c r="A177" s="4">
        <f t="shared" si="4"/>
        <v>6</v>
      </c>
      <c r="B177" s="35">
        <v>40346</v>
      </c>
      <c r="C177" s="60">
        <v>15.19</v>
      </c>
      <c r="D177" s="60">
        <v>0.65300000000000002</v>
      </c>
      <c r="E177" s="60">
        <v>7.9290000000000003</v>
      </c>
      <c r="F177" s="42">
        <f t="shared" si="5"/>
        <v>23.771999999999998</v>
      </c>
      <c r="H177" s="56">
        <v>1.3504368215360529</v>
      </c>
    </row>
    <row r="178" spans="1:8" x14ac:dyDescent="0.2">
      <c r="A178" s="4">
        <f t="shared" si="4"/>
        <v>6</v>
      </c>
      <c r="B178" s="35">
        <v>40347</v>
      </c>
      <c r="C178" s="60">
        <v>16.079999999999998</v>
      </c>
      <c r="D178" s="60">
        <v>0.60699999999999998</v>
      </c>
      <c r="E178" s="60">
        <v>7.1109999999999998</v>
      </c>
      <c r="F178" s="42">
        <f t="shared" si="5"/>
        <v>23.797999999999998</v>
      </c>
      <c r="H178" s="56">
        <v>1.3226421737144349</v>
      </c>
    </row>
    <row r="179" spans="1:8" x14ac:dyDescent="0.2">
      <c r="A179" s="4">
        <f t="shared" si="4"/>
        <v>6</v>
      </c>
      <c r="B179" s="35">
        <v>40348</v>
      </c>
      <c r="C179" s="60">
        <v>16.079999999999998</v>
      </c>
      <c r="D179" s="60">
        <v>0</v>
      </c>
      <c r="E179" s="60">
        <v>6.0510000000000002</v>
      </c>
      <c r="F179" s="42">
        <f t="shared" si="5"/>
        <v>22.131</v>
      </c>
      <c r="H179" s="56">
        <v>1.2621423821491529</v>
      </c>
    </row>
    <row r="180" spans="1:8" x14ac:dyDescent="0.2">
      <c r="A180" s="4">
        <f t="shared" si="4"/>
        <v>6</v>
      </c>
      <c r="B180" s="35">
        <v>40349</v>
      </c>
      <c r="C180" s="60">
        <v>16.04</v>
      </c>
      <c r="D180" s="60">
        <v>0</v>
      </c>
      <c r="E180" s="60">
        <v>5.7549999999999999</v>
      </c>
      <c r="F180" s="42">
        <f t="shared" si="5"/>
        <v>21.794999999999998</v>
      </c>
      <c r="H180" s="56">
        <v>1.2706267084134446</v>
      </c>
    </row>
    <row r="181" spans="1:8" x14ac:dyDescent="0.2">
      <c r="A181" s="4">
        <f t="shared" si="4"/>
        <v>6</v>
      </c>
      <c r="B181" s="35">
        <v>40350</v>
      </c>
      <c r="C181" s="60">
        <v>16.079999999999998</v>
      </c>
      <c r="D181" s="60">
        <v>0.68400000000000005</v>
      </c>
      <c r="E181" s="60">
        <v>7.7910000000000004</v>
      </c>
      <c r="F181" s="42">
        <f t="shared" si="5"/>
        <v>24.555</v>
      </c>
      <c r="H181" s="56">
        <v>1.3671369324012048</v>
      </c>
    </row>
    <row r="182" spans="1:8" x14ac:dyDescent="0.2">
      <c r="A182" s="4">
        <f t="shared" si="4"/>
        <v>6</v>
      </c>
      <c r="B182" s="35">
        <v>40351</v>
      </c>
      <c r="C182" s="60">
        <v>16.079999999999998</v>
      </c>
      <c r="D182" s="60">
        <v>0.745</v>
      </c>
      <c r="E182" s="60">
        <v>8.0640000000000001</v>
      </c>
      <c r="F182" s="42">
        <f t="shared" si="5"/>
        <v>24.888999999999999</v>
      </c>
      <c r="H182" s="56">
        <v>1.4446793484680374</v>
      </c>
    </row>
    <row r="183" spans="1:8" x14ac:dyDescent="0.2">
      <c r="A183" s="4">
        <f t="shared" si="4"/>
        <v>6</v>
      </c>
      <c r="B183" s="35">
        <v>40352</v>
      </c>
      <c r="C183" s="60">
        <v>15.92</v>
      </c>
      <c r="D183" s="60">
        <v>0.72299999999999998</v>
      </c>
      <c r="E183" s="60">
        <v>7.4539999999999997</v>
      </c>
      <c r="F183" s="42">
        <f t="shared" si="5"/>
        <v>24.097000000000001</v>
      </c>
      <c r="H183" s="56">
        <v>1.335271732315632</v>
      </c>
    </row>
    <row r="184" spans="1:8" x14ac:dyDescent="0.2">
      <c r="A184" s="4">
        <f t="shared" si="4"/>
        <v>6</v>
      </c>
      <c r="B184" s="35">
        <v>40353</v>
      </c>
      <c r="C184" s="60">
        <v>16.079999999999998</v>
      </c>
      <c r="D184" s="60">
        <v>0.58399999999999996</v>
      </c>
      <c r="E184" s="60">
        <v>7.556</v>
      </c>
      <c r="F184" s="42">
        <f t="shared" si="5"/>
        <v>24.22</v>
      </c>
      <c r="H184" s="56">
        <v>1.3266424371883794</v>
      </c>
    </row>
    <row r="185" spans="1:8" x14ac:dyDescent="0.2">
      <c r="A185" s="4">
        <f t="shared" si="4"/>
        <v>6</v>
      </c>
      <c r="B185" s="35">
        <v>40354</v>
      </c>
      <c r="C185" s="60">
        <v>16.079999999999998</v>
      </c>
      <c r="D185" s="60">
        <v>0.57199999999999995</v>
      </c>
      <c r="E185" s="60">
        <v>6.8609999999999998</v>
      </c>
      <c r="F185" s="42">
        <f t="shared" si="5"/>
        <v>23.512999999999998</v>
      </c>
      <c r="H185" s="56">
        <v>1.2477438060255859</v>
      </c>
    </row>
    <row r="186" spans="1:8" x14ac:dyDescent="0.2">
      <c r="A186" s="4">
        <f t="shared" si="4"/>
        <v>6</v>
      </c>
      <c r="B186" s="35">
        <v>40355</v>
      </c>
      <c r="C186" s="60">
        <v>15.62</v>
      </c>
      <c r="D186" s="60">
        <v>0.28699999999999998</v>
      </c>
      <c r="E186" s="60">
        <v>5.5</v>
      </c>
      <c r="F186" s="42">
        <f t="shared" si="5"/>
        <v>21.407</v>
      </c>
      <c r="H186" s="56">
        <v>1.215197853455928</v>
      </c>
    </row>
    <row r="187" spans="1:8" x14ac:dyDescent="0.2">
      <c r="A187" s="4">
        <f t="shared" si="4"/>
        <v>6</v>
      </c>
      <c r="B187" s="35">
        <v>40356</v>
      </c>
      <c r="C187" s="60">
        <v>13.87</v>
      </c>
      <c r="D187" s="60">
        <v>0</v>
      </c>
      <c r="E187" s="60">
        <v>8.891</v>
      </c>
      <c r="F187" s="42">
        <f t="shared" si="5"/>
        <v>22.760999999999999</v>
      </c>
      <c r="H187" s="56">
        <v>1.2432656636375146</v>
      </c>
    </row>
    <row r="188" spans="1:8" x14ac:dyDescent="0.2">
      <c r="A188" s="4">
        <f t="shared" si="4"/>
        <v>6</v>
      </c>
      <c r="B188" s="35">
        <v>40357</v>
      </c>
      <c r="C188" s="60">
        <v>16.079999999999998</v>
      </c>
      <c r="D188" s="60">
        <v>0.55100000000000005</v>
      </c>
      <c r="E188" s="60">
        <v>6.4279999999999999</v>
      </c>
      <c r="F188" s="42">
        <f t="shared" si="5"/>
        <v>23.058999999999997</v>
      </c>
      <c r="H188" s="56">
        <v>1.3001145518476993</v>
      </c>
    </row>
    <row r="189" spans="1:8" x14ac:dyDescent="0.2">
      <c r="A189" s="4">
        <f t="shared" si="4"/>
        <v>6</v>
      </c>
      <c r="B189" s="35">
        <v>40358</v>
      </c>
      <c r="C189" s="60">
        <v>11.99</v>
      </c>
      <c r="D189" s="60">
        <v>0.73199999999999998</v>
      </c>
      <c r="E189" s="60">
        <v>10.465</v>
      </c>
      <c r="F189" s="42">
        <f t="shared" si="5"/>
        <v>23.186999999999998</v>
      </c>
      <c r="H189" s="56">
        <v>1.3354187140882541</v>
      </c>
    </row>
    <row r="190" spans="1:8" x14ac:dyDescent="0.2">
      <c r="A190" s="4">
        <f t="shared" si="4"/>
        <v>6</v>
      </c>
      <c r="B190" s="35">
        <v>40359</v>
      </c>
      <c r="C190" s="60">
        <v>12.61</v>
      </c>
      <c r="D190" s="60">
        <v>0.61499999999999999</v>
      </c>
      <c r="E190" s="60">
        <v>11.090999999999999</v>
      </c>
      <c r="F190" s="42">
        <f t="shared" si="5"/>
        <v>24.315999999999999</v>
      </c>
      <c r="H190" s="56">
        <v>1.3087330879724075</v>
      </c>
    </row>
    <row r="191" spans="1:8" x14ac:dyDescent="0.2">
      <c r="A191" s="4">
        <f t="shared" si="4"/>
        <v>7</v>
      </c>
      <c r="B191" s="35">
        <v>40360</v>
      </c>
      <c r="C191" s="60">
        <v>12.308999999999999</v>
      </c>
      <c r="D191" s="60">
        <v>0.61699999999999999</v>
      </c>
      <c r="E191" s="60">
        <v>10.981999999999999</v>
      </c>
      <c r="F191" s="42">
        <f t="shared" si="5"/>
        <v>23.907999999999998</v>
      </c>
      <c r="H191" s="56">
        <v>1.3605560302654942</v>
      </c>
    </row>
    <row r="192" spans="1:8" x14ac:dyDescent="0.2">
      <c r="A192" s="4">
        <f t="shared" si="4"/>
        <v>7</v>
      </c>
      <c r="B192" s="35">
        <v>40361</v>
      </c>
      <c r="C192" s="60">
        <v>12.189</v>
      </c>
      <c r="D192" s="60">
        <v>1.2210000000000001</v>
      </c>
      <c r="E192" s="60">
        <v>10.756</v>
      </c>
      <c r="F192" s="42">
        <f t="shared" si="5"/>
        <v>24.166</v>
      </c>
      <c r="H192" s="56">
        <v>1.3090249962419569</v>
      </c>
    </row>
    <row r="193" spans="1:8" x14ac:dyDescent="0.2">
      <c r="A193" s="4">
        <f t="shared" si="4"/>
        <v>7</v>
      </c>
      <c r="B193" s="35">
        <v>40362</v>
      </c>
      <c r="C193" s="60">
        <v>12.18</v>
      </c>
      <c r="D193" s="60">
        <v>0.314</v>
      </c>
      <c r="E193" s="60">
        <v>10.211</v>
      </c>
      <c r="F193" s="42">
        <f t="shared" si="5"/>
        <v>22.704999999999998</v>
      </c>
      <c r="H193" s="56">
        <v>1.3548058490962598</v>
      </c>
    </row>
    <row r="194" spans="1:8" x14ac:dyDescent="0.2">
      <c r="A194" s="4">
        <f t="shared" si="4"/>
        <v>7</v>
      </c>
      <c r="B194" s="35">
        <v>40363</v>
      </c>
      <c r="C194" s="60">
        <v>10.98</v>
      </c>
      <c r="D194" s="60">
        <v>0.17299999999999999</v>
      </c>
      <c r="E194" s="60">
        <v>9.7200000000000006</v>
      </c>
      <c r="F194" s="42">
        <f t="shared" si="5"/>
        <v>20.873000000000001</v>
      </c>
      <c r="H194" s="56">
        <v>1.2388111759035498</v>
      </c>
    </row>
    <row r="195" spans="1:8" x14ac:dyDescent="0.2">
      <c r="A195" s="4">
        <f t="shared" si="4"/>
        <v>7</v>
      </c>
      <c r="B195" s="35">
        <v>40364</v>
      </c>
      <c r="C195" s="60">
        <v>12.27</v>
      </c>
      <c r="D195" s="60">
        <v>0.59699999999999998</v>
      </c>
      <c r="E195" s="60">
        <v>10.71</v>
      </c>
      <c r="F195" s="42">
        <f t="shared" si="5"/>
        <v>23.576999999999998</v>
      </c>
      <c r="H195" s="56">
        <v>1.3422844697542162</v>
      </c>
    </row>
    <row r="196" spans="1:8" x14ac:dyDescent="0.2">
      <c r="A196" s="4">
        <f t="shared" si="4"/>
        <v>7</v>
      </c>
      <c r="B196" s="35">
        <v>40365</v>
      </c>
      <c r="C196" s="60">
        <v>13.842000000000001</v>
      </c>
      <c r="D196" s="60">
        <v>0.71699999999999997</v>
      </c>
      <c r="E196" s="60">
        <v>10.138</v>
      </c>
      <c r="F196" s="42">
        <f t="shared" si="5"/>
        <v>24.697000000000003</v>
      </c>
      <c r="H196" s="56">
        <v>1.3517574715656351</v>
      </c>
    </row>
    <row r="197" spans="1:8" x14ac:dyDescent="0.2">
      <c r="A197" s="4">
        <f t="shared" si="4"/>
        <v>7</v>
      </c>
      <c r="B197" s="35">
        <v>40366</v>
      </c>
      <c r="C197" s="60">
        <v>16.079999999999998</v>
      </c>
      <c r="D197" s="60">
        <v>0.72299999999999998</v>
      </c>
      <c r="E197" s="60">
        <v>7.9779999999999998</v>
      </c>
      <c r="F197" s="42">
        <f t="shared" si="5"/>
        <v>24.780999999999999</v>
      </c>
      <c r="H197" s="56">
        <v>1.4302886781273427</v>
      </c>
    </row>
    <row r="198" spans="1:8" x14ac:dyDescent="0.2">
      <c r="A198" s="4">
        <f t="shared" si="4"/>
        <v>7</v>
      </c>
      <c r="B198" s="35">
        <v>40367</v>
      </c>
      <c r="C198" s="60">
        <v>15.837999999999999</v>
      </c>
      <c r="D198" s="60">
        <v>0.69</v>
      </c>
      <c r="E198" s="60">
        <v>7.617</v>
      </c>
      <c r="F198" s="42">
        <f t="shared" si="5"/>
        <v>24.145</v>
      </c>
      <c r="H198" s="56">
        <v>1.3488843778970068</v>
      </c>
    </row>
    <row r="199" spans="1:8" x14ac:dyDescent="0.2">
      <c r="A199" s="4">
        <f t="shared" si="4"/>
        <v>7</v>
      </c>
      <c r="B199" s="35">
        <v>40368</v>
      </c>
      <c r="C199" s="60">
        <v>15.984</v>
      </c>
      <c r="D199" s="60">
        <v>0.61299999999999999</v>
      </c>
      <c r="E199" s="60">
        <v>6.827</v>
      </c>
      <c r="F199" s="42">
        <f t="shared" si="5"/>
        <v>23.423999999999999</v>
      </c>
      <c r="H199" s="56">
        <v>1.2792013838111556</v>
      </c>
    </row>
    <row r="200" spans="1:8" x14ac:dyDescent="0.2">
      <c r="A200" s="4">
        <f t="shared" si="4"/>
        <v>7</v>
      </c>
      <c r="B200" s="35">
        <v>40369</v>
      </c>
      <c r="C200" s="60">
        <v>11.911</v>
      </c>
      <c r="D200" s="60">
        <v>0</v>
      </c>
      <c r="E200" s="60">
        <v>8.8960000000000008</v>
      </c>
      <c r="F200" s="42">
        <f t="shared" si="5"/>
        <v>20.807000000000002</v>
      </c>
      <c r="H200" s="56">
        <v>1.1939152655975309</v>
      </c>
    </row>
    <row r="201" spans="1:8" x14ac:dyDescent="0.2">
      <c r="A201" s="4">
        <f t="shared" si="4"/>
        <v>7</v>
      </c>
      <c r="B201" s="35">
        <v>40370</v>
      </c>
      <c r="C201" s="60">
        <v>11.702</v>
      </c>
      <c r="D201" s="60">
        <v>0</v>
      </c>
      <c r="E201" s="60">
        <v>9.5749999999999993</v>
      </c>
      <c r="F201" s="42">
        <f t="shared" si="5"/>
        <v>21.277000000000001</v>
      </c>
      <c r="H201" s="56">
        <v>1.2317004187135829</v>
      </c>
    </row>
    <row r="202" spans="1:8" x14ac:dyDescent="0.2">
      <c r="A202" s="4">
        <f t="shared" ref="A202:A265" si="6">+IF(ISBLANK($B202),"",MONTH($B202))</f>
        <v>7</v>
      </c>
      <c r="B202" s="35">
        <v>40371</v>
      </c>
      <c r="C202" s="60">
        <v>12.534000000000001</v>
      </c>
      <c r="D202" s="60">
        <v>0.39</v>
      </c>
      <c r="E202" s="60">
        <v>9.9510000000000005</v>
      </c>
      <c r="F202" s="42">
        <f t="shared" ref="F202:F265" si="7">+SUM(C202:E202)</f>
        <v>22.875</v>
      </c>
      <c r="H202" s="56">
        <v>1.3240915279705783</v>
      </c>
    </row>
    <row r="203" spans="1:8" x14ac:dyDescent="0.2">
      <c r="A203" s="4">
        <f t="shared" si="6"/>
        <v>7</v>
      </c>
      <c r="B203" s="35">
        <v>40372</v>
      </c>
      <c r="C203" s="60">
        <v>15.233000000000001</v>
      </c>
      <c r="D203" s="60">
        <v>0.47499999999999998</v>
      </c>
      <c r="E203" s="60">
        <v>6.867</v>
      </c>
      <c r="F203" s="42">
        <f t="shared" si="7"/>
        <v>22.574999999999999</v>
      </c>
      <c r="H203" s="56">
        <v>1.2326115635798993</v>
      </c>
    </row>
    <row r="204" spans="1:8" x14ac:dyDescent="0.2">
      <c r="A204" s="4">
        <f t="shared" si="6"/>
        <v>7</v>
      </c>
      <c r="B204" s="35">
        <v>40373</v>
      </c>
      <c r="C204" s="60">
        <v>15.393000000000001</v>
      </c>
      <c r="D204" s="60">
        <v>0</v>
      </c>
      <c r="E204" s="60">
        <v>7.4020000000000001</v>
      </c>
      <c r="F204" s="42">
        <f t="shared" si="7"/>
        <v>22.795000000000002</v>
      </c>
      <c r="H204" s="56">
        <v>1.2377181732391405</v>
      </c>
    </row>
    <row r="205" spans="1:8" x14ac:dyDescent="0.2">
      <c r="A205" s="4">
        <f t="shared" si="6"/>
        <v>7</v>
      </c>
      <c r="B205" s="35">
        <v>40374</v>
      </c>
      <c r="C205" s="60">
        <v>13.974</v>
      </c>
      <c r="D205" s="60">
        <v>0</v>
      </c>
      <c r="E205" s="60">
        <v>8.9860000000000007</v>
      </c>
      <c r="F205" s="42">
        <f t="shared" si="7"/>
        <v>22.96</v>
      </c>
      <c r="H205" s="56">
        <v>1.2962358139135139</v>
      </c>
    </row>
    <row r="206" spans="1:8" x14ac:dyDescent="0.2">
      <c r="A206" s="4">
        <f t="shared" si="6"/>
        <v>7</v>
      </c>
      <c r="B206" s="35">
        <v>40375</v>
      </c>
      <c r="C206" s="60">
        <v>15.680999999999999</v>
      </c>
      <c r="D206" s="60">
        <v>0</v>
      </c>
      <c r="E206" s="60">
        <v>5.4989999999999997</v>
      </c>
      <c r="F206" s="42">
        <f t="shared" si="7"/>
        <v>21.18</v>
      </c>
      <c r="H206" s="56">
        <v>1.2020608205811596</v>
      </c>
    </row>
    <row r="207" spans="1:8" x14ac:dyDescent="0.2">
      <c r="A207" s="4">
        <f t="shared" si="6"/>
        <v>7</v>
      </c>
      <c r="B207" s="35">
        <v>40376</v>
      </c>
      <c r="C207" s="60">
        <v>15.52</v>
      </c>
      <c r="D207" s="60">
        <v>0</v>
      </c>
      <c r="E207" s="60">
        <v>5.8380000000000001</v>
      </c>
      <c r="F207" s="42">
        <f t="shared" si="7"/>
        <v>21.358000000000001</v>
      </c>
      <c r="H207" s="56">
        <v>1.2872968563928777</v>
      </c>
    </row>
    <row r="208" spans="1:8" x14ac:dyDescent="0.2">
      <c r="A208" s="4">
        <f t="shared" si="6"/>
        <v>7</v>
      </c>
      <c r="B208" s="35">
        <v>40377</v>
      </c>
      <c r="C208" s="60">
        <v>15.14</v>
      </c>
      <c r="D208" s="60">
        <v>0</v>
      </c>
      <c r="E208" s="60">
        <v>5.2</v>
      </c>
      <c r="F208" s="42">
        <f t="shared" si="7"/>
        <v>20.34</v>
      </c>
      <c r="H208" s="56">
        <v>1.2166980311193079</v>
      </c>
    </row>
    <row r="209" spans="1:8" x14ac:dyDescent="0.2">
      <c r="A209" s="4">
        <f t="shared" si="6"/>
        <v>7</v>
      </c>
      <c r="B209" s="35">
        <v>40378</v>
      </c>
      <c r="C209" s="60">
        <v>15.98</v>
      </c>
      <c r="D209" s="60">
        <v>0.48099999999999998</v>
      </c>
      <c r="E209" s="60">
        <v>6.82</v>
      </c>
      <c r="F209" s="42">
        <f t="shared" si="7"/>
        <v>23.281000000000002</v>
      </c>
      <c r="H209" s="56">
        <v>1.2925877254205849</v>
      </c>
    </row>
    <row r="210" spans="1:8" x14ac:dyDescent="0.2">
      <c r="A210" s="4">
        <f t="shared" si="6"/>
        <v>7</v>
      </c>
      <c r="B210" s="35">
        <v>40379</v>
      </c>
      <c r="C210" s="60">
        <v>15.91</v>
      </c>
      <c r="D210" s="60">
        <v>0.58899999999999997</v>
      </c>
      <c r="E210" s="60">
        <v>6.5960000000000001</v>
      </c>
      <c r="F210" s="42">
        <f t="shared" si="7"/>
        <v>23.094999999999999</v>
      </c>
      <c r="H210" s="56">
        <v>1.2948826817302974</v>
      </c>
    </row>
    <row r="211" spans="1:8" x14ac:dyDescent="0.2">
      <c r="A211" s="4">
        <f t="shared" si="6"/>
        <v>7</v>
      </c>
      <c r="B211" s="35">
        <v>40380</v>
      </c>
      <c r="C211" s="60">
        <v>15.82</v>
      </c>
      <c r="D211" s="60">
        <v>0</v>
      </c>
      <c r="E211" s="60">
        <v>7.1769999999999996</v>
      </c>
      <c r="F211" s="42">
        <f t="shared" si="7"/>
        <v>22.997</v>
      </c>
      <c r="H211" s="56">
        <v>1.2835033856931708</v>
      </c>
    </row>
    <row r="212" spans="1:8" x14ac:dyDescent="0.2">
      <c r="A212" s="4">
        <f t="shared" si="6"/>
        <v>7</v>
      </c>
      <c r="B212" s="35">
        <v>40381</v>
      </c>
      <c r="C212" s="60">
        <v>15.93</v>
      </c>
      <c r="D212" s="60">
        <v>0</v>
      </c>
      <c r="E212" s="60">
        <v>7.1890000000000001</v>
      </c>
      <c r="F212" s="42">
        <f t="shared" si="7"/>
        <v>23.119</v>
      </c>
      <c r="H212" s="56">
        <v>1.3148447849012119</v>
      </c>
    </row>
    <row r="213" spans="1:8" x14ac:dyDescent="0.2">
      <c r="A213" s="4">
        <f t="shared" si="6"/>
        <v>7</v>
      </c>
      <c r="B213" s="35">
        <v>40382</v>
      </c>
      <c r="C213" s="60">
        <v>15.8</v>
      </c>
      <c r="D213" s="60">
        <v>0</v>
      </c>
      <c r="E213" s="60">
        <v>7.0190000000000001</v>
      </c>
      <c r="F213" s="42">
        <f t="shared" si="7"/>
        <v>22.819000000000003</v>
      </c>
      <c r="H213" s="56">
        <v>1.2518312021661546</v>
      </c>
    </row>
    <row r="214" spans="1:8" x14ac:dyDescent="0.2">
      <c r="A214" s="4">
        <f t="shared" si="6"/>
        <v>7</v>
      </c>
      <c r="B214" s="35">
        <v>40383</v>
      </c>
      <c r="C214" s="60">
        <v>15.62</v>
      </c>
      <c r="D214" s="60">
        <v>0</v>
      </c>
      <c r="E214" s="60">
        <v>5.7809999999999997</v>
      </c>
      <c r="F214" s="42">
        <f t="shared" si="7"/>
        <v>21.401</v>
      </c>
      <c r="H214" s="56">
        <v>1.2534261525180432</v>
      </c>
    </row>
    <row r="215" spans="1:8" x14ac:dyDescent="0.2">
      <c r="A215" s="4">
        <f t="shared" si="6"/>
        <v>7</v>
      </c>
      <c r="B215" s="35">
        <v>40384</v>
      </c>
      <c r="C215" s="60">
        <v>15.65</v>
      </c>
      <c r="D215" s="60">
        <v>0</v>
      </c>
      <c r="E215" s="60">
        <v>5.7039999999999997</v>
      </c>
      <c r="F215" s="42">
        <f t="shared" si="7"/>
        <v>21.353999999999999</v>
      </c>
      <c r="H215" s="56">
        <v>1.2107437776681409</v>
      </c>
    </row>
    <row r="216" spans="1:8" x14ac:dyDescent="0.2">
      <c r="A216" s="4">
        <f t="shared" si="6"/>
        <v>7</v>
      </c>
      <c r="B216" s="35">
        <v>40385</v>
      </c>
      <c r="C216" s="60">
        <v>15.83</v>
      </c>
      <c r="D216" s="60">
        <v>0.46</v>
      </c>
      <c r="E216" s="60">
        <v>6.77</v>
      </c>
      <c r="F216" s="42">
        <f t="shared" si="7"/>
        <v>23.06</v>
      </c>
      <c r="H216" s="56">
        <v>1.2891492413357222</v>
      </c>
    </row>
    <row r="217" spans="1:8" x14ac:dyDescent="0.2">
      <c r="A217" s="4">
        <f t="shared" si="6"/>
        <v>7</v>
      </c>
      <c r="B217" s="35">
        <v>40386</v>
      </c>
      <c r="C217" s="60">
        <v>13.58</v>
      </c>
      <c r="D217" s="60">
        <v>0.73199999999999998</v>
      </c>
      <c r="E217" s="60">
        <v>8.2579999999999991</v>
      </c>
      <c r="F217" s="42">
        <f t="shared" si="7"/>
        <v>22.57</v>
      </c>
      <c r="H217" s="56">
        <v>1.2702880253186637</v>
      </c>
    </row>
    <row r="218" spans="1:8" x14ac:dyDescent="0.2">
      <c r="A218" s="4">
        <f t="shared" si="6"/>
        <v>7</v>
      </c>
      <c r="B218" s="35">
        <v>40387</v>
      </c>
      <c r="C218" s="60">
        <v>15.86</v>
      </c>
      <c r="D218" s="60">
        <v>0.7</v>
      </c>
      <c r="E218" s="60">
        <v>6.12</v>
      </c>
      <c r="F218" s="42">
        <f t="shared" si="7"/>
        <v>22.68</v>
      </c>
      <c r="H218" s="56">
        <v>1.2556359515521973</v>
      </c>
    </row>
    <row r="219" spans="1:8" x14ac:dyDescent="0.2">
      <c r="A219" s="4">
        <f t="shared" si="6"/>
        <v>7</v>
      </c>
      <c r="B219" s="35">
        <v>40388</v>
      </c>
      <c r="C219" s="60">
        <v>14.45</v>
      </c>
      <c r="D219" s="60">
        <v>0.72799999999999998</v>
      </c>
      <c r="E219" s="60">
        <v>7.298</v>
      </c>
      <c r="F219" s="42">
        <f t="shared" si="7"/>
        <v>22.475999999999999</v>
      </c>
      <c r="H219" s="56">
        <v>1.3085996564193856</v>
      </c>
    </row>
    <row r="220" spans="1:8" x14ac:dyDescent="0.2">
      <c r="A220" s="4">
        <f t="shared" si="6"/>
        <v>7</v>
      </c>
      <c r="B220" s="35">
        <v>40389</v>
      </c>
      <c r="C220" s="60">
        <v>16.07</v>
      </c>
      <c r="D220" s="60">
        <v>0.52800000000000002</v>
      </c>
      <c r="E220" s="60">
        <v>5.9420000000000002</v>
      </c>
      <c r="F220" s="42">
        <f t="shared" si="7"/>
        <v>22.54</v>
      </c>
      <c r="H220" s="56">
        <v>1.2088648647633249</v>
      </c>
    </row>
    <row r="221" spans="1:8" x14ac:dyDescent="0.2">
      <c r="A221" s="4">
        <f t="shared" si="6"/>
        <v>7</v>
      </c>
      <c r="B221" s="35">
        <v>40390</v>
      </c>
      <c r="C221" s="60">
        <v>15.22</v>
      </c>
      <c r="D221" s="60">
        <v>0</v>
      </c>
      <c r="E221" s="60">
        <v>5.8449999999999998</v>
      </c>
      <c r="F221" s="42">
        <f t="shared" si="7"/>
        <v>21.065000000000001</v>
      </c>
      <c r="H221" s="56">
        <v>1.2599022836269247</v>
      </c>
    </row>
    <row r="222" spans="1:8" x14ac:dyDescent="0.2">
      <c r="A222" s="4">
        <f t="shared" si="6"/>
        <v>8</v>
      </c>
      <c r="B222" s="35">
        <v>40391</v>
      </c>
      <c r="C222" s="60">
        <v>15.529</v>
      </c>
      <c r="D222" s="60">
        <v>0</v>
      </c>
      <c r="E222" s="60">
        <v>5.7949999999999999</v>
      </c>
      <c r="F222" s="42">
        <f t="shared" si="7"/>
        <v>21.323999999999998</v>
      </c>
      <c r="H222" s="56">
        <v>1.2676852668095717</v>
      </c>
    </row>
    <row r="223" spans="1:8" x14ac:dyDescent="0.2">
      <c r="A223" s="4">
        <f t="shared" si="6"/>
        <v>8</v>
      </c>
      <c r="B223" s="35">
        <v>40392</v>
      </c>
      <c r="C223" s="60">
        <v>15.756</v>
      </c>
      <c r="D223" s="60">
        <v>0.64400000000000002</v>
      </c>
      <c r="E223" s="60">
        <v>5.9169999999999998</v>
      </c>
      <c r="F223" s="42">
        <f t="shared" si="7"/>
        <v>22.317</v>
      </c>
      <c r="H223" s="56">
        <v>1.3289487132112656</v>
      </c>
    </row>
    <row r="224" spans="1:8" x14ac:dyDescent="0.2">
      <c r="A224" s="4">
        <f t="shared" si="6"/>
        <v>8</v>
      </c>
      <c r="B224" s="35">
        <v>40393</v>
      </c>
      <c r="C224" s="60">
        <v>15.914999999999999</v>
      </c>
      <c r="D224" s="60">
        <v>2.9180000000000001</v>
      </c>
      <c r="E224" s="60">
        <v>5.16</v>
      </c>
      <c r="F224" s="42">
        <f t="shared" si="7"/>
        <v>23.992999999999999</v>
      </c>
      <c r="H224" s="56">
        <v>1.3596537864455811</v>
      </c>
    </row>
    <row r="225" spans="1:12" x14ac:dyDescent="0.2">
      <c r="A225" s="4">
        <f t="shared" si="6"/>
        <v>8</v>
      </c>
      <c r="B225" s="35">
        <v>40394</v>
      </c>
      <c r="C225" s="60">
        <v>15.875</v>
      </c>
      <c r="D225" s="60">
        <v>2.577</v>
      </c>
      <c r="E225" s="60">
        <v>5.7850000000000001</v>
      </c>
      <c r="F225" s="42">
        <f t="shared" si="7"/>
        <v>24.236999999999998</v>
      </c>
      <c r="G225" s="61"/>
      <c r="H225" s="56">
        <v>1.3677815794444614</v>
      </c>
      <c r="I225" s="61"/>
      <c r="J225" s="61"/>
      <c r="K225" s="61"/>
      <c r="L225" s="61"/>
    </row>
    <row r="226" spans="1:12" x14ac:dyDescent="0.2">
      <c r="A226" s="4">
        <f t="shared" si="6"/>
        <v>8</v>
      </c>
      <c r="B226" s="35">
        <v>40395</v>
      </c>
      <c r="C226" s="60">
        <v>15.682</v>
      </c>
      <c r="D226" s="60">
        <v>1.4510000000000001</v>
      </c>
      <c r="E226" s="60">
        <v>7.1879999999999997</v>
      </c>
      <c r="F226" s="42">
        <f t="shared" si="7"/>
        <v>24.320999999999998</v>
      </c>
      <c r="G226" s="61"/>
      <c r="H226" s="57">
        <v>1.459955962180739</v>
      </c>
      <c r="I226" s="61"/>
      <c r="J226" s="61"/>
      <c r="K226" s="61"/>
      <c r="L226" s="61"/>
    </row>
    <row r="227" spans="1:12" x14ac:dyDescent="0.2">
      <c r="A227" s="4">
        <f t="shared" si="6"/>
        <v>8</v>
      </c>
      <c r="B227" s="35">
        <v>40396</v>
      </c>
      <c r="C227" s="60">
        <v>16.079999999999998</v>
      </c>
      <c r="D227" s="60">
        <v>0.67900000000000005</v>
      </c>
      <c r="E227" s="60">
        <v>6.6459999999999999</v>
      </c>
      <c r="F227" s="42">
        <f t="shared" si="7"/>
        <v>23.404999999999998</v>
      </c>
      <c r="G227" s="61"/>
      <c r="H227" s="57">
        <v>1.3165897467195007</v>
      </c>
      <c r="I227" s="61"/>
      <c r="J227" s="61"/>
      <c r="K227" s="61"/>
      <c r="L227" s="61"/>
    </row>
    <row r="228" spans="1:12" x14ac:dyDescent="0.2">
      <c r="A228" s="4">
        <f t="shared" si="6"/>
        <v>8</v>
      </c>
      <c r="B228" s="35">
        <v>40397</v>
      </c>
      <c r="C228" s="60">
        <v>15.755000000000001</v>
      </c>
      <c r="D228" s="60">
        <v>0.52700000000000002</v>
      </c>
      <c r="E228" s="60">
        <v>5.5209999999999999</v>
      </c>
      <c r="F228" s="42">
        <f t="shared" si="7"/>
        <v>21.803000000000001</v>
      </c>
      <c r="G228" s="61"/>
      <c r="H228" s="57">
        <v>1.2853037899494133</v>
      </c>
      <c r="I228" s="61"/>
      <c r="J228" s="61"/>
      <c r="K228" s="61"/>
      <c r="L228" s="61"/>
    </row>
    <row r="229" spans="1:12" x14ac:dyDescent="0.2">
      <c r="A229" s="4">
        <f t="shared" si="6"/>
        <v>8</v>
      </c>
      <c r="B229" s="35">
        <v>40398</v>
      </c>
      <c r="C229" s="60">
        <v>15.824</v>
      </c>
      <c r="D229" s="60">
        <v>0.63100000000000001</v>
      </c>
      <c r="E229" s="60">
        <v>5.4279999999999999</v>
      </c>
      <c r="F229" s="42">
        <f t="shared" si="7"/>
        <v>21.882999999999999</v>
      </c>
      <c r="G229" s="61"/>
      <c r="H229" s="57">
        <v>1.277700029246045</v>
      </c>
      <c r="I229" s="61"/>
      <c r="J229" s="61"/>
      <c r="K229" s="61"/>
      <c r="L229" s="61"/>
    </row>
    <row r="230" spans="1:12" x14ac:dyDescent="0.2">
      <c r="A230" s="4">
        <f t="shared" si="6"/>
        <v>8</v>
      </c>
      <c r="B230" s="35">
        <v>40399</v>
      </c>
      <c r="C230" s="60">
        <v>16.079999999999998</v>
      </c>
      <c r="D230" s="60">
        <v>0.70099999999999996</v>
      </c>
      <c r="E230" s="60">
        <v>6.8449999999999998</v>
      </c>
      <c r="F230" s="42">
        <f t="shared" si="7"/>
        <v>23.625999999999998</v>
      </c>
      <c r="G230" s="61"/>
      <c r="H230" s="57">
        <v>1.3449003436823963</v>
      </c>
      <c r="I230" s="61"/>
      <c r="J230" s="61"/>
      <c r="K230" s="61"/>
      <c r="L230" s="61"/>
    </row>
    <row r="231" spans="1:12" x14ac:dyDescent="0.2">
      <c r="A231" s="4">
        <f t="shared" si="6"/>
        <v>8</v>
      </c>
      <c r="B231" s="35">
        <v>40400</v>
      </c>
      <c r="C231" s="60">
        <v>16.079999999999998</v>
      </c>
      <c r="D231" s="60">
        <v>0.73399999999999999</v>
      </c>
      <c r="E231" s="60">
        <v>6.66</v>
      </c>
      <c r="F231" s="42">
        <f t="shared" si="7"/>
        <v>23.474</v>
      </c>
      <c r="G231" s="61"/>
      <c r="H231" s="57">
        <v>1.3597448674390635</v>
      </c>
      <c r="I231" s="61"/>
      <c r="J231" s="61"/>
      <c r="K231" s="61"/>
      <c r="L231" s="61"/>
    </row>
    <row r="232" spans="1:12" x14ac:dyDescent="0.2">
      <c r="A232" s="4">
        <f t="shared" si="6"/>
        <v>8</v>
      </c>
      <c r="B232" s="35">
        <v>40401</v>
      </c>
      <c r="C232" s="60">
        <v>16.079999999999998</v>
      </c>
      <c r="D232" s="60">
        <v>1.2390000000000001</v>
      </c>
      <c r="E232" s="60">
        <v>6.2160000000000002</v>
      </c>
      <c r="F232" s="42">
        <f t="shared" si="7"/>
        <v>23.535</v>
      </c>
      <c r="G232" s="61"/>
      <c r="H232" s="57">
        <v>1.3597850761823105</v>
      </c>
      <c r="I232" s="61"/>
      <c r="J232" s="61"/>
      <c r="K232" s="61"/>
      <c r="L232" s="61"/>
    </row>
    <row r="233" spans="1:12" x14ac:dyDescent="0.2">
      <c r="A233" s="4">
        <f t="shared" si="6"/>
        <v>8</v>
      </c>
      <c r="B233" s="35">
        <v>40402</v>
      </c>
      <c r="C233" s="60">
        <v>16.079999999999998</v>
      </c>
      <c r="D233" s="60">
        <v>0.85899999999999999</v>
      </c>
      <c r="E233" s="60">
        <v>6.3810000000000002</v>
      </c>
      <c r="F233" s="42">
        <f t="shared" si="7"/>
        <v>23.32</v>
      </c>
      <c r="G233" s="61"/>
      <c r="H233" s="57">
        <v>1.338566115823661</v>
      </c>
      <c r="I233" s="61"/>
      <c r="J233" s="61"/>
      <c r="K233" s="61"/>
      <c r="L233" s="61"/>
    </row>
    <row r="234" spans="1:12" x14ac:dyDescent="0.2">
      <c r="A234" s="4">
        <f t="shared" si="6"/>
        <v>8</v>
      </c>
      <c r="B234" s="35">
        <v>40403</v>
      </c>
      <c r="C234" s="60">
        <v>16.079999999999998</v>
      </c>
      <c r="D234" s="60">
        <v>1.607</v>
      </c>
      <c r="E234" s="60">
        <v>5.4260000000000002</v>
      </c>
      <c r="F234" s="42">
        <f t="shared" si="7"/>
        <v>23.113</v>
      </c>
      <c r="G234" s="61"/>
      <c r="H234" s="57">
        <v>1.3332964782407954</v>
      </c>
      <c r="I234" s="61"/>
      <c r="J234" s="61"/>
      <c r="K234" s="61"/>
      <c r="L234" s="61"/>
    </row>
    <row r="235" spans="1:12" x14ac:dyDescent="0.2">
      <c r="A235" s="4">
        <f t="shared" si="6"/>
        <v>8</v>
      </c>
      <c r="B235" s="35">
        <v>40404</v>
      </c>
      <c r="C235" s="60">
        <v>15.814</v>
      </c>
      <c r="D235" s="60">
        <v>1.121</v>
      </c>
      <c r="E235" s="60">
        <v>4.766</v>
      </c>
      <c r="F235" s="42">
        <f t="shared" si="7"/>
        <v>21.701000000000001</v>
      </c>
      <c r="G235" s="61"/>
      <c r="H235" s="57">
        <v>1.2470447329887124</v>
      </c>
      <c r="I235" s="61"/>
      <c r="J235" s="61"/>
      <c r="K235" s="61"/>
      <c r="L235" s="61"/>
    </row>
    <row r="236" spans="1:12" x14ac:dyDescent="0.2">
      <c r="A236" s="4">
        <f t="shared" si="6"/>
        <v>8</v>
      </c>
      <c r="B236" s="35">
        <v>40405</v>
      </c>
      <c r="C236" s="60">
        <v>14.94</v>
      </c>
      <c r="D236" s="60">
        <v>2.6640000000000001</v>
      </c>
      <c r="E236" s="60">
        <v>3.2949999999999999</v>
      </c>
      <c r="F236" s="42">
        <f t="shared" si="7"/>
        <v>20.899000000000001</v>
      </c>
      <c r="G236" s="61"/>
      <c r="H236" s="57">
        <v>1.241840228331899</v>
      </c>
      <c r="I236" s="61"/>
      <c r="J236" s="61"/>
      <c r="K236" s="61"/>
      <c r="L236" s="61"/>
    </row>
    <row r="237" spans="1:12" x14ac:dyDescent="0.2">
      <c r="A237" s="4">
        <f t="shared" si="6"/>
        <v>8</v>
      </c>
      <c r="B237" s="35">
        <v>40406</v>
      </c>
      <c r="C237" s="60">
        <v>15.94</v>
      </c>
      <c r="D237" s="60">
        <v>2.4380000000000002</v>
      </c>
      <c r="E237" s="60">
        <v>5.09</v>
      </c>
      <c r="F237" s="42">
        <f t="shared" si="7"/>
        <v>23.468</v>
      </c>
      <c r="G237" s="61"/>
      <c r="H237" s="57">
        <v>1.3168181772382552</v>
      </c>
      <c r="I237" s="61"/>
      <c r="J237" s="61"/>
      <c r="K237" s="61"/>
      <c r="L237" s="61"/>
    </row>
    <row r="238" spans="1:12" x14ac:dyDescent="0.2">
      <c r="A238" s="4">
        <f t="shared" si="6"/>
        <v>8</v>
      </c>
      <c r="B238" s="35">
        <v>40407</v>
      </c>
      <c r="C238" s="60">
        <v>15.99</v>
      </c>
      <c r="D238" s="60">
        <v>3.3839999999999999</v>
      </c>
      <c r="E238" s="60">
        <v>3.496</v>
      </c>
      <c r="F238" s="42">
        <f t="shared" si="7"/>
        <v>22.869999999999997</v>
      </c>
      <c r="G238" s="61"/>
      <c r="H238" s="57">
        <v>1.29806688957314</v>
      </c>
      <c r="I238" s="61"/>
      <c r="J238" s="61"/>
      <c r="K238" s="61"/>
      <c r="L238" s="61"/>
    </row>
    <row r="239" spans="1:12" x14ac:dyDescent="0.2">
      <c r="A239" s="4">
        <f t="shared" si="6"/>
        <v>8</v>
      </c>
      <c r="B239" s="35">
        <v>40408</v>
      </c>
      <c r="C239" s="60">
        <v>15.91</v>
      </c>
      <c r="D239" s="60">
        <v>2.5</v>
      </c>
      <c r="E239" s="60">
        <v>4.4480000000000004</v>
      </c>
      <c r="F239" s="42">
        <f t="shared" si="7"/>
        <v>22.858000000000001</v>
      </c>
      <c r="G239" s="61"/>
      <c r="H239" s="57">
        <v>1.3043271020929146</v>
      </c>
      <c r="I239" s="61"/>
      <c r="J239" s="61"/>
      <c r="K239" s="61"/>
      <c r="L239" s="61"/>
    </row>
    <row r="240" spans="1:12" x14ac:dyDescent="0.2">
      <c r="A240" s="4">
        <f t="shared" si="6"/>
        <v>8</v>
      </c>
      <c r="B240" s="35">
        <v>40409</v>
      </c>
      <c r="C240" s="60">
        <v>15.98</v>
      </c>
      <c r="D240" s="60">
        <v>0.72599999999999998</v>
      </c>
      <c r="E240" s="60">
        <v>6.73</v>
      </c>
      <c r="F240" s="42">
        <f t="shared" si="7"/>
        <v>23.436</v>
      </c>
      <c r="G240" s="61"/>
      <c r="H240" s="57">
        <v>1.3152832632715834</v>
      </c>
      <c r="I240" s="61"/>
      <c r="J240" s="61"/>
      <c r="K240" s="61"/>
      <c r="L240" s="61"/>
    </row>
    <row r="241" spans="1:12" x14ac:dyDescent="0.2">
      <c r="A241" s="4">
        <f t="shared" si="6"/>
        <v>8</v>
      </c>
      <c r="B241" s="35">
        <v>40410</v>
      </c>
      <c r="C241" s="60">
        <v>16.079999999999998</v>
      </c>
      <c r="D241" s="60">
        <v>1.254</v>
      </c>
      <c r="E241" s="60">
        <v>5.6719999999999997</v>
      </c>
      <c r="F241" s="42">
        <f t="shared" si="7"/>
        <v>23.006</v>
      </c>
      <c r="G241" s="61"/>
      <c r="H241" s="57">
        <v>1.2704617936109084</v>
      </c>
      <c r="I241" s="61"/>
      <c r="J241" s="61"/>
      <c r="K241" s="61"/>
      <c r="L241" s="61"/>
    </row>
    <row r="242" spans="1:12" x14ac:dyDescent="0.2">
      <c r="A242" s="4">
        <f t="shared" si="6"/>
        <v>8</v>
      </c>
      <c r="B242" s="35">
        <v>40411</v>
      </c>
      <c r="C242" s="60">
        <v>15.76</v>
      </c>
      <c r="D242" s="60">
        <v>2.1459999999999999</v>
      </c>
      <c r="E242" s="60">
        <v>3.5449999999999999</v>
      </c>
      <c r="F242" s="42">
        <f t="shared" si="7"/>
        <v>21.451000000000001</v>
      </c>
      <c r="G242" s="61"/>
      <c r="H242" s="57">
        <v>1.2704927221963864</v>
      </c>
      <c r="I242" s="61"/>
      <c r="J242" s="61"/>
      <c r="K242" s="61"/>
      <c r="L242" s="61"/>
    </row>
    <row r="243" spans="1:12" x14ac:dyDescent="0.2">
      <c r="A243" s="4">
        <f t="shared" si="6"/>
        <v>8</v>
      </c>
      <c r="B243" s="35">
        <v>40412</v>
      </c>
      <c r="C243" s="60">
        <v>15.74</v>
      </c>
      <c r="D243" s="60">
        <v>1.804</v>
      </c>
      <c r="E243" s="60">
        <v>3.6819999999999999</v>
      </c>
      <c r="F243" s="42">
        <f t="shared" si="7"/>
        <v>21.225999999999999</v>
      </c>
      <c r="G243" s="61"/>
      <c r="H243" s="57">
        <v>1.2788182053184385</v>
      </c>
      <c r="I243" s="61"/>
      <c r="J243" s="61"/>
      <c r="K243" s="61"/>
      <c r="L243" s="61"/>
    </row>
    <row r="244" spans="1:12" x14ac:dyDescent="0.2">
      <c r="A244" s="4">
        <f t="shared" si="6"/>
        <v>8</v>
      </c>
      <c r="B244" s="35">
        <v>40413</v>
      </c>
      <c r="C244" s="60">
        <v>16.059999999999999</v>
      </c>
      <c r="D244" s="60">
        <v>3.5680000000000001</v>
      </c>
      <c r="E244" s="60">
        <v>3.4510000000000001</v>
      </c>
      <c r="F244" s="42">
        <f t="shared" si="7"/>
        <v>23.079000000000001</v>
      </c>
      <c r="G244" s="61"/>
      <c r="H244" s="57">
        <v>1.2988001287712083</v>
      </c>
      <c r="I244" s="61"/>
      <c r="J244" s="61"/>
      <c r="K244" s="61"/>
      <c r="L244" s="61"/>
    </row>
    <row r="245" spans="1:12" x14ac:dyDescent="0.2">
      <c r="A245" s="4">
        <f t="shared" si="6"/>
        <v>8</v>
      </c>
      <c r="B245" s="35">
        <v>40414</v>
      </c>
      <c r="C245" s="60">
        <v>16.079999999999998</v>
      </c>
      <c r="D245" s="60">
        <v>3.7250000000000001</v>
      </c>
      <c r="E245" s="60">
        <v>3.0859999999999999</v>
      </c>
      <c r="F245" s="42">
        <f t="shared" si="7"/>
        <v>22.890999999999998</v>
      </c>
      <c r="G245" s="61"/>
      <c r="H245" s="57">
        <v>1.3054970012131619</v>
      </c>
      <c r="I245" s="61"/>
      <c r="J245" s="61"/>
      <c r="K245" s="61"/>
      <c r="L245" s="61"/>
    </row>
    <row r="246" spans="1:12" x14ac:dyDescent="0.2">
      <c r="A246" s="4">
        <f t="shared" si="6"/>
        <v>8</v>
      </c>
      <c r="B246" s="35">
        <v>40415</v>
      </c>
      <c r="C246" s="60">
        <v>15.93</v>
      </c>
      <c r="D246" s="60">
        <v>2.4740000000000002</v>
      </c>
      <c r="E246" s="60">
        <v>4.944</v>
      </c>
      <c r="F246" s="42">
        <f t="shared" si="7"/>
        <v>23.347999999999999</v>
      </c>
      <c r="H246" s="57">
        <v>1.3403882553121083</v>
      </c>
    </row>
    <row r="247" spans="1:12" x14ac:dyDescent="0.2">
      <c r="A247" s="4">
        <f t="shared" si="6"/>
        <v>8</v>
      </c>
      <c r="B247" s="35">
        <v>40416</v>
      </c>
      <c r="C247" s="60">
        <v>15.84</v>
      </c>
      <c r="D247" s="60">
        <v>3.492</v>
      </c>
      <c r="E247" s="60">
        <v>3.9580000000000002</v>
      </c>
      <c r="F247" s="42">
        <f t="shared" si="7"/>
        <v>23.29</v>
      </c>
      <c r="H247" s="56">
        <v>1.3417903838108818</v>
      </c>
    </row>
    <row r="248" spans="1:12" x14ac:dyDescent="0.2">
      <c r="A248" s="4">
        <f t="shared" si="6"/>
        <v>8</v>
      </c>
      <c r="B248" s="35">
        <v>40417</v>
      </c>
      <c r="C248" s="60">
        <v>15.97</v>
      </c>
      <c r="D248" s="60">
        <v>1.4910000000000001</v>
      </c>
      <c r="E248" s="60">
        <v>5.8360000000000003</v>
      </c>
      <c r="F248" s="42">
        <f t="shared" si="7"/>
        <v>23.297000000000004</v>
      </c>
      <c r="H248" s="56">
        <v>1.3074160189010855</v>
      </c>
    </row>
    <row r="249" spans="1:12" x14ac:dyDescent="0.2">
      <c r="A249" s="4">
        <f t="shared" si="6"/>
        <v>8</v>
      </c>
      <c r="B249" s="35">
        <v>40418</v>
      </c>
      <c r="C249" s="60">
        <v>15.79</v>
      </c>
      <c r="D249" s="60">
        <v>2.351</v>
      </c>
      <c r="E249" s="60">
        <v>3.2090000000000001</v>
      </c>
      <c r="F249" s="42">
        <f t="shared" si="7"/>
        <v>21.349999999999998</v>
      </c>
      <c r="H249" s="56">
        <v>1.2357734015576416</v>
      </c>
    </row>
    <row r="250" spans="1:12" x14ac:dyDescent="0.2">
      <c r="A250" s="4">
        <f t="shared" si="6"/>
        <v>8</v>
      </c>
      <c r="B250" s="35">
        <v>40419</v>
      </c>
      <c r="C250" s="60">
        <v>15.75</v>
      </c>
      <c r="D250" s="60">
        <v>2.5070000000000001</v>
      </c>
      <c r="E250" s="60">
        <v>2.7850000000000001</v>
      </c>
      <c r="F250" s="42">
        <f t="shared" si="7"/>
        <v>21.042000000000002</v>
      </c>
      <c r="H250" s="56">
        <v>1.257639023217596</v>
      </c>
    </row>
    <row r="251" spans="1:12" x14ac:dyDescent="0.2">
      <c r="A251" s="4">
        <f t="shared" si="6"/>
        <v>8</v>
      </c>
      <c r="B251" s="35">
        <v>40420</v>
      </c>
      <c r="C251" s="60">
        <v>16.079999999999998</v>
      </c>
      <c r="D251" s="60">
        <v>3.1160000000000001</v>
      </c>
      <c r="E251" s="60">
        <v>3.613</v>
      </c>
      <c r="F251" s="42">
        <f t="shared" si="7"/>
        <v>22.808999999999997</v>
      </c>
      <c r="H251" s="56">
        <v>1.329740263261926</v>
      </c>
    </row>
    <row r="252" spans="1:12" x14ac:dyDescent="0.2">
      <c r="A252" s="4">
        <f t="shared" si="6"/>
        <v>8</v>
      </c>
      <c r="B252" s="35">
        <v>40421</v>
      </c>
      <c r="C252" s="60">
        <v>15.91</v>
      </c>
      <c r="D252" s="60">
        <v>2.278</v>
      </c>
      <c r="E252" s="60">
        <v>4.4630000000000001</v>
      </c>
      <c r="F252" s="42">
        <f t="shared" si="7"/>
        <v>22.651</v>
      </c>
      <c r="H252" s="56">
        <v>1.3456891897221228</v>
      </c>
    </row>
    <row r="253" spans="1:12" x14ac:dyDescent="0.2">
      <c r="A253" s="4">
        <f t="shared" si="6"/>
        <v>9</v>
      </c>
      <c r="B253" s="35">
        <v>40422</v>
      </c>
      <c r="C253" s="60">
        <v>15.954000000000001</v>
      </c>
      <c r="D253" s="60">
        <v>0.58799999999999997</v>
      </c>
      <c r="E253" s="60">
        <v>6.2</v>
      </c>
      <c r="F253" s="42">
        <f t="shared" si="7"/>
        <v>22.742000000000001</v>
      </c>
      <c r="H253" s="56">
        <v>1.3164153306207413</v>
      </c>
    </row>
    <row r="254" spans="1:12" x14ac:dyDescent="0.2">
      <c r="A254" s="4">
        <f t="shared" si="6"/>
        <v>9</v>
      </c>
      <c r="B254" s="35">
        <v>40423</v>
      </c>
      <c r="C254" s="60">
        <v>15.872999999999999</v>
      </c>
      <c r="D254" s="60">
        <v>0.58699999999999997</v>
      </c>
      <c r="E254" s="60">
        <v>6.3630000000000004</v>
      </c>
      <c r="F254" s="42">
        <f t="shared" si="7"/>
        <v>22.823</v>
      </c>
      <c r="H254" s="56">
        <v>1.3186073740077717</v>
      </c>
    </row>
    <row r="255" spans="1:12" x14ac:dyDescent="0.2">
      <c r="A255" s="4">
        <f t="shared" si="6"/>
        <v>9</v>
      </c>
      <c r="B255" s="35">
        <v>40424</v>
      </c>
      <c r="C255" s="60">
        <v>15.897</v>
      </c>
      <c r="D255" s="60">
        <v>0.63100000000000001</v>
      </c>
      <c r="E255" s="60">
        <v>5.73</v>
      </c>
      <c r="F255" s="42">
        <f t="shared" si="7"/>
        <v>22.257999999999999</v>
      </c>
      <c r="H255" s="56">
        <v>1.2668246126791538</v>
      </c>
    </row>
    <row r="256" spans="1:12" x14ac:dyDescent="0.2">
      <c r="A256" s="4">
        <f t="shared" si="6"/>
        <v>9</v>
      </c>
      <c r="B256" s="35">
        <v>40425</v>
      </c>
      <c r="C256" s="60">
        <v>15.712</v>
      </c>
      <c r="D256" s="60">
        <v>0.61199999999999999</v>
      </c>
      <c r="E256" s="60">
        <v>4.8499999999999996</v>
      </c>
      <c r="F256" s="42">
        <f t="shared" si="7"/>
        <v>21.173999999999999</v>
      </c>
      <c r="H256" s="56">
        <v>1.2275109292744659</v>
      </c>
    </row>
    <row r="257" spans="1:8" x14ac:dyDescent="0.2">
      <c r="A257" s="4">
        <f t="shared" si="6"/>
        <v>9</v>
      </c>
      <c r="B257" s="35">
        <v>40426</v>
      </c>
      <c r="C257" s="60">
        <v>15.705</v>
      </c>
      <c r="D257" s="60">
        <v>0.57599999999999996</v>
      </c>
      <c r="E257" s="60">
        <v>4.5090000000000003</v>
      </c>
      <c r="F257" s="42">
        <f t="shared" si="7"/>
        <v>20.79</v>
      </c>
      <c r="H257" s="56">
        <v>1.2774150220220464</v>
      </c>
    </row>
    <row r="258" spans="1:8" x14ac:dyDescent="0.2">
      <c r="A258" s="4">
        <f t="shared" si="6"/>
        <v>9</v>
      </c>
      <c r="B258" s="35">
        <v>40427</v>
      </c>
      <c r="C258" s="60">
        <v>15.846</v>
      </c>
      <c r="D258" s="60">
        <v>0.56299999999999994</v>
      </c>
      <c r="E258" s="60">
        <v>6.343</v>
      </c>
      <c r="F258" s="42">
        <f t="shared" si="7"/>
        <v>22.751999999999999</v>
      </c>
      <c r="H258" s="56">
        <v>1.2792679537998044</v>
      </c>
    </row>
    <row r="259" spans="1:8" x14ac:dyDescent="0.2">
      <c r="A259" s="4">
        <f t="shared" si="6"/>
        <v>9</v>
      </c>
      <c r="B259" s="35">
        <v>40428</v>
      </c>
      <c r="C259" s="60">
        <v>15.842000000000001</v>
      </c>
      <c r="D259" s="60">
        <v>0.76500000000000001</v>
      </c>
      <c r="E259" s="60">
        <v>5.8890000000000002</v>
      </c>
      <c r="F259" s="42">
        <f t="shared" si="7"/>
        <v>22.495999999999999</v>
      </c>
      <c r="H259" s="56">
        <v>1.3445803973283774</v>
      </c>
    </row>
    <row r="260" spans="1:8" x14ac:dyDescent="0.2">
      <c r="A260" s="4">
        <f t="shared" si="6"/>
        <v>9</v>
      </c>
      <c r="B260" s="35">
        <v>40429</v>
      </c>
      <c r="C260" s="60">
        <v>15.881</v>
      </c>
      <c r="D260" s="60">
        <v>0.85299999999999998</v>
      </c>
      <c r="E260" s="60">
        <v>5.5880000000000001</v>
      </c>
      <c r="F260" s="42">
        <f t="shared" si="7"/>
        <v>22.322000000000003</v>
      </c>
      <c r="H260" s="56">
        <v>1.4003309973009601</v>
      </c>
    </row>
    <row r="261" spans="1:8" x14ac:dyDescent="0.2">
      <c r="A261" s="4">
        <f t="shared" si="6"/>
        <v>9</v>
      </c>
      <c r="B261" s="35">
        <v>40430</v>
      </c>
      <c r="C261" s="60">
        <v>15.888</v>
      </c>
      <c r="D261" s="60">
        <v>0.55400000000000005</v>
      </c>
      <c r="E261" s="60">
        <v>5.516</v>
      </c>
      <c r="F261" s="42">
        <f t="shared" si="7"/>
        <v>21.957999999999998</v>
      </c>
      <c r="H261" s="56">
        <v>1.2165044684357176</v>
      </c>
    </row>
    <row r="262" spans="1:8" x14ac:dyDescent="0.2">
      <c r="A262" s="4">
        <f t="shared" si="6"/>
        <v>9</v>
      </c>
      <c r="B262" s="35">
        <v>40431</v>
      </c>
      <c r="C262" s="60">
        <v>15.715999999999999</v>
      </c>
      <c r="D262" s="60">
        <v>0.51600000000000001</v>
      </c>
      <c r="E262" s="60">
        <v>5.6580000000000004</v>
      </c>
      <c r="F262" s="42">
        <f t="shared" si="7"/>
        <v>21.89</v>
      </c>
      <c r="H262" s="56">
        <v>1.2451634591849807</v>
      </c>
    </row>
    <row r="263" spans="1:8" x14ac:dyDescent="0.2">
      <c r="A263" s="4">
        <f t="shared" si="6"/>
        <v>9</v>
      </c>
      <c r="B263" s="35">
        <v>40432</v>
      </c>
      <c r="C263" s="60">
        <v>15.629</v>
      </c>
      <c r="D263" s="60">
        <v>0.51200000000000001</v>
      </c>
      <c r="E263" s="60">
        <v>5.1059999999999999</v>
      </c>
      <c r="F263" s="42">
        <f t="shared" si="7"/>
        <v>21.247</v>
      </c>
      <c r="H263" s="56">
        <v>1.2383685012938499</v>
      </c>
    </row>
    <row r="264" spans="1:8" x14ac:dyDescent="0.2">
      <c r="A264" s="4">
        <f t="shared" si="6"/>
        <v>9</v>
      </c>
      <c r="B264" s="35">
        <v>40433</v>
      </c>
      <c r="C264" s="60">
        <v>15.798999999999999</v>
      </c>
      <c r="D264" s="60">
        <v>0</v>
      </c>
      <c r="E264" s="60">
        <v>4.9130000000000003</v>
      </c>
      <c r="F264" s="42">
        <f t="shared" si="7"/>
        <v>20.712</v>
      </c>
      <c r="H264" s="56">
        <v>1.2262001414896444</v>
      </c>
    </row>
    <row r="265" spans="1:8" x14ac:dyDescent="0.2">
      <c r="A265" s="4">
        <f t="shared" si="6"/>
        <v>9</v>
      </c>
      <c r="B265" s="35">
        <v>40434</v>
      </c>
      <c r="C265" s="60">
        <v>15.997999999999999</v>
      </c>
      <c r="D265" s="60">
        <v>0.39500000000000002</v>
      </c>
      <c r="E265" s="60">
        <v>6.1109999999999998</v>
      </c>
      <c r="F265" s="42">
        <f t="shared" si="7"/>
        <v>22.504000000000001</v>
      </c>
      <c r="H265" s="56">
        <v>1.304598074547819</v>
      </c>
    </row>
    <row r="266" spans="1:8" x14ac:dyDescent="0.2">
      <c r="A266" s="4">
        <f t="shared" ref="A266:A329" si="8">+IF(ISBLANK($B266),"",MONTH($B266))</f>
        <v>9</v>
      </c>
      <c r="B266" s="35">
        <v>40435</v>
      </c>
      <c r="C266" s="60">
        <v>15.88</v>
      </c>
      <c r="D266" s="60">
        <v>0.40300000000000002</v>
      </c>
      <c r="E266" s="60">
        <v>6.0910000000000002</v>
      </c>
      <c r="F266" s="42">
        <f t="shared" ref="F266:F329" si="9">+SUM(C266:E266)</f>
        <v>22.374000000000002</v>
      </c>
      <c r="H266" s="56">
        <v>1.2769120179014208</v>
      </c>
    </row>
    <row r="267" spans="1:8" x14ac:dyDescent="0.2">
      <c r="A267" s="4">
        <f t="shared" si="8"/>
        <v>9</v>
      </c>
      <c r="B267" s="35">
        <v>40436</v>
      </c>
      <c r="C267" s="60">
        <v>16.079999999999998</v>
      </c>
      <c r="D267" s="60">
        <v>0.48599999999999999</v>
      </c>
      <c r="E267" s="60">
        <v>5.5810000000000004</v>
      </c>
      <c r="F267" s="42">
        <f t="shared" si="9"/>
        <v>22.146999999999998</v>
      </c>
      <c r="H267" s="56">
        <v>1.2624938726499648</v>
      </c>
    </row>
    <row r="268" spans="1:8" x14ac:dyDescent="0.2">
      <c r="A268" s="4">
        <f t="shared" si="8"/>
        <v>9</v>
      </c>
      <c r="B268" s="35">
        <v>40437</v>
      </c>
      <c r="C268" s="60">
        <v>16.079999999999998</v>
      </c>
      <c r="D268" s="60">
        <v>0.432</v>
      </c>
      <c r="E268" s="60">
        <v>5.5720000000000001</v>
      </c>
      <c r="F268" s="42">
        <f t="shared" si="9"/>
        <v>22.083999999999996</v>
      </c>
      <c r="H268" s="56">
        <v>1.2737758687018435</v>
      </c>
    </row>
    <row r="269" spans="1:8" x14ac:dyDescent="0.2">
      <c r="A269" s="4">
        <f t="shared" si="8"/>
        <v>9</v>
      </c>
      <c r="B269" s="35">
        <v>40438</v>
      </c>
      <c r="C269" s="60">
        <v>16</v>
      </c>
      <c r="D269" s="60">
        <v>0.22500000000000001</v>
      </c>
      <c r="E269" s="60">
        <v>5.0250000000000004</v>
      </c>
      <c r="F269" s="42">
        <f t="shared" si="9"/>
        <v>21.25</v>
      </c>
      <c r="H269" s="56">
        <v>1.2435258692214213</v>
      </c>
    </row>
    <row r="270" spans="1:8" x14ac:dyDescent="0.2">
      <c r="A270" s="4">
        <f t="shared" si="8"/>
        <v>9</v>
      </c>
      <c r="B270" s="35">
        <v>40439</v>
      </c>
      <c r="C270" s="60">
        <v>15.81</v>
      </c>
      <c r="D270" s="60">
        <v>0.29299999999999998</v>
      </c>
      <c r="E270" s="60">
        <v>4.282</v>
      </c>
      <c r="F270" s="42">
        <f t="shared" si="9"/>
        <v>20.385000000000002</v>
      </c>
      <c r="H270" s="56">
        <v>1.1709938733005261</v>
      </c>
    </row>
    <row r="271" spans="1:8" x14ac:dyDescent="0.2">
      <c r="A271" s="4">
        <f t="shared" si="8"/>
        <v>9</v>
      </c>
      <c r="B271" s="35">
        <v>40440</v>
      </c>
      <c r="C271" s="60">
        <v>15.75</v>
      </c>
      <c r="D271" s="60">
        <v>0.35699999999999998</v>
      </c>
      <c r="E271" s="60">
        <v>4.359</v>
      </c>
      <c r="F271" s="42">
        <f t="shared" si="9"/>
        <v>20.466000000000001</v>
      </c>
      <c r="H271" s="56">
        <v>1.1849582482301362</v>
      </c>
    </row>
    <row r="272" spans="1:8" x14ac:dyDescent="0.2">
      <c r="A272" s="4">
        <f t="shared" si="8"/>
        <v>9</v>
      </c>
      <c r="B272" s="35">
        <v>40441</v>
      </c>
      <c r="C272" s="60">
        <v>15.84</v>
      </c>
      <c r="D272" s="60">
        <v>0.42399999999999999</v>
      </c>
      <c r="E272" s="60">
        <v>4.2039999999999997</v>
      </c>
      <c r="F272" s="42">
        <f t="shared" si="9"/>
        <v>20.468</v>
      </c>
      <c r="H272" s="56">
        <v>1.2008596799880946</v>
      </c>
    </row>
    <row r="273" spans="1:8" x14ac:dyDescent="0.2">
      <c r="A273" s="4">
        <f t="shared" si="8"/>
        <v>9</v>
      </c>
      <c r="B273" s="35">
        <v>40442</v>
      </c>
      <c r="C273" s="60">
        <v>16.079999999999998</v>
      </c>
      <c r="D273" s="60">
        <v>0.442</v>
      </c>
      <c r="E273" s="60">
        <v>5.4459999999999997</v>
      </c>
      <c r="F273" s="42">
        <f t="shared" si="9"/>
        <v>21.967999999999996</v>
      </c>
      <c r="H273" s="56">
        <v>1.262820233233215</v>
      </c>
    </row>
    <row r="274" spans="1:8" x14ac:dyDescent="0.2">
      <c r="A274" s="4">
        <f t="shared" si="8"/>
        <v>9</v>
      </c>
      <c r="B274" s="35">
        <v>40443</v>
      </c>
      <c r="C274" s="60">
        <v>16.010000000000002</v>
      </c>
      <c r="D274" s="60">
        <v>0.44800000000000001</v>
      </c>
      <c r="E274" s="60">
        <v>5.97</v>
      </c>
      <c r="F274" s="42">
        <f t="shared" si="9"/>
        <v>22.428000000000001</v>
      </c>
      <c r="H274" s="56">
        <v>1.3000098106165163</v>
      </c>
    </row>
    <row r="275" spans="1:8" x14ac:dyDescent="0.2">
      <c r="A275" s="4">
        <f t="shared" si="8"/>
        <v>9</v>
      </c>
      <c r="B275" s="35">
        <v>40444</v>
      </c>
      <c r="C275" s="60">
        <v>15.94</v>
      </c>
      <c r="D275" s="60">
        <v>0.39700000000000002</v>
      </c>
      <c r="E275" s="60">
        <v>5.218</v>
      </c>
      <c r="F275" s="42">
        <f t="shared" si="9"/>
        <v>21.555</v>
      </c>
      <c r="H275" s="56">
        <v>1.2859683829050343</v>
      </c>
    </row>
    <row r="276" spans="1:8" x14ac:dyDescent="0.2">
      <c r="A276" s="4">
        <f t="shared" si="8"/>
        <v>9</v>
      </c>
      <c r="B276" s="35">
        <v>40445</v>
      </c>
      <c r="C276" s="60">
        <v>15.91</v>
      </c>
      <c r="D276" s="60">
        <v>0</v>
      </c>
      <c r="E276" s="60">
        <v>5.7450000000000001</v>
      </c>
      <c r="F276" s="42">
        <f t="shared" si="9"/>
        <v>21.655000000000001</v>
      </c>
      <c r="H276" s="56">
        <v>1.2641209315262472</v>
      </c>
    </row>
    <row r="277" spans="1:8" x14ac:dyDescent="0.2">
      <c r="A277" s="4">
        <f t="shared" si="8"/>
        <v>9</v>
      </c>
      <c r="B277" s="35">
        <v>40446</v>
      </c>
      <c r="C277" s="60">
        <v>15.9</v>
      </c>
      <c r="D277" s="60">
        <v>0.307</v>
      </c>
      <c r="E277" s="60">
        <v>4.1929999999999996</v>
      </c>
      <c r="F277" s="42">
        <f t="shared" si="9"/>
        <v>20.399999999999999</v>
      </c>
      <c r="H277" s="56">
        <v>1.2177342082601501</v>
      </c>
    </row>
    <row r="278" spans="1:8" x14ac:dyDescent="0.2">
      <c r="A278" s="4">
        <f t="shared" si="8"/>
        <v>9</v>
      </c>
      <c r="B278" s="35">
        <v>40447</v>
      </c>
      <c r="C278" s="60">
        <v>15.87</v>
      </c>
      <c r="D278" s="60">
        <v>0</v>
      </c>
      <c r="E278" s="60">
        <v>3.9950000000000001</v>
      </c>
      <c r="F278" s="42">
        <f t="shared" si="9"/>
        <v>19.864999999999998</v>
      </c>
      <c r="H278" s="56">
        <v>1.240165754469206</v>
      </c>
    </row>
    <row r="279" spans="1:8" x14ac:dyDescent="0.2">
      <c r="A279" s="4">
        <f t="shared" si="8"/>
        <v>9</v>
      </c>
      <c r="B279" s="35">
        <v>40448</v>
      </c>
      <c r="C279" s="60">
        <v>15.71</v>
      </c>
      <c r="D279" s="60">
        <v>0.39900000000000002</v>
      </c>
      <c r="E279" s="60">
        <v>5.7889999999999997</v>
      </c>
      <c r="F279" s="42">
        <f t="shared" si="9"/>
        <v>21.898000000000003</v>
      </c>
      <c r="H279" s="56">
        <v>1.2698442525364491</v>
      </c>
    </row>
    <row r="280" spans="1:8" x14ac:dyDescent="0.2">
      <c r="A280" s="4">
        <f t="shared" si="8"/>
        <v>9</v>
      </c>
      <c r="B280" s="35">
        <v>40449</v>
      </c>
      <c r="C280" s="60">
        <v>15.81</v>
      </c>
      <c r="D280" s="60">
        <v>0.47099999999999997</v>
      </c>
      <c r="E280" s="60">
        <v>5.6529999999999996</v>
      </c>
      <c r="F280" s="42">
        <f t="shared" si="9"/>
        <v>21.933999999999997</v>
      </c>
      <c r="H280" s="56">
        <v>1.2927956977561577</v>
      </c>
    </row>
    <row r="281" spans="1:8" x14ac:dyDescent="0.2">
      <c r="A281" s="4">
        <f t="shared" si="8"/>
        <v>9</v>
      </c>
      <c r="B281" s="35">
        <v>40450</v>
      </c>
      <c r="C281" s="60">
        <v>15.23</v>
      </c>
      <c r="D281" s="60">
        <v>0.38700000000000001</v>
      </c>
      <c r="E281" s="60">
        <v>6.3280000000000003</v>
      </c>
      <c r="F281" s="42">
        <f t="shared" si="9"/>
        <v>21.945</v>
      </c>
      <c r="H281" s="56">
        <v>1.3330012256040136</v>
      </c>
    </row>
    <row r="282" spans="1:8" x14ac:dyDescent="0.2">
      <c r="A282" s="4">
        <f t="shared" si="8"/>
        <v>9</v>
      </c>
      <c r="B282" s="35">
        <v>40451</v>
      </c>
      <c r="C282" s="60">
        <v>15.79</v>
      </c>
      <c r="D282" s="60">
        <v>0.34799999999999998</v>
      </c>
      <c r="E282" s="60">
        <v>5.5419999999999998</v>
      </c>
      <c r="F282" s="42">
        <f t="shared" si="9"/>
        <v>21.68</v>
      </c>
      <c r="H282" s="56">
        <v>1.2848126510478837</v>
      </c>
    </row>
    <row r="283" spans="1:8" x14ac:dyDescent="0.2">
      <c r="A283" s="4">
        <f t="shared" si="8"/>
        <v>10</v>
      </c>
      <c r="B283" s="35">
        <v>40452</v>
      </c>
      <c r="C283" s="60">
        <v>15.84</v>
      </c>
      <c r="D283" s="60">
        <v>0.36599999999999999</v>
      </c>
      <c r="E283" s="60">
        <v>5.3840000000000003</v>
      </c>
      <c r="F283" s="42">
        <f t="shared" si="9"/>
        <v>21.59</v>
      </c>
      <c r="H283" s="56">
        <v>1.2923180178153451</v>
      </c>
    </row>
    <row r="284" spans="1:8" x14ac:dyDescent="0.2">
      <c r="A284" s="4">
        <f t="shared" si="8"/>
        <v>10</v>
      </c>
      <c r="B284" s="35">
        <v>40453</v>
      </c>
      <c r="C284" s="60">
        <v>15.25</v>
      </c>
      <c r="D284" s="60">
        <v>0</v>
      </c>
      <c r="E284" s="60">
        <v>5.6539999999999999</v>
      </c>
      <c r="F284" s="42">
        <f t="shared" si="9"/>
        <v>20.904</v>
      </c>
      <c r="H284" s="56">
        <v>1.243810293169145</v>
      </c>
    </row>
    <row r="285" spans="1:8" x14ac:dyDescent="0.2">
      <c r="A285" s="4">
        <f t="shared" si="8"/>
        <v>10</v>
      </c>
      <c r="B285" s="35">
        <v>40454</v>
      </c>
      <c r="C285" s="60">
        <v>15.144</v>
      </c>
      <c r="D285" s="60">
        <v>0</v>
      </c>
      <c r="E285" s="60">
        <v>5.8860000000000001</v>
      </c>
      <c r="F285" s="42">
        <f t="shared" si="9"/>
        <v>21.03</v>
      </c>
      <c r="H285" s="56">
        <v>1.3196629815978738</v>
      </c>
    </row>
    <row r="286" spans="1:8" x14ac:dyDescent="0.2">
      <c r="A286" s="4">
        <f t="shared" si="8"/>
        <v>10</v>
      </c>
      <c r="B286" s="35">
        <v>40455</v>
      </c>
      <c r="C286" s="60">
        <v>16.058</v>
      </c>
      <c r="D286" s="60">
        <v>0.23799999999999999</v>
      </c>
      <c r="E286" s="60">
        <v>5.5990000000000002</v>
      </c>
      <c r="F286" s="42">
        <f t="shared" si="9"/>
        <v>21.895</v>
      </c>
      <c r="H286" s="56">
        <v>1.311441569349691</v>
      </c>
    </row>
    <row r="287" spans="1:8" x14ac:dyDescent="0.2">
      <c r="A287" s="4">
        <f t="shared" si="8"/>
        <v>10</v>
      </c>
      <c r="B287" s="35">
        <v>40456</v>
      </c>
      <c r="C287" s="60">
        <v>15.718999999999999</v>
      </c>
      <c r="D287" s="60">
        <v>0.32900000000000001</v>
      </c>
      <c r="E287" s="60">
        <v>5.75</v>
      </c>
      <c r="F287" s="42">
        <f t="shared" si="9"/>
        <v>21.797999999999998</v>
      </c>
      <c r="H287" s="56">
        <v>1.2987754604013073</v>
      </c>
    </row>
    <row r="288" spans="1:8" x14ac:dyDescent="0.2">
      <c r="A288" s="4">
        <f t="shared" si="8"/>
        <v>10</v>
      </c>
      <c r="B288" s="35">
        <v>40457</v>
      </c>
      <c r="C288" s="60">
        <v>15.741</v>
      </c>
      <c r="D288" s="60">
        <v>0.32500000000000001</v>
      </c>
      <c r="E288" s="60">
        <v>5.4139999999999997</v>
      </c>
      <c r="F288" s="42">
        <f t="shared" si="9"/>
        <v>21.479999999999997</v>
      </c>
      <c r="H288" s="56">
        <v>1.2854341230547004</v>
      </c>
    </row>
    <row r="289" spans="1:8" x14ac:dyDescent="0.2">
      <c r="A289" s="4">
        <f t="shared" si="8"/>
        <v>10</v>
      </c>
      <c r="B289" s="35">
        <v>40458</v>
      </c>
      <c r="C289" s="60">
        <v>15.877000000000001</v>
      </c>
      <c r="D289" s="60">
        <v>0.41299999999999998</v>
      </c>
      <c r="E289" s="60">
        <v>5.56</v>
      </c>
      <c r="F289" s="42">
        <f t="shared" si="9"/>
        <v>21.849999999999998</v>
      </c>
      <c r="H289" s="56">
        <v>1.3853190395007744</v>
      </c>
    </row>
    <row r="290" spans="1:8" x14ac:dyDescent="0.2">
      <c r="A290" s="4">
        <f t="shared" si="8"/>
        <v>10</v>
      </c>
      <c r="B290" s="35">
        <v>40459</v>
      </c>
      <c r="C290" s="60">
        <v>15.749000000000001</v>
      </c>
      <c r="D290" s="60">
        <v>0.42599999999999999</v>
      </c>
      <c r="E290" s="60">
        <v>5.343</v>
      </c>
      <c r="F290" s="42">
        <f t="shared" si="9"/>
        <v>21.518000000000001</v>
      </c>
      <c r="H290" s="56">
        <v>1.243951661429253</v>
      </c>
    </row>
    <row r="291" spans="1:8" x14ac:dyDescent="0.2">
      <c r="A291" s="4">
        <f t="shared" si="8"/>
        <v>10</v>
      </c>
      <c r="B291" s="35">
        <v>40460</v>
      </c>
      <c r="C291" s="60">
        <v>15.852</v>
      </c>
      <c r="D291" s="60">
        <v>0.41199999999999998</v>
      </c>
      <c r="E291" s="60">
        <v>4.1639999999999997</v>
      </c>
      <c r="F291" s="42">
        <f t="shared" si="9"/>
        <v>20.427999999999997</v>
      </c>
      <c r="H291" s="56">
        <v>1.2439295224736922</v>
      </c>
    </row>
    <row r="292" spans="1:8" x14ac:dyDescent="0.2">
      <c r="A292" s="4">
        <f t="shared" si="8"/>
        <v>10</v>
      </c>
      <c r="B292" s="35">
        <v>40461</v>
      </c>
      <c r="C292" s="60">
        <v>14.73</v>
      </c>
      <c r="D292" s="60">
        <v>0</v>
      </c>
      <c r="E292" s="60">
        <v>4.617</v>
      </c>
      <c r="F292" s="42">
        <f t="shared" si="9"/>
        <v>19.347000000000001</v>
      </c>
      <c r="H292" s="56">
        <v>1.17340192900939</v>
      </c>
    </row>
    <row r="293" spans="1:8" x14ac:dyDescent="0.2">
      <c r="A293" s="4">
        <f t="shared" si="8"/>
        <v>10</v>
      </c>
      <c r="B293" s="35">
        <v>40462</v>
      </c>
      <c r="C293" s="60">
        <v>12.536</v>
      </c>
      <c r="D293" s="60">
        <v>0.19400000000000001</v>
      </c>
      <c r="E293" s="60">
        <v>8.2249999999999996</v>
      </c>
      <c r="F293" s="42">
        <f t="shared" si="9"/>
        <v>20.954999999999998</v>
      </c>
      <c r="H293" s="56">
        <v>1.3126223997945032</v>
      </c>
    </row>
    <row r="294" spans="1:8" x14ac:dyDescent="0.2">
      <c r="A294" s="4">
        <f t="shared" si="8"/>
        <v>10</v>
      </c>
      <c r="B294" s="35">
        <v>40463</v>
      </c>
      <c r="C294" s="60">
        <v>15.974</v>
      </c>
      <c r="D294" s="60">
        <v>0.28199999999999997</v>
      </c>
      <c r="E294" s="60">
        <v>5.8360000000000003</v>
      </c>
      <c r="F294" s="42">
        <f t="shared" si="9"/>
        <v>22.091999999999999</v>
      </c>
      <c r="H294" s="56">
        <v>1.2582652607435354</v>
      </c>
    </row>
    <row r="295" spans="1:8" x14ac:dyDescent="0.2">
      <c r="A295" s="4">
        <f t="shared" si="8"/>
        <v>10</v>
      </c>
      <c r="B295" s="35">
        <v>40464</v>
      </c>
      <c r="C295" s="60">
        <v>14.738</v>
      </c>
      <c r="D295" s="60">
        <v>0.76800000000000002</v>
      </c>
      <c r="E295" s="60">
        <v>6.3609999999999998</v>
      </c>
      <c r="F295" s="42">
        <f t="shared" si="9"/>
        <v>21.867000000000001</v>
      </c>
      <c r="H295" s="56">
        <v>1.2186301487588516</v>
      </c>
    </row>
    <row r="296" spans="1:8" x14ac:dyDescent="0.2">
      <c r="A296" s="4">
        <f t="shared" si="8"/>
        <v>10</v>
      </c>
      <c r="B296" s="35">
        <v>40465</v>
      </c>
      <c r="C296" s="60">
        <v>14.901999999999999</v>
      </c>
      <c r="D296" s="60">
        <v>0</v>
      </c>
      <c r="E296" s="60">
        <v>5.6639999999999997</v>
      </c>
      <c r="F296" s="42">
        <f t="shared" si="9"/>
        <v>20.565999999999999</v>
      </c>
      <c r="H296" s="56">
        <v>0.99237499126815498</v>
      </c>
    </row>
    <row r="297" spans="1:8" x14ac:dyDescent="0.2">
      <c r="A297" s="4">
        <f t="shared" si="8"/>
        <v>10</v>
      </c>
      <c r="B297" s="35">
        <v>40466</v>
      </c>
      <c r="C297" s="60">
        <v>14.52</v>
      </c>
      <c r="D297" s="60">
        <v>0.27</v>
      </c>
      <c r="E297" s="60">
        <v>5.9710000000000001</v>
      </c>
      <c r="F297" s="42">
        <f t="shared" si="9"/>
        <v>20.760999999999999</v>
      </c>
      <c r="H297" s="56">
        <v>1.2526170340856062</v>
      </c>
    </row>
    <row r="298" spans="1:8" x14ac:dyDescent="0.2">
      <c r="A298" s="4">
        <f t="shared" si="8"/>
        <v>10</v>
      </c>
      <c r="B298" s="35">
        <v>40467</v>
      </c>
      <c r="C298" s="60">
        <v>15.17</v>
      </c>
      <c r="D298" s="60">
        <v>0.33</v>
      </c>
      <c r="E298" s="60">
        <v>3.407</v>
      </c>
      <c r="F298" s="42">
        <f t="shared" si="9"/>
        <v>18.907</v>
      </c>
      <c r="H298" s="56">
        <v>1.1809586523884656</v>
      </c>
    </row>
    <row r="299" spans="1:8" x14ac:dyDescent="0.2">
      <c r="A299" s="4">
        <f t="shared" si="8"/>
        <v>10</v>
      </c>
      <c r="B299" s="35">
        <v>40468</v>
      </c>
      <c r="C299" s="60">
        <v>15.5</v>
      </c>
      <c r="D299" s="60">
        <v>0</v>
      </c>
      <c r="E299" s="60">
        <v>3.976</v>
      </c>
      <c r="F299" s="42">
        <f t="shared" si="9"/>
        <v>19.475999999999999</v>
      </c>
      <c r="H299" s="56">
        <v>1.219173271332374</v>
      </c>
    </row>
    <row r="300" spans="1:8" x14ac:dyDescent="0.2">
      <c r="A300" s="4">
        <f t="shared" si="8"/>
        <v>10</v>
      </c>
      <c r="B300" s="35">
        <v>40469</v>
      </c>
      <c r="C300" s="60">
        <v>15.55</v>
      </c>
      <c r="D300" s="60">
        <v>0.247</v>
      </c>
      <c r="E300" s="60">
        <v>5.3040000000000003</v>
      </c>
      <c r="F300" s="42">
        <f t="shared" si="9"/>
        <v>21.100999999999999</v>
      </c>
      <c r="H300" s="56">
        <v>1.2386172586586095</v>
      </c>
    </row>
    <row r="301" spans="1:8" x14ac:dyDescent="0.2">
      <c r="A301" s="4">
        <f t="shared" si="8"/>
        <v>10</v>
      </c>
      <c r="B301" s="35">
        <v>40470</v>
      </c>
      <c r="C301" s="60">
        <v>14.08</v>
      </c>
      <c r="D301" s="60">
        <v>0.32300000000000001</v>
      </c>
      <c r="E301" s="60">
        <v>8.0129999999999999</v>
      </c>
      <c r="F301" s="42">
        <f t="shared" si="9"/>
        <v>22.416</v>
      </c>
      <c r="H301" s="56">
        <v>1.3299316147615949</v>
      </c>
    </row>
    <row r="302" spans="1:8" x14ac:dyDescent="0.2">
      <c r="A302" s="4">
        <f t="shared" si="8"/>
        <v>10</v>
      </c>
      <c r="B302" s="35">
        <v>40471</v>
      </c>
      <c r="C302" s="60">
        <v>15.8</v>
      </c>
      <c r="D302" s="60">
        <v>0.21299999999999999</v>
      </c>
      <c r="E302" s="60">
        <v>4.9240000000000004</v>
      </c>
      <c r="F302" s="42">
        <f t="shared" si="9"/>
        <v>20.937000000000001</v>
      </c>
      <c r="H302" s="56">
        <v>1.2322141590678541</v>
      </c>
    </row>
    <row r="303" spans="1:8" x14ac:dyDescent="0.2">
      <c r="A303" s="4">
        <f t="shared" si="8"/>
        <v>10</v>
      </c>
      <c r="B303" s="35">
        <v>40472</v>
      </c>
      <c r="C303" s="60">
        <v>15.72</v>
      </c>
      <c r="D303" s="60">
        <v>0.23499999999999999</v>
      </c>
      <c r="E303" s="60">
        <v>5.3159999999999998</v>
      </c>
      <c r="F303" s="42">
        <f t="shared" si="9"/>
        <v>21.271000000000001</v>
      </c>
      <c r="H303" s="56">
        <v>1.2572050517989655</v>
      </c>
    </row>
    <row r="304" spans="1:8" x14ac:dyDescent="0.2">
      <c r="A304" s="4">
        <f t="shared" si="8"/>
        <v>10</v>
      </c>
      <c r="B304" s="35">
        <v>40473</v>
      </c>
      <c r="C304" s="60">
        <v>15.9</v>
      </c>
      <c r="D304" s="60">
        <v>0</v>
      </c>
      <c r="E304" s="60">
        <v>5.6349999999999998</v>
      </c>
      <c r="F304" s="42">
        <f t="shared" si="9"/>
        <v>21.535</v>
      </c>
      <c r="H304" s="56">
        <v>1.2258175575603287</v>
      </c>
    </row>
    <row r="305" spans="1:8" x14ac:dyDescent="0.2">
      <c r="A305" s="4">
        <f t="shared" si="8"/>
        <v>10</v>
      </c>
      <c r="B305" s="35">
        <v>40474</v>
      </c>
      <c r="C305" s="60">
        <v>15.56</v>
      </c>
      <c r="D305" s="60">
        <v>0.14199999999999999</v>
      </c>
      <c r="E305" s="60">
        <v>4.4790000000000001</v>
      </c>
      <c r="F305" s="42">
        <f t="shared" si="9"/>
        <v>20.181000000000001</v>
      </c>
      <c r="H305" s="56">
        <v>1.2091444987889608</v>
      </c>
    </row>
    <row r="306" spans="1:8" x14ac:dyDescent="0.2">
      <c r="A306" s="4">
        <f t="shared" si="8"/>
        <v>10</v>
      </c>
      <c r="B306" s="35">
        <v>40475</v>
      </c>
      <c r="C306" s="60">
        <v>15.21</v>
      </c>
      <c r="D306" s="60">
        <v>0.13300000000000001</v>
      </c>
      <c r="E306" s="60">
        <v>4.2</v>
      </c>
      <c r="F306" s="42">
        <f t="shared" si="9"/>
        <v>19.542999999999999</v>
      </c>
      <c r="H306" s="56">
        <v>1.2148280410218744</v>
      </c>
    </row>
    <row r="307" spans="1:8" x14ac:dyDescent="0.2">
      <c r="A307" s="4">
        <f t="shared" si="8"/>
        <v>10</v>
      </c>
      <c r="B307" s="35">
        <v>40476</v>
      </c>
      <c r="C307" s="60">
        <v>15.94</v>
      </c>
      <c r="D307" s="60">
        <v>0.24299999999999999</v>
      </c>
      <c r="E307" s="60">
        <v>4.9489999999999998</v>
      </c>
      <c r="F307" s="42">
        <f t="shared" si="9"/>
        <v>21.131999999999998</v>
      </c>
      <c r="H307" s="56">
        <v>1.2415238529205315</v>
      </c>
    </row>
    <row r="308" spans="1:8" x14ac:dyDescent="0.2">
      <c r="A308" s="4">
        <f t="shared" si="8"/>
        <v>10</v>
      </c>
      <c r="B308" s="35">
        <v>40477</v>
      </c>
      <c r="C308" s="60">
        <v>15.78</v>
      </c>
      <c r="D308" s="60">
        <v>0.28299999999999997</v>
      </c>
      <c r="E308" s="60">
        <v>5.1260000000000003</v>
      </c>
      <c r="F308" s="42">
        <f t="shared" si="9"/>
        <v>21.189</v>
      </c>
      <c r="H308" s="56">
        <v>1.2575452256749506</v>
      </c>
    </row>
    <row r="309" spans="1:8" x14ac:dyDescent="0.2">
      <c r="A309" s="4">
        <f t="shared" si="8"/>
        <v>10</v>
      </c>
      <c r="B309" s="35">
        <v>40478</v>
      </c>
      <c r="C309" s="60">
        <v>16.010000000000002</v>
      </c>
      <c r="D309" s="60">
        <v>0.26600000000000001</v>
      </c>
      <c r="E309" s="60">
        <v>4.7089999999999996</v>
      </c>
      <c r="F309" s="42">
        <f t="shared" si="9"/>
        <v>20.985000000000003</v>
      </c>
      <c r="H309" s="56">
        <v>1.2187288301062857</v>
      </c>
    </row>
    <row r="310" spans="1:8" x14ac:dyDescent="0.2">
      <c r="A310" s="4">
        <f t="shared" si="8"/>
        <v>10</v>
      </c>
      <c r="B310" s="35">
        <v>40479</v>
      </c>
      <c r="C310" s="60">
        <v>15.77</v>
      </c>
      <c r="D310" s="60">
        <v>0.30599999999999999</v>
      </c>
      <c r="E310" s="60">
        <v>5.2050000000000001</v>
      </c>
      <c r="F310" s="42">
        <f t="shared" si="9"/>
        <v>21.280999999999999</v>
      </c>
      <c r="H310" s="56">
        <v>1.2574518245222934</v>
      </c>
    </row>
    <row r="311" spans="1:8" x14ac:dyDescent="0.2">
      <c r="A311" s="4">
        <f t="shared" si="8"/>
        <v>10</v>
      </c>
      <c r="B311" s="35">
        <v>40480</v>
      </c>
      <c r="C311" s="60">
        <v>15.78</v>
      </c>
      <c r="D311" s="60">
        <v>0.28199999999999997</v>
      </c>
      <c r="E311" s="60">
        <v>5.1779999999999999</v>
      </c>
      <c r="F311" s="42">
        <f t="shared" si="9"/>
        <v>21.24</v>
      </c>
      <c r="H311" s="56">
        <v>1.2020676702603681</v>
      </c>
    </row>
    <row r="312" spans="1:8" x14ac:dyDescent="0.2">
      <c r="A312" s="4">
        <f t="shared" si="8"/>
        <v>10</v>
      </c>
      <c r="B312" s="35">
        <v>40481</v>
      </c>
      <c r="C312" s="60">
        <v>15.33</v>
      </c>
      <c r="D312" s="60">
        <v>0.17499999999999999</v>
      </c>
      <c r="E312" s="60">
        <v>4.5730000000000004</v>
      </c>
      <c r="F312" s="42">
        <f t="shared" si="9"/>
        <v>20.078000000000003</v>
      </c>
      <c r="H312" s="56">
        <v>1.1789176022288199</v>
      </c>
    </row>
    <row r="313" spans="1:8" x14ac:dyDescent="0.2">
      <c r="A313" s="4">
        <f t="shared" si="8"/>
        <v>10</v>
      </c>
      <c r="B313" s="35">
        <v>40482</v>
      </c>
      <c r="C313" s="60">
        <v>15.46</v>
      </c>
      <c r="D313" s="60">
        <v>0.25600000000000001</v>
      </c>
      <c r="E313" s="60">
        <v>3.9390000000000001</v>
      </c>
      <c r="F313" s="42">
        <f t="shared" si="9"/>
        <v>19.655000000000001</v>
      </c>
      <c r="H313" s="56">
        <v>1.151809115231383</v>
      </c>
    </row>
    <row r="314" spans="1:8" x14ac:dyDescent="0.2">
      <c r="A314" s="4">
        <f t="shared" si="8"/>
        <v>11</v>
      </c>
      <c r="B314" s="35">
        <v>40483</v>
      </c>
      <c r="C314" s="60">
        <v>15.734999999999999</v>
      </c>
      <c r="D314" s="60">
        <v>0.51100000000000001</v>
      </c>
      <c r="E314" s="60">
        <v>3.6389999999999998</v>
      </c>
      <c r="F314" s="42">
        <f t="shared" si="9"/>
        <v>19.884999999999998</v>
      </c>
      <c r="H314" s="56">
        <v>1.2099180569065886</v>
      </c>
    </row>
    <row r="315" spans="1:8" x14ac:dyDescent="0.2">
      <c r="A315" s="4">
        <f t="shared" si="8"/>
        <v>11</v>
      </c>
      <c r="B315" s="35">
        <v>40484</v>
      </c>
      <c r="C315" s="60">
        <v>15.837</v>
      </c>
      <c r="D315" s="60">
        <v>1.5580000000000001</v>
      </c>
      <c r="E315" s="60">
        <v>4.5049999999999999</v>
      </c>
      <c r="F315" s="42">
        <f t="shared" si="9"/>
        <v>21.9</v>
      </c>
      <c r="H315" s="56">
        <v>1.2411968024550666</v>
      </c>
    </row>
    <row r="316" spans="1:8" x14ac:dyDescent="0.2">
      <c r="A316" s="4">
        <f t="shared" si="8"/>
        <v>11</v>
      </c>
      <c r="B316" s="35">
        <v>40485</v>
      </c>
      <c r="C316" s="60">
        <v>15.484</v>
      </c>
      <c r="D316" s="60">
        <v>0.379</v>
      </c>
      <c r="E316" s="60">
        <v>5.72</v>
      </c>
      <c r="F316" s="42">
        <f t="shared" si="9"/>
        <v>21.582999999999998</v>
      </c>
      <c r="H316" s="56">
        <v>1.2168070778704072</v>
      </c>
    </row>
    <row r="317" spans="1:8" x14ac:dyDescent="0.2">
      <c r="A317" s="4">
        <f t="shared" si="8"/>
        <v>11</v>
      </c>
      <c r="B317" s="35">
        <v>40486</v>
      </c>
      <c r="C317" s="60">
        <v>15.846</v>
      </c>
      <c r="D317" s="60">
        <v>0.311</v>
      </c>
      <c r="E317" s="60">
        <v>5.266</v>
      </c>
      <c r="F317" s="42">
        <f t="shared" si="9"/>
        <v>21.423000000000002</v>
      </c>
      <c r="H317" s="56">
        <v>1.2154318460545488</v>
      </c>
    </row>
    <row r="318" spans="1:8" x14ac:dyDescent="0.2">
      <c r="A318" s="4">
        <f t="shared" si="8"/>
        <v>11</v>
      </c>
      <c r="B318" s="35">
        <v>40487</v>
      </c>
      <c r="C318" s="60">
        <v>15.69</v>
      </c>
      <c r="D318" s="60">
        <v>0</v>
      </c>
      <c r="E318" s="60">
        <v>5.8730000000000002</v>
      </c>
      <c r="F318" s="42">
        <f t="shared" si="9"/>
        <v>21.562999999999999</v>
      </c>
      <c r="H318" s="56">
        <v>1.1967870125027649</v>
      </c>
    </row>
    <row r="319" spans="1:8" x14ac:dyDescent="0.2">
      <c r="A319" s="4">
        <f t="shared" si="8"/>
        <v>11</v>
      </c>
      <c r="B319" s="35">
        <v>40488</v>
      </c>
      <c r="C319" s="60">
        <v>15.285</v>
      </c>
      <c r="D319" s="60">
        <v>0</v>
      </c>
      <c r="E319" s="60">
        <v>5.2649999999999997</v>
      </c>
      <c r="F319" s="42">
        <f t="shared" si="9"/>
        <v>20.55</v>
      </c>
      <c r="H319" s="56">
        <v>1.2121377886248141</v>
      </c>
    </row>
    <row r="320" spans="1:8" x14ac:dyDescent="0.2">
      <c r="A320" s="4">
        <f t="shared" si="8"/>
        <v>11</v>
      </c>
      <c r="B320" s="35">
        <v>40489</v>
      </c>
      <c r="C320" s="60">
        <v>15.108000000000001</v>
      </c>
      <c r="D320" s="60">
        <v>5.8000000000000003E-2</v>
      </c>
      <c r="E320" s="60">
        <v>4.3970000000000002</v>
      </c>
      <c r="F320" s="42">
        <f t="shared" si="9"/>
        <v>19.563000000000002</v>
      </c>
      <c r="H320" s="56">
        <v>1.2379032075671381</v>
      </c>
    </row>
    <row r="321" spans="1:8" x14ac:dyDescent="0.2">
      <c r="A321" s="4">
        <f t="shared" si="8"/>
        <v>11</v>
      </c>
      <c r="B321" s="35">
        <v>40490</v>
      </c>
      <c r="C321" s="60">
        <v>15.683</v>
      </c>
      <c r="D321" s="60">
        <v>0.253</v>
      </c>
      <c r="E321" s="60">
        <v>5.7359999999999998</v>
      </c>
      <c r="F321" s="42">
        <f t="shared" si="9"/>
        <v>21.672000000000001</v>
      </c>
      <c r="H321" s="56">
        <v>1.2547359897472803</v>
      </c>
    </row>
    <row r="322" spans="1:8" x14ac:dyDescent="0.2">
      <c r="A322" s="4">
        <f t="shared" si="8"/>
        <v>11</v>
      </c>
      <c r="B322" s="35">
        <v>40491</v>
      </c>
      <c r="C322" s="60">
        <v>15.875999999999999</v>
      </c>
      <c r="D322" s="60">
        <v>0.21</v>
      </c>
      <c r="E322" s="60">
        <v>5.9710000000000001</v>
      </c>
      <c r="F322" s="42">
        <f t="shared" si="9"/>
        <v>22.056999999999999</v>
      </c>
      <c r="H322" s="56">
        <v>1.3698871804802641</v>
      </c>
    </row>
    <row r="323" spans="1:8" x14ac:dyDescent="0.2">
      <c r="A323" s="4">
        <f t="shared" si="8"/>
        <v>11</v>
      </c>
      <c r="B323" s="35">
        <v>40492</v>
      </c>
      <c r="C323" s="60">
        <v>15.846</v>
      </c>
      <c r="D323" s="60">
        <v>0.251</v>
      </c>
      <c r="E323" s="60">
        <v>5.7649999999999997</v>
      </c>
      <c r="F323" s="42">
        <f t="shared" si="9"/>
        <v>21.862000000000002</v>
      </c>
      <c r="H323" s="56">
        <v>1.3021072015002175</v>
      </c>
    </row>
    <row r="324" spans="1:8" x14ac:dyDescent="0.2">
      <c r="A324" s="4">
        <f t="shared" si="8"/>
        <v>11</v>
      </c>
      <c r="B324" s="35">
        <v>40493</v>
      </c>
      <c r="C324" s="60">
        <v>15.882999999999999</v>
      </c>
      <c r="D324" s="60">
        <v>0.26600000000000001</v>
      </c>
      <c r="E324" s="60">
        <v>5.5869999999999997</v>
      </c>
      <c r="F324" s="42">
        <f t="shared" si="9"/>
        <v>21.736000000000001</v>
      </c>
      <c r="H324" s="56">
        <v>1.2502646736470919</v>
      </c>
    </row>
    <row r="325" spans="1:8" x14ac:dyDescent="0.2">
      <c r="A325" s="4">
        <f t="shared" si="8"/>
        <v>11</v>
      </c>
      <c r="B325" s="35">
        <v>40494</v>
      </c>
      <c r="C325" s="60">
        <v>15.836</v>
      </c>
      <c r="D325" s="60">
        <v>0.19900000000000001</v>
      </c>
      <c r="E325" s="60">
        <v>5.5819999999999999</v>
      </c>
      <c r="F325" s="42">
        <f t="shared" si="9"/>
        <v>21.617000000000001</v>
      </c>
      <c r="H325" s="56">
        <v>1.2587342368457841</v>
      </c>
    </row>
    <row r="326" spans="1:8" x14ac:dyDescent="0.2">
      <c r="A326" s="4">
        <f t="shared" si="8"/>
        <v>11</v>
      </c>
      <c r="B326" s="35">
        <v>40495</v>
      </c>
      <c r="C326" s="60">
        <v>15.541</v>
      </c>
      <c r="D326" s="60">
        <v>0</v>
      </c>
      <c r="E326" s="60">
        <v>5.13</v>
      </c>
      <c r="F326" s="42">
        <f t="shared" si="9"/>
        <v>20.670999999999999</v>
      </c>
      <c r="H326" s="56">
        <v>1.2081582240246886</v>
      </c>
    </row>
    <row r="327" spans="1:8" x14ac:dyDescent="0.2">
      <c r="A327" s="4">
        <f t="shared" si="8"/>
        <v>11</v>
      </c>
      <c r="B327" s="35">
        <v>40496</v>
      </c>
      <c r="C327" s="60">
        <v>15.81</v>
      </c>
      <c r="D327" s="60">
        <v>0</v>
      </c>
      <c r="E327" s="60">
        <v>4.7750000000000004</v>
      </c>
      <c r="F327" s="42">
        <f t="shared" si="9"/>
        <v>20.585000000000001</v>
      </c>
      <c r="H327" s="56">
        <v>1.2378430179153874</v>
      </c>
    </row>
    <row r="328" spans="1:8" x14ac:dyDescent="0.2">
      <c r="A328" s="4">
        <f t="shared" si="8"/>
        <v>11</v>
      </c>
      <c r="B328" s="35">
        <v>40497</v>
      </c>
      <c r="C328" s="60">
        <v>15.99</v>
      </c>
      <c r="D328" s="60">
        <v>8.6999999999999994E-2</v>
      </c>
      <c r="E328" s="60">
        <v>5.9290000000000003</v>
      </c>
      <c r="F328" s="42">
        <f t="shared" si="9"/>
        <v>22.006</v>
      </c>
      <c r="H328" s="56">
        <v>1.2168704058792228</v>
      </c>
    </row>
    <row r="329" spans="1:8" x14ac:dyDescent="0.2">
      <c r="A329" s="4">
        <f t="shared" si="8"/>
        <v>11</v>
      </c>
      <c r="B329" s="35">
        <v>40498</v>
      </c>
      <c r="C329" s="60">
        <v>15.97</v>
      </c>
      <c r="D329" s="60">
        <v>0.13900000000000001</v>
      </c>
      <c r="E329" s="60">
        <v>5.9530000000000003</v>
      </c>
      <c r="F329" s="42">
        <f t="shared" si="9"/>
        <v>22.062000000000001</v>
      </c>
      <c r="H329" s="56">
        <v>1.2637831079397228</v>
      </c>
    </row>
    <row r="330" spans="1:8" x14ac:dyDescent="0.2">
      <c r="A330" s="4">
        <f t="shared" ref="A330:A374" si="10">+IF(ISBLANK($B330),"",MONTH($B330))</f>
        <v>11</v>
      </c>
      <c r="B330" s="35">
        <v>40499</v>
      </c>
      <c r="C330" s="60">
        <v>16</v>
      </c>
      <c r="D330" s="60">
        <v>0.154</v>
      </c>
      <c r="E330" s="60">
        <v>5.9429999999999996</v>
      </c>
      <c r="F330" s="42">
        <f t="shared" ref="F330:F375" si="11">+SUM(C330:E330)</f>
        <v>22.097000000000001</v>
      </c>
      <c r="H330" s="56">
        <v>1.2485673406439057</v>
      </c>
    </row>
    <row r="331" spans="1:8" x14ac:dyDescent="0.2">
      <c r="A331" s="4">
        <f t="shared" si="10"/>
        <v>11</v>
      </c>
      <c r="B331" s="35">
        <v>40500</v>
      </c>
      <c r="C331" s="60">
        <v>15.02</v>
      </c>
      <c r="D331" s="60">
        <v>0.26300000000000001</v>
      </c>
      <c r="E331" s="60">
        <v>6.2290000000000001</v>
      </c>
      <c r="F331" s="42">
        <f t="shared" si="11"/>
        <v>21.512</v>
      </c>
      <c r="H331" s="56">
        <v>1.2251544461646748</v>
      </c>
    </row>
    <row r="332" spans="1:8" x14ac:dyDescent="0.2">
      <c r="A332" s="4">
        <f t="shared" si="10"/>
        <v>11</v>
      </c>
      <c r="B332" s="35">
        <v>40501</v>
      </c>
      <c r="C332" s="60">
        <v>15.9</v>
      </c>
      <c r="D332" s="60">
        <v>0.15</v>
      </c>
      <c r="E332" s="60">
        <v>5.7270000000000003</v>
      </c>
      <c r="F332" s="42">
        <f t="shared" si="11"/>
        <v>21.777000000000001</v>
      </c>
      <c r="H332" s="56">
        <v>1.2221653113463675</v>
      </c>
    </row>
    <row r="333" spans="1:8" x14ac:dyDescent="0.2">
      <c r="A333" s="4">
        <f t="shared" si="10"/>
        <v>11</v>
      </c>
      <c r="B333" s="35">
        <v>40502</v>
      </c>
      <c r="C333" s="60">
        <v>15.66</v>
      </c>
      <c r="D333" s="60">
        <v>0</v>
      </c>
      <c r="E333" s="60">
        <v>4.7889999999999997</v>
      </c>
      <c r="F333" s="42">
        <f t="shared" si="11"/>
        <v>20.448999999999998</v>
      </c>
      <c r="H333" s="56">
        <v>1.2096394973827207</v>
      </c>
    </row>
    <row r="334" spans="1:8" x14ac:dyDescent="0.2">
      <c r="A334" s="4">
        <f t="shared" si="10"/>
        <v>11</v>
      </c>
      <c r="B334" s="35">
        <v>40503</v>
      </c>
      <c r="C334" s="60">
        <v>15.8</v>
      </c>
      <c r="D334" s="60">
        <v>0</v>
      </c>
      <c r="E334" s="60">
        <v>4.3879999999999999</v>
      </c>
      <c r="F334" s="42">
        <f t="shared" si="11"/>
        <v>20.188000000000002</v>
      </c>
      <c r="H334" s="56">
        <v>1.2468823623998366</v>
      </c>
    </row>
    <row r="335" spans="1:8" x14ac:dyDescent="0.2">
      <c r="A335" s="4">
        <f t="shared" si="10"/>
        <v>11</v>
      </c>
      <c r="B335" s="35">
        <v>40504</v>
      </c>
      <c r="C335" s="60">
        <v>15.73</v>
      </c>
      <c r="D335" s="60">
        <v>0.13500000000000001</v>
      </c>
      <c r="E335" s="60">
        <v>5.6760000000000002</v>
      </c>
      <c r="F335" s="42">
        <f t="shared" si="11"/>
        <v>21.541</v>
      </c>
      <c r="H335" s="56">
        <v>1.2214511231858942</v>
      </c>
    </row>
    <row r="336" spans="1:8" x14ac:dyDescent="0.2">
      <c r="A336" s="4">
        <f t="shared" si="10"/>
        <v>11</v>
      </c>
      <c r="B336" s="35">
        <v>40505</v>
      </c>
      <c r="C336" s="60">
        <v>15.58</v>
      </c>
      <c r="D336" s="60">
        <v>0.23400000000000001</v>
      </c>
      <c r="E336" s="60">
        <v>5.7560000000000002</v>
      </c>
      <c r="F336" s="42">
        <f t="shared" si="11"/>
        <v>21.57</v>
      </c>
      <c r="H336" s="56">
        <v>1.2316261182448154</v>
      </c>
    </row>
    <row r="337" spans="1:8" x14ac:dyDescent="0.2">
      <c r="A337" s="4">
        <f t="shared" si="10"/>
        <v>11</v>
      </c>
      <c r="B337" s="35">
        <v>40506</v>
      </c>
      <c r="C337" s="60">
        <v>14.22</v>
      </c>
      <c r="D337" s="60">
        <v>0.26300000000000001</v>
      </c>
      <c r="E337" s="60">
        <v>7.0490000000000004</v>
      </c>
      <c r="F337" s="42">
        <f t="shared" si="11"/>
        <v>21.532</v>
      </c>
      <c r="H337" s="56">
        <v>1.2636361512584438</v>
      </c>
    </row>
    <row r="338" spans="1:8" x14ac:dyDescent="0.2">
      <c r="A338" s="4">
        <f t="shared" si="10"/>
        <v>11</v>
      </c>
      <c r="B338" s="35">
        <v>40507</v>
      </c>
      <c r="C338" s="60">
        <v>15.73</v>
      </c>
      <c r="D338" s="60">
        <v>0.23</v>
      </c>
      <c r="E338" s="60">
        <v>5.2949999999999999</v>
      </c>
      <c r="F338" s="42">
        <f t="shared" si="11"/>
        <v>21.255000000000003</v>
      </c>
      <c r="H338" s="56">
        <v>1.2392211829772861</v>
      </c>
    </row>
    <row r="339" spans="1:8" x14ac:dyDescent="0.2">
      <c r="A339" s="4">
        <f t="shared" si="10"/>
        <v>11</v>
      </c>
      <c r="B339" s="35">
        <v>40508</v>
      </c>
      <c r="C339" s="60">
        <v>15.53</v>
      </c>
      <c r="D339" s="60">
        <v>0.27900000000000003</v>
      </c>
      <c r="E339" s="60">
        <v>5.2850000000000001</v>
      </c>
      <c r="F339" s="42">
        <f t="shared" si="11"/>
        <v>21.094000000000001</v>
      </c>
      <c r="H339" s="56">
        <v>1.2160075535357924</v>
      </c>
    </row>
    <row r="340" spans="1:8" x14ac:dyDescent="0.2">
      <c r="A340" s="4">
        <f t="shared" si="10"/>
        <v>11</v>
      </c>
      <c r="B340" s="35">
        <v>40509</v>
      </c>
      <c r="C340" s="60">
        <v>14.28</v>
      </c>
      <c r="D340" s="60">
        <v>0.28799999999999998</v>
      </c>
      <c r="E340" s="60">
        <v>5.9480000000000004</v>
      </c>
      <c r="F340" s="42">
        <f t="shared" si="11"/>
        <v>20.515999999999998</v>
      </c>
      <c r="H340" s="56">
        <v>1.1617695842642994</v>
      </c>
    </row>
    <row r="341" spans="1:8" x14ac:dyDescent="0.2">
      <c r="A341" s="4">
        <f t="shared" si="10"/>
        <v>11</v>
      </c>
      <c r="B341" s="35">
        <v>40510</v>
      </c>
      <c r="C341" s="60">
        <v>15.23</v>
      </c>
      <c r="D341" s="60">
        <v>0.13500000000000001</v>
      </c>
      <c r="E341" s="60">
        <v>4.6550000000000002</v>
      </c>
      <c r="F341" s="42">
        <f t="shared" si="11"/>
        <v>20.02</v>
      </c>
      <c r="H341" s="56">
        <v>1.2029473261695594</v>
      </c>
    </row>
    <row r="342" spans="1:8" x14ac:dyDescent="0.2">
      <c r="A342" s="4">
        <f t="shared" si="10"/>
        <v>11</v>
      </c>
      <c r="B342" s="35">
        <v>40511</v>
      </c>
      <c r="C342" s="60">
        <v>15.64</v>
      </c>
      <c r="D342" s="60">
        <v>0.11700000000000001</v>
      </c>
      <c r="E342" s="60">
        <v>6.0750000000000002</v>
      </c>
      <c r="F342" s="42">
        <f t="shared" si="11"/>
        <v>21.832000000000001</v>
      </c>
      <c r="H342" s="56">
        <v>1.2311883017045855</v>
      </c>
    </row>
    <row r="343" spans="1:8" x14ac:dyDescent="0.2">
      <c r="A343" s="4">
        <f t="shared" si="10"/>
        <v>11</v>
      </c>
      <c r="B343" s="35">
        <v>40512</v>
      </c>
      <c r="C343" s="60">
        <v>15.77</v>
      </c>
      <c r="D343" s="60">
        <v>9.7000000000000003E-2</v>
      </c>
      <c r="E343" s="60">
        <v>5.8769999999999998</v>
      </c>
      <c r="F343" s="42">
        <f t="shared" si="11"/>
        <v>21.744</v>
      </c>
      <c r="H343" s="56">
        <v>1.2138571252389547</v>
      </c>
    </row>
    <row r="344" spans="1:8" x14ac:dyDescent="0.2">
      <c r="A344" s="4">
        <f t="shared" si="10"/>
        <v>12</v>
      </c>
      <c r="B344" s="35">
        <v>40513</v>
      </c>
      <c r="C344" s="60">
        <v>13.532999999999999</v>
      </c>
      <c r="D344" s="60">
        <v>0.13100000000000001</v>
      </c>
      <c r="E344" s="60">
        <v>6.4569999999999999</v>
      </c>
      <c r="F344" s="42">
        <f t="shared" si="11"/>
        <v>20.120999999999999</v>
      </c>
      <c r="H344" s="56">
        <v>1.2321733537323245</v>
      </c>
    </row>
    <row r="345" spans="1:8" x14ac:dyDescent="0.2">
      <c r="A345" s="4">
        <f t="shared" si="10"/>
        <v>12</v>
      </c>
      <c r="B345" s="35">
        <v>40514</v>
      </c>
      <c r="C345" s="60">
        <v>15.616</v>
      </c>
      <c r="D345" s="60">
        <v>8.6999999999999994E-2</v>
      </c>
      <c r="E345" s="60">
        <v>5.9249999999999998</v>
      </c>
      <c r="F345" s="42">
        <f t="shared" si="11"/>
        <v>21.628</v>
      </c>
      <c r="H345" s="56">
        <v>1.2040181371940131</v>
      </c>
    </row>
    <row r="346" spans="1:8" x14ac:dyDescent="0.2">
      <c r="A346" s="4">
        <f t="shared" si="10"/>
        <v>12</v>
      </c>
      <c r="B346" s="35">
        <v>40515</v>
      </c>
      <c r="C346" s="60">
        <v>15.712</v>
      </c>
      <c r="D346" s="60">
        <v>0.151</v>
      </c>
      <c r="E346" s="60">
        <v>6.1689999999999996</v>
      </c>
      <c r="F346" s="42">
        <f t="shared" si="11"/>
        <v>22.032</v>
      </c>
      <c r="H346" s="56">
        <v>1.1845027427986432</v>
      </c>
    </row>
    <row r="347" spans="1:8" x14ac:dyDescent="0.2">
      <c r="A347" s="4">
        <f t="shared" si="10"/>
        <v>12</v>
      </c>
      <c r="B347" s="35">
        <v>40516</v>
      </c>
      <c r="C347" s="60">
        <v>15.708</v>
      </c>
      <c r="D347" s="60">
        <v>8.3000000000000004E-2</v>
      </c>
      <c r="E347" s="60">
        <v>5.4359999999999999</v>
      </c>
      <c r="F347" s="42">
        <f t="shared" si="11"/>
        <v>21.227</v>
      </c>
      <c r="H347" s="56">
        <v>1.172266671114375</v>
      </c>
    </row>
    <row r="348" spans="1:8" x14ac:dyDescent="0.2">
      <c r="A348" s="4">
        <f t="shared" si="10"/>
        <v>12</v>
      </c>
      <c r="B348" s="35">
        <v>40517</v>
      </c>
      <c r="C348" s="60">
        <v>15.721</v>
      </c>
      <c r="D348" s="60">
        <v>0.14199999999999999</v>
      </c>
      <c r="E348" s="60">
        <v>4.8179999999999996</v>
      </c>
      <c r="F348" s="42">
        <f t="shared" si="11"/>
        <v>20.680999999999997</v>
      </c>
      <c r="H348" s="56">
        <v>1.297672613014021</v>
      </c>
    </row>
    <row r="349" spans="1:8" x14ac:dyDescent="0.2">
      <c r="A349" s="4">
        <f t="shared" si="10"/>
        <v>12</v>
      </c>
      <c r="B349" s="35">
        <v>40518</v>
      </c>
      <c r="C349" s="60">
        <v>14.624000000000001</v>
      </c>
      <c r="D349" s="60">
        <v>0.14299999999999999</v>
      </c>
      <c r="E349" s="60">
        <v>6.9160000000000004</v>
      </c>
      <c r="F349" s="42">
        <f t="shared" si="11"/>
        <v>21.683</v>
      </c>
      <c r="H349" s="56">
        <v>1.2422158877304588</v>
      </c>
    </row>
    <row r="350" spans="1:8" x14ac:dyDescent="0.2">
      <c r="A350" s="4">
        <f t="shared" si="10"/>
        <v>12</v>
      </c>
      <c r="B350" s="35">
        <v>40519</v>
      </c>
      <c r="C350" s="60">
        <v>15.933999999999999</v>
      </c>
      <c r="D350" s="60">
        <v>0.123</v>
      </c>
      <c r="E350" s="60">
        <v>5.9569999999999999</v>
      </c>
      <c r="F350" s="42">
        <f t="shared" si="11"/>
        <v>22.013999999999999</v>
      </c>
      <c r="H350" s="56">
        <v>1.2057160490076433</v>
      </c>
    </row>
    <row r="351" spans="1:8" x14ac:dyDescent="0.2">
      <c r="A351" s="4">
        <f t="shared" si="10"/>
        <v>12</v>
      </c>
      <c r="B351" s="35">
        <v>40520</v>
      </c>
      <c r="C351" s="60">
        <v>15.907</v>
      </c>
      <c r="D351" s="60">
        <v>0</v>
      </c>
      <c r="E351" s="60">
        <v>5.32</v>
      </c>
      <c r="F351" s="42">
        <f t="shared" si="11"/>
        <v>21.227</v>
      </c>
      <c r="H351" s="56">
        <v>1.219974066060252</v>
      </c>
    </row>
    <row r="352" spans="1:8" x14ac:dyDescent="0.2">
      <c r="A352" s="4">
        <f t="shared" si="10"/>
        <v>12</v>
      </c>
      <c r="B352" s="35">
        <v>40521</v>
      </c>
      <c r="C352" s="60">
        <v>15.932</v>
      </c>
      <c r="D352" s="60">
        <v>8.4000000000000005E-2</v>
      </c>
      <c r="E352" s="60">
        <v>6.2160000000000002</v>
      </c>
      <c r="F352" s="42">
        <f t="shared" si="11"/>
        <v>22.232000000000003</v>
      </c>
      <c r="H352" s="56">
        <v>1.2110084974117932</v>
      </c>
    </row>
    <row r="353" spans="1:8" x14ac:dyDescent="0.2">
      <c r="A353" s="4">
        <f t="shared" si="10"/>
        <v>12</v>
      </c>
      <c r="B353" s="35">
        <v>40522</v>
      </c>
      <c r="C353" s="60">
        <v>15.951000000000001</v>
      </c>
      <c r="D353" s="60">
        <v>0</v>
      </c>
      <c r="E353" s="60">
        <v>5.76</v>
      </c>
      <c r="F353" s="42">
        <f t="shared" si="11"/>
        <v>21.710999999999999</v>
      </c>
      <c r="H353" s="56">
        <v>1.1740005293578664</v>
      </c>
    </row>
    <row r="354" spans="1:8" x14ac:dyDescent="0.2">
      <c r="A354" s="4">
        <f t="shared" si="10"/>
        <v>12</v>
      </c>
      <c r="B354" s="35">
        <v>40523</v>
      </c>
      <c r="C354" s="60">
        <v>15.94</v>
      </c>
      <c r="D354" s="60">
        <v>0</v>
      </c>
      <c r="E354" s="60">
        <v>4.399</v>
      </c>
      <c r="F354" s="42">
        <f t="shared" si="11"/>
        <v>20.338999999999999</v>
      </c>
      <c r="H354" s="56">
        <v>1.1849389905175736</v>
      </c>
    </row>
    <row r="355" spans="1:8" x14ac:dyDescent="0.2">
      <c r="A355" s="4">
        <f t="shared" si="10"/>
        <v>12</v>
      </c>
      <c r="B355" s="35">
        <v>40524</v>
      </c>
      <c r="C355" s="60">
        <v>15.305</v>
      </c>
      <c r="D355" s="60">
        <v>0</v>
      </c>
      <c r="E355" s="60">
        <v>4.5759999999999996</v>
      </c>
      <c r="F355" s="42">
        <f t="shared" si="11"/>
        <v>19.881</v>
      </c>
      <c r="H355" s="56">
        <v>1.1170186794611785</v>
      </c>
    </row>
    <row r="356" spans="1:8" x14ac:dyDescent="0.2">
      <c r="A356" s="4">
        <f t="shared" si="10"/>
        <v>12</v>
      </c>
      <c r="B356" s="35">
        <v>40525</v>
      </c>
      <c r="C356" s="60">
        <v>13.144</v>
      </c>
      <c r="D356" s="60">
        <v>0</v>
      </c>
      <c r="E356" s="60">
        <v>9.5310000000000006</v>
      </c>
      <c r="F356" s="42">
        <f t="shared" si="11"/>
        <v>22.675000000000001</v>
      </c>
      <c r="H356" s="56">
        <v>1.2895486491139789</v>
      </c>
    </row>
    <row r="357" spans="1:8" x14ac:dyDescent="0.2">
      <c r="A357" s="4">
        <f t="shared" si="10"/>
        <v>12</v>
      </c>
      <c r="B357" s="35">
        <v>40526</v>
      </c>
      <c r="C357" s="60">
        <v>15.712999999999999</v>
      </c>
      <c r="D357" s="60">
        <v>0</v>
      </c>
      <c r="E357" s="60">
        <v>6.4009999999999998</v>
      </c>
      <c r="F357" s="42">
        <f t="shared" si="11"/>
        <v>22.113999999999997</v>
      </c>
      <c r="H357" s="56">
        <v>1.2354537778723012</v>
      </c>
    </row>
    <row r="358" spans="1:8" x14ac:dyDescent="0.2">
      <c r="A358" s="4">
        <f t="shared" si="10"/>
        <v>12</v>
      </c>
      <c r="B358" s="35">
        <v>40527</v>
      </c>
      <c r="C358" s="60">
        <v>14.72</v>
      </c>
      <c r="D358" s="60">
        <v>0</v>
      </c>
      <c r="E358" s="60">
        <v>7.4989999999999997</v>
      </c>
      <c r="F358" s="42">
        <f t="shared" si="11"/>
        <v>22.219000000000001</v>
      </c>
      <c r="H358" s="56">
        <v>1.2276543998050788</v>
      </c>
    </row>
    <row r="359" spans="1:8" x14ac:dyDescent="0.2">
      <c r="A359" s="4">
        <f t="shared" si="10"/>
        <v>12</v>
      </c>
      <c r="B359" s="35">
        <v>40528</v>
      </c>
      <c r="C359" s="60">
        <v>15.83</v>
      </c>
      <c r="D359" s="60">
        <v>0</v>
      </c>
      <c r="E359" s="60">
        <v>5.9969999999999999</v>
      </c>
      <c r="F359" s="42">
        <f t="shared" si="11"/>
        <v>21.826999999999998</v>
      </c>
      <c r="H359" s="56">
        <v>1.1963664836734416</v>
      </c>
    </row>
    <row r="360" spans="1:8" x14ac:dyDescent="0.2">
      <c r="A360" s="4">
        <f t="shared" si="10"/>
        <v>12</v>
      </c>
      <c r="B360" s="35">
        <v>40529</v>
      </c>
      <c r="C360" s="60">
        <v>15.67</v>
      </c>
      <c r="D360" s="60">
        <v>0</v>
      </c>
      <c r="E360" s="60">
        <v>5.9859999999999998</v>
      </c>
      <c r="F360" s="42">
        <f t="shared" si="11"/>
        <v>21.655999999999999</v>
      </c>
      <c r="H360" s="56">
        <v>1.2488744496975364</v>
      </c>
    </row>
    <row r="361" spans="1:8" x14ac:dyDescent="0.2">
      <c r="A361" s="4">
        <f t="shared" si="10"/>
        <v>12</v>
      </c>
      <c r="B361" s="35">
        <v>40530</v>
      </c>
      <c r="C361" s="60">
        <v>15.75</v>
      </c>
      <c r="D361" s="60">
        <v>0.215</v>
      </c>
      <c r="E361" s="60">
        <v>4.6349999999999998</v>
      </c>
      <c r="F361" s="42">
        <f t="shared" si="11"/>
        <v>20.6</v>
      </c>
      <c r="H361" s="56">
        <v>1.2241939057583011</v>
      </c>
    </row>
    <row r="362" spans="1:8" x14ac:dyDescent="0.2">
      <c r="A362" s="4">
        <f t="shared" si="10"/>
        <v>12</v>
      </c>
      <c r="B362" s="35">
        <v>40531</v>
      </c>
      <c r="C362" s="60">
        <v>15.68</v>
      </c>
      <c r="D362" s="60">
        <v>0</v>
      </c>
      <c r="E362" s="60">
        <v>4.4980000000000002</v>
      </c>
      <c r="F362" s="42">
        <f t="shared" si="11"/>
        <v>20.178000000000001</v>
      </c>
      <c r="H362" s="56">
        <v>1.188738250435754</v>
      </c>
    </row>
    <row r="363" spans="1:8" x14ac:dyDescent="0.2">
      <c r="A363" s="4">
        <f t="shared" si="10"/>
        <v>12</v>
      </c>
      <c r="B363" s="35">
        <v>40532</v>
      </c>
      <c r="C363" s="60">
        <v>13.71</v>
      </c>
      <c r="D363" s="60">
        <v>0</v>
      </c>
      <c r="E363" s="60">
        <v>7.6529999999999996</v>
      </c>
      <c r="F363" s="42">
        <f t="shared" si="11"/>
        <v>21.363</v>
      </c>
      <c r="H363" s="56">
        <v>1.1806329398714102</v>
      </c>
    </row>
    <row r="364" spans="1:8" x14ac:dyDescent="0.2">
      <c r="A364" s="4">
        <f t="shared" si="10"/>
        <v>12</v>
      </c>
      <c r="B364" s="35">
        <v>40533</v>
      </c>
      <c r="C364" s="60">
        <v>15.58</v>
      </c>
      <c r="D364" s="60">
        <v>0</v>
      </c>
      <c r="E364" s="60">
        <v>5.673</v>
      </c>
      <c r="F364" s="42">
        <f t="shared" si="11"/>
        <v>21.253</v>
      </c>
      <c r="H364" s="56">
        <v>1.2096109880786239</v>
      </c>
    </row>
    <row r="365" spans="1:8" x14ac:dyDescent="0.2">
      <c r="A365" s="4">
        <f t="shared" si="10"/>
        <v>12</v>
      </c>
      <c r="B365" s="35">
        <v>40534</v>
      </c>
      <c r="C365" s="60">
        <v>13.12</v>
      </c>
      <c r="D365" s="60">
        <v>0</v>
      </c>
      <c r="E365" s="60">
        <v>7.5270000000000001</v>
      </c>
      <c r="F365" s="42">
        <f t="shared" si="11"/>
        <v>20.646999999999998</v>
      </c>
      <c r="H365" s="56">
        <v>1.2171715779584689</v>
      </c>
    </row>
    <row r="366" spans="1:8" x14ac:dyDescent="0.2">
      <c r="A366" s="4">
        <f t="shared" si="10"/>
        <v>12</v>
      </c>
      <c r="B366" s="35">
        <v>40535</v>
      </c>
      <c r="C366" s="60">
        <v>11.75</v>
      </c>
      <c r="D366" s="60">
        <v>0</v>
      </c>
      <c r="E366" s="60">
        <v>10.273999999999999</v>
      </c>
      <c r="F366" s="42">
        <f t="shared" si="11"/>
        <v>22.024000000000001</v>
      </c>
      <c r="H366" s="56">
        <v>1.2535224486872429</v>
      </c>
    </row>
    <row r="367" spans="1:8" x14ac:dyDescent="0.2">
      <c r="A367" s="4">
        <f t="shared" si="10"/>
        <v>12</v>
      </c>
      <c r="B367" s="35">
        <v>40536</v>
      </c>
      <c r="C367" s="60">
        <v>15.88</v>
      </c>
      <c r="D367" s="60">
        <v>8.6999999999999994E-2</v>
      </c>
      <c r="E367" s="60">
        <v>5.72</v>
      </c>
      <c r="F367" s="42">
        <f t="shared" si="11"/>
        <v>21.687000000000001</v>
      </c>
      <c r="H367" s="56">
        <v>1.2225911873973543</v>
      </c>
    </row>
    <row r="368" spans="1:8" x14ac:dyDescent="0.2">
      <c r="A368" s="4">
        <f t="shared" si="10"/>
        <v>12</v>
      </c>
      <c r="B368" s="35">
        <v>40537</v>
      </c>
      <c r="C368" s="60">
        <v>15.52</v>
      </c>
      <c r="D368" s="60">
        <v>0</v>
      </c>
      <c r="E368" s="60">
        <v>4.7320000000000002</v>
      </c>
      <c r="F368" s="42">
        <f t="shared" si="11"/>
        <v>20.251999999999999</v>
      </c>
      <c r="H368" s="56">
        <v>1.1859073159440614</v>
      </c>
    </row>
    <row r="369" spans="1:8" x14ac:dyDescent="0.2">
      <c r="A369" s="4">
        <f t="shared" si="10"/>
        <v>12</v>
      </c>
      <c r="B369" s="35">
        <v>40538</v>
      </c>
      <c r="C369" s="60">
        <v>15.66</v>
      </c>
      <c r="D369" s="60">
        <v>0</v>
      </c>
      <c r="E369" s="60">
        <v>5.2670000000000003</v>
      </c>
      <c r="F369" s="42">
        <f t="shared" si="11"/>
        <v>20.927</v>
      </c>
      <c r="H369" s="56">
        <v>1.2316736220372502</v>
      </c>
    </row>
    <row r="370" spans="1:8" x14ac:dyDescent="0.2">
      <c r="A370" s="4">
        <f t="shared" si="10"/>
        <v>12</v>
      </c>
      <c r="B370" s="35">
        <v>40539</v>
      </c>
      <c r="C370" s="60">
        <v>14.77</v>
      </c>
      <c r="D370" s="60">
        <v>0</v>
      </c>
      <c r="E370" s="60">
        <v>7.4729999999999999</v>
      </c>
      <c r="F370" s="42">
        <f t="shared" si="11"/>
        <v>22.242999999999999</v>
      </c>
      <c r="H370" s="56">
        <v>1.2100557499007683</v>
      </c>
    </row>
    <row r="371" spans="1:8" x14ac:dyDescent="0.2">
      <c r="A371" s="4">
        <f t="shared" si="10"/>
        <v>12</v>
      </c>
      <c r="B371" s="35">
        <v>40540</v>
      </c>
      <c r="C371" s="60">
        <v>15.61</v>
      </c>
      <c r="D371" s="60">
        <v>9.7000000000000003E-2</v>
      </c>
      <c r="E371" s="60">
        <v>6.601</v>
      </c>
      <c r="F371" s="42">
        <f t="shared" si="11"/>
        <v>22.308</v>
      </c>
      <c r="H371" s="56">
        <v>1.3012771186260272</v>
      </c>
    </row>
    <row r="372" spans="1:8" x14ac:dyDescent="0.2">
      <c r="A372" s="4">
        <f t="shared" si="10"/>
        <v>12</v>
      </c>
      <c r="B372" s="35">
        <v>40541</v>
      </c>
      <c r="C372" s="60">
        <v>14.75</v>
      </c>
      <c r="D372" s="60">
        <v>0.94399999999999995</v>
      </c>
      <c r="E372" s="60">
        <v>7.6639999999999997</v>
      </c>
      <c r="F372" s="42">
        <f t="shared" si="11"/>
        <v>23.357999999999997</v>
      </c>
      <c r="H372" s="56">
        <v>1.2916948348057899</v>
      </c>
    </row>
    <row r="373" spans="1:8" x14ac:dyDescent="0.2">
      <c r="A373" s="4">
        <f t="shared" si="10"/>
        <v>12</v>
      </c>
      <c r="B373" s="35">
        <v>40542</v>
      </c>
      <c r="C373" s="60">
        <v>14.65</v>
      </c>
      <c r="D373" s="60">
        <v>1.0569999999999999</v>
      </c>
      <c r="E373" s="60">
        <v>7.4489999999999998</v>
      </c>
      <c r="F373" s="42">
        <f t="shared" si="11"/>
        <v>23.155999999999999</v>
      </c>
      <c r="H373" s="56">
        <v>1.3947594019573033</v>
      </c>
    </row>
    <row r="374" spans="1:8" ht="13.5" thickBot="1" x14ac:dyDescent="0.25">
      <c r="A374" s="4">
        <f t="shared" si="10"/>
        <v>12</v>
      </c>
      <c r="B374" s="35">
        <v>40543</v>
      </c>
      <c r="C374" s="60">
        <v>14.63</v>
      </c>
      <c r="D374" s="60">
        <v>1.2470000000000001</v>
      </c>
      <c r="E374" s="60">
        <v>7.6970000000000001</v>
      </c>
      <c r="F374" s="42">
        <f t="shared" si="11"/>
        <v>23.574000000000002</v>
      </c>
      <c r="H374" s="56">
        <v>1.2891285564709596</v>
      </c>
    </row>
    <row r="375" spans="1:8" s="4" customFormat="1" ht="13.5" thickBot="1" x14ac:dyDescent="0.25">
      <c r="B375" s="36" t="s">
        <v>4</v>
      </c>
      <c r="C375" s="43">
        <f>SUM(C10:C374)</f>
        <v>5664.0199999999977</v>
      </c>
      <c r="D375" s="43">
        <f>SUM(D10:D374)</f>
        <v>123.59900000000002</v>
      </c>
      <c r="E375" s="43">
        <f>SUM(E10:E374)</f>
        <v>2130.0590000000011</v>
      </c>
      <c r="F375" s="45">
        <f t="shared" si="11"/>
        <v>7917.677999999999</v>
      </c>
      <c r="H375" s="58">
        <f>+MAX(H10:H374)</f>
        <v>1.459955962180739</v>
      </c>
    </row>
    <row r="376" spans="1:8" x14ac:dyDescent="0.2">
      <c r="A376" s="4" t="str">
        <f>+IF(ISBLANK($B376),"",MONTH($B376))</f>
        <v/>
      </c>
    </row>
    <row r="377" spans="1:8" x14ac:dyDescent="0.2">
      <c r="A377" s="4" t="str">
        <f>+IF(ISBLANK($B377),"",MONTH($B377))</f>
        <v/>
      </c>
    </row>
    <row r="378" spans="1:8" x14ac:dyDescent="0.2">
      <c r="A378" s="4"/>
    </row>
    <row r="379" spans="1:8" x14ac:dyDescent="0.2">
      <c r="A379" s="4" t="str">
        <f t="shared" ref="A379:A400" si="12">+IF(ISBLANK($B379),"",MONTH($B379))</f>
        <v/>
      </c>
    </row>
    <row r="380" spans="1:8" x14ac:dyDescent="0.2">
      <c r="A380" s="4" t="str">
        <f t="shared" si="12"/>
        <v/>
      </c>
    </row>
    <row r="381" spans="1:8" x14ac:dyDescent="0.2">
      <c r="A381" s="4" t="str">
        <f t="shared" si="12"/>
        <v/>
      </c>
    </row>
    <row r="382" spans="1:8" x14ac:dyDescent="0.2">
      <c r="A382" s="4" t="str">
        <f t="shared" si="12"/>
        <v/>
      </c>
    </row>
    <row r="383" spans="1:8" x14ac:dyDescent="0.2">
      <c r="A383" s="4" t="str">
        <f t="shared" si="12"/>
        <v/>
      </c>
    </row>
    <row r="384" spans="1:8" x14ac:dyDescent="0.2">
      <c r="A384" s="4" t="str">
        <f t="shared" si="12"/>
        <v/>
      </c>
    </row>
    <row r="385" spans="1:1" x14ac:dyDescent="0.2">
      <c r="A385" s="4" t="str">
        <f t="shared" si="12"/>
        <v/>
      </c>
    </row>
    <row r="386" spans="1:1" x14ac:dyDescent="0.2">
      <c r="A386" s="4" t="str">
        <f t="shared" si="12"/>
        <v/>
      </c>
    </row>
    <row r="387" spans="1:1" x14ac:dyDescent="0.2">
      <c r="A387" s="4" t="str">
        <f t="shared" si="12"/>
        <v/>
      </c>
    </row>
    <row r="388" spans="1:1" x14ac:dyDescent="0.2">
      <c r="A388" s="4" t="str">
        <f t="shared" si="12"/>
        <v/>
      </c>
    </row>
    <row r="389" spans="1:1" x14ac:dyDescent="0.2">
      <c r="A389" s="4" t="str">
        <f t="shared" si="12"/>
        <v/>
      </c>
    </row>
    <row r="390" spans="1:1" x14ac:dyDescent="0.2">
      <c r="A390" s="4" t="str">
        <f t="shared" si="12"/>
        <v/>
      </c>
    </row>
    <row r="391" spans="1:1" x14ac:dyDescent="0.2">
      <c r="A391" s="4" t="str">
        <f t="shared" si="12"/>
        <v/>
      </c>
    </row>
    <row r="392" spans="1:1" x14ac:dyDescent="0.2">
      <c r="A392" s="4" t="str">
        <f t="shared" si="12"/>
        <v/>
      </c>
    </row>
    <row r="393" spans="1:1" x14ac:dyDescent="0.2">
      <c r="A393" s="4" t="str">
        <f t="shared" si="12"/>
        <v/>
      </c>
    </row>
    <row r="394" spans="1:1" x14ac:dyDescent="0.2">
      <c r="A394" s="4" t="str">
        <f t="shared" si="12"/>
        <v/>
      </c>
    </row>
    <row r="395" spans="1:1" x14ac:dyDescent="0.2">
      <c r="A395" s="4" t="str">
        <f t="shared" si="12"/>
        <v/>
      </c>
    </row>
    <row r="396" spans="1:1" x14ac:dyDescent="0.2">
      <c r="A396" s="4" t="str">
        <f t="shared" si="12"/>
        <v/>
      </c>
    </row>
    <row r="397" spans="1:1" x14ac:dyDescent="0.2">
      <c r="A397" s="4" t="str">
        <f t="shared" si="12"/>
        <v/>
      </c>
    </row>
    <row r="398" spans="1:1" x14ac:dyDescent="0.2">
      <c r="A398" s="4" t="str">
        <f t="shared" si="12"/>
        <v/>
      </c>
    </row>
    <row r="399" spans="1:1" x14ac:dyDescent="0.2">
      <c r="A399" s="4" t="str">
        <f t="shared" si="12"/>
        <v/>
      </c>
    </row>
    <row r="400" spans="1:1" x14ac:dyDescent="0.2">
      <c r="A400" s="4" t="str">
        <f t="shared" si="12"/>
        <v/>
      </c>
    </row>
    <row r="401" spans="1:1" x14ac:dyDescent="0.2">
      <c r="A401" s="4"/>
    </row>
    <row r="402" spans="1:1" x14ac:dyDescent="0.2">
      <c r="A402" s="4"/>
    </row>
    <row r="403" spans="1:1" x14ac:dyDescent="0.2">
      <c r="A403" s="4" t="str">
        <f t="shared" ref="A403:A411" si="13">+IF(ISBLANK($B403),"",MONTH($B403))</f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 t="str">
        <f t="shared" si="13"/>
        <v/>
      </c>
    </row>
    <row r="410" spans="1:1" x14ac:dyDescent="0.2">
      <c r="A410" s="4" t="str">
        <f t="shared" si="13"/>
        <v/>
      </c>
    </row>
    <row r="411" spans="1:1" x14ac:dyDescent="0.2">
      <c r="A411" s="4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K427"/>
  <sheetViews>
    <sheetView showGridLines="0" topLeftCell="B1" zoomScale="75" workbookViewId="0">
      <pane xSplit="1" ySplit="9" topLeftCell="C10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baseColWidth="10" defaultRowHeight="12.75" x14ac:dyDescent="0.2"/>
  <cols>
    <col min="1" max="1" width="15.7109375" hidden="1" customWidth="1"/>
    <col min="2" max="2" width="43.7109375" bestFit="1" customWidth="1"/>
    <col min="3" max="3" width="26.42578125" bestFit="1" customWidth="1"/>
    <col min="4" max="4" width="25.28515625" bestFit="1" customWidth="1"/>
    <col min="5" max="5" width="33.85546875" bestFit="1" customWidth="1"/>
    <col min="6" max="6" width="12.140625" customWidth="1"/>
    <col min="8" max="8" width="15" bestFit="1" customWidth="1"/>
  </cols>
  <sheetData>
    <row r="1" spans="1:8" ht="15.75" x14ac:dyDescent="0.25">
      <c r="A1" s="4"/>
      <c r="B1" s="23" t="s">
        <v>13</v>
      </c>
    </row>
    <row r="2" spans="1:8" ht="15.75" x14ac:dyDescent="0.25">
      <c r="A2" s="4"/>
      <c r="B2" s="24" t="s">
        <v>44</v>
      </c>
    </row>
    <row r="3" spans="1:8" ht="15.75" x14ac:dyDescent="0.25">
      <c r="A3" s="4"/>
      <c r="B3" s="24" t="s">
        <v>65</v>
      </c>
    </row>
    <row r="4" spans="1:8" ht="13.5" thickBot="1" x14ac:dyDescent="0.25">
      <c r="A4" s="4"/>
      <c r="B4" s="22" t="s">
        <v>21</v>
      </c>
    </row>
    <row r="5" spans="1:8" ht="16.5" thickBot="1" x14ac:dyDescent="0.3">
      <c r="A5" s="4"/>
      <c r="B5" s="3"/>
    </row>
    <row r="6" spans="1:8" ht="4.5" customHeight="1" thickBot="1" x14ac:dyDescent="0.3">
      <c r="A6" s="4"/>
      <c r="B6" s="37"/>
      <c r="C6" s="16"/>
      <c r="D6" s="16"/>
      <c r="E6" s="16"/>
      <c r="F6" s="17"/>
      <c r="H6" s="54"/>
    </row>
    <row r="7" spans="1:8" s="2" customFormat="1" x14ac:dyDescent="0.2">
      <c r="A7" s="4"/>
      <c r="B7" s="25" t="s">
        <v>0</v>
      </c>
      <c r="C7" s="27" t="str">
        <f>VLOOKUP(C$9,'Información Unidades'!$G$3:$I$15,2,0)</f>
        <v>EDELAYSEN</v>
      </c>
      <c r="D7" s="27" t="str">
        <f>VLOOKUP(D$9,'Información Unidades'!$G$3:$I$15,2,0)</f>
        <v>EDELAYSEN</v>
      </c>
      <c r="E7" s="27" t="str">
        <f>VLOOKUP(E$9,'Información Unidades'!$G$3:$I$15,2,0)</f>
        <v>EDELAYSEN</v>
      </c>
      <c r="F7" s="18" t="s">
        <v>1</v>
      </c>
      <c r="H7" s="18" t="s">
        <v>71</v>
      </c>
    </row>
    <row r="8" spans="1:8" s="6" customFormat="1" x14ac:dyDescent="0.2">
      <c r="A8" s="4"/>
      <c r="B8" s="19" t="s">
        <v>2</v>
      </c>
      <c r="C8" s="30" t="str">
        <f>VLOOKUP(C$9,'Información Unidades'!$G$4:$I$10,3,0)</f>
        <v>HIDRO PASADA</v>
      </c>
      <c r="D8" s="30" t="str">
        <f>VLOOKUP(D$9,'Información Unidades'!$G$4:$I$10,3,0)</f>
        <v>DIESEL</v>
      </c>
      <c r="E8" s="30" t="str">
        <f>VLOOKUP(E$9,'Información Unidades'!$G$4:$I$10,3,0)</f>
        <v>DIESEL</v>
      </c>
      <c r="F8" s="20" t="s">
        <v>3</v>
      </c>
      <c r="H8" s="20" t="s">
        <v>73</v>
      </c>
    </row>
    <row r="9" spans="1:8" s="6" customFormat="1" ht="13.5" thickBot="1" x14ac:dyDescent="0.25">
      <c r="A9" s="4"/>
      <c r="B9" s="21" t="s">
        <v>23</v>
      </c>
      <c r="C9" s="33" t="s">
        <v>75</v>
      </c>
      <c r="D9" s="33" t="s">
        <v>76</v>
      </c>
      <c r="E9" s="33" t="s">
        <v>77</v>
      </c>
      <c r="F9" s="22"/>
      <c r="H9" s="22" t="s">
        <v>70</v>
      </c>
    </row>
    <row r="10" spans="1:8" x14ac:dyDescent="0.2">
      <c r="A10" s="4">
        <f t="shared" ref="A10:A73" si="0">+IF(ISBLANK($B10),"",MONTH($B10))</f>
        <v>1</v>
      </c>
      <c r="B10" s="46">
        <v>40544</v>
      </c>
      <c r="C10" s="59">
        <v>12.016</v>
      </c>
      <c r="D10" s="59">
        <v>0.223</v>
      </c>
      <c r="E10" s="59">
        <v>9.0440000000000005</v>
      </c>
      <c r="F10" s="50">
        <f t="shared" ref="F10:F73" si="1">+SUM(C10:E10)</f>
        <v>21.283000000000001</v>
      </c>
      <c r="H10" s="55">
        <v>1.3206392533357909</v>
      </c>
    </row>
    <row r="11" spans="1:8" x14ac:dyDescent="0.2">
      <c r="A11" s="4">
        <f t="shared" si="0"/>
        <v>1</v>
      </c>
      <c r="B11" s="35">
        <v>40545</v>
      </c>
      <c r="C11" s="60">
        <v>14.368</v>
      </c>
      <c r="D11" s="60">
        <v>0.84199999999999997</v>
      </c>
      <c r="E11" s="60">
        <v>6.9749999999999996</v>
      </c>
      <c r="F11" s="42">
        <f t="shared" si="1"/>
        <v>22.185000000000002</v>
      </c>
      <c r="H11" s="56">
        <v>1.3053440232721933</v>
      </c>
    </row>
    <row r="12" spans="1:8" x14ac:dyDescent="0.2">
      <c r="A12" s="4">
        <f t="shared" si="0"/>
        <v>1</v>
      </c>
      <c r="B12" s="35">
        <v>40546</v>
      </c>
      <c r="C12" s="60">
        <v>14.44</v>
      </c>
      <c r="D12" s="60">
        <v>1.8280000000000001</v>
      </c>
      <c r="E12" s="60">
        <v>7.5540000000000003</v>
      </c>
      <c r="F12" s="42">
        <f t="shared" si="1"/>
        <v>23.822000000000003</v>
      </c>
      <c r="H12" s="56">
        <v>1.4398386193774109</v>
      </c>
    </row>
    <row r="13" spans="1:8" x14ac:dyDescent="0.2">
      <c r="A13" s="4">
        <f t="shared" si="0"/>
        <v>1</v>
      </c>
      <c r="B13" s="35">
        <v>40547</v>
      </c>
      <c r="C13" s="60">
        <v>14.643000000000001</v>
      </c>
      <c r="D13" s="60">
        <v>1.798</v>
      </c>
      <c r="E13" s="60">
        <v>7.13</v>
      </c>
      <c r="F13" s="42">
        <f t="shared" si="1"/>
        <v>23.571000000000002</v>
      </c>
      <c r="H13" s="56">
        <v>1.3436392926077558</v>
      </c>
    </row>
    <row r="14" spans="1:8" x14ac:dyDescent="0.2">
      <c r="A14" s="4">
        <f t="shared" si="0"/>
        <v>1</v>
      </c>
      <c r="B14" s="35">
        <v>40548</v>
      </c>
      <c r="C14" s="60">
        <v>14.488</v>
      </c>
      <c r="D14" s="60">
        <v>1.62</v>
      </c>
      <c r="E14" s="60">
        <v>7.798</v>
      </c>
      <c r="F14" s="42">
        <f t="shared" si="1"/>
        <v>23.905999999999999</v>
      </c>
      <c r="H14" s="56">
        <v>1.3421225822676208</v>
      </c>
    </row>
    <row r="15" spans="1:8" x14ac:dyDescent="0.2">
      <c r="A15" s="4">
        <f t="shared" si="0"/>
        <v>1</v>
      </c>
      <c r="B15" s="35">
        <v>40549</v>
      </c>
      <c r="C15" s="60">
        <v>14.332000000000001</v>
      </c>
      <c r="D15" s="60">
        <v>2.0179999999999998</v>
      </c>
      <c r="E15" s="60">
        <v>7.0339999999999998</v>
      </c>
      <c r="F15" s="42">
        <f t="shared" si="1"/>
        <v>23.384</v>
      </c>
      <c r="H15" s="56">
        <v>1.3104667696656125</v>
      </c>
    </row>
    <row r="16" spans="1:8" x14ac:dyDescent="0.2">
      <c r="A16" s="4">
        <f t="shared" si="0"/>
        <v>1</v>
      </c>
      <c r="B16" s="35">
        <v>40550</v>
      </c>
      <c r="C16" s="60">
        <v>14.984</v>
      </c>
      <c r="D16" s="60">
        <v>0.21199999999999999</v>
      </c>
      <c r="E16" s="60">
        <v>8.6129999999999995</v>
      </c>
      <c r="F16" s="42">
        <f t="shared" si="1"/>
        <v>23.808999999999997</v>
      </c>
      <c r="H16" s="56">
        <v>1.2870141384550373</v>
      </c>
    </row>
    <row r="17" spans="1:8" x14ac:dyDescent="0.2">
      <c r="A17" s="4">
        <f t="shared" si="0"/>
        <v>1</v>
      </c>
      <c r="B17" s="35">
        <v>40551</v>
      </c>
      <c r="C17" s="60">
        <v>14.835000000000001</v>
      </c>
      <c r="D17" s="60">
        <v>0.53300000000000003</v>
      </c>
      <c r="E17" s="60">
        <v>6.6349999999999998</v>
      </c>
      <c r="F17" s="42">
        <f t="shared" si="1"/>
        <v>22.003</v>
      </c>
      <c r="H17" s="56">
        <v>1.2839650781983847</v>
      </c>
    </row>
    <row r="18" spans="1:8" x14ac:dyDescent="0.2">
      <c r="A18" s="4">
        <f t="shared" si="0"/>
        <v>1</v>
      </c>
      <c r="B18" s="35">
        <v>40552</v>
      </c>
      <c r="C18" s="60">
        <v>14.775</v>
      </c>
      <c r="D18" s="60">
        <v>0</v>
      </c>
      <c r="E18" s="60">
        <v>7.0250000000000004</v>
      </c>
      <c r="F18" s="42">
        <f t="shared" si="1"/>
        <v>21.8</v>
      </c>
      <c r="H18" s="56">
        <v>1.3086570644797655</v>
      </c>
    </row>
    <row r="19" spans="1:8" x14ac:dyDescent="0.2">
      <c r="A19" s="4">
        <f t="shared" si="0"/>
        <v>1</v>
      </c>
      <c r="B19" s="35">
        <v>40553</v>
      </c>
      <c r="C19" s="60">
        <v>14.802</v>
      </c>
      <c r="D19" s="60">
        <v>0.82599999999999996</v>
      </c>
      <c r="E19" s="60">
        <v>8.02</v>
      </c>
      <c r="F19" s="42">
        <f t="shared" si="1"/>
        <v>23.648</v>
      </c>
      <c r="H19" s="56">
        <v>1.324629325458377</v>
      </c>
    </row>
    <row r="20" spans="1:8" x14ac:dyDescent="0.2">
      <c r="A20" s="4">
        <f t="shared" si="0"/>
        <v>1</v>
      </c>
      <c r="B20" s="35">
        <v>40554</v>
      </c>
      <c r="C20" s="60">
        <v>15.506</v>
      </c>
      <c r="D20" s="60">
        <v>0</v>
      </c>
      <c r="E20" s="60">
        <v>7.7930000000000001</v>
      </c>
      <c r="F20" s="42">
        <f t="shared" si="1"/>
        <v>23.298999999999999</v>
      </c>
      <c r="H20" s="56">
        <v>1.3199800788991505</v>
      </c>
    </row>
    <row r="21" spans="1:8" x14ac:dyDescent="0.2">
      <c r="A21" s="4">
        <f t="shared" si="0"/>
        <v>1</v>
      </c>
      <c r="B21" s="35">
        <v>40555</v>
      </c>
      <c r="C21" s="60">
        <v>15.504</v>
      </c>
      <c r="D21" s="60">
        <v>0.83299999999999996</v>
      </c>
      <c r="E21" s="60">
        <v>7.4160000000000004</v>
      </c>
      <c r="F21" s="42">
        <f t="shared" si="1"/>
        <v>23.753</v>
      </c>
      <c r="H21" s="56">
        <v>1.2940504068815195</v>
      </c>
    </row>
    <row r="22" spans="1:8" x14ac:dyDescent="0.2">
      <c r="A22" s="4">
        <f t="shared" si="0"/>
        <v>1</v>
      </c>
      <c r="B22" s="35">
        <v>40556</v>
      </c>
      <c r="C22" s="60">
        <v>15.939</v>
      </c>
      <c r="D22" s="60">
        <v>2.746</v>
      </c>
      <c r="E22" s="60">
        <v>5.1040000000000001</v>
      </c>
      <c r="F22" s="42">
        <f t="shared" si="1"/>
        <v>23.788999999999998</v>
      </c>
      <c r="H22" s="56">
        <v>1.2788624151977144</v>
      </c>
    </row>
    <row r="23" spans="1:8" x14ac:dyDescent="0.2">
      <c r="A23" s="4">
        <f t="shared" si="0"/>
        <v>1</v>
      </c>
      <c r="B23" s="35">
        <v>40557</v>
      </c>
      <c r="C23" s="60">
        <v>16.050999999999998</v>
      </c>
      <c r="D23" s="60">
        <v>0.45600000000000002</v>
      </c>
      <c r="E23" s="60">
        <v>6.56</v>
      </c>
      <c r="F23" s="42">
        <f t="shared" si="1"/>
        <v>23.066999999999997</v>
      </c>
      <c r="H23" s="56">
        <v>1.2724708769867914</v>
      </c>
    </row>
    <row r="24" spans="1:8" x14ac:dyDescent="0.2">
      <c r="A24" s="4">
        <f t="shared" si="0"/>
        <v>1</v>
      </c>
      <c r="B24" s="35">
        <v>40558</v>
      </c>
      <c r="C24" s="60">
        <v>12.557</v>
      </c>
      <c r="D24" s="60">
        <v>0</v>
      </c>
      <c r="E24" s="60">
        <v>9.0690000000000008</v>
      </c>
      <c r="F24" s="42">
        <f t="shared" si="1"/>
        <v>21.626000000000001</v>
      </c>
      <c r="H24" s="56">
        <v>1.2571796514217966</v>
      </c>
    </row>
    <row r="25" spans="1:8" x14ac:dyDescent="0.2">
      <c r="A25" s="4">
        <f t="shared" si="0"/>
        <v>1</v>
      </c>
      <c r="B25" s="35">
        <v>40559</v>
      </c>
      <c r="C25" s="60">
        <v>14.43</v>
      </c>
      <c r="D25" s="60">
        <v>0</v>
      </c>
      <c r="E25" s="60">
        <v>6.5750000000000002</v>
      </c>
      <c r="F25" s="42">
        <f t="shared" si="1"/>
        <v>21.004999999999999</v>
      </c>
      <c r="H25" s="56">
        <v>1.2732044199209405</v>
      </c>
    </row>
    <row r="26" spans="1:8" x14ac:dyDescent="0.2">
      <c r="A26" s="4">
        <f t="shared" si="0"/>
        <v>1</v>
      </c>
      <c r="B26" s="35">
        <v>40560</v>
      </c>
      <c r="C26" s="60">
        <v>15.53</v>
      </c>
      <c r="D26" s="60">
        <v>0</v>
      </c>
      <c r="E26" s="60">
        <v>5.944</v>
      </c>
      <c r="F26" s="42">
        <f t="shared" si="1"/>
        <v>21.474</v>
      </c>
      <c r="H26" s="56">
        <v>1.3061106212401863</v>
      </c>
    </row>
    <row r="27" spans="1:8" x14ac:dyDescent="0.2">
      <c r="A27" s="4">
        <f t="shared" si="0"/>
        <v>1</v>
      </c>
      <c r="B27" s="35">
        <v>40561</v>
      </c>
      <c r="C27" s="60">
        <v>16.03</v>
      </c>
      <c r="D27" s="60">
        <v>0</v>
      </c>
      <c r="E27" s="60">
        <v>6.0540000000000003</v>
      </c>
      <c r="F27" s="42">
        <f t="shared" si="1"/>
        <v>22.084000000000003</v>
      </c>
      <c r="H27" s="56">
        <v>1.2779811328635933</v>
      </c>
    </row>
    <row r="28" spans="1:8" x14ac:dyDescent="0.2">
      <c r="A28" s="4">
        <f t="shared" si="0"/>
        <v>1</v>
      </c>
      <c r="B28" s="35">
        <v>40562</v>
      </c>
      <c r="C28" s="60">
        <v>15.670999999999999</v>
      </c>
      <c r="D28" s="60">
        <v>0</v>
      </c>
      <c r="E28" s="60">
        <v>6.641</v>
      </c>
      <c r="F28" s="42">
        <f t="shared" si="1"/>
        <v>22.311999999999998</v>
      </c>
      <c r="H28" s="56">
        <v>1.2843264163114745</v>
      </c>
    </row>
    <row r="29" spans="1:8" x14ac:dyDescent="0.2">
      <c r="A29" s="4">
        <f t="shared" si="0"/>
        <v>1</v>
      </c>
      <c r="B29" s="35">
        <v>40563</v>
      </c>
      <c r="C29" s="60">
        <v>15.51</v>
      </c>
      <c r="D29" s="60">
        <v>0</v>
      </c>
      <c r="E29" s="60">
        <v>6.516</v>
      </c>
      <c r="F29" s="42">
        <f t="shared" si="1"/>
        <v>22.026</v>
      </c>
      <c r="H29" s="56">
        <v>1.2793516992123986</v>
      </c>
    </row>
    <row r="30" spans="1:8" x14ac:dyDescent="0.2">
      <c r="A30" s="4">
        <f t="shared" si="0"/>
        <v>1</v>
      </c>
      <c r="B30" s="35">
        <v>40564</v>
      </c>
      <c r="C30" s="60">
        <v>14.986000000000001</v>
      </c>
      <c r="D30" s="60">
        <v>0</v>
      </c>
      <c r="E30" s="60">
        <v>7.2880000000000003</v>
      </c>
      <c r="F30" s="42">
        <f t="shared" si="1"/>
        <v>22.274000000000001</v>
      </c>
      <c r="H30" s="56">
        <v>1.3265009992818608</v>
      </c>
    </row>
    <row r="31" spans="1:8" x14ac:dyDescent="0.2">
      <c r="A31" s="4">
        <f t="shared" si="0"/>
        <v>1</v>
      </c>
      <c r="B31" s="35">
        <v>40565</v>
      </c>
      <c r="C31" s="60">
        <v>13.117000000000001</v>
      </c>
      <c r="D31" s="60">
        <v>0</v>
      </c>
      <c r="E31" s="60">
        <v>7.4260000000000002</v>
      </c>
      <c r="F31" s="42">
        <f t="shared" si="1"/>
        <v>20.542999999999999</v>
      </c>
      <c r="H31" s="56">
        <v>1.1931504973589633</v>
      </c>
    </row>
    <row r="32" spans="1:8" x14ac:dyDescent="0.2">
      <c r="A32" s="4">
        <f t="shared" si="0"/>
        <v>1</v>
      </c>
      <c r="B32" s="35">
        <v>40566</v>
      </c>
      <c r="C32" s="60">
        <v>14.9</v>
      </c>
      <c r="D32" s="60">
        <v>0</v>
      </c>
      <c r="E32" s="60">
        <v>6.8019999999999996</v>
      </c>
      <c r="F32" s="42">
        <f t="shared" si="1"/>
        <v>21.701999999999998</v>
      </c>
      <c r="H32" s="56">
        <v>1.2392776999299957</v>
      </c>
    </row>
    <row r="33" spans="1:8" x14ac:dyDescent="0.2">
      <c r="A33" s="4">
        <f t="shared" si="0"/>
        <v>1</v>
      </c>
      <c r="B33" s="35">
        <v>40567</v>
      </c>
      <c r="C33" s="60">
        <v>15.301</v>
      </c>
      <c r="D33" s="60">
        <v>0</v>
      </c>
      <c r="E33" s="60">
        <v>7.5110000000000001</v>
      </c>
      <c r="F33" s="42">
        <f t="shared" si="1"/>
        <v>22.812000000000001</v>
      </c>
      <c r="H33" s="56">
        <v>1.2466127486020182</v>
      </c>
    </row>
    <row r="34" spans="1:8" x14ac:dyDescent="0.2">
      <c r="A34" s="4">
        <f t="shared" si="0"/>
        <v>1</v>
      </c>
      <c r="B34" s="35">
        <v>40568</v>
      </c>
      <c r="C34" s="60">
        <v>15.561999999999999</v>
      </c>
      <c r="D34" s="60">
        <v>0</v>
      </c>
      <c r="E34" s="60">
        <v>7.2530000000000001</v>
      </c>
      <c r="F34" s="42">
        <f t="shared" si="1"/>
        <v>22.814999999999998</v>
      </c>
      <c r="H34" s="56">
        <v>1.3459320736688265</v>
      </c>
    </row>
    <row r="35" spans="1:8" x14ac:dyDescent="0.2">
      <c r="A35" s="4">
        <f t="shared" si="0"/>
        <v>1</v>
      </c>
      <c r="B35" s="35">
        <v>40569</v>
      </c>
      <c r="C35" s="60">
        <v>15.426</v>
      </c>
      <c r="D35" s="60">
        <v>0</v>
      </c>
      <c r="E35" s="60">
        <v>7.7089999999999996</v>
      </c>
      <c r="F35" s="42">
        <f t="shared" si="1"/>
        <v>23.134999999999998</v>
      </c>
      <c r="H35" s="56">
        <v>1.3238517339015288</v>
      </c>
    </row>
    <row r="36" spans="1:8" x14ac:dyDescent="0.2">
      <c r="A36" s="4">
        <f t="shared" si="0"/>
        <v>1</v>
      </c>
      <c r="B36" s="35">
        <v>40570</v>
      </c>
      <c r="C36" s="60">
        <v>15.547000000000001</v>
      </c>
      <c r="D36" s="60">
        <v>0.48899999999999999</v>
      </c>
      <c r="E36" s="60">
        <v>7.35</v>
      </c>
      <c r="F36" s="42">
        <f t="shared" si="1"/>
        <v>23.386000000000003</v>
      </c>
      <c r="H36" s="56">
        <v>1.2547160077381891</v>
      </c>
    </row>
    <row r="37" spans="1:8" x14ac:dyDescent="0.2">
      <c r="A37" s="4">
        <f t="shared" si="0"/>
        <v>1</v>
      </c>
      <c r="B37" s="35">
        <v>40571</v>
      </c>
      <c r="C37" s="60">
        <v>15.736000000000001</v>
      </c>
      <c r="D37" s="60">
        <v>0.224</v>
      </c>
      <c r="E37" s="60">
        <v>6.915</v>
      </c>
      <c r="F37" s="42">
        <f t="shared" si="1"/>
        <v>22.875</v>
      </c>
      <c r="H37" s="56">
        <v>1.2017210152405351</v>
      </c>
    </row>
    <row r="38" spans="1:8" x14ac:dyDescent="0.2">
      <c r="A38" s="4">
        <f t="shared" si="0"/>
        <v>1</v>
      </c>
      <c r="B38" s="35">
        <v>40572</v>
      </c>
      <c r="C38" s="60">
        <v>15.419</v>
      </c>
      <c r="D38" s="60">
        <v>6.8000000000000005E-2</v>
      </c>
      <c r="E38" s="60">
        <v>6.77</v>
      </c>
      <c r="F38" s="42">
        <f t="shared" si="1"/>
        <v>22.256999999999998</v>
      </c>
      <c r="H38" s="56">
        <v>1.2830732030357475</v>
      </c>
    </row>
    <row r="39" spans="1:8" x14ac:dyDescent="0.2">
      <c r="A39" s="4">
        <f t="shared" si="0"/>
        <v>1</v>
      </c>
      <c r="B39" s="35">
        <v>40573</v>
      </c>
      <c r="C39" s="60">
        <v>15.863</v>
      </c>
      <c r="D39" s="60">
        <v>0</v>
      </c>
      <c r="E39" s="60">
        <v>5.5410000000000004</v>
      </c>
      <c r="F39" s="42">
        <f t="shared" si="1"/>
        <v>21.404</v>
      </c>
      <c r="H39" s="56">
        <v>1.2508143566763354</v>
      </c>
    </row>
    <row r="40" spans="1:8" x14ac:dyDescent="0.2">
      <c r="A40" s="4">
        <f t="shared" si="0"/>
        <v>1</v>
      </c>
      <c r="B40" s="35">
        <v>40574</v>
      </c>
      <c r="C40" s="60">
        <v>14.66</v>
      </c>
      <c r="D40" s="60">
        <v>0.77700000000000002</v>
      </c>
      <c r="E40" s="60">
        <v>6.8040000000000003</v>
      </c>
      <c r="F40" s="42">
        <f t="shared" si="1"/>
        <v>22.241</v>
      </c>
      <c r="H40" s="56">
        <v>1.2634823442625083</v>
      </c>
    </row>
    <row r="41" spans="1:8" x14ac:dyDescent="0.2">
      <c r="A41" s="4">
        <f t="shared" si="0"/>
        <v>2</v>
      </c>
      <c r="B41" s="35">
        <v>40575</v>
      </c>
      <c r="C41" s="60">
        <v>0.22800000000000001</v>
      </c>
      <c r="D41" s="60">
        <v>8.0399999999999991</v>
      </c>
      <c r="E41" s="60">
        <v>14.308999999999999</v>
      </c>
      <c r="F41" s="42">
        <f t="shared" si="1"/>
        <v>22.576999999999998</v>
      </c>
      <c r="H41" s="56">
        <v>1.3173533513735554</v>
      </c>
    </row>
    <row r="42" spans="1:8" x14ac:dyDescent="0.2">
      <c r="A42" s="4">
        <f t="shared" si="0"/>
        <v>2</v>
      </c>
      <c r="B42" s="35">
        <v>40576</v>
      </c>
      <c r="C42" s="60">
        <v>0.23699999999999999</v>
      </c>
      <c r="D42" s="60">
        <v>7.79</v>
      </c>
      <c r="E42" s="60">
        <v>13.907999999999999</v>
      </c>
      <c r="F42" s="42">
        <f t="shared" si="1"/>
        <v>21.934999999999999</v>
      </c>
      <c r="H42" s="56">
        <v>1.1304732399037603</v>
      </c>
    </row>
    <row r="43" spans="1:8" x14ac:dyDescent="0.2">
      <c r="A43" s="4">
        <f t="shared" si="0"/>
        <v>2</v>
      </c>
      <c r="B43" s="35">
        <v>40577</v>
      </c>
      <c r="C43" s="60">
        <v>0.28899999999999998</v>
      </c>
      <c r="D43" s="60">
        <v>7.9969999999999999</v>
      </c>
      <c r="E43" s="60">
        <v>13.648999999999999</v>
      </c>
      <c r="F43" s="42">
        <f t="shared" si="1"/>
        <v>21.934999999999999</v>
      </c>
      <c r="H43" s="56">
        <v>1.1384490877246916</v>
      </c>
    </row>
    <row r="44" spans="1:8" x14ac:dyDescent="0.2">
      <c r="A44" s="4">
        <f t="shared" si="0"/>
        <v>2</v>
      </c>
      <c r="B44" s="35">
        <v>40578</v>
      </c>
      <c r="C44" s="60">
        <v>0.505</v>
      </c>
      <c r="D44" s="60">
        <v>7.891</v>
      </c>
      <c r="E44" s="60">
        <v>13.62</v>
      </c>
      <c r="F44" s="42">
        <f t="shared" si="1"/>
        <v>22.015999999999998</v>
      </c>
      <c r="H44" s="56">
        <v>1.1426530711350267</v>
      </c>
    </row>
    <row r="45" spans="1:8" x14ac:dyDescent="0.2">
      <c r="A45" s="4">
        <f t="shared" si="0"/>
        <v>2</v>
      </c>
      <c r="B45" s="35">
        <v>40579</v>
      </c>
      <c r="C45" s="60">
        <v>0.33900000000000002</v>
      </c>
      <c r="D45" s="60">
        <v>7.7649999999999997</v>
      </c>
      <c r="E45" s="60">
        <v>12.731</v>
      </c>
      <c r="F45" s="42">
        <f t="shared" si="1"/>
        <v>20.835000000000001</v>
      </c>
      <c r="H45" s="56">
        <v>1.2395792152619376</v>
      </c>
    </row>
    <row r="46" spans="1:8" x14ac:dyDescent="0.2">
      <c r="A46" s="4">
        <f t="shared" si="0"/>
        <v>2</v>
      </c>
      <c r="B46" s="35">
        <v>40580</v>
      </c>
      <c r="C46" s="60">
        <v>0.25</v>
      </c>
      <c r="D46" s="60">
        <v>7.6539999999999999</v>
      </c>
      <c r="E46" s="60">
        <v>12.481</v>
      </c>
      <c r="F46" s="42">
        <f t="shared" si="1"/>
        <v>20.384999999999998</v>
      </c>
      <c r="H46" s="56">
        <v>1.2434173783577065</v>
      </c>
    </row>
    <row r="47" spans="1:8" x14ac:dyDescent="0.2">
      <c r="A47" s="4">
        <f t="shared" si="0"/>
        <v>2</v>
      </c>
      <c r="B47" s="35">
        <v>40581</v>
      </c>
      <c r="C47" s="60">
        <v>0.24299999999999999</v>
      </c>
      <c r="D47" s="60">
        <v>7.9080000000000004</v>
      </c>
      <c r="E47" s="60">
        <v>14.356</v>
      </c>
      <c r="F47" s="42">
        <f t="shared" si="1"/>
        <v>22.506999999999998</v>
      </c>
      <c r="H47" s="56">
        <v>1.4696504819032794</v>
      </c>
    </row>
    <row r="48" spans="1:8" x14ac:dyDescent="0.2">
      <c r="A48" s="4">
        <f t="shared" si="0"/>
        <v>2</v>
      </c>
      <c r="B48" s="35">
        <v>40582</v>
      </c>
      <c r="C48" s="60">
        <v>0.60199999999999998</v>
      </c>
      <c r="D48" s="60">
        <v>7.3330000000000002</v>
      </c>
      <c r="E48" s="60">
        <v>15.500999999999999</v>
      </c>
      <c r="F48" s="42">
        <f t="shared" si="1"/>
        <v>23.436</v>
      </c>
      <c r="H48" s="56">
        <v>1.3700153225118648</v>
      </c>
    </row>
    <row r="49" spans="1:8" x14ac:dyDescent="0.2">
      <c r="A49" s="4">
        <f t="shared" si="0"/>
        <v>2</v>
      </c>
      <c r="B49" s="35">
        <v>40583</v>
      </c>
      <c r="C49" s="60">
        <v>3.81</v>
      </c>
      <c r="D49" s="60">
        <v>7.702</v>
      </c>
      <c r="E49" s="60">
        <v>11.952999999999999</v>
      </c>
      <c r="F49" s="42">
        <f t="shared" si="1"/>
        <v>23.465</v>
      </c>
      <c r="H49" s="56">
        <v>1.3259915263033972</v>
      </c>
    </row>
    <row r="50" spans="1:8" x14ac:dyDescent="0.2">
      <c r="A50" s="4">
        <f t="shared" si="0"/>
        <v>2</v>
      </c>
      <c r="B50" s="35">
        <v>40584</v>
      </c>
      <c r="C50" s="60">
        <v>4.5190000000000001</v>
      </c>
      <c r="D50" s="60">
        <v>7.5620000000000003</v>
      </c>
      <c r="E50" s="60">
        <v>11.055999999999999</v>
      </c>
      <c r="F50" s="42">
        <f t="shared" si="1"/>
        <v>23.137</v>
      </c>
      <c r="H50" s="56">
        <v>1.348351399639506</v>
      </c>
    </row>
    <row r="51" spans="1:8" x14ac:dyDescent="0.2">
      <c r="A51" s="4">
        <f t="shared" si="0"/>
        <v>2</v>
      </c>
      <c r="B51" s="35">
        <v>40585</v>
      </c>
      <c r="C51" s="60">
        <v>4.9800000000000004</v>
      </c>
      <c r="D51" s="60">
        <v>7.5049999999999999</v>
      </c>
      <c r="E51" s="60">
        <v>10.851000000000001</v>
      </c>
      <c r="F51" s="42">
        <f t="shared" si="1"/>
        <v>23.335999999999999</v>
      </c>
      <c r="H51" s="56">
        <v>1.2798075983437438</v>
      </c>
    </row>
    <row r="52" spans="1:8" x14ac:dyDescent="0.2">
      <c r="A52" s="4">
        <f t="shared" si="0"/>
        <v>2</v>
      </c>
      <c r="B52" s="35">
        <v>40586</v>
      </c>
      <c r="C52" s="60">
        <v>1.6459999999999999</v>
      </c>
      <c r="D52" s="60">
        <v>7.7229999999999999</v>
      </c>
      <c r="E52" s="60">
        <v>12.898999999999999</v>
      </c>
      <c r="F52" s="42">
        <f t="shared" si="1"/>
        <v>22.268000000000001</v>
      </c>
      <c r="H52" s="56">
        <v>1.1695658549242822</v>
      </c>
    </row>
    <row r="53" spans="1:8" x14ac:dyDescent="0.2">
      <c r="A53" s="4">
        <f t="shared" si="0"/>
        <v>2</v>
      </c>
      <c r="B53" s="35">
        <v>40587</v>
      </c>
      <c r="C53" s="60">
        <v>1.2769999999999999</v>
      </c>
      <c r="D53" s="60">
        <v>7.63</v>
      </c>
      <c r="E53" s="60">
        <v>11.743</v>
      </c>
      <c r="F53" s="42">
        <f t="shared" si="1"/>
        <v>20.65</v>
      </c>
      <c r="H53" s="56">
        <v>1.254106380484135</v>
      </c>
    </row>
    <row r="54" spans="1:8" x14ac:dyDescent="0.2">
      <c r="A54" s="4">
        <f t="shared" si="0"/>
        <v>2</v>
      </c>
      <c r="B54" s="35">
        <v>40588</v>
      </c>
      <c r="C54" s="60">
        <v>1.181</v>
      </c>
      <c r="D54" s="60">
        <v>6.81</v>
      </c>
      <c r="E54" s="60">
        <v>14.234</v>
      </c>
      <c r="F54" s="42">
        <f t="shared" si="1"/>
        <v>22.225000000000001</v>
      </c>
      <c r="H54" s="56">
        <v>1.3872551788977057</v>
      </c>
    </row>
    <row r="55" spans="1:8" x14ac:dyDescent="0.2">
      <c r="A55" s="4">
        <f t="shared" si="0"/>
        <v>2</v>
      </c>
      <c r="B55" s="35">
        <v>40589</v>
      </c>
      <c r="C55" s="60">
        <v>1.4339999999999999</v>
      </c>
      <c r="D55" s="60">
        <v>7.94</v>
      </c>
      <c r="E55" s="60">
        <v>13.2</v>
      </c>
      <c r="F55" s="42">
        <f t="shared" si="1"/>
        <v>22.573999999999998</v>
      </c>
      <c r="H55" s="56">
        <v>1.053045987365048</v>
      </c>
    </row>
    <row r="56" spans="1:8" x14ac:dyDescent="0.2">
      <c r="A56" s="4">
        <f t="shared" si="0"/>
        <v>2</v>
      </c>
      <c r="B56" s="35">
        <v>40590</v>
      </c>
      <c r="C56" s="60">
        <v>2.6859999999999999</v>
      </c>
      <c r="D56" s="60">
        <v>7.75</v>
      </c>
      <c r="E56" s="60">
        <v>11.497</v>
      </c>
      <c r="F56" s="42">
        <f t="shared" si="1"/>
        <v>21.933</v>
      </c>
      <c r="H56" s="56">
        <v>1.2804699494365122</v>
      </c>
    </row>
    <row r="57" spans="1:8" x14ac:dyDescent="0.2">
      <c r="A57" s="4">
        <f t="shared" si="0"/>
        <v>2</v>
      </c>
      <c r="B57" s="35">
        <v>40591</v>
      </c>
      <c r="C57" s="60">
        <v>2.3610000000000002</v>
      </c>
      <c r="D57" s="60">
        <v>7.89</v>
      </c>
      <c r="E57" s="60">
        <v>12.183999999999999</v>
      </c>
      <c r="F57" s="42">
        <f t="shared" si="1"/>
        <v>22.434999999999999</v>
      </c>
      <c r="H57" s="56">
        <v>1.2696659707112143</v>
      </c>
    </row>
    <row r="58" spans="1:8" x14ac:dyDescent="0.2">
      <c r="A58" s="4">
        <f t="shared" si="0"/>
        <v>2</v>
      </c>
      <c r="B58" s="35">
        <v>40592</v>
      </c>
      <c r="C58" s="60">
        <v>2.2639999999999998</v>
      </c>
      <c r="D58" s="60">
        <v>7.71</v>
      </c>
      <c r="E58" s="60">
        <v>12.286</v>
      </c>
      <c r="F58" s="42">
        <f t="shared" si="1"/>
        <v>22.259999999999998</v>
      </c>
      <c r="H58" s="56">
        <v>1.0424772672694049</v>
      </c>
    </row>
    <row r="59" spans="1:8" x14ac:dyDescent="0.2">
      <c r="A59" s="4">
        <f t="shared" si="0"/>
        <v>2</v>
      </c>
      <c r="B59" s="35">
        <v>40593</v>
      </c>
      <c r="C59" s="60">
        <v>1.8220000000000001</v>
      </c>
      <c r="D59" s="60">
        <v>7.6</v>
      </c>
      <c r="E59" s="60">
        <v>11.28</v>
      </c>
      <c r="F59" s="42">
        <f t="shared" si="1"/>
        <v>20.701999999999998</v>
      </c>
      <c r="H59" s="56">
        <v>1.0120790216857349</v>
      </c>
    </row>
    <row r="60" spans="1:8" x14ac:dyDescent="0.2">
      <c r="A60" s="4">
        <f t="shared" si="0"/>
        <v>2</v>
      </c>
      <c r="B60" s="35">
        <v>40594</v>
      </c>
      <c r="C60" s="60">
        <v>2.8639999999999999</v>
      </c>
      <c r="D60" s="60">
        <v>7.52</v>
      </c>
      <c r="E60" s="60">
        <v>10.45</v>
      </c>
      <c r="F60" s="42">
        <f t="shared" si="1"/>
        <v>20.834</v>
      </c>
      <c r="H60" s="56">
        <v>1.3105266605663177</v>
      </c>
    </row>
    <row r="61" spans="1:8" x14ac:dyDescent="0.2">
      <c r="A61" s="4">
        <f t="shared" si="0"/>
        <v>2</v>
      </c>
      <c r="B61" s="35">
        <v>40595</v>
      </c>
      <c r="C61" s="60">
        <v>2.1960000000000002</v>
      </c>
      <c r="D61" s="60">
        <v>7.98</v>
      </c>
      <c r="E61" s="60">
        <v>12.510999999999999</v>
      </c>
      <c r="F61" s="42">
        <f t="shared" si="1"/>
        <v>22.686999999999998</v>
      </c>
      <c r="H61" s="56">
        <v>1.2370726997976087</v>
      </c>
    </row>
    <row r="62" spans="1:8" x14ac:dyDescent="0.2">
      <c r="A62" s="4">
        <f t="shared" si="0"/>
        <v>2</v>
      </c>
      <c r="B62" s="35">
        <v>40596</v>
      </c>
      <c r="C62" s="60">
        <v>1.5269999999999999</v>
      </c>
      <c r="D62" s="60">
        <v>7.88</v>
      </c>
      <c r="E62" s="60">
        <v>13.605</v>
      </c>
      <c r="F62" s="42">
        <f t="shared" si="1"/>
        <v>23.012</v>
      </c>
      <c r="H62" s="56">
        <v>1.2708021295521741</v>
      </c>
    </row>
    <row r="63" spans="1:8" x14ac:dyDescent="0.2">
      <c r="A63" s="4">
        <f t="shared" si="0"/>
        <v>2</v>
      </c>
      <c r="B63" s="35">
        <v>40597</v>
      </c>
      <c r="C63" s="60">
        <v>0.72499999999999998</v>
      </c>
      <c r="D63" s="60">
        <v>8.01</v>
      </c>
      <c r="E63" s="60">
        <v>13.329000000000001</v>
      </c>
      <c r="F63" s="42">
        <f t="shared" si="1"/>
        <v>22.064</v>
      </c>
      <c r="H63" s="56">
        <v>1.2639773176352496</v>
      </c>
    </row>
    <row r="64" spans="1:8" x14ac:dyDescent="0.2">
      <c r="A64" s="4">
        <f t="shared" si="0"/>
        <v>2</v>
      </c>
      <c r="B64" s="35">
        <v>40598</v>
      </c>
      <c r="C64" s="60">
        <v>0.59899999999999998</v>
      </c>
      <c r="D64" s="60">
        <v>7.75</v>
      </c>
      <c r="E64" s="60">
        <v>13.381</v>
      </c>
      <c r="F64" s="42">
        <f t="shared" si="1"/>
        <v>21.73</v>
      </c>
      <c r="H64" s="56">
        <v>1.2871613548380945</v>
      </c>
    </row>
    <row r="65" spans="1:8" x14ac:dyDescent="0.2">
      <c r="A65" s="4">
        <f t="shared" si="0"/>
        <v>2</v>
      </c>
      <c r="B65" s="35">
        <v>40599</v>
      </c>
      <c r="C65" s="60">
        <v>0.17799999999999999</v>
      </c>
      <c r="D65" s="60">
        <v>7.68</v>
      </c>
      <c r="E65" s="60">
        <v>13.803000000000001</v>
      </c>
      <c r="F65" s="42">
        <f t="shared" si="1"/>
        <v>21.661000000000001</v>
      </c>
      <c r="H65" s="56">
        <v>1.2256022581055781</v>
      </c>
    </row>
    <row r="66" spans="1:8" x14ac:dyDescent="0.2">
      <c r="A66" s="4">
        <f t="shared" si="0"/>
        <v>2</v>
      </c>
      <c r="B66" s="35">
        <v>40600</v>
      </c>
      <c r="C66" s="60">
        <v>1.52</v>
      </c>
      <c r="D66" s="60">
        <v>7.79</v>
      </c>
      <c r="E66" s="60">
        <v>11.537000000000001</v>
      </c>
      <c r="F66" s="42">
        <f t="shared" si="1"/>
        <v>20.847000000000001</v>
      </c>
      <c r="H66" s="56">
        <v>1.1202559654340596</v>
      </c>
    </row>
    <row r="67" spans="1:8" x14ac:dyDescent="0.2">
      <c r="A67" s="4">
        <f t="shared" si="0"/>
        <v>2</v>
      </c>
      <c r="B67" s="35">
        <v>40601</v>
      </c>
      <c r="C67" s="60">
        <v>0.67400000000000004</v>
      </c>
      <c r="D67" s="60">
        <v>7.79</v>
      </c>
      <c r="E67" s="60">
        <v>12.579000000000001</v>
      </c>
      <c r="F67" s="42">
        <f t="shared" si="1"/>
        <v>21.042999999999999</v>
      </c>
      <c r="H67" s="56">
        <v>1.2733382397872202</v>
      </c>
    </row>
    <row r="68" spans="1:8" x14ac:dyDescent="0.2">
      <c r="A68" s="4">
        <f t="shared" si="0"/>
        <v>2</v>
      </c>
      <c r="B68" s="35">
        <v>40602</v>
      </c>
      <c r="C68" s="60">
        <v>2.3660000000000001</v>
      </c>
      <c r="D68" s="60">
        <v>7.84</v>
      </c>
      <c r="E68" s="60">
        <v>12.29</v>
      </c>
      <c r="F68" s="42">
        <f t="shared" si="1"/>
        <v>22.495999999999999</v>
      </c>
      <c r="H68" s="56">
        <v>1.2573706851765161</v>
      </c>
    </row>
    <row r="69" spans="1:8" x14ac:dyDescent="0.2">
      <c r="A69" s="4">
        <f t="shared" si="0"/>
        <v>3</v>
      </c>
      <c r="B69" s="35">
        <v>40603</v>
      </c>
      <c r="C69" s="60">
        <v>15.956</v>
      </c>
      <c r="D69" s="60">
        <v>0.3</v>
      </c>
      <c r="E69" s="60">
        <v>6.609</v>
      </c>
      <c r="F69" s="42">
        <f t="shared" si="1"/>
        <v>22.865000000000002</v>
      </c>
      <c r="H69" s="56">
        <v>1.3423988472040029</v>
      </c>
    </row>
    <row r="70" spans="1:8" x14ac:dyDescent="0.2">
      <c r="A70" s="4">
        <f t="shared" si="0"/>
        <v>3</v>
      </c>
      <c r="B70" s="35">
        <v>40604</v>
      </c>
      <c r="C70" s="60">
        <v>16.036999999999999</v>
      </c>
      <c r="D70" s="60">
        <v>0.29599999999999999</v>
      </c>
      <c r="E70" s="60">
        <v>6.36</v>
      </c>
      <c r="F70" s="42">
        <f t="shared" si="1"/>
        <v>22.692999999999998</v>
      </c>
      <c r="H70" s="56">
        <v>1.3062449674283563</v>
      </c>
    </row>
    <row r="71" spans="1:8" x14ac:dyDescent="0.2">
      <c r="A71" s="4">
        <f t="shared" si="0"/>
        <v>3</v>
      </c>
      <c r="B71" s="35">
        <v>40605</v>
      </c>
      <c r="C71" s="60">
        <v>15.849</v>
      </c>
      <c r="D71" s="60">
        <v>0.30599999999999999</v>
      </c>
      <c r="E71" s="60">
        <v>6.056</v>
      </c>
      <c r="F71" s="42">
        <f t="shared" si="1"/>
        <v>22.211000000000002</v>
      </c>
      <c r="H71" s="56">
        <v>1.2347593644635551</v>
      </c>
    </row>
    <row r="72" spans="1:8" x14ac:dyDescent="0.2">
      <c r="A72" s="4">
        <f t="shared" si="0"/>
        <v>3</v>
      </c>
      <c r="B72" s="35">
        <v>40606</v>
      </c>
      <c r="C72" s="60">
        <v>15.858000000000001</v>
      </c>
      <c r="D72" s="60">
        <v>0.28699999999999998</v>
      </c>
      <c r="E72" s="60">
        <v>6.1040000000000001</v>
      </c>
      <c r="F72" s="42">
        <f t="shared" si="1"/>
        <v>22.248999999999999</v>
      </c>
      <c r="H72" s="56">
        <v>1.1334727648160174</v>
      </c>
    </row>
    <row r="73" spans="1:8" x14ac:dyDescent="0.2">
      <c r="A73" s="4">
        <f t="shared" si="0"/>
        <v>3</v>
      </c>
      <c r="B73" s="35">
        <v>40607</v>
      </c>
      <c r="C73" s="60">
        <v>15.57</v>
      </c>
      <c r="D73" s="60">
        <v>0.33100000000000002</v>
      </c>
      <c r="E73" s="60">
        <v>5.4249999999999998</v>
      </c>
      <c r="F73" s="42">
        <f t="shared" si="1"/>
        <v>21.326000000000001</v>
      </c>
      <c r="H73" s="56">
        <v>1.2200731869179426</v>
      </c>
    </row>
    <row r="74" spans="1:8" x14ac:dyDescent="0.2">
      <c r="A74" s="4">
        <f t="shared" ref="A74:A137" si="2">+IF(ISBLANK($B74),"",MONTH($B74))</f>
        <v>3</v>
      </c>
      <c r="B74" s="35">
        <v>40608</v>
      </c>
      <c r="C74" s="60">
        <v>15.176</v>
      </c>
      <c r="D74" s="60">
        <v>0</v>
      </c>
      <c r="E74" s="60">
        <v>6.3819999999999997</v>
      </c>
      <c r="F74" s="42">
        <f t="shared" ref="F74:F137" si="3">+SUM(C74:E74)</f>
        <v>21.558</v>
      </c>
      <c r="H74" s="56">
        <v>1.3224756192002443</v>
      </c>
    </row>
    <row r="75" spans="1:8" x14ac:dyDescent="0.2">
      <c r="A75" s="4">
        <f t="shared" si="2"/>
        <v>3</v>
      </c>
      <c r="B75" s="35">
        <v>40609</v>
      </c>
      <c r="C75" s="60">
        <v>15.868</v>
      </c>
      <c r="D75" s="60">
        <v>0.154</v>
      </c>
      <c r="E75" s="60">
        <v>6.5270000000000001</v>
      </c>
      <c r="F75" s="42">
        <f t="shared" si="3"/>
        <v>22.549000000000003</v>
      </c>
      <c r="H75" s="56">
        <v>1.2801402543219715</v>
      </c>
    </row>
    <row r="76" spans="1:8" x14ac:dyDescent="0.2">
      <c r="A76" s="4">
        <f t="shared" si="2"/>
        <v>3</v>
      </c>
      <c r="B76" s="35">
        <v>40610</v>
      </c>
      <c r="C76" s="60">
        <v>15.837999999999999</v>
      </c>
      <c r="D76" s="60">
        <v>0.36699999999999999</v>
      </c>
      <c r="E76" s="60">
        <v>7.0289999999999999</v>
      </c>
      <c r="F76" s="42">
        <f t="shared" si="3"/>
        <v>23.233999999999998</v>
      </c>
      <c r="H76" s="56">
        <v>1.2238885156194521</v>
      </c>
    </row>
    <row r="77" spans="1:8" x14ac:dyDescent="0.2">
      <c r="A77" s="4">
        <f t="shared" si="2"/>
        <v>3</v>
      </c>
      <c r="B77" s="35">
        <v>40611</v>
      </c>
      <c r="C77" s="60">
        <v>15.776999999999999</v>
      </c>
      <c r="D77" s="60">
        <v>9.2999999999999999E-2</v>
      </c>
      <c r="E77" s="60">
        <v>7.2720000000000002</v>
      </c>
      <c r="F77" s="42">
        <f t="shared" si="3"/>
        <v>23.141999999999999</v>
      </c>
      <c r="H77" s="56">
        <v>1.2743179112538678</v>
      </c>
    </row>
    <row r="78" spans="1:8" x14ac:dyDescent="0.2">
      <c r="A78" s="4">
        <f t="shared" si="2"/>
        <v>3</v>
      </c>
      <c r="B78" s="35">
        <v>40612</v>
      </c>
      <c r="C78" s="60">
        <v>15.907</v>
      </c>
      <c r="D78" s="60">
        <v>0.112</v>
      </c>
      <c r="E78" s="60">
        <v>6.6749999999999998</v>
      </c>
      <c r="F78" s="42">
        <f t="shared" si="3"/>
        <v>22.693999999999999</v>
      </c>
      <c r="H78" s="56">
        <v>1.2454787161438616</v>
      </c>
    </row>
    <row r="79" spans="1:8" x14ac:dyDescent="0.2">
      <c r="A79" s="4">
        <f t="shared" si="2"/>
        <v>3</v>
      </c>
      <c r="B79" s="35">
        <v>40613</v>
      </c>
      <c r="C79" s="60">
        <v>16.006</v>
      </c>
      <c r="D79" s="60">
        <v>0.127</v>
      </c>
      <c r="E79" s="60">
        <v>6.7050000000000001</v>
      </c>
      <c r="F79" s="42">
        <f t="shared" si="3"/>
        <v>22.838000000000001</v>
      </c>
      <c r="H79" s="56">
        <v>1.2431173907066184</v>
      </c>
    </row>
    <row r="80" spans="1:8" x14ac:dyDescent="0.2">
      <c r="A80" s="4">
        <f t="shared" si="2"/>
        <v>3</v>
      </c>
      <c r="B80" s="35">
        <v>40614</v>
      </c>
      <c r="C80" s="60">
        <v>15.605</v>
      </c>
      <c r="D80" s="60">
        <v>9.9000000000000005E-2</v>
      </c>
      <c r="E80" s="60">
        <v>5.6589999999999998</v>
      </c>
      <c r="F80" s="42">
        <f t="shared" si="3"/>
        <v>21.363</v>
      </c>
      <c r="H80" s="56">
        <v>1.2579553574452842</v>
      </c>
    </row>
    <row r="81" spans="1:8" x14ac:dyDescent="0.2">
      <c r="A81" s="4">
        <f t="shared" si="2"/>
        <v>3</v>
      </c>
      <c r="B81" s="35">
        <v>40615</v>
      </c>
      <c r="C81" s="60">
        <v>15.553000000000001</v>
      </c>
      <c r="D81" s="60">
        <v>0</v>
      </c>
      <c r="E81" s="60">
        <v>5.907</v>
      </c>
      <c r="F81" s="42">
        <f t="shared" si="3"/>
        <v>21.46</v>
      </c>
      <c r="H81" s="56">
        <v>1.3239748512705118</v>
      </c>
    </row>
    <row r="82" spans="1:8" x14ac:dyDescent="0.2">
      <c r="A82" s="4">
        <f t="shared" si="2"/>
        <v>3</v>
      </c>
      <c r="B82" s="35">
        <v>40616</v>
      </c>
      <c r="C82" s="60">
        <v>16.079999999999998</v>
      </c>
      <c r="D82" s="60">
        <v>0.24399999999999999</v>
      </c>
      <c r="E82" s="60">
        <v>6.7770000000000001</v>
      </c>
      <c r="F82" s="42">
        <f t="shared" si="3"/>
        <v>23.100999999999999</v>
      </c>
      <c r="H82" s="56">
        <v>1.3503139255626404</v>
      </c>
    </row>
    <row r="83" spans="1:8" x14ac:dyDescent="0.2">
      <c r="A83" s="4">
        <f t="shared" si="2"/>
        <v>3</v>
      </c>
      <c r="B83" s="35">
        <v>40617</v>
      </c>
      <c r="C83" s="60">
        <v>16.079999999999998</v>
      </c>
      <c r="D83" s="60">
        <v>0.376</v>
      </c>
      <c r="E83" s="60">
        <v>6.3250000000000002</v>
      </c>
      <c r="F83" s="42">
        <f t="shared" si="3"/>
        <v>22.780999999999999</v>
      </c>
      <c r="H83" s="56">
        <v>1.3263264932014553</v>
      </c>
    </row>
    <row r="84" spans="1:8" x14ac:dyDescent="0.2">
      <c r="A84" s="4">
        <f t="shared" si="2"/>
        <v>3</v>
      </c>
      <c r="B84" s="35">
        <v>40618</v>
      </c>
      <c r="C84" s="60">
        <v>16.079999999999998</v>
      </c>
      <c r="D84" s="60">
        <v>0.39800000000000002</v>
      </c>
      <c r="E84" s="60">
        <v>6.5730000000000004</v>
      </c>
      <c r="F84" s="42">
        <f t="shared" si="3"/>
        <v>23.050999999999998</v>
      </c>
      <c r="H84" s="56">
        <v>1.2721806465097518</v>
      </c>
    </row>
    <row r="85" spans="1:8" x14ac:dyDescent="0.2">
      <c r="A85" s="4">
        <f t="shared" si="2"/>
        <v>3</v>
      </c>
      <c r="B85" s="35">
        <v>40619</v>
      </c>
      <c r="C85" s="60">
        <v>16.079999999999998</v>
      </c>
      <c r="D85" s="60">
        <v>0.34599999999999997</v>
      </c>
      <c r="E85" s="60">
        <v>6.4189999999999996</v>
      </c>
      <c r="F85" s="42">
        <f t="shared" si="3"/>
        <v>22.844999999999999</v>
      </c>
      <c r="H85" s="56">
        <v>1.1979865414973032</v>
      </c>
    </row>
    <row r="86" spans="1:8" x14ac:dyDescent="0.2">
      <c r="A86" s="4">
        <f t="shared" si="2"/>
        <v>3</v>
      </c>
      <c r="B86" s="35">
        <v>40620</v>
      </c>
      <c r="C86" s="60">
        <v>16.079999999999998</v>
      </c>
      <c r="D86" s="60">
        <v>0.437</v>
      </c>
      <c r="E86" s="60">
        <v>6.7839999999999998</v>
      </c>
      <c r="F86" s="42">
        <f t="shared" si="3"/>
        <v>23.300999999999998</v>
      </c>
      <c r="H86" s="56">
        <v>1.2735227513181493</v>
      </c>
    </row>
    <row r="87" spans="1:8" x14ac:dyDescent="0.2">
      <c r="A87" s="4">
        <f t="shared" si="2"/>
        <v>3</v>
      </c>
      <c r="B87" s="35">
        <v>40621</v>
      </c>
      <c r="C87" s="60">
        <v>16.079999999999998</v>
      </c>
      <c r="D87" s="60">
        <v>0.42299999999999999</v>
      </c>
      <c r="E87" s="60">
        <v>5.4470000000000001</v>
      </c>
      <c r="F87" s="42">
        <f t="shared" si="3"/>
        <v>21.949999999999996</v>
      </c>
      <c r="H87" s="56">
        <v>1.2516200300618516</v>
      </c>
    </row>
    <row r="88" spans="1:8" x14ac:dyDescent="0.2">
      <c r="A88" s="4">
        <f t="shared" si="2"/>
        <v>3</v>
      </c>
      <c r="B88" s="35">
        <v>40622</v>
      </c>
      <c r="C88" s="60">
        <v>16.03</v>
      </c>
      <c r="D88" s="60">
        <v>0</v>
      </c>
      <c r="E88" s="60">
        <v>5.39</v>
      </c>
      <c r="F88" s="42">
        <f t="shared" si="3"/>
        <v>21.42</v>
      </c>
      <c r="H88" s="56">
        <v>1.3337368622627808</v>
      </c>
    </row>
    <row r="89" spans="1:8" x14ac:dyDescent="0.2">
      <c r="A89" s="4">
        <f t="shared" si="2"/>
        <v>3</v>
      </c>
      <c r="B89" s="35">
        <v>40623</v>
      </c>
      <c r="C89" s="60">
        <v>15.95</v>
      </c>
      <c r="D89" s="60">
        <v>0</v>
      </c>
      <c r="E89" s="60">
        <v>7.1639999999999997</v>
      </c>
      <c r="F89" s="42">
        <f t="shared" si="3"/>
        <v>23.113999999999997</v>
      </c>
      <c r="H89" s="56">
        <v>1.2854750149582983</v>
      </c>
    </row>
    <row r="90" spans="1:8" x14ac:dyDescent="0.2">
      <c r="A90" s="4">
        <f t="shared" si="2"/>
        <v>3</v>
      </c>
      <c r="B90" s="35">
        <v>40624</v>
      </c>
      <c r="C90" s="60">
        <v>16</v>
      </c>
      <c r="D90" s="60">
        <v>0.29499999999999998</v>
      </c>
      <c r="E90" s="60">
        <v>6.3869999999999996</v>
      </c>
      <c r="F90" s="42">
        <f t="shared" si="3"/>
        <v>22.682000000000002</v>
      </c>
      <c r="H90" s="56">
        <v>1.2950964597913093</v>
      </c>
    </row>
    <row r="91" spans="1:8" x14ac:dyDescent="0.2">
      <c r="A91" s="4">
        <f t="shared" si="2"/>
        <v>3</v>
      </c>
      <c r="B91" s="35">
        <v>40625</v>
      </c>
      <c r="C91" s="60">
        <v>16.079999999999998</v>
      </c>
      <c r="D91" s="60">
        <v>0.29799999999999999</v>
      </c>
      <c r="E91" s="60">
        <v>6.6989999999999998</v>
      </c>
      <c r="F91" s="42">
        <f t="shared" si="3"/>
        <v>23.076999999999998</v>
      </c>
      <c r="H91" s="56">
        <v>1.3358119922369898</v>
      </c>
    </row>
    <row r="92" spans="1:8" x14ac:dyDescent="0.2">
      <c r="A92" s="4">
        <f t="shared" si="2"/>
        <v>3</v>
      </c>
      <c r="B92" s="35">
        <v>40626</v>
      </c>
      <c r="C92" s="60">
        <v>16.079999999999998</v>
      </c>
      <c r="D92" s="60">
        <v>0.27300000000000002</v>
      </c>
      <c r="E92" s="60">
        <v>6.6920000000000002</v>
      </c>
      <c r="F92" s="42">
        <f t="shared" si="3"/>
        <v>23.044999999999998</v>
      </c>
      <c r="H92" s="56">
        <v>1.4202185786090136</v>
      </c>
    </row>
    <row r="93" spans="1:8" x14ac:dyDescent="0.2">
      <c r="A93" s="4">
        <f t="shared" si="2"/>
        <v>3</v>
      </c>
      <c r="B93" s="35">
        <v>40627</v>
      </c>
      <c r="C93" s="60">
        <v>15.28</v>
      </c>
      <c r="D93" s="60">
        <v>0</v>
      </c>
      <c r="E93" s="60">
        <v>7.6150000000000002</v>
      </c>
      <c r="F93" s="42">
        <f t="shared" si="3"/>
        <v>22.895</v>
      </c>
      <c r="H93" s="56">
        <v>1.3467255955975095</v>
      </c>
    </row>
    <row r="94" spans="1:8" x14ac:dyDescent="0.2">
      <c r="A94" s="4">
        <f t="shared" si="2"/>
        <v>3</v>
      </c>
      <c r="B94" s="35">
        <v>40628</v>
      </c>
      <c r="C94" s="60">
        <v>15.68</v>
      </c>
      <c r="D94" s="60">
        <v>2.8000000000000001E-2</v>
      </c>
      <c r="E94" s="60">
        <v>5.7140000000000004</v>
      </c>
      <c r="F94" s="42">
        <f t="shared" si="3"/>
        <v>21.422000000000001</v>
      </c>
      <c r="H94" s="56">
        <v>1.2569868626563709</v>
      </c>
    </row>
    <row r="95" spans="1:8" x14ac:dyDescent="0.2">
      <c r="A95" s="4">
        <f t="shared" si="2"/>
        <v>3</v>
      </c>
      <c r="B95" s="35">
        <v>40629</v>
      </c>
      <c r="C95" s="60">
        <v>15.74</v>
      </c>
      <c r="D95" s="60">
        <v>0</v>
      </c>
      <c r="E95" s="60">
        <v>5.734</v>
      </c>
      <c r="F95" s="42">
        <f t="shared" si="3"/>
        <v>21.474</v>
      </c>
      <c r="H95" s="56">
        <v>1.3148521850730623</v>
      </c>
    </row>
    <row r="96" spans="1:8" x14ac:dyDescent="0.2">
      <c r="A96" s="4">
        <f t="shared" si="2"/>
        <v>3</v>
      </c>
      <c r="B96" s="35">
        <v>40630</v>
      </c>
      <c r="C96" s="60">
        <v>16</v>
      </c>
      <c r="D96" s="60">
        <v>0.38</v>
      </c>
      <c r="E96" s="60">
        <v>6.2539999999999996</v>
      </c>
      <c r="F96" s="42">
        <f t="shared" si="3"/>
        <v>22.634</v>
      </c>
      <c r="H96" s="56">
        <v>1.1721961920578041</v>
      </c>
    </row>
    <row r="97" spans="1:8" x14ac:dyDescent="0.2">
      <c r="A97" s="4">
        <f t="shared" si="2"/>
        <v>3</v>
      </c>
      <c r="B97" s="35">
        <v>40631</v>
      </c>
      <c r="C97" s="60">
        <v>15.46</v>
      </c>
      <c r="D97" s="60">
        <v>0.40200000000000002</v>
      </c>
      <c r="E97" s="60">
        <v>7.0380000000000003</v>
      </c>
      <c r="F97" s="42">
        <f t="shared" si="3"/>
        <v>22.9</v>
      </c>
      <c r="H97" s="56">
        <v>1.1855449774293134</v>
      </c>
    </row>
    <row r="98" spans="1:8" x14ac:dyDescent="0.2">
      <c r="A98" s="4">
        <f t="shared" si="2"/>
        <v>3</v>
      </c>
      <c r="B98" s="35">
        <v>40632</v>
      </c>
      <c r="C98" s="60">
        <v>16.079999999999998</v>
      </c>
      <c r="D98" s="60">
        <v>0.309</v>
      </c>
      <c r="E98" s="60">
        <v>6.8710000000000004</v>
      </c>
      <c r="F98" s="42">
        <f t="shared" si="3"/>
        <v>23.259999999999998</v>
      </c>
      <c r="H98" s="56">
        <v>1.3023890027482037</v>
      </c>
    </row>
    <row r="99" spans="1:8" x14ac:dyDescent="0.2">
      <c r="A99" s="4">
        <f t="shared" si="2"/>
        <v>3</v>
      </c>
      <c r="B99" s="35">
        <v>40633</v>
      </c>
      <c r="C99" s="60">
        <v>16.079999999999998</v>
      </c>
      <c r="D99" s="60">
        <v>0.36499999999999999</v>
      </c>
      <c r="E99" s="60">
        <v>6.2060000000000004</v>
      </c>
      <c r="F99" s="42">
        <f t="shared" si="3"/>
        <v>22.650999999999996</v>
      </c>
      <c r="H99" s="56">
        <v>1.2915642232347868</v>
      </c>
    </row>
    <row r="100" spans="1:8" x14ac:dyDescent="0.2">
      <c r="A100" s="4">
        <f t="shared" si="2"/>
        <v>4</v>
      </c>
      <c r="B100" s="35">
        <v>40634</v>
      </c>
      <c r="C100" s="60">
        <v>15.882999999999999</v>
      </c>
      <c r="D100" s="60">
        <v>0.42299999999999999</v>
      </c>
      <c r="E100" s="60">
        <v>6.3310000000000004</v>
      </c>
      <c r="F100" s="42">
        <f t="shared" si="3"/>
        <v>22.636999999999997</v>
      </c>
      <c r="H100" s="56">
        <v>1.1561682571845375</v>
      </c>
    </row>
    <row r="101" spans="1:8" x14ac:dyDescent="0.2">
      <c r="A101" s="4">
        <f t="shared" si="2"/>
        <v>4</v>
      </c>
      <c r="B101" s="35">
        <v>40635</v>
      </c>
      <c r="C101" s="60">
        <v>6.7380000000000004</v>
      </c>
      <c r="D101" s="60">
        <v>2.133</v>
      </c>
      <c r="E101" s="60">
        <v>12.183</v>
      </c>
      <c r="F101" s="42">
        <f t="shared" si="3"/>
        <v>21.054000000000002</v>
      </c>
      <c r="H101" s="56">
        <v>1.3009196891212775</v>
      </c>
    </row>
    <row r="102" spans="1:8" x14ac:dyDescent="0.2">
      <c r="A102" s="4">
        <f t="shared" si="2"/>
        <v>4</v>
      </c>
      <c r="B102" s="35">
        <v>40636</v>
      </c>
      <c r="C102" s="60">
        <v>15.579000000000001</v>
      </c>
      <c r="D102" s="60">
        <v>0</v>
      </c>
      <c r="E102" s="60">
        <v>5.3109999999999999</v>
      </c>
      <c r="F102" s="42">
        <f t="shared" si="3"/>
        <v>20.89</v>
      </c>
      <c r="H102" s="56">
        <v>1.2835794441959607</v>
      </c>
    </row>
    <row r="103" spans="1:8" x14ac:dyDescent="0.2">
      <c r="A103" s="4">
        <f t="shared" si="2"/>
        <v>4</v>
      </c>
      <c r="B103" s="35">
        <v>40637</v>
      </c>
      <c r="C103" s="60">
        <v>16</v>
      </c>
      <c r="D103" s="60">
        <v>0.47099999999999997</v>
      </c>
      <c r="E103" s="60">
        <v>6.3040000000000003</v>
      </c>
      <c r="F103" s="42">
        <f t="shared" si="3"/>
        <v>22.774999999999999</v>
      </c>
      <c r="H103" s="56">
        <v>1.3389889369410588</v>
      </c>
    </row>
    <row r="104" spans="1:8" x14ac:dyDescent="0.2">
      <c r="A104" s="4">
        <f t="shared" si="2"/>
        <v>4</v>
      </c>
      <c r="B104" s="35">
        <v>40638</v>
      </c>
      <c r="C104" s="60">
        <v>16.027999999999999</v>
      </c>
      <c r="D104" s="60">
        <v>0.40100000000000002</v>
      </c>
      <c r="E104" s="60">
        <v>6.9269999999999996</v>
      </c>
      <c r="F104" s="42">
        <f t="shared" si="3"/>
        <v>23.355999999999998</v>
      </c>
      <c r="H104" s="56">
        <v>1.4297146463965313</v>
      </c>
    </row>
    <row r="105" spans="1:8" x14ac:dyDescent="0.2">
      <c r="A105" s="4">
        <f t="shared" si="2"/>
        <v>4</v>
      </c>
      <c r="B105" s="35">
        <v>40639</v>
      </c>
      <c r="C105" s="60">
        <v>15.975</v>
      </c>
      <c r="D105" s="60">
        <v>0.20100000000000001</v>
      </c>
      <c r="E105" s="60">
        <v>7.09</v>
      </c>
      <c r="F105" s="42">
        <f t="shared" si="3"/>
        <v>23.265999999999998</v>
      </c>
      <c r="H105" s="56">
        <v>1.3355352090856609</v>
      </c>
    </row>
    <row r="106" spans="1:8" x14ac:dyDescent="0.2">
      <c r="A106" s="4">
        <f t="shared" si="2"/>
        <v>4</v>
      </c>
      <c r="B106" s="35">
        <v>40640</v>
      </c>
      <c r="C106" s="60">
        <v>16.079999999999998</v>
      </c>
      <c r="D106" s="60">
        <v>0.17799999999999999</v>
      </c>
      <c r="E106" s="60">
        <v>6.4779999999999998</v>
      </c>
      <c r="F106" s="42">
        <f t="shared" si="3"/>
        <v>22.735999999999997</v>
      </c>
      <c r="H106" s="56">
        <v>1.336226554605803</v>
      </c>
    </row>
    <row r="107" spans="1:8" x14ac:dyDescent="0.2">
      <c r="A107" s="4">
        <f t="shared" si="2"/>
        <v>4</v>
      </c>
      <c r="B107" s="35">
        <v>40641</v>
      </c>
      <c r="C107" s="60">
        <v>16.079999999999998</v>
      </c>
      <c r="D107" s="60">
        <v>0.13200000000000001</v>
      </c>
      <c r="E107" s="60">
        <v>6.8730000000000002</v>
      </c>
      <c r="F107" s="42">
        <f t="shared" si="3"/>
        <v>23.085000000000001</v>
      </c>
      <c r="H107" s="56">
        <v>1.3045535708715195</v>
      </c>
    </row>
    <row r="108" spans="1:8" x14ac:dyDescent="0.2">
      <c r="A108" s="4">
        <f t="shared" si="2"/>
        <v>4</v>
      </c>
      <c r="B108" s="35">
        <v>40642</v>
      </c>
      <c r="C108" s="60">
        <v>16.079999999999998</v>
      </c>
      <c r="D108" s="60">
        <v>0.38500000000000001</v>
      </c>
      <c r="E108" s="60">
        <v>5.0910000000000002</v>
      </c>
      <c r="F108" s="42">
        <f t="shared" si="3"/>
        <v>21.556000000000001</v>
      </c>
      <c r="H108" s="56">
        <v>1.2790647847658201</v>
      </c>
    </row>
    <row r="109" spans="1:8" x14ac:dyDescent="0.2">
      <c r="A109" s="4">
        <f t="shared" si="2"/>
        <v>4</v>
      </c>
      <c r="B109" s="35">
        <v>40643</v>
      </c>
      <c r="C109" s="60">
        <v>15.948</v>
      </c>
      <c r="D109" s="60">
        <v>0.59299999999999997</v>
      </c>
      <c r="E109" s="60">
        <v>4.9969999999999999</v>
      </c>
      <c r="F109" s="42">
        <f t="shared" si="3"/>
        <v>21.538</v>
      </c>
      <c r="H109" s="56">
        <v>1.3592496299215331</v>
      </c>
    </row>
    <row r="110" spans="1:8" x14ac:dyDescent="0.2">
      <c r="A110" s="4">
        <f t="shared" si="2"/>
        <v>4</v>
      </c>
      <c r="B110" s="35">
        <v>40644</v>
      </c>
      <c r="C110" s="60">
        <v>16.079999999999998</v>
      </c>
      <c r="D110" s="60">
        <v>0.74299999999999999</v>
      </c>
      <c r="E110" s="60">
        <v>6.5430000000000001</v>
      </c>
      <c r="F110" s="42">
        <f t="shared" si="3"/>
        <v>23.365999999999996</v>
      </c>
      <c r="H110" s="56">
        <v>1.3662231614636682</v>
      </c>
    </row>
    <row r="111" spans="1:8" x14ac:dyDescent="0.2">
      <c r="A111" s="4">
        <f t="shared" si="2"/>
        <v>4</v>
      </c>
      <c r="B111" s="35">
        <v>40645</v>
      </c>
      <c r="C111" s="60">
        <v>14.834</v>
      </c>
      <c r="D111" s="60">
        <v>1.323</v>
      </c>
      <c r="E111" s="60">
        <v>6.4870000000000001</v>
      </c>
      <c r="F111" s="42">
        <f t="shared" si="3"/>
        <v>22.643999999999998</v>
      </c>
      <c r="H111" s="56">
        <v>1.359059000720644</v>
      </c>
    </row>
    <row r="112" spans="1:8" x14ac:dyDescent="0.2">
      <c r="A112" s="4">
        <f t="shared" si="2"/>
        <v>4</v>
      </c>
      <c r="B112" s="35">
        <v>40646</v>
      </c>
      <c r="C112" s="60">
        <v>15.824999999999999</v>
      </c>
      <c r="D112" s="60">
        <v>0.438</v>
      </c>
      <c r="E112" s="60">
        <v>6.9640000000000004</v>
      </c>
      <c r="F112" s="42">
        <f t="shared" si="3"/>
        <v>23.226999999999997</v>
      </c>
      <c r="H112" s="56">
        <v>1.3335225087732829</v>
      </c>
    </row>
    <row r="113" spans="1:8" x14ac:dyDescent="0.2">
      <c r="A113" s="4">
        <f t="shared" si="2"/>
        <v>4</v>
      </c>
      <c r="B113" s="35">
        <v>40647</v>
      </c>
      <c r="C113" s="60">
        <v>15.82</v>
      </c>
      <c r="D113" s="60">
        <v>0.43099999999999999</v>
      </c>
      <c r="E113" s="60">
        <v>6.4729999999999999</v>
      </c>
      <c r="F113" s="42">
        <f t="shared" si="3"/>
        <v>22.724</v>
      </c>
      <c r="H113" s="56">
        <v>1.3158812787182363</v>
      </c>
    </row>
    <row r="114" spans="1:8" x14ac:dyDescent="0.2">
      <c r="A114" s="4">
        <f t="shared" si="2"/>
        <v>4</v>
      </c>
      <c r="B114" s="35">
        <v>40648</v>
      </c>
      <c r="C114" s="60">
        <v>15.9</v>
      </c>
      <c r="D114" s="60">
        <v>0.158</v>
      </c>
      <c r="E114" s="60">
        <v>6.93</v>
      </c>
      <c r="F114" s="42">
        <f t="shared" si="3"/>
        <v>22.988</v>
      </c>
      <c r="H114" s="56">
        <v>1.3674335337523076</v>
      </c>
    </row>
    <row r="115" spans="1:8" x14ac:dyDescent="0.2">
      <c r="A115" s="4">
        <f t="shared" si="2"/>
        <v>4</v>
      </c>
      <c r="B115" s="35">
        <v>40649</v>
      </c>
      <c r="C115" s="60">
        <v>15.72</v>
      </c>
      <c r="D115" s="60">
        <v>0.13800000000000001</v>
      </c>
      <c r="E115" s="60">
        <v>5.9039999999999999</v>
      </c>
      <c r="F115" s="42">
        <f t="shared" si="3"/>
        <v>21.762</v>
      </c>
      <c r="H115" s="56">
        <v>1.3299904034033654</v>
      </c>
    </row>
    <row r="116" spans="1:8" x14ac:dyDescent="0.2">
      <c r="A116" s="4">
        <f t="shared" si="2"/>
        <v>4</v>
      </c>
      <c r="B116" s="35">
        <v>40650</v>
      </c>
      <c r="C116" s="60">
        <v>15.44</v>
      </c>
      <c r="D116" s="60">
        <v>3.1E-2</v>
      </c>
      <c r="E116" s="60">
        <v>5.9880000000000004</v>
      </c>
      <c r="F116" s="42">
        <f t="shared" si="3"/>
        <v>21.459</v>
      </c>
      <c r="H116" s="56">
        <v>1.3537527847722552</v>
      </c>
    </row>
    <row r="117" spans="1:8" x14ac:dyDescent="0.2">
      <c r="A117" s="4">
        <f t="shared" si="2"/>
        <v>4</v>
      </c>
      <c r="B117" s="35">
        <v>40651</v>
      </c>
      <c r="C117" s="60">
        <v>15.74</v>
      </c>
      <c r="D117" s="60">
        <v>0.37</v>
      </c>
      <c r="E117" s="60">
        <v>7.4210000000000003</v>
      </c>
      <c r="F117" s="42">
        <f t="shared" si="3"/>
        <v>23.530999999999999</v>
      </c>
      <c r="H117" s="56">
        <v>1.2329187418617351</v>
      </c>
    </row>
    <row r="118" spans="1:8" x14ac:dyDescent="0.2">
      <c r="A118" s="4">
        <f t="shared" si="2"/>
        <v>4</v>
      </c>
      <c r="B118" s="35">
        <v>40652</v>
      </c>
      <c r="C118" s="60">
        <v>14.65</v>
      </c>
      <c r="D118" s="60">
        <v>0.439</v>
      </c>
      <c r="E118" s="60">
        <v>7.6319999999999997</v>
      </c>
      <c r="F118" s="42">
        <f t="shared" si="3"/>
        <v>22.721</v>
      </c>
      <c r="H118" s="56">
        <v>1.1993442083517309</v>
      </c>
    </row>
    <row r="119" spans="1:8" x14ac:dyDescent="0.2">
      <c r="A119" s="4">
        <f t="shared" si="2"/>
        <v>4</v>
      </c>
      <c r="B119" s="35">
        <v>40653</v>
      </c>
      <c r="C119" s="60">
        <v>14.94</v>
      </c>
      <c r="D119" s="60">
        <v>1.0760000000000001</v>
      </c>
      <c r="E119" s="60">
        <v>8.0969999999999995</v>
      </c>
      <c r="F119" s="42">
        <f t="shared" si="3"/>
        <v>24.113</v>
      </c>
      <c r="H119" s="56">
        <v>1.3837753644199258</v>
      </c>
    </row>
    <row r="120" spans="1:8" x14ac:dyDescent="0.2">
      <c r="A120" s="4">
        <f t="shared" si="2"/>
        <v>4</v>
      </c>
      <c r="B120" s="35">
        <v>40654</v>
      </c>
      <c r="C120" s="60">
        <v>15.79</v>
      </c>
      <c r="D120" s="60">
        <v>0.47499999999999998</v>
      </c>
      <c r="E120" s="60">
        <v>7.8220000000000001</v>
      </c>
      <c r="F120" s="42">
        <f t="shared" si="3"/>
        <v>24.087</v>
      </c>
      <c r="H120" s="56">
        <v>1.3075646964795922</v>
      </c>
    </row>
    <row r="121" spans="1:8" x14ac:dyDescent="0.2">
      <c r="A121" s="4">
        <f t="shared" si="2"/>
        <v>4</v>
      </c>
      <c r="B121" s="35">
        <v>40655</v>
      </c>
      <c r="C121" s="60">
        <v>15.54</v>
      </c>
      <c r="D121" s="60">
        <v>0</v>
      </c>
      <c r="E121" s="60">
        <v>5.8449999999999998</v>
      </c>
      <c r="F121" s="42">
        <f t="shared" si="3"/>
        <v>21.384999999999998</v>
      </c>
      <c r="H121" s="56">
        <v>1.1624091724825889</v>
      </c>
    </row>
    <row r="122" spans="1:8" x14ac:dyDescent="0.2">
      <c r="A122" s="4">
        <f t="shared" si="2"/>
        <v>4</v>
      </c>
      <c r="B122" s="35">
        <v>40656</v>
      </c>
      <c r="C122" s="60">
        <v>15.54</v>
      </c>
      <c r="D122" s="60">
        <v>0</v>
      </c>
      <c r="E122" s="60">
        <v>6.5430000000000001</v>
      </c>
      <c r="F122" s="42">
        <f t="shared" si="3"/>
        <v>22.082999999999998</v>
      </c>
      <c r="H122" s="56">
        <v>1.2698385328897412</v>
      </c>
    </row>
    <row r="123" spans="1:8" x14ac:dyDescent="0.2">
      <c r="A123" s="4">
        <f t="shared" si="2"/>
        <v>4</v>
      </c>
      <c r="B123" s="35">
        <v>40657</v>
      </c>
      <c r="C123" s="60">
        <v>15.45</v>
      </c>
      <c r="D123" s="60">
        <v>0</v>
      </c>
      <c r="E123" s="60">
        <v>6.085</v>
      </c>
      <c r="F123" s="42">
        <f t="shared" si="3"/>
        <v>21.535</v>
      </c>
      <c r="H123" s="56">
        <v>1.3046107954480752</v>
      </c>
    </row>
    <row r="124" spans="1:8" x14ac:dyDescent="0.2">
      <c r="A124" s="4">
        <f t="shared" si="2"/>
        <v>4</v>
      </c>
      <c r="B124" s="35">
        <v>40658</v>
      </c>
      <c r="C124" s="60">
        <v>15.78</v>
      </c>
      <c r="D124" s="60">
        <v>0.55800000000000005</v>
      </c>
      <c r="E124" s="60">
        <v>7.1749999999999998</v>
      </c>
      <c r="F124" s="42">
        <f t="shared" si="3"/>
        <v>23.513000000000002</v>
      </c>
      <c r="H124" s="56">
        <v>1.3524262365669437</v>
      </c>
    </row>
    <row r="125" spans="1:8" x14ac:dyDescent="0.2">
      <c r="A125" s="4">
        <f t="shared" si="2"/>
        <v>4</v>
      </c>
      <c r="B125" s="35">
        <v>40659</v>
      </c>
      <c r="C125" s="60">
        <v>15.65</v>
      </c>
      <c r="D125" s="60">
        <v>0.877</v>
      </c>
      <c r="E125" s="60">
        <v>7.2919999999999998</v>
      </c>
      <c r="F125" s="42">
        <f t="shared" si="3"/>
        <v>23.819000000000003</v>
      </c>
      <c r="H125" s="56">
        <v>1.1700958814647697</v>
      </c>
    </row>
    <row r="126" spans="1:8" x14ac:dyDescent="0.2">
      <c r="A126" s="4">
        <f t="shared" si="2"/>
        <v>4</v>
      </c>
      <c r="B126" s="35">
        <v>40660</v>
      </c>
      <c r="C126" s="60">
        <v>15.82</v>
      </c>
      <c r="D126" s="60">
        <v>0.54600000000000004</v>
      </c>
      <c r="E126" s="60">
        <v>6.9980000000000002</v>
      </c>
      <c r="F126" s="42">
        <f t="shared" si="3"/>
        <v>23.364000000000001</v>
      </c>
      <c r="H126" s="56">
        <v>1.1595648783649457</v>
      </c>
    </row>
    <row r="127" spans="1:8" x14ac:dyDescent="0.2">
      <c r="A127" s="4">
        <f t="shared" si="2"/>
        <v>4</v>
      </c>
      <c r="B127" s="35">
        <v>40661</v>
      </c>
      <c r="C127" s="60">
        <v>15.92</v>
      </c>
      <c r="D127" s="60">
        <v>0.57899999999999996</v>
      </c>
      <c r="E127" s="60">
        <v>7.0609999999999999</v>
      </c>
      <c r="F127" s="42">
        <f t="shared" si="3"/>
        <v>23.56</v>
      </c>
      <c r="H127" s="56">
        <v>1.2568584153442866</v>
      </c>
    </row>
    <row r="128" spans="1:8" x14ac:dyDescent="0.2">
      <c r="A128" s="4">
        <f t="shared" si="2"/>
        <v>4</v>
      </c>
      <c r="B128" s="35">
        <v>40662</v>
      </c>
      <c r="C128" s="60">
        <v>15.88</v>
      </c>
      <c r="D128" s="60">
        <v>0.505</v>
      </c>
      <c r="E128" s="60">
        <v>7.19</v>
      </c>
      <c r="F128" s="42">
        <f t="shared" si="3"/>
        <v>23.575000000000003</v>
      </c>
      <c r="H128" s="56">
        <v>1.2389679892077721</v>
      </c>
    </row>
    <row r="129" spans="1:8" x14ac:dyDescent="0.2">
      <c r="A129" s="4">
        <f t="shared" si="2"/>
        <v>4</v>
      </c>
      <c r="B129" s="35">
        <v>40663</v>
      </c>
      <c r="C129" s="60">
        <v>15.83</v>
      </c>
      <c r="D129" s="60">
        <v>0.188</v>
      </c>
      <c r="E129" s="60">
        <v>5.99</v>
      </c>
      <c r="F129" s="42">
        <f t="shared" si="3"/>
        <v>22.008000000000003</v>
      </c>
      <c r="H129" s="56">
        <v>1.191909980221026</v>
      </c>
    </row>
    <row r="130" spans="1:8" x14ac:dyDescent="0.2">
      <c r="A130" s="4">
        <f t="shared" si="2"/>
        <v>5</v>
      </c>
      <c r="B130" s="35">
        <v>40664</v>
      </c>
      <c r="C130" s="60">
        <v>15.945</v>
      </c>
      <c r="D130" s="60">
        <v>0.154</v>
      </c>
      <c r="E130" s="60">
        <v>5.55</v>
      </c>
      <c r="F130" s="42">
        <f t="shared" si="3"/>
        <v>21.649000000000001</v>
      </c>
      <c r="H130" s="56">
        <v>1.2841215835829922</v>
      </c>
    </row>
    <row r="131" spans="1:8" x14ac:dyDescent="0.2">
      <c r="A131" s="4">
        <f t="shared" si="2"/>
        <v>5</v>
      </c>
      <c r="B131" s="35">
        <v>40665</v>
      </c>
      <c r="C131" s="60">
        <v>15.771000000000001</v>
      </c>
      <c r="D131" s="60">
        <v>0.20699999999999999</v>
      </c>
      <c r="E131" s="60">
        <v>7.5880000000000001</v>
      </c>
      <c r="F131" s="42">
        <f t="shared" si="3"/>
        <v>23.566000000000003</v>
      </c>
      <c r="H131" s="56">
        <v>1.3721557718902431</v>
      </c>
    </row>
    <row r="132" spans="1:8" x14ac:dyDescent="0.2">
      <c r="A132" s="4">
        <f t="shared" si="2"/>
        <v>5</v>
      </c>
      <c r="B132" s="35">
        <v>40666</v>
      </c>
      <c r="C132" s="60">
        <v>15.884</v>
      </c>
      <c r="D132" s="60">
        <v>0.36399999999999999</v>
      </c>
      <c r="E132" s="60">
        <v>7.8810000000000002</v>
      </c>
      <c r="F132" s="42">
        <f t="shared" si="3"/>
        <v>24.129000000000001</v>
      </c>
      <c r="H132" s="56">
        <v>1.3664842359182225</v>
      </c>
    </row>
    <row r="133" spans="1:8" x14ac:dyDescent="0.2">
      <c r="A133" s="4">
        <f t="shared" si="2"/>
        <v>5</v>
      </c>
      <c r="B133" s="35">
        <v>40667</v>
      </c>
      <c r="C133" s="60">
        <v>14.69</v>
      </c>
      <c r="D133" s="60">
        <v>0.46200000000000002</v>
      </c>
      <c r="E133" s="60">
        <v>8.6349999999999998</v>
      </c>
      <c r="F133" s="42">
        <f t="shared" si="3"/>
        <v>23.786999999999999</v>
      </c>
      <c r="H133" s="56">
        <v>1.3992140420303159</v>
      </c>
    </row>
    <row r="134" spans="1:8" x14ac:dyDescent="0.2">
      <c r="A134" s="4">
        <f t="shared" si="2"/>
        <v>5</v>
      </c>
      <c r="B134" s="35">
        <v>40668</v>
      </c>
      <c r="C134" s="60">
        <v>15.9</v>
      </c>
      <c r="D134" s="60">
        <v>0.442</v>
      </c>
      <c r="E134" s="60">
        <v>7.5069999999999997</v>
      </c>
      <c r="F134" s="42">
        <f t="shared" si="3"/>
        <v>23.848999999999997</v>
      </c>
      <c r="H134" s="56">
        <v>1.3648077786023609</v>
      </c>
    </row>
    <row r="135" spans="1:8" x14ac:dyDescent="0.2">
      <c r="A135" s="4">
        <f t="shared" si="2"/>
        <v>5</v>
      </c>
      <c r="B135" s="35">
        <v>40669</v>
      </c>
      <c r="C135" s="60">
        <v>14.86</v>
      </c>
      <c r="D135" s="60">
        <v>0.186</v>
      </c>
      <c r="E135" s="60">
        <v>7.9320000000000004</v>
      </c>
      <c r="F135" s="42">
        <f t="shared" si="3"/>
        <v>22.978000000000002</v>
      </c>
      <c r="H135" s="56">
        <v>1.3796426031232019</v>
      </c>
    </row>
    <row r="136" spans="1:8" x14ac:dyDescent="0.2">
      <c r="A136" s="4">
        <f t="shared" si="2"/>
        <v>5</v>
      </c>
      <c r="B136" s="35">
        <v>40670</v>
      </c>
      <c r="C136" s="60">
        <v>12.22</v>
      </c>
      <c r="D136" s="60">
        <v>0.185</v>
      </c>
      <c r="E136" s="60">
        <v>11.249000000000001</v>
      </c>
      <c r="F136" s="42">
        <f t="shared" si="3"/>
        <v>23.654000000000003</v>
      </c>
      <c r="H136" s="56">
        <v>1.3818310730589147</v>
      </c>
    </row>
    <row r="137" spans="1:8" x14ac:dyDescent="0.2">
      <c r="A137" s="4">
        <f t="shared" si="2"/>
        <v>5</v>
      </c>
      <c r="B137" s="35">
        <v>40671</v>
      </c>
      <c r="C137" s="60">
        <v>12.11</v>
      </c>
      <c r="D137" s="60">
        <v>0.23899999999999999</v>
      </c>
      <c r="E137" s="60">
        <v>10.602</v>
      </c>
      <c r="F137" s="42">
        <f t="shared" si="3"/>
        <v>22.951000000000001</v>
      </c>
      <c r="H137" s="56">
        <v>1.3579832359597901</v>
      </c>
    </row>
    <row r="138" spans="1:8" x14ac:dyDescent="0.2">
      <c r="A138" s="4">
        <f t="shared" ref="A138:A201" si="4">+IF(ISBLANK($B138),"",MONTH($B138))</f>
        <v>5</v>
      </c>
      <c r="B138" s="35">
        <v>40672</v>
      </c>
      <c r="C138" s="60">
        <v>13.099</v>
      </c>
      <c r="D138" s="60">
        <v>0.54600000000000004</v>
      </c>
      <c r="E138" s="60">
        <v>11.598000000000001</v>
      </c>
      <c r="F138" s="42">
        <f t="shared" ref="F138:F201" si="5">+SUM(C138:E138)</f>
        <v>25.243000000000002</v>
      </c>
      <c r="H138" s="56">
        <v>1.4381510002867663</v>
      </c>
    </row>
    <row r="139" spans="1:8" x14ac:dyDescent="0.2">
      <c r="A139" s="4">
        <f t="shared" si="4"/>
        <v>5</v>
      </c>
      <c r="B139" s="35">
        <v>40673</v>
      </c>
      <c r="C139" s="60">
        <v>12.727</v>
      </c>
      <c r="D139" s="60">
        <v>0.66</v>
      </c>
      <c r="E139" s="60">
        <v>11.026999999999999</v>
      </c>
      <c r="F139" s="42">
        <f t="shared" si="5"/>
        <v>24.414000000000001</v>
      </c>
      <c r="H139" s="56">
        <v>1.3885279362108165</v>
      </c>
    </row>
    <row r="140" spans="1:8" x14ac:dyDescent="0.2">
      <c r="A140" s="4">
        <f t="shared" si="4"/>
        <v>5</v>
      </c>
      <c r="B140" s="35">
        <v>40674</v>
      </c>
      <c r="C140" s="60">
        <v>12.015000000000001</v>
      </c>
      <c r="D140" s="60">
        <v>1.1319999999999999</v>
      </c>
      <c r="E140" s="60">
        <v>11.878</v>
      </c>
      <c r="F140" s="42">
        <f t="shared" si="5"/>
        <v>25.024999999999999</v>
      </c>
      <c r="H140" s="56">
        <v>1.4389803889374049</v>
      </c>
    </row>
    <row r="141" spans="1:8" x14ac:dyDescent="0.2">
      <c r="A141" s="4">
        <f t="shared" si="4"/>
        <v>5</v>
      </c>
      <c r="B141" s="35">
        <v>40675</v>
      </c>
      <c r="C141" s="60">
        <v>12.69</v>
      </c>
      <c r="D141" s="60">
        <v>0.70899999999999996</v>
      </c>
      <c r="E141" s="60">
        <v>11.532999999999999</v>
      </c>
      <c r="F141" s="42">
        <f t="shared" si="5"/>
        <v>24.931999999999999</v>
      </c>
      <c r="H141" s="56">
        <v>1.4175042643036466</v>
      </c>
    </row>
    <row r="142" spans="1:8" x14ac:dyDescent="0.2">
      <c r="A142" s="4">
        <f t="shared" si="4"/>
        <v>5</v>
      </c>
      <c r="B142" s="35">
        <v>40676</v>
      </c>
      <c r="C142" s="60">
        <v>13.128</v>
      </c>
      <c r="D142" s="60">
        <v>0.72</v>
      </c>
      <c r="E142" s="60">
        <v>10.507999999999999</v>
      </c>
      <c r="F142" s="42">
        <f t="shared" si="5"/>
        <v>24.356000000000002</v>
      </c>
      <c r="H142" s="56">
        <v>1.3621162023555236</v>
      </c>
    </row>
    <row r="143" spans="1:8" x14ac:dyDescent="0.2">
      <c r="A143" s="4">
        <f t="shared" si="4"/>
        <v>5</v>
      </c>
      <c r="B143" s="35">
        <v>40677</v>
      </c>
      <c r="C143" s="60">
        <v>15.715</v>
      </c>
      <c r="D143" s="60">
        <v>0.76800000000000002</v>
      </c>
      <c r="E143" s="60">
        <v>6.1589999999999998</v>
      </c>
      <c r="F143" s="42">
        <f t="shared" si="5"/>
        <v>22.641999999999999</v>
      </c>
      <c r="H143" s="56">
        <v>1.3295192682280141</v>
      </c>
    </row>
    <row r="144" spans="1:8" x14ac:dyDescent="0.2">
      <c r="A144" s="4">
        <f t="shared" si="4"/>
        <v>5</v>
      </c>
      <c r="B144" s="35">
        <v>40678</v>
      </c>
      <c r="C144" s="60">
        <v>15.776</v>
      </c>
      <c r="D144" s="60">
        <v>0.64200000000000002</v>
      </c>
      <c r="E144" s="60">
        <v>6.0839999999999996</v>
      </c>
      <c r="F144" s="42">
        <f t="shared" si="5"/>
        <v>22.501999999999999</v>
      </c>
      <c r="H144" s="56">
        <v>1.3167396780165899</v>
      </c>
    </row>
    <row r="145" spans="1:8" x14ac:dyDescent="0.2">
      <c r="A145" s="4">
        <f t="shared" si="4"/>
        <v>5</v>
      </c>
      <c r="B145" s="35">
        <v>40679</v>
      </c>
      <c r="C145" s="60">
        <v>14.44</v>
      </c>
      <c r="D145" s="60">
        <v>0.93799999999999994</v>
      </c>
      <c r="E145" s="60">
        <v>8.5630000000000006</v>
      </c>
      <c r="F145" s="42">
        <f t="shared" si="5"/>
        <v>23.941000000000003</v>
      </c>
      <c r="H145" s="56">
        <v>1.4111945599504701</v>
      </c>
    </row>
    <row r="146" spans="1:8" x14ac:dyDescent="0.2">
      <c r="A146" s="4">
        <f t="shared" si="4"/>
        <v>5</v>
      </c>
      <c r="B146" s="35">
        <v>40680</v>
      </c>
      <c r="C146" s="60">
        <v>15.65</v>
      </c>
      <c r="D146" s="60">
        <v>0.74199999999999999</v>
      </c>
      <c r="E146" s="60">
        <v>8.1020000000000003</v>
      </c>
      <c r="F146" s="42">
        <f t="shared" si="5"/>
        <v>24.494</v>
      </c>
      <c r="H146" s="56">
        <v>1.3815158267638004</v>
      </c>
    </row>
    <row r="147" spans="1:8" x14ac:dyDescent="0.2">
      <c r="A147" s="4">
        <f t="shared" si="4"/>
        <v>5</v>
      </c>
      <c r="B147" s="35">
        <v>40681</v>
      </c>
      <c r="C147" s="60">
        <v>14.72</v>
      </c>
      <c r="D147" s="60">
        <v>1.081</v>
      </c>
      <c r="E147" s="60">
        <v>6.9889999999999999</v>
      </c>
      <c r="F147" s="42">
        <f t="shared" si="5"/>
        <v>22.79</v>
      </c>
      <c r="H147" s="56">
        <v>1.4157552162403342</v>
      </c>
    </row>
    <row r="148" spans="1:8" x14ac:dyDescent="0.2">
      <c r="A148" s="4">
        <f t="shared" si="4"/>
        <v>5</v>
      </c>
      <c r="B148" s="35">
        <v>40682</v>
      </c>
      <c r="C148" s="60">
        <v>15.53</v>
      </c>
      <c r="D148" s="60">
        <v>0.78600000000000003</v>
      </c>
      <c r="E148" s="60">
        <v>8.4960000000000004</v>
      </c>
      <c r="F148" s="42">
        <f t="shared" si="5"/>
        <v>24.811999999999998</v>
      </c>
      <c r="H148" s="56">
        <v>1.4054075388779073</v>
      </c>
    </row>
    <row r="149" spans="1:8" x14ac:dyDescent="0.2">
      <c r="A149" s="4">
        <f t="shared" si="4"/>
        <v>5</v>
      </c>
      <c r="B149" s="35">
        <v>40683</v>
      </c>
      <c r="C149" s="60">
        <v>15.69</v>
      </c>
      <c r="D149" s="60">
        <v>0.86799999999999999</v>
      </c>
      <c r="E149" s="60">
        <v>8.01</v>
      </c>
      <c r="F149" s="42">
        <f t="shared" si="5"/>
        <v>24.567999999999998</v>
      </c>
      <c r="H149" s="56">
        <v>1.3829106144453254</v>
      </c>
    </row>
    <row r="150" spans="1:8" x14ac:dyDescent="0.2">
      <c r="A150" s="4">
        <f t="shared" si="4"/>
        <v>5</v>
      </c>
      <c r="B150" s="35">
        <v>40684</v>
      </c>
      <c r="C150" s="60">
        <v>15.24</v>
      </c>
      <c r="D150" s="60">
        <v>0.34799999999999998</v>
      </c>
      <c r="E150" s="60">
        <v>6.6710000000000003</v>
      </c>
      <c r="F150" s="42">
        <f t="shared" si="5"/>
        <v>22.259</v>
      </c>
      <c r="H150" s="56">
        <v>1.2525989914926903</v>
      </c>
    </row>
    <row r="151" spans="1:8" x14ac:dyDescent="0.2">
      <c r="A151" s="4">
        <f t="shared" si="4"/>
        <v>5</v>
      </c>
      <c r="B151" s="35">
        <v>40685</v>
      </c>
      <c r="C151" s="60">
        <v>14.49</v>
      </c>
      <c r="D151" s="60">
        <v>0.76700000000000002</v>
      </c>
      <c r="E151" s="60">
        <v>6.7670000000000003</v>
      </c>
      <c r="F151" s="42">
        <f t="shared" si="5"/>
        <v>22.024000000000001</v>
      </c>
      <c r="H151" s="56">
        <v>1.285831967303098</v>
      </c>
    </row>
    <row r="152" spans="1:8" x14ac:dyDescent="0.2">
      <c r="A152" s="4">
        <f t="shared" si="4"/>
        <v>5</v>
      </c>
      <c r="B152" s="35">
        <v>40686</v>
      </c>
      <c r="C152" s="60">
        <v>12.95</v>
      </c>
      <c r="D152" s="60">
        <v>0.96899999999999997</v>
      </c>
      <c r="E152" s="60">
        <v>10.183</v>
      </c>
      <c r="F152" s="42">
        <f t="shared" si="5"/>
        <v>24.101999999999997</v>
      </c>
      <c r="H152" s="56">
        <v>1.4340199010589185</v>
      </c>
    </row>
    <row r="153" spans="1:8" x14ac:dyDescent="0.2">
      <c r="A153" s="4">
        <f t="shared" si="4"/>
        <v>5</v>
      </c>
      <c r="B153" s="35">
        <v>40687</v>
      </c>
      <c r="C153" s="60">
        <v>15.53</v>
      </c>
      <c r="D153" s="60">
        <v>0.66600000000000004</v>
      </c>
      <c r="E153" s="60">
        <v>8.65</v>
      </c>
      <c r="F153" s="42">
        <f t="shared" si="5"/>
        <v>24.845999999999997</v>
      </c>
      <c r="H153" s="56">
        <v>1.3863889398243012</v>
      </c>
    </row>
    <row r="154" spans="1:8" x14ac:dyDescent="0.2">
      <c r="A154" s="4">
        <f t="shared" si="4"/>
        <v>5</v>
      </c>
      <c r="B154" s="35">
        <v>40688</v>
      </c>
      <c r="C154" s="60">
        <v>15.82</v>
      </c>
      <c r="D154" s="60">
        <v>0.66800000000000004</v>
      </c>
      <c r="E154" s="60">
        <v>7.9720000000000004</v>
      </c>
      <c r="F154" s="42">
        <f t="shared" si="5"/>
        <v>24.46</v>
      </c>
      <c r="H154" s="56">
        <v>1.3804381747219521</v>
      </c>
    </row>
    <row r="155" spans="1:8" x14ac:dyDescent="0.2">
      <c r="A155" s="4">
        <f t="shared" si="4"/>
        <v>5</v>
      </c>
      <c r="B155" s="35">
        <v>40689</v>
      </c>
      <c r="C155" s="60">
        <v>15.93</v>
      </c>
      <c r="D155" s="60">
        <v>0.57899999999999996</v>
      </c>
      <c r="E155" s="60">
        <v>8.2959999999999994</v>
      </c>
      <c r="F155" s="42">
        <f t="shared" si="5"/>
        <v>24.805</v>
      </c>
      <c r="H155" s="56">
        <v>1.4174186291150783</v>
      </c>
    </row>
    <row r="156" spans="1:8" x14ac:dyDescent="0.2">
      <c r="A156" s="4">
        <f t="shared" si="4"/>
        <v>5</v>
      </c>
      <c r="B156" s="35">
        <v>40690</v>
      </c>
      <c r="C156" s="60">
        <v>15.78</v>
      </c>
      <c r="D156" s="60">
        <v>0.66100000000000003</v>
      </c>
      <c r="E156" s="60">
        <v>7.7869999999999999</v>
      </c>
      <c r="F156" s="42">
        <f t="shared" si="5"/>
        <v>24.227999999999998</v>
      </c>
      <c r="H156" s="56">
        <v>1.3669489732664482</v>
      </c>
    </row>
    <row r="157" spans="1:8" x14ac:dyDescent="0.2">
      <c r="A157" s="4">
        <f t="shared" si="4"/>
        <v>5</v>
      </c>
      <c r="B157" s="35">
        <v>40691</v>
      </c>
      <c r="C157" s="60">
        <v>15.57</v>
      </c>
      <c r="D157" s="60">
        <v>0.69699999999999995</v>
      </c>
      <c r="E157" s="60">
        <v>5.8609999999999998</v>
      </c>
      <c r="F157" s="42">
        <f t="shared" si="5"/>
        <v>22.128</v>
      </c>
      <c r="H157" s="56">
        <v>1.3036960012309788</v>
      </c>
    </row>
    <row r="158" spans="1:8" x14ac:dyDescent="0.2">
      <c r="A158" s="4">
        <f t="shared" si="4"/>
        <v>5</v>
      </c>
      <c r="B158" s="35">
        <v>40692</v>
      </c>
      <c r="C158" s="60">
        <v>15.11</v>
      </c>
      <c r="D158" s="60">
        <v>0.73699999999999999</v>
      </c>
      <c r="E158" s="60">
        <v>6.3319999999999999</v>
      </c>
      <c r="F158" s="42">
        <f t="shared" si="5"/>
        <v>22.178999999999998</v>
      </c>
      <c r="H158" s="56">
        <v>1.3043318520440059</v>
      </c>
    </row>
    <row r="159" spans="1:8" x14ac:dyDescent="0.2">
      <c r="A159" s="4">
        <f t="shared" si="4"/>
        <v>5</v>
      </c>
      <c r="B159" s="35">
        <v>40693</v>
      </c>
      <c r="C159" s="60">
        <v>15.86</v>
      </c>
      <c r="D159" s="60">
        <v>0.74199999999999999</v>
      </c>
      <c r="E159" s="60">
        <v>8.0820000000000007</v>
      </c>
      <c r="F159" s="42">
        <f t="shared" si="5"/>
        <v>24.684000000000001</v>
      </c>
      <c r="H159" s="56">
        <v>1.524829285529383</v>
      </c>
    </row>
    <row r="160" spans="1:8" x14ac:dyDescent="0.2">
      <c r="A160" s="4">
        <f t="shared" si="4"/>
        <v>5</v>
      </c>
      <c r="B160" s="35">
        <v>40694</v>
      </c>
      <c r="C160" s="60">
        <v>15.78</v>
      </c>
      <c r="D160" s="60">
        <v>0.76900000000000002</v>
      </c>
      <c r="E160" s="60">
        <v>8.1479999999999997</v>
      </c>
      <c r="F160" s="42">
        <f t="shared" si="5"/>
        <v>24.696999999999999</v>
      </c>
      <c r="H160" s="56">
        <v>1.3961037109558725</v>
      </c>
    </row>
    <row r="161" spans="1:8" x14ac:dyDescent="0.2">
      <c r="A161" s="4">
        <f t="shared" si="4"/>
        <v>6</v>
      </c>
      <c r="B161" s="35">
        <v>40695</v>
      </c>
      <c r="C161" s="60">
        <v>16.007999999999999</v>
      </c>
      <c r="D161" s="60">
        <v>0.71499999999999997</v>
      </c>
      <c r="E161" s="60">
        <v>8.0649999999999995</v>
      </c>
      <c r="F161" s="42">
        <f t="shared" si="5"/>
        <v>24.787999999999997</v>
      </c>
      <c r="H161" s="56">
        <v>1.3594289634840866</v>
      </c>
    </row>
    <row r="162" spans="1:8" x14ac:dyDescent="0.2">
      <c r="A162" s="4">
        <f t="shared" si="4"/>
        <v>6</v>
      </c>
      <c r="B162" s="35">
        <v>40696</v>
      </c>
      <c r="C162" s="60">
        <v>15.93</v>
      </c>
      <c r="D162" s="60">
        <v>0.75</v>
      </c>
      <c r="E162" s="60">
        <v>8.2759999999999998</v>
      </c>
      <c r="F162" s="42">
        <f t="shared" si="5"/>
        <v>24.956</v>
      </c>
      <c r="H162" s="56">
        <v>1.393390439787815</v>
      </c>
    </row>
    <row r="163" spans="1:8" x14ac:dyDescent="0.2">
      <c r="A163" s="4">
        <f t="shared" si="4"/>
        <v>6</v>
      </c>
      <c r="B163" s="35">
        <v>40697</v>
      </c>
      <c r="C163" s="60">
        <v>15.782</v>
      </c>
      <c r="D163" s="60">
        <v>0.73399999999999999</v>
      </c>
      <c r="E163" s="60">
        <v>8.6210000000000004</v>
      </c>
      <c r="F163" s="42">
        <f t="shared" si="5"/>
        <v>25.137</v>
      </c>
      <c r="H163" s="56">
        <v>1.3691247237073889</v>
      </c>
    </row>
    <row r="164" spans="1:8" x14ac:dyDescent="0.2">
      <c r="A164" s="4">
        <f t="shared" si="4"/>
        <v>6</v>
      </c>
      <c r="B164" s="35">
        <v>40698</v>
      </c>
      <c r="C164" s="60">
        <v>16.024999999999999</v>
      </c>
      <c r="D164" s="60">
        <v>0.75600000000000001</v>
      </c>
      <c r="E164" s="60">
        <v>6.8250000000000002</v>
      </c>
      <c r="F164" s="42">
        <f t="shared" si="5"/>
        <v>23.605999999999998</v>
      </c>
      <c r="H164" s="56">
        <v>1.3756881608651934</v>
      </c>
    </row>
    <row r="165" spans="1:8" x14ac:dyDescent="0.2">
      <c r="A165" s="4">
        <f t="shared" si="4"/>
        <v>6</v>
      </c>
      <c r="B165" s="35">
        <v>40699</v>
      </c>
      <c r="C165" s="60">
        <v>15.425000000000001</v>
      </c>
      <c r="D165" s="60">
        <v>0.53800000000000003</v>
      </c>
      <c r="E165" s="60">
        <v>7.6559999999999997</v>
      </c>
      <c r="F165" s="42">
        <f t="shared" si="5"/>
        <v>23.619</v>
      </c>
      <c r="H165" s="56">
        <v>1.3508109194948696</v>
      </c>
    </row>
    <row r="166" spans="1:8" x14ac:dyDescent="0.2">
      <c r="A166" s="4">
        <f t="shared" si="4"/>
        <v>6</v>
      </c>
      <c r="B166" s="35">
        <v>40700</v>
      </c>
      <c r="C166" s="60">
        <v>15.074999999999999</v>
      </c>
      <c r="D166" s="60">
        <v>1.4930000000000001</v>
      </c>
      <c r="E166" s="60">
        <v>9.02</v>
      </c>
      <c r="F166" s="42">
        <f t="shared" si="5"/>
        <v>25.587999999999997</v>
      </c>
      <c r="H166" s="56">
        <v>1.4144042107452013</v>
      </c>
    </row>
    <row r="167" spans="1:8" x14ac:dyDescent="0.2">
      <c r="A167" s="4">
        <f t="shared" si="4"/>
        <v>6</v>
      </c>
      <c r="B167" s="35">
        <v>40701</v>
      </c>
      <c r="C167" s="60">
        <v>15.942</v>
      </c>
      <c r="D167" s="60">
        <v>0.74099999999999999</v>
      </c>
      <c r="E167" s="60">
        <v>9.6329999999999991</v>
      </c>
      <c r="F167" s="42">
        <f t="shared" si="5"/>
        <v>26.315999999999999</v>
      </c>
      <c r="H167" s="56">
        <v>1.4612788692973255</v>
      </c>
    </row>
    <row r="168" spans="1:8" x14ac:dyDescent="0.2">
      <c r="A168" s="4">
        <f t="shared" si="4"/>
        <v>6</v>
      </c>
      <c r="B168" s="35">
        <v>40702</v>
      </c>
      <c r="C168" s="60">
        <v>15.938000000000001</v>
      </c>
      <c r="D168" s="60">
        <v>0.77500000000000002</v>
      </c>
      <c r="E168" s="60">
        <v>8.8539999999999992</v>
      </c>
      <c r="F168" s="42">
        <f t="shared" si="5"/>
        <v>25.567</v>
      </c>
      <c r="H168" s="56">
        <v>1.4307975013039476</v>
      </c>
    </row>
    <row r="169" spans="1:8" x14ac:dyDescent="0.2">
      <c r="A169" s="4">
        <f t="shared" si="4"/>
        <v>6</v>
      </c>
      <c r="B169" s="35">
        <v>40703</v>
      </c>
      <c r="C169" s="60">
        <v>15.923999999999999</v>
      </c>
      <c r="D169" s="60">
        <v>0.68400000000000005</v>
      </c>
      <c r="E169" s="60">
        <v>9.1280000000000001</v>
      </c>
      <c r="F169" s="42">
        <f t="shared" si="5"/>
        <v>25.736000000000001</v>
      </c>
      <c r="H169" s="56">
        <v>1.5446377259304906</v>
      </c>
    </row>
    <row r="170" spans="1:8" x14ac:dyDescent="0.2">
      <c r="A170" s="4">
        <f t="shared" si="4"/>
        <v>6</v>
      </c>
      <c r="B170" s="35">
        <v>40704</v>
      </c>
      <c r="C170" s="60">
        <v>15.737</v>
      </c>
      <c r="D170" s="60">
        <v>0.77300000000000002</v>
      </c>
      <c r="E170" s="60">
        <v>9.2089999999999996</v>
      </c>
      <c r="F170" s="42">
        <f t="shared" si="5"/>
        <v>25.719000000000001</v>
      </c>
      <c r="H170" s="56">
        <v>1.4066401022590336</v>
      </c>
    </row>
    <row r="171" spans="1:8" x14ac:dyDescent="0.2">
      <c r="A171" s="4">
        <f t="shared" si="4"/>
        <v>6</v>
      </c>
      <c r="B171" s="35">
        <v>40705</v>
      </c>
      <c r="C171" s="60">
        <v>16.079999999999998</v>
      </c>
      <c r="D171" s="60">
        <v>0.72899999999999998</v>
      </c>
      <c r="E171" s="60">
        <v>7.0640000000000001</v>
      </c>
      <c r="F171" s="42">
        <f t="shared" si="5"/>
        <v>23.872999999999998</v>
      </c>
      <c r="H171" s="56">
        <v>1.3915448198436278</v>
      </c>
    </row>
    <row r="172" spans="1:8" x14ac:dyDescent="0.2">
      <c r="A172" s="4">
        <f t="shared" si="4"/>
        <v>6</v>
      </c>
      <c r="B172" s="35">
        <v>40706</v>
      </c>
      <c r="C172" s="60">
        <v>15.638</v>
      </c>
      <c r="D172" s="60">
        <v>0.67100000000000004</v>
      </c>
      <c r="E172" s="60">
        <v>6.69</v>
      </c>
      <c r="F172" s="42">
        <f t="shared" si="5"/>
        <v>22.999000000000002</v>
      </c>
      <c r="H172" s="56">
        <v>1.3848560091180881</v>
      </c>
    </row>
    <row r="173" spans="1:8" x14ac:dyDescent="0.2">
      <c r="A173" s="4">
        <f t="shared" si="4"/>
        <v>6</v>
      </c>
      <c r="B173" s="35">
        <v>40707</v>
      </c>
      <c r="C173" s="60">
        <v>15.846</v>
      </c>
      <c r="D173" s="60">
        <v>0.77600000000000002</v>
      </c>
      <c r="E173" s="60">
        <v>8.6509999999999998</v>
      </c>
      <c r="F173" s="42">
        <f t="shared" si="5"/>
        <v>25.273</v>
      </c>
      <c r="H173" s="56">
        <v>1.4211623058307064</v>
      </c>
    </row>
    <row r="174" spans="1:8" x14ac:dyDescent="0.2">
      <c r="A174" s="4">
        <f t="shared" si="4"/>
        <v>6</v>
      </c>
      <c r="B174" s="35">
        <v>40708</v>
      </c>
      <c r="C174" s="60">
        <v>16.059999999999999</v>
      </c>
      <c r="D174" s="60">
        <v>0.754</v>
      </c>
      <c r="E174" s="60">
        <v>8.7870000000000008</v>
      </c>
      <c r="F174" s="42">
        <f t="shared" si="5"/>
        <v>25.600999999999999</v>
      </c>
      <c r="H174" s="56">
        <v>1.4381602197972931</v>
      </c>
    </row>
    <row r="175" spans="1:8" x14ac:dyDescent="0.2">
      <c r="A175" s="4">
        <f t="shared" si="4"/>
        <v>6</v>
      </c>
      <c r="B175" s="35">
        <v>40709</v>
      </c>
      <c r="C175" s="60">
        <v>16.03</v>
      </c>
      <c r="D175" s="60">
        <v>0.73799999999999999</v>
      </c>
      <c r="E175" s="60">
        <v>9.0790000000000006</v>
      </c>
      <c r="F175" s="42">
        <f t="shared" si="5"/>
        <v>25.847000000000001</v>
      </c>
      <c r="H175" s="56">
        <v>1.4206944851071903</v>
      </c>
    </row>
    <row r="176" spans="1:8" x14ac:dyDescent="0.2">
      <c r="A176" s="4">
        <f t="shared" si="4"/>
        <v>6</v>
      </c>
      <c r="B176" s="35">
        <v>40710</v>
      </c>
      <c r="C176" s="60">
        <v>15.3</v>
      </c>
      <c r="D176" s="60">
        <v>0.72099999999999997</v>
      </c>
      <c r="E176" s="60">
        <v>8.7089999999999996</v>
      </c>
      <c r="F176" s="42">
        <f t="shared" si="5"/>
        <v>24.73</v>
      </c>
      <c r="H176" s="56">
        <v>1.4011275627077262</v>
      </c>
    </row>
    <row r="177" spans="1:8" x14ac:dyDescent="0.2">
      <c r="A177" s="4">
        <f t="shared" si="4"/>
        <v>6</v>
      </c>
      <c r="B177" s="35">
        <v>40711</v>
      </c>
      <c r="C177" s="60">
        <v>16.05</v>
      </c>
      <c r="D177" s="60">
        <v>0.82899999999999996</v>
      </c>
      <c r="E177" s="60">
        <v>8.6300000000000008</v>
      </c>
      <c r="F177" s="42">
        <f t="shared" si="5"/>
        <v>25.509</v>
      </c>
      <c r="H177" s="56">
        <v>1.3882035704450557</v>
      </c>
    </row>
    <row r="178" spans="1:8" x14ac:dyDescent="0.2">
      <c r="A178" s="4">
        <f t="shared" si="4"/>
        <v>6</v>
      </c>
      <c r="B178" s="35">
        <v>40712</v>
      </c>
      <c r="C178" s="60">
        <v>15.78</v>
      </c>
      <c r="D178" s="60">
        <v>0.65600000000000003</v>
      </c>
      <c r="E178" s="60">
        <v>7.4169999999999998</v>
      </c>
      <c r="F178" s="42">
        <f t="shared" si="5"/>
        <v>23.853000000000002</v>
      </c>
      <c r="H178" s="56">
        <v>1.3866134203167435</v>
      </c>
    </row>
    <row r="179" spans="1:8" x14ac:dyDescent="0.2">
      <c r="A179" s="4">
        <f t="shared" si="4"/>
        <v>6</v>
      </c>
      <c r="B179" s="35">
        <v>40713</v>
      </c>
      <c r="C179" s="60">
        <v>15.83</v>
      </c>
      <c r="D179" s="60">
        <v>0.76900000000000002</v>
      </c>
      <c r="E179" s="60">
        <v>6.7220000000000004</v>
      </c>
      <c r="F179" s="42">
        <f t="shared" si="5"/>
        <v>23.321000000000002</v>
      </c>
      <c r="H179" s="56">
        <v>1.3535823579782309</v>
      </c>
    </row>
    <row r="180" spans="1:8" x14ac:dyDescent="0.2">
      <c r="A180" s="4">
        <f t="shared" si="4"/>
        <v>6</v>
      </c>
      <c r="B180" s="35">
        <v>40714</v>
      </c>
      <c r="C180" s="60">
        <v>16.079999999999998</v>
      </c>
      <c r="D180" s="60">
        <v>0.75900000000000001</v>
      </c>
      <c r="E180" s="60">
        <v>9.0190000000000001</v>
      </c>
      <c r="F180" s="42">
        <f t="shared" si="5"/>
        <v>25.857999999999997</v>
      </c>
      <c r="H180" s="56">
        <v>1.4555652478818786</v>
      </c>
    </row>
    <row r="181" spans="1:8" x14ac:dyDescent="0.2">
      <c r="A181" s="4">
        <f t="shared" si="4"/>
        <v>6</v>
      </c>
      <c r="B181" s="35">
        <v>40715</v>
      </c>
      <c r="C181" s="60">
        <v>16.010000000000002</v>
      </c>
      <c r="D181" s="60">
        <v>0.83299999999999996</v>
      </c>
      <c r="E181" s="60">
        <v>8.8190000000000008</v>
      </c>
      <c r="F181" s="42">
        <f t="shared" si="5"/>
        <v>25.661999999999999</v>
      </c>
      <c r="H181" s="56">
        <v>1.4756983668291956</v>
      </c>
    </row>
    <row r="182" spans="1:8" x14ac:dyDescent="0.2">
      <c r="A182" s="4">
        <f t="shared" si="4"/>
        <v>6</v>
      </c>
      <c r="B182" s="35">
        <v>40716</v>
      </c>
      <c r="C182" s="60">
        <v>14.67</v>
      </c>
      <c r="D182" s="60">
        <v>1.0189999999999999</v>
      </c>
      <c r="E182" s="60">
        <v>9.2739999999999991</v>
      </c>
      <c r="F182" s="42">
        <f t="shared" si="5"/>
        <v>24.963000000000001</v>
      </c>
      <c r="H182" s="56">
        <v>1.4475006575065101</v>
      </c>
    </row>
    <row r="183" spans="1:8" x14ac:dyDescent="0.2">
      <c r="A183" s="4">
        <f t="shared" si="4"/>
        <v>6</v>
      </c>
      <c r="B183" s="35">
        <v>40717</v>
      </c>
      <c r="C183" s="60">
        <v>13.93</v>
      </c>
      <c r="D183" s="60">
        <v>1.6020000000000001</v>
      </c>
      <c r="E183" s="60">
        <v>9.33</v>
      </c>
      <c r="F183" s="42">
        <f t="shared" si="5"/>
        <v>24.862000000000002</v>
      </c>
      <c r="H183" s="56">
        <v>1.4562751920867139</v>
      </c>
    </row>
    <row r="184" spans="1:8" x14ac:dyDescent="0.2">
      <c r="A184" s="4">
        <f t="shared" si="4"/>
        <v>6</v>
      </c>
      <c r="B184" s="35">
        <v>40718</v>
      </c>
      <c r="C184" s="60">
        <v>13.53</v>
      </c>
      <c r="D184" s="60">
        <v>2.097</v>
      </c>
      <c r="E184" s="60">
        <v>9.5449999999999999</v>
      </c>
      <c r="F184" s="42">
        <f t="shared" si="5"/>
        <v>25.171999999999997</v>
      </c>
      <c r="H184" s="56">
        <v>1.3473852315938564</v>
      </c>
    </row>
    <row r="185" spans="1:8" x14ac:dyDescent="0.2">
      <c r="A185" s="4">
        <f t="shared" si="4"/>
        <v>6</v>
      </c>
      <c r="B185" s="35">
        <v>40719</v>
      </c>
      <c r="C185" s="60">
        <v>15.94</v>
      </c>
      <c r="D185" s="60">
        <v>0.60499999999999998</v>
      </c>
      <c r="E185" s="60">
        <v>7.29</v>
      </c>
      <c r="F185" s="42">
        <f t="shared" si="5"/>
        <v>23.834999999999997</v>
      </c>
      <c r="H185" s="56">
        <v>1.3706624896160267</v>
      </c>
    </row>
    <row r="186" spans="1:8" x14ac:dyDescent="0.2">
      <c r="A186" s="4">
        <f t="shared" si="4"/>
        <v>6</v>
      </c>
      <c r="B186" s="35">
        <v>40720</v>
      </c>
      <c r="C186" s="60">
        <v>14.62</v>
      </c>
      <c r="D186" s="60">
        <v>1.226</v>
      </c>
      <c r="E186" s="60">
        <v>6.7549999999999999</v>
      </c>
      <c r="F186" s="42">
        <f t="shared" si="5"/>
        <v>22.600999999999999</v>
      </c>
      <c r="H186" s="56">
        <v>1.3080418277564798</v>
      </c>
    </row>
    <row r="187" spans="1:8" x14ac:dyDescent="0.2">
      <c r="A187" s="4">
        <f t="shared" si="4"/>
        <v>6</v>
      </c>
      <c r="B187" s="35">
        <v>40721</v>
      </c>
      <c r="C187" s="60">
        <v>13.99</v>
      </c>
      <c r="D187" s="60">
        <v>1.2150000000000001</v>
      </c>
      <c r="E187" s="60">
        <v>6.1639999999999997</v>
      </c>
      <c r="F187" s="42">
        <f t="shared" si="5"/>
        <v>21.369</v>
      </c>
      <c r="H187" s="56">
        <v>1.3505335245406418</v>
      </c>
    </row>
    <row r="188" spans="1:8" x14ac:dyDescent="0.2">
      <c r="A188" s="4">
        <f t="shared" si="4"/>
        <v>6</v>
      </c>
      <c r="B188" s="35">
        <v>40722</v>
      </c>
      <c r="C188" s="60">
        <v>15.96</v>
      </c>
      <c r="D188" s="60">
        <v>1.5309999999999999</v>
      </c>
      <c r="E188" s="60">
        <v>9.0389999999999997</v>
      </c>
      <c r="F188" s="42">
        <f t="shared" si="5"/>
        <v>26.53</v>
      </c>
      <c r="H188" s="56">
        <v>1.4729686061771963</v>
      </c>
    </row>
    <row r="189" spans="1:8" x14ac:dyDescent="0.2">
      <c r="A189" s="4">
        <f t="shared" si="4"/>
        <v>6</v>
      </c>
      <c r="B189" s="35">
        <v>40723</v>
      </c>
      <c r="C189" s="60">
        <v>15.47</v>
      </c>
      <c r="D189" s="60">
        <v>2.4180000000000001</v>
      </c>
      <c r="E189" s="60">
        <v>8.1219999999999999</v>
      </c>
      <c r="F189" s="42">
        <f t="shared" si="5"/>
        <v>26.01</v>
      </c>
      <c r="H189" s="56">
        <v>1.4242979197243721</v>
      </c>
    </row>
    <row r="190" spans="1:8" x14ac:dyDescent="0.2">
      <c r="A190" s="4">
        <f t="shared" si="4"/>
        <v>6</v>
      </c>
      <c r="B190" s="35">
        <v>40724</v>
      </c>
      <c r="C190" s="60">
        <v>15.81</v>
      </c>
      <c r="D190" s="60">
        <v>1.054</v>
      </c>
      <c r="E190" s="60">
        <v>9.1289999999999996</v>
      </c>
      <c r="F190" s="42">
        <f t="shared" si="5"/>
        <v>25.993000000000002</v>
      </c>
      <c r="H190" s="56">
        <v>1.4603617994625862</v>
      </c>
    </row>
    <row r="191" spans="1:8" x14ac:dyDescent="0.2">
      <c r="A191" s="4">
        <f t="shared" si="4"/>
        <v>7</v>
      </c>
      <c r="B191" s="35">
        <v>40725</v>
      </c>
      <c r="C191" s="60">
        <v>12.55</v>
      </c>
      <c r="D191" s="60">
        <v>2.1709999999999998</v>
      </c>
      <c r="E191" s="60">
        <v>11.099</v>
      </c>
      <c r="F191" s="42">
        <f t="shared" si="5"/>
        <v>25.82</v>
      </c>
      <c r="H191" s="56">
        <v>1.438581115989721</v>
      </c>
    </row>
    <row r="192" spans="1:8" x14ac:dyDescent="0.2">
      <c r="A192" s="4">
        <f t="shared" si="4"/>
        <v>7</v>
      </c>
      <c r="B192" s="35">
        <v>40726</v>
      </c>
      <c r="C192" s="60">
        <v>14.381</v>
      </c>
      <c r="D192" s="60">
        <v>1.486</v>
      </c>
      <c r="E192" s="60">
        <v>7.6059999999999999</v>
      </c>
      <c r="F192" s="42">
        <f t="shared" si="5"/>
        <v>23.472999999999999</v>
      </c>
      <c r="H192" s="56">
        <v>1.2876257391600108</v>
      </c>
    </row>
    <row r="193" spans="1:8" x14ac:dyDescent="0.2">
      <c r="A193" s="4">
        <f t="shared" si="4"/>
        <v>7</v>
      </c>
      <c r="B193" s="35">
        <v>40727</v>
      </c>
      <c r="C193" s="60">
        <v>13.268000000000001</v>
      </c>
      <c r="D193" s="60">
        <v>0.48</v>
      </c>
      <c r="E193" s="60">
        <v>9.2509999999999994</v>
      </c>
      <c r="F193" s="42">
        <f t="shared" si="5"/>
        <v>22.999000000000002</v>
      </c>
      <c r="H193" s="56">
        <v>1.2966614664109266</v>
      </c>
    </row>
    <row r="194" spans="1:8" x14ac:dyDescent="0.2">
      <c r="A194" s="4">
        <f t="shared" si="4"/>
        <v>7</v>
      </c>
      <c r="B194" s="35">
        <v>40728</v>
      </c>
      <c r="C194" s="60">
        <v>12.438000000000001</v>
      </c>
      <c r="D194" s="60">
        <v>1.19</v>
      </c>
      <c r="E194" s="60">
        <v>12.667</v>
      </c>
      <c r="F194" s="42">
        <f t="shared" si="5"/>
        <v>26.295000000000002</v>
      </c>
      <c r="H194" s="56">
        <v>1.3841408884285866</v>
      </c>
    </row>
    <row r="195" spans="1:8" x14ac:dyDescent="0.2">
      <c r="A195" s="4">
        <f t="shared" si="4"/>
        <v>7</v>
      </c>
      <c r="B195" s="35">
        <v>40729</v>
      </c>
      <c r="C195" s="60">
        <v>12.231</v>
      </c>
      <c r="D195" s="60">
        <v>0.84</v>
      </c>
      <c r="E195" s="60">
        <v>12.941000000000001</v>
      </c>
      <c r="F195" s="42">
        <f t="shared" si="5"/>
        <v>26.012</v>
      </c>
      <c r="H195" s="56">
        <v>1.3778205262526846</v>
      </c>
    </row>
    <row r="196" spans="1:8" x14ac:dyDescent="0.2">
      <c r="A196" s="4">
        <f t="shared" si="4"/>
        <v>7</v>
      </c>
      <c r="B196" s="35">
        <v>40730</v>
      </c>
      <c r="C196" s="60">
        <v>12.635999999999999</v>
      </c>
      <c r="D196" s="60">
        <v>0.83699999999999997</v>
      </c>
      <c r="E196" s="60">
        <v>12.526</v>
      </c>
      <c r="F196" s="42">
        <f t="shared" si="5"/>
        <v>25.998999999999999</v>
      </c>
      <c r="H196" s="56">
        <v>1.3463000556436842</v>
      </c>
    </row>
    <row r="197" spans="1:8" x14ac:dyDescent="0.2">
      <c r="A197" s="4">
        <f t="shared" si="4"/>
        <v>7</v>
      </c>
      <c r="B197" s="35">
        <v>40731</v>
      </c>
      <c r="C197" s="60">
        <v>12.657999999999999</v>
      </c>
      <c r="D197" s="60">
        <v>0.85099999999999998</v>
      </c>
      <c r="E197" s="60">
        <v>12.592000000000001</v>
      </c>
      <c r="F197" s="42">
        <f t="shared" si="5"/>
        <v>26.100999999999999</v>
      </c>
      <c r="H197" s="56">
        <v>1.3830192014068736</v>
      </c>
    </row>
    <row r="198" spans="1:8" x14ac:dyDescent="0.2">
      <c r="A198" s="4">
        <f t="shared" si="4"/>
        <v>7</v>
      </c>
      <c r="B198" s="35">
        <v>40732</v>
      </c>
      <c r="C198" s="60">
        <v>12.532999999999999</v>
      </c>
      <c r="D198" s="60">
        <v>0.71499999999999997</v>
      </c>
      <c r="E198" s="60">
        <v>11.036</v>
      </c>
      <c r="F198" s="42">
        <f t="shared" si="5"/>
        <v>24.283999999999999</v>
      </c>
      <c r="H198" s="56">
        <v>1.2565041430571233</v>
      </c>
    </row>
    <row r="199" spans="1:8" x14ac:dyDescent="0.2">
      <c r="A199" s="4">
        <f t="shared" si="4"/>
        <v>7</v>
      </c>
      <c r="B199" s="35">
        <v>40733</v>
      </c>
      <c r="C199" s="60">
        <v>11.15</v>
      </c>
      <c r="D199" s="60">
        <v>0.95599999999999996</v>
      </c>
      <c r="E199" s="60">
        <v>11.01</v>
      </c>
      <c r="F199" s="42">
        <f t="shared" si="5"/>
        <v>23.116</v>
      </c>
      <c r="H199" s="56">
        <v>1.2751062552300718</v>
      </c>
    </row>
    <row r="200" spans="1:8" x14ac:dyDescent="0.2">
      <c r="A200" s="4">
        <f t="shared" si="4"/>
        <v>7</v>
      </c>
      <c r="B200" s="35">
        <v>40734</v>
      </c>
      <c r="C200" s="60">
        <v>12.002000000000001</v>
      </c>
      <c r="D200" s="60">
        <v>0.60499999999999998</v>
      </c>
      <c r="E200" s="60">
        <v>11.438000000000001</v>
      </c>
      <c r="F200" s="42">
        <f t="shared" si="5"/>
        <v>24.045000000000002</v>
      </c>
      <c r="H200" s="56">
        <v>1.3276129137109174</v>
      </c>
    </row>
    <row r="201" spans="1:8" x14ac:dyDescent="0.2">
      <c r="A201" s="4">
        <f t="shared" si="4"/>
        <v>7</v>
      </c>
      <c r="B201" s="35">
        <v>40735</v>
      </c>
      <c r="C201" s="60">
        <v>12.2</v>
      </c>
      <c r="D201" s="60">
        <v>0.65500000000000003</v>
      </c>
      <c r="E201" s="60">
        <v>12.233000000000001</v>
      </c>
      <c r="F201" s="42">
        <f t="shared" si="5"/>
        <v>25.088000000000001</v>
      </c>
      <c r="H201" s="56">
        <v>1.3965145824189347</v>
      </c>
    </row>
    <row r="202" spans="1:8" x14ac:dyDescent="0.2">
      <c r="A202" s="4">
        <f t="shared" ref="A202:A265" si="6">+IF(ISBLANK($B202),"",MONTH($B202))</f>
        <v>7</v>
      </c>
      <c r="B202" s="35">
        <v>40736</v>
      </c>
      <c r="C202" s="60">
        <v>11.988</v>
      </c>
      <c r="D202" s="60">
        <v>0.79800000000000004</v>
      </c>
      <c r="E202" s="60">
        <v>12.005000000000001</v>
      </c>
      <c r="F202" s="42">
        <f t="shared" ref="F202:F265" si="7">+SUM(C202:E202)</f>
        <v>24.791</v>
      </c>
      <c r="H202" s="56">
        <v>1.3429983819843296</v>
      </c>
    </row>
    <row r="203" spans="1:8" x14ac:dyDescent="0.2">
      <c r="A203" s="4">
        <f t="shared" si="6"/>
        <v>7</v>
      </c>
      <c r="B203" s="35">
        <v>40737</v>
      </c>
      <c r="C203" s="60">
        <v>12.103</v>
      </c>
      <c r="D203" s="60">
        <v>0.745</v>
      </c>
      <c r="E203" s="60">
        <v>11.993</v>
      </c>
      <c r="F203" s="42">
        <f t="shared" si="7"/>
        <v>24.841000000000001</v>
      </c>
      <c r="H203" s="56">
        <v>1.5500781224283404</v>
      </c>
    </row>
    <row r="204" spans="1:8" x14ac:dyDescent="0.2">
      <c r="A204" s="4">
        <f t="shared" si="6"/>
        <v>7</v>
      </c>
      <c r="B204" s="35">
        <v>40738</v>
      </c>
      <c r="C204" s="60">
        <v>12.731</v>
      </c>
      <c r="D204" s="60">
        <v>0.23400000000000001</v>
      </c>
      <c r="E204" s="60">
        <v>11.843999999999999</v>
      </c>
      <c r="F204" s="42">
        <f t="shared" si="7"/>
        <v>24.808999999999997</v>
      </c>
      <c r="H204" s="56">
        <v>1.3466263286671394</v>
      </c>
    </row>
    <row r="205" spans="1:8" x14ac:dyDescent="0.2">
      <c r="A205" s="4">
        <f t="shared" si="6"/>
        <v>7</v>
      </c>
      <c r="B205" s="35">
        <v>40739</v>
      </c>
      <c r="C205" s="60">
        <v>13.015000000000001</v>
      </c>
      <c r="D205" s="60">
        <v>0.29899999999999999</v>
      </c>
      <c r="E205" s="60">
        <v>12.148999999999999</v>
      </c>
      <c r="F205" s="42">
        <f t="shared" si="7"/>
        <v>25.463000000000001</v>
      </c>
      <c r="H205" s="56">
        <v>1.3603380119003841</v>
      </c>
    </row>
    <row r="206" spans="1:8" x14ac:dyDescent="0.2">
      <c r="A206" s="4">
        <f t="shared" si="6"/>
        <v>7</v>
      </c>
      <c r="B206" s="35">
        <v>40740</v>
      </c>
      <c r="C206" s="60">
        <v>12.420999999999999</v>
      </c>
      <c r="D206" s="60">
        <v>0.25</v>
      </c>
      <c r="E206" s="60">
        <v>11.472</v>
      </c>
      <c r="F206" s="42">
        <f t="shared" si="7"/>
        <v>24.143000000000001</v>
      </c>
      <c r="H206" s="56">
        <v>1.3844375116949654</v>
      </c>
    </row>
    <row r="207" spans="1:8" x14ac:dyDescent="0.2">
      <c r="A207" s="4">
        <f t="shared" si="6"/>
        <v>7</v>
      </c>
      <c r="B207" s="35">
        <v>40741</v>
      </c>
      <c r="C207" s="60">
        <v>12.138</v>
      </c>
      <c r="D207" s="60">
        <v>0.252</v>
      </c>
      <c r="E207" s="60">
        <v>10.993</v>
      </c>
      <c r="F207" s="42">
        <f t="shared" si="7"/>
        <v>23.383000000000003</v>
      </c>
      <c r="H207" s="56">
        <v>1.323823561363924</v>
      </c>
    </row>
    <row r="208" spans="1:8" x14ac:dyDescent="0.2">
      <c r="A208" s="4">
        <f t="shared" si="6"/>
        <v>7</v>
      </c>
      <c r="B208" s="35">
        <v>40742</v>
      </c>
      <c r="C208" s="60">
        <v>12.537000000000001</v>
      </c>
      <c r="D208" s="60">
        <v>0.56899999999999995</v>
      </c>
      <c r="E208" s="60">
        <v>12.111000000000001</v>
      </c>
      <c r="F208" s="42">
        <f t="shared" si="7"/>
        <v>25.217000000000002</v>
      </c>
      <c r="H208" s="56">
        <v>1.3614802081817736</v>
      </c>
    </row>
    <row r="209" spans="1:8" x14ac:dyDescent="0.2">
      <c r="A209" s="4">
        <f t="shared" si="6"/>
        <v>7</v>
      </c>
      <c r="B209" s="35">
        <v>40743</v>
      </c>
      <c r="C209" s="60">
        <v>12.56</v>
      </c>
      <c r="D209" s="60">
        <v>0.51900000000000002</v>
      </c>
      <c r="E209" s="60">
        <v>12.515000000000001</v>
      </c>
      <c r="F209" s="42">
        <f t="shared" si="7"/>
        <v>25.594000000000001</v>
      </c>
      <c r="H209" s="56">
        <v>1.3645503404553516</v>
      </c>
    </row>
    <row r="210" spans="1:8" x14ac:dyDescent="0.2">
      <c r="A210" s="4">
        <f t="shared" si="6"/>
        <v>7</v>
      </c>
      <c r="B210" s="35">
        <v>40744</v>
      </c>
      <c r="C210" s="60">
        <v>12.57</v>
      </c>
      <c r="D210" s="60">
        <v>0.497</v>
      </c>
      <c r="E210" s="60">
        <v>12.228</v>
      </c>
      <c r="F210" s="42">
        <f t="shared" si="7"/>
        <v>25.295000000000002</v>
      </c>
      <c r="H210" s="56">
        <v>1.3731610533492584</v>
      </c>
    </row>
    <row r="211" spans="1:8" x14ac:dyDescent="0.2">
      <c r="A211" s="4">
        <f t="shared" si="6"/>
        <v>7</v>
      </c>
      <c r="B211" s="35">
        <v>40745</v>
      </c>
      <c r="C211" s="60">
        <v>12.59</v>
      </c>
      <c r="D211" s="60">
        <v>0.23200000000000001</v>
      </c>
      <c r="E211" s="60">
        <v>11.917999999999999</v>
      </c>
      <c r="F211" s="42">
        <f t="shared" si="7"/>
        <v>24.74</v>
      </c>
      <c r="H211" s="56">
        <v>1.3528171866831151</v>
      </c>
    </row>
    <row r="212" spans="1:8" x14ac:dyDescent="0.2">
      <c r="A212" s="4">
        <f t="shared" si="6"/>
        <v>7</v>
      </c>
      <c r="B212" s="35">
        <v>40746</v>
      </c>
      <c r="C212" s="60">
        <v>12.68</v>
      </c>
      <c r="D212" s="60">
        <v>0.22700000000000001</v>
      </c>
      <c r="E212" s="60">
        <v>12.64</v>
      </c>
      <c r="F212" s="42">
        <f t="shared" si="7"/>
        <v>25.547000000000001</v>
      </c>
      <c r="H212" s="56">
        <v>1.3670603176449239</v>
      </c>
    </row>
    <row r="213" spans="1:8" x14ac:dyDescent="0.2">
      <c r="A213" s="4">
        <f t="shared" si="6"/>
        <v>7</v>
      </c>
      <c r="B213" s="35">
        <v>40747</v>
      </c>
      <c r="C213" s="60">
        <v>11.82</v>
      </c>
      <c r="D213" s="60">
        <v>0.27700000000000002</v>
      </c>
      <c r="E213" s="60">
        <v>11.691000000000001</v>
      </c>
      <c r="F213" s="42">
        <f t="shared" si="7"/>
        <v>23.788</v>
      </c>
      <c r="H213" s="56">
        <v>1.333422058828138</v>
      </c>
    </row>
    <row r="214" spans="1:8" x14ac:dyDescent="0.2">
      <c r="A214" s="4">
        <f t="shared" si="6"/>
        <v>7</v>
      </c>
      <c r="B214" s="35">
        <v>40748</v>
      </c>
      <c r="C214" s="60">
        <v>11.98</v>
      </c>
      <c r="D214" s="60">
        <v>0.27800000000000002</v>
      </c>
      <c r="E214" s="60">
        <v>11.499000000000001</v>
      </c>
      <c r="F214" s="42">
        <f t="shared" si="7"/>
        <v>23.757000000000001</v>
      </c>
      <c r="H214" s="56">
        <v>1.323805909355916</v>
      </c>
    </row>
    <row r="215" spans="1:8" x14ac:dyDescent="0.2">
      <c r="A215" s="4">
        <f t="shared" si="6"/>
        <v>7</v>
      </c>
      <c r="B215" s="35">
        <v>40749</v>
      </c>
      <c r="C215" s="60">
        <v>12.26</v>
      </c>
      <c r="D215" s="60">
        <v>0.28199999999999997</v>
      </c>
      <c r="E215" s="60">
        <v>12.098000000000001</v>
      </c>
      <c r="F215" s="42">
        <f t="shared" si="7"/>
        <v>24.64</v>
      </c>
      <c r="H215" s="56">
        <v>1.407665054792264</v>
      </c>
    </row>
    <row r="216" spans="1:8" x14ac:dyDescent="0.2">
      <c r="A216" s="4">
        <f t="shared" si="6"/>
        <v>7</v>
      </c>
      <c r="B216" s="35">
        <v>40750</v>
      </c>
      <c r="C216" s="60">
        <v>12.84</v>
      </c>
      <c r="D216" s="60">
        <v>0.33800000000000002</v>
      </c>
      <c r="E216" s="60">
        <v>12.319000000000001</v>
      </c>
      <c r="F216" s="42">
        <f t="shared" si="7"/>
        <v>25.497</v>
      </c>
      <c r="H216" s="56">
        <v>1.3779249170229435</v>
      </c>
    </row>
    <row r="217" spans="1:8" x14ac:dyDescent="0.2">
      <c r="A217" s="4">
        <f t="shared" si="6"/>
        <v>7</v>
      </c>
      <c r="B217" s="35">
        <v>40751</v>
      </c>
      <c r="C217" s="60">
        <v>12.82</v>
      </c>
      <c r="D217" s="60">
        <v>0.34699999999999998</v>
      </c>
      <c r="E217" s="60">
        <v>12.542</v>
      </c>
      <c r="F217" s="42">
        <f t="shared" si="7"/>
        <v>25.709</v>
      </c>
      <c r="H217" s="56">
        <v>1.4015875884229749</v>
      </c>
    </row>
    <row r="218" spans="1:8" x14ac:dyDescent="0.2">
      <c r="A218" s="4">
        <f t="shared" si="6"/>
        <v>7</v>
      </c>
      <c r="B218" s="35">
        <v>40752</v>
      </c>
      <c r="C218" s="60">
        <v>12.56</v>
      </c>
      <c r="D218" s="60">
        <v>0.41299999999999998</v>
      </c>
      <c r="E218" s="60">
        <v>12.314</v>
      </c>
      <c r="F218" s="42">
        <f t="shared" si="7"/>
        <v>25.286999999999999</v>
      </c>
      <c r="H218" s="56">
        <v>1.3694819362904682</v>
      </c>
    </row>
    <row r="219" spans="1:8" x14ac:dyDescent="0.2">
      <c r="A219" s="4">
        <f t="shared" si="6"/>
        <v>7</v>
      </c>
      <c r="B219" s="35">
        <v>40753</v>
      </c>
      <c r="C219" s="60">
        <v>12.47</v>
      </c>
      <c r="D219" s="60">
        <v>0.34200000000000003</v>
      </c>
      <c r="E219" s="60">
        <v>12.04</v>
      </c>
      <c r="F219" s="42">
        <f t="shared" si="7"/>
        <v>24.852</v>
      </c>
      <c r="H219" s="56">
        <v>1.3107276429976495</v>
      </c>
    </row>
    <row r="220" spans="1:8" x14ac:dyDescent="0.2">
      <c r="A220" s="4">
        <f t="shared" si="6"/>
        <v>7</v>
      </c>
      <c r="B220" s="35">
        <v>40754</v>
      </c>
      <c r="C220" s="60">
        <v>12.46</v>
      </c>
      <c r="D220" s="60">
        <v>0.31900000000000001</v>
      </c>
      <c r="E220" s="60">
        <v>11.138</v>
      </c>
      <c r="F220" s="42">
        <f t="shared" si="7"/>
        <v>23.917000000000002</v>
      </c>
      <c r="H220" s="56">
        <v>1.3975723941871299</v>
      </c>
    </row>
    <row r="221" spans="1:8" x14ac:dyDescent="0.2">
      <c r="A221" s="4">
        <f t="shared" si="6"/>
        <v>7</v>
      </c>
      <c r="B221" s="35">
        <v>40755</v>
      </c>
      <c r="C221" s="60">
        <v>12.39</v>
      </c>
      <c r="D221" s="60">
        <v>0.26600000000000001</v>
      </c>
      <c r="E221" s="60">
        <v>10.766</v>
      </c>
      <c r="F221" s="42">
        <f t="shared" si="7"/>
        <v>23.422000000000001</v>
      </c>
      <c r="H221" s="56">
        <v>1.3398986557036439</v>
      </c>
    </row>
    <row r="222" spans="1:8" x14ac:dyDescent="0.2">
      <c r="A222" s="4">
        <f t="shared" si="6"/>
        <v>8</v>
      </c>
      <c r="B222" s="35">
        <v>40756</v>
      </c>
      <c r="C222" s="60">
        <v>12.590999999999999</v>
      </c>
      <c r="D222" s="60">
        <v>0.45500000000000002</v>
      </c>
      <c r="E222" s="60">
        <v>12.728</v>
      </c>
      <c r="F222" s="42">
        <f t="shared" si="7"/>
        <v>25.774000000000001</v>
      </c>
      <c r="H222" s="56">
        <v>1.392916871114547</v>
      </c>
    </row>
    <row r="223" spans="1:8" x14ac:dyDescent="0.2">
      <c r="A223" s="4">
        <f t="shared" si="6"/>
        <v>8</v>
      </c>
      <c r="B223" s="35">
        <v>40757</v>
      </c>
      <c r="C223" s="60">
        <v>12.327</v>
      </c>
      <c r="D223" s="60">
        <v>0.59</v>
      </c>
      <c r="E223" s="60">
        <v>12.157999999999999</v>
      </c>
      <c r="F223" s="42">
        <f t="shared" si="7"/>
        <v>25.074999999999999</v>
      </c>
      <c r="H223" s="56">
        <v>1.3097568408227107</v>
      </c>
    </row>
    <row r="224" spans="1:8" x14ac:dyDescent="0.2">
      <c r="A224" s="4">
        <f t="shared" si="6"/>
        <v>8</v>
      </c>
      <c r="B224" s="35">
        <v>40758</v>
      </c>
      <c r="C224" s="60">
        <v>12.659000000000001</v>
      </c>
      <c r="D224" s="60">
        <v>0.67800000000000005</v>
      </c>
      <c r="E224" s="60">
        <v>12.03</v>
      </c>
      <c r="F224" s="42">
        <f t="shared" si="7"/>
        <v>25.367000000000001</v>
      </c>
      <c r="H224" s="56">
        <v>1.3367204909564605</v>
      </c>
    </row>
    <row r="225" spans="1:11" x14ac:dyDescent="0.2">
      <c r="A225" s="4">
        <f t="shared" si="6"/>
        <v>8</v>
      </c>
      <c r="B225" s="35">
        <v>40759</v>
      </c>
      <c r="C225" s="60">
        <v>12.818</v>
      </c>
      <c r="D225" s="60">
        <v>0.32900000000000001</v>
      </c>
      <c r="E225" s="60">
        <v>12.192</v>
      </c>
      <c r="F225" s="42">
        <f t="shared" si="7"/>
        <v>25.338999999999999</v>
      </c>
      <c r="G225" s="61"/>
      <c r="H225" s="56">
        <v>1.383898640680151</v>
      </c>
      <c r="I225" s="61"/>
      <c r="J225" s="61"/>
      <c r="K225" s="61"/>
    </row>
    <row r="226" spans="1:11" x14ac:dyDescent="0.2">
      <c r="A226" s="4">
        <f t="shared" si="6"/>
        <v>8</v>
      </c>
      <c r="B226" s="35">
        <v>40760</v>
      </c>
      <c r="C226" s="60">
        <v>12.877000000000001</v>
      </c>
      <c r="D226" s="60">
        <v>0.38800000000000001</v>
      </c>
      <c r="E226" s="60">
        <v>12.07</v>
      </c>
      <c r="F226" s="42">
        <f t="shared" si="7"/>
        <v>25.335000000000001</v>
      </c>
      <c r="G226" s="61"/>
      <c r="H226" s="57">
        <v>1.3439315600321255</v>
      </c>
      <c r="I226" s="61"/>
      <c r="J226" s="61"/>
      <c r="K226" s="61"/>
    </row>
    <row r="227" spans="1:11" x14ac:dyDescent="0.2">
      <c r="A227" s="4">
        <f t="shared" si="6"/>
        <v>8</v>
      </c>
      <c r="B227" s="35">
        <v>40761</v>
      </c>
      <c r="C227" s="60">
        <v>12.760999999999999</v>
      </c>
      <c r="D227" s="60">
        <v>0.28399999999999997</v>
      </c>
      <c r="E227" s="60">
        <v>11.571999999999999</v>
      </c>
      <c r="F227" s="42">
        <f t="shared" si="7"/>
        <v>24.616999999999997</v>
      </c>
      <c r="G227" s="61"/>
      <c r="H227" s="57">
        <v>1.3911660088030431</v>
      </c>
      <c r="I227" s="61"/>
      <c r="J227" s="61"/>
      <c r="K227" s="61"/>
    </row>
    <row r="228" spans="1:11" x14ac:dyDescent="0.2">
      <c r="A228" s="4">
        <f t="shared" si="6"/>
        <v>8</v>
      </c>
      <c r="B228" s="35">
        <v>40762</v>
      </c>
      <c r="C228" s="60">
        <v>12.55</v>
      </c>
      <c r="D228" s="60">
        <v>0.26900000000000002</v>
      </c>
      <c r="E228" s="60">
        <v>11.145</v>
      </c>
      <c r="F228" s="42">
        <f t="shared" si="7"/>
        <v>23.963999999999999</v>
      </c>
      <c r="G228" s="61"/>
      <c r="H228" s="57">
        <v>1.394887778730493</v>
      </c>
      <c r="I228" s="61"/>
      <c r="J228" s="61"/>
      <c r="K228" s="61"/>
    </row>
    <row r="229" spans="1:11" x14ac:dyDescent="0.2">
      <c r="A229" s="4">
        <f t="shared" si="6"/>
        <v>8</v>
      </c>
      <c r="B229" s="35">
        <v>40763</v>
      </c>
      <c r="C229" s="60">
        <v>12.59</v>
      </c>
      <c r="D229" s="60">
        <v>0.65700000000000003</v>
      </c>
      <c r="E229" s="60">
        <v>12.026</v>
      </c>
      <c r="F229" s="42">
        <f t="shared" si="7"/>
        <v>25.273</v>
      </c>
      <c r="G229" s="61"/>
      <c r="H229" s="57">
        <v>1.3233802382651629</v>
      </c>
      <c r="I229" s="61"/>
      <c r="J229" s="61"/>
      <c r="K229" s="61"/>
    </row>
    <row r="230" spans="1:11" x14ac:dyDescent="0.2">
      <c r="A230" s="4">
        <f t="shared" si="6"/>
        <v>8</v>
      </c>
      <c r="B230" s="35">
        <v>40764</v>
      </c>
      <c r="C230" s="60">
        <v>12.529</v>
      </c>
      <c r="D230" s="60">
        <v>0.75</v>
      </c>
      <c r="E230" s="60">
        <v>12.263</v>
      </c>
      <c r="F230" s="42">
        <f t="shared" si="7"/>
        <v>25.542000000000002</v>
      </c>
      <c r="G230" s="61"/>
      <c r="H230" s="57">
        <v>1.3212272739757129</v>
      </c>
      <c r="I230" s="61"/>
      <c r="J230" s="61"/>
      <c r="K230" s="61"/>
    </row>
    <row r="231" spans="1:11" x14ac:dyDescent="0.2">
      <c r="A231" s="4">
        <f t="shared" si="6"/>
        <v>8</v>
      </c>
      <c r="B231" s="35">
        <v>40765</v>
      </c>
      <c r="C231" s="60">
        <v>12.542</v>
      </c>
      <c r="D231" s="60">
        <v>0.76400000000000001</v>
      </c>
      <c r="E231" s="60">
        <v>12.295999999999999</v>
      </c>
      <c r="F231" s="42">
        <f t="shared" si="7"/>
        <v>25.601999999999997</v>
      </c>
      <c r="G231" s="61"/>
      <c r="H231" s="57">
        <v>1.3144718851900585</v>
      </c>
      <c r="I231" s="61"/>
      <c r="J231" s="61"/>
      <c r="K231" s="61"/>
    </row>
    <row r="232" spans="1:11" x14ac:dyDescent="0.2">
      <c r="A232" s="4">
        <f t="shared" si="6"/>
        <v>8</v>
      </c>
      <c r="B232" s="35">
        <v>40766</v>
      </c>
      <c r="C232" s="60">
        <v>12.831</v>
      </c>
      <c r="D232" s="60">
        <v>0.42699999999999999</v>
      </c>
      <c r="E232" s="60">
        <v>12.298999999999999</v>
      </c>
      <c r="F232" s="42">
        <f t="shared" si="7"/>
        <v>25.556999999999999</v>
      </c>
      <c r="G232" s="61"/>
      <c r="H232" s="57">
        <v>1.5352264240915585</v>
      </c>
      <c r="I232" s="61"/>
      <c r="J232" s="61"/>
      <c r="K232" s="61"/>
    </row>
    <row r="233" spans="1:11" x14ac:dyDescent="0.2">
      <c r="A233" s="4">
        <f t="shared" si="6"/>
        <v>8</v>
      </c>
      <c r="B233" s="35">
        <v>40767</v>
      </c>
      <c r="C233" s="60">
        <v>12.63</v>
      </c>
      <c r="D233" s="60">
        <v>0.23100000000000001</v>
      </c>
      <c r="E233" s="60">
        <v>11.994</v>
      </c>
      <c r="F233" s="42">
        <f t="shared" si="7"/>
        <v>24.855</v>
      </c>
      <c r="G233" s="61"/>
      <c r="H233" s="57">
        <v>1.3625553101215173</v>
      </c>
      <c r="I233" s="61"/>
      <c r="J233" s="61"/>
      <c r="K233" s="61"/>
    </row>
    <row r="234" spans="1:11" x14ac:dyDescent="0.2">
      <c r="A234" s="4">
        <f t="shared" si="6"/>
        <v>8</v>
      </c>
      <c r="B234" s="35">
        <v>40768</v>
      </c>
      <c r="C234" s="60">
        <v>11.898</v>
      </c>
      <c r="D234" s="60">
        <v>0.28999999999999998</v>
      </c>
      <c r="E234" s="60">
        <v>11.337999999999999</v>
      </c>
      <c r="F234" s="42">
        <f t="shared" si="7"/>
        <v>23.525999999999996</v>
      </c>
      <c r="G234" s="61"/>
      <c r="H234" s="57">
        <v>1.3550884443254214</v>
      </c>
      <c r="I234" s="61"/>
      <c r="J234" s="61"/>
      <c r="K234" s="61"/>
    </row>
    <row r="235" spans="1:11" x14ac:dyDescent="0.2">
      <c r="A235" s="4">
        <f t="shared" si="6"/>
        <v>8</v>
      </c>
      <c r="B235" s="35">
        <v>40769</v>
      </c>
      <c r="C235" s="60">
        <v>11.831</v>
      </c>
      <c r="D235" s="60">
        <v>0.19700000000000001</v>
      </c>
      <c r="E235" s="60">
        <v>10.987</v>
      </c>
      <c r="F235" s="42">
        <f t="shared" si="7"/>
        <v>23.015000000000001</v>
      </c>
      <c r="G235" s="61"/>
      <c r="H235" s="57">
        <v>1.2980980935709121</v>
      </c>
      <c r="I235" s="61"/>
      <c r="J235" s="61"/>
      <c r="K235" s="61"/>
    </row>
    <row r="236" spans="1:11" x14ac:dyDescent="0.2">
      <c r="A236" s="4">
        <f t="shared" si="6"/>
        <v>8</v>
      </c>
      <c r="B236" s="35">
        <v>40770</v>
      </c>
      <c r="C236" s="60">
        <v>11.86</v>
      </c>
      <c r="D236" s="60">
        <v>0.35799999999999998</v>
      </c>
      <c r="E236" s="60">
        <v>11.055</v>
      </c>
      <c r="F236" s="42">
        <f t="shared" si="7"/>
        <v>23.273</v>
      </c>
      <c r="G236" s="61"/>
      <c r="H236" s="57">
        <v>1.3767893866656935</v>
      </c>
      <c r="I236" s="61"/>
      <c r="J236" s="61"/>
      <c r="K236" s="61"/>
    </row>
    <row r="237" spans="1:11" x14ac:dyDescent="0.2">
      <c r="A237" s="4">
        <f t="shared" si="6"/>
        <v>8</v>
      </c>
      <c r="B237" s="35">
        <v>40771</v>
      </c>
      <c r="C237" s="60">
        <v>12.44</v>
      </c>
      <c r="D237" s="60">
        <v>0.71299999999999997</v>
      </c>
      <c r="E237" s="60">
        <v>12.148999999999999</v>
      </c>
      <c r="F237" s="42">
        <f t="shared" si="7"/>
        <v>25.302</v>
      </c>
      <c r="G237" s="61"/>
      <c r="H237" s="57">
        <v>1.3468552903061175</v>
      </c>
      <c r="I237" s="61"/>
      <c r="J237" s="61"/>
      <c r="K237" s="61"/>
    </row>
    <row r="238" spans="1:11" x14ac:dyDescent="0.2">
      <c r="A238" s="4">
        <f t="shared" si="6"/>
        <v>8</v>
      </c>
      <c r="B238" s="35">
        <v>40772</v>
      </c>
      <c r="C238" s="60">
        <v>12.414999999999999</v>
      </c>
      <c r="D238" s="60">
        <v>0.57999999999999996</v>
      </c>
      <c r="E238" s="60">
        <v>11.952</v>
      </c>
      <c r="F238" s="42">
        <f t="shared" si="7"/>
        <v>24.946999999999999</v>
      </c>
      <c r="G238" s="61"/>
      <c r="H238" s="57">
        <v>1.3298430542009589</v>
      </c>
      <c r="I238" s="61"/>
      <c r="J238" s="61"/>
      <c r="K238" s="61"/>
    </row>
    <row r="239" spans="1:11" x14ac:dyDescent="0.2">
      <c r="A239" s="4">
        <f t="shared" si="6"/>
        <v>8</v>
      </c>
      <c r="B239" s="35">
        <v>40773</v>
      </c>
      <c r="C239" s="60">
        <v>12.161</v>
      </c>
      <c r="D239" s="60">
        <v>0.56200000000000006</v>
      </c>
      <c r="E239" s="60">
        <v>11.836</v>
      </c>
      <c r="F239" s="42">
        <f t="shared" si="7"/>
        <v>24.558999999999997</v>
      </c>
      <c r="G239" s="61"/>
      <c r="H239" s="57">
        <v>1.3284860252444928</v>
      </c>
      <c r="I239" s="61"/>
      <c r="J239" s="61"/>
      <c r="K239" s="61"/>
    </row>
    <row r="240" spans="1:11" x14ac:dyDescent="0.2">
      <c r="A240" s="4">
        <f t="shared" si="6"/>
        <v>8</v>
      </c>
      <c r="B240" s="35">
        <v>40774</v>
      </c>
      <c r="C240" s="60">
        <v>11.26</v>
      </c>
      <c r="D240" s="60">
        <v>0.36899999999999999</v>
      </c>
      <c r="E240" s="60">
        <v>11.58</v>
      </c>
      <c r="F240" s="42">
        <f t="shared" si="7"/>
        <v>23.209</v>
      </c>
      <c r="G240" s="61"/>
      <c r="H240" s="57">
        <v>1.2718622298142057</v>
      </c>
      <c r="I240" s="61"/>
      <c r="J240" s="61"/>
      <c r="K240" s="61"/>
    </row>
    <row r="241" spans="1:11" x14ac:dyDescent="0.2">
      <c r="A241" s="4">
        <f t="shared" si="6"/>
        <v>8</v>
      </c>
      <c r="B241" s="35">
        <v>40775</v>
      </c>
      <c r="C241" s="60">
        <v>12.46</v>
      </c>
      <c r="D241" s="60">
        <v>0.29899999999999999</v>
      </c>
      <c r="E241" s="60">
        <v>11.013999999999999</v>
      </c>
      <c r="F241" s="42">
        <f t="shared" si="7"/>
        <v>23.773</v>
      </c>
      <c r="G241" s="61"/>
      <c r="H241" s="57">
        <v>1.2996182375086225</v>
      </c>
      <c r="I241" s="61"/>
      <c r="J241" s="61"/>
      <c r="K241" s="61"/>
    </row>
    <row r="242" spans="1:11" x14ac:dyDescent="0.2">
      <c r="A242" s="4">
        <f t="shared" si="6"/>
        <v>8</v>
      </c>
      <c r="B242" s="35">
        <v>40776</v>
      </c>
      <c r="C242" s="60">
        <v>11.33</v>
      </c>
      <c r="D242" s="60">
        <v>0.19800000000000001</v>
      </c>
      <c r="E242" s="60">
        <v>10.382999999999999</v>
      </c>
      <c r="F242" s="42">
        <f t="shared" si="7"/>
        <v>21.911000000000001</v>
      </c>
      <c r="G242" s="61"/>
      <c r="H242" s="57">
        <v>1.2642840243820046</v>
      </c>
      <c r="I242" s="61"/>
      <c r="J242" s="61"/>
      <c r="K242" s="61"/>
    </row>
    <row r="243" spans="1:11" x14ac:dyDescent="0.2">
      <c r="A243" s="4">
        <f t="shared" si="6"/>
        <v>8</v>
      </c>
      <c r="B243" s="35">
        <v>40777</v>
      </c>
      <c r="C243" s="60">
        <v>12.33</v>
      </c>
      <c r="D243" s="60">
        <v>0.375</v>
      </c>
      <c r="E243" s="60">
        <v>11.872999999999999</v>
      </c>
      <c r="F243" s="42">
        <f t="shared" si="7"/>
        <v>24.577999999999999</v>
      </c>
      <c r="G243" s="61"/>
      <c r="H243" s="57">
        <v>1.2629613681302041</v>
      </c>
      <c r="I243" s="61"/>
      <c r="J243" s="61"/>
      <c r="K243" s="61"/>
    </row>
    <row r="244" spans="1:11" x14ac:dyDescent="0.2">
      <c r="A244" s="4">
        <f t="shared" si="6"/>
        <v>8</v>
      </c>
      <c r="B244" s="35">
        <v>40778</v>
      </c>
      <c r="C244" s="60">
        <v>12.28</v>
      </c>
      <c r="D244" s="60">
        <v>0.45900000000000002</v>
      </c>
      <c r="E244" s="60">
        <v>11.832000000000001</v>
      </c>
      <c r="F244" s="42">
        <f t="shared" si="7"/>
        <v>24.570999999999998</v>
      </c>
      <c r="G244" s="61"/>
      <c r="H244" s="57">
        <v>1.2757347965633545</v>
      </c>
      <c r="I244" s="61"/>
      <c r="J244" s="61"/>
      <c r="K244" s="61"/>
    </row>
    <row r="245" spans="1:11" x14ac:dyDescent="0.2">
      <c r="A245" s="4">
        <f t="shared" si="6"/>
        <v>8</v>
      </c>
      <c r="B245" s="35">
        <v>40779</v>
      </c>
      <c r="C245" s="60">
        <v>11.93</v>
      </c>
      <c r="D245" s="60">
        <v>0.46</v>
      </c>
      <c r="E245" s="60">
        <v>11.457000000000001</v>
      </c>
      <c r="F245" s="42">
        <f t="shared" si="7"/>
        <v>23.847000000000001</v>
      </c>
      <c r="G245" s="61"/>
      <c r="H245" s="57">
        <v>1.2931936432546707</v>
      </c>
      <c r="I245" s="61"/>
      <c r="J245" s="61"/>
      <c r="K245" s="61"/>
    </row>
    <row r="246" spans="1:11" x14ac:dyDescent="0.2">
      <c r="A246" s="4">
        <f t="shared" si="6"/>
        <v>8</v>
      </c>
      <c r="B246" s="35">
        <v>40780</v>
      </c>
      <c r="C246" s="60">
        <v>12.3</v>
      </c>
      <c r="D246" s="60">
        <v>0.22700000000000001</v>
      </c>
      <c r="E246" s="60">
        <v>11.202999999999999</v>
      </c>
      <c r="F246" s="42">
        <f t="shared" si="7"/>
        <v>23.73</v>
      </c>
      <c r="H246" s="57">
        <v>1.2307337512108314</v>
      </c>
    </row>
    <row r="247" spans="1:11" x14ac:dyDescent="0.2">
      <c r="A247" s="4">
        <f t="shared" si="6"/>
        <v>8</v>
      </c>
      <c r="B247" s="35">
        <v>40781</v>
      </c>
      <c r="C247" s="60">
        <v>12.11</v>
      </c>
      <c r="D247" s="60">
        <v>0.30199999999999999</v>
      </c>
      <c r="E247" s="60">
        <v>12.395</v>
      </c>
      <c r="F247" s="42">
        <f t="shared" si="7"/>
        <v>24.806999999999999</v>
      </c>
      <c r="H247" s="56">
        <v>1.3237344953158039</v>
      </c>
    </row>
    <row r="248" spans="1:11" x14ac:dyDescent="0.2">
      <c r="A248" s="4">
        <f t="shared" si="6"/>
        <v>8</v>
      </c>
      <c r="B248" s="35">
        <v>40782</v>
      </c>
      <c r="C248" s="60">
        <v>12.32</v>
      </c>
      <c r="D248" s="60">
        <v>0.16400000000000001</v>
      </c>
      <c r="E248" s="60">
        <v>10.738</v>
      </c>
      <c r="F248" s="42">
        <f t="shared" si="7"/>
        <v>23.222000000000001</v>
      </c>
      <c r="H248" s="56">
        <v>1.2897143403108768</v>
      </c>
    </row>
    <row r="249" spans="1:11" x14ac:dyDescent="0.2">
      <c r="A249" s="4">
        <f t="shared" si="6"/>
        <v>8</v>
      </c>
      <c r="B249" s="35">
        <v>40783</v>
      </c>
      <c r="C249" s="60">
        <v>12.36</v>
      </c>
      <c r="D249" s="60">
        <v>0.113</v>
      </c>
      <c r="E249" s="60">
        <v>11.183</v>
      </c>
      <c r="F249" s="42">
        <f t="shared" si="7"/>
        <v>23.655999999999999</v>
      </c>
      <c r="H249" s="56">
        <v>1.3710666655764172</v>
      </c>
    </row>
    <row r="250" spans="1:11" x14ac:dyDescent="0.2">
      <c r="A250" s="4">
        <f t="shared" si="6"/>
        <v>8</v>
      </c>
      <c r="B250" s="35">
        <v>40784</v>
      </c>
      <c r="C250" s="60">
        <v>12.83</v>
      </c>
      <c r="D250" s="60">
        <v>0.20599999999999999</v>
      </c>
      <c r="E250" s="60">
        <v>11.754</v>
      </c>
      <c r="F250" s="42">
        <f t="shared" si="7"/>
        <v>24.79</v>
      </c>
      <c r="H250" s="56">
        <v>1.3258776253085029</v>
      </c>
    </row>
    <row r="251" spans="1:11" x14ac:dyDescent="0.2">
      <c r="A251" s="4">
        <f t="shared" si="6"/>
        <v>8</v>
      </c>
      <c r="B251" s="35">
        <v>40785</v>
      </c>
      <c r="C251" s="60">
        <v>12.55</v>
      </c>
      <c r="D251" s="60">
        <v>0.17799999999999999</v>
      </c>
      <c r="E251" s="60">
        <v>11.832000000000001</v>
      </c>
      <c r="F251" s="42">
        <f t="shared" si="7"/>
        <v>24.560000000000002</v>
      </c>
      <c r="H251" s="56">
        <v>1.3772715208949065</v>
      </c>
    </row>
    <row r="252" spans="1:11" x14ac:dyDescent="0.2">
      <c r="A252" s="4">
        <f t="shared" si="6"/>
        <v>8</v>
      </c>
      <c r="B252" s="35">
        <v>40786</v>
      </c>
      <c r="C252" s="60">
        <v>12.68</v>
      </c>
      <c r="D252" s="60">
        <v>0.17100000000000001</v>
      </c>
      <c r="E252" s="60">
        <v>11.725</v>
      </c>
      <c r="F252" s="42">
        <f t="shared" si="7"/>
        <v>24.576000000000001</v>
      </c>
      <c r="H252" s="56">
        <v>1.3270144324895141</v>
      </c>
    </row>
    <row r="253" spans="1:11" x14ac:dyDescent="0.2">
      <c r="A253" s="4">
        <f t="shared" si="6"/>
        <v>9</v>
      </c>
      <c r="B253" s="35">
        <v>40787</v>
      </c>
      <c r="C253" s="60">
        <v>12.407</v>
      </c>
      <c r="D253" s="60">
        <v>0.14799999999999999</v>
      </c>
      <c r="E253" s="60">
        <v>11.507</v>
      </c>
      <c r="F253" s="42">
        <f t="shared" si="7"/>
        <v>24.061999999999998</v>
      </c>
      <c r="H253" s="56">
        <v>1.3129423419036248</v>
      </c>
    </row>
    <row r="254" spans="1:11" x14ac:dyDescent="0.2">
      <c r="A254" s="4">
        <f t="shared" si="6"/>
        <v>9</v>
      </c>
      <c r="B254" s="35">
        <v>40788</v>
      </c>
      <c r="C254" s="60">
        <v>12.132</v>
      </c>
      <c r="D254" s="60">
        <v>0.14199999999999999</v>
      </c>
      <c r="E254" s="60">
        <v>12.039</v>
      </c>
      <c r="F254" s="42">
        <f t="shared" si="7"/>
        <v>24.312999999999999</v>
      </c>
      <c r="H254" s="56">
        <v>1.4497097905714871</v>
      </c>
    </row>
    <row r="255" spans="1:11" x14ac:dyDescent="0.2">
      <c r="A255" s="4">
        <f t="shared" si="6"/>
        <v>9</v>
      </c>
      <c r="B255" s="35">
        <v>40789</v>
      </c>
      <c r="C255" s="60">
        <v>12.407999999999999</v>
      </c>
      <c r="D255" s="60">
        <v>0.14899999999999999</v>
      </c>
      <c r="E255" s="60">
        <v>11.420999999999999</v>
      </c>
      <c r="F255" s="42">
        <f t="shared" si="7"/>
        <v>23.977999999999998</v>
      </c>
      <c r="H255" s="56">
        <v>1.3083588843057563</v>
      </c>
    </row>
    <row r="256" spans="1:11" x14ac:dyDescent="0.2">
      <c r="A256" s="4">
        <f t="shared" si="6"/>
        <v>9</v>
      </c>
      <c r="B256" s="35">
        <v>40790</v>
      </c>
      <c r="C256" s="60">
        <v>12.43</v>
      </c>
      <c r="D256" s="60">
        <v>0.13500000000000001</v>
      </c>
      <c r="E256" s="60">
        <v>10.9</v>
      </c>
      <c r="F256" s="42">
        <f t="shared" si="7"/>
        <v>23.465</v>
      </c>
      <c r="H256" s="56">
        <v>1.2803670539759184</v>
      </c>
    </row>
    <row r="257" spans="1:8" x14ac:dyDescent="0.2">
      <c r="A257" s="4">
        <f t="shared" si="6"/>
        <v>9</v>
      </c>
      <c r="B257" s="35">
        <v>40791</v>
      </c>
      <c r="C257" s="60">
        <v>12.436</v>
      </c>
      <c r="D257" s="60">
        <v>0.17299999999999999</v>
      </c>
      <c r="E257" s="60">
        <v>11.728</v>
      </c>
      <c r="F257" s="42">
        <f t="shared" si="7"/>
        <v>24.337</v>
      </c>
      <c r="H257" s="56">
        <v>1.3279477090395027</v>
      </c>
    </row>
    <row r="258" spans="1:8" x14ac:dyDescent="0.2">
      <c r="A258" s="4">
        <f t="shared" si="6"/>
        <v>9</v>
      </c>
      <c r="B258" s="35">
        <v>40792</v>
      </c>
      <c r="C258" s="60">
        <v>12.468</v>
      </c>
      <c r="D258" s="60">
        <v>0.17100000000000001</v>
      </c>
      <c r="E258" s="60">
        <v>11.861000000000001</v>
      </c>
      <c r="F258" s="42">
        <f t="shared" si="7"/>
        <v>24.5</v>
      </c>
      <c r="H258" s="56">
        <v>1.3368417993782229</v>
      </c>
    </row>
    <row r="259" spans="1:8" x14ac:dyDescent="0.2">
      <c r="A259" s="4">
        <f t="shared" si="6"/>
        <v>9</v>
      </c>
      <c r="B259" s="35">
        <v>40793</v>
      </c>
      <c r="C259" s="60">
        <v>12.289</v>
      </c>
      <c r="D259" s="60">
        <v>0.182</v>
      </c>
      <c r="E259" s="60">
        <v>11.712999999999999</v>
      </c>
      <c r="F259" s="42">
        <f t="shared" si="7"/>
        <v>24.183999999999997</v>
      </c>
      <c r="H259" s="56">
        <v>1.3195992684148143</v>
      </c>
    </row>
    <row r="260" spans="1:8" x14ac:dyDescent="0.2">
      <c r="A260" s="4">
        <f t="shared" si="6"/>
        <v>9</v>
      </c>
      <c r="B260" s="35">
        <v>40794</v>
      </c>
      <c r="C260" s="60">
        <v>12.285</v>
      </c>
      <c r="D260" s="60">
        <v>0.14799999999999999</v>
      </c>
      <c r="E260" s="60">
        <v>11.515000000000001</v>
      </c>
      <c r="F260" s="42">
        <f t="shared" si="7"/>
        <v>23.948</v>
      </c>
      <c r="H260" s="56">
        <v>1.3067219351636608</v>
      </c>
    </row>
    <row r="261" spans="1:8" x14ac:dyDescent="0.2">
      <c r="A261" s="4">
        <f t="shared" si="6"/>
        <v>9</v>
      </c>
      <c r="B261" s="35">
        <v>40795</v>
      </c>
      <c r="C261" s="60">
        <v>12.332000000000001</v>
      </c>
      <c r="D261" s="60">
        <v>0.128</v>
      </c>
      <c r="E261" s="60">
        <v>11.629</v>
      </c>
      <c r="F261" s="42">
        <f t="shared" si="7"/>
        <v>24.088999999999999</v>
      </c>
      <c r="H261" s="56">
        <v>1.3144155961315107</v>
      </c>
    </row>
    <row r="262" spans="1:8" x14ac:dyDescent="0.2">
      <c r="A262" s="4">
        <f t="shared" si="6"/>
        <v>9</v>
      </c>
      <c r="B262" s="35">
        <v>40796</v>
      </c>
      <c r="C262" s="60">
        <v>12.153</v>
      </c>
      <c r="D262" s="60">
        <v>0.121</v>
      </c>
      <c r="E262" s="60">
        <v>11.146000000000001</v>
      </c>
      <c r="F262" s="42">
        <f t="shared" si="7"/>
        <v>23.42</v>
      </c>
      <c r="H262" s="56">
        <v>1.2779116302627749</v>
      </c>
    </row>
    <row r="263" spans="1:8" x14ac:dyDescent="0.2">
      <c r="A263" s="4">
        <f t="shared" si="6"/>
        <v>9</v>
      </c>
      <c r="B263" s="35">
        <v>40797</v>
      </c>
      <c r="C263" s="60">
        <v>11.975</v>
      </c>
      <c r="D263" s="60">
        <v>0.125</v>
      </c>
      <c r="E263" s="60">
        <v>10.907999999999999</v>
      </c>
      <c r="F263" s="42">
        <f t="shared" si="7"/>
        <v>23.007999999999999</v>
      </c>
      <c r="H263" s="56">
        <v>1.2554308620446595</v>
      </c>
    </row>
    <row r="264" spans="1:8" x14ac:dyDescent="0.2">
      <c r="A264" s="4">
        <f t="shared" si="6"/>
        <v>9</v>
      </c>
      <c r="B264" s="35">
        <v>40798</v>
      </c>
      <c r="C264" s="60">
        <v>12.037000000000001</v>
      </c>
      <c r="D264" s="60">
        <v>0.155</v>
      </c>
      <c r="E264" s="60">
        <v>11.638999999999999</v>
      </c>
      <c r="F264" s="42">
        <f t="shared" si="7"/>
        <v>23.831</v>
      </c>
      <c r="H264" s="56">
        <v>1.3003378335094868</v>
      </c>
    </row>
    <row r="265" spans="1:8" x14ac:dyDescent="0.2">
      <c r="A265" s="4">
        <f t="shared" si="6"/>
        <v>9</v>
      </c>
      <c r="B265" s="35">
        <v>40799</v>
      </c>
      <c r="C265" s="60">
        <v>11.933999999999999</v>
      </c>
      <c r="D265" s="60">
        <v>0.17199999999999999</v>
      </c>
      <c r="E265" s="60">
        <v>11.718999999999999</v>
      </c>
      <c r="F265" s="42">
        <f t="shared" si="7"/>
        <v>23.824999999999999</v>
      </c>
      <c r="H265" s="56">
        <v>1.300010443681068</v>
      </c>
    </row>
    <row r="266" spans="1:8" x14ac:dyDescent="0.2">
      <c r="A266" s="4">
        <f t="shared" ref="A266:A329" si="8">+IF(ISBLANK($B266),"",MONTH($B266))</f>
        <v>9</v>
      </c>
      <c r="B266" s="35">
        <v>40800</v>
      </c>
      <c r="C266" s="60">
        <v>12.468999999999999</v>
      </c>
      <c r="D266" s="60">
        <v>0.17299999999999999</v>
      </c>
      <c r="E266" s="60">
        <v>11.958</v>
      </c>
      <c r="F266" s="42">
        <f t="shared" ref="F266:F329" si="9">+SUM(C266:E266)</f>
        <v>24.6</v>
      </c>
      <c r="H266" s="56">
        <v>1.3422982965185422</v>
      </c>
    </row>
    <row r="267" spans="1:8" x14ac:dyDescent="0.2">
      <c r="A267" s="4">
        <f t="shared" si="8"/>
        <v>9</v>
      </c>
      <c r="B267" s="35">
        <v>40801</v>
      </c>
      <c r="C267" s="60">
        <v>12.239000000000001</v>
      </c>
      <c r="D267" s="60">
        <v>0.17399999999999999</v>
      </c>
      <c r="E267" s="60">
        <v>11.618</v>
      </c>
      <c r="F267" s="42">
        <f t="shared" si="9"/>
        <v>24.030999999999999</v>
      </c>
      <c r="H267" s="56">
        <v>1.3112508277901254</v>
      </c>
    </row>
    <row r="268" spans="1:8" x14ac:dyDescent="0.2">
      <c r="A268" s="4">
        <f t="shared" si="8"/>
        <v>9</v>
      </c>
      <c r="B268" s="35">
        <v>40802</v>
      </c>
      <c r="C268" s="60">
        <v>11.62</v>
      </c>
      <c r="D268" s="60">
        <v>0.20699999999999999</v>
      </c>
      <c r="E268" s="60">
        <v>11.227</v>
      </c>
      <c r="F268" s="42">
        <f t="shared" si="9"/>
        <v>23.054000000000002</v>
      </c>
      <c r="H268" s="56">
        <v>1.2579408507292063</v>
      </c>
    </row>
    <row r="269" spans="1:8" x14ac:dyDescent="0.2">
      <c r="A269" s="4">
        <f t="shared" si="8"/>
        <v>9</v>
      </c>
      <c r="B269" s="35">
        <v>40803</v>
      </c>
      <c r="C269" s="60">
        <v>11.712</v>
      </c>
      <c r="D269" s="60">
        <v>0.11600000000000001</v>
      </c>
      <c r="E269" s="60">
        <v>10.776999999999999</v>
      </c>
      <c r="F269" s="42">
        <f t="shared" si="9"/>
        <v>22.604999999999997</v>
      </c>
      <c r="H269" s="56">
        <v>1.2334411785691728</v>
      </c>
    </row>
    <row r="270" spans="1:8" x14ac:dyDescent="0.2">
      <c r="A270" s="4">
        <f t="shared" si="8"/>
        <v>9</v>
      </c>
      <c r="B270" s="35">
        <v>40804</v>
      </c>
      <c r="C270" s="60">
        <v>11.433999999999999</v>
      </c>
      <c r="D270" s="60">
        <v>0.14099999999999999</v>
      </c>
      <c r="E270" s="60">
        <v>10.722</v>
      </c>
      <c r="F270" s="42">
        <f t="shared" si="9"/>
        <v>22.296999999999997</v>
      </c>
      <c r="H270" s="56">
        <v>1.2166351673769893</v>
      </c>
    </row>
    <row r="271" spans="1:8" x14ac:dyDescent="0.2">
      <c r="A271" s="4">
        <f t="shared" si="8"/>
        <v>9</v>
      </c>
      <c r="B271" s="35">
        <v>40805</v>
      </c>
      <c r="C271" s="60">
        <v>11.74</v>
      </c>
      <c r="D271" s="60">
        <v>6.4000000000000001E-2</v>
      </c>
      <c r="E271" s="60">
        <v>10.882999999999999</v>
      </c>
      <c r="F271" s="42">
        <f t="shared" si="9"/>
        <v>22.686999999999998</v>
      </c>
      <c r="H271" s="56">
        <v>1.2379155062242346</v>
      </c>
    </row>
    <row r="272" spans="1:8" x14ac:dyDescent="0.2">
      <c r="A272" s="4">
        <f t="shared" si="8"/>
        <v>9</v>
      </c>
      <c r="B272" s="35">
        <v>40806</v>
      </c>
      <c r="C272" s="60">
        <v>11.92</v>
      </c>
      <c r="D272" s="60">
        <v>0.122</v>
      </c>
      <c r="E272" s="60">
        <v>11.625999999999999</v>
      </c>
      <c r="F272" s="42">
        <f t="shared" si="9"/>
        <v>23.667999999999999</v>
      </c>
      <c r="H272" s="56">
        <v>1.2914437431707666</v>
      </c>
    </row>
    <row r="273" spans="1:8" x14ac:dyDescent="0.2">
      <c r="A273" s="4">
        <f t="shared" si="8"/>
        <v>9</v>
      </c>
      <c r="B273" s="35">
        <v>40807</v>
      </c>
      <c r="C273" s="60">
        <v>12.13</v>
      </c>
      <c r="D273" s="60">
        <v>0.11600000000000001</v>
      </c>
      <c r="E273" s="60">
        <v>11.817</v>
      </c>
      <c r="F273" s="42">
        <f t="shared" si="9"/>
        <v>24.063000000000002</v>
      </c>
      <c r="H273" s="56">
        <v>1.3129969068750278</v>
      </c>
    </row>
    <row r="274" spans="1:8" x14ac:dyDescent="0.2">
      <c r="A274" s="4">
        <f t="shared" si="8"/>
        <v>9</v>
      </c>
      <c r="B274" s="35">
        <v>40808</v>
      </c>
      <c r="C274" s="60">
        <v>11.76</v>
      </c>
      <c r="D274" s="60">
        <v>0.13200000000000001</v>
      </c>
      <c r="E274" s="60">
        <v>11.378</v>
      </c>
      <c r="F274" s="42">
        <f t="shared" si="9"/>
        <v>23.27</v>
      </c>
      <c r="H274" s="56">
        <v>1.269726884552296</v>
      </c>
    </row>
    <row r="275" spans="1:8" x14ac:dyDescent="0.2">
      <c r="A275" s="4">
        <f t="shared" si="8"/>
        <v>9</v>
      </c>
      <c r="B275" s="35">
        <v>40809</v>
      </c>
      <c r="C275" s="60">
        <v>11.9</v>
      </c>
      <c r="D275" s="60">
        <v>0.11600000000000001</v>
      </c>
      <c r="E275" s="60">
        <v>11.680999999999999</v>
      </c>
      <c r="F275" s="42">
        <f t="shared" si="9"/>
        <v>23.696999999999999</v>
      </c>
      <c r="H275" s="56">
        <v>1.2930261273414594</v>
      </c>
    </row>
    <row r="276" spans="1:8" x14ac:dyDescent="0.2">
      <c r="A276" s="4">
        <f t="shared" si="8"/>
        <v>9</v>
      </c>
      <c r="B276" s="35">
        <v>40810</v>
      </c>
      <c r="C276" s="60">
        <v>11.66</v>
      </c>
      <c r="D276" s="60">
        <v>0.121</v>
      </c>
      <c r="E276" s="60">
        <v>10.848000000000001</v>
      </c>
      <c r="F276" s="42">
        <f t="shared" si="9"/>
        <v>22.629000000000001</v>
      </c>
      <c r="H276" s="56">
        <v>1.2347507378828493</v>
      </c>
    </row>
    <row r="277" spans="1:8" x14ac:dyDescent="0.2">
      <c r="A277" s="4">
        <f t="shared" si="8"/>
        <v>9</v>
      </c>
      <c r="B277" s="35">
        <v>40811</v>
      </c>
      <c r="C277" s="60">
        <v>11.31</v>
      </c>
      <c r="D277" s="60">
        <v>5.8000000000000003E-2</v>
      </c>
      <c r="E277" s="60">
        <v>11.028</v>
      </c>
      <c r="F277" s="42">
        <f t="shared" si="9"/>
        <v>22.396000000000001</v>
      </c>
      <c r="H277" s="56">
        <v>1.2220370995459056</v>
      </c>
    </row>
    <row r="278" spans="1:8" x14ac:dyDescent="0.2">
      <c r="A278" s="4">
        <f t="shared" si="8"/>
        <v>9</v>
      </c>
      <c r="B278" s="35">
        <v>40812</v>
      </c>
      <c r="C278" s="60">
        <v>11.54</v>
      </c>
      <c r="D278" s="60">
        <v>0.109</v>
      </c>
      <c r="E278" s="60">
        <v>11.419</v>
      </c>
      <c r="F278" s="42">
        <f t="shared" si="9"/>
        <v>23.067999999999998</v>
      </c>
      <c r="H278" s="56">
        <v>1.2587047603288508</v>
      </c>
    </row>
    <row r="279" spans="1:8" x14ac:dyDescent="0.2">
      <c r="A279" s="4">
        <f t="shared" si="8"/>
        <v>9</v>
      </c>
      <c r="B279" s="35">
        <v>40813</v>
      </c>
      <c r="C279" s="60">
        <v>11.76</v>
      </c>
      <c r="D279" s="60">
        <v>9.2999999999999999E-2</v>
      </c>
      <c r="E279" s="60">
        <v>11.752000000000001</v>
      </c>
      <c r="F279" s="42">
        <f t="shared" si="9"/>
        <v>23.605</v>
      </c>
      <c r="H279" s="56">
        <v>1.2880061499723654</v>
      </c>
    </row>
    <row r="280" spans="1:8" x14ac:dyDescent="0.2">
      <c r="A280" s="4">
        <f t="shared" si="8"/>
        <v>9</v>
      </c>
      <c r="B280" s="35">
        <v>40814</v>
      </c>
      <c r="C280" s="60">
        <v>11.81</v>
      </c>
      <c r="D280" s="60">
        <v>0.11899999999999999</v>
      </c>
      <c r="E280" s="60">
        <v>11.268000000000001</v>
      </c>
      <c r="F280" s="42">
        <f t="shared" si="9"/>
        <v>23.197000000000003</v>
      </c>
      <c r="H280" s="56">
        <v>1.2657436416398631</v>
      </c>
    </row>
    <row r="281" spans="1:8" x14ac:dyDescent="0.2">
      <c r="A281" s="4">
        <f t="shared" si="8"/>
        <v>9</v>
      </c>
      <c r="B281" s="35">
        <v>40815</v>
      </c>
      <c r="C281" s="60">
        <v>11.74</v>
      </c>
      <c r="D281" s="60">
        <v>0.113</v>
      </c>
      <c r="E281" s="60">
        <v>11.493</v>
      </c>
      <c r="F281" s="42">
        <f t="shared" si="9"/>
        <v>23.346</v>
      </c>
      <c r="H281" s="56">
        <v>1.2738738223789388</v>
      </c>
    </row>
    <row r="282" spans="1:8" x14ac:dyDescent="0.2">
      <c r="A282" s="4">
        <f t="shared" si="8"/>
        <v>9</v>
      </c>
      <c r="B282" s="35">
        <v>40816</v>
      </c>
      <c r="C282" s="60">
        <v>11.14</v>
      </c>
      <c r="D282" s="60">
        <v>0.104</v>
      </c>
      <c r="E282" s="60">
        <v>11.178000000000001</v>
      </c>
      <c r="F282" s="42">
        <f t="shared" si="9"/>
        <v>22.422000000000001</v>
      </c>
      <c r="H282" s="56">
        <v>1.2234557888023883</v>
      </c>
    </row>
    <row r="283" spans="1:8" x14ac:dyDescent="0.2">
      <c r="A283" s="4">
        <f t="shared" si="8"/>
        <v>10</v>
      </c>
      <c r="B283" s="35">
        <v>40817</v>
      </c>
      <c r="C283" s="60">
        <v>11.154999999999999</v>
      </c>
      <c r="D283" s="60">
        <v>9.0999999999999998E-2</v>
      </c>
      <c r="E283" s="60">
        <v>10.760999999999999</v>
      </c>
      <c r="F283" s="42">
        <f t="shared" si="9"/>
        <v>22.006999999999998</v>
      </c>
      <c r="H283" s="56">
        <v>1.2740855811349077</v>
      </c>
    </row>
    <row r="284" spans="1:8" x14ac:dyDescent="0.2">
      <c r="A284" s="4">
        <f t="shared" si="8"/>
        <v>10</v>
      </c>
      <c r="B284" s="35">
        <v>40818</v>
      </c>
      <c r="C284" s="60">
        <v>11.256</v>
      </c>
      <c r="D284" s="60">
        <v>9.2999999999999999E-2</v>
      </c>
      <c r="E284" s="60">
        <v>10.494</v>
      </c>
      <c r="F284" s="42">
        <f t="shared" si="9"/>
        <v>21.843</v>
      </c>
      <c r="H284" s="56">
        <v>1.3418700851184071</v>
      </c>
    </row>
    <row r="285" spans="1:8" x14ac:dyDescent="0.2">
      <c r="A285" s="4">
        <f t="shared" si="8"/>
        <v>10</v>
      </c>
      <c r="B285" s="35">
        <v>40819</v>
      </c>
      <c r="C285" s="60">
        <v>11.651</v>
      </c>
      <c r="D285" s="60">
        <v>0.10100000000000001</v>
      </c>
      <c r="E285" s="60">
        <v>11.645</v>
      </c>
      <c r="F285" s="42">
        <f t="shared" si="9"/>
        <v>23.396999999999998</v>
      </c>
      <c r="H285" s="56">
        <v>1.310961572071135</v>
      </c>
    </row>
    <row r="286" spans="1:8" x14ac:dyDescent="0.2">
      <c r="A286" s="4">
        <f t="shared" si="8"/>
        <v>10</v>
      </c>
      <c r="B286" s="35">
        <v>40820</v>
      </c>
      <c r="C286" s="60">
        <v>13.657999999999999</v>
      </c>
      <c r="D286" s="60">
        <v>0.33900000000000002</v>
      </c>
      <c r="E286" s="60">
        <v>9.7040000000000006</v>
      </c>
      <c r="F286" s="42">
        <f t="shared" si="9"/>
        <v>23.701000000000001</v>
      </c>
      <c r="H286" s="56">
        <v>1.2296472347857914</v>
      </c>
    </row>
    <row r="287" spans="1:8" x14ac:dyDescent="0.2">
      <c r="A287" s="4">
        <f t="shared" si="8"/>
        <v>10</v>
      </c>
      <c r="B287" s="35">
        <v>40821</v>
      </c>
      <c r="C287" s="60">
        <v>15.971</v>
      </c>
      <c r="D287" s="60">
        <v>0.36799999999999999</v>
      </c>
      <c r="E287" s="60">
        <v>6.7779999999999996</v>
      </c>
      <c r="F287" s="42">
        <f t="shared" si="9"/>
        <v>23.116999999999997</v>
      </c>
      <c r="H287" s="56">
        <v>1.2203655446190056</v>
      </c>
    </row>
    <row r="288" spans="1:8" x14ac:dyDescent="0.2">
      <c r="A288" s="4">
        <f t="shared" si="8"/>
        <v>10</v>
      </c>
      <c r="B288" s="35">
        <v>40822</v>
      </c>
      <c r="C288" s="60">
        <v>15.839</v>
      </c>
      <c r="D288" s="60">
        <v>0.34699999999999998</v>
      </c>
      <c r="E288" s="60">
        <v>7.3040000000000003</v>
      </c>
      <c r="F288" s="42">
        <f t="shared" si="9"/>
        <v>23.490000000000002</v>
      </c>
      <c r="H288" s="56">
        <v>1.2352999099180269</v>
      </c>
    </row>
    <row r="289" spans="1:8" x14ac:dyDescent="0.2">
      <c r="A289" s="4">
        <f t="shared" si="8"/>
        <v>10</v>
      </c>
      <c r="B289" s="35">
        <v>40823</v>
      </c>
      <c r="C289" s="60">
        <v>15.95</v>
      </c>
      <c r="D289" s="60">
        <v>0.32600000000000001</v>
      </c>
      <c r="E289" s="60">
        <v>6.4029999999999996</v>
      </c>
      <c r="F289" s="42">
        <f t="shared" si="9"/>
        <v>22.678999999999998</v>
      </c>
      <c r="H289" s="56">
        <v>1.1731864512014825</v>
      </c>
    </row>
    <row r="290" spans="1:8" x14ac:dyDescent="0.2">
      <c r="A290" s="4">
        <f t="shared" si="8"/>
        <v>10</v>
      </c>
      <c r="B290" s="35">
        <v>40824</v>
      </c>
      <c r="C290" s="60">
        <v>15.603</v>
      </c>
      <c r="D290" s="60">
        <v>0.35799999999999998</v>
      </c>
      <c r="E290" s="60">
        <v>5.5039999999999996</v>
      </c>
      <c r="F290" s="42">
        <f t="shared" si="9"/>
        <v>21.465</v>
      </c>
      <c r="H290" s="56">
        <v>1.1699806169871645</v>
      </c>
    </row>
    <row r="291" spans="1:8" x14ac:dyDescent="0.2">
      <c r="A291" s="4">
        <f t="shared" si="8"/>
        <v>10</v>
      </c>
      <c r="B291" s="35">
        <v>40825</v>
      </c>
      <c r="C291" s="60">
        <v>15.444000000000001</v>
      </c>
      <c r="D291" s="60">
        <v>0.24099999999999999</v>
      </c>
      <c r="E291" s="60">
        <v>5.1879999999999997</v>
      </c>
      <c r="F291" s="42">
        <f t="shared" si="9"/>
        <v>20.873000000000001</v>
      </c>
      <c r="H291" s="56">
        <v>1.123099328703975</v>
      </c>
    </row>
    <row r="292" spans="1:8" x14ac:dyDescent="0.2">
      <c r="A292" s="4">
        <f t="shared" si="8"/>
        <v>10</v>
      </c>
      <c r="B292" s="35">
        <v>40826</v>
      </c>
      <c r="C292" s="60">
        <v>13.835000000000001</v>
      </c>
      <c r="D292" s="60">
        <v>0.25800000000000001</v>
      </c>
      <c r="E292" s="60">
        <v>7.4020000000000001</v>
      </c>
      <c r="F292" s="42">
        <f t="shared" si="9"/>
        <v>21.495000000000001</v>
      </c>
      <c r="H292" s="56">
        <v>1.2042237040577861</v>
      </c>
    </row>
    <row r="293" spans="1:8" x14ac:dyDescent="0.2">
      <c r="A293" s="4">
        <f t="shared" si="8"/>
        <v>10</v>
      </c>
      <c r="B293" s="35">
        <v>40827</v>
      </c>
      <c r="C293" s="60">
        <v>15.956</v>
      </c>
      <c r="D293" s="60">
        <v>0.3</v>
      </c>
      <c r="E293" s="60">
        <v>7.0039999999999996</v>
      </c>
      <c r="F293" s="42">
        <f t="shared" si="9"/>
        <v>23.259999999999998</v>
      </c>
      <c r="H293" s="56">
        <v>1.1774253403648227</v>
      </c>
    </row>
    <row r="294" spans="1:8" x14ac:dyDescent="0.2">
      <c r="A294" s="4">
        <f t="shared" si="8"/>
        <v>10</v>
      </c>
      <c r="B294" s="35">
        <v>40828</v>
      </c>
      <c r="C294" s="60">
        <v>15.692</v>
      </c>
      <c r="D294" s="60">
        <v>0.313</v>
      </c>
      <c r="E294" s="60">
        <v>6.9329999999999998</v>
      </c>
      <c r="F294" s="42">
        <f t="shared" si="9"/>
        <v>22.937999999999999</v>
      </c>
      <c r="H294" s="56">
        <v>1.1888105927851342</v>
      </c>
    </row>
    <row r="295" spans="1:8" x14ac:dyDescent="0.2">
      <c r="A295" s="4">
        <f t="shared" si="8"/>
        <v>10</v>
      </c>
      <c r="B295" s="35">
        <v>40829</v>
      </c>
      <c r="C295" s="60">
        <v>15.474</v>
      </c>
      <c r="D295" s="60">
        <v>0.48699999999999999</v>
      </c>
      <c r="E295" s="60">
        <v>6.8239999999999998</v>
      </c>
      <c r="F295" s="42">
        <f t="shared" si="9"/>
        <v>22.785</v>
      </c>
      <c r="H295" s="56">
        <v>1.2375191519482394</v>
      </c>
    </row>
    <row r="296" spans="1:8" x14ac:dyDescent="0.2">
      <c r="A296" s="4">
        <f t="shared" si="8"/>
        <v>10</v>
      </c>
      <c r="B296" s="35">
        <v>40830</v>
      </c>
      <c r="C296" s="60">
        <v>15.154999999999999</v>
      </c>
      <c r="D296" s="60">
        <v>0.497</v>
      </c>
      <c r="E296" s="60">
        <v>7.0780000000000003</v>
      </c>
      <c r="F296" s="42">
        <f t="shared" si="9"/>
        <v>22.73</v>
      </c>
      <c r="H296" s="56">
        <v>1.2144446051182229</v>
      </c>
    </row>
    <row r="297" spans="1:8" x14ac:dyDescent="0.2">
      <c r="A297" s="4">
        <f t="shared" si="8"/>
        <v>10</v>
      </c>
      <c r="B297" s="35">
        <v>40831</v>
      </c>
      <c r="C297" s="60">
        <v>15.471</v>
      </c>
      <c r="D297" s="60">
        <v>0.316</v>
      </c>
      <c r="E297" s="60">
        <v>5.8250000000000002</v>
      </c>
      <c r="F297" s="42">
        <f t="shared" si="9"/>
        <v>21.612000000000002</v>
      </c>
      <c r="H297" s="56">
        <v>1.175903887130566</v>
      </c>
    </row>
    <row r="298" spans="1:8" x14ac:dyDescent="0.2">
      <c r="A298" s="4">
        <f t="shared" si="8"/>
        <v>10</v>
      </c>
      <c r="B298" s="35">
        <v>40832</v>
      </c>
      <c r="C298" s="60">
        <v>15.31</v>
      </c>
      <c r="D298" s="60">
        <v>0.32300000000000001</v>
      </c>
      <c r="E298" s="60">
        <v>5.5880000000000001</v>
      </c>
      <c r="F298" s="42">
        <f t="shared" si="9"/>
        <v>21.221</v>
      </c>
      <c r="H298" s="56">
        <v>1.193790661545429</v>
      </c>
    </row>
    <row r="299" spans="1:8" x14ac:dyDescent="0.2">
      <c r="A299" s="4">
        <f t="shared" si="8"/>
        <v>10</v>
      </c>
      <c r="B299" s="35">
        <v>40833</v>
      </c>
      <c r="C299" s="60">
        <v>15.43</v>
      </c>
      <c r="D299" s="60">
        <v>0.214</v>
      </c>
      <c r="E299" s="60">
        <v>6.9930000000000003</v>
      </c>
      <c r="F299" s="42">
        <f t="shared" si="9"/>
        <v>22.637</v>
      </c>
      <c r="H299" s="56">
        <v>1.2758375043548558</v>
      </c>
    </row>
    <row r="300" spans="1:8" x14ac:dyDescent="0.2">
      <c r="A300" s="4">
        <f t="shared" si="8"/>
        <v>10</v>
      </c>
      <c r="B300" s="35">
        <v>40834</v>
      </c>
      <c r="C300" s="60">
        <v>13.04</v>
      </c>
      <c r="D300" s="60">
        <v>0.29899999999999999</v>
      </c>
      <c r="E300" s="60">
        <v>8.0239999999999991</v>
      </c>
      <c r="F300" s="42">
        <f t="shared" si="9"/>
        <v>21.363</v>
      </c>
      <c r="H300" s="56">
        <v>1.116810705467068</v>
      </c>
    </row>
    <row r="301" spans="1:8" x14ac:dyDescent="0.2">
      <c r="A301" s="4">
        <f t="shared" si="8"/>
        <v>10</v>
      </c>
      <c r="B301" s="35">
        <v>40835</v>
      </c>
      <c r="C301" s="60">
        <v>6.45</v>
      </c>
      <c r="D301" s="60">
        <v>2.2869999999999999</v>
      </c>
      <c r="E301" s="60">
        <v>15.141999999999999</v>
      </c>
      <c r="F301" s="42">
        <f t="shared" si="9"/>
        <v>23.878999999999998</v>
      </c>
      <c r="H301" s="56">
        <v>1.3476566894010016</v>
      </c>
    </row>
    <row r="302" spans="1:8" x14ac:dyDescent="0.2">
      <c r="A302" s="4">
        <f t="shared" si="8"/>
        <v>10</v>
      </c>
      <c r="B302" s="35">
        <v>40836</v>
      </c>
      <c r="C302" s="60">
        <v>10.51</v>
      </c>
      <c r="D302" s="60">
        <v>0.82699999999999996</v>
      </c>
      <c r="E302" s="60">
        <v>12.436</v>
      </c>
      <c r="F302" s="42">
        <f t="shared" si="9"/>
        <v>23.773</v>
      </c>
      <c r="H302" s="56">
        <v>1.4546744410369286</v>
      </c>
    </row>
    <row r="303" spans="1:8" x14ac:dyDescent="0.2">
      <c r="A303" s="4">
        <f t="shared" si="8"/>
        <v>10</v>
      </c>
      <c r="B303" s="35">
        <v>40837</v>
      </c>
      <c r="C303" s="60">
        <v>8.83</v>
      </c>
      <c r="D303" s="60">
        <v>1.6</v>
      </c>
      <c r="E303" s="60">
        <v>11.544</v>
      </c>
      <c r="F303" s="42">
        <f t="shared" si="9"/>
        <v>21.974</v>
      </c>
      <c r="H303" s="56">
        <v>1.3011988721820091</v>
      </c>
    </row>
    <row r="304" spans="1:8" x14ac:dyDescent="0.2">
      <c r="A304" s="4">
        <f t="shared" si="8"/>
        <v>10</v>
      </c>
      <c r="B304" s="35">
        <v>40838</v>
      </c>
      <c r="C304" s="60">
        <v>10.41</v>
      </c>
      <c r="D304" s="60">
        <v>2.1320000000000001</v>
      </c>
      <c r="E304" s="60">
        <v>8.4339999999999993</v>
      </c>
      <c r="F304" s="42">
        <f t="shared" si="9"/>
        <v>20.975999999999999</v>
      </c>
      <c r="H304" s="56">
        <v>1.3011357668807941</v>
      </c>
    </row>
    <row r="305" spans="1:8" x14ac:dyDescent="0.2">
      <c r="A305" s="4">
        <f t="shared" si="8"/>
        <v>10</v>
      </c>
      <c r="B305" s="35">
        <v>40839</v>
      </c>
      <c r="C305" s="60">
        <v>13.83</v>
      </c>
      <c r="D305" s="60">
        <v>0.42499999999999999</v>
      </c>
      <c r="E305" s="60">
        <v>6.6710000000000003</v>
      </c>
      <c r="F305" s="42">
        <f t="shared" si="9"/>
        <v>20.926000000000002</v>
      </c>
      <c r="H305" s="56">
        <v>1.2555035444574467</v>
      </c>
    </row>
    <row r="306" spans="1:8" x14ac:dyDescent="0.2">
      <c r="A306" s="4">
        <f t="shared" si="8"/>
        <v>10</v>
      </c>
      <c r="B306" s="35">
        <v>40840</v>
      </c>
      <c r="C306" s="60">
        <v>15.83</v>
      </c>
      <c r="D306" s="60">
        <v>0.109</v>
      </c>
      <c r="E306" s="60">
        <v>7.7709999999999999</v>
      </c>
      <c r="F306" s="42">
        <f t="shared" si="9"/>
        <v>23.71</v>
      </c>
      <c r="H306" s="56">
        <v>1.3464055663871257</v>
      </c>
    </row>
    <row r="307" spans="1:8" x14ac:dyDescent="0.2">
      <c r="A307" s="4">
        <f t="shared" si="8"/>
        <v>10</v>
      </c>
      <c r="B307" s="35">
        <v>40841</v>
      </c>
      <c r="C307" s="60">
        <v>15.9</v>
      </c>
      <c r="D307" s="60">
        <v>0.111</v>
      </c>
      <c r="E307" s="60">
        <v>7.6909999999999998</v>
      </c>
      <c r="F307" s="42">
        <f t="shared" si="9"/>
        <v>23.701999999999998</v>
      </c>
      <c r="H307" s="56">
        <v>1.2859869362695164</v>
      </c>
    </row>
    <row r="308" spans="1:8" x14ac:dyDescent="0.2">
      <c r="A308" s="4">
        <f t="shared" si="8"/>
        <v>10</v>
      </c>
      <c r="B308" s="35">
        <v>40842</v>
      </c>
      <c r="C308" s="60">
        <v>15.97</v>
      </c>
      <c r="D308" s="60">
        <v>0.20799999999999999</v>
      </c>
      <c r="E308" s="60">
        <v>7.3959999999999999</v>
      </c>
      <c r="F308" s="42">
        <f t="shared" si="9"/>
        <v>23.574000000000002</v>
      </c>
      <c r="H308" s="56">
        <v>1.2716124724382476</v>
      </c>
    </row>
    <row r="309" spans="1:8" x14ac:dyDescent="0.2">
      <c r="A309" s="4">
        <f t="shared" si="8"/>
        <v>10</v>
      </c>
      <c r="B309" s="35">
        <v>40843</v>
      </c>
      <c r="C309" s="60">
        <v>15.97</v>
      </c>
      <c r="D309" s="60">
        <v>0.25900000000000001</v>
      </c>
      <c r="E309" s="60">
        <v>7.4370000000000003</v>
      </c>
      <c r="F309" s="42">
        <f t="shared" si="9"/>
        <v>23.666</v>
      </c>
      <c r="H309" s="56">
        <v>1.2387349438848267</v>
      </c>
    </row>
    <row r="310" spans="1:8" x14ac:dyDescent="0.2">
      <c r="A310" s="4">
        <f t="shared" si="8"/>
        <v>10</v>
      </c>
      <c r="B310" s="35">
        <v>40844</v>
      </c>
      <c r="C310" s="60">
        <v>15.85</v>
      </c>
      <c r="D310" s="60">
        <v>0.189</v>
      </c>
      <c r="E310" s="60">
        <v>7.7949999999999999</v>
      </c>
      <c r="F310" s="42">
        <f t="shared" si="9"/>
        <v>23.833999999999996</v>
      </c>
      <c r="H310" s="56">
        <v>1.3018030737287951</v>
      </c>
    </row>
    <row r="311" spans="1:8" x14ac:dyDescent="0.2">
      <c r="A311" s="4">
        <f t="shared" si="8"/>
        <v>10</v>
      </c>
      <c r="B311" s="35">
        <v>40845</v>
      </c>
      <c r="C311" s="60">
        <v>13.21</v>
      </c>
      <c r="D311" s="60">
        <v>7.6999999999999999E-2</v>
      </c>
      <c r="E311" s="60">
        <v>9.64</v>
      </c>
      <c r="F311" s="42">
        <f t="shared" si="9"/>
        <v>22.927</v>
      </c>
      <c r="H311" s="56">
        <v>1.2635140319310625</v>
      </c>
    </row>
    <row r="312" spans="1:8" x14ac:dyDescent="0.2">
      <c r="A312" s="4">
        <f t="shared" si="8"/>
        <v>10</v>
      </c>
      <c r="B312" s="35">
        <v>40846</v>
      </c>
      <c r="C312" s="60">
        <v>11.55</v>
      </c>
      <c r="D312" s="60">
        <v>2.4E-2</v>
      </c>
      <c r="E312" s="60">
        <v>11.044</v>
      </c>
      <c r="F312" s="42">
        <f t="shared" si="9"/>
        <v>22.618000000000002</v>
      </c>
      <c r="H312" s="56">
        <v>1.3381764550098214</v>
      </c>
    </row>
    <row r="313" spans="1:8" x14ac:dyDescent="0.2">
      <c r="A313" s="4">
        <f t="shared" si="8"/>
        <v>10</v>
      </c>
      <c r="B313" s="35">
        <v>40847</v>
      </c>
      <c r="C313" s="60">
        <v>11.45</v>
      </c>
      <c r="D313" s="60">
        <v>0.02</v>
      </c>
      <c r="E313" s="60">
        <v>11.225</v>
      </c>
      <c r="F313" s="42">
        <f t="shared" si="9"/>
        <v>22.695</v>
      </c>
      <c r="H313" s="56">
        <v>1.3835652356845649</v>
      </c>
    </row>
    <row r="314" spans="1:8" x14ac:dyDescent="0.2">
      <c r="A314" s="4">
        <f t="shared" si="8"/>
        <v>11</v>
      </c>
      <c r="B314" s="35">
        <v>40848</v>
      </c>
      <c r="C314" s="60">
        <v>11.377000000000001</v>
      </c>
      <c r="D314" s="60">
        <v>7.4999999999999997E-2</v>
      </c>
      <c r="E314" s="60">
        <v>11.303000000000001</v>
      </c>
      <c r="F314" s="42">
        <f t="shared" si="9"/>
        <v>22.755000000000003</v>
      </c>
      <c r="H314" s="56">
        <v>1.3450551780321474</v>
      </c>
    </row>
    <row r="315" spans="1:8" x14ac:dyDescent="0.2">
      <c r="A315" s="4">
        <f t="shared" si="8"/>
        <v>11</v>
      </c>
      <c r="B315" s="35">
        <v>40849</v>
      </c>
      <c r="C315" s="60">
        <v>11.631</v>
      </c>
      <c r="D315" s="60">
        <v>0.108</v>
      </c>
      <c r="E315" s="60">
        <v>12.048</v>
      </c>
      <c r="F315" s="42">
        <f t="shared" si="9"/>
        <v>23.786999999999999</v>
      </c>
      <c r="H315" s="56">
        <v>1.2902345630577248</v>
      </c>
    </row>
    <row r="316" spans="1:8" x14ac:dyDescent="0.2">
      <c r="A316" s="4">
        <f t="shared" si="8"/>
        <v>11</v>
      </c>
      <c r="B316" s="35">
        <v>40850</v>
      </c>
      <c r="C316" s="60">
        <v>11.54</v>
      </c>
      <c r="D316" s="60">
        <v>8.5999999999999993E-2</v>
      </c>
      <c r="E316" s="60">
        <v>12.67</v>
      </c>
      <c r="F316" s="42">
        <f t="shared" si="9"/>
        <v>24.295999999999999</v>
      </c>
      <c r="H316" s="56">
        <v>1.3341853950271294</v>
      </c>
    </row>
    <row r="317" spans="1:8" x14ac:dyDescent="0.2">
      <c r="A317" s="4">
        <f t="shared" si="8"/>
        <v>11</v>
      </c>
      <c r="B317" s="35">
        <v>40851</v>
      </c>
      <c r="C317" s="60">
        <v>11.308</v>
      </c>
      <c r="D317" s="60">
        <v>8.5999999999999993E-2</v>
      </c>
      <c r="E317" s="60">
        <v>11.977</v>
      </c>
      <c r="F317" s="42">
        <f t="shared" si="9"/>
        <v>23.371000000000002</v>
      </c>
      <c r="H317" s="56">
        <v>1.2562613183657902</v>
      </c>
    </row>
    <row r="318" spans="1:8" x14ac:dyDescent="0.2">
      <c r="A318" s="4">
        <f t="shared" si="8"/>
        <v>11</v>
      </c>
      <c r="B318" s="35">
        <v>40852</v>
      </c>
      <c r="C318" s="60">
        <v>11.513</v>
      </c>
      <c r="D318" s="60">
        <v>8.8999999999999996E-2</v>
      </c>
      <c r="E318" s="60">
        <v>10.97</v>
      </c>
      <c r="F318" s="42">
        <f t="shared" si="9"/>
        <v>22.572000000000003</v>
      </c>
      <c r="H318" s="56">
        <v>1.3090969518515174</v>
      </c>
    </row>
    <row r="319" spans="1:8" x14ac:dyDescent="0.2">
      <c r="A319" s="4">
        <f t="shared" si="8"/>
        <v>11</v>
      </c>
      <c r="B319" s="35">
        <v>40853</v>
      </c>
      <c r="C319" s="60">
        <v>11.661</v>
      </c>
      <c r="D319" s="60">
        <v>0.05</v>
      </c>
      <c r="E319" s="60">
        <v>10.702</v>
      </c>
      <c r="F319" s="42">
        <f t="shared" si="9"/>
        <v>22.413</v>
      </c>
      <c r="H319" s="56">
        <v>1.2907692093188123</v>
      </c>
    </row>
    <row r="320" spans="1:8" x14ac:dyDescent="0.2">
      <c r="A320" s="4">
        <f t="shared" si="8"/>
        <v>11</v>
      </c>
      <c r="B320" s="35">
        <v>40854</v>
      </c>
      <c r="C320" s="60">
        <v>11.247999999999999</v>
      </c>
      <c r="D320" s="60">
        <v>4.9000000000000002E-2</v>
      </c>
      <c r="E320" s="60">
        <v>11.943</v>
      </c>
      <c r="F320" s="42">
        <f t="shared" si="9"/>
        <v>23.24</v>
      </c>
      <c r="H320" s="56">
        <v>1.3693312818517993</v>
      </c>
    </row>
    <row r="321" spans="1:8" x14ac:dyDescent="0.2">
      <c r="A321" s="4">
        <f t="shared" si="8"/>
        <v>11</v>
      </c>
      <c r="B321" s="35">
        <v>40855</v>
      </c>
      <c r="C321" s="60">
        <v>11.406000000000001</v>
      </c>
      <c r="D321" s="60">
        <v>5.0999999999999997E-2</v>
      </c>
      <c r="E321" s="60">
        <v>12.023</v>
      </c>
      <c r="F321" s="42">
        <f t="shared" si="9"/>
        <v>23.48</v>
      </c>
      <c r="H321" s="56">
        <v>1.3585327807947492</v>
      </c>
    </row>
    <row r="322" spans="1:8" x14ac:dyDescent="0.2">
      <c r="A322" s="4">
        <f t="shared" si="8"/>
        <v>11</v>
      </c>
      <c r="B322" s="35">
        <v>40856</v>
      </c>
      <c r="C322" s="60">
        <v>11.422000000000001</v>
      </c>
      <c r="D322" s="60">
        <v>9.1999999999999998E-2</v>
      </c>
      <c r="E322" s="60">
        <v>12.13</v>
      </c>
      <c r="F322" s="42">
        <f t="shared" si="9"/>
        <v>23.644000000000002</v>
      </c>
      <c r="H322" s="56">
        <v>1.3605955446534668</v>
      </c>
    </row>
    <row r="323" spans="1:8" x14ac:dyDescent="0.2">
      <c r="A323" s="4">
        <f t="shared" si="8"/>
        <v>11</v>
      </c>
      <c r="B323" s="35">
        <v>40857</v>
      </c>
      <c r="C323" s="60">
        <v>11.372999999999999</v>
      </c>
      <c r="D323" s="60">
        <v>0.16700000000000001</v>
      </c>
      <c r="E323" s="60">
        <v>12.121</v>
      </c>
      <c r="F323" s="42">
        <f t="shared" si="9"/>
        <v>23.661000000000001</v>
      </c>
      <c r="H323" s="56">
        <v>1.3663460300495252</v>
      </c>
    </row>
    <row r="324" spans="1:8" x14ac:dyDescent="0.2">
      <c r="A324" s="4">
        <f t="shared" si="8"/>
        <v>11</v>
      </c>
      <c r="B324" s="35">
        <v>40858</v>
      </c>
      <c r="C324" s="60">
        <v>11.307</v>
      </c>
      <c r="D324" s="60">
        <v>0.15</v>
      </c>
      <c r="E324" s="60">
        <v>12.423999999999999</v>
      </c>
      <c r="F324" s="42">
        <f t="shared" si="9"/>
        <v>23.881</v>
      </c>
      <c r="H324" s="56">
        <v>1.3746688974676593</v>
      </c>
    </row>
    <row r="325" spans="1:8" x14ac:dyDescent="0.2">
      <c r="A325" s="4">
        <f t="shared" si="8"/>
        <v>11</v>
      </c>
      <c r="B325" s="35">
        <v>40859</v>
      </c>
      <c r="C325" s="60">
        <v>11.513999999999999</v>
      </c>
      <c r="D325" s="60">
        <v>3.4000000000000002E-2</v>
      </c>
      <c r="E325" s="60">
        <v>10.069000000000001</v>
      </c>
      <c r="F325" s="42">
        <f t="shared" si="9"/>
        <v>21.617000000000001</v>
      </c>
      <c r="H325" s="56">
        <v>1.3075832079387324</v>
      </c>
    </row>
    <row r="326" spans="1:8" x14ac:dyDescent="0.2">
      <c r="A326" s="4">
        <f t="shared" si="8"/>
        <v>11</v>
      </c>
      <c r="B326" s="35">
        <v>40860</v>
      </c>
      <c r="C326" s="60">
        <v>11.26</v>
      </c>
      <c r="D326" s="60">
        <v>0.04</v>
      </c>
      <c r="E326" s="60">
        <v>12.157999999999999</v>
      </c>
      <c r="F326" s="42">
        <f t="shared" si="9"/>
        <v>23.457999999999998</v>
      </c>
      <c r="H326" s="56">
        <v>1.4645634956044724</v>
      </c>
    </row>
    <row r="327" spans="1:8" x14ac:dyDescent="0.2">
      <c r="A327" s="4">
        <f t="shared" si="8"/>
        <v>11</v>
      </c>
      <c r="B327" s="35">
        <v>40861</v>
      </c>
      <c r="C327" s="60">
        <v>11.14</v>
      </c>
      <c r="D327" s="60">
        <v>3.9E-2</v>
      </c>
      <c r="E327" s="60">
        <v>11.984999999999999</v>
      </c>
      <c r="F327" s="42">
        <f t="shared" si="9"/>
        <v>23.164000000000001</v>
      </c>
      <c r="H327" s="56">
        <v>1.438793721039993</v>
      </c>
    </row>
    <row r="328" spans="1:8" x14ac:dyDescent="0.2">
      <c r="A328" s="4">
        <f t="shared" si="8"/>
        <v>11</v>
      </c>
      <c r="B328" s="35">
        <v>40862</v>
      </c>
      <c r="C328" s="60">
        <v>11.34</v>
      </c>
      <c r="D328" s="60">
        <v>3.3000000000000002E-2</v>
      </c>
      <c r="E328" s="60">
        <v>12.249000000000001</v>
      </c>
      <c r="F328" s="42">
        <f t="shared" si="9"/>
        <v>23.622</v>
      </c>
      <c r="H328" s="56">
        <v>1.4143705455219699</v>
      </c>
    </row>
    <row r="329" spans="1:8" x14ac:dyDescent="0.2">
      <c r="A329" s="4">
        <f t="shared" si="8"/>
        <v>11</v>
      </c>
      <c r="B329" s="35">
        <v>40863</v>
      </c>
      <c r="C329" s="60">
        <v>11.385999999999999</v>
      </c>
      <c r="D329" s="60">
        <v>0.06</v>
      </c>
      <c r="E329" s="60">
        <v>12.505000000000001</v>
      </c>
      <c r="F329" s="42">
        <f t="shared" si="9"/>
        <v>23.951000000000001</v>
      </c>
      <c r="H329" s="56">
        <v>1.3554600592283956</v>
      </c>
    </row>
    <row r="330" spans="1:8" x14ac:dyDescent="0.2">
      <c r="A330" s="4">
        <f t="shared" ref="A330:A374" si="10">+IF(ISBLANK($B330),"",MONTH($B330))</f>
        <v>11</v>
      </c>
      <c r="B330" s="35">
        <v>40864</v>
      </c>
      <c r="C330" s="60">
        <v>11.718999999999999</v>
      </c>
      <c r="D330" s="60">
        <v>4.4999999999999998E-2</v>
      </c>
      <c r="E330" s="60">
        <v>12.657999999999999</v>
      </c>
      <c r="F330" s="42">
        <f t="shared" ref="F330:F375" si="11">+SUM(C330:E330)</f>
        <v>24.421999999999997</v>
      </c>
      <c r="H330" s="56">
        <v>1.4252225875061728</v>
      </c>
    </row>
    <row r="331" spans="1:8" x14ac:dyDescent="0.2">
      <c r="A331" s="4">
        <f t="shared" si="10"/>
        <v>11</v>
      </c>
      <c r="B331" s="35">
        <v>40865</v>
      </c>
      <c r="C331" s="60">
        <v>11.04</v>
      </c>
      <c r="D331" s="60">
        <v>3.4000000000000002E-2</v>
      </c>
      <c r="E331" s="60">
        <v>10.781000000000001</v>
      </c>
      <c r="F331" s="42">
        <f t="shared" si="11"/>
        <v>21.855</v>
      </c>
      <c r="H331" s="56">
        <v>1.2892101290501374</v>
      </c>
    </row>
    <row r="332" spans="1:8" x14ac:dyDescent="0.2">
      <c r="A332" s="4">
        <f t="shared" si="10"/>
        <v>11</v>
      </c>
      <c r="B332" s="35">
        <v>40866</v>
      </c>
      <c r="C332" s="60">
        <v>11.976000000000001</v>
      </c>
      <c r="D332" s="60">
        <v>3.7999999999999999E-2</v>
      </c>
      <c r="E332" s="60">
        <v>10.837</v>
      </c>
      <c r="F332" s="42">
        <f t="shared" si="11"/>
        <v>22.850999999999999</v>
      </c>
      <c r="H332" s="56">
        <v>1.3118829358513411</v>
      </c>
    </row>
    <row r="333" spans="1:8" x14ac:dyDescent="0.2">
      <c r="A333" s="4">
        <f t="shared" si="10"/>
        <v>11</v>
      </c>
      <c r="B333" s="35">
        <v>40867</v>
      </c>
      <c r="C333" s="60">
        <v>11.885</v>
      </c>
      <c r="D333" s="60">
        <v>3.1E-2</v>
      </c>
      <c r="E333" s="60">
        <v>10.249000000000001</v>
      </c>
      <c r="F333" s="42">
        <f t="shared" si="11"/>
        <v>22.164999999999999</v>
      </c>
      <c r="H333" s="56">
        <v>1.3696642417043656</v>
      </c>
    </row>
    <row r="334" spans="1:8" x14ac:dyDescent="0.2">
      <c r="A334" s="4">
        <f t="shared" si="10"/>
        <v>11</v>
      </c>
      <c r="B334" s="35">
        <v>40868</v>
      </c>
      <c r="C334" s="60">
        <v>11.394</v>
      </c>
      <c r="D334" s="60">
        <v>0.05</v>
      </c>
      <c r="E334" s="60">
        <v>11.443</v>
      </c>
      <c r="F334" s="42">
        <f t="shared" si="11"/>
        <v>22.887</v>
      </c>
      <c r="H334" s="56">
        <v>1.3551728033094905</v>
      </c>
    </row>
    <row r="335" spans="1:8" x14ac:dyDescent="0.2">
      <c r="A335" s="4">
        <f t="shared" si="10"/>
        <v>11</v>
      </c>
      <c r="B335" s="35">
        <v>40869</v>
      </c>
      <c r="C335" s="60">
        <v>11.83</v>
      </c>
      <c r="D335" s="60">
        <v>6.4000000000000001E-2</v>
      </c>
      <c r="E335" s="60">
        <v>12.238</v>
      </c>
      <c r="F335" s="42">
        <f t="shared" si="11"/>
        <v>24.131999999999998</v>
      </c>
      <c r="H335" s="56">
        <v>1.3195521925195532</v>
      </c>
    </row>
    <row r="336" spans="1:8" x14ac:dyDescent="0.2">
      <c r="A336" s="4">
        <f t="shared" si="10"/>
        <v>11</v>
      </c>
      <c r="B336" s="35">
        <v>40870</v>
      </c>
      <c r="C336" s="60">
        <v>11.64</v>
      </c>
      <c r="D336" s="60">
        <v>4.5999999999999999E-2</v>
      </c>
      <c r="E336" s="60">
        <v>12.259</v>
      </c>
      <c r="F336" s="42">
        <f t="shared" si="11"/>
        <v>23.945</v>
      </c>
      <c r="H336" s="56">
        <v>1.3691485129999965</v>
      </c>
    </row>
    <row r="337" spans="1:8" x14ac:dyDescent="0.2">
      <c r="A337" s="4">
        <f t="shared" si="10"/>
        <v>11</v>
      </c>
      <c r="B337" s="35">
        <v>40871</v>
      </c>
      <c r="C337" s="60">
        <v>12.92</v>
      </c>
      <c r="D337" s="60">
        <v>0.17299999999999999</v>
      </c>
      <c r="E337" s="60">
        <v>10.816000000000001</v>
      </c>
      <c r="F337" s="42">
        <f t="shared" si="11"/>
        <v>23.908999999999999</v>
      </c>
      <c r="H337" s="56">
        <v>1.3688917311027149</v>
      </c>
    </row>
    <row r="338" spans="1:8" x14ac:dyDescent="0.2">
      <c r="A338" s="4">
        <f t="shared" si="10"/>
        <v>11</v>
      </c>
      <c r="B338" s="35">
        <v>40872</v>
      </c>
      <c r="C338" s="60">
        <v>15.96</v>
      </c>
      <c r="D338" s="60">
        <v>0.06</v>
      </c>
      <c r="E338" s="60">
        <v>7.6189999999999998</v>
      </c>
      <c r="F338" s="42">
        <f t="shared" si="11"/>
        <v>23.638999999999999</v>
      </c>
      <c r="H338" s="56">
        <v>1.2100436904677982</v>
      </c>
    </row>
    <row r="339" spans="1:8" x14ac:dyDescent="0.2">
      <c r="A339" s="4">
        <f t="shared" si="10"/>
        <v>11</v>
      </c>
      <c r="B339" s="35">
        <v>40873</v>
      </c>
      <c r="C339" s="60">
        <v>15.77</v>
      </c>
      <c r="D339" s="60">
        <v>7.5999999999999998E-2</v>
      </c>
      <c r="E339" s="60">
        <v>6.0759999999999996</v>
      </c>
      <c r="F339" s="42">
        <f t="shared" si="11"/>
        <v>21.922000000000001</v>
      </c>
      <c r="H339" s="56">
        <v>1.3024409389181155</v>
      </c>
    </row>
    <row r="340" spans="1:8" x14ac:dyDescent="0.2">
      <c r="A340" s="4">
        <f t="shared" si="10"/>
        <v>11</v>
      </c>
      <c r="B340" s="35">
        <v>40874</v>
      </c>
      <c r="C340" s="60">
        <v>15.88</v>
      </c>
      <c r="D340" s="60">
        <v>4.5999999999999999E-2</v>
      </c>
      <c r="E340" s="60">
        <v>5.84</v>
      </c>
      <c r="F340" s="42">
        <f t="shared" si="11"/>
        <v>21.765999999999998</v>
      </c>
      <c r="H340" s="56">
        <v>1.2637905530925655</v>
      </c>
    </row>
    <row r="341" spans="1:8" x14ac:dyDescent="0.2">
      <c r="A341" s="4">
        <f t="shared" si="10"/>
        <v>11</v>
      </c>
      <c r="B341" s="35">
        <v>40875</v>
      </c>
      <c r="C341" s="60">
        <v>15.82</v>
      </c>
      <c r="D341" s="60">
        <v>6.6000000000000003E-2</v>
      </c>
      <c r="E341" s="60">
        <v>7.4660000000000002</v>
      </c>
      <c r="F341" s="42">
        <f t="shared" si="11"/>
        <v>23.352</v>
      </c>
      <c r="H341" s="56">
        <v>1.3111081200583408</v>
      </c>
    </row>
    <row r="342" spans="1:8" x14ac:dyDescent="0.2">
      <c r="A342" s="4">
        <f t="shared" si="10"/>
        <v>11</v>
      </c>
      <c r="B342" s="35">
        <v>40876</v>
      </c>
      <c r="C342" s="60">
        <v>16.05</v>
      </c>
      <c r="D342" s="60">
        <v>6.6000000000000003E-2</v>
      </c>
      <c r="E342" s="60">
        <v>7.4269999999999996</v>
      </c>
      <c r="F342" s="42">
        <f t="shared" si="11"/>
        <v>23.542999999999999</v>
      </c>
      <c r="H342" s="56">
        <v>1.2551076573637054</v>
      </c>
    </row>
    <row r="343" spans="1:8" x14ac:dyDescent="0.2">
      <c r="A343" s="4">
        <f t="shared" si="10"/>
        <v>11</v>
      </c>
      <c r="B343" s="35">
        <v>40877</v>
      </c>
      <c r="C343" s="60">
        <v>16.079999999999998</v>
      </c>
      <c r="D343" s="60">
        <v>5.0999999999999997E-2</v>
      </c>
      <c r="E343" s="60">
        <v>7.5789999999999997</v>
      </c>
      <c r="F343" s="42">
        <f t="shared" si="11"/>
        <v>23.709999999999997</v>
      </c>
      <c r="H343" s="56">
        <v>1.2765012254683215</v>
      </c>
    </row>
    <row r="344" spans="1:8" x14ac:dyDescent="0.2">
      <c r="A344" s="4">
        <f t="shared" si="10"/>
        <v>12</v>
      </c>
      <c r="B344" s="35">
        <v>40878</v>
      </c>
      <c r="C344" s="60">
        <v>10.634</v>
      </c>
      <c r="D344" s="60">
        <v>2.5710000000000002</v>
      </c>
      <c r="E344" s="60">
        <v>9.7230000000000008</v>
      </c>
      <c r="F344" s="42">
        <f t="shared" si="11"/>
        <v>22.928000000000001</v>
      </c>
      <c r="H344" s="56">
        <v>1.2893620359222813</v>
      </c>
    </row>
    <row r="345" spans="1:8" x14ac:dyDescent="0.2">
      <c r="A345" s="4">
        <f t="shared" si="10"/>
        <v>12</v>
      </c>
      <c r="B345" s="35">
        <v>40879</v>
      </c>
      <c r="C345" s="60">
        <v>15.201000000000001</v>
      </c>
      <c r="D345" s="60">
        <v>0.216</v>
      </c>
      <c r="E345" s="60">
        <v>8.8979999999999997</v>
      </c>
      <c r="F345" s="42">
        <f t="shared" si="11"/>
        <v>24.314999999999998</v>
      </c>
      <c r="H345" s="56">
        <v>1.3231218721165787</v>
      </c>
    </row>
    <row r="346" spans="1:8" x14ac:dyDescent="0.2">
      <c r="A346" s="4">
        <f t="shared" si="10"/>
        <v>12</v>
      </c>
      <c r="B346" s="35">
        <v>40880</v>
      </c>
      <c r="C346" s="60">
        <v>9.9320000000000004</v>
      </c>
      <c r="D346" s="60">
        <v>2.2639999999999998</v>
      </c>
      <c r="E346" s="60">
        <v>9.4749999999999996</v>
      </c>
      <c r="F346" s="42">
        <f t="shared" si="11"/>
        <v>21.670999999999999</v>
      </c>
      <c r="H346" s="56">
        <v>1.2159281677217935</v>
      </c>
    </row>
    <row r="347" spans="1:8" x14ac:dyDescent="0.2">
      <c r="A347" s="4">
        <f t="shared" si="10"/>
        <v>12</v>
      </c>
      <c r="B347" s="35">
        <v>40881</v>
      </c>
      <c r="C347" s="60">
        <v>14.257</v>
      </c>
      <c r="D347" s="60">
        <v>0.35099999999999998</v>
      </c>
      <c r="E347" s="60">
        <v>7.0069999999999997</v>
      </c>
      <c r="F347" s="42">
        <f t="shared" si="11"/>
        <v>21.615000000000002</v>
      </c>
      <c r="H347" s="56">
        <v>1.3417736022241764</v>
      </c>
    </row>
    <row r="348" spans="1:8" x14ac:dyDescent="0.2">
      <c r="A348" s="4">
        <f t="shared" si="10"/>
        <v>12</v>
      </c>
      <c r="B348" s="35">
        <v>40882</v>
      </c>
      <c r="C348" s="60">
        <v>15.606999999999999</v>
      </c>
      <c r="D348" s="60">
        <v>7.0000000000000007E-2</v>
      </c>
      <c r="E348" s="60">
        <v>8.2119999999999997</v>
      </c>
      <c r="F348" s="42">
        <f t="shared" si="11"/>
        <v>23.888999999999999</v>
      </c>
      <c r="H348" s="56">
        <v>1.3504255688944016</v>
      </c>
    </row>
    <row r="349" spans="1:8" x14ac:dyDescent="0.2">
      <c r="A349" s="4">
        <f t="shared" si="10"/>
        <v>12</v>
      </c>
      <c r="B349" s="35">
        <v>40883</v>
      </c>
      <c r="C349" s="60">
        <v>14.177</v>
      </c>
      <c r="D349" s="60">
        <v>0.107</v>
      </c>
      <c r="E349" s="60">
        <v>9.1329999999999991</v>
      </c>
      <c r="F349" s="42">
        <f t="shared" si="11"/>
        <v>23.416999999999998</v>
      </c>
      <c r="H349" s="56">
        <v>1.3343970728037535</v>
      </c>
    </row>
    <row r="350" spans="1:8" x14ac:dyDescent="0.2">
      <c r="A350" s="4">
        <f t="shared" si="10"/>
        <v>12</v>
      </c>
      <c r="B350" s="35">
        <v>40884</v>
      </c>
      <c r="C350" s="60">
        <v>13.016</v>
      </c>
      <c r="D350" s="60">
        <v>0.19500000000000001</v>
      </c>
      <c r="E350" s="60">
        <v>10.712</v>
      </c>
      <c r="F350" s="42">
        <f t="shared" si="11"/>
        <v>23.923000000000002</v>
      </c>
      <c r="H350" s="56">
        <v>1.4900089681089537</v>
      </c>
    </row>
    <row r="351" spans="1:8" x14ac:dyDescent="0.2">
      <c r="A351" s="4">
        <f t="shared" si="10"/>
        <v>12</v>
      </c>
      <c r="B351" s="35">
        <v>40885</v>
      </c>
      <c r="C351" s="60">
        <v>15.298</v>
      </c>
      <c r="D351" s="60">
        <v>6.3E-2</v>
      </c>
      <c r="E351" s="60">
        <v>7.3449999999999998</v>
      </c>
      <c r="F351" s="42">
        <f t="shared" si="11"/>
        <v>22.706</v>
      </c>
      <c r="H351" s="56">
        <v>1.3300359872897229</v>
      </c>
    </row>
    <row r="352" spans="1:8" x14ac:dyDescent="0.2">
      <c r="A352" s="4">
        <f t="shared" si="10"/>
        <v>12</v>
      </c>
      <c r="B352" s="35">
        <v>40886</v>
      </c>
      <c r="C352" s="60">
        <v>15.196</v>
      </c>
      <c r="D352" s="60">
        <v>4.7E-2</v>
      </c>
      <c r="E352" s="60">
        <v>8.3569999999999993</v>
      </c>
      <c r="F352" s="42">
        <f t="shared" si="11"/>
        <v>23.6</v>
      </c>
      <c r="H352" s="56">
        <v>1.2558827127378573</v>
      </c>
    </row>
    <row r="353" spans="1:8" x14ac:dyDescent="0.2">
      <c r="A353" s="4">
        <f t="shared" si="10"/>
        <v>12</v>
      </c>
      <c r="B353" s="35">
        <v>40887</v>
      </c>
      <c r="C353" s="60">
        <v>15.208</v>
      </c>
      <c r="D353" s="60">
        <v>5.8000000000000003E-2</v>
      </c>
      <c r="E353" s="60">
        <v>6.673</v>
      </c>
      <c r="F353" s="42">
        <f t="shared" si="11"/>
        <v>21.939</v>
      </c>
      <c r="H353" s="56">
        <v>1.3441419155151886</v>
      </c>
    </row>
    <row r="354" spans="1:8" x14ac:dyDescent="0.2">
      <c r="A354" s="4">
        <f t="shared" si="10"/>
        <v>12</v>
      </c>
      <c r="B354" s="35">
        <v>40888</v>
      </c>
      <c r="C354" s="60">
        <v>15.19</v>
      </c>
      <c r="D354" s="60">
        <v>8.7999999999999995E-2</v>
      </c>
      <c r="E354" s="60">
        <v>6.5679999999999996</v>
      </c>
      <c r="F354" s="42">
        <f t="shared" si="11"/>
        <v>21.845999999999997</v>
      </c>
      <c r="H354" s="56">
        <v>1.2882348687948137</v>
      </c>
    </row>
    <row r="355" spans="1:8" x14ac:dyDescent="0.2">
      <c r="A355" s="4">
        <f t="shared" si="10"/>
        <v>12</v>
      </c>
      <c r="B355" s="35">
        <v>40889</v>
      </c>
      <c r="C355" s="60">
        <v>15.202999999999999</v>
      </c>
      <c r="D355" s="60">
        <v>7.6999999999999999E-2</v>
      </c>
      <c r="E355" s="60">
        <v>8.8879999999999999</v>
      </c>
      <c r="F355" s="42">
        <f t="shared" si="11"/>
        <v>24.167999999999999</v>
      </c>
      <c r="H355" s="56">
        <v>1.2993297357158622</v>
      </c>
    </row>
    <row r="356" spans="1:8" x14ac:dyDescent="0.2">
      <c r="A356" s="4">
        <f t="shared" si="10"/>
        <v>12</v>
      </c>
      <c r="B356" s="35">
        <v>40890</v>
      </c>
      <c r="C356" s="60">
        <v>15.545</v>
      </c>
      <c r="D356" s="60">
        <v>7.3999999999999996E-2</v>
      </c>
      <c r="E356" s="60">
        <v>8.8170000000000002</v>
      </c>
      <c r="F356" s="42">
        <f t="shared" si="11"/>
        <v>24.436</v>
      </c>
      <c r="H356" s="56">
        <v>1.3547960085909858</v>
      </c>
    </row>
    <row r="357" spans="1:8" x14ac:dyDescent="0.2">
      <c r="A357" s="4">
        <f t="shared" si="10"/>
        <v>12</v>
      </c>
      <c r="B357" s="35">
        <v>40891</v>
      </c>
      <c r="C357" s="60">
        <v>13.930999999999999</v>
      </c>
      <c r="D357" s="60">
        <v>1.254</v>
      </c>
      <c r="E357" s="60">
        <v>8.0820000000000007</v>
      </c>
      <c r="F357" s="42">
        <f t="shared" si="11"/>
        <v>23.266999999999999</v>
      </c>
      <c r="H357" s="56">
        <v>1.3197392858186601</v>
      </c>
    </row>
    <row r="358" spans="1:8" x14ac:dyDescent="0.2">
      <c r="A358" s="4">
        <f t="shared" si="10"/>
        <v>12</v>
      </c>
      <c r="B358" s="35">
        <v>40892</v>
      </c>
      <c r="C358" s="60">
        <v>14.125</v>
      </c>
      <c r="D358" s="60">
        <v>1.2430000000000001</v>
      </c>
      <c r="E358" s="60">
        <v>9.0549999999999997</v>
      </c>
      <c r="F358" s="42">
        <f t="shared" si="11"/>
        <v>24.423000000000002</v>
      </c>
      <c r="H358" s="56">
        <v>1.4130552114157509</v>
      </c>
    </row>
    <row r="359" spans="1:8" x14ac:dyDescent="0.2">
      <c r="A359" s="4">
        <f t="shared" si="10"/>
        <v>12</v>
      </c>
      <c r="B359" s="35">
        <v>40893</v>
      </c>
      <c r="C359" s="60">
        <v>14.16</v>
      </c>
      <c r="D359" s="60">
        <v>1.665</v>
      </c>
      <c r="E359" s="60">
        <v>8.5060000000000002</v>
      </c>
      <c r="F359" s="42">
        <f t="shared" si="11"/>
        <v>24.331</v>
      </c>
      <c r="H359" s="56">
        <v>1.3465744735156695</v>
      </c>
    </row>
    <row r="360" spans="1:8" x14ac:dyDescent="0.2">
      <c r="A360" s="4">
        <f t="shared" si="10"/>
        <v>12</v>
      </c>
      <c r="B360" s="35">
        <v>40894</v>
      </c>
      <c r="C360" s="60">
        <v>14.17</v>
      </c>
      <c r="D360" s="60">
        <v>0.28499999999999998</v>
      </c>
      <c r="E360" s="60">
        <v>8.8940000000000001</v>
      </c>
      <c r="F360" s="42">
        <f t="shared" si="11"/>
        <v>23.349</v>
      </c>
      <c r="H360" s="56">
        <v>1.3166506919797318</v>
      </c>
    </row>
    <row r="361" spans="1:8" x14ac:dyDescent="0.2">
      <c r="A361" s="4">
        <f t="shared" si="10"/>
        <v>12</v>
      </c>
      <c r="B361" s="35">
        <v>40895</v>
      </c>
      <c r="C361" s="60">
        <v>14.64</v>
      </c>
      <c r="D361" s="60">
        <v>0.127</v>
      </c>
      <c r="E361" s="60">
        <v>7.2889999999999997</v>
      </c>
      <c r="F361" s="42">
        <f t="shared" si="11"/>
        <v>22.056000000000001</v>
      </c>
      <c r="H361" s="56">
        <v>1.2648040186379188</v>
      </c>
    </row>
    <row r="362" spans="1:8" x14ac:dyDescent="0.2">
      <c r="A362" s="4">
        <f t="shared" si="10"/>
        <v>12</v>
      </c>
      <c r="B362" s="35">
        <v>40896</v>
      </c>
      <c r="C362" s="60">
        <v>15.3</v>
      </c>
      <c r="D362" s="60">
        <v>6.6000000000000003E-2</v>
      </c>
      <c r="E362" s="60">
        <v>8.4339999999999993</v>
      </c>
      <c r="F362" s="42">
        <f t="shared" si="11"/>
        <v>23.8</v>
      </c>
      <c r="H362" s="56">
        <v>1.3252015930529395</v>
      </c>
    </row>
    <row r="363" spans="1:8" x14ac:dyDescent="0.2">
      <c r="A363" s="4">
        <f t="shared" si="10"/>
        <v>12</v>
      </c>
      <c r="B363" s="35">
        <v>40897</v>
      </c>
      <c r="C363" s="60">
        <v>15.89</v>
      </c>
      <c r="D363" s="60">
        <v>6.7000000000000004E-2</v>
      </c>
      <c r="E363" s="60">
        <v>7.649</v>
      </c>
      <c r="F363" s="42">
        <f t="shared" si="11"/>
        <v>23.606000000000002</v>
      </c>
      <c r="H363" s="56">
        <v>1.261300098061203</v>
      </c>
    </row>
    <row r="364" spans="1:8" x14ac:dyDescent="0.2">
      <c r="A364" s="4">
        <f t="shared" si="10"/>
        <v>12</v>
      </c>
      <c r="B364" s="35">
        <v>40898</v>
      </c>
      <c r="C364" s="60">
        <v>15.82</v>
      </c>
      <c r="D364" s="60">
        <v>5.8999999999999997E-2</v>
      </c>
      <c r="E364" s="60">
        <v>7.8090000000000002</v>
      </c>
      <c r="F364" s="42">
        <f t="shared" si="11"/>
        <v>23.687999999999999</v>
      </c>
      <c r="H364" s="56">
        <v>1.3183549563248171</v>
      </c>
    </row>
    <row r="365" spans="1:8" x14ac:dyDescent="0.2">
      <c r="A365" s="4">
        <f t="shared" si="10"/>
        <v>12</v>
      </c>
      <c r="B365" s="35">
        <v>40899</v>
      </c>
      <c r="C365" s="60">
        <v>16.03</v>
      </c>
      <c r="D365" s="60">
        <v>6.7000000000000004E-2</v>
      </c>
      <c r="E365" s="60">
        <v>7.5830000000000002</v>
      </c>
      <c r="F365" s="42">
        <f t="shared" si="11"/>
        <v>23.68</v>
      </c>
      <c r="H365" s="56">
        <v>1.3309572797580735</v>
      </c>
    </row>
    <row r="366" spans="1:8" x14ac:dyDescent="0.2">
      <c r="A366" s="4">
        <f t="shared" si="10"/>
        <v>12</v>
      </c>
      <c r="B366" s="35">
        <v>40900</v>
      </c>
      <c r="C366" s="60">
        <v>15.39</v>
      </c>
      <c r="D366" s="60">
        <v>5.6000000000000001E-2</v>
      </c>
      <c r="E366" s="60">
        <v>7.6340000000000003</v>
      </c>
      <c r="F366" s="42">
        <f t="shared" si="11"/>
        <v>23.08</v>
      </c>
      <c r="H366" s="56">
        <v>1.2563538976755506</v>
      </c>
    </row>
    <row r="367" spans="1:8" x14ac:dyDescent="0.2">
      <c r="A367" s="4">
        <f t="shared" si="10"/>
        <v>12</v>
      </c>
      <c r="B367" s="35">
        <v>40901</v>
      </c>
      <c r="C367" s="60">
        <v>15.4</v>
      </c>
      <c r="D367" s="60">
        <v>7.0000000000000007E-2</v>
      </c>
      <c r="E367" s="60">
        <v>6.4340000000000002</v>
      </c>
      <c r="F367" s="42">
        <f t="shared" si="11"/>
        <v>21.904</v>
      </c>
      <c r="H367" s="56">
        <v>1.2527838174487032</v>
      </c>
    </row>
    <row r="368" spans="1:8" x14ac:dyDescent="0.2">
      <c r="A368" s="4">
        <f t="shared" si="10"/>
        <v>12</v>
      </c>
      <c r="B368" s="35">
        <v>40902</v>
      </c>
      <c r="C368" s="60">
        <v>14.58</v>
      </c>
      <c r="D368" s="60">
        <v>7.8E-2</v>
      </c>
      <c r="E368" s="60">
        <v>6.4560000000000004</v>
      </c>
      <c r="F368" s="42">
        <f t="shared" si="11"/>
        <v>21.114000000000001</v>
      </c>
      <c r="H368" s="56">
        <v>1.2320610236781955</v>
      </c>
    </row>
    <row r="369" spans="1:8" x14ac:dyDescent="0.2">
      <c r="A369" s="4">
        <f t="shared" si="10"/>
        <v>12</v>
      </c>
      <c r="B369" s="35">
        <v>40903</v>
      </c>
      <c r="C369" s="60">
        <v>14.58</v>
      </c>
      <c r="D369" s="60">
        <v>1.1599999999999999</v>
      </c>
      <c r="E369" s="60">
        <v>8.3689999999999998</v>
      </c>
      <c r="F369" s="42">
        <f t="shared" si="11"/>
        <v>24.109000000000002</v>
      </c>
      <c r="H369" s="56">
        <v>1.3864087383393913</v>
      </c>
    </row>
    <row r="370" spans="1:8" x14ac:dyDescent="0.2">
      <c r="A370" s="4">
        <f t="shared" si="10"/>
        <v>12</v>
      </c>
      <c r="B370" s="35">
        <v>40904</v>
      </c>
      <c r="C370" s="60">
        <v>14.42</v>
      </c>
      <c r="D370" s="60">
        <v>1.7609999999999999</v>
      </c>
      <c r="E370" s="60">
        <v>8.2129999999999992</v>
      </c>
      <c r="F370" s="42">
        <f t="shared" si="11"/>
        <v>24.393999999999998</v>
      </c>
      <c r="H370" s="56">
        <v>1.1960125264645705</v>
      </c>
    </row>
    <row r="371" spans="1:8" x14ac:dyDescent="0.2">
      <c r="A371" s="4">
        <f t="shared" si="10"/>
        <v>12</v>
      </c>
      <c r="B371" s="35">
        <v>40905</v>
      </c>
      <c r="C371" s="60">
        <v>13.87</v>
      </c>
      <c r="D371" s="60">
        <v>1.758</v>
      </c>
      <c r="E371" s="60">
        <v>8.7569999999999997</v>
      </c>
      <c r="F371" s="42">
        <f t="shared" si="11"/>
        <v>24.384999999999998</v>
      </c>
      <c r="H371" s="56">
        <v>1.4256936869054617</v>
      </c>
    </row>
    <row r="372" spans="1:8" x14ac:dyDescent="0.2">
      <c r="A372" s="4">
        <f t="shared" si="10"/>
        <v>12</v>
      </c>
      <c r="B372" s="35">
        <v>40906</v>
      </c>
      <c r="C372" s="60">
        <v>14.08</v>
      </c>
      <c r="D372" s="60">
        <v>2.2109999999999999</v>
      </c>
      <c r="E372" s="60">
        <v>9.1159999999999997</v>
      </c>
      <c r="F372" s="42">
        <f t="shared" si="11"/>
        <v>25.407</v>
      </c>
      <c r="H372" s="56">
        <v>1.3999277370248746</v>
      </c>
    </row>
    <row r="373" spans="1:8" x14ac:dyDescent="0.2">
      <c r="A373" s="4">
        <f t="shared" si="10"/>
        <v>12</v>
      </c>
      <c r="B373" s="35">
        <v>40907</v>
      </c>
      <c r="C373" s="60">
        <v>13.52</v>
      </c>
      <c r="D373" s="60">
        <v>0.73899999999999999</v>
      </c>
      <c r="E373" s="60">
        <v>9.4649999999999999</v>
      </c>
      <c r="F373" s="42">
        <f t="shared" si="11"/>
        <v>23.724</v>
      </c>
      <c r="H373" s="56">
        <v>1.313390043582588</v>
      </c>
    </row>
    <row r="374" spans="1:8" ht="13.5" thickBot="1" x14ac:dyDescent="0.25">
      <c r="A374" s="4">
        <f t="shared" si="10"/>
        <v>12</v>
      </c>
      <c r="B374" s="35">
        <v>40908</v>
      </c>
      <c r="C374" s="60">
        <v>12.87</v>
      </c>
      <c r="D374" s="60">
        <v>1.4890000000000001</v>
      </c>
      <c r="E374" s="60">
        <v>9.8010000000000002</v>
      </c>
      <c r="F374" s="42">
        <f t="shared" si="11"/>
        <v>24.16</v>
      </c>
      <c r="H374" s="56">
        <v>1.3436243546497624</v>
      </c>
    </row>
    <row r="375" spans="1:8" s="4" customFormat="1" ht="13.5" thickBot="1" x14ac:dyDescent="0.25">
      <c r="B375" s="36" t="s">
        <v>4</v>
      </c>
      <c r="C375" s="43">
        <f>SUM(C10:C374)</f>
        <v>4760.2400000000016</v>
      </c>
      <c r="D375" s="43">
        <f>SUM(D10:D374)</f>
        <v>371.43599999999992</v>
      </c>
      <c r="E375" s="43">
        <f>SUM(E10:E374)</f>
        <v>3398.806</v>
      </c>
      <c r="F375" s="45">
        <f t="shared" si="11"/>
        <v>8530.4820000000018</v>
      </c>
      <c r="H375" s="58">
        <f>+MAX(H10:H374)</f>
        <v>1.5500781224283404</v>
      </c>
    </row>
    <row r="376" spans="1:8" x14ac:dyDescent="0.2">
      <c r="A376" s="4" t="str">
        <f>+IF(ISBLANK($B376),"",MONTH($B376))</f>
        <v/>
      </c>
    </row>
    <row r="377" spans="1:8" x14ac:dyDescent="0.2">
      <c r="A377" s="4" t="str">
        <f>+IF(ISBLANK($B377),"",MONTH($B377))</f>
        <v/>
      </c>
    </row>
    <row r="378" spans="1:8" x14ac:dyDescent="0.2">
      <c r="A378" s="4"/>
    </row>
    <row r="379" spans="1:8" x14ac:dyDescent="0.2">
      <c r="A379" s="4" t="str">
        <f t="shared" ref="A379:A416" si="12">+IF(ISBLANK($B379),"",MONTH($B379))</f>
        <v/>
      </c>
      <c r="D379" s="4"/>
    </row>
    <row r="380" spans="1:8" x14ac:dyDescent="0.2">
      <c r="A380" s="4" t="str">
        <f t="shared" si="12"/>
        <v/>
      </c>
      <c r="D380" s="4"/>
    </row>
    <row r="381" spans="1:8" x14ac:dyDescent="0.2">
      <c r="A381" s="4" t="str">
        <f t="shared" si="12"/>
        <v/>
      </c>
      <c r="D381" s="4"/>
    </row>
    <row r="382" spans="1:8" x14ac:dyDescent="0.2">
      <c r="A382" s="4" t="str">
        <f t="shared" si="12"/>
        <v/>
      </c>
      <c r="D382" s="4"/>
    </row>
    <row r="383" spans="1:8" x14ac:dyDescent="0.2">
      <c r="A383" s="4" t="str">
        <f t="shared" si="12"/>
        <v/>
      </c>
      <c r="D383" s="4"/>
    </row>
    <row r="384" spans="1:8" x14ac:dyDescent="0.2">
      <c r="A384" s="4" t="str">
        <f t="shared" si="12"/>
        <v/>
      </c>
      <c r="D384" s="4"/>
    </row>
    <row r="385" spans="1:4" x14ac:dyDescent="0.2">
      <c r="A385" s="4" t="str">
        <f t="shared" si="12"/>
        <v/>
      </c>
      <c r="D385" s="4"/>
    </row>
    <row r="386" spans="1:4" x14ac:dyDescent="0.2">
      <c r="A386" s="4" t="str">
        <f t="shared" si="12"/>
        <v/>
      </c>
      <c r="D386" s="4"/>
    </row>
    <row r="387" spans="1:4" x14ac:dyDescent="0.2">
      <c r="A387" s="4" t="str">
        <f t="shared" si="12"/>
        <v/>
      </c>
      <c r="D387" s="4"/>
    </row>
    <row r="388" spans="1:4" x14ac:dyDescent="0.2">
      <c r="A388" s="4" t="str">
        <f t="shared" si="12"/>
        <v/>
      </c>
      <c r="D388" s="4"/>
    </row>
    <row r="389" spans="1:4" x14ac:dyDescent="0.2">
      <c r="A389" s="4" t="str">
        <f t="shared" si="12"/>
        <v/>
      </c>
      <c r="D389" s="4"/>
    </row>
    <row r="390" spans="1:4" x14ac:dyDescent="0.2">
      <c r="A390" s="4" t="str">
        <f t="shared" si="12"/>
        <v/>
      </c>
      <c r="D390" s="4"/>
    </row>
    <row r="391" spans="1:4" x14ac:dyDescent="0.2">
      <c r="A391" s="4" t="str">
        <f t="shared" si="12"/>
        <v/>
      </c>
      <c r="D391" s="4"/>
    </row>
    <row r="392" spans="1:4" x14ac:dyDescent="0.2">
      <c r="A392" s="4" t="str">
        <f t="shared" si="12"/>
        <v/>
      </c>
      <c r="D392" s="4"/>
    </row>
    <row r="393" spans="1:4" x14ac:dyDescent="0.2">
      <c r="A393" s="4" t="str">
        <f t="shared" si="12"/>
        <v/>
      </c>
      <c r="D393" s="4"/>
    </row>
    <row r="394" spans="1:4" x14ac:dyDescent="0.2">
      <c r="A394" s="4" t="str">
        <f t="shared" si="12"/>
        <v/>
      </c>
    </row>
    <row r="395" spans="1:4" x14ac:dyDescent="0.2">
      <c r="A395" s="4" t="str">
        <f t="shared" si="12"/>
        <v/>
      </c>
    </row>
    <row r="396" spans="1:4" x14ac:dyDescent="0.2">
      <c r="A396" s="4" t="str">
        <f t="shared" si="12"/>
        <v/>
      </c>
    </row>
    <row r="397" spans="1:4" x14ac:dyDescent="0.2">
      <c r="A397" s="4" t="str">
        <f t="shared" si="12"/>
        <v/>
      </c>
    </row>
    <row r="398" spans="1:4" x14ac:dyDescent="0.2">
      <c r="A398" s="4" t="str">
        <f t="shared" si="12"/>
        <v/>
      </c>
    </row>
    <row r="399" spans="1:4" x14ac:dyDescent="0.2">
      <c r="A399" s="4" t="str">
        <f t="shared" si="12"/>
        <v/>
      </c>
    </row>
    <row r="400" spans="1:4" x14ac:dyDescent="0.2">
      <c r="A400" s="4" t="str">
        <f t="shared" si="12"/>
        <v/>
      </c>
    </row>
    <row r="401" spans="1:1" x14ac:dyDescent="0.2">
      <c r="A401" s="4" t="str">
        <f t="shared" si="12"/>
        <v/>
      </c>
    </row>
    <row r="402" spans="1:1" x14ac:dyDescent="0.2">
      <c r="A402" s="4" t="str">
        <f t="shared" si="12"/>
        <v/>
      </c>
    </row>
    <row r="403" spans="1:1" x14ac:dyDescent="0.2">
      <c r="A403" s="4" t="str">
        <f t="shared" si="12"/>
        <v/>
      </c>
    </row>
    <row r="404" spans="1:1" x14ac:dyDescent="0.2">
      <c r="A404" s="4" t="str">
        <f t="shared" si="12"/>
        <v/>
      </c>
    </row>
    <row r="405" spans="1:1" x14ac:dyDescent="0.2">
      <c r="A405" s="4" t="str">
        <f t="shared" si="12"/>
        <v/>
      </c>
    </row>
    <row r="406" spans="1:1" x14ac:dyDescent="0.2">
      <c r="A406" s="4" t="str">
        <f t="shared" si="12"/>
        <v/>
      </c>
    </row>
    <row r="407" spans="1:1" x14ac:dyDescent="0.2">
      <c r="A407" s="4" t="str">
        <f t="shared" si="12"/>
        <v/>
      </c>
    </row>
    <row r="408" spans="1:1" x14ac:dyDescent="0.2">
      <c r="A408" s="4" t="str">
        <f t="shared" si="12"/>
        <v/>
      </c>
    </row>
    <row r="409" spans="1:1" x14ac:dyDescent="0.2">
      <c r="A409" s="4" t="str">
        <f t="shared" si="12"/>
        <v/>
      </c>
    </row>
    <row r="410" spans="1:1" x14ac:dyDescent="0.2">
      <c r="A410" s="4" t="str">
        <f t="shared" si="12"/>
        <v/>
      </c>
    </row>
    <row r="411" spans="1:1" x14ac:dyDescent="0.2">
      <c r="A411" s="4" t="str">
        <f t="shared" si="12"/>
        <v/>
      </c>
    </row>
    <row r="412" spans="1:1" x14ac:dyDescent="0.2">
      <c r="A412" s="4" t="str">
        <f t="shared" si="12"/>
        <v/>
      </c>
    </row>
    <row r="413" spans="1:1" x14ac:dyDescent="0.2">
      <c r="A413" s="4" t="str">
        <f t="shared" si="12"/>
        <v/>
      </c>
    </row>
    <row r="414" spans="1:1" x14ac:dyDescent="0.2">
      <c r="A414" s="4" t="str">
        <f t="shared" si="12"/>
        <v/>
      </c>
    </row>
    <row r="415" spans="1:1" x14ac:dyDescent="0.2">
      <c r="A415" s="4" t="str">
        <f t="shared" si="12"/>
        <v/>
      </c>
    </row>
    <row r="416" spans="1:1" x14ac:dyDescent="0.2">
      <c r="A416" s="4" t="str">
        <f t="shared" si="12"/>
        <v/>
      </c>
    </row>
    <row r="417" spans="1:1" x14ac:dyDescent="0.2">
      <c r="A417" s="4"/>
    </row>
    <row r="418" spans="1:1" x14ac:dyDescent="0.2">
      <c r="A418" s="4"/>
    </row>
    <row r="419" spans="1:1" x14ac:dyDescent="0.2">
      <c r="A419" s="4" t="str">
        <f t="shared" ref="A419:A427" si="13">+IF(ISBLANK($B419),"",MONTH($B419))</f>
        <v/>
      </c>
    </row>
    <row r="420" spans="1:1" x14ac:dyDescent="0.2">
      <c r="A420" s="4" t="str">
        <f t="shared" si="13"/>
        <v/>
      </c>
    </row>
    <row r="421" spans="1:1" x14ac:dyDescent="0.2">
      <c r="A421" s="4" t="str">
        <f t="shared" si="13"/>
        <v/>
      </c>
    </row>
    <row r="422" spans="1:1" x14ac:dyDescent="0.2">
      <c r="A422" s="4" t="str">
        <f t="shared" si="13"/>
        <v/>
      </c>
    </row>
    <row r="423" spans="1:1" x14ac:dyDescent="0.2">
      <c r="A423" s="4" t="str">
        <f t="shared" si="13"/>
        <v/>
      </c>
    </row>
    <row r="424" spans="1:1" x14ac:dyDescent="0.2">
      <c r="A424" s="4" t="str">
        <f t="shared" si="13"/>
        <v/>
      </c>
    </row>
    <row r="425" spans="1:1" x14ac:dyDescent="0.2">
      <c r="A425" s="4" t="str">
        <f t="shared" si="13"/>
        <v/>
      </c>
    </row>
    <row r="426" spans="1:1" x14ac:dyDescent="0.2">
      <c r="A426" s="4" t="str">
        <f t="shared" si="13"/>
        <v/>
      </c>
    </row>
    <row r="427" spans="1:1" x14ac:dyDescent="0.2">
      <c r="A427" s="4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K428"/>
  <sheetViews>
    <sheetView showGridLines="0" topLeftCell="B1" zoomScale="75" workbookViewId="0">
      <pane xSplit="1" ySplit="9" topLeftCell="C10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baseColWidth="10" defaultRowHeight="12.75" x14ac:dyDescent="0.2"/>
  <cols>
    <col min="1" max="1" width="15.7109375" hidden="1" customWidth="1"/>
    <col min="2" max="2" width="43.7109375" bestFit="1" customWidth="1"/>
    <col min="3" max="3" width="26.42578125" bestFit="1" customWidth="1"/>
    <col min="4" max="4" width="25.28515625" bestFit="1" customWidth="1"/>
    <col min="5" max="5" width="33.85546875" bestFit="1" customWidth="1"/>
    <col min="6" max="6" width="12.140625" customWidth="1"/>
    <col min="8" max="8" width="15" bestFit="1" customWidth="1"/>
  </cols>
  <sheetData>
    <row r="1" spans="1:8" ht="15.75" x14ac:dyDescent="0.25">
      <c r="A1" s="4"/>
      <c r="B1" s="23" t="s">
        <v>13</v>
      </c>
    </row>
    <row r="2" spans="1:8" ht="15.75" x14ac:dyDescent="0.25">
      <c r="A2" s="4"/>
      <c r="B2" s="24" t="s">
        <v>44</v>
      </c>
    </row>
    <row r="3" spans="1:8" ht="15.75" x14ac:dyDescent="0.25">
      <c r="A3" s="4"/>
      <c r="B3" s="24" t="s">
        <v>69</v>
      </c>
    </row>
    <row r="4" spans="1:8" ht="13.5" thickBot="1" x14ac:dyDescent="0.25">
      <c r="A4" s="4"/>
      <c r="B4" s="22" t="s">
        <v>21</v>
      </c>
    </row>
    <row r="5" spans="1:8" ht="16.5" thickBot="1" x14ac:dyDescent="0.3">
      <c r="A5" s="4"/>
      <c r="B5" s="3"/>
    </row>
    <row r="6" spans="1:8" ht="4.5" customHeight="1" thickBot="1" x14ac:dyDescent="0.3">
      <c r="A6" s="4"/>
      <c r="B6" s="37"/>
      <c r="C6" s="16"/>
      <c r="D6" s="16"/>
      <c r="E6" s="16"/>
      <c r="F6" s="17"/>
      <c r="H6" s="54"/>
    </row>
    <row r="7" spans="1:8" s="2" customFormat="1" x14ac:dyDescent="0.2">
      <c r="A7" s="4"/>
      <c r="B7" s="25" t="s">
        <v>0</v>
      </c>
      <c r="C7" s="27" t="str">
        <f>VLOOKUP(C$9,'Información Unidades'!$G$3:$I$15,2,0)</f>
        <v>EDELAYSEN</v>
      </c>
      <c r="D7" s="27" t="str">
        <f>VLOOKUP(D$9,'Información Unidades'!$G$3:$I$15,2,0)</f>
        <v>EDELAYSEN</v>
      </c>
      <c r="E7" s="27" t="str">
        <f>VLOOKUP(E$9,'Información Unidades'!$G$3:$I$15,2,0)</f>
        <v>EDELAYSEN</v>
      </c>
      <c r="F7" s="18" t="s">
        <v>1</v>
      </c>
      <c r="H7" s="18" t="s">
        <v>71</v>
      </c>
    </row>
    <row r="8" spans="1:8" s="6" customFormat="1" x14ac:dyDescent="0.2">
      <c r="A8" s="4"/>
      <c r="B8" s="19" t="s">
        <v>2</v>
      </c>
      <c r="C8" s="30" t="str">
        <f>VLOOKUP(C$9,'Información Unidades'!$G$4:$I$10,3,0)</f>
        <v>HIDRO PASADA</v>
      </c>
      <c r="D8" s="30" t="str">
        <f>VLOOKUP(D$9,'Información Unidades'!$G$4:$I$10,3,0)</f>
        <v>DIESEL</v>
      </c>
      <c r="E8" s="30" t="str">
        <f>VLOOKUP(E$9,'Información Unidades'!$G$4:$I$10,3,0)</f>
        <v>DIESEL</v>
      </c>
      <c r="F8" s="20" t="s">
        <v>3</v>
      </c>
      <c r="H8" s="20" t="s">
        <v>73</v>
      </c>
    </row>
    <row r="9" spans="1:8" s="6" customFormat="1" ht="13.5" thickBot="1" x14ac:dyDescent="0.25">
      <c r="A9" s="4"/>
      <c r="B9" s="21" t="s">
        <v>23</v>
      </c>
      <c r="C9" s="33" t="s">
        <v>75</v>
      </c>
      <c r="D9" s="33" t="s">
        <v>76</v>
      </c>
      <c r="E9" s="33" t="s">
        <v>77</v>
      </c>
      <c r="F9" s="22"/>
      <c r="H9" s="22" t="s">
        <v>70</v>
      </c>
    </row>
    <row r="10" spans="1:8" x14ac:dyDescent="0.2">
      <c r="A10" s="4">
        <f t="shared" ref="A10:A74" si="0">+IF(ISBLANK($B10),"",MONTH($B10))</f>
        <v>1</v>
      </c>
      <c r="B10" s="46">
        <v>40909</v>
      </c>
      <c r="C10" s="59">
        <v>12.14</v>
      </c>
      <c r="D10" s="59">
        <v>0.38300000000000001</v>
      </c>
      <c r="E10" s="59">
        <v>8.8550000000000004</v>
      </c>
      <c r="F10" s="50">
        <f t="shared" ref="F10:F73" si="1">+SUM(C10:E10)</f>
        <v>21.378</v>
      </c>
      <c r="H10" s="62">
        <v>1.335</v>
      </c>
    </row>
    <row r="11" spans="1:8" x14ac:dyDescent="0.2">
      <c r="A11" s="4">
        <f t="shared" si="0"/>
        <v>1</v>
      </c>
      <c r="B11" s="35">
        <v>40910</v>
      </c>
      <c r="C11" s="60">
        <v>14.113</v>
      </c>
      <c r="D11" s="60">
        <v>0.85099999999999998</v>
      </c>
      <c r="E11" s="60">
        <v>9.1460000000000008</v>
      </c>
      <c r="F11" s="42">
        <f t="shared" si="1"/>
        <v>24.11</v>
      </c>
      <c r="H11" s="63">
        <v>1.415</v>
      </c>
    </row>
    <row r="12" spans="1:8" x14ac:dyDescent="0.2">
      <c r="A12" s="4">
        <f t="shared" si="0"/>
        <v>1</v>
      </c>
      <c r="B12" s="35">
        <v>40911</v>
      </c>
      <c r="C12" s="60">
        <v>13.641</v>
      </c>
      <c r="D12" s="60">
        <v>1.9119999999999999</v>
      </c>
      <c r="E12" s="60">
        <v>9.5</v>
      </c>
      <c r="F12" s="42">
        <f t="shared" si="1"/>
        <v>25.053000000000001</v>
      </c>
      <c r="H12" s="63">
        <v>1.47</v>
      </c>
    </row>
    <row r="13" spans="1:8" x14ac:dyDescent="0.2">
      <c r="A13" s="4">
        <f t="shared" si="0"/>
        <v>1</v>
      </c>
      <c r="B13" s="35">
        <v>40912</v>
      </c>
      <c r="C13" s="60">
        <v>13.797000000000001</v>
      </c>
      <c r="D13" s="60">
        <v>1.85</v>
      </c>
      <c r="E13" s="60">
        <v>9.6010000000000009</v>
      </c>
      <c r="F13" s="42">
        <f t="shared" si="1"/>
        <v>25.248000000000001</v>
      </c>
      <c r="H13" s="63">
        <v>1.5049999999999999</v>
      </c>
    </row>
    <row r="14" spans="1:8" x14ac:dyDescent="0.2">
      <c r="A14" s="4">
        <f t="shared" si="0"/>
        <v>1</v>
      </c>
      <c r="B14" s="35">
        <v>40913</v>
      </c>
      <c r="C14" s="60">
        <v>13.932</v>
      </c>
      <c r="D14" s="60">
        <v>2.0510000000000002</v>
      </c>
      <c r="E14" s="60">
        <v>10.336</v>
      </c>
      <c r="F14" s="42">
        <f t="shared" si="1"/>
        <v>26.319000000000003</v>
      </c>
      <c r="H14" s="63">
        <v>1.52</v>
      </c>
    </row>
    <row r="15" spans="1:8" x14ac:dyDescent="0.2">
      <c r="A15" s="4">
        <f t="shared" si="0"/>
        <v>1</v>
      </c>
      <c r="B15" s="35">
        <v>40914</v>
      </c>
      <c r="C15" s="60">
        <v>13.587</v>
      </c>
      <c r="D15" s="60">
        <v>1.373</v>
      </c>
      <c r="E15" s="60">
        <v>9.5640000000000001</v>
      </c>
      <c r="F15" s="42">
        <f t="shared" si="1"/>
        <v>24.524000000000001</v>
      </c>
      <c r="H15" s="63">
        <v>1.47</v>
      </c>
    </row>
    <row r="16" spans="1:8" x14ac:dyDescent="0.2">
      <c r="A16" s="4">
        <f t="shared" si="0"/>
        <v>1</v>
      </c>
      <c r="B16" s="35">
        <v>40915</v>
      </c>
      <c r="C16" s="60">
        <v>13.542</v>
      </c>
      <c r="D16" s="60">
        <v>1.429</v>
      </c>
      <c r="E16" s="60">
        <v>9.7319999999999993</v>
      </c>
      <c r="F16" s="42">
        <f t="shared" si="1"/>
        <v>24.702999999999999</v>
      </c>
      <c r="H16" s="63">
        <v>1.46</v>
      </c>
    </row>
    <row r="17" spans="1:8" x14ac:dyDescent="0.2">
      <c r="A17" s="4">
        <f t="shared" si="0"/>
        <v>1</v>
      </c>
      <c r="B17" s="35">
        <v>40916</v>
      </c>
      <c r="C17" s="60">
        <v>14.054</v>
      </c>
      <c r="D17" s="60">
        <v>0.50900000000000001</v>
      </c>
      <c r="E17" s="60">
        <v>9.4770000000000003</v>
      </c>
      <c r="F17" s="42">
        <f t="shared" si="1"/>
        <v>24.04</v>
      </c>
      <c r="H17" s="63">
        <v>1.42</v>
      </c>
    </row>
    <row r="18" spans="1:8" x14ac:dyDescent="0.2">
      <c r="A18" s="4">
        <f t="shared" si="0"/>
        <v>1</v>
      </c>
      <c r="B18" s="35">
        <v>40917</v>
      </c>
      <c r="C18" s="60">
        <v>14.316000000000001</v>
      </c>
      <c r="D18" s="60">
        <v>2.407</v>
      </c>
      <c r="E18" s="60">
        <v>9.4890000000000008</v>
      </c>
      <c r="F18" s="42">
        <f t="shared" si="1"/>
        <v>26.212</v>
      </c>
      <c r="H18" s="63">
        <v>1.51</v>
      </c>
    </row>
    <row r="19" spans="1:8" x14ac:dyDescent="0.2">
      <c r="A19" s="4">
        <f t="shared" si="0"/>
        <v>1</v>
      </c>
      <c r="B19" s="35">
        <v>40918</v>
      </c>
      <c r="C19" s="60">
        <v>15.385</v>
      </c>
      <c r="D19" s="60">
        <v>0.372</v>
      </c>
      <c r="E19" s="60">
        <v>9.2140000000000004</v>
      </c>
      <c r="F19" s="42">
        <f t="shared" si="1"/>
        <v>24.971</v>
      </c>
      <c r="H19" s="63">
        <v>1.4650000000000001</v>
      </c>
    </row>
    <row r="20" spans="1:8" x14ac:dyDescent="0.2">
      <c r="A20" s="4">
        <f t="shared" si="0"/>
        <v>1</v>
      </c>
      <c r="B20" s="35">
        <v>40919</v>
      </c>
      <c r="C20" s="60">
        <v>13.007</v>
      </c>
      <c r="D20" s="60">
        <v>0.95899999999999996</v>
      </c>
      <c r="E20" s="60">
        <v>10.651</v>
      </c>
      <c r="F20" s="42">
        <f t="shared" si="1"/>
        <v>24.616999999999997</v>
      </c>
      <c r="H20" s="63">
        <v>1.51</v>
      </c>
    </row>
    <row r="21" spans="1:8" x14ac:dyDescent="0.2">
      <c r="A21" s="4">
        <f t="shared" si="0"/>
        <v>1</v>
      </c>
      <c r="B21" s="35">
        <v>40920</v>
      </c>
      <c r="C21" s="60">
        <v>15.481999999999999</v>
      </c>
      <c r="D21" s="60">
        <v>0.218</v>
      </c>
      <c r="E21" s="60">
        <v>9.9719999999999995</v>
      </c>
      <c r="F21" s="42">
        <f t="shared" si="1"/>
        <v>25.671999999999997</v>
      </c>
      <c r="H21" s="63">
        <v>1.5</v>
      </c>
    </row>
    <row r="22" spans="1:8" x14ac:dyDescent="0.2">
      <c r="A22" s="4">
        <f t="shared" si="0"/>
        <v>1</v>
      </c>
      <c r="B22" s="35">
        <v>40921</v>
      </c>
      <c r="C22" s="60">
        <v>13.84</v>
      </c>
      <c r="D22" s="60">
        <v>0.40899999999999997</v>
      </c>
      <c r="E22" s="60">
        <v>11.082000000000001</v>
      </c>
      <c r="F22" s="42">
        <f t="shared" si="1"/>
        <v>25.331000000000003</v>
      </c>
      <c r="H22" s="63">
        <v>1.47</v>
      </c>
    </row>
    <row r="23" spans="1:8" x14ac:dyDescent="0.2">
      <c r="A23" s="4">
        <f t="shared" si="0"/>
        <v>1</v>
      </c>
      <c r="B23" s="35">
        <v>40922</v>
      </c>
      <c r="C23" s="60">
        <v>12.473000000000001</v>
      </c>
      <c r="D23" s="60">
        <v>0.73699999999999999</v>
      </c>
      <c r="E23" s="60">
        <v>12.467000000000001</v>
      </c>
      <c r="F23" s="42">
        <f t="shared" si="1"/>
        <v>25.677</v>
      </c>
      <c r="H23" s="63">
        <v>1.46</v>
      </c>
    </row>
    <row r="24" spans="1:8" x14ac:dyDescent="0.2">
      <c r="A24" s="4">
        <f t="shared" si="0"/>
        <v>1</v>
      </c>
      <c r="B24" s="35">
        <v>40923</v>
      </c>
      <c r="C24" s="60">
        <v>14.271000000000001</v>
      </c>
      <c r="D24" s="60">
        <v>0.33200000000000002</v>
      </c>
      <c r="E24" s="60">
        <v>8.9960000000000004</v>
      </c>
      <c r="F24" s="42">
        <f t="shared" si="1"/>
        <v>23.599000000000004</v>
      </c>
      <c r="H24" s="63">
        <v>1.4350000000000001</v>
      </c>
    </row>
    <row r="25" spans="1:8" x14ac:dyDescent="0.2">
      <c r="A25" s="4">
        <f t="shared" si="0"/>
        <v>1</v>
      </c>
      <c r="B25" s="35">
        <v>40924</v>
      </c>
      <c r="C25" s="60">
        <v>13.44</v>
      </c>
      <c r="D25" s="60">
        <v>1.5429999999999999</v>
      </c>
      <c r="E25" s="60">
        <v>10.632999999999999</v>
      </c>
      <c r="F25" s="42">
        <f t="shared" si="1"/>
        <v>25.616</v>
      </c>
      <c r="H25" s="63">
        <v>1.5</v>
      </c>
    </row>
    <row r="26" spans="1:8" x14ac:dyDescent="0.2">
      <c r="A26" s="4">
        <f t="shared" si="0"/>
        <v>1</v>
      </c>
      <c r="B26" s="35">
        <v>40925</v>
      </c>
      <c r="C26" s="60">
        <v>13.88</v>
      </c>
      <c r="D26" s="60">
        <v>0.90400000000000003</v>
      </c>
      <c r="E26" s="60">
        <v>10.68</v>
      </c>
      <c r="F26" s="42">
        <f t="shared" si="1"/>
        <v>25.463999999999999</v>
      </c>
      <c r="H26" s="63">
        <v>1.59</v>
      </c>
    </row>
    <row r="27" spans="1:8" x14ac:dyDescent="0.2">
      <c r="A27" s="4">
        <f t="shared" si="0"/>
        <v>1</v>
      </c>
      <c r="B27" s="35">
        <v>40926</v>
      </c>
      <c r="C27" s="60">
        <v>14.33</v>
      </c>
      <c r="D27" s="60">
        <v>1.7509999999999999</v>
      </c>
      <c r="E27" s="60">
        <v>10.176</v>
      </c>
      <c r="F27" s="42">
        <f t="shared" si="1"/>
        <v>26.256999999999998</v>
      </c>
      <c r="H27" s="63">
        <v>1.5149999999999999</v>
      </c>
    </row>
    <row r="28" spans="1:8" x14ac:dyDescent="0.2">
      <c r="A28" s="4">
        <f t="shared" si="0"/>
        <v>1</v>
      </c>
      <c r="B28" s="35">
        <v>40927</v>
      </c>
      <c r="C28" s="60">
        <v>14.16</v>
      </c>
      <c r="D28" s="60">
        <v>1.123</v>
      </c>
      <c r="E28" s="60">
        <v>10.241</v>
      </c>
      <c r="F28" s="42">
        <f t="shared" si="1"/>
        <v>25.524000000000001</v>
      </c>
      <c r="H28" s="63">
        <v>1.48</v>
      </c>
    </row>
    <row r="29" spans="1:8" x14ac:dyDescent="0.2">
      <c r="A29" s="4">
        <f t="shared" si="0"/>
        <v>1</v>
      </c>
      <c r="B29" s="35">
        <v>40928</v>
      </c>
      <c r="C29" s="60">
        <v>14.47</v>
      </c>
      <c r="D29" s="60">
        <v>2.234</v>
      </c>
      <c r="E29" s="60">
        <v>9.2560000000000002</v>
      </c>
      <c r="F29" s="42">
        <f t="shared" si="1"/>
        <v>25.96</v>
      </c>
      <c r="H29" s="63">
        <v>1.49</v>
      </c>
    </row>
    <row r="30" spans="1:8" x14ac:dyDescent="0.2">
      <c r="A30" s="4">
        <f t="shared" si="0"/>
        <v>1</v>
      </c>
      <c r="B30" s="35">
        <v>40929</v>
      </c>
      <c r="C30" s="60">
        <v>13.82</v>
      </c>
      <c r="D30" s="60">
        <v>1.03</v>
      </c>
      <c r="E30" s="60">
        <v>9.0950000000000006</v>
      </c>
      <c r="F30" s="42">
        <f t="shared" si="1"/>
        <v>23.945</v>
      </c>
      <c r="H30" s="63">
        <v>1.365</v>
      </c>
    </row>
    <row r="31" spans="1:8" x14ac:dyDescent="0.2">
      <c r="A31" s="4">
        <f t="shared" si="0"/>
        <v>1</v>
      </c>
      <c r="B31" s="35">
        <v>40930</v>
      </c>
      <c r="C31" s="60">
        <v>13.52</v>
      </c>
      <c r="D31" s="60">
        <v>0.42899999999999999</v>
      </c>
      <c r="E31" s="60">
        <v>9.4730000000000008</v>
      </c>
      <c r="F31" s="42">
        <f t="shared" si="1"/>
        <v>23.422000000000001</v>
      </c>
      <c r="H31" s="63">
        <v>1.46</v>
      </c>
    </row>
    <row r="32" spans="1:8" x14ac:dyDescent="0.2">
      <c r="A32" s="4">
        <f t="shared" si="0"/>
        <v>1</v>
      </c>
      <c r="B32" s="35">
        <v>40931</v>
      </c>
      <c r="C32" s="60">
        <v>14.01</v>
      </c>
      <c r="D32" s="60">
        <v>1.286</v>
      </c>
      <c r="E32" s="60">
        <v>10.093</v>
      </c>
      <c r="F32" s="42">
        <f t="shared" si="1"/>
        <v>25.388999999999999</v>
      </c>
      <c r="H32" s="63">
        <v>1.4450000000000001</v>
      </c>
    </row>
    <row r="33" spans="1:8" x14ac:dyDescent="0.2">
      <c r="A33" s="4">
        <f t="shared" si="0"/>
        <v>1</v>
      </c>
      <c r="B33" s="35">
        <v>40932</v>
      </c>
      <c r="C33" s="60">
        <v>14.22</v>
      </c>
      <c r="D33" s="60">
        <v>1.37</v>
      </c>
      <c r="E33" s="60">
        <v>9.5719999999999992</v>
      </c>
      <c r="F33" s="42">
        <f t="shared" si="1"/>
        <v>25.161999999999999</v>
      </c>
      <c r="H33" s="63">
        <v>1.4750000000000001</v>
      </c>
    </row>
    <row r="34" spans="1:8" x14ac:dyDescent="0.2">
      <c r="A34" s="4">
        <f t="shared" si="0"/>
        <v>1</v>
      </c>
      <c r="B34" s="35">
        <v>40933</v>
      </c>
      <c r="C34" s="60">
        <v>14.18</v>
      </c>
      <c r="D34" s="60">
        <v>1.4970000000000001</v>
      </c>
      <c r="E34" s="60">
        <v>9.8190000000000008</v>
      </c>
      <c r="F34" s="42">
        <f t="shared" si="1"/>
        <v>25.496000000000002</v>
      </c>
      <c r="H34" s="63">
        <v>1.53</v>
      </c>
    </row>
    <row r="35" spans="1:8" x14ac:dyDescent="0.2">
      <c r="A35" s="4">
        <f t="shared" si="0"/>
        <v>1</v>
      </c>
      <c r="B35" s="35">
        <v>40934</v>
      </c>
      <c r="C35" s="60">
        <v>14.32</v>
      </c>
      <c r="D35" s="60">
        <v>1.772</v>
      </c>
      <c r="E35" s="60">
        <v>9.3780000000000001</v>
      </c>
      <c r="F35" s="42">
        <f t="shared" si="1"/>
        <v>25.47</v>
      </c>
      <c r="H35" s="63">
        <v>1.625</v>
      </c>
    </row>
    <row r="36" spans="1:8" x14ac:dyDescent="0.2">
      <c r="A36" s="4">
        <f t="shared" si="0"/>
        <v>1</v>
      </c>
      <c r="B36" s="35">
        <v>40935</v>
      </c>
      <c r="C36" s="60">
        <v>13.8</v>
      </c>
      <c r="D36" s="60">
        <v>0.40200000000000002</v>
      </c>
      <c r="E36" s="60">
        <v>12.324999999999999</v>
      </c>
      <c r="F36" s="42">
        <f t="shared" si="1"/>
        <v>26.527000000000001</v>
      </c>
      <c r="H36" s="63">
        <v>1.5149999999999999</v>
      </c>
    </row>
    <row r="37" spans="1:8" x14ac:dyDescent="0.2">
      <c r="A37" s="4">
        <f t="shared" si="0"/>
        <v>1</v>
      </c>
      <c r="B37" s="35">
        <v>40936</v>
      </c>
      <c r="C37" s="60">
        <v>14.67</v>
      </c>
      <c r="D37" s="60">
        <v>0.437</v>
      </c>
      <c r="E37" s="60">
        <v>8.1809999999999992</v>
      </c>
      <c r="F37" s="42">
        <f t="shared" si="1"/>
        <v>23.287999999999997</v>
      </c>
      <c r="H37" s="63">
        <v>1.4750000000000001</v>
      </c>
    </row>
    <row r="38" spans="1:8" x14ac:dyDescent="0.2">
      <c r="A38" s="4">
        <f t="shared" si="0"/>
        <v>1</v>
      </c>
      <c r="B38" s="35">
        <v>40937</v>
      </c>
      <c r="C38" s="60">
        <v>15.02</v>
      </c>
      <c r="D38" s="60">
        <v>0.28100000000000003</v>
      </c>
      <c r="E38" s="60">
        <v>8.3279999999999994</v>
      </c>
      <c r="F38" s="42">
        <f t="shared" si="1"/>
        <v>23.628999999999998</v>
      </c>
      <c r="H38" s="63">
        <v>1.4850000000000001</v>
      </c>
    </row>
    <row r="39" spans="1:8" x14ac:dyDescent="0.2">
      <c r="A39" s="4">
        <f t="shared" si="0"/>
        <v>1</v>
      </c>
      <c r="B39" s="35">
        <v>40938</v>
      </c>
      <c r="C39" s="60">
        <v>15.17</v>
      </c>
      <c r="D39" s="60">
        <v>0.29199999999999998</v>
      </c>
      <c r="E39" s="60">
        <v>9.077</v>
      </c>
      <c r="F39" s="42">
        <f t="shared" si="1"/>
        <v>24.539000000000001</v>
      </c>
      <c r="H39" s="63">
        <v>1.44</v>
      </c>
    </row>
    <row r="40" spans="1:8" x14ac:dyDescent="0.2">
      <c r="A40" s="4">
        <f t="shared" si="0"/>
        <v>1</v>
      </c>
      <c r="B40" s="35">
        <v>40939</v>
      </c>
      <c r="C40" s="60">
        <v>14.19</v>
      </c>
      <c r="D40" s="60">
        <v>0.32200000000000001</v>
      </c>
      <c r="E40" s="60">
        <v>9.0440000000000005</v>
      </c>
      <c r="F40" s="42">
        <f t="shared" si="1"/>
        <v>23.555999999999997</v>
      </c>
      <c r="H40" s="63">
        <v>1.4650000000000001</v>
      </c>
    </row>
    <row r="41" spans="1:8" x14ac:dyDescent="0.2">
      <c r="A41" s="4">
        <f t="shared" si="0"/>
        <v>2</v>
      </c>
      <c r="B41" s="35">
        <v>40940</v>
      </c>
      <c r="C41" s="60">
        <v>15.327</v>
      </c>
      <c r="D41" s="60">
        <v>0.27</v>
      </c>
      <c r="E41" s="60">
        <v>8.7810000000000006</v>
      </c>
      <c r="F41" s="42">
        <f t="shared" si="1"/>
        <v>24.378</v>
      </c>
      <c r="H41" s="63">
        <v>1.4550000000000001</v>
      </c>
    </row>
    <row r="42" spans="1:8" x14ac:dyDescent="0.2">
      <c r="A42" s="4">
        <f t="shared" si="0"/>
        <v>2</v>
      </c>
      <c r="B42" s="35">
        <v>40941</v>
      </c>
      <c r="C42" s="60">
        <v>15.25</v>
      </c>
      <c r="D42" s="60">
        <v>0.32300000000000001</v>
      </c>
      <c r="E42" s="60">
        <v>8.4890000000000008</v>
      </c>
      <c r="F42" s="42">
        <f t="shared" si="1"/>
        <v>24.062000000000001</v>
      </c>
      <c r="H42" s="63">
        <v>1.4850000000000001</v>
      </c>
    </row>
    <row r="43" spans="1:8" x14ac:dyDescent="0.2">
      <c r="A43" s="4">
        <f t="shared" si="0"/>
        <v>2</v>
      </c>
      <c r="B43" s="35">
        <v>40942</v>
      </c>
      <c r="C43" s="60">
        <v>15.285</v>
      </c>
      <c r="D43" s="60">
        <v>0.34399999999999997</v>
      </c>
      <c r="E43" s="60">
        <v>8.8140000000000001</v>
      </c>
      <c r="F43" s="42">
        <f t="shared" si="1"/>
        <v>24.442999999999998</v>
      </c>
      <c r="H43" s="63">
        <v>1.4450000000000001</v>
      </c>
    </row>
    <row r="44" spans="1:8" x14ac:dyDescent="0.2">
      <c r="A44" s="4">
        <f t="shared" si="0"/>
        <v>2</v>
      </c>
      <c r="B44" s="35">
        <v>40943</v>
      </c>
      <c r="C44" s="60">
        <v>14.414999999999999</v>
      </c>
      <c r="D44" s="60">
        <v>0.33300000000000002</v>
      </c>
      <c r="E44" s="60">
        <v>7.7619999999999996</v>
      </c>
      <c r="F44" s="42">
        <f t="shared" si="1"/>
        <v>22.509999999999998</v>
      </c>
      <c r="H44" s="63">
        <v>1.4950000000000001</v>
      </c>
    </row>
    <row r="45" spans="1:8" x14ac:dyDescent="0.2">
      <c r="A45" s="4">
        <f t="shared" si="0"/>
        <v>2</v>
      </c>
      <c r="B45" s="35">
        <v>40944</v>
      </c>
      <c r="C45" s="60">
        <v>13.38</v>
      </c>
      <c r="D45" s="60">
        <v>0.29699999999999999</v>
      </c>
      <c r="E45" s="60">
        <v>8.9139999999999997</v>
      </c>
      <c r="F45" s="42">
        <f t="shared" si="1"/>
        <v>22.591000000000001</v>
      </c>
      <c r="H45" s="63">
        <v>1.47</v>
      </c>
    </row>
    <row r="46" spans="1:8" x14ac:dyDescent="0.2">
      <c r="A46" s="4">
        <f t="shared" si="0"/>
        <v>2</v>
      </c>
      <c r="B46" s="35">
        <v>40945</v>
      </c>
      <c r="C46" s="60">
        <v>14.56</v>
      </c>
      <c r="D46" s="60">
        <v>0.36299999999999999</v>
      </c>
      <c r="E46" s="60">
        <v>8.7149999999999999</v>
      </c>
      <c r="F46" s="42">
        <f t="shared" si="1"/>
        <v>23.637999999999998</v>
      </c>
      <c r="H46" s="63">
        <v>1.5</v>
      </c>
    </row>
    <row r="47" spans="1:8" x14ac:dyDescent="0.2">
      <c r="A47" s="4">
        <f t="shared" si="0"/>
        <v>2</v>
      </c>
      <c r="B47" s="35">
        <v>40946</v>
      </c>
      <c r="C47" s="60">
        <v>15.789</v>
      </c>
      <c r="D47" s="60">
        <v>0.26200000000000001</v>
      </c>
      <c r="E47" s="60">
        <v>8.1219999999999999</v>
      </c>
      <c r="F47" s="42">
        <f t="shared" si="1"/>
        <v>24.172999999999998</v>
      </c>
      <c r="H47" s="63">
        <v>1.5049999999999999</v>
      </c>
    </row>
    <row r="48" spans="1:8" x14ac:dyDescent="0.2">
      <c r="A48" s="4">
        <f t="shared" si="0"/>
        <v>2</v>
      </c>
      <c r="B48" s="35">
        <v>40947</v>
      </c>
      <c r="C48" s="60">
        <v>14.294</v>
      </c>
      <c r="D48" s="60">
        <v>0.57199999999999995</v>
      </c>
      <c r="E48" s="60">
        <v>8.9380000000000006</v>
      </c>
      <c r="F48" s="42">
        <f t="shared" si="1"/>
        <v>23.804000000000002</v>
      </c>
      <c r="H48" s="63">
        <v>1.4750000000000001</v>
      </c>
    </row>
    <row r="49" spans="1:8" x14ac:dyDescent="0.2">
      <c r="A49" s="4">
        <f t="shared" si="0"/>
        <v>2</v>
      </c>
      <c r="B49" s="35">
        <v>40948</v>
      </c>
      <c r="C49" s="60">
        <v>15.138999999999999</v>
      </c>
      <c r="D49" s="60">
        <v>0.34899999999999998</v>
      </c>
      <c r="E49" s="60">
        <v>8.6050000000000004</v>
      </c>
      <c r="F49" s="42">
        <f t="shared" si="1"/>
        <v>24.093</v>
      </c>
      <c r="H49" s="63">
        <v>1.4650000000000001</v>
      </c>
    </row>
    <row r="50" spans="1:8" x14ac:dyDescent="0.2">
      <c r="A50" s="4">
        <f t="shared" si="0"/>
        <v>2</v>
      </c>
      <c r="B50" s="35">
        <v>40949</v>
      </c>
      <c r="C50" s="60">
        <v>15.548</v>
      </c>
      <c r="D50" s="60">
        <v>0.39500000000000002</v>
      </c>
      <c r="E50" s="60">
        <v>8.7899999999999991</v>
      </c>
      <c r="F50" s="42">
        <f t="shared" si="1"/>
        <v>24.732999999999997</v>
      </c>
      <c r="H50" s="63">
        <v>1.5449999999999999</v>
      </c>
    </row>
    <row r="51" spans="1:8" x14ac:dyDescent="0.2">
      <c r="A51" s="4">
        <f t="shared" si="0"/>
        <v>2</v>
      </c>
      <c r="B51" s="35">
        <v>40950</v>
      </c>
      <c r="C51" s="60">
        <v>14.711</v>
      </c>
      <c r="D51" s="60">
        <v>0.439</v>
      </c>
      <c r="E51" s="60">
        <v>8.01</v>
      </c>
      <c r="F51" s="42">
        <f t="shared" si="1"/>
        <v>23.16</v>
      </c>
      <c r="H51" s="63">
        <v>1.47</v>
      </c>
    </row>
    <row r="52" spans="1:8" x14ac:dyDescent="0.2">
      <c r="A52" s="4">
        <f t="shared" si="0"/>
        <v>2</v>
      </c>
      <c r="B52" s="35">
        <v>40951</v>
      </c>
      <c r="C52" s="60">
        <v>14.552</v>
      </c>
      <c r="D52" s="60">
        <v>0.25900000000000001</v>
      </c>
      <c r="E52" s="60">
        <v>8.1739999999999995</v>
      </c>
      <c r="F52" s="42">
        <f t="shared" si="1"/>
        <v>22.984999999999999</v>
      </c>
      <c r="H52" s="63">
        <v>1.41</v>
      </c>
    </row>
    <row r="53" spans="1:8" x14ac:dyDescent="0.2">
      <c r="A53" s="4">
        <f t="shared" si="0"/>
        <v>2</v>
      </c>
      <c r="B53" s="35">
        <v>40952</v>
      </c>
      <c r="C53" s="60">
        <v>15.455</v>
      </c>
      <c r="D53" s="60">
        <v>0.32</v>
      </c>
      <c r="E53" s="60">
        <v>8.5640000000000001</v>
      </c>
      <c r="F53" s="42">
        <f t="shared" si="1"/>
        <v>24.338999999999999</v>
      </c>
      <c r="H53" s="63">
        <v>1.5449999999999999</v>
      </c>
    </row>
    <row r="54" spans="1:8" x14ac:dyDescent="0.2">
      <c r="A54" s="4">
        <f t="shared" si="0"/>
        <v>2</v>
      </c>
      <c r="B54" s="35">
        <v>40953</v>
      </c>
      <c r="C54" s="60">
        <v>15.785</v>
      </c>
      <c r="D54" s="60">
        <v>0.33900000000000002</v>
      </c>
      <c r="E54" s="60">
        <v>8.6890000000000001</v>
      </c>
      <c r="F54" s="42">
        <f t="shared" si="1"/>
        <v>24.812999999999999</v>
      </c>
      <c r="H54" s="63">
        <v>1.51</v>
      </c>
    </row>
    <row r="55" spans="1:8" x14ac:dyDescent="0.2">
      <c r="A55" s="4">
        <f t="shared" si="0"/>
        <v>2</v>
      </c>
      <c r="B55" s="35">
        <v>40954</v>
      </c>
      <c r="C55" s="60">
        <v>15.73</v>
      </c>
      <c r="D55" s="60">
        <v>0</v>
      </c>
      <c r="E55" s="60">
        <v>9.2309999999999999</v>
      </c>
      <c r="F55" s="42">
        <f t="shared" si="1"/>
        <v>24.960999999999999</v>
      </c>
      <c r="H55" s="63">
        <v>1.5249999999999999</v>
      </c>
    </row>
    <row r="56" spans="1:8" x14ac:dyDescent="0.2">
      <c r="A56" s="4">
        <f t="shared" si="0"/>
        <v>2</v>
      </c>
      <c r="B56" s="35">
        <v>40955</v>
      </c>
      <c r="C56" s="60">
        <v>16.079999999999998</v>
      </c>
      <c r="D56" s="60">
        <v>0</v>
      </c>
      <c r="E56" s="60">
        <v>8.7650000000000006</v>
      </c>
      <c r="F56" s="42">
        <f t="shared" si="1"/>
        <v>24.844999999999999</v>
      </c>
      <c r="H56" s="63">
        <v>1.4450000000000001</v>
      </c>
    </row>
    <row r="57" spans="1:8" x14ac:dyDescent="0.2">
      <c r="A57" s="4">
        <f t="shared" si="0"/>
        <v>2</v>
      </c>
      <c r="B57" s="35">
        <v>40956</v>
      </c>
      <c r="C57" s="60">
        <v>16.079999999999998</v>
      </c>
      <c r="D57" s="60">
        <v>0</v>
      </c>
      <c r="E57" s="60">
        <v>8.3800000000000008</v>
      </c>
      <c r="F57" s="42">
        <f t="shared" si="1"/>
        <v>24.46</v>
      </c>
      <c r="H57" s="63">
        <v>1.46</v>
      </c>
    </row>
    <row r="58" spans="1:8" x14ac:dyDescent="0.2">
      <c r="A58" s="4">
        <f t="shared" si="0"/>
        <v>2</v>
      </c>
      <c r="B58" s="35">
        <v>40957</v>
      </c>
      <c r="C58" s="60">
        <v>16.079999999999998</v>
      </c>
      <c r="D58" s="60">
        <v>0</v>
      </c>
      <c r="E58" s="60">
        <v>6.8890000000000002</v>
      </c>
      <c r="F58" s="42">
        <f t="shared" si="1"/>
        <v>22.968999999999998</v>
      </c>
      <c r="H58" s="63">
        <v>1.4</v>
      </c>
    </row>
    <row r="59" spans="1:8" x14ac:dyDescent="0.2">
      <c r="A59" s="4">
        <f t="shared" si="0"/>
        <v>2</v>
      </c>
      <c r="B59" s="35">
        <v>40958</v>
      </c>
      <c r="C59" s="60">
        <v>16.03</v>
      </c>
      <c r="D59" s="60">
        <v>0</v>
      </c>
      <c r="E59" s="60">
        <v>6.7060000000000004</v>
      </c>
      <c r="F59" s="42">
        <f t="shared" si="1"/>
        <v>22.736000000000001</v>
      </c>
      <c r="H59" s="63">
        <v>1.27</v>
      </c>
    </row>
    <row r="60" spans="1:8" x14ac:dyDescent="0.2">
      <c r="A60" s="4">
        <f t="shared" si="0"/>
        <v>2</v>
      </c>
      <c r="B60" s="35">
        <v>40959</v>
      </c>
      <c r="C60" s="60">
        <v>16.079999999999998</v>
      </c>
      <c r="D60" s="60">
        <v>0</v>
      </c>
      <c r="E60" s="60">
        <v>8.1440000000000001</v>
      </c>
      <c r="F60" s="42">
        <f t="shared" si="1"/>
        <v>24.223999999999997</v>
      </c>
      <c r="H60" s="63">
        <v>1.4350000000000001</v>
      </c>
    </row>
    <row r="61" spans="1:8" x14ac:dyDescent="0.2">
      <c r="A61" s="4">
        <f t="shared" si="0"/>
        <v>2</v>
      </c>
      <c r="B61" s="35">
        <v>40960</v>
      </c>
      <c r="C61" s="60">
        <v>14.16</v>
      </c>
      <c r="D61" s="60">
        <v>0.11899999999999999</v>
      </c>
      <c r="E61" s="60">
        <v>8.9350000000000005</v>
      </c>
      <c r="F61" s="42">
        <f t="shared" si="1"/>
        <v>23.213999999999999</v>
      </c>
      <c r="H61" s="63">
        <v>1.415</v>
      </c>
    </row>
    <row r="62" spans="1:8" x14ac:dyDescent="0.2">
      <c r="A62" s="4">
        <f t="shared" si="0"/>
        <v>2</v>
      </c>
      <c r="B62" s="35">
        <v>40961</v>
      </c>
      <c r="C62" s="60">
        <v>16.079999999999998</v>
      </c>
      <c r="D62" s="60">
        <v>5.8999999999999997E-2</v>
      </c>
      <c r="E62" s="60">
        <v>6.9870000000000001</v>
      </c>
      <c r="F62" s="42">
        <f t="shared" si="1"/>
        <v>23.125999999999998</v>
      </c>
      <c r="H62" s="63">
        <v>1.385</v>
      </c>
    </row>
    <row r="63" spans="1:8" x14ac:dyDescent="0.2">
      <c r="A63" s="4">
        <f t="shared" si="0"/>
        <v>2</v>
      </c>
      <c r="B63" s="35">
        <v>40962</v>
      </c>
      <c r="C63" s="60">
        <v>16.079999999999998</v>
      </c>
      <c r="D63" s="60">
        <v>0.23699999999999999</v>
      </c>
      <c r="E63" s="60">
        <v>7.202</v>
      </c>
      <c r="F63" s="42">
        <f t="shared" si="1"/>
        <v>23.518999999999998</v>
      </c>
      <c r="H63" s="63">
        <v>1.395</v>
      </c>
    </row>
    <row r="64" spans="1:8" x14ac:dyDescent="0.2">
      <c r="A64" s="4">
        <f t="shared" si="0"/>
        <v>2</v>
      </c>
      <c r="B64" s="35">
        <v>40963</v>
      </c>
      <c r="C64" s="60">
        <v>16.079999999999998</v>
      </c>
      <c r="D64" s="60">
        <v>0.222</v>
      </c>
      <c r="E64" s="60">
        <v>7.2949999999999999</v>
      </c>
      <c r="F64" s="42">
        <f t="shared" si="1"/>
        <v>23.597000000000001</v>
      </c>
      <c r="H64" s="63">
        <v>1.39</v>
      </c>
    </row>
    <row r="65" spans="1:8" x14ac:dyDescent="0.2">
      <c r="A65" s="4">
        <f t="shared" si="0"/>
        <v>2</v>
      </c>
      <c r="B65" s="35">
        <v>40964</v>
      </c>
      <c r="C65" s="60">
        <v>16.079999999999998</v>
      </c>
      <c r="D65" s="60">
        <v>0</v>
      </c>
      <c r="E65" s="60">
        <v>6.2290000000000001</v>
      </c>
      <c r="F65" s="42">
        <f t="shared" si="1"/>
        <v>22.308999999999997</v>
      </c>
      <c r="H65" s="63">
        <v>1.37</v>
      </c>
    </row>
    <row r="66" spans="1:8" x14ac:dyDescent="0.2">
      <c r="A66" s="4">
        <f t="shared" si="0"/>
        <v>2</v>
      </c>
      <c r="B66" s="35">
        <v>40965</v>
      </c>
      <c r="C66" s="60">
        <v>16.079999999999998</v>
      </c>
      <c r="D66" s="60">
        <v>0</v>
      </c>
      <c r="E66" s="60">
        <v>6.4160000000000004</v>
      </c>
      <c r="F66" s="42">
        <f t="shared" si="1"/>
        <v>22.495999999999999</v>
      </c>
      <c r="H66" s="63">
        <v>1.335</v>
      </c>
    </row>
    <row r="67" spans="1:8" x14ac:dyDescent="0.2">
      <c r="A67" s="4">
        <f t="shared" si="0"/>
        <v>2</v>
      </c>
      <c r="B67" s="35">
        <v>40966</v>
      </c>
      <c r="C67" s="60">
        <v>16.079999999999998</v>
      </c>
      <c r="D67" s="60">
        <v>0</v>
      </c>
      <c r="E67" s="60">
        <v>6.976</v>
      </c>
      <c r="F67" s="42">
        <f t="shared" si="1"/>
        <v>23.055999999999997</v>
      </c>
      <c r="H67" s="63">
        <v>1.36</v>
      </c>
    </row>
    <row r="68" spans="1:8" x14ac:dyDescent="0.2">
      <c r="A68" s="4">
        <f t="shared" si="0"/>
        <v>2</v>
      </c>
      <c r="B68" s="35">
        <v>40967</v>
      </c>
      <c r="C68" s="60">
        <v>16.079999999999998</v>
      </c>
      <c r="D68" s="60">
        <v>0</v>
      </c>
      <c r="E68" s="60">
        <v>7.4509999999999996</v>
      </c>
      <c r="F68" s="42">
        <f t="shared" si="1"/>
        <v>23.530999999999999</v>
      </c>
      <c r="H68" s="63">
        <v>1.38</v>
      </c>
    </row>
    <row r="69" spans="1:8" x14ac:dyDescent="0.2">
      <c r="A69" s="4">
        <v>2</v>
      </c>
      <c r="B69" s="35">
        <v>40968</v>
      </c>
      <c r="C69" s="60">
        <v>16.32</v>
      </c>
      <c r="D69" s="60">
        <v>0</v>
      </c>
      <c r="E69" s="60">
        <v>7.7130000000000001</v>
      </c>
      <c r="F69" s="42">
        <f t="shared" si="1"/>
        <v>24.033000000000001</v>
      </c>
      <c r="H69" s="63">
        <v>1.38</v>
      </c>
    </row>
    <row r="70" spans="1:8" x14ac:dyDescent="0.2">
      <c r="A70" s="4">
        <f t="shared" si="0"/>
        <v>3</v>
      </c>
      <c r="B70" s="35">
        <v>40969</v>
      </c>
      <c r="C70" s="60">
        <v>15.6</v>
      </c>
      <c r="D70" s="60">
        <v>0</v>
      </c>
      <c r="E70" s="60">
        <v>8.0340000000000007</v>
      </c>
      <c r="F70" s="42">
        <f t="shared" si="1"/>
        <v>23.634</v>
      </c>
      <c r="H70" s="63">
        <v>1.4</v>
      </c>
    </row>
    <row r="71" spans="1:8" x14ac:dyDescent="0.2">
      <c r="A71" s="4">
        <f t="shared" si="0"/>
        <v>3</v>
      </c>
      <c r="B71" s="35">
        <v>40970</v>
      </c>
      <c r="C71" s="60">
        <v>16.079999999999998</v>
      </c>
      <c r="D71" s="60">
        <v>0</v>
      </c>
      <c r="E71" s="60">
        <v>7.2690000000000001</v>
      </c>
      <c r="F71" s="42">
        <f t="shared" si="1"/>
        <v>23.348999999999997</v>
      </c>
      <c r="H71" s="63">
        <v>1.345</v>
      </c>
    </row>
    <row r="72" spans="1:8" x14ac:dyDescent="0.2">
      <c r="A72" s="4">
        <f t="shared" si="0"/>
        <v>3</v>
      </c>
      <c r="B72" s="35">
        <v>40971</v>
      </c>
      <c r="C72" s="60">
        <v>16.079999999999998</v>
      </c>
      <c r="D72" s="60">
        <v>0</v>
      </c>
      <c r="E72" s="60">
        <v>6.032</v>
      </c>
      <c r="F72" s="42">
        <f t="shared" si="1"/>
        <v>22.111999999999998</v>
      </c>
      <c r="H72" s="63">
        <v>1.325</v>
      </c>
    </row>
    <row r="73" spans="1:8" x14ac:dyDescent="0.2">
      <c r="A73" s="4">
        <f t="shared" si="0"/>
        <v>3</v>
      </c>
      <c r="B73" s="35">
        <v>40972</v>
      </c>
      <c r="C73" s="60">
        <v>15.287000000000001</v>
      </c>
      <c r="D73" s="60">
        <v>0</v>
      </c>
      <c r="E73" s="60">
        <v>6.2359999999999998</v>
      </c>
      <c r="F73" s="42">
        <f t="shared" si="1"/>
        <v>21.523</v>
      </c>
      <c r="H73" s="63">
        <v>1.335</v>
      </c>
    </row>
    <row r="74" spans="1:8" x14ac:dyDescent="0.2">
      <c r="A74" s="4">
        <f t="shared" si="0"/>
        <v>3</v>
      </c>
      <c r="B74" s="35">
        <v>40973</v>
      </c>
      <c r="C74" s="60">
        <v>15.536</v>
      </c>
      <c r="D74" s="60">
        <v>0.247</v>
      </c>
      <c r="E74" s="60">
        <v>7.27</v>
      </c>
      <c r="F74" s="42">
        <f t="shared" ref="F74:F137" si="2">+SUM(C74:E74)</f>
        <v>23.052999999999997</v>
      </c>
      <c r="H74" s="63">
        <v>1.38</v>
      </c>
    </row>
    <row r="75" spans="1:8" x14ac:dyDescent="0.2">
      <c r="A75" s="4">
        <f t="shared" ref="A75:A138" si="3">+IF(ISBLANK($B75),"",MONTH($B75))</f>
        <v>3</v>
      </c>
      <c r="B75" s="35">
        <v>40974</v>
      </c>
      <c r="C75" s="60">
        <v>16.079999999999998</v>
      </c>
      <c r="D75" s="60">
        <v>0</v>
      </c>
      <c r="E75" s="60">
        <v>7.5289999999999999</v>
      </c>
      <c r="F75" s="42">
        <f t="shared" si="2"/>
        <v>23.608999999999998</v>
      </c>
      <c r="H75" s="63">
        <v>1.405</v>
      </c>
    </row>
    <row r="76" spans="1:8" x14ac:dyDescent="0.2">
      <c r="A76" s="4">
        <f t="shared" si="3"/>
        <v>3</v>
      </c>
      <c r="B76" s="35">
        <v>40975</v>
      </c>
      <c r="C76" s="60">
        <v>16.079999999999998</v>
      </c>
      <c r="D76" s="60">
        <v>0.20899999999999999</v>
      </c>
      <c r="E76" s="60">
        <v>6.9180000000000001</v>
      </c>
      <c r="F76" s="42">
        <f t="shared" si="2"/>
        <v>23.206999999999997</v>
      </c>
      <c r="H76" s="63">
        <v>1.37</v>
      </c>
    </row>
    <row r="77" spans="1:8" x14ac:dyDescent="0.2">
      <c r="A77" s="4">
        <f t="shared" si="3"/>
        <v>3</v>
      </c>
      <c r="B77" s="35">
        <v>40976</v>
      </c>
      <c r="C77" s="60">
        <v>16.079999999999998</v>
      </c>
      <c r="D77" s="60">
        <v>0.187</v>
      </c>
      <c r="E77" s="60">
        <v>5.8659999999999997</v>
      </c>
      <c r="F77" s="42">
        <f t="shared" si="2"/>
        <v>22.132999999999999</v>
      </c>
      <c r="H77" s="63">
        <v>1.2849999999999999</v>
      </c>
    </row>
    <row r="78" spans="1:8" x14ac:dyDescent="0.2">
      <c r="A78" s="4">
        <f t="shared" si="3"/>
        <v>3</v>
      </c>
      <c r="B78" s="35">
        <v>40977</v>
      </c>
      <c r="C78" s="60">
        <v>16.079999999999998</v>
      </c>
      <c r="D78" s="60">
        <v>0.311</v>
      </c>
      <c r="E78" s="60">
        <v>6.0739999999999998</v>
      </c>
      <c r="F78" s="42">
        <f t="shared" si="2"/>
        <v>22.464999999999996</v>
      </c>
      <c r="H78" s="63">
        <v>1.355</v>
      </c>
    </row>
    <row r="79" spans="1:8" x14ac:dyDescent="0.2">
      <c r="A79" s="4">
        <f t="shared" si="3"/>
        <v>3</v>
      </c>
      <c r="B79" s="35">
        <v>40978</v>
      </c>
      <c r="C79" s="60">
        <v>16.079999999999998</v>
      </c>
      <c r="D79" s="60">
        <v>0.39400000000000002</v>
      </c>
      <c r="E79" s="60">
        <v>5.6349999999999998</v>
      </c>
      <c r="F79" s="42">
        <f t="shared" si="2"/>
        <v>22.108999999999995</v>
      </c>
      <c r="H79" s="63">
        <v>1.34</v>
      </c>
    </row>
    <row r="80" spans="1:8" x14ac:dyDescent="0.2">
      <c r="A80" s="4">
        <f t="shared" si="3"/>
        <v>3</v>
      </c>
      <c r="B80" s="35">
        <v>40979</v>
      </c>
      <c r="C80" s="60">
        <v>16.247</v>
      </c>
      <c r="D80" s="60">
        <v>0.36</v>
      </c>
      <c r="E80" s="60">
        <v>5.2469999999999999</v>
      </c>
      <c r="F80" s="42">
        <f t="shared" si="2"/>
        <v>21.853999999999999</v>
      </c>
      <c r="H80" s="63">
        <v>1.35</v>
      </c>
    </row>
    <row r="81" spans="1:8" x14ac:dyDescent="0.2">
      <c r="A81" s="4">
        <f t="shared" si="3"/>
        <v>3</v>
      </c>
      <c r="B81" s="35">
        <v>40980</v>
      </c>
      <c r="C81" s="60">
        <v>16.106999999999999</v>
      </c>
      <c r="D81" s="60">
        <v>0.40799999999999997</v>
      </c>
      <c r="E81" s="60">
        <v>6.0990000000000002</v>
      </c>
      <c r="F81" s="42">
        <f t="shared" si="2"/>
        <v>22.614000000000001</v>
      </c>
      <c r="H81" s="63">
        <v>1.365</v>
      </c>
    </row>
    <row r="82" spans="1:8" x14ac:dyDescent="0.2">
      <c r="A82" s="4">
        <f t="shared" si="3"/>
        <v>3</v>
      </c>
      <c r="B82" s="35">
        <v>40981</v>
      </c>
      <c r="C82" s="60">
        <v>16.103000000000002</v>
      </c>
      <c r="D82" s="60">
        <v>0.432</v>
      </c>
      <c r="E82" s="60">
        <v>6.5860000000000003</v>
      </c>
      <c r="F82" s="42">
        <f t="shared" si="2"/>
        <v>23.121000000000002</v>
      </c>
      <c r="H82" s="63">
        <v>1.365</v>
      </c>
    </row>
    <row r="83" spans="1:8" x14ac:dyDescent="0.2">
      <c r="A83" s="4">
        <f t="shared" si="3"/>
        <v>3</v>
      </c>
      <c r="B83" s="35">
        <v>40982</v>
      </c>
      <c r="C83" s="60">
        <v>16.16</v>
      </c>
      <c r="D83" s="60">
        <v>0</v>
      </c>
      <c r="E83" s="60">
        <v>7.03</v>
      </c>
      <c r="F83" s="42">
        <f t="shared" si="2"/>
        <v>23.19</v>
      </c>
      <c r="H83" s="63">
        <v>1.34</v>
      </c>
    </row>
    <row r="84" spans="1:8" x14ac:dyDescent="0.2">
      <c r="A84" s="4">
        <f t="shared" si="3"/>
        <v>3</v>
      </c>
      <c r="B84" s="35">
        <v>40983</v>
      </c>
      <c r="C84" s="60">
        <v>16.21</v>
      </c>
      <c r="D84" s="60">
        <v>0</v>
      </c>
      <c r="E84" s="60">
        <v>7.399</v>
      </c>
      <c r="F84" s="42">
        <f t="shared" si="2"/>
        <v>23.609000000000002</v>
      </c>
      <c r="H84" s="63">
        <v>1.395</v>
      </c>
    </row>
    <row r="85" spans="1:8" x14ac:dyDescent="0.2">
      <c r="A85" s="4">
        <f t="shared" si="3"/>
        <v>3</v>
      </c>
      <c r="B85" s="35">
        <v>40984</v>
      </c>
      <c r="C85" s="60">
        <v>15.96</v>
      </c>
      <c r="D85" s="60">
        <v>0.14000000000000001</v>
      </c>
      <c r="E85" s="60">
        <v>7.51</v>
      </c>
      <c r="F85" s="42">
        <f t="shared" si="2"/>
        <v>23.61</v>
      </c>
      <c r="H85" s="63">
        <v>1.41</v>
      </c>
    </row>
    <row r="86" spans="1:8" x14ac:dyDescent="0.2">
      <c r="A86" s="4">
        <f t="shared" si="3"/>
        <v>3</v>
      </c>
      <c r="B86" s="35">
        <v>40985</v>
      </c>
      <c r="C86" s="60">
        <v>16.14</v>
      </c>
      <c r="D86" s="60">
        <v>0.4</v>
      </c>
      <c r="E86" s="60">
        <v>6.1680000000000001</v>
      </c>
      <c r="F86" s="42">
        <f t="shared" si="2"/>
        <v>22.707999999999998</v>
      </c>
      <c r="H86" s="63">
        <v>1.41</v>
      </c>
    </row>
    <row r="87" spans="1:8" x14ac:dyDescent="0.2">
      <c r="A87" s="4">
        <f t="shared" si="3"/>
        <v>3</v>
      </c>
      <c r="B87" s="35">
        <v>40986</v>
      </c>
      <c r="C87" s="60">
        <v>16.37</v>
      </c>
      <c r="D87" s="60">
        <v>0.35699999999999998</v>
      </c>
      <c r="E87" s="60">
        <v>5.4450000000000003</v>
      </c>
      <c r="F87" s="42">
        <f t="shared" si="2"/>
        <v>22.172000000000001</v>
      </c>
      <c r="H87" s="63">
        <v>1.375</v>
      </c>
    </row>
    <row r="88" spans="1:8" x14ac:dyDescent="0.2">
      <c r="A88" s="4">
        <f t="shared" si="3"/>
        <v>3</v>
      </c>
      <c r="B88" s="35">
        <v>40987</v>
      </c>
      <c r="C88" s="60">
        <v>16.39</v>
      </c>
      <c r="D88" s="60">
        <v>0.375</v>
      </c>
      <c r="E88" s="60">
        <v>7.0119999999999996</v>
      </c>
      <c r="F88" s="42">
        <f t="shared" si="2"/>
        <v>23.777000000000001</v>
      </c>
      <c r="H88" s="63">
        <v>1.4650000000000001</v>
      </c>
    </row>
    <row r="89" spans="1:8" x14ac:dyDescent="0.2">
      <c r="A89" s="4">
        <f t="shared" si="3"/>
        <v>3</v>
      </c>
      <c r="B89" s="35">
        <v>40988</v>
      </c>
      <c r="C89" s="60">
        <v>16.100000000000001</v>
      </c>
      <c r="D89" s="60">
        <v>0.40899999999999997</v>
      </c>
      <c r="E89" s="60">
        <v>7.508</v>
      </c>
      <c r="F89" s="42">
        <f t="shared" si="2"/>
        <v>24.016999999999999</v>
      </c>
      <c r="H89" s="63">
        <v>1.4350000000000001</v>
      </c>
    </row>
    <row r="90" spans="1:8" x14ac:dyDescent="0.2">
      <c r="A90" s="4">
        <f t="shared" si="3"/>
        <v>3</v>
      </c>
      <c r="B90" s="35">
        <v>40989</v>
      </c>
      <c r="C90" s="60">
        <v>16.28</v>
      </c>
      <c r="D90" s="60">
        <v>0.42899999999999999</v>
      </c>
      <c r="E90" s="60">
        <v>7.7359999999999998</v>
      </c>
      <c r="F90" s="42">
        <f t="shared" si="2"/>
        <v>24.445</v>
      </c>
      <c r="H90" s="63">
        <v>1.46</v>
      </c>
    </row>
    <row r="91" spans="1:8" x14ac:dyDescent="0.2">
      <c r="A91" s="4">
        <f t="shared" si="3"/>
        <v>3</v>
      </c>
      <c r="B91" s="35">
        <v>40990</v>
      </c>
      <c r="C91" s="60">
        <v>16.329999999999998</v>
      </c>
      <c r="D91" s="60">
        <v>0.42899999999999999</v>
      </c>
      <c r="E91" s="60">
        <v>8.1539999999999999</v>
      </c>
      <c r="F91" s="42">
        <f t="shared" si="2"/>
        <v>24.912999999999997</v>
      </c>
      <c r="H91" s="63">
        <v>1.48</v>
      </c>
    </row>
    <row r="92" spans="1:8" x14ac:dyDescent="0.2">
      <c r="A92" s="4">
        <f t="shared" si="3"/>
        <v>3</v>
      </c>
      <c r="B92" s="35">
        <v>40991</v>
      </c>
      <c r="C92" s="60">
        <v>16.25</v>
      </c>
      <c r="D92" s="60">
        <v>0.42699999999999999</v>
      </c>
      <c r="E92" s="60">
        <v>8.0429999999999993</v>
      </c>
      <c r="F92" s="42">
        <f t="shared" si="2"/>
        <v>24.72</v>
      </c>
      <c r="H92" s="63">
        <v>1.425</v>
      </c>
    </row>
    <row r="93" spans="1:8" x14ac:dyDescent="0.2">
      <c r="A93" s="4">
        <f t="shared" si="3"/>
        <v>3</v>
      </c>
      <c r="B93" s="35">
        <v>40992</v>
      </c>
      <c r="C93" s="60">
        <v>15.97</v>
      </c>
      <c r="D93" s="60">
        <v>0.434</v>
      </c>
      <c r="E93" s="60">
        <v>6.7290000000000001</v>
      </c>
      <c r="F93" s="42">
        <f t="shared" si="2"/>
        <v>23.132999999999999</v>
      </c>
      <c r="H93" s="63">
        <v>1.395</v>
      </c>
    </row>
    <row r="94" spans="1:8" x14ac:dyDescent="0.2">
      <c r="A94" s="4">
        <f t="shared" si="3"/>
        <v>3</v>
      </c>
      <c r="B94" s="35">
        <v>40993</v>
      </c>
      <c r="C94" s="60">
        <v>16.18</v>
      </c>
      <c r="D94" s="60">
        <v>0.42699999999999999</v>
      </c>
      <c r="E94" s="60">
        <v>6.2050000000000001</v>
      </c>
      <c r="F94" s="42">
        <f t="shared" si="2"/>
        <v>22.811999999999998</v>
      </c>
      <c r="H94" s="63">
        <v>1.4550000000000001</v>
      </c>
    </row>
    <row r="95" spans="1:8" x14ac:dyDescent="0.2">
      <c r="A95" s="4">
        <f t="shared" si="3"/>
        <v>3</v>
      </c>
      <c r="B95" s="35">
        <v>40994</v>
      </c>
      <c r="C95" s="60">
        <v>16.02</v>
      </c>
      <c r="D95" s="60">
        <v>0.433</v>
      </c>
      <c r="E95" s="60">
        <v>8.2560000000000002</v>
      </c>
      <c r="F95" s="42">
        <f t="shared" si="2"/>
        <v>24.709</v>
      </c>
      <c r="H95" s="63">
        <v>1.4850000000000001</v>
      </c>
    </row>
    <row r="96" spans="1:8" x14ac:dyDescent="0.2">
      <c r="A96" s="4">
        <f t="shared" si="3"/>
        <v>3</v>
      </c>
      <c r="B96" s="35">
        <v>40995</v>
      </c>
      <c r="C96" s="60">
        <v>16.07</v>
      </c>
      <c r="D96" s="60">
        <v>0.54100000000000004</v>
      </c>
      <c r="E96" s="60">
        <v>8.3829999999999991</v>
      </c>
      <c r="F96" s="42">
        <f t="shared" si="2"/>
        <v>24.994</v>
      </c>
      <c r="H96" s="63">
        <v>1.4550000000000001</v>
      </c>
    </row>
    <row r="97" spans="1:8" x14ac:dyDescent="0.2">
      <c r="A97" s="4">
        <f t="shared" si="3"/>
        <v>3</v>
      </c>
      <c r="B97" s="35">
        <v>40996</v>
      </c>
      <c r="C97" s="60">
        <v>14.68</v>
      </c>
      <c r="D97" s="60">
        <v>0.47699999999999998</v>
      </c>
      <c r="E97" s="60">
        <v>8.3089999999999993</v>
      </c>
      <c r="F97" s="42">
        <f t="shared" si="2"/>
        <v>23.466000000000001</v>
      </c>
      <c r="H97" s="63">
        <v>1.48</v>
      </c>
    </row>
    <row r="98" spans="1:8" x14ac:dyDescent="0.2">
      <c r="A98" s="4">
        <f t="shared" si="3"/>
        <v>3</v>
      </c>
      <c r="B98" s="35">
        <v>40997</v>
      </c>
      <c r="C98" s="60">
        <v>16.29</v>
      </c>
      <c r="D98" s="60">
        <v>0.41399999999999998</v>
      </c>
      <c r="E98" s="60">
        <v>7.8390000000000004</v>
      </c>
      <c r="F98" s="42">
        <f t="shared" si="2"/>
        <v>24.542999999999999</v>
      </c>
      <c r="H98" s="63">
        <v>1.395</v>
      </c>
    </row>
    <row r="99" spans="1:8" x14ac:dyDescent="0.2">
      <c r="A99" s="4">
        <f t="shared" si="3"/>
        <v>3</v>
      </c>
      <c r="B99" s="35">
        <v>40998</v>
      </c>
      <c r="C99" s="60">
        <v>16.239999999999998</v>
      </c>
      <c r="D99" s="60">
        <v>0.40100000000000002</v>
      </c>
      <c r="E99" s="60">
        <v>7.3630000000000004</v>
      </c>
      <c r="F99" s="42">
        <f t="shared" si="2"/>
        <v>24.003999999999998</v>
      </c>
      <c r="H99" s="63">
        <v>1.4650000000000001</v>
      </c>
    </row>
    <row r="100" spans="1:8" x14ac:dyDescent="0.2">
      <c r="A100" s="4">
        <f t="shared" si="3"/>
        <v>3</v>
      </c>
      <c r="B100" s="35">
        <v>40999</v>
      </c>
      <c r="C100" s="60">
        <v>16.16</v>
      </c>
      <c r="D100" s="60">
        <v>0.11799999999999999</v>
      </c>
      <c r="E100" s="60">
        <v>6.7380000000000004</v>
      </c>
      <c r="F100" s="42">
        <f t="shared" si="2"/>
        <v>23.015999999999998</v>
      </c>
      <c r="H100" s="63">
        <v>1.38</v>
      </c>
    </row>
    <row r="101" spans="1:8" x14ac:dyDescent="0.2">
      <c r="A101" s="4">
        <f t="shared" si="3"/>
        <v>4</v>
      </c>
      <c r="B101" s="35">
        <v>41000</v>
      </c>
      <c r="C101" s="60">
        <v>16.076000000000001</v>
      </c>
      <c r="D101" s="60">
        <v>0.40500000000000003</v>
      </c>
      <c r="E101" s="60">
        <v>7.4189999999999996</v>
      </c>
      <c r="F101" s="42">
        <f t="shared" si="2"/>
        <v>23.900000000000002</v>
      </c>
      <c r="H101" s="63">
        <v>1.45</v>
      </c>
    </row>
    <row r="102" spans="1:8" x14ac:dyDescent="0.2">
      <c r="A102" s="4">
        <f t="shared" si="3"/>
        <v>4</v>
      </c>
      <c r="B102" s="35">
        <v>41001</v>
      </c>
      <c r="C102" s="60">
        <v>16.14</v>
      </c>
      <c r="D102" s="60">
        <v>0.48</v>
      </c>
      <c r="E102" s="60">
        <v>8.2970000000000006</v>
      </c>
      <c r="F102" s="42">
        <f t="shared" si="2"/>
        <v>24.917000000000002</v>
      </c>
      <c r="H102" s="63">
        <v>1.45</v>
      </c>
    </row>
    <row r="103" spans="1:8" x14ac:dyDescent="0.2">
      <c r="A103" s="4">
        <f t="shared" si="3"/>
        <v>4</v>
      </c>
      <c r="B103" s="35">
        <v>41002</v>
      </c>
      <c r="C103" s="60">
        <v>16.12</v>
      </c>
      <c r="D103" s="60">
        <v>0.49299999999999999</v>
      </c>
      <c r="E103" s="60">
        <v>7.9630000000000001</v>
      </c>
      <c r="F103" s="42">
        <f t="shared" si="2"/>
        <v>24.576000000000001</v>
      </c>
      <c r="H103" s="63">
        <v>1.4850000000000001</v>
      </c>
    </row>
    <row r="104" spans="1:8" x14ac:dyDescent="0.2">
      <c r="A104" s="4">
        <f t="shared" si="3"/>
        <v>4</v>
      </c>
      <c r="B104" s="35">
        <v>41003</v>
      </c>
      <c r="C104" s="60">
        <v>16.347999999999999</v>
      </c>
      <c r="D104" s="60">
        <v>0.47399999999999998</v>
      </c>
      <c r="E104" s="60">
        <v>8.1609999999999996</v>
      </c>
      <c r="F104" s="42">
        <f t="shared" si="2"/>
        <v>24.982999999999997</v>
      </c>
      <c r="H104" s="63">
        <v>1.47</v>
      </c>
    </row>
    <row r="105" spans="1:8" x14ac:dyDescent="0.2">
      <c r="A105" s="4">
        <f t="shared" si="3"/>
        <v>4</v>
      </c>
      <c r="B105" s="35">
        <v>41004</v>
      </c>
      <c r="C105" s="60">
        <v>16.39</v>
      </c>
      <c r="D105" s="60">
        <v>0.46300000000000002</v>
      </c>
      <c r="E105" s="60">
        <v>8.1080000000000005</v>
      </c>
      <c r="F105" s="42">
        <f t="shared" si="2"/>
        <v>24.961000000000002</v>
      </c>
      <c r="H105" s="63">
        <v>1.395</v>
      </c>
    </row>
    <row r="106" spans="1:8" x14ac:dyDescent="0.2">
      <c r="A106" s="4">
        <f t="shared" si="3"/>
        <v>4</v>
      </c>
      <c r="B106" s="35">
        <v>41005</v>
      </c>
      <c r="C106" s="60">
        <v>15.984</v>
      </c>
      <c r="D106" s="60">
        <v>0.44600000000000001</v>
      </c>
      <c r="E106" s="60">
        <v>6.6289999999999996</v>
      </c>
      <c r="F106" s="42">
        <f t="shared" si="2"/>
        <v>23.058999999999997</v>
      </c>
      <c r="H106" s="63">
        <v>1.355</v>
      </c>
    </row>
    <row r="107" spans="1:8" x14ac:dyDescent="0.2">
      <c r="A107" s="4">
        <f t="shared" si="3"/>
        <v>4</v>
      </c>
      <c r="B107" s="35">
        <v>41006</v>
      </c>
      <c r="C107" s="60">
        <v>15.882999999999999</v>
      </c>
      <c r="D107" s="60">
        <v>0.40500000000000003</v>
      </c>
      <c r="E107" s="60">
        <v>6.79</v>
      </c>
      <c r="F107" s="42">
        <f t="shared" si="2"/>
        <v>23.077999999999999</v>
      </c>
      <c r="H107" s="63">
        <v>1.415</v>
      </c>
    </row>
    <row r="108" spans="1:8" x14ac:dyDescent="0.2">
      <c r="A108" s="4">
        <f t="shared" si="3"/>
        <v>4</v>
      </c>
      <c r="B108" s="35">
        <v>41007</v>
      </c>
      <c r="C108" s="60">
        <v>15.89</v>
      </c>
      <c r="D108" s="60">
        <v>0.35499999999999998</v>
      </c>
      <c r="E108" s="60">
        <v>6.7809999999999997</v>
      </c>
      <c r="F108" s="42">
        <f t="shared" si="2"/>
        <v>23.026</v>
      </c>
      <c r="H108" s="63">
        <v>1.4</v>
      </c>
    </row>
    <row r="109" spans="1:8" x14ac:dyDescent="0.2">
      <c r="A109" s="4">
        <f t="shared" si="3"/>
        <v>4</v>
      </c>
      <c r="B109" s="35">
        <v>41008</v>
      </c>
      <c r="C109" s="60">
        <v>16.190000000000001</v>
      </c>
      <c r="D109" s="60">
        <v>0.48299999999999998</v>
      </c>
      <c r="E109" s="60">
        <v>8.1989999999999998</v>
      </c>
      <c r="F109" s="42">
        <f t="shared" si="2"/>
        <v>24.872</v>
      </c>
      <c r="H109" s="63">
        <v>1.45</v>
      </c>
    </row>
    <row r="110" spans="1:8" x14ac:dyDescent="0.2">
      <c r="A110" s="4">
        <f t="shared" si="3"/>
        <v>4</v>
      </c>
      <c r="B110" s="35">
        <v>41009</v>
      </c>
      <c r="C110" s="60">
        <v>16.295999999999999</v>
      </c>
      <c r="D110" s="60">
        <v>0.44900000000000001</v>
      </c>
      <c r="E110" s="60">
        <v>8.0180000000000007</v>
      </c>
      <c r="F110" s="42">
        <f t="shared" si="2"/>
        <v>24.763000000000002</v>
      </c>
      <c r="H110" s="63">
        <v>1.42</v>
      </c>
    </row>
    <row r="111" spans="1:8" x14ac:dyDescent="0.2">
      <c r="A111" s="4">
        <f t="shared" si="3"/>
        <v>4</v>
      </c>
      <c r="B111" s="35">
        <v>41010</v>
      </c>
      <c r="C111" s="60">
        <v>15.798999999999999</v>
      </c>
      <c r="D111" s="60">
        <v>0.14899999999999999</v>
      </c>
      <c r="E111" s="60">
        <v>8.3140000000000001</v>
      </c>
      <c r="F111" s="42">
        <f t="shared" si="2"/>
        <v>24.262</v>
      </c>
      <c r="H111" s="63">
        <v>1.43</v>
      </c>
    </row>
    <row r="112" spans="1:8" x14ac:dyDescent="0.2">
      <c r="A112" s="4">
        <f t="shared" si="3"/>
        <v>4</v>
      </c>
      <c r="B112" s="35">
        <v>41011</v>
      </c>
      <c r="C112" s="60">
        <v>13.675000000000001</v>
      </c>
      <c r="D112" s="60">
        <v>0.51600000000000001</v>
      </c>
      <c r="E112" s="60">
        <v>10.195</v>
      </c>
      <c r="F112" s="42">
        <f t="shared" si="2"/>
        <v>24.386000000000003</v>
      </c>
      <c r="H112" s="63">
        <v>1.4550000000000001</v>
      </c>
    </row>
    <row r="113" spans="1:8" x14ac:dyDescent="0.2">
      <c r="A113" s="4">
        <f t="shared" si="3"/>
        <v>4</v>
      </c>
      <c r="B113" s="35">
        <v>41012</v>
      </c>
      <c r="C113" s="60">
        <v>16.138999999999999</v>
      </c>
      <c r="D113" s="60">
        <v>0.46300000000000002</v>
      </c>
      <c r="E113" s="60">
        <v>8.4260000000000002</v>
      </c>
      <c r="F113" s="42">
        <f t="shared" si="2"/>
        <v>25.027999999999999</v>
      </c>
      <c r="H113" s="63">
        <v>1.42</v>
      </c>
    </row>
    <row r="114" spans="1:8" x14ac:dyDescent="0.2">
      <c r="A114" s="4">
        <f t="shared" si="3"/>
        <v>4</v>
      </c>
      <c r="B114" s="35">
        <v>41013</v>
      </c>
      <c r="C114" s="60">
        <v>16.22</v>
      </c>
      <c r="D114" s="60">
        <v>0.42699999999999999</v>
      </c>
      <c r="E114" s="60">
        <v>6.03</v>
      </c>
      <c r="F114" s="42">
        <f t="shared" si="2"/>
        <v>22.677</v>
      </c>
      <c r="H114" s="63">
        <v>1.355</v>
      </c>
    </row>
    <row r="115" spans="1:8" x14ac:dyDescent="0.2">
      <c r="A115" s="4">
        <f t="shared" si="3"/>
        <v>4</v>
      </c>
      <c r="B115" s="35">
        <v>41014</v>
      </c>
      <c r="C115" s="60">
        <v>16.29</v>
      </c>
      <c r="D115" s="60">
        <v>0.45300000000000001</v>
      </c>
      <c r="E115" s="60">
        <v>5.9690000000000003</v>
      </c>
      <c r="F115" s="42">
        <f t="shared" si="2"/>
        <v>22.712</v>
      </c>
      <c r="H115" s="63">
        <v>1.39</v>
      </c>
    </row>
    <row r="116" spans="1:8" x14ac:dyDescent="0.2">
      <c r="A116" s="4">
        <f t="shared" si="3"/>
        <v>4</v>
      </c>
      <c r="B116" s="35">
        <v>41015</v>
      </c>
      <c r="C116" s="60">
        <v>14.7</v>
      </c>
      <c r="D116" s="60">
        <v>0.53600000000000003</v>
      </c>
      <c r="E116" s="60">
        <v>9.6790000000000003</v>
      </c>
      <c r="F116" s="42">
        <f t="shared" si="2"/>
        <v>24.914999999999999</v>
      </c>
      <c r="H116" s="63">
        <v>1.4650000000000001</v>
      </c>
    </row>
    <row r="117" spans="1:8" x14ac:dyDescent="0.2">
      <c r="A117" s="4">
        <f t="shared" si="3"/>
        <v>4</v>
      </c>
      <c r="B117" s="35">
        <v>41016</v>
      </c>
      <c r="C117" s="60">
        <v>16.38</v>
      </c>
      <c r="D117" s="60">
        <v>0.55700000000000005</v>
      </c>
      <c r="E117" s="60">
        <v>8.5500000000000007</v>
      </c>
      <c r="F117" s="42">
        <f t="shared" si="2"/>
        <v>25.486999999999998</v>
      </c>
      <c r="H117" s="63">
        <v>1.4650000000000001</v>
      </c>
    </row>
    <row r="118" spans="1:8" x14ac:dyDescent="0.2">
      <c r="A118" s="4">
        <f t="shared" si="3"/>
        <v>4</v>
      </c>
      <c r="B118" s="35">
        <v>41017</v>
      </c>
      <c r="C118" s="60">
        <v>16.11</v>
      </c>
      <c r="D118" s="60">
        <v>0.47199999999999998</v>
      </c>
      <c r="E118" s="60">
        <v>9.016</v>
      </c>
      <c r="F118" s="42">
        <f t="shared" si="2"/>
        <v>25.597999999999999</v>
      </c>
      <c r="H118" s="63">
        <v>1.4850000000000001</v>
      </c>
    </row>
    <row r="119" spans="1:8" x14ac:dyDescent="0.2">
      <c r="A119" s="4">
        <f t="shared" si="3"/>
        <v>4</v>
      </c>
      <c r="B119" s="35">
        <v>41018</v>
      </c>
      <c r="C119" s="60">
        <v>15.02</v>
      </c>
      <c r="D119" s="60">
        <v>0.54400000000000004</v>
      </c>
      <c r="E119" s="60">
        <v>9.7810000000000006</v>
      </c>
      <c r="F119" s="42">
        <f t="shared" si="2"/>
        <v>25.344999999999999</v>
      </c>
      <c r="H119" s="63">
        <v>1.4650000000000001</v>
      </c>
    </row>
    <row r="120" spans="1:8" x14ac:dyDescent="0.2">
      <c r="A120" s="4">
        <f t="shared" si="3"/>
        <v>4</v>
      </c>
      <c r="B120" s="35">
        <v>41019</v>
      </c>
      <c r="C120" s="60">
        <v>15.97</v>
      </c>
      <c r="D120" s="60">
        <v>0.442</v>
      </c>
      <c r="E120" s="60">
        <v>8.5440000000000005</v>
      </c>
      <c r="F120" s="42">
        <f t="shared" si="2"/>
        <v>24.956</v>
      </c>
      <c r="H120" s="63">
        <v>1.44</v>
      </c>
    </row>
    <row r="121" spans="1:8" x14ac:dyDescent="0.2">
      <c r="A121" s="4">
        <f t="shared" si="3"/>
        <v>4</v>
      </c>
      <c r="B121" s="35">
        <v>41020</v>
      </c>
      <c r="C121" s="60">
        <v>16.2</v>
      </c>
      <c r="D121" s="60">
        <v>0.32400000000000001</v>
      </c>
      <c r="E121" s="60">
        <v>6.7530000000000001</v>
      </c>
      <c r="F121" s="42">
        <f t="shared" si="2"/>
        <v>23.277000000000001</v>
      </c>
      <c r="H121" s="63">
        <v>1.4</v>
      </c>
    </row>
    <row r="122" spans="1:8" x14ac:dyDescent="0.2">
      <c r="A122" s="4">
        <f t="shared" si="3"/>
        <v>4</v>
      </c>
      <c r="B122" s="35">
        <v>41021</v>
      </c>
      <c r="C122" s="60">
        <v>16.32</v>
      </c>
      <c r="D122" s="60">
        <v>0.49199999999999999</v>
      </c>
      <c r="E122" s="60">
        <v>6.59</v>
      </c>
      <c r="F122" s="42">
        <f t="shared" si="2"/>
        <v>23.402000000000001</v>
      </c>
      <c r="H122" s="63">
        <v>1.4350000000000001</v>
      </c>
    </row>
    <row r="123" spans="1:8" x14ac:dyDescent="0.2">
      <c r="A123" s="4">
        <f t="shared" si="3"/>
        <v>4</v>
      </c>
      <c r="B123" s="35">
        <v>41022</v>
      </c>
      <c r="C123" s="60">
        <v>16.18</v>
      </c>
      <c r="D123" s="60">
        <v>0.57999999999999996</v>
      </c>
      <c r="E123" s="60">
        <v>8.6150000000000002</v>
      </c>
      <c r="F123" s="42">
        <f t="shared" si="2"/>
        <v>25.375</v>
      </c>
      <c r="H123" s="63">
        <v>1.4850000000000001</v>
      </c>
    </row>
    <row r="124" spans="1:8" x14ac:dyDescent="0.2">
      <c r="A124" s="4">
        <f t="shared" si="3"/>
        <v>4</v>
      </c>
      <c r="B124" s="35">
        <v>41023</v>
      </c>
      <c r="C124" s="60">
        <v>16.18</v>
      </c>
      <c r="D124" s="60">
        <v>0.55100000000000005</v>
      </c>
      <c r="E124" s="60">
        <v>8.9090000000000007</v>
      </c>
      <c r="F124" s="42">
        <f t="shared" si="2"/>
        <v>25.64</v>
      </c>
      <c r="H124" s="63">
        <v>1.51</v>
      </c>
    </row>
    <row r="125" spans="1:8" x14ac:dyDescent="0.2">
      <c r="A125" s="4">
        <f t="shared" si="3"/>
        <v>4</v>
      </c>
      <c r="B125" s="35">
        <v>41024</v>
      </c>
      <c r="C125" s="60">
        <v>16.22</v>
      </c>
      <c r="D125" s="60">
        <v>0.56299999999999994</v>
      </c>
      <c r="E125" s="60">
        <v>8.4949999999999992</v>
      </c>
      <c r="F125" s="42">
        <f t="shared" si="2"/>
        <v>25.277999999999999</v>
      </c>
      <c r="H125" s="63">
        <v>1.45</v>
      </c>
    </row>
    <row r="126" spans="1:8" x14ac:dyDescent="0.2">
      <c r="A126" s="4">
        <f t="shared" si="3"/>
        <v>4</v>
      </c>
      <c r="B126" s="35">
        <v>41025</v>
      </c>
      <c r="C126" s="60">
        <v>16.18</v>
      </c>
      <c r="D126" s="60">
        <v>0.58199999999999996</v>
      </c>
      <c r="E126" s="60">
        <v>9.1120000000000001</v>
      </c>
      <c r="F126" s="42">
        <f t="shared" si="2"/>
        <v>25.874000000000002</v>
      </c>
      <c r="H126" s="63">
        <v>1.51</v>
      </c>
    </row>
    <row r="127" spans="1:8" x14ac:dyDescent="0.2">
      <c r="A127" s="4">
        <f t="shared" si="3"/>
        <v>4</v>
      </c>
      <c r="B127" s="35">
        <v>41026</v>
      </c>
      <c r="C127" s="60">
        <v>16.14</v>
      </c>
      <c r="D127" s="60">
        <v>0.56299999999999994</v>
      </c>
      <c r="E127" s="60">
        <v>8.7620000000000005</v>
      </c>
      <c r="F127" s="42">
        <f t="shared" si="2"/>
        <v>25.465</v>
      </c>
      <c r="H127" s="63">
        <v>1.47</v>
      </c>
    </row>
    <row r="128" spans="1:8" x14ac:dyDescent="0.2">
      <c r="A128" s="4">
        <f t="shared" si="3"/>
        <v>4</v>
      </c>
      <c r="B128" s="35">
        <v>41027</v>
      </c>
      <c r="C128" s="60">
        <v>16.559999999999999</v>
      </c>
      <c r="D128" s="60">
        <v>0.52900000000000003</v>
      </c>
      <c r="E128" s="60">
        <v>7.9660000000000002</v>
      </c>
      <c r="F128" s="42">
        <f t="shared" si="2"/>
        <v>25.055</v>
      </c>
      <c r="H128" s="63">
        <v>1.47</v>
      </c>
    </row>
    <row r="129" spans="1:8" x14ac:dyDescent="0.2">
      <c r="A129" s="4">
        <f t="shared" si="3"/>
        <v>4</v>
      </c>
      <c r="B129" s="35">
        <v>41028</v>
      </c>
      <c r="C129" s="60">
        <v>16.079999999999998</v>
      </c>
      <c r="D129" s="60">
        <v>0.66400000000000003</v>
      </c>
      <c r="E129" s="60">
        <v>6.8890000000000002</v>
      </c>
      <c r="F129" s="42">
        <f t="shared" si="2"/>
        <v>23.632999999999999</v>
      </c>
      <c r="H129" s="63">
        <v>1.43</v>
      </c>
    </row>
    <row r="130" spans="1:8" x14ac:dyDescent="0.2">
      <c r="A130" s="4">
        <f t="shared" si="3"/>
        <v>4</v>
      </c>
      <c r="B130" s="35">
        <v>41029</v>
      </c>
      <c r="C130" s="60">
        <v>15.65</v>
      </c>
      <c r="D130" s="60">
        <v>0.78</v>
      </c>
      <c r="E130" s="60">
        <v>9.6389999999999993</v>
      </c>
      <c r="F130" s="42">
        <f t="shared" si="2"/>
        <v>26.068999999999999</v>
      </c>
      <c r="H130" s="63">
        <v>1.4850000000000001</v>
      </c>
    </row>
    <row r="131" spans="1:8" x14ac:dyDescent="0.2">
      <c r="A131" s="4">
        <f t="shared" si="3"/>
        <v>5</v>
      </c>
      <c r="B131" s="35">
        <v>41030</v>
      </c>
      <c r="C131" s="60">
        <v>15.851000000000001</v>
      </c>
      <c r="D131" s="60">
        <v>0.73799999999999999</v>
      </c>
      <c r="E131" s="60">
        <v>8.1229999999999993</v>
      </c>
      <c r="F131" s="42">
        <f t="shared" si="2"/>
        <v>24.712000000000003</v>
      </c>
      <c r="H131" s="63">
        <v>1.4750000000000001</v>
      </c>
    </row>
    <row r="132" spans="1:8" x14ac:dyDescent="0.2">
      <c r="A132" s="4">
        <f t="shared" si="3"/>
        <v>5</v>
      </c>
      <c r="B132" s="35">
        <v>41031</v>
      </c>
      <c r="C132" s="60">
        <v>15.615</v>
      </c>
      <c r="D132" s="60">
        <v>0.95099999999999996</v>
      </c>
      <c r="E132" s="60">
        <v>9.92</v>
      </c>
      <c r="F132" s="42">
        <f t="shared" si="2"/>
        <v>26.485999999999997</v>
      </c>
      <c r="H132" s="63">
        <v>1.47</v>
      </c>
    </row>
    <row r="133" spans="1:8" x14ac:dyDescent="0.2">
      <c r="A133" s="4">
        <f t="shared" si="3"/>
        <v>5</v>
      </c>
      <c r="B133" s="35">
        <v>41032</v>
      </c>
      <c r="C133" s="60">
        <v>16.079999999999998</v>
      </c>
      <c r="D133" s="60">
        <v>0.75600000000000001</v>
      </c>
      <c r="E133" s="60">
        <v>9.2210000000000001</v>
      </c>
      <c r="F133" s="42">
        <f t="shared" si="2"/>
        <v>26.056999999999999</v>
      </c>
      <c r="H133" s="63">
        <v>1.5449999999999999</v>
      </c>
    </row>
    <row r="134" spans="1:8" x14ac:dyDescent="0.2">
      <c r="A134" s="4">
        <f t="shared" si="3"/>
        <v>5</v>
      </c>
      <c r="B134" s="35">
        <v>41033</v>
      </c>
      <c r="C134" s="60">
        <v>15.79</v>
      </c>
      <c r="D134" s="60">
        <v>0.70099999999999996</v>
      </c>
      <c r="E134" s="60">
        <v>8.9209999999999994</v>
      </c>
      <c r="F134" s="42">
        <f t="shared" si="2"/>
        <v>25.411999999999999</v>
      </c>
      <c r="H134" s="63">
        <v>1.4450000000000001</v>
      </c>
    </row>
    <row r="135" spans="1:8" x14ac:dyDescent="0.2">
      <c r="A135" s="4">
        <f t="shared" si="3"/>
        <v>5</v>
      </c>
      <c r="B135" s="35">
        <v>41034</v>
      </c>
      <c r="C135" s="60">
        <v>16.079999999999998</v>
      </c>
      <c r="D135" s="60">
        <v>0.69099999999999995</v>
      </c>
      <c r="E135" s="60">
        <v>7.72</v>
      </c>
      <c r="F135" s="42">
        <f t="shared" si="2"/>
        <v>24.490999999999996</v>
      </c>
      <c r="H135" s="63">
        <v>1.4450000000000001</v>
      </c>
    </row>
    <row r="136" spans="1:8" x14ac:dyDescent="0.2">
      <c r="A136" s="4">
        <f t="shared" si="3"/>
        <v>5</v>
      </c>
      <c r="B136" s="35">
        <v>41035</v>
      </c>
      <c r="C136" s="60">
        <v>16.079999999999998</v>
      </c>
      <c r="D136" s="60">
        <v>0.67</v>
      </c>
      <c r="E136" s="60">
        <v>7.548</v>
      </c>
      <c r="F136" s="42">
        <f t="shared" si="2"/>
        <v>24.298000000000002</v>
      </c>
      <c r="H136" s="63">
        <v>1.5</v>
      </c>
    </row>
    <row r="137" spans="1:8" x14ac:dyDescent="0.2">
      <c r="A137" s="4">
        <f t="shared" si="3"/>
        <v>5</v>
      </c>
      <c r="B137" s="35">
        <v>41036</v>
      </c>
      <c r="C137" s="60">
        <v>16.079999999999998</v>
      </c>
      <c r="D137" s="60">
        <v>0.73099999999999998</v>
      </c>
      <c r="E137" s="60">
        <v>9.09</v>
      </c>
      <c r="F137" s="42">
        <f t="shared" si="2"/>
        <v>25.901</v>
      </c>
      <c r="H137" s="63">
        <v>1.5449999999999999</v>
      </c>
    </row>
    <row r="138" spans="1:8" x14ac:dyDescent="0.2">
      <c r="A138" s="4">
        <f t="shared" si="3"/>
        <v>5</v>
      </c>
      <c r="B138" s="35">
        <v>41037</v>
      </c>
      <c r="C138" s="60">
        <v>16.079999999999998</v>
      </c>
      <c r="D138" s="60">
        <v>0.77700000000000002</v>
      </c>
      <c r="E138" s="60">
        <v>9.3550000000000004</v>
      </c>
      <c r="F138" s="42">
        <f t="shared" ref="F138:F201" si="4">+SUM(C138:E138)</f>
        <v>26.212</v>
      </c>
      <c r="H138" s="63">
        <v>1.4450000000000001</v>
      </c>
    </row>
    <row r="139" spans="1:8" x14ac:dyDescent="0.2">
      <c r="A139" s="4">
        <f t="shared" ref="A139:A202" si="5">+IF(ISBLANK($B139),"",MONTH($B139))</f>
        <v>5</v>
      </c>
      <c r="B139" s="35">
        <v>41038</v>
      </c>
      <c r="C139" s="60">
        <v>15.69</v>
      </c>
      <c r="D139" s="60">
        <v>1.024</v>
      </c>
      <c r="E139" s="60">
        <v>9.859</v>
      </c>
      <c r="F139" s="42">
        <f t="shared" si="4"/>
        <v>26.573</v>
      </c>
      <c r="H139" s="63">
        <v>1.46</v>
      </c>
    </row>
    <row r="140" spans="1:8" x14ac:dyDescent="0.2">
      <c r="A140" s="4">
        <f t="shared" si="5"/>
        <v>5</v>
      </c>
      <c r="B140" s="35">
        <v>41039</v>
      </c>
      <c r="C140" s="60">
        <v>15.766999999999999</v>
      </c>
      <c r="D140" s="60">
        <v>0.73699999999999999</v>
      </c>
      <c r="E140" s="60">
        <v>9.4960000000000004</v>
      </c>
      <c r="F140" s="42">
        <f t="shared" si="4"/>
        <v>26</v>
      </c>
      <c r="H140" s="63">
        <v>1.5149999999999999</v>
      </c>
    </row>
    <row r="141" spans="1:8" x14ac:dyDescent="0.2">
      <c r="A141" s="4">
        <f t="shared" si="5"/>
        <v>5</v>
      </c>
      <c r="B141" s="35">
        <v>41040</v>
      </c>
      <c r="C141" s="60">
        <v>15.961</v>
      </c>
      <c r="D141" s="60">
        <v>0.84599999999999997</v>
      </c>
      <c r="E141" s="60">
        <v>9.0129999999999999</v>
      </c>
      <c r="F141" s="42">
        <f t="shared" si="4"/>
        <v>25.82</v>
      </c>
      <c r="H141" s="63">
        <v>1.43</v>
      </c>
    </row>
    <row r="142" spans="1:8" x14ac:dyDescent="0.2">
      <c r="A142" s="4">
        <f t="shared" si="5"/>
        <v>5</v>
      </c>
      <c r="B142" s="35">
        <v>41041</v>
      </c>
      <c r="C142" s="60">
        <v>15.938000000000001</v>
      </c>
      <c r="D142" s="60">
        <v>0.72199999999999998</v>
      </c>
      <c r="E142" s="60">
        <v>7.569</v>
      </c>
      <c r="F142" s="42">
        <f t="shared" si="4"/>
        <v>24.228999999999999</v>
      </c>
      <c r="H142" s="63">
        <v>1.4750000000000001</v>
      </c>
    </row>
    <row r="143" spans="1:8" x14ac:dyDescent="0.2">
      <c r="A143" s="4">
        <f t="shared" si="5"/>
        <v>5</v>
      </c>
      <c r="B143" s="35">
        <v>41042</v>
      </c>
      <c r="C143" s="60">
        <v>15.968</v>
      </c>
      <c r="D143" s="60">
        <v>0.72499999999999998</v>
      </c>
      <c r="E143" s="60">
        <v>7.1219999999999999</v>
      </c>
      <c r="F143" s="42">
        <f t="shared" si="4"/>
        <v>23.815000000000001</v>
      </c>
      <c r="H143" s="63">
        <v>1.4450000000000001</v>
      </c>
    </row>
    <row r="144" spans="1:8" x14ac:dyDescent="0.2">
      <c r="A144" s="4">
        <f t="shared" si="5"/>
        <v>5</v>
      </c>
      <c r="B144" s="35">
        <v>41043</v>
      </c>
      <c r="C144" s="60">
        <v>16.079999999999998</v>
      </c>
      <c r="D144" s="60">
        <v>0.79100000000000004</v>
      </c>
      <c r="E144" s="60">
        <v>9.3740000000000006</v>
      </c>
      <c r="F144" s="42">
        <f t="shared" si="4"/>
        <v>26.244999999999997</v>
      </c>
      <c r="H144" s="63">
        <v>1.5149999999999999</v>
      </c>
    </row>
    <row r="145" spans="1:8" x14ac:dyDescent="0.2">
      <c r="A145" s="4">
        <f t="shared" si="5"/>
        <v>5</v>
      </c>
      <c r="B145" s="35">
        <v>41044</v>
      </c>
      <c r="C145" s="60">
        <v>15.46</v>
      </c>
      <c r="D145" s="60">
        <v>1.054</v>
      </c>
      <c r="E145" s="60">
        <v>9.92</v>
      </c>
      <c r="F145" s="42">
        <f t="shared" si="4"/>
        <v>26.433999999999997</v>
      </c>
      <c r="H145" s="63">
        <v>1.55</v>
      </c>
    </row>
    <row r="146" spans="1:8" x14ac:dyDescent="0.2">
      <c r="A146" s="4">
        <f t="shared" si="5"/>
        <v>5</v>
      </c>
      <c r="B146" s="35">
        <v>41045</v>
      </c>
      <c r="C146" s="60">
        <v>15.58</v>
      </c>
      <c r="D146" s="60">
        <v>0.95099999999999996</v>
      </c>
      <c r="E146" s="60">
        <v>9.8659999999999997</v>
      </c>
      <c r="F146" s="42">
        <f t="shared" si="4"/>
        <v>26.396999999999998</v>
      </c>
      <c r="H146" s="63">
        <v>1.5649999999999999</v>
      </c>
    </row>
    <row r="147" spans="1:8" x14ac:dyDescent="0.2">
      <c r="A147" s="4">
        <f t="shared" si="5"/>
        <v>5</v>
      </c>
      <c r="B147" s="35">
        <v>41046</v>
      </c>
      <c r="C147" s="60">
        <v>15.72</v>
      </c>
      <c r="D147" s="60">
        <v>1.012</v>
      </c>
      <c r="E147" s="60">
        <v>9.7929999999999993</v>
      </c>
      <c r="F147" s="42">
        <f t="shared" si="4"/>
        <v>26.524999999999999</v>
      </c>
      <c r="H147" s="63">
        <v>1.5049999999999999</v>
      </c>
    </row>
    <row r="148" spans="1:8" x14ac:dyDescent="0.2">
      <c r="A148" s="4">
        <f t="shared" si="5"/>
        <v>5</v>
      </c>
      <c r="B148" s="35">
        <v>41047</v>
      </c>
      <c r="C148" s="60">
        <v>15.53</v>
      </c>
      <c r="D148" s="60">
        <v>1.1599999999999999</v>
      </c>
      <c r="E148" s="60">
        <v>9.8070000000000004</v>
      </c>
      <c r="F148" s="42">
        <f t="shared" si="4"/>
        <v>26.497</v>
      </c>
      <c r="H148" s="63">
        <v>1.5049999999999999</v>
      </c>
    </row>
    <row r="149" spans="1:8" x14ac:dyDescent="0.2">
      <c r="A149" s="4">
        <f t="shared" si="5"/>
        <v>5</v>
      </c>
      <c r="B149" s="35">
        <v>41048</v>
      </c>
      <c r="C149" s="60">
        <v>14.81</v>
      </c>
      <c r="D149" s="60">
        <v>1.361</v>
      </c>
      <c r="E149" s="60">
        <v>8.3309999999999995</v>
      </c>
      <c r="F149" s="42">
        <f t="shared" si="4"/>
        <v>24.501999999999999</v>
      </c>
      <c r="H149" s="63">
        <v>1.4550000000000001</v>
      </c>
    </row>
    <row r="150" spans="1:8" x14ac:dyDescent="0.2">
      <c r="A150" s="4">
        <f t="shared" si="5"/>
        <v>5</v>
      </c>
      <c r="B150" s="35">
        <v>41049</v>
      </c>
      <c r="C150" s="60">
        <v>15.79</v>
      </c>
      <c r="D150" s="60">
        <v>0.71</v>
      </c>
      <c r="E150" s="60">
        <v>7.125</v>
      </c>
      <c r="F150" s="42">
        <f t="shared" si="4"/>
        <v>23.625</v>
      </c>
      <c r="H150" s="63">
        <v>1.4450000000000001</v>
      </c>
    </row>
    <row r="151" spans="1:8" x14ac:dyDescent="0.2">
      <c r="A151" s="4">
        <f t="shared" si="5"/>
        <v>5</v>
      </c>
      <c r="B151" s="35">
        <v>41050</v>
      </c>
      <c r="C151" s="60">
        <v>14.74</v>
      </c>
      <c r="D151" s="60">
        <v>0.94899999999999995</v>
      </c>
      <c r="E151" s="60">
        <v>8.4629999999999992</v>
      </c>
      <c r="F151" s="42">
        <f t="shared" si="4"/>
        <v>24.152000000000001</v>
      </c>
      <c r="H151" s="63">
        <v>1.55</v>
      </c>
    </row>
    <row r="152" spans="1:8" x14ac:dyDescent="0.2">
      <c r="A152" s="4">
        <f t="shared" si="5"/>
        <v>5</v>
      </c>
      <c r="B152" s="35">
        <v>41051</v>
      </c>
      <c r="C152" s="60">
        <v>15.54</v>
      </c>
      <c r="D152" s="60">
        <v>1.339</v>
      </c>
      <c r="E152" s="60">
        <v>9.0449999999999999</v>
      </c>
      <c r="F152" s="42">
        <f t="shared" si="4"/>
        <v>25.923999999999999</v>
      </c>
      <c r="H152" s="63">
        <v>1.53</v>
      </c>
    </row>
    <row r="153" spans="1:8" x14ac:dyDescent="0.2">
      <c r="A153" s="4">
        <f t="shared" si="5"/>
        <v>5</v>
      </c>
      <c r="B153" s="35">
        <v>41052</v>
      </c>
      <c r="C153" s="60">
        <v>16.079999999999998</v>
      </c>
      <c r="D153" s="60">
        <v>0.79900000000000004</v>
      </c>
      <c r="E153" s="60">
        <v>9.5449999999999999</v>
      </c>
      <c r="F153" s="42">
        <f t="shared" si="4"/>
        <v>26.423999999999999</v>
      </c>
      <c r="H153" s="63">
        <v>1.5549999999999999</v>
      </c>
    </row>
    <row r="154" spans="1:8" x14ac:dyDescent="0.2">
      <c r="A154" s="4">
        <f t="shared" si="5"/>
        <v>5</v>
      </c>
      <c r="B154" s="35">
        <v>41053</v>
      </c>
      <c r="C154" s="60">
        <v>16.079999999999998</v>
      </c>
      <c r="D154" s="60">
        <v>0.81899999999999995</v>
      </c>
      <c r="E154" s="60">
        <v>9.8719999999999999</v>
      </c>
      <c r="F154" s="42">
        <f t="shared" si="4"/>
        <v>26.770999999999997</v>
      </c>
      <c r="H154" s="63">
        <v>1.5249999999999999</v>
      </c>
    </row>
    <row r="155" spans="1:8" x14ac:dyDescent="0.2">
      <c r="A155" s="4">
        <f t="shared" si="5"/>
        <v>5</v>
      </c>
      <c r="B155" s="35">
        <v>41054</v>
      </c>
      <c r="C155" s="60">
        <v>16.079999999999998</v>
      </c>
      <c r="D155" s="60">
        <v>0.89</v>
      </c>
      <c r="E155" s="60">
        <v>9.7059999999999995</v>
      </c>
      <c r="F155" s="42">
        <f t="shared" si="4"/>
        <v>26.675999999999998</v>
      </c>
      <c r="H155" s="63">
        <v>1.4650000000000001</v>
      </c>
    </row>
    <row r="156" spans="1:8" x14ac:dyDescent="0.2">
      <c r="A156" s="4">
        <f t="shared" si="5"/>
        <v>5</v>
      </c>
      <c r="B156" s="35">
        <v>41055</v>
      </c>
      <c r="C156" s="60">
        <v>15.69</v>
      </c>
      <c r="D156" s="60">
        <v>0.82399999999999995</v>
      </c>
      <c r="E156" s="60">
        <v>9.0239999999999991</v>
      </c>
      <c r="F156" s="42">
        <f t="shared" si="4"/>
        <v>25.537999999999997</v>
      </c>
      <c r="H156" s="63">
        <v>1.4450000000000001</v>
      </c>
    </row>
    <row r="157" spans="1:8" x14ac:dyDescent="0.2">
      <c r="A157" s="4">
        <f t="shared" si="5"/>
        <v>5</v>
      </c>
      <c r="B157" s="35">
        <v>41056</v>
      </c>
      <c r="C157" s="60">
        <v>16.079999999999998</v>
      </c>
      <c r="D157" s="60">
        <v>0.79800000000000004</v>
      </c>
      <c r="E157" s="60">
        <v>7.9109999999999996</v>
      </c>
      <c r="F157" s="42">
        <f t="shared" si="4"/>
        <v>24.789000000000001</v>
      </c>
      <c r="H157" s="63">
        <v>1.395</v>
      </c>
    </row>
    <row r="158" spans="1:8" x14ac:dyDescent="0.2">
      <c r="A158" s="4">
        <f t="shared" si="5"/>
        <v>5</v>
      </c>
      <c r="B158" s="35">
        <v>41057</v>
      </c>
      <c r="C158" s="60">
        <v>16.079999999999998</v>
      </c>
      <c r="D158" s="60">
        <v>0.91</v>
      </c>
      <c r="E158" s="60">
        <v>10.1</v>
      </c>
      <c r="F158" s="42">
        <f t="shared" si="4"/>
        <v>27.089999999999996</v>
      </c>
      <c r="H158" s="63">
        <v>1.46</v>
      </c>
    </row>
    <row r="159" spans="1:8" x14ac:dyDescent="0.2">
      <c r="A159" s="4">
        <f t="shared" si="5"/>
        <v>5</v>
      </c>
      <c r="B159" s="35">
        <v>41058</v>
      </c>
      <c r="C159" s="60">
        <v>16.079999999999998</v>
      </c>
      <c r="D159" s="60">
        <v>0.91800000000000004</v>
      </c>
      <c r="E159" s="60">
        <v>10.911</v>
      </c>
      <c r="F159" s="42">
        <f t="shared" si="4"/>
        <v>27.908999999999999</v>
      </c>
      <c r="H159" s="63">
        <v>1.51</v>
      </c>
    </row>
    <row r="160" spans="1:8" x14ac:dyDescent="0.2">
      <c r="A160" s="4">
        <f t="shared" si="5"/>
        <v>5</v>
      </c>
      <c r="B160" s="35">
        <v>41059</v>
      </c>
      <c r="C160" s="60">
        <v>16.079999999999998</v>
      </c>
      <c r="D160" s="60">
        <v>0.86199999999999999</v>
      </c>
      <c r="E160" s="60">
        <v>10.022</v>
      </c>
      <c r="F160" s="42">
        <f t="shared" si="4"/>
        <v>26.963999999999999</v>
      </c>
      <c r="H160" s="63">
        <v>1.53</v>
      </c>
    </row>
    <row r="161" spans="1:8" x14ac:dyDescent="0.2">
      <c r="A161" s="4">
        <f t="shared" si="5"/>
        <v>5</v>
      </c>
      <c r="B161" s="35">
        <v>41060</v>
      </c>
      <c r="C161" s="60">
        <v>16.079999999999998</v>
      </c>
      <c r="D161" s="60">
        <v>0.88600000000000001</v>
      </c>
      <c r="E161" s="60">
        <v>10.138999999999999</v>
      </c>
      <c r="F161" s="42">
        <f t="shared" si="4"/>
        <v>27.104999999999997</v>
      </c>
      <c r="H161" s="63">
        <v>1.5549999999999999</v>
      </c>
    </row>
    <row r="162" spans="1:8" x14ac:dyDescent="0.2">
      <c r="A162" s="4">
        <f t="shared" si="5"/>
        <v>6</v>
      </c>
      <c r="B162" s="35">
        <v>41061</v>
      </c>
      <c r="C162" s="60">
        <v>16.079999999999998</v>
      </c>
      <c r="D162" s="60">
        <v>0.98499999999999999</v>
      </c>
      <c r="E162" s="60">
        <v>9.65</v>
      </c>
      <c r="F162" s="42">
        <f t="shared" si="4"/>
        <v>26.714999999999996</v>
      </c>
      <c r="H162" s="63">
        <v>1.5149999999999999</v>
      </c>
    </row>
    <row r="163" spans="1:8" x14ac:dyDescent="0.2">
      <c r="A163" s="4">
        <f t="shared" si="5"/>
        <v>6</v>
      </c>
      <c r="B163" s="35">
        <v>41062</v>
      </c>
      <c r="C163" s="60">
        <v>16.468</v>
      </c>
      <c r="D163" s="60">
        <v>0.86599999999999999</v>
      </c>
      <c r="E163" s="60">
        <v>8.1660000000000004</v>
      </c>
      <c r="F163" s="42">
        <f t="shared" si="4"/>
        <v>25.5</v>
      </c>
      <c r="H163" s="63">
        <v>1.45</v>
      </c>
    </row>
    <row r="164" spans="1:8" x14ac:dyDescent="0.2">
      <c r="A164" s="4">
        <f t="shared" si="5"/>
        <v>6</v>
      </c>
      <c r="B164" s="35">
        <v>41063</v>
      </c>
      <c r="C164" s="60">
        <v>15.507999999999999</v>
      </c>
      <c r="D164" s="60">
        <v>0.76200000000000001</v>
      </c>
      <c r="E164" s="60">
        <v>8.3109999999999999</v>
      </c>
      <c r="F164" s="42">
        <f t="shared" si="4"/>
        <v>24.581</v>
      </c>
      <c r="H164" s="63">
        <v>1.47</v>
      </c>
    </row>
    <row r="165" spans="1:8" x14ac:dyDescent="0.2">
      <c r="A165" s="4">
        <f t="shared" si="5"/>
        <v>6</v>
      </c>
      <c r="B165" s="35">
        <v>41064</v>
      </c>
      <c r="C165" s="60">
        <v>16.199000000000002</v>
      </c>
      <c r="D165" s="60">
        <v>0.83099999999999996</v>
      </c>
      <c r="E165" s="60">
        <v>9.8040000000000003</v>
      </c>
      <c r="F165" s="42">
        <f t="shared" si="4"/>
        <v>26.834000000000003</v>
      </c>
      <c r="H165" s="63">
        <v>1.57</v>
      </c>
    </row>
    <row r="166" spans="1:8" x14ac:dyDescent="0.2">
      <c r="A166" s="4">
        <f t="shared" si="5"/>
        <v>6</v>
      </c>
      <c r="B166" s="35">
        <v>41065</v>
      </c>
      <c r="C166" s="60">
        <v>16.242000000000001</v>
      </c>
      <c r="D166" s="60">
        <v>1.081</v>
      </c>
      <c r="E166" s="60">
        <v>9.36</v>
      </c>
      <c r="F166" s="42">
        <f t="shared" si="4"/>
        <v>26.683</v>
      </c>
      <c r="H166" s="63">
        <v>1.58</v>
      </c>
    </row>
    <row r="167" spans="1:8" x14ac:dyDescent="0.2">
      <c r="A167" s="4">
        <f t="shared" si="5"/>
        <v>6</v>
      </c>
      <c r="B167" s="35">
        <v>41066</v>
      </c>
      <c r="C167" s="60">
        <v>13.807</v>
      </c>
      <c r="D167" s="60">
        <v>2.883</v>
      </c>
      <c r="E167" s="60">
        <v>10.377000000000001</v>
      </c>
      <c r="F167" s="42">
        <f t="shared" si="4"/>
        <v>27.067</v>
      </c>
      <c r="H167" s="63">
        <v>1.6</v>
      </c>
    </row>
    <row r="168" spans="1:8" x14ac:dyDescent="0.2">
      <c r="A168" s="4">
        <f t="shared" si="5"/>
        <v>6</v>
      </c>
      <c r="B168" s="35">
        <v>41067</v>
      </c>
      <c r="C168" s="60">
        <v>15.663</v>
      </c>
      <c r="D168" s="60">
        <v>0.873</v>
      </c>
      <c r="E168" s="60">
        <v>9.86</v>
      </c>
      <c r="F168" s="42">
        <f t="shared" si="4"/>
        <v>26.396000000000001</v>
      </c>
      <c r="H168" s="63">
        <v>1.57</v>
      </c>
    </row>
    <row r="169" spans="1:8" x14ac:dyDescent="0.2">
      <c r="A169" s="4">
        <f t="shared" si="5"/>
        <v>6</v>
      </c>
      <c r="B169" s="35">
        <v>41068</v>
      </c>
      <c r="C169" s="60">
        <v>16.2</v>
      </c>
      <c r="D169" s="60">
        <v>0.86</v>
      </c>
      <c r="E169" s="60">
        <v>9.7200000000000006</v>
      </c>
      <c r="F169" s="42">
        <f t="shared" si="4"/>
        <v>26.78</v>
      </c>
      <c r="H169" s="63">
        <v>1.5249999999999999</v>
      </c>
    </row>
    <row r="170" spans="1:8" x14ac:dyDescent="0.2">
      <c r="A170" s="4">
        <f t="shared" si="5"/>
        <v>6</v>
      </c>
      <c r="B170" s="35">
        <v>41069</v>
      </c>
      <c r="C170" s="60">
        <v>16.169</v>
      </c>
      <c r="D170" s="60">
        <v>0.496</v>
      </c>
      <c r="E170" s="60">
        <v>8.49</v>
      </c>
      <c r="F170" s="42">
        <f t="shared" si="4"/>
        <v>25.155000000000001</v>
      </c>
      <c r="H170" s="63">
        <v>1.37</v>
      </c>
    </row>
    <row r="171" spans="1:8" x14ac:dyDescent="0.2">
      <c r="A171" s="4">
        <f t="shared" si="5"/>
        <v>6</v>
      </c>
      <c r="B171" s="35">
        <v>41070</v>
      </c>
      <c r="C171" s="60">
        <v>15.871</v>
      </c>
      <c r="D171" s="60">
        <v>0.77500000000000002</v>
      </c>
      <c r="E171" s="60">
        <v>7.6139999999999999</v>
      </c>
      <c r="F171" s="42">
        <f t="shared" si="4"/>
        <v>24.26</v>
      </c>
      <c r="H171" s="63">
        <v>1.4850000000000001</v>
      </c>
    </row>
    <row r="172" spans="1:8" x14ac:dyDescent="0.2">
      <c r="A172" s="4">
        <f t="shared" si="5"/>
        <v>6</v>
      </c>
      <c r="B172" s="35">
        <v>41071</v>
      </c>
      <c r="C172" s="60">
        <v>16.266999999999999</v>
      </c>
      <c r="D172" s="60">
        <v>0.88400000000000001</v>
      </c>
      <c r="E172" s="60">
        <v>9.6240000000000006</v>
      </c>
      <c r="F172" s="42">
        <f t="shared" si="4"/>
        <v>26.774999999999999</v>
      </c>
      <c r="H172" s="63">
        <v>1.595</v>
      </c>
    </row>
    <row r="173" spans="1:8" x14ac:dyDescent="0.2">
      <c r="A173" s="4">
        <f t="shared" si="5"/>
        <v>6</v>
      </c>
      <c r="B173" s="35">
        <v>41072</v>
      </c>
      <c r="C173" s="60">
        <v>16.137</v>
      </c>
      <c r="D173" s="60">
        <v>1.1930000000000001</v>
      </c>
      <c r="E173" s="60">
        <v>9.6300000000000008</v>
      </c>
      <c r="F173" s="42">
        <f t="shared" si="4"/>
        <v>26.96</v>
      </c>
      <c r="H173" s="63">
        <v>1.59</v>
      </c>
    </row>
    <row r="174" spans="1:8" x14ac:dyDescent="0.2">
      <c r="A174" s="4">
        <f t="shared" si="5"/>
        <v>6</v>
      </c>
      <c r="B174" s="35">
        <v>41073</v>
      </c>
      <c r="C174" s="60">
        <v>16.309000000000001</v>
      </c>
      <c r="D174" s="60">
        <v>1.18</v>
      </c>
      <c r="E174" s="60">
        <v>9.8510000000000009</v>
      </c>
      <c r="F174" s="42">
        <f t="shared" si="4"/>
        <v>27.340000000000003</v>
      </c>
      <c r="H174" s="63">
        <v>1.605</v>
      </c>
    </row>
    <row r="175" spans="1:8" x14ac:dyDescent="0.2">
      <c r="A175" s="4">
        <f t="shared" si="5"/>
        <v>6</v>
      </c>
      <c r="B175" s="35">
        <v>41074</v>
      </c>
      <c r="C175" s="60">
        <v>16.260000000000002</v>
      </c>
      <c r="D175" s="60">
        <v>1.0329999999999999</v>
      </c>
      <c r="E175" s="60">
        <v>9.8260000000000005</v>
      </c>
      <c r="F175" s="42">
        <f t="shared" si="4"/>
        <v>27.119000000000003</v>
      </c>
      <c r="H175" s="63">
        <v>1.595</v>
      </c>
    </row>
    <row r="176" spans="1:8" x14ac:dyDescent="0.2">
      <c r="A176" s="4">
        <f t="shared" si="5"/>
        <v>6</v>
      </c>
      <c r="B176" s="35">
        <v>41075</v>
      </c>
      <c r="C176" s="60">
        <v>16.22</v>
      </c>
      <c r="D176" s="60">
        <v>1.087</v>
      </c>
      <c r="E176" s="60">
        <v>9.7289999999999992</v>
      </c>
      <c r="F176" s="42">
        <f t="shared" si="4"/>
        <v>27.035999999999998</v>
      </c>
      <c r="H176" s="63">
        <v>1.5449999999999999</v>
      </c>
    </row>
    <row r="177" spans="1:8" x14ac:dyDescent="0.2">
      <c r="A177" s="4">
        <f t="shared" si="5"/>
        <v>6</v>
      </c>
      <c r="B177" s="35">
        <v>41076</v>
      </c>
      <c r="C177" s="60">
        <v>16.079999999999998</v>
      </c>
      <c r="D177" s="60">
        <v>0.76300000000000001</v>
      </c>
      <c r="E177" s="60">
        <v>8.923</v>
      </c>
      <c r="F177" s="42">
        <f t="shared" si="4"/>
        <v>25.765999999999998</v>
      </c>
      <c r="H177" s="63">
        <v>1.4750000000000001</v>
      </c>
    </row>
    <row r="178" spans="1:8" x14ac:dyDescent="0.2">
      <c r="A178" s="4">
        <f t="shared" si="5"/>
        <v>6</v>
      </c>
      <c r="B178" s="35">
        <v>41077</v>
      </c>
      <c r="C178" s="60">
        <v>15.97</v>
      </c>
      <c r="D178" s="60">
        <v>0.56599999999999995</v>
      </c>
      <c r="E178" s="60">
        <v>8.5180000000000007</v>
      </c>
      <c r="F178" s="42">
        <f t="shared" si="4"/>
        <v>25.054000000000002</v>
      </c>
      <c r="H178" s="63">
        <v>1.4650000000000001</v>
      </c>
    </row>
    <row r="179" spans="1:8" x14ac:dyDescent="0.2">
      <c r="A179" s="4">
        <f t="shared" si="5"/>
        <v>6</v>
      </c>
      <c r="B179" s="35">
        <v>41078</v>
      </c>
      <c r="C179" s="60">
        <v>15.46</v>
      </c>
      <c r="D179" s="60">
        <v>1.23</v>
      </c>
      <c r="E179" s="60">
        <v>10.412000000000001</v>
      </c>
      <c r="F179" s="42">
        <f t="shared" si="4"/>
        <v>27.102000000000004</v>
      </c>
      <c r="H179" s="63">
        <v>1.5349999999999999</v>
      </c>
    </row>
    <row r="180" spans="1:8" x14ac:dyDescent="0.2">
      <c r="A180" s="4">
        <f t="shared" si="5"/>
        <v>6</v>
      </c>
      <c r="B180" s="35">
        <v>41079</v>
      </c>
      <c r="C180" s="60">
        <v>15.85</v>
      </c>
      <c r="D180" s="60">
        <v>0.96799999999999997</v>
      </c>
      <c r="E180" s="60">
        <v>11.632999999999999</v>
      </c>
      <c r="F180" s="42">
        <f t="shared" si="4"/>
        <v>28.450999999999997</v>
      </c>
      <c r="H180" s="63">
        <v>1.585</v>
      </c>
    </row>
    <row r="181" spans="1:8" x14ac:dyDescent="0.2">
      <c r="A181" s="4">
        <f t="shared" si="5"/>
        <v>6</v>
      </c>
      <c r="B181" s="35">
        <v>41080</v>
      </c>
      <c r="C181" s="60">
        <v>16.079999999999998</v>
      </c>
      <c r="D181" s="60">
        <v>1.3240000000000001</v>
      </c>
      <c r="E181" s="60">
        <v>10.467000000000001</v>
      </c>
      <c r="F181" s="42">
        <f t="shared" si="4"/>
        <v>27.871000000000002</v>
      </c>
      <c r="H181" s="63">
        <v>1.5549999999999999</v>
      </c>
    </row>
    <row r="182" spans="1:8" x14ac:dyDescent="0.2">
      <c r="A182" s="4">
        <f t="shared" si="5"/>
        <v>6</v>
      </c>
      <c r="B182" s="35">
        <v>41081</v>
      </c>
      <c r="C182" s="60">
        <v>16.12</v>
      </c>
      <c r="D182" s="60">
        <v>1.331</v>
      </c>
      <c r="E182" s="60">
        <v>9.7530000000000001</v>
      </c>
      <c r="F182" s="42">
        <f t="shared" si="4"/>
        <v>27.204000000000001</v>
      </c>
      <c r="H182" s="63">
        <v>1.57</v>
      </c>
    </row>
    <row r="183" spans="1:8" x14ac:dyDescent="0.2">
      <c r="A183" s="4">
        <f t="shared" si="5"/>
        <v>6</v>
      </c>
      <c r="B183" s="35">
        <v>41082</v>
      </c>
      <c r="C183" s="60">
        <v>15.64</v>
      </c>
      <c r="D183" s="60">
        <v>1.28</v>
      </c>
      <c r="E183" s="60">
        <v>10.712</v>
      </c>
      <c r="F183" s="42">
        <f t="shared" si="4"/>
        <v>27.632000000000001</v>
      </c>
      <c r="H183" s="63">
        <v>1.585</v>
      </c>
    </row>
    <row r="184" spans="1:8" x14ac:dyDescent="0.2">
      <c r="A184" s="4">
        <f t="shared" si="5"/>
        <v>6</v>
      </c>
      <c r="B184" s="35">
        <v>41083</v>
      </c>
      <c r="C184" s="60">
        <v>15.34</v>
      </c>
      <c r="D184" s="60">
        <v>0.76800000000000002</v>
      </c>
      <c r="E184" s="60">
        <v>9.2040000000000006</v>
      </c>
      <c r="F184" s="42">
        <f t="shared" si="4"/>
        <v>25.312000000000001</v>
      </c>
      <c r="H184" s="63">
        <v>1.5249999999999999</v>
      </c>
    </row>
    <row r="185" spans="1:8" x14ac:dyDescent="0.2">
      <c r="A185" s="4">
        <f t="shared" si="5"/>
        <v>6</v>
      </c>
      <c r="B185" s="35">
        <v>41084</v>
      </c>
      <c r="C185" s="60">
        <v>16.149999999999999</v>
      </c>
      <c r="D185" s="60">
        <v>0.89</v>
      </c>
      <c r="E185" s="60">
        <v>7.843</v>
      </c>
      <c r="F185" s="42">
        <f t="shared" si="4"/>
        <v>24.882999999999999</v>
      </c>
      <c r="H185" s="63">
        <v>1.5549999999999999</v>
      </c>
    </row>
    <row r="186" spans="1:8" x14ac:dyDescent="0.2">
      <c r="A186" s="4">
        <f t="shared" si="5"/>
        <v>6</v>
      </c>
      <c r="B186" s="35">
        <v>41085</v>
      </c>
      <c r="C186" s="60">
        <v>14.29</v>
      </c>
      <c r="D186" s="60">
        <v>1.1160000000000001</v>
      </c>
      <c r="E186" s="60">
        <v>11.811</v>
      </c>
      <c r="F186" s="42">
        <f t="shared" si="4"/>
        <v>27.216999999999999</v>
      </c>
      <c r="H186" s="63">
        <v>1.58</v>
      </c>
    </row>
    <row r="187" spans="1:8" x14ac:dyDescent="0.2">
      <c r="A187" s="4">
        <f t="shared" si="5"/>
        <v>6</v>
      </c>
      <c r="B187" s="35">
        <v>41086</v>
      </c>
      <c r="C187" s="60">
        <v>14.54</v>
      </c>
      <c r="D187" s="60">
        <v>1.9390000000000001</v>
      </c>
      <c r="E187" s="60">
        <v>11.051</v>
      </c>
      <c r="F187" s="42">
        <f t="shared" si="4"/>
        <v>27.53</v>
      </c>
      <c r="H187" s="63">
        <v>1.63</v>
      </c>
    </row>
    <row r="188" spans="1:8" x14ac:dyDescent="0.2">
      <c r="A188" s="4">
        <f t="shared" si="5"/>
        <v>6</v>
      </c>
      <c r="B188" s="35">
        <v>41087</v>
      </c>
      <c r="C188" s="60">
        <v>14.47</v>
      </c>
      <c r="D188" s="60">
        <v>1.56</v>
      </c>
      <c r="E188" s="60">
        <v>10.981</v>
      </c>
      <c r="F188" s="42">
        <f t="shared" si="4"/>
        <v>27.011000000000003</v>
      </c>
      <c r="H188" s="63">
        <v>1.62</v>
      </c>
    </row>
    <row r="189" spans="1:8" x14ac:dyDescent="0.2">
      <c r="A189" s="4">
        <f t="shared" si="5"/>
        <v>6</v>
      </c>
      <c r="B189" s="35">
        <v>41088</v>
      </c>
      <c r="C189" s="60">
        <v>15.51</v>
      </c>
      <c r="D189" s="60">
        <v>1.6319999999999999</v>
      </c>
      <c r="E189" s="60">
        <v>12.085000000000001</v>
      </c>
      <c r="F189" s="42">
        <f t="shared" si="4"/>
        <v>29.227</v>
      </c>
      <c r="H189" s="63">
        <v>1.63</v>
      </c>
    </row>
    <row r="190" spans="1:8" x14ac:dyDescent="0.2">
      <c r="A190" s="4">
        <f t="shared" si="5"/>
        <v>6</v>
      </c>
      <c r="B190" s="35">
        <v>41089</v>
      </c>
      <c r="C190" s="60">
        <v>15.1</v>
      </c>
      <c r="D190" s="60">
        <v>1.4339999999999999</v>
      </c>
      <c r="E190" s="60">
        <v>11.728</v>
      </c>
      <c r="F190" s="42">
        <f t="shared" si="4"/>
        <v>28.262</v>
      </c>
      <c r="H190" s="63">
        <v>1.55</v>
      </c>
    </row>
    <row r="191" spans="1:8" x14ac:dyDescent="0.2">
      <c r="A191" s="4">
        <f t="shared" si="5"/>
        <v>6</v>
      </c>
      <c r="B191" s="35">
        <v>41090</v>
      </c>
      <c r="C191" s="60">
        <v>16.190000000000001</v>
      </c>
      <c r="D191" s="60">
        <v>0.88400000000000001</v>
      </c>
      <c r="E191" s="60">
        <v>8.8379999999999992</v>
      </c>
      <c r="F191" s="42">
        <f t="shared" si="4"/>
        <v>25.911999999999999</v>
      </c>
      <c r="H191" s="63">
        <v>1.4750000000000001</v>
      </c>
    </row>
    <row r="192" spans="1:8" x14ac:dyDescent="0.2">
      <c r="A192" s="4">
        <f t="shared" si="5"/>
        <v>7</v>
      </c>
      <c r="B192" s="35">
        <v>41091</v>
      </c>
      <c r="C192" s="60">
        <v>16.007999999999999</v>
      </c>
      <c r="D192" s="60">
        <v>0.40300000000000002</v>
      </c>
      <c r="E192" s="60">
        <v>8.1519999999999992</v>
      </c>
      <c r="F192" s="42">
        <f t="shared" si="4"/>
        <v>24.562999999999995</v>
      </c>
      <c r="H192" s="63">
        <v>1.4650000000000001</v>
      </c>
    </row>
    <row r="193" spans="1:8" x14ac:dyDescent="0.2">
      <c r="A193" s="4">
        <f t="shared" si="5"/>
        <v>7</v>
      </c>
      <c r="B193" s="35">
        <v>41092</v>
      </c>
      <c r="C193" s="60">
        <v>16.219000000000001</v>
      </c>
      <c r="D193" s="60">
        <v>0.44400000000000001</v>
      </c>
      <c r="E193" s="60">
        <v>8.4489999999999998</v>
      </c>
      <c r="F193" s="42">
        <f t="shared" si="4"/>
        <v>25.112000000000002</v>
      </c>
      <c r="H193" s="63">
        <v>1.54</v>
      </c>
    </row>
    <row r="194" spans="1:8" x14ac:dyDescent="0.2">
      <c r="A194" s="4">
        <f t="shared" si="5"/>
        <v>7</v>
      </c>
      <c r="B194" s="35">
        <v>41093</v>
      </c>
      <c r="C194" s="60">
        <v>16.074999999999999</v>
      </c>
      <c r="D194" s="60">
        <v>0.79300000000000004</v>
      </c>
      <c r="E194" s="60">
        <v>11.308999999999999</v>
      </c>
      <c r="F194" s="42">
        <f t="shared" si="4"/>
        <v>28.177</v>
      </c>
      <c r="H194" s="63">
        <v>1.655</v>
      </c>
    </row>
    <row r="195" spans="1:8" x14ac:dyDescent="0.2">
      <c r="A195" s="4">
        <f t="shared" si="5"/>
        <v>7</v>
      </c>
      <c r="B195" s="35">
        <v>41094</v>
      </c>
      <c r="C195" s="60">
        <v>16.047999999999998</v>
      </c>
      <c r="D195" s="60">
        <v>0.66900000000000004</v>
      </c>
      <c r="E195" s="60">
        <v>11.36</v>
      </c>
      <c r="F195" s="42">
        <f t="shared" si="4"/>
        <v>28.076999999999998</v>
      </c>
      <c r="H195" s="63">
        <v>1.65</v>
      </c>
    </row>
    <row r="196" spans="1:8" x14ac:dyDescent="0.2">
      <c r="A196" s="4">
        <f t="shared" si="5"/>
        <v>7</v>
      </c>
      <c r="B196" s="35">
        <v>41095</v>
      </c>
      <c r="C196" s="60">
        <v>16.210999999999999</v>
      </c>
      <c r="D196" s="60">
        <v>0.65</v>
      </c>
      <c r="E196" s="60">
        <v>10.989000000000001</v>
      </c>
      <c r="F196" s="42">
        <f t="shared" si="4"/>
        <v>27.849999999999998</v>
      </c>
      <c r="H196" s="63">
        <v>1.6</v>
      </c>
    </row>
    <row r="197" spans="1:8" x14ac:dyDescent="0.2">
      <c r="A197" s="4">
        <f t="shared" si="5"/>
        <v>7</v>
      </c>
      <c r="B197" s="35">
        <v>41096</v>
      </c>
      <c r="C197" s="60">
        <v>16.09</v>
      </c>
      <c r="D197" s="60">
        <v>0.54600000000000004</v>
      </c>
      <c r="E197" s="60">
        <v>10.518000000000001</v>
      </c>
      <c r="F197" s="42">
        <f t="shared" si="4"/>
        <v>27.154</v>
      </c>
      <c r="H197" s="63">
        <v>1.605</v>
      </c>
    </row>
    <row r="198" spans="1:8" x14ac:dyDescent="0.2">
      <c r="A198" s="4">
        <f t="shared" si="5"/>
        <v>7</v>
      </c>
      <c r="B198" s="35">
        <v>41097</v>
      </c>
      <c r="C198" s="60">
        <v>16.298999999999999</v>
      </c>
      <c r="D198" s="60">
        <v>0.371</v>
      </c>
      <c r="E198" s="60">
        <v>9.0640000000000001</v>
      </c>
      <c r="F198" s="42">
        <f t="shared" si="4"/>
        <v>25.733999999999998</v>
      </c>
      <c r="H198" s="63">
        <v>1.5</v>
      </c>
    </row>
    <row r="199" spans="1:8" x14ac:dyDescent="0.2">
      <c r="A199" s="4">
        <f t="shared" si="5"/>
        <v>7</v>
      </c>
      <c r="B199" s="35">
        <v>41098</v>
      </c>
      <c r="C199" s="60">
        <v>16.059999999999999</v>
      </c>
      <c r="D199" s="60">
        <v>0.28799999999999998</v>
      </c>
      <c r="E199" s="60">
        <v>8.3729999999999993</v>
      </c>
      <c r="F199" s="42">
        <f t="shared" si="4"/>
        <v>24.720999999999997</v>
      </c>
      <c r="H199" s="63">
        <v>1.5</v>
      </c>
    </row>
    <row r="200" spans="1:8" x14ac:dyDescent="0.2">
      <c r="A200" s="4">
        <f t="shared" si="5"/>
        <v>7</v>
      </c>
      <c r="B200" s="35">
        <v>41099</v>
      </c>
      <c r="C200" s="60">
        <v>16.152000000000001</v>
      </c>
      <c r="D200" s="60">
        <v>0.29599999999999999</v>
      </c>
      <c r="E200" s="60">
        <v>10.148</v>
      </c>
      <c r="F200" s="42">
        <f t="shared" si="4"/>
        <v>26.596</v>
      </c>
      <c r="H200" s="63">
        <v>1.53</v>
      </c>
    </row>
    <row r="201" spans="1:8" x14ac:dyDescent="0.2">
      <c r="A201" s="4">
        <f t="shared" si="5"/>
        <v>7</v>
      </c>
      <c r="B201" s="35">
        <v>41100</v>
      </c>
      <c r="C201" s="60">
        <v>16.106000000000002</v>
      </c>
      <c r="D201" s="60">
        <v>0.27300000000000002</v>
      </c>
      <c r="E201" s="60">
        <v>10.622</v>
      </c>
      <c r="F201" s="42">
        <f t="shared" si="4"/>
        <v>27.001000000000001</v>
      </c>
      <c r="H201" s="63">
        <v>1.5449999999999999</v>
      </c>
    </row>
    <row r="202" spans="1:8" x14ac:dyDescent="0.2">
      <c r="A202" s="4">
        <f t="shared" si="5"/>
        <v>7</v>
      </c>
      <c r="B202" s="35">
        <v>41101</v>
      </c>
      <c r="C202" s="60">
        <v>16.155999999999999</v>
      </c>
      <c r="D202" s="60">
        <v>0.30199999999999999</v>
      </c>
      <c r="E202" s="60">
        <v>10.263999999999999</v>
      </c>
      <c r="F202" s="42">
        <f t="shared" ref="F202:F265" si="6">+SUM(C202:E202)</f>
        <v>26.721999999999998</v>
      </c>
      <c r="H202" s="63">
        <v>1.5249999999999999</v>
      </c>
    </row>
    <row r="203" spans="1:8" x14ac:dyDescent="0.2">
      <c r="A203" s="4">
        <f t="shared" ref="A203:A266" si="7">+IF(ISBLANK($B203),"",MONTH($B203))</f>
        <v>7</v>
      </c>
      <c r="B203" s="35">
        <v>41102</v>
      </c>
      <c r="C203" s="60">
        <v>16.097000000000001</v>
      </c>
      <c r="D203" s="60">
        <v>0.503</v>
      </c>
      <c r="E203" s="60">
        <v>9.7799999999999994</v>
      </c>
      <c r="F203" s="42">
        <f t="shared" si="6"/>
        <v>26.380000000000003</v>
      </c>
      <c r="H203" s="63">
        <v>1.54</v>
      </c>
    </row>
    <row r="204" spans="1:8" x14ac:dyDescent="0.2">
      <c r="A204" s="4">
        <f t="shared" si="7"/>
        <v>7</v>
      </c>
      <c r="B204" s="35">
        <v>41103</v>
      </c>
      <c r="C204" s="60">
        <v>16.149000000000001</v>
      </c>
      <c r="D204" s="60">
        <v>0.27</v>
      </c>
      <c r="E204" s="60">
        <v>9.3339999999999996</v>
      </c>
      <c r="F204" s="42">
        <f t="shared" si="6"/>
        <v>25.753</v>
      </c>
      <c r="H204" s="63">
        <v>1.4850000000000001</v>
      </c>
    </row>
    <row r="205" spans="1:8" x14ac:dyDescent="0.2">
      <c r="A205" s="4">
        <f t="shared" si="7"/>
        <v>7</v>
      </c>
      <c r="B205" s="35">
        <v>41104</v>
      </c>
      <c r="C205" s="60">
        <v>16.16</v>
      </c>
      <c r="D205" s="60">
        <v>0.38400000000000001</v>
      </c>
      <c r="E205" s="60">
        <v>8.33</v>
      </c>
      <c r="F205" s="42">
        <f t="shared" si="6"/>
        <v>24.874000000000002</v>
      </c>
      <c r="H205" s="63">
        <v>1.5</v>
      </c>
    </row>
    <row r="206" spans="1:8" x14ac:dyDescent="0.2">
      <c r="A206" s="4">
        <f t="shared" si="7"/>
        <v>7</v>
      </c>
      <c r="B206" s="35">
        <v>41105</v>
      </c>
      <c r="C206" s="60">
        <v>16.149999999999999</v>
      </c>
      <c r="D206" s="60">
        <v>0.39300000000000002</v>
      </c>
      <c r="E206" s="60">
        <v>7.88</v>
      </c>
      <c r="F206" s="42">
        <f t="shared" si="6"/>
        <v>24.422999999999998</v>
      </c>
      <c r="H206" s="63">
        <v>1.43</v>
      </c>
    </row>
    <row r="207" spans="1:8" x14ac:dyDescent="0.2">
      <c r="A207" s="4">
        <f t="shared" si="7"/>
        <v>7</v>
      </c>
      <c r="B207" s="35">
        <v>41106</v>
      </c>
      <c r="C207" s="60">
        <v>16.29</v>
      </c>
      <c r="D207" s="60">
        <v>0.39500000000000002</v>
      </c>
      <c r="E207" s="60">
        <v>7.5179999999999998</v>
      </c>
      <c r="F207" s="42">
        <f t="shared" si="6"/>
        <v>24.202999999999999</v>
      </c>
      <c r="H207" s="63">
        <v>1.4550000000000001</v>
      </c>
    </row>
    <row r="208" spans="1:8" x14ac:dyDescent="0.2">
      <c r="A208" s="4">
        <f t="shared" si="7"/>
        <v>7</v>
      </c>
      <c r="B208" s="35">
        <v>41107</v>
      </c>
      <c r="C208" s="60">
        <v>16.149999999999999</v>
      </c>
      <c r="D208" s="60">
        <v>0.66500000000000004</v>
      </c>
      <c r="E208" s="60">
        <v>9.7379999999999995</v>
      </c>
      <c r="F208" s="42">
        <f t="shared" si="6"/>
        <v>26.552999999999997</v>
      </c>
      <c r="H208" s="63">
        <v>1.56</v>
      </c>
    </row>
    <row r="209" spans="1:8" x14ac:dyDescent="0.2">
      <c r="A209" s="4">
        <f t="shared" si="7"/>
        <v>7</v>
      </c>
      <c r="B209" s="35">
        <v>41108</v>
      </c>
      <c r="C209" s="60">
        <v>16.079999999999998</v>
      </c>
      <c r="D209" s="60">
        <v>0.64</v>
      </c>
      <c r="E209" s="60">
        <v>9.4830000000000005</v>
      </c>
      <c r="F209" s="42">
        <f t="shared" si="6"/>
        <v>26.202999999999999</v>
      </c>
      <c r="H209" s="63">
        <v>1.53</v>
      </c>
    </row>
    <row r="210" spans="1:8" x14ac:dyDescent="0.2">
      <c r="A210" s="4">
        <f t="shared" si="7"/>
        <v>7</v>
      </c>
      <c r="B210" s="35">
        <v>41109</v>
      </c>
      <c r="C210" s="60">
        <v>16.05</v>
      </c>
      <c r="D210" s="60">
        <v>0.52300000000000002</v>
      </c>
      <c r="E210" s="60">
        <v>9.4090000000000007</v>
      </c>
      <c r="F210" s="42">
        <f t="shared" si="6"/>
        <v>25.981999999999999</v>
      </c>
      <c r="H210" s="63">
        <v>1.5049999999999999</v>
      </c>
    </row>
    <row r="211" spans="1:8" x14ac:dyDescent="0.2">
      <c r="A211" s="4">
        <f t="shared" si="7"/>
        <v>7</v>
      </c>
      <c r="B211" s="35">
        <v>41110</v>
      </c>
      <c r="C211" s="60">
        <v>16.04</v>
      </c>
      <c r="D211" s="60">
        <v>0.52300000000000002</v>
      </c>
      <c r="E211" s="60">
        <v>10.212</v>
      </c>
      <c r="F211" s="42">
        <f t="shared" si="6"/>
        <v>26.774999999999999</v>
      </c>
      <c r="H211" s="63">
        <v>1.55</v>
      </c>
    </row>
    <row r="212" spans="1:8" x14ac:dyDescent="0.2">
      <c r="A212" s="4">
        <f t="shared" si="7"/>
        <v>7</v>
      </c>
      <c r="B212" s="35">
        <v>41111</v>
      </c>
      <c r="C212" s="60">
        <v>16.09</v>
      </c>
      <c r="D212" s="60">
        <v>0.35</v>
      </c>
      <c r="E212" s="60">
        <v>8.4600000000000009</v>
      </c>
      <c r="F212" s="42">
        <f t="shared" si="6"/>
        <v>24.900000000000002</v>
      </c>
      <c r="H212" s="63">
        <v>1.4850000000000001</v>
      </c>
    </row>
    <row r="213" spans="1:8" x14ac:dyDescent="0.2">
      <c r="A213" s="4">
        <f t="shared" si="7"/>
        <v>7</v>
      </c>
      <c r="B213" s="35">
        <v>41112</v>
      </c>
      <c r="C213" s="60">
        <v>16.03</v>
      </c>
      <c r="D213" s="60">
        <v>0.34</v>
      </c>
      <c r="E213" s="60">
        <v>8.2080000000000002</v>
      </c>
      <c r="F213" s="42">
        <f t="shared" si="6"/>
        <v>24.578000000000003</v>
      </c>
      <c r="H213" s="63">
        <v>1.4450000000000001</v>
      </c>
    </row>
    <row r="214" spans="1:8" x14ac:dyDescent="0.2">
      <c r="A214" s="4">
        <f t="shared" si="7"/>
        <v>7</v>
      </c>
      <c r="B214" s="35">
        <v>41113</v>
      </c>
      <c r="C214" s="60">
        <v>16</v>
      </c>
      <c r="D214" s="60">
        <v>0.52900000000000003</v>
      </c>
      <c r="E214" s="60">
        <v>9.718</v>
      </c>
      <c r="F214" s="42">
        <f t="shared" si="6"/>
        <v>26.247</v>
      </c>
      <c r="H214" s="63">
        <v>1.53</v>
      </c>
    </row>
    <row r="215" spans="1:8" x14ac:dyDescent="0.2">
      <c r="A215" s="4">
        <f t="shared" si="7"/>
        <v>7</v>
      </c>
      <c r="B215" s="35">
        <v>41114</v>
      </c>
      <c r="C215" s="60">
        <v>16.11</v>
      </c>
      <c r="D215" s="60">
        <v>0.66600000000000004</v>
      </c>
      <c r="E215" s="60">
        <v>9.577</v>
      </c>
      <c r="F215" s="42">
        <f t="shared" si="6"/>
        <v>26.353000000000002</v>
      </c>
      <c r="H215" s="63">
        <v>1.54</v>
      </c>
    </row>
    <row r="216" spans="1:8" x14ac:dyDescent="0.2">
      <c r="A216" s="4">
        <f t="shared" si="7"/>
        <v>7</v>
      </c>
      <c r="B216" s="35">
        <v>41115</v>
      </c>
      <c r="C216" s="60">
        <v>16.11</v>
      </c>
      <c r="D216" s="60">
        <v>0.56100000000000005</v>
      </c>
      <c r="E216" s="60">
        <v>9.0449999999999999</v>
      </c>
      <c r="F216" s="42">
        <f t="shared" si="6"/>
        <v>25.716000000000001</v>
      </c>
      <c r="H216" s="63">
        <v>1.5549999999999999</v>
      </c>
    </row>
    <row r="217" spans="1:8" x14ac:dyDescent="0.2">
      <c r="A217" s="4">
        <f t="shared" si="7"/>
        <v>7</v>
      </c>
      <c r="B217" s="35">
        <v>41116</v>
      </c>
      <c r="C217" s="60">
        <v>16.059999999999999</v>
      </c>
      <c r="D217" s="60">
        <v>0.59299999999999997</v>
      </c>
      <c r="E217" s="60">
        <v>9.32</v>
      </c>
      <c r="F217" s="42">
        <f t="shared" si="6"/>
        <v>25.972999999999999</v>
      </c>
      <c r="H217" s="63">
        <v>1.5649999999999999</v>
      </c>
    </row>
    <row r="218" spans="1:8" x14ac:dyDescent="0.2">
      <c r="A218" s="4">
        <f t="shared" si="7"/>
        <v>7</v>
      </c>
      <c r="B218" s="35">
        <v>41117</v>
      </c>
      <c r="C218" s="60">
        <v>16.16</v>
      </c>
      <c r="D218" s="60">
        <v>0.53200000000000003</v>
      </c>
      <c r="E218" s="60">
        <v>7.782</v>
      </c>
      <c r="F218" s="42">
        <f t="shared" si="6"/>
        <v>24.474</v>
      </c>
      <c r="H218" s="63">
        <v>1.5249999999999999</v>
      </c>
    </row>
    <row r="219" spans="1:8" x14ac:dyDescent="0.2">
      <c r="A219" s="4">
        <f t="shared" si="7"/>
        <v>7</v>
      </c>
      <c r="B219" s="35">
        <v>41118</v>
      </c>
      <c r="C219" s="60">
        <v>15.62</v>
      </c>
      <c r="D219" s="60">
        <v>0.38700000000000001</v>
      </c>
      <c r="E219" s="60">
        <v>10.050000000000001</v>
      </c>
      <c r="F219" s="42">
        <f t="shared" si="6"/>
        <v>26.056999999999999</v>
      </c>
      <c r="H219" s="63">
        <v>1.51</v>
      </c>
    </row>
    <row r="220" spans="1:8" x14ac:dyDescent="0.2">
      <c r="A220" s="4">
        <f t="shared" si="7"/>
        <v>7</v>
      </c>
      <c r="B220" s="35">
        <v>41119</v>
      </c>
      <c r="C220" s="60">
        <v>15.79</v>
      </c>
      <c r="D220" s="60">
        <v>1.83</v>
      </c>
      <c r="E220" s="60">
        <v>7.0789999999999997</v>
      </c>
      <c r="F220" s="42">
        <f t="shared" si="6"/>
        <v>24.698999999999998</v>
      </c>
      <c r="H220" s="63">
        <v>1.5249999999999999</v>
      </c>
    </row>
    <row r="221" spans="1:8" x14ac:dyDescent="0.2">
      <c r="A221" s="4">
        <f t="shared" si="7"/>
        <v>7</v>
      </c>
      <c r="B221" s="35">
        <v>41120</v>
      </c>
      <c r="C221" s="60">
        <v>16.07</v>
      </c>
      <c r="D221" s="60">
        <v>0.96</v>
      </c>
      <c r="E221" s="60">
        <v>9.7940000000000005</v>
      </c>
      <c r="F221" s="42">
        <f t="shared" si="6"/>
        <v>26.824000000000002</v>
      </c>
      <c r="H221" s="63">
        <v>1.585</v>
      </c>
    </row>
    <row r="222" spans="1:8" x14ac:dyDescent="0.2">
      <c r="A222" s="4">
        <f t="shared" si="7"/>
        <v>7</v>
      </c>
      <c r="B222" s="35">
        <v>41121</v>
      </c>
      <c r="C222" s="60">
        <v>16.23</v>
      </c>
      <c r="D222" s="60">
        <v>1.1040000000000001</v>
      </c>
      <c r="E222" s="60">
        <v>10.294</v>
      </c>
      <c r="F222" s="42">
        <f t="shared" si="6"/>
        <v>27.628</v>
      </c>
      <c r="H222" s="63">
        <v>1.62</v>
      </c>
    </row>
    <row r="223" spans="1:8" x14ac:dyDescent="0.2">
      <c r="A223" s="4">
        <f t="shared" si="7"/>
        <v>8</v>
      </c>
      <c r="B223" s="35">
        <v>41122</v>
      </c>
      <c r="C223" s="60">
        <v>16.193000000000001</v>
      </c>
      <c r="D223" s="60">
        <v>0.61599999999999999</v>
      </c>
      <c r="E223" s="60">
        <v>10.775</v>
      </c>
      <c r="F223" s="42">
        <f t="shared" si="6"/>
        <v>27.584000000000003</v>
      </c>
      <c r="H223" s="63">
        <v>1.5549999999999999</v>
      </c>
    </row>
    <row r="224" spans="1:8" x14ac:dyDescent="0.2">
      <c r="A224" s="4">
        <f t="shared" si="7"/>
        <v>8</v>
      </c>
      <c r="B224" s="35">
        <v>41123</v>
      </c>
      <c r="C224" s="60">
        <v>15.96</v>
      </c>
      <c r="D224" s="60">
        <v>1.0960000000000001</v>
      </c>
      <c r="E224" s="60">
        <v>9.6419999999999995</v>
      </c>
      <c r="F224" s="42">
        <f t="shared" si="6"/>
        <v>26.698</v>
      </c>
      <c r="H224" s="63">
        <v>1.595</v>
      </c>
    </row>
    <row r="225" spans="1:11" x14ac:dyDescent="0.2">
      <c r="A225" s="4">
        <f t="shared" si="7"/>
        <v>8</v>
      </c>
      <c r="B225" s="35">
        <v>41124</v>
      </c>
      <c r="C225" s="60">
        <v>16.132000000000001</v>
      </c>
      <c r="D225" s="60">
        <v>1.103</v>
      </c>
      <c r="E225" s="60">
        <v>9.7010000000000005</v>
      </c>
      <c r="F225" s="42">
        <f t="shared" si="6"/>
        <v>26.936000000000003</v>
      </c>
      <c r="H225" s="63">
        <v>1.51</v>
      </c>
    </row>
    <row r="226" spans="1:11" x14ac:dyDescent="0.2">
      <c r="A226" s="4">
        <f t="shared" si="7"/>
        <v>8</v>
      </c>
      <c r="B226" s="35">
        <v>41125</v>
      </c>
      <c r="C226" s="60">
        <v>16.288</v>
      </c>
      <c r="D226" s="60">
        <v>0.495</v>
      </c>
      <c r="E226" s="60">
        <v>7.9489999999999998</v>
      </c>
      <c r="F226" s="42">
        <f t="shared" si="6"/>
        <v>24.731999999999999</v>
      </c>
      <c r="G226" s="61"/>
      <c r="H226" s="63">
        <v>1.47</v>
      </c>
      <c r="I226" s="61"/>
      <c r="J226" s="61"/>
      <c r="K226" s="61"/>
    </row>
    <row r="227" spans="1:11" x14ac:dyDescent="0.2">
      <c r="A227" s="4">
        <f t="shared" si="7"/>
        <v>8</v>
      </c>
      <c r="B227" s="35">
        <v>41126</v>
      </c>
      <c r="C227" s="60">
        <v>12.989000000000001</v>
      </c>
      <c r="D227" s="60">
        <v>1.613</v>
      </c>
      <c r="E227" s="60">
        <v>9.18</v>
      </c>
      <c r="F227" s="42">
        <f t="shared" si="6"/>
        <v>23.782</v>
      </c>
      <c r="G227" s="61"/>
      <c r="H227" s="63">
        <v>1.5149999999999999</v>
      </c>
      <c r="I227" s="61"/>
      <c r="J227" s="61"/>
      <c r="K227" s="61"/>
    </row>
    <row r="228" spans="1:11" x14ac:dyDescent="0.2">
      <c r="A228" s="4">
        <f t="shared" si="7"/>
        <v>8</v>
      </c>
      <c r="B228" s="35">
        <v>41127</v>
      </c>
      <c r="C228" s="60">
        <v>16.138000000000002</v>
      </c>
      <c r="D228" s="60">
        <v>0.62</v>
      </c>
      <c r="E228" s="60">
        <v>10.016999999999999</v>
      </c>
      <c r="F228" s="42">
        <f t="shared" si="6"/>
        <v>26.775000000000002</v>
      </c>
      <c r="G228" s="61"/>
      <c r="H228" s="63">
        <v>1.58</v>
      </c>
      <c r="I228" s="61"/>
      <c r="J228" s="61"/>
      <c r="K228" s="61"/>
    </row>
    <row r="229" spans="1:11" x14ac:dyDescent="0.2">
      <c r="A229" s="4">
        <f t="shared" si="7"/>
        <v>8</v>
      </c>
      <c r="B229" s="35">
        <v>41128</v>
      </c>
      <c r="C229" s="60">
        <v>16.013000000000002</v>
      </c>
      <c r="D229" s="60">
        <v>0.67100000000000004</v>
      </c>
      <c r="E229" s="60">
        <v>8.6790000000000003</v>
      </c>
      <c r="F229" s="42">
        <f t="shared" si="6"/>
        <v>25.363</v>
      </c>
      <c r="G229" s="61"/>
      <c r="H229" s="63">
        <v>1.54</v>
      </c>
      <c r="I229" s="61"/>
      <c r="J229" s="61"/>
      <c r="K229" s="61"/>
    </row>
    <row r="230" spans="1:11" x14ac:dyDescent="0.2">
      <c r="A230" s="4">
        <f t="shared" si="7"/>
        <v>8</v>
      </c>
      <c r="B230" s="35">
        <v>41129</v>
      </c>
      <c r="C230" s="60">
        <v>16.167000000000002</v>
      </c>
      <c r="D230" s="60">
        <v>0.67500000000000004</v>
      </c>
      <c r="E230" s="60">
        <v>10.242000000000001</v>
      </c>
      <c r="F230" s="42">
        <f t="shared" si="6"/>
        <v>27.084000000000003</v>
      </c>
      <c r="G230" s="61"/>
      <c r="H230" s="63">
        <v>1.58</v>
      </c>
      <c r="I230" s="61"/>
      <c r="J230" s="61"/>
      <c r="K230" s="61"/>
    </row>
    <row r="231" spans="1:11" x14ac:dyDescent="0.2">
      <c r="A231" s="4">
        <f t="shared" si="7"/>
        <v>8</v>
      </c>
      <c r="B231" s="35">
        <v>41130</v>
      </c>
      <c r="C231" s="60">
        <v>16.026</v>
      </c>
      <c r="D231" s="60">
        <v>0.61699999999999999</v>
      </c>
      <c r="E231" s="60">
        <v>10.262</v>
      </c>
      <c r="F231" s="42">
        <f t="shared" si="6"/>
        <v>26.905000000000001</v>
      </c>
      <c r="G231" s="61"/>
      <c r="H231" s="63">
        <v>1.57</v>
      </c>
      <c r="I231" s="61"/>
      <c r="J231" s="61"/>
      <c r="K231" s="61"/>
    </row>
    <row r="232" spans="1:11" x14ac:dyDescent="0.2">
      <c r="A232" s="4">
        <f t="shared" si="7"/>
        <v>8</v>
      </c>
      <c r="B232" s="35">
        <v>41131</v>
      </c>
      <c r="C232" s="60">
        <v>16.035</v>
      </c>
      <c r="D232" s="60">
        <v>0.44</v>
      </c>
      <c r="E232" s="60">
        <v>9.9809999999999999</v>
      </c>
      <c r="F232" s="42">
        <f t="shared" si="6"/>
        <v>26.456000000000003</v>
      </c>
      <c r="G232" s="61"/>
      <c r="H232" s="63">
        <v>1.5349999999999999</v>
      </c>
      <c r="I232" s="61"/>
      <c r="J232" s="61"/>
      <c r="K232" s="61"/>
    </row>
    <row r="233" spans="1:11" x14ac:dyDescent="0.2">
      <c r="A233" s="4">
        <f t="shared" si="7"/>
        <v>8</v>
      </c>
      <c r="B233" s="35">
        <v>41132</v>
      </c>
      <c r="C233" s="60">
        <v>16.216000000000001</v>
      </c>
      <c r="D233" s="60">
        <v>0.42699999999999999</v>
      </c>
      <c r="E233" s="60">
        <v>9.2469999999999999</v>
      </c>
      <c r="F233" s="42">
        <f t="shared" si="6"/>
        <v>25.89</v>
      </c>
      <c r="G233" s="61"/>
      <c r="H233" s="63">
        <v>1.51</v>
      </c>
      <c r="I233" s="61"/>
      <c r="J233" s="61"/>
      <c r="K233" s="61"/>
    </row>
    <row r="234" spans="1:11" x14ac:dyDescent="0.2">
      <c r="A234" s="4">
        <f t="shared" si="7"/>
        <v>8</v>
      </c>
      <c r="B234" s="35">
        <v>41133</v>
      </c>
      <c r="C234" s="60">
        <v>16.013000000000002</v>
      </c>
      <c r="D234" s="60">
        <v>0.38300000000000001</v>
      </c>
      <c r="E234" s="60">
        <v>8.7449999999999992</v>
      </c>
      <c r="F234" s="42">
        <f t="shared" si="6"/>
        <v>25.140999999999998</v>
      </c>
      <c r="G234" s="61"/>
      <c r="H234" s="63">
        <v>1.5149999999999999</v>
      </c>
      <c r="I234" s="61"/>
      <c r="J234" s="61"/>
      <c r="K234" s="61"/>
    </row>
    <row r="235" spans="1:11" x14ac:dyDescent="0.2">
      <c r="A235" s="4">
        <f t="shared" si="7"/>
        <v>8</v>
      </c>
      <c r="B235" s="35">
        <v>41134</v>
      </c>
      <c r="C235" s="60">
        <v>16.079999999999998</v>
      </c>
      <c r="D235" s="60">
        <v>0.61699999999999999</v>
      </c>
      <c r="E235" s="60">
        <v>10.939</v>
      </c>
      <c r="F235" s="42">
        <f t="shared" si="6"/>
        <v>27.635999999999999</v>
      </c>
      <c r="G235" s="61"/>
      <c r="H235" s="63">
        <v>1.58</v>
      </c>
      <c r="I235" s="61"/>
      <c r="J235" s="61"/>
      <c r="K235" s="61"/>
    </row>
    <row r="236" spans="1:11" x14ac:dyDescent="0.2">
      <c r="A236" s="4">
        <f t="shared" si="7"/>
        <v>8</v>
      </c>
      <c r="B236" s="35">
        <v>41135</v>
      </c>
      <c r="C236" s="60">
        <v>16.13</v>
      </c>
      <c r="D236" s="60">
        <v>0.37</v>
      </c>
      <c r="E236" s="60">
        <v>9.9700000000000006</v>
      </c>
      <c r="F236" s="42">
        <f t="shared" si="6"/>
        <v>26.47</v>
      </c>
      <c r="G236" s="61"/>
      <c r="H236" s="63">
        <v>1.56</v>
      </c>
      <c r="I236" s="61"/>
      <c r="J236" s="61"/>
      <c r="K236" s="61"/>
    </row>
    <row r="237" spans="1:11" x14ac:dyDescent="0.2">
      <c r="A237" s="4">
        <f t="shared" si="7"/>
        <v>8</v>
      </c>
      <c r="B237" s="35">
        <v>41136</v>
      </c>
      <c r="C237" s="60">
        <v>16.2</v>
      </c>
      <c r="D237" s="60">
        <v>0.219</v>
      </c>
      <c r="E237" s="60">
        <v>8.3460000000000001</v>
      </c>
      <c r="F237" s="42">
        <f t="shared" si="6"/>
        <v>24.765000000000001</v>
      </c>
      <c r="G237" s="61"/>
      <c r="H237" s="63">
        <v>1.5149999999999999</v>
      </c>
      <c r="I237" s="61"/>
      <c r="J237" s="61"/>
      <c r="K237" s="61"/>
    </row>
    <row r="238" spans="1:11" x14ac:dyDescent="0.2">
      <c r="A238" s="4">
        <f t="shared" si="7"/>
        <v>8</v>
      </c>
      <c r="B238" s="35">
        <v>41137</v>
      </c>
      <c r="C238" s="60">
        <v>16.13</v>
      </c>
      <c r="D238" s="60">
        <v>0.376</v>
      </c>
      <c r="E238" s="60">
        <v>10.343999999999999</v>
      </c>
      <c r="F238" s="42">
        <f t="shared" si="6"/>
        <v>26.85</v>
      </c>
      <c r="G238" s="61"/>
      <c r="H238" s="63">
        <v>1.58</v>
      </c>
      <c r="I238" s="61"/>
      <c r="J238" s="61"/>
      <c r="K238" s="61"/>
    </row>
    <row r="239" spans="1:11" x14ac:dyDescent="0.2">
      <c r="A239" s="4">
        <f t="shared" si="7"/>
        <v>8</v>
      </c>
      <c r="B239" s="35">
        <v>41138</v>
      </c>
      <c r="C239" s="60">
        <v>16.079999999999998</v>
      </c>
      <c r="D239" s="60">
        <v>0.35299999999999998</v>
      </c>
      <c r="E239" s="60">
        <v>9.7850000000000001</v>
      </c>
      <c r="F239" s="42">
        <f t="shared" si="6"/>
        <v>26.218</v>
      </c>
      <c r="G239" s="61"/>
      <c r="H239" s="63">
        <v>1.5649999999999999</v>
      </c>
      <c r="I239" s="61"/>
      <c r="J239" s="61"/>
      <c r="K239" s="61"/>
    </row>
    <row r="240" spans="1:11" x14ac:dyDescent="0.2">
      <c r="A240" s="4">
        <f t="shared" si="7"/>
        <v>8</v>
      </c>
      <c r="B240" s="35">
        <v>41139</v>
      </c>
      <c r="C240" s="60">
        <v>16.07</v>
      </c>
      <c r="D240" s="60">
        <v>0.42</v>
      </c>
      <c r="E240" s="60">
        <v>8.1620000000000008</v>
      </c>
      <c r="F240" s="42">
        <f t="shared" si="6"/>
        <v>24.652000000000001</v>
      </c>
      <c r="G240" s="61"/>
      <c r="H240" s="63">
        <v>1.4750000000000001</v>
      </c>
      <c r="I240" s="61"/>
      <c r="J240" s="61"/>
      <c r="K240" s="61"/>
    </row>
    <row r="241" spans="1:11" x14ac:dyDescent="0.2">
      <c r="A241" s="4">
        <f t="shared" si="7"/>
        <v>8</v>
      </c>
      <c r="B241" s="35">
        <v>41140</v>
      </c>
      <c r="C241" s="60">
        <v>16.22</v>
      </c>
      <c r="D241" s="60">
        <v>0.255</v>
      </c>
      <c r="E241" s="60">
        <v>7.9450000000000003</v>
      </c>
      <c r="F241" s="42">
        <f t="shared" si="6"/>
        <v>24.419999999999998</v>
      </c>
      <c r="G241" s="61"/>
      <c r="H241" s="63">
        <v>1.5049999999999999</v>
      </c>
      <c r="I241" s="61"/>
      <c r="J241" s="61"/>
      <c r="K241" s="61"/>
    </row>
    <row r="242" spans="1:11" x14ac:dyDescent="0.2">
      <c r="A242" s="4">
        <f t="shared" si="7"/>
        <v>8</v>
      </c>
      <c r="B242" s="35">
        <v>41141</v>
      </c>
      <c r="C242" s="60">
        <v>16.18</v>
      </c>
      <c r="D242" s="60">
        <v>0.72399999999999998</v>
      </c>
      <c r="E242" s="60">
        <v>9.9469999999999992</v>
      </c>
      <c r="F242" s="42">
        <f t="shared" si="6"/>
        <v>26.850999999999999</v>
      </c>
      <c r="G242" s="61"/>
      <c r="H242" s="63">
        <v>1.615</v>
      </c>
      <c r="I242" s="61"/>
      <c r="J242" s="61"/>
      <c r="K242" s="61"/>
    </row>
    <row r="243" spans="1:11" x14ac:dyDescent="0.2">
      <c r="A243" s="4">
        <f t="shared" si="7"/>
        <v>8</v>
      </c>
      <c r="B243" s="35">
        <v>41142</v>
      </c>
      <c r="C243" s="60">
        <v>16.18</v>
      </c>
      <c r="D243" s="60">
        <v>0.60899999999999999</v>
      </c>
      <c r="E243" s="60">
        <v>9.9890000000000008</v>
      </c>
      <c r="F243" s="42">
        <f t="shared" si="6"/>
        <v>26.778000000000002</v>
      </c>
      <c r="G243" s="61"/>
      <c r="H243" s="63">
        <v>1.59</v>
      </c>
      <c r="I243" s="61"/>
      <c r="J243" s="61"/>
      <c r="K243" s="61"/>
    </row>
    <row r="244" spans="1:11" x14ac:dyDescent="0.2">
      <c r="A244" s="4">
        <f t="shared" si="7"/>
        <v>8</v>
      </c>
      <c r="B244" s="35">
        <v>41143</v>
      </c>
      <c r="C244" s="60">
        <v>16.14</v>
      </c>
      <c r="D244" s="60">
        <v>0.56499999999999995</v>
      </c>
      <c r="E244" s="60">
        <v>9.8190000000000008</v>
      </c>
      <c r="F244" s="42">
        <f t="shared" si="6"/>
        <v>26.524000000000001</v>
      </c>
      <c r="G244" s="61"/>
      <c r="H244" s="63">
        <v>1.61</v>
      </c>
      <c r="I244" s="61"/>
      <c r="J244" s="61"/>
      <c r="K244" s="61"/>
    </row>
    <row r="245" spans="1:11" x14ac:dyDescent="0.2">
      <c r="A245" s="4">
        <f t="shared" si="7"/>
        <v>8</v>
      </c>
      <c r="B245" s="35">
        <v>41144</v>
      </c>
      <c r="C245" s="60">
        <v>16.149999999999999</v>
      </c>
      <c r="D245" s="60">
        <v>0.56999999999999995</v>
      </c>
      <c r="E245" s="60">
        <v>9.8580000000000005</v>
      </c>
      <c r="F245" s="42">
        <f t="shared" si="6"/>
        <v>26.577999999999999</v>
      </c>
      <c r="G245" s="61"/>
      <c r="H245" s="63">
        <v>1.6</v>
      </c>
      <c r="I245" s="61"/>
      <c r="J245" s="61"/>
      <c r="K245" s="61"/>
    </row>
    <row r="246" spans="1:11" x14ac:dyDescent="0.2">
      <c r="A246" s="4">
        <f t="shared" si="7"/>
        <v>8</v>
      </c>
      <c r="B246" s="35">
        <v>41145</v>
      </c>
      <c r="C246" s="60">
        <v>14.76</v>
      </c>
      <c r="D246" s="60">
        <v>0.82799999999999996</v>
      </c>
      <c r="E246" s="60">
        <v>10.207000000000001</v>
      </c>
      <c r="F246" s="42">
        <f t="shared" si="6"/>
        <v>25.795000000000002</v>
      </c>
      <c r="G246" s="61"/>
      <c r="H246" s="63">
        <v>1.58</v>
      </c>
      <c r="I246" s="61"/>
      <c r="J246" s="61"/>
      <c r="K246" s="61"/>
    </row>
    <row r="247" spans="1:11" x14ac:dyDescent="0.2">
      <c r="A247" s="4">
        <f t="shared" si="7"/>
        <v>8</v>
      </c>
      <c r="B247" s="35">
        <v>41146</v>
      </c>
      <c r="C247" s="60">
        <v>16.190000000000001</v>
      </c>
      <c r="D247" s="60">
        <v>0.38100000000000001</v>
      </c>
      <c r="E247" s="60">
        <v>9.3000000000000007</v>
      </c>
      <c r="F247" s="42">
        <f t="shared" si="6"/>
        <v>25.871000000000002</v>
      </c>
      <c r="H247" s="63">
        <v>1.5149999999999999</v>
      </c>
    </row>
    <row r="248" spans="1:11" x14ac:dyDescent="0.2">
      <c r="A248" s="4">
        <f t="shared" si="7"/>
        <v>8</v>
      </c>
      <c r="B248" s="35">
        <v>41147</v>
      </c>
      <c r="C248" s="60">
        <v>16.13</v>
      </c>
      <c r="D248" s="60">
        <v>0.31</v>
      </c>
      <c r="E248" s="60">
        <v>7.63</v>
      </c>
      <c r="F248" s="42">
        <f t="shared" si="6"/>
        <v>24.069999999999997</v>
      </c>
      <c r="H248" s="63">
        <v>1.5049999999999999</v>
      </c>
    </row>
    <row r="249" spans="1:11" x14ac:dyDescent="0.2">
      <c r="A249" s="4">
        <f t="shared" si="7"/>
        <v>8</v>
      </c>
      <c r="B249" s="35">
        <v>41148</v>
      </c>
      <c r="C249" s="60">
        <v>16.07</v>
      </c>
      <c r="D249" s="60">
        <v>0.46600000000000003</v>
      </c>
      <c r="E249" s="60">
        <v>9.8979999999999997</v>
      </c>
      <c r="F249" s="42">
        <f t="shared" si="6"/>
        <v>26.434000000000001</v>
      </c>
      <c r="H249" s="63">
        <v>1.57</v>
      </c>
    </row>
    <row r="250" spans="1:11" x14ac:dyDescent="0.2">
      <c r="A250" s="4">
        <f t="shared" si="7"/>
        <v>8</v>
      </c>
      <c r="B250" s="35">
        <v>41149</v>
      </c>
      <c r="C250" s="60">
        <v>16.21</v>
      </c>
      <c r="D250" s="60">
        <v>0.39700000000000002</v>
      </c>
      <c r="E250" s="60">
        <v>9.3390000000000004</v>
      </c>
      <c r="F250" s="42">
        <f t="shared" si="6"/>
        <v>25.945999999999998</v>
      </c>
      <c r="H250" s="63">
        <v>1.5449999999999999</v>
      </c>
    </row>
    <row r="251" spans="1:11" x14ac:dyDescent="0.2">
      <c r="A251" s="4">
        <f t="shared" si="7"/>
        <v>8</v>
      </c>
      <c r="B251" s="35">
        <v>41150</v>
      </c>
      <c r="C251" s="60">
        <v>16.11</v>
      </c>
      <c r="D251" s="60">
        <v>0.34100000000000003</v>
      </c>
      <c r="E251" s="60">
        <v>9.4380000000000006</v>
      </c>
      <c r="F251" s="42">
        <f t="shared" si="6"/>
        <v>25.889000000000003</v>
      </c>
      <c r="H251" s="63">
        <v>1.5249999999999999</v>
      </c>
    </row>
    <row r="252" spans="1:11" x14ac:dyDescent="0.2">
      <c r="A252" s="4">
        <f t="shared" si="7"/>
        <v>8</v>
      </c>
      <c r="B252" s="35">
        <v>41151</v>
      </c>
      <c r="C252" s="60">
        <v>16.2</v>
      </c>
      <c r="D252" s="60">
        <v>0.28299999999999997</v>
      </c>
      <c r="E252" s="60">
        <v>9.9450000000000003</v>
      </c>
      <c r="F252" s="42">
        <f t="shared" si="6"/>
        <v>26.428000000000001</v>
      </c>
      <c r="H252" s="63">
        <v>1.57</v>
      </c>
    </row>
    <row r="253" spans="1:11" x14ac:dyDescent="0.2">
      <c r="A253" s="4">
        <f t="shared" si="7"/>
        <v>8</v>
      </c>
      <c r="B253" s="35">
        <v>41152</v>
      </c>
      <c r="C253" s="60">
        <v>16.21</v>
      </c>
      <c r="D253" s="60">
        <v>0.247</v>
      </c>
      <c r="E253" s="60">
        <v>9.2059999999999995</v>
      </c>
      <c r="F253" s="42">
        <f t="shared" si="6"/>
        <v>25.663</v>
      </c>
      <c r="H253" s="63">
        <v>1.52</v>
      </c>
    </row>
    <row r="254" spans="1:11" x14ac:dyDescent="0.2">
      <c r="A254" s="4">
        <f t="shared" si="7"/>
        <v>9</v>
      </c>
      <c r="B254" s="35">
        <v>41153</v>
      </c>
      <c r="C254" s="60">
        <v>16.068999999999999</v>
      </c>
      <c r="D254" s="60">
        <v>0.24299999999999999</v>
      </c>
      <c r="E254" s="60">
        <v>8.1020000000000003</v>
      </c>
      <c r="F254" s="42">
        <f t="shared" si="6"/>
        <v>24.413999999999998</v>
      </c>
      <c r="H254" s="63">
        <v>1.46</v>
      </c>
    </row>
    <row r="255" spans="1:11" x14ac:dyDescent="0.2">
      <c r="A255" s="4">
        <f t="shared" si="7"/>
        <v>9</v>
      </c>
      <c r="B255" s="35">
        <v>41154</v>
      </c>
      <c r="C255" s="60">
        <v>15.471</v>
      </c>
      <c r="D255" s="60">
        <v>0.21299999999999999</v>
      </c>
      <c r="E255" s="60">
        <v>7.2110000000000003</v>
      </c>
      <c r="F255" s="42">
        <f t="shared" si="6"/>
        <v>22.895</v>
      </c>
      <c r="H255" s="63">
        <v>1.53</v>
      </c>
    </row>
    <row r="256" spans="1:11" x14ac:dyDescent="0.2">
      <c r="A256" s="4">
        <f t="shared" si="7"/>
        <v>9</v>
      </c>
      <c r="B256" s="35">
        <v>41155</v>
      </c>
      <c r="C256" s="60">
        <v>16.059000000000001</v>
      </c>
      <c r="D256" s="60">
        <v>0.252</v>
      </c>
      <c r="E256" s="60">
        <v>9.1739999999999995</v>
      </c>
      <c r="F256" s="42">
        <f t="shared" si="6"/>
        <v>25.484999999999999</v>
      </c>
      <c r="H256" s="63">
        <v>1.5</v>
      </c>
    </row>
    <row r="257" spans="1:8" x14ac:dyDescent="0.2">
      <c r="A257" s="4">
        <f t="shared" si="7"/>
        <v>9</v>
      </c>
      <c r="B257" s="35">
        <v>41156</v>
      </c>
      <c r="C257" s="60">
        <v>16.09</v>
      </c>
      <c r="D257" s="60">
        <v>0.19600000000000001</v>
      </c>
      <c r="E257" s="60">
        <v>9.0039999999999996</v>
      </c>
      <c r="F257" s="42">
        <f t="shared" si="6"/>
        <v>25.29</v>
      </c>
      <c r="H257" s="63">
        <v>1.51</v>
      </c>
    </row>
    <row r="258" spans="1:8" x14ac:dyDescent="0.2">
      <c r="A258" s="4">
        <f t="shared" si="7"/>
        <v>9</v>
      </c>
      <c r="B258" s="35">
        <v>41157</v>
      </c>
      <c r="C258" s="60">
        <v>15.946</v>
      </c>
      <c r="D258" s="60">
        <v>0.20799999999999999</v>
      </c>
      <c r="E258" s="60">
        <v>8.9260000000000002</v>
      </c>
      <c r="F258" s="42">
        <f t="shared" si="6"/>
        <v>25.08</v>
      </c>
      <c r="H258" s="63">
        <v>1.51</v>
      </c>
    </row>
    <row r="259" spans="1:8" x14ac:dyDescent="0.2">
      <c r="A259" s="4">
        <f t="shared" si="7"/>
        <v>9</v>
      </c>
      <c r="B259" s="35">
        <v>41158</v>
      </c>
      <c r="C259" s="60">
        <v>16.183</v>
      </c>
      <c r="D259" s="60">
        <v>0.22900000000000001</v>
      </c>
      <c r="E259" s="60">
        <v>8.6170000000000009</v>
      </c>
      <c r="F259" s="42">
        <f t="shared" si="6"/>
        <v>25.029</v>
      </c>
      <c r="H259" s="63">
        <v>1.4950000000000001</v>
      </c>
    </row>
    <row r="260" spans="1:8" x14ac:dyDescent="0.2">
      <c r="A260" s="4">
        <f t="shared" si="7"/>
        <v>9</v>
      </c>
      <c r="B260" s="35">
        <v>41159</v>
      </c>
      <c r="C260" s="60">
        <v>16.103999999999999</v>
      </c>
      <c r="D260" s="60">
        <v>0.45300000000000001</v>
      </c>
      <c r="E260" s="60">
        <v>8.5350000000000001</v>
      </c>
      <c r="F260" s="42">
        <f t="shared" si="6"/>
        <v>25.091999999999999</v>
      </c>
      <c r="H260" s="63">
        <v>1.4450000000000001</v>
      </c>
    </row>
    <row r="261" spans="1:8" x14ac:dyDescent="0.2">
      <c r="A261" s="4">
        <f t="shared" si="7"/>
        <v>9</v>
      </c>
      <c r="B261" s="35">
        <v>41160</v>
      </c>
      <c r="C261" s="60">
        <v>16.09</v>
      </c>
      <c r="D261" s="60">
        <v>0.309</v>
      </c>
      <c r="E261" s="60">
        <v>7.726</v>
      </c>
      <c r="F261" s="42">
        <f t="shared" si="6"/>
        <v>24.125</v>
      </c>
      <c r="H261" s="63">
        <v>1.45</v>
      </c>
    </row>
    <row r="262" spans="1:8" x14ac:dyDescent="0.2">
      <c r="A262" s="4">
        <f t="shared" si="7"/>
        <v>9</v>
      </c>
      <c r="B262" s="35">
        <v>41161</v>
      </c>
      <c r="C262" s="60">
        <v>16.085000000000001</v>
      </c>
      <c r="D262" s="60">
        <v>0.22700000000000001</v>
      </c>
      <c r="E262" s="60">
        <v>7.3920000000000003</v>
      </c>
      <c r="F262" s="42">
        <f t="shared" si="6"/>
        <v>23.704000000000001</v>
      </c>
      <c r="H262" s="63">
        <v>1.52</v>
      </c>
    </row>
    <row r="263" spans="1:8" x14ac:dyDescent="0.2">
      <c r="A263" s="4">
        <f t="shared" si="7"/>
        <v>9</v>
      </c>
      <c r="B263" s="35">
        <v>41162</v>
      </c>
      <c r="C263" s="60">
        <v>16.097999999999999</v>
      </c>
      <c r="D263" s="60">
        <v>0.41199999999999998</v>
      </c>
      <c r="E263" s="60">
        <v>9.3480000000000008</v>
      </c>
      <c r="F263" s="42">
        <f t="shared" si="6"/>
        <v>25.857999999999997</v>
      </c>
      <c r="H263" s="63">
        <v>1.5049999999999999</v>
      </c>
    </row>
    <row r="264" spans="1:8" x14ac:dyDescent="0.2">
      <c r="A264" s="4">
        <f t="shared" si="7"/>
        <v>9</v>
      </c>
      <c r="B264" s="35">
        <v>41163</v>
      </c>
      <c r="C264" s="60">
        <v>15.446999999999999</v>
      </c>
      <c r="D264" s="60">
        <v>0.55700000000000005</v>
      </c>
      <c r="E264" s="60">
        <v>9.1820000000000004</v>
      </c>
      <c r="F264" s="42">
        <f t="shared" si="6"/>
        <v>25.186</v>
      </c>
      <c r="H264" s="63">
        <v>1.51</v>
      </c>
    </row>
    <row r="265" spans="1:8" x14ac:dyDescent="0.2">
      <c r="A265" s="4">
        <f t="shared" si="7"/>
        <v>9</v>
      </c>
      <c r="B265" s="35">
        <v>41164</v>
      </c>
      <c r="C265" s="60">
        <v>16.093</v>
      </c>
      <c r="D265" s="60">
        <v>0.52100000000000002</v>
      </c>
      <c r="E265" s="60">
        <v>8.8569999999999993</v>
      </c>
      <c r="F265" s="42">
        <f t="shared" si="6"/>
        <v>25.471</v>
      </c>
      <c r="H265" s="63">
        <v>1.5449999999999999</v>
      </c>
    </row>
    <row r="266" spans="1:8" x14ac:dyDescent="0.2">
      <c r="A266" s="4">
        <f t="shared" si="7"/>
        <v>9</v>
      </c>
      <c r="B266" s="35">
        <v>41165</v>
      </c>
      <c r="C266" s="60">
        <v>16.114999999999998</v>
      </c>
      <c r="D266" s="60">
        <v>0.48199999999999998</v>
      </c>
      <c r="E266" s="60">
        <v>8.7279999999999998</v>
      </c>
      <c r="F266" s="42">
        <f t="shared" ref="F266:F329" si="8">+SUM(C266:E266)</f>
        <v>25.324999999999996</v>
      </c>
      <c r="H266" s="63">
        <v>1.4950000000000001</v>
      </c>
    </row>
    <row r="267" spans="1:8" x14ac:dyDescent="0.2">
      <c r="A267" s="4">
        <f t="shared" ref="A267:A330" si="9">+IF(ISBLANK($B267),"",MONTH($B267))</f>
        <v>9</v>
      </c>
      <c r="B267" s="35">
        <v>41166</v>
      </c>
      <c r="C267" s="60">
        <v>16.04</v>
      </c>
      <c r="D267" s="60">
        <v>0.47199999999999998</v>
      </c>
      <c r="E267" s="60">
        <v>9.5559999999999992</v>
      </c>
      <c r="F267" s="42">
        <f t="shared" si="8"/>
        <v>26.067999999999998</v>
      </c>
      <c r="H267" s="63">
        <v>1.5249999999999999</v>
      </c>
    </row>
    <row r="268" spans="1:8" x14ac:dyDescent="0.2">
      <c r="A268" s="4">
        <f t="shared" si="9"/>
        <v>9</v>
      </c>
      <c r="B268" s="35">
        <v>41167</v>
      </c>
      <c r="C268" s="60">
        <v>16.11</v>
      </c>
      <c r="D268" s="60">
        <v>0.32400000000000001</v>
      </c>
      <c r="E268" s="60">
        <v>8.1039999999999992</v>
      </c>
      <c r="F268" s="42">
        <f t="shared" si="8"/>
        <v>24.538</v>
      </c>
      <c r="H268" s="63">
        <v>1.48</v>
      </c>
    </row>
    <row r="269" spans="1:8" x14ac:dyDescent="0.2">
      <c r="A269" s="4">
        <f t="shared" si="9"/>
        <v>9</v>
      </c>
      <c r="B269" s="35">
        <v>41168</v>
      </c>
      <c r="C269" s="60">
        <v>16.16</v>
      </c>
      <c r="D269" s="60">
        <v>0.24099999999999999</v>
      </c>
      <c r="E269" s="60">
        <v>7.3010000000000002</v>
      </c>
      <c r="F269" s="42">
        <f t="shared" si="8"/>
        <v>23.701999999999998</v>
      </c>
      <c r="H269" s="63">
        <v>1.45</v>
      </c>
    </row>
    <row r="270" spans="1:8" x14ac:dyDescent="0.2">
      <c r="A270" s="4">
        <f t="shared" si="9"/>
        <v>9</v>
      </c>
      <c r="B270" s="35">
        <v>41169</v>
      </c>
      <c r="C270" s="60">
        <v>16.079999999999998</v>
      </c>
      <c r="D270" s="60">
        <v>0.23699999999999999</v>
      </c>
      <c r="E270" s="60">
        <v>7.1559999999999997</v>
      </c>
      <c r="F270" s="42">
        <f t="shared" si="8"/>
        <v>23.472999999999995</v>
      </c>
      <c r="H270" s="63">
        <v>1.4550000000000001</v>
      </c>
    </row>
    <row r="271" spans="1:8" x14ac:dyDescent="0.2">
      <c r="A271" s="4">
        <f t="shared" si="9"/>
        <v>9</v>
      </c>
      <c r="B271" s="35">
        <v>41170</v>
      </c>
      <c r="C271" s="60">
        <v>16.149999999999999</v>
      </c>
      <c r="D271" s="60">
        <v>0.21</v>
      </c>
      <c r="E271" s="60">
        <v>7.3540000000000001</v>
      </c>
      <c r="F271" s="42">
        <f t="shared" si="8"/>
        <v>23.713999999999999</v>
      </c>
      <c r="H271" s="63">
        <v>1.44</v>
      </c>
    </row>
    <row r="272" spans="1:8" x14ac:dyDescent="0.2">
      <c r="A272" s="4">
        <f t="shared" si="9"/>
        <v>9</v>
      </c>
      <c r="B272" s="35">
        <v>41171</v>
      </c>
      <c r="C272" s="60">
        <v>16.02</v>
      </c>
      <c r="D272" s="60">
        <v>0.20100000000000001</v>
      </c>
      <c r="E272" s="60">
        <v>7.1040000000000001</v>
      </c>
      <c r="F272" s="42">
        <f t="shared" si="8"/>
        <v>23.324999999999999</v>
      </c>
      <c r="H272" s="63">
        <v>1.45</v>
      </c>
    </row>
    <row r="273" spans="1:8" x14ac:dyDescent="0.2">
      <c r="A273" s="4">
        <f t="shared" si="9"/>
        <v>9</v>
      </c>
      <c r="B273" s="35">
        <v>41172</v>
      </c>
      <c r="C273" s="60">
        <v>16.21</v>
      </c>
      <c r="D273" s="60">
        <v>0.48499999999999999</v>
      </c>
      <c r="E273" s="60">
        <v>8.2430000000000003</v>
      </c>
      <c r="F273" s="42">
        <f t="shared" si="8"/>
        <v>24.938000000000002</v>
      </c>
      <c r="H273" s="63">
        <v>1.47</v>
      </c>
    </row>
    <row r="274" spans="1:8" x14ac:dyDescent="0.2">
      <c r="A274" s="4">
        <f t="shared" si="9"/>
        <v>9</v>
      </c>
      <c r="B274" s="35">
        <v>41173</v>
      </c>
      <c r="C274" s="60">
        <v>16.07</v>
      </c>
      <c r="D274" s="60">
        <v>0.31900000000000001</v>
      </c>
      <c r="E274" s="60">
        <v>7.98</v>
      </c>
      <c r="F274" s="42">
        <f t="shared" si="8"/>
        <v>24.369</v>
      </c>
      <c r="H274" s="63">
        <v>1.41</v>
      </c>
    </row>
    <row r="275" spans="1:8" x14ac:dyDescent="0.2">
      <c r="A275" s="4">
        <f t="shared" si="9"/>
        <v>9</v>
      </c>
      <c r="B275" s="35">
        <v>41174</v>
      </c>
      <c r="C275" s="60">
        <v>16.21</v>
      </c>
      <c r="D275" s="60">
        <v>0.22</v>
      </c>
      <c r="E275" s="60">
        <v>7.06</v>
      </c>
      <c r="F275" s="42">
        <f t="shared" si="8"/>
        <v>23.49</v>
      </c>
      <c r="H275" s="63">
        <v>1.47</v>
      </c>
    </row>
    <row r="276" spans="1:8" x14ac:dyDescent="0.2">
      <c r="A276" s="4">
        <f t="shared" si="9"/>
        <v>9</v>
      </c>
      <c r="B276" s="35">
        <v>41175</v>
      </c>
      <c r="C276" s="60">
        <v>15.83</v>
      </c>
      <c r="D276" s="60">
        <v>0.28499999999999998</v>
      </c>
      <c r="E276" s="60">
        <v>6.7930000000000001</v>
      </c>
      <c r="F276" s="42">
        <f t="shared" si="8"/>
        <v>22.907999999999998</v>
      </c>
      <c r="H276" s="63">
        <v>1.42</v>
      </c>
    </row>
    <row r="277" spans="1:8" x14ac:dyDescent="0.2">
      <c r="A277" s="4">
        <f t="shared" si="9"/>
        <v>9</v>
      </c>
      <c r="B277" s="35">
        <v>41176</v>
      </c>
      <c r="C277" s="60">
        <v>16.02</v>
      </c>
      <c r="D277" s="60">
        <v>0.33900000000000002</v>
      </c>
      <c r="E277" s="60">
        <v>8.1769999999999996</v>
      </c>
      <c r="F277" s="42">
        <f t="shared" si="8"/>
        <v>24.535999999999998</v>
      </c>
      <c r="H277" s="63">
        <v>1.4650000000000001</v>
      </c>
    </row>
    <row r="278" spans="1:8" x14ac:dyDescent="0.2">
      <c r="A278" s="4">
        <f t="shared" si="9"/>
        <v>9</v>
      </c>
      <c r="B278" s="35">
        <v>41177</v>
      </c>
      <c r="C278" s="60">
        <v>16.079999999999998</v>
      </c>
      <c r="D278" s="60">
        <v>0.32</v>
      </c>
      <c r="E278" s="60">
        <v>8.1310000000000002</v>
      </c>
      <c r="F278" s="42">
        <f t="shared" si="8"/>
        <v>24.530999999999999</v>
      </c>
      <c r="H278" s="63">
        <v>1.4450000000000001</v>
      </c>
    </row>
    <row r="279" spans="1:8" x14ac:dyDescent="0.2">
      <c r="A279" s="4">
        <f t="shared" si="9"/>
        <v>9</v>
      </c>
      <c r="B279" s="35">
        <v>41178</v>
      </c>
      <c r="C279" s="60">
        <v>15.78</v>
      </c>
      <c r="D279" s="60">
        <v>0.19900000000000001</v>
      </c>
      <c r="E279" s="60">
        <v>8.5519999999999996</v>
      </c>
      <c r="F279" s="42">
        <f t="shared" si="8"/>
        <v>24.530999999999999</v>
      </c>
      <c r="H279" s="63">
        <v>1.47</v>
      </c>
    </row>
    <row r="280" spans="1:8" x14ac:dyDescent="0.2">
      <c r="A280" s="4">
        <f t="shared" si="9"/>
        <v>9</v>
      </c>
      <c r="B280" s="35">
        <v>41179</v>
      </c>
      <c r="C280" s="60">
        <v>14.49</v>
      </c>
      <c r="D280" s="60">
        <v>0.29899999999999999</v>
      </c>
      <c r="E280" s="60">
        <v>10.118</v>
      </c>
      <c r="F280" s="42">
        <f t="shared" si="8"/>
        <v>24.907</v>
      </c>
      <c r="H280" s="63">
        <v>1.4750000000000001</v>
      </c>
    </row>
    <row r="281" spans="1:8" x14ac:dyDescent="0.2">
      <c r="A281" s="4">
        <f t="shared" si="9"/>
        <v>9</v>
      </c>
      <c r="B281" s="35">
        <v>41180</v>
      </c>
      <c r="C281" s="60">
        <v>15.86</v>
      </c>
      <c r="D281" s="60">
        <v>0.2</v>
      </c>
      <c r="E281" s="60">
        <v>8.1359999999999992</v>
      </c>
      <c r="F281" s="42">
        <f t="shared" si="8"/>
        <v>24.195999999999998</v>
      </c>
      <c r="H281" s="63">
        <v>1.42</v>
      </c>
    </row>
    <row r="282" spans="1:8" x14ac:dyDescent="0.2">
      <c r="A282" s="4">
        <f t="shared" si="9"/>
        <v>9</v>
      </c>
      <c r="B282" s="35">
        <v>41181</v>
      </c>
      <c r="C282" s="60">
        <v>16.190000000000001</v>
      </c>
      <c r="D282" s="60">
        <v>0.23799999999999999</v>
      </c>
      <c r="E282" s="60">
        <v>7.01</v>
      </c>
      <c r="F282" s="42">
        <f t="shared" si="8"/>
        <v>23.438000000000002</v>
      </c>
      <c r="H282" s="63">
        <v>1.4450000000000001</v>
      </c>
    </row>
    <row r="283" spans="1:8" x14ac:dyDescent="0.2">
      <c r="A283" s="4">
        <f t="shared" si="9"/>
        <v>9</v>
      </c>
      <c r="B283" s="35">
        <v>41182</v>
      </c>
      <c r="C283" s="60">
        <v>15.9</v>
      </c>
      <c r="D283" s="60">
        <v>0.218</v>
      </c>
      <c r="E283" s="60">
        <v>6.6959999999999997</v>
      </c>
      <c r="F283" s="42">
        <f t="shared" si="8"/>
        <v>22.814</v>
      </c>
      <c r="H283" s="63">
        <v>1.4550000000000001</v>
      </c>
    </row>
    <row r="284" spans="1:8" x14ac:dyDescent="0.2">
      <c r="A284" s="4">
        <f t="shared" si="9"/>
        <v>10</v>
      </c>
      <c r="B284" s="35">
        <v>41183</v>
      </c>
      <c r="C284" s="60">
        <v>15.972</v>
      </c>
      <c r="D284" s="60">
        <v>0.27700000000000002</v>
      </c>
      <c r="E284" s="60">
        <v>8.3849999999999998</v>
      </c>
      <c r="F284" s="42">
        <f t="shared" si="8"/>
        <v>24.634</v>
      </c>
      <c r="H284" s="63">
        <v>1.4950000000000001</v>
      </c>
    </row>
    <row r="285" spans="1:8" x14ac:dyDescent="0.2">
      <c r="A285" s="4">
        <f t="shared" si="9"/>
        <v>10</v>
      </c>
      <c r="B285" s="35">
        <v>41184</v>
      </c>
      <c r="C285" s="60">
        <v>15.996</v>
      </c>
      <c r="D285" s="60">
        <v>0.32700000000000001</v>
      </c>
      <c r="E285" s="60">
        <v>8.9390000000000001</v>
      </c>
      <c r="F285" s="42">
        <f t="shared" si="8"/>
        <v>25.262</v>
      </c>
      <c r="H285" s="63">
        <v>1.55</v>
      </c>
    </row>
    <row r="286" spans="1:8" x14ac:dyDescent="0.2">
      <c r="A286" s="4">
        <f t="shared" si="9"/>
        <v>10</v>
      </c>
      <c r="B286" s="35">
        <v>41185</v>
      </c>
      <c r="C286" s="60">
        <v>16.248000000000001</v>
      </c>
      <c r="D286" s="60">
        <v>0.39100000000000001</v>
      </c>
      <c r="E286" s="60">
        <v>8.8780000000000001</v>
      </c>
      <c r="F286" s="42">
        <f t="shared" si="8"/>
        <v>25.517000000000003</v>
      </c>
      <c r="H286" s="63">
        <v>1.52</v>
      </c>
    </row>
    <row r="287" spans="1:8" x14ac:dyDescent="0.2">
      <c r="A287" s="4">
        <f t="shared" si="9"/>
        <v>10</v>
      </c>
      <c r="B287" s="35">
        <v>41186</v>
      </c>
      <c r="C287" s="60">
        <v>16.212</v>
      </c>
      <c r="D287" s="60">
        <v>0.35499999999999998</v>
      </c>
      <c r="E287" s="60">
        <v>8.1929999999999996</v>
      </c>
      <c r="F287" s="42">
        <f t="shared" si="8"/>
        <v>24.759999999999998</v>
      </c>
      <c r="H287" s="63">
        <v>1.52</v>
      </c>
    </row>
    <row r="288" spans="1:8" x14ac:dyDescent="0.2">
      <c r="A288" s="4">
        <f t="shared" si="9"/>
        <v>10</v>
      </c>
      <c r="B288" s="35">
        <v>41187</v>
      </c>
      <c r="C288" s="60">
        <v>16.108000000000001</v>
      </c>
      <c r="D288" s="60">
        <v>0.314</v>
      </c>
      <c r="E288" s="60">
        <v>8.0470000000000006</v>
      </c>
      <c r="F288" s="42">
        <f t="shared" si="8"/>
        <v>24.469000000000001</v>
      </c>
      <c r="H288" s="63">
        <v>1.4650000000000001</v>
      </c>
    </row>
    <row r="289" spans="1:8" x14ac:dyDescent="0.2">
      <c r="A289" s="4">
        <f t="shared" si="9"/>
        <v>10</v>
      </c>
      <c r="B289" s="35">
        <v>41188</v>
      </c>
      <c r="C289" s="60">
        <v>16.047000000000001</v>
      </c>
      <c r="D289" s="60">
        <v>0.23100000000000001</v>
      </c>
      <c r="E289" s="60">
        <v>7.3659999999999997</v>
      </c>
      <c r="F289" s="42">
        <f t="shared" si="8"/>
        <v>23.644000000000002</v>
      </c>
      <c r="H289" s="63">
        <v>1.43</v>
      </c>
    </row>
    <row r="290" spans="1:8" x14ac:dyDescent="0.2">
      <c r="A290" s="4">
        <f t="shared" si="9"/>
        <v>10</v>
      </c>
      <c r="B290" s="35">
        <v>41189</v>
      </c>
      <c r="C290" s="60">
        <v>15.94</v>
      </c>
      <c r="D290" s="60">
        <v>0.3</v>
      </c>
      <c r="E290" s="60">
        <v>7.09</v>
      </c>
      <c r="F290" s="42">
        <f t="shared" si="8"/>
        <v>23.33</v>
      </c>
      <c r="H290" s="63">
        <v>1.47</v>
      </c>
    </row>
    <row r="291" spans="1:8" x14ac:dyDescent="0.2">
      <c r="A291" s="4">
        <f t="shared" si="9"/>
        <v>10</v>
      </c>
      <c r="B291" s="35">
        <v>41190</v>
      </c>
      <c r="C291" s="60">
        <v>15.474</v>
      </c>
      <c r="D291" s="60">
        <v>0.249</v>
      </c>
      <c r="E291" s="60">
        <v>8.7490000000000006</v>
      </c>
      <c r="F291" s="42">
        <f t="shared" si="8"/>
        <v>24.472000000000001</v>
      </c>
      <c r="H291" s="63">
        <v>1.25</v>
      </c>
    </row>
    <row r="292" spans="1:8" x14ac:dyDescent="0.2">
      <c r="A292" s="4">
        <f t="shared" si="9"/>
        <v>10</v>
      </c>
      <c r="B292" s="35">
        <v>41191</v>
      </c>
      <c r="C292" s="60">
        <v>16.02</v>
      </c>
      <c r="D292" s="60">
        <v>0.26300000000000001</v>
      </c>
      <c r="E292" s="60">
        <v>8.1590000000000007</v>
      </c>
      <c r="F292" s="42">
        <f t="shared" si="8"/>
        <v>24.442</v>
      </c>
      <c r="H292" s="63">
        <v>1.4850000000000001</v>
      </c>
    </row>
    <row r="293" spans="1:8" x14ac:dyDescent="0.2">
      <c r="A293" s="4">
        <f t="shared" si="9"/>
        <v>10</v>
      </c>
      <c r="B293" s="35">
        <v>41192</v>
      </c>
      <c r="C293" s="60">
        <v>16.02</v>
      </c>
      <c r="D293" s="60">
        <v>0.184</v>
      </c>
      <c r="E293" s="60">
        <v>8.1379999999999999</v>
      </c>
      <c r="F293" s="42">
        <f t="shared" si="8"/>
        <v>24.341999999999999</v>
      </c>
      <c r="H293" s="63">
        <v>1.48</v>
      </c>
    </row>
    <row r="294" spans="1:8" x14ac:dyDescent="0.2">
      <c r="A294" s="4">
        <f t="shared" si="9"/>
        <v>10</v>
      </c>
      <c r="B294" s="35">
        <v>41193</v>
      </c>
      <c r="C294" s="60">
        <v>16.117999999999999</v>
      </c>
      <c r="D294" s="60">
        <v>0.23400000000000001</v>
      </c>
      <c r="E294" s="60">
        <v>7.9390000000000001</v>
      </c>
      <c r="F294" s="42">
        <f t="shared" si="8"/>
        <v>24.291</v>
      </c>
      <c r="H294" s="63">
        <v>1.4750000000000001</v>
      </c>
    </row>
    <row r="295" spans="1:8" x14ac:dyDescent="0.2">
      <c r="A295" s="4">
        <f t="shared" si="9"/>
        <v>10</v>
      </c>
      <c r="B295" s="35">
        <v>41194</v>
      </c>
      <c r="C295" s="60">
        <v>16.126000000000001</v>
      </c>
      <c r="D295" s="60">
        <v>0.192</v>
      </c>
      <c r="E295" s="60">
        <v>7.8780000000000001</v>
      </c>
      <c r="F295" s="42">
        <f t="shared" si="8"/>
        <v>24.196000000000002</v>
      </c>
      <c r="H295" s="63">
        <v>1.44</v>
      </c>
    </row>
    <row r="296" spans="1:8" x14ac:dyDescent="0.2">
      <c r="A296" s="4">
        <f t="shared" si="9"/>
        <v>10</v>
      </c>
      <c r="B296" s="35">
        <v>41195</v>
      </c>
      <c r="C296" s="60">
        <v>15.888999999999999</v>
      </c>
      <c r="D296" s="60">
        <v>0.186</v>
      </c>
      <c r="E296" s="60">
        <v>6.9189999999999996</v>
      </c>
      <c r="F296" s="42">
        <f t="shared" si="8"/>
        <v>22.994</v>
      </c>
      <c r="H296" s="63">
        <v>1.43</v>
      </c>
    </row>
    <row r="297" spans="1:8" x14ac:dyDescent="0.2">
      <c r="A297" s="4">
        <f t="shared" si="9"/>
        <v>10</v>
      </c>
      <c r="B297" s="35">
        <v>41196</v>
      </c>
      <c r="C297" s="60">
        <v>16.07</v>
      </c>
      <c r="D297" s="60">
        <v>0.17299999999999999</v>
      </c>
      <c r="E297" s="60">
        <v>6.1539999999999999</v>
      </c>
      <c r="F297" s="42">
        <f t="shared" si="8"/>
        <v>22.396999999999998</v>
      </c>
      <c r="H297" s="63">
        <v>1.385</v>
      </c>
    </row>
    <row r="298" spans="1:8" x14ac:dyDescent="0.2">
      <c r="A298" s="4">
        <f t="shared" si="9"/>
        <v>10</v>
      </c>
      <c r="B298" s="35">
        <v>41197</v>
      </c>
      <c r="C298" s="60">
        <v>15.82</v>
      </c>
      <c r="D298" s="60">
        <v>0.17499999999999999</v>
      </c>
      <c r="E298" s="60">
        <v>6.47</v>
      </c>
      <c r="F298" s="42">
        <f t="shared" si="8"/>
        <v>22.465</v>
      </c>
      <c r="H298" s="63">
        <v>1.49</v>
      </c>
    </row>
    <row r="299" spans="1:8" x14ac:dyDescent="0.2">
      <c r="A299" s="4">
        <f t="shared" si="9"/>
        <v>10</v>
      </c>
      <c r="B299" s="35">
        <v>41198</v>
      </c>
      <c r="C299" s="60">
        <v>16.21</v>
      </c>
      <c r="D299" s="60">
        <v>0.255</v>
      </c>
      <c r="E299" s="60">
        <v>7.5039999999999996</v>
      </c>
      <c r="F299" s="42">
        <f t="shared" si="8"/>
        <v>23.969000000000001</v>
      </c>
      <c r="H299" s="63">
        <v>1.45</v>
      </c>
    </row>
    <row r="300" spans="1:8" x14ac:dyDescent="0.2">
      <c r="A300" s="4">
        <f t="shared" si="9"/>
        <v>10</v>
      </c>
      <c r="B300" s="35">
        <v>41199</v>
      </c>
      <c r="C300" s="60">
        <v>15.91</v>
      </c>
      <c r="D300" s="60">
        <v>0.24299999999999999</v>
      </c>
      <c r="E300" s="60">
        <v>8.1560000000000006</v>
      </c>
      <c r="F300" s="42">
        <f t="shared" si="8"/>
        <v>24.308999999999997</v>
      </c>
      <c r="H300" s="63">
        <v>1.4350000000000001</v>
      </c>
    </row>
    <row r="301" spans="1:8" x14ac:dyDescent="0.2">
      <c r="A301" s="4">
        <f t="shared" si="9"/>
        <v>10</v>
      </c>
      <c r="B301" s="35">
        <v>41200</v>
      </c>
      <c r="C301" s="60">
        <v>15.97</v>
      </c>
      <c r="D301" s="60">
        <v>0.27700000000000002</v>
      </c>
      <c r="E301" s="60">
        <v>8.4480000000000004</v>
      </c>
      <c r="F301" s="42">
        <f t="shared" si="8"/>
        <v>24.695</v>
      </c>
      <c r="H301" s="63">
        <v>1.52</v>
      </c>
    </row>
    <row r="302" spans="1:8" x14ac:dyDescent="0.2">
      <c r="A302" s="4">
        <f t="shared" si="9"/>
        <v>10</v>
      </c>
      <c r="B302" s="35">
        <v>41201</v>
      </c>
      <c r="C302" s="60">
        <v>16.079999999999998</v>
      </c>
      <c r="D302" s="60">
        <v>0.27600000000000002</v>
      </c>
      <c r="E302" s="60">
        <v>8.6159999999999997</v>
      </c>
      <c r="F302" s="42">
        <f t="shared" si="8"/>
        <v>24.971999999999998</v>
      </c>
      <c r="H302" s="63">
        <v>1.46</v>
      </c>
    </row>
    <row r="303" spans="1:8" x14ac:dyDescent="0.2">
      <c r="A303" s="4">
        <f t="shared" si="9"/>
        <v>10</v>
      </c>
      <c r="B303" s="35">
        <v>41202</v>
      </c>
      <c r="C303" s="60">
        <v>16.03</v>
      </c>
      <c r="D303" s="60">
        <v>0.182</v>
      </c>
      <c r="E303" s="60">
        <v>7.5579999999999998</v>
      </c>
      <c r="F303" s="42">
        <f t="shared" si="8"/>
        <v>23.77</v>
      </c>
      <c r="H303" s="63">
        <v>1.41</v>
      </c>
    </row>
    <row r="304" spans="1:8" x14ac:dyDescent="0.2">
      <c r="A304" s="4">
        <f t="shared" si="9"/>
        <v>10</v>
      </c>
      <c r="B304" s="35">
        <v>41203</v>
      </c>
      <c r="C304" s="60">
        <v>15.8</v>
      </c>
      <c r="D304" s="60">
        <v>0.39400000000000002</v>
      </c>
      <c r="E304" s="60">
        <v>6.968</v>
      </c>
      <c r="F304" s="42">
        <f t="shared" si="8"/>
        <v>23.161999999999999</v>
      </c>
      <c r="H304" s="63">
        <v>1.45</v>
      </c>
    </row>
    <row r="305" spans="1:8" x14ac:dyDescent="0.2">
      <c r="A305" s="4">
        <f t="shared" si="9"/>
        <v>10</v>
      </c>
      <c r="B305" s="35">
        <v>41204</v>
      </c>
      <c r="C305" s="60">
        <v>15.99</v>
      </c>
      <c r="D305" s="60">
        <v>0.193</v>
      </c>
      <c r="E305" s="60">
        <v>8.5079999999999991</v>
      </c>
      <c r="F305" s="42">
        <f t="shared" si="8"/>
        <v>24.690999999999999</v>
      </c>
      <c r="H305" s="63">
        <v>1.52</v>
      </c>
    </row>
    <row r="306" spans="1:8" x14ac:dyDescent="0.2">
      <c r="A306" s="4">
        <f t="shared" si="9"/>
        <v>10</v>
      </c>
      <c r="B306" s="35">
        <v>41205</v>
      </c>
      <c r="C306" s="60">
        <v>16.04</v>
      </c>
      <c r="D306" s="60">
        <v>0.23699999999999999</v>
      </c>
      <c r="E306" s="60">
        <v>8.4960000000000004</v>
      </c>
      <c r="F306" s="42">
        <f t="shared" si="8"/>
        <v>24.772999999999996</v>
      </c>
      <c r="H306" s="63">
        <v>1.5149999999999999</v>
      </c>
    </row>
    <row r="307" spans="1:8" x14ac:dyDescent="0.2">
      <c r="A307" s="4">
        <f t="shared" si="9"/>
        <v>10</v>
      </c>
      <c r="B307" s="35">
        <v>41206</v>
      </c>
      <c r="C307" s="60">
        <v>15.85</v>
      </c>
      <c r="D307" s="60">
        <v>0.218</v>
      </c>
      <c r="E307" s="60">
        <v>8.7159999999999993</v>
      </c>
      <c r="F307" s="42">
        <f t="shared" si="8"/>
        <v>24.783999999999999</v>
      </c>
      <c r="H307" s="63">
        <v>1.51</v>
      </c>
    </row>
    <row r="308" spans="1:8" x14ac:dyDescent="0.2">
      <c r="A308" s="4">
        <f t="shared" si="9"/>
        <v>10</v>
      </c>
      <c r="B308" s="35">
        <v>41207</v>
      </c>
      <c r="C308" s="60">
        <v>16.09</v>
      </c>
      <c r="D308" s="60">
        <v>0.24299999999999999</v>
      </c>
      <c r="E308" s="60">
        <v>8.859</v>
      </c>
      <c r="F308" s="42">
        <f t="shared" si="8"/>
        <v>25.192</v>
      </c>
      <c r="H308" s="63">
        <v>1.48</v>
      </c>
    </row>
    <row r="309" spans="1:8" x14ac:dyDescent="0.2">
      <c r="A309" s="4">
        <f t="shared" si="9"/>
        <v>10</v>
      </c>
      <c r="B309" s="35">
        <v>41208</v>
      </c>
      <c r="C309" s="60">
        <v>15.49</v>
      </c>
      <c r="D309" s="60">
        <v>0.14599999999999999</v>
      </c>
      <c r="E309" s="60">
        <v>7.7089999999999996</v>
      </c>
      <c r="F309" s="42">
        <f t="shared" si="8"/>
        <v>23.344999999999999</v>
      </c>
      <c r="H309" s="63">
        <v>1.46</v>
      </c>
    </row>
    <row r="310" spans="1:8" x14ac:dyDescent="0.2">
      <c r="A310" s="4">
        <f t="shared" si="9"/>
        <v>10</v>
      </c>
      <c r="B310" s="35">
        <v>41209</v>
      </c>
      <c r="C310" s="60">
        <v>15.7</v>
      </c>
      <c r="D310" s="60">
        <v>0.191</v>
      </c>
      <c r="E310" s="60">
        <v>8.4939999999999998</v>
      </c>
      <c r="F310" s="42">
        <f t="shared" si="8"/>
        <v>24.384999999999998</v>
      </c>
      <c r="H310" s="63">
        <v>1.49</v>
      </c>
    </row>
    <row r="311" spans="1:8" x14ac:dyDescent="0.2">
      <c r="A311" s="4">
        <f t="shared" si="9"/>
        <v>10</v>
      </c>
      <c r="B311" s="35">
        <v>41210</v>
      </c>
      <c r="C311" s="60">
        <v>16.04</v>
      </c>
      <c r="D311" s="60">
        <v>0.13300000000000001</v>
      </c>
      <c r="E311" s="60">
        <v>7</v>
      </c>
      <c r="F311" s="42">
        <f t="shared" si="8"/>
        <v>23.172999999999998</v>
      </c>
      <c r="H311" s="63">
        <v>1.345</v>
      </c>
    </row>
    <row r="312" spans="1:8" x14ac:dyDescent="0.2">
      <c r="A312" s="4">
        <f t="shared" si="9"/>
        <v>10</v>
      </c>
      <c r="B312" s="35">
        <v>41211</v>
      </c>
      <c r="C312" s="60">
        <v>16.260000000000002</v>
      </c>
      <c r="D312" s="60">
        <v>0.17299999999999999</v>
      </c>
      <c r="E312" s="60">
        <v>8.2279999999999998</v>
      </c>
      <c r="F312" s="42">
        <f t="shared" si="8"/>
        <v>24.661000000000001</v>
      </c>
      <c r="H312" s="63">
        <v>1.5049999999999999</v>
      </c>
    </row>
    <row r="313" spans="1:8" x14ac:dyDescent="0.2">
      <c r="A313" s="4">
        <f t="shared" si="9"/>
        <v>10</v>
      </c>
      <c r="B313" s="35">
        <v>41212</v>
      </c>
      <c r="C313" s="60">
        <v>16.149999999999999</v>
      </c>
      <c r="D313" s="60">
        <v>0.25</v>
      </c>
      <c r="E313" s="60">
        <v>8.6989999999999998</v>
      </c>
      <c r="F313" s="42">
        <f t="shared" si="8"/>
        <v>25.098999999999997</v>
      </c>
      <c r="H313" s="63">
        <v>1.51</v>
      </c>
    </row>
    <row r="314" spans="1:8" x14ac:dyDescent="0.2">
      <c r="A314" s="4">
        <f t="shared" si="9"/>
        <v>10</v>
      </c>
      <c r="B314" s="35">
        <v>41213</v>
      </c>
      <c r="C314" s="60">
        <v>16.12</v>
      </c>
      <c r="D314" s="60">
        <v>0.245</v>
      </c>
      <c r="E314" s="60">
        <v>8.9640000000000004</v>
      </c>
      <c r="F314" s="42">
        <f t="shared" si="8"/>
        <v>25.329000000000001</v>
      </c>
      <c r="H314" s="63">
        <v>1.4950000000000001</v>
      </c>
    </row>
    <row r="315" spans="1:8" x14ac:dyDescent="0.2">
      <c r="A315" s="4">
        <f t="shared" si="9"/>
        <v>11</v>
      </c>
      <c r="B315" s="35">
        <v>41214</v>
      </c>
      <c r="C315" s="60">
        <v>15.366</v>
      </c>
      <c r="D315" s="60">
        <v>0.246</v>
      </c>
      <c r="E315" s="60">
        <v>8.4090000000000007</v>
      </c>
      <c r="F315" s="42">
        <f t="shared" si="8"/>
        <v>24.021000000000001</v>
      </c>
      <c r="H315" s="63">
        <v>1.4450000000000001</v>
      </c>
    </row>
    <row r="316" spans="1:8" x14ac:dyDescent="0.2">
      <c r="A316" s="4">
        <f t="shared" si="9"/>
        <v>11</v>
      </c>
      <c r="B316" s="35">
        <v>41215</v>
      </c>
      <c r="C316" s="60">
        <v>15.914999999999999</v>
      </c>
      <c r="D316" s="60">
        <v>0.26200000000000001</v>
      </c>
      <c r="E316" s="60">
        <v>7.6059999999999999</v>
      </c>
      <c r="F316" s="42">
        <f t="shared" si="8"/>
        <v>23.783000000000001</v>
      </c>
      <c r="H316" s="63">
        <v>1.4550000000000001</v>
      </c>
    </row>
    <row r="317" spans="1:8" x14ac:dyDescent="0.2">
      <c r="A317" s="4">
        <f t="shared" si="9"/>
        <v>11</v>
      </c>
      <c r="B317" s="35">
        <v>41216</v>
      </c>
      <c r="C317" s="60">
        <v>16.114999999999998</v>
      </c>
      <c r="D317" s="60">
        <v>0.24099999999999999</v>
      </c>
      <c r="E317" s="60">
        <v>7.5970000000000004</v>
      </c>
      <c r="F317" s="42">
        <f t="shared" si="8"/>
        <v>23.952999999999999</v>
      </c>
      <c r="H317" s="63">
        <v>1.43</v>
      </c>
    </row>
    <row r="318" spans="1:8" x14ac:dyDescent="0.2">
      <c r="A318" s="4">
        <f t="shared" si="9"/>
        <v>11</v>
      </c>
      <c r="B318" s="35">
        <v>41217</v>
      </c>
      <c r="C318" s="60">
        <v>15.837</v>
      </c>
      <c r="D318" s="60">
        <v>0.34300000000000003</v>
      </c>
      <c r="E318" s="60">
        <v>7.7480000000000002</v>
      </c>
      <c r="F318" s="42">
        <f t="shared" si="8"/>
        <v>23.928000000000001</v>
      </c>
      <c r="H318" s="63">
        <v>1.345</v>
      </c>
    </row>
    <row r="319" spans="1:8" x14ac:dyDescent="0.2">
      <c r="A319" s="4">
        <f t="shared" si="9"/>
        <v>11</v>
      </c>
      <c r="B319" s="35">
        <v>41218</v>
      </c>
      <c r="C319" s="60">
        <v>15.925000000000001</v>
      </c>
      <c r="D319" s="60">
        <v>0.23</v>
      </c>
      <c r="E319" s="60">
        <v>9.468</v>
      </c>
      <c r="F319" s="42">
        <f t="shared" si="8"/>
        <v>25.623000000000001</v>
      </c>
      <c r="H319" s="63">
        <v>1.5</v>
      </c>
    </row>
    <row r="320" spans="1:8" x14ac:dyDescent="0.2">
      <c r="A320" s="4">
        <f t="shared" si="9"/>
        <v>11</v>
      </c>
      <c r="B320" s="35">
        <v>41219</v>
      </c>
      <c r="C320" s="60">
        <v>15.353999999999999</v>
      </c>
      <c r="D320" s="60">
        <v>0.20899999999999999</v>
      </c>
      <c r="E320" s="60">
        <v>10.098000000000001</v>
      </c>
      <c r="F320" s="42">
        <f t="shared" si="8"/>
        <v>25.661000000000001</v>
      </c>
      <c r="H320" s="63">
        <v>1.4850000000000001</v>
      </c>
    </row>
    <row r="321" spans="1:8" x14ac:dyDescent="0.2">
      <c r="A321" s="4">
        <f t="shared" si="9"/>
        <v>11</v>
      </c>
      <c r="B321" s="35">
        <v>41220</v>
      </c>
      <c r="C321" s="60">
        <v>15.689</v>
      </c>
      <c r="D321" s="60">
        <v>0.221</v>
      </c>
      <c r="E321" s="60">
        <v>9.2769999999999992</v>
      </c>
      <c r="F321" s="42">
        <f t="shared" si="8"/>
        <v>25.186999999999998</v>
      </c>
      <c r="H321" s="63">
        <v>1.52</v>
      </c>
    </row>
    <row r="322" spans="1:8" x14ac:dyDescent="0.2">
      <c r="A322" s="4">
        <f t="shared" si="9"/>
        <v>11</v>
      </c>
      <c r="B322" s="35">
        <v>41221</v>
      </c>
      <c r="C322" s="60">
        <v>16.042000000000002</v>
      </c>
      <c r="D322" s="60">
        <v>0.20300000000000001</v>
      </c>
      <c r="E322" s="60">
        <v>9.5150000000000006</v>
      </c>
      <c r="F322" s="42">
        <f t="shared" si="8"/>
        <v>25.76</v>
      </c>
      <c r="H322" s="63">
        <v>1.5149999999999999</v>
      </c>
    </row>
    <row r="323" spans="1:8" x14ac:dyDescent="0.2">
      <c r="A323" s="4">
        <f t="shared" si="9"/>
        <v>11</v>
      </c>
      <c r="B323" s="35">
        <v>41222</v>
      </c>
      <c r="C323" s="60">
        <v>16.12</v>
      </c>
      <c r="D323" s="60">
        <v>0.20100000000000001</v>
      </c>
      <c r="E323" s="60">
        <v>8.8539999999999992</v>
      </c>
      <c r="F323" s="42">
        <f t="shared" si="8"/>
        <v>25.175000000000001</v>
      </c>
      <c r="H323" s="63">
        <v>1.44</v>
      </c>
    </row>
    <row r="324" spans="1:8" x14ac:dyDescent="0.2">
      <c r="A324" s="4">
        <f t="shared" si="9"/>
        <v>11</v>
      </c>
      <c r="B324" s="35">
        <v>41223</v>
      </c>
      <c r="C324" s="60">
        <v>16.029</v>
      </c>
      <c r="D324" s="60">
        <v>0.215</v>
      </c>
      <c r="E324" s="60">
        <v>7.5220000000000002</v>
      </c>
      <c r="F324" s="42">
        <f t="shared" si="8"/>
        <v>23.765999999999998</v>
      </c>
      <c r="H324" s="63">
        <v>1.33</v>
      </c>
    </row>
    <row r="325" spans="1:8" x14ac:dyDescent="0.2">
      <c r="A325" s="4">
        <f t="shared" si="9"/>
        <v>11</v>
      </c>
      <c r="B325" s="35">
        <v>41224</v>
      </c>
      <c r="C325" s="60">
        <v>15.33</v>
      </c>
      <c r="D325" s="60">
        <v>0.20399999999999999</v>
      </c>
      <c r="E325" s="60">
        <v>7.6459999999999999</v>
      </c>
      <c r="F325" s="42">
        <f t="shared" si="8"/>
        <v>23.18</v>
      </c>
      <c r="H325" s="63">
        <v>1.4550000000000001</v>
      </c>
    </row>
    <row r="326" spans="1:8" x14ac:dyDescent="0.2">
      <c r="A326" s="4">
        <f t="shared" si="9"/>
        <v>11</v>
      </c>
      <c r="B326" s="35">
        <v>41225</v>
      </c>
      <c r="C326" s="60">
        <v>15.734999999999999</v>
      </c>
      <c r="D326" s="60">
        <v>0.27600000000000002</v>
      </c>
      <c r="E326" s="60">
        <v>9.2479999999999993</v>
      </c>
      <c r="F326" s="42">
        <f t="shared" si="8"/>
        <v>25.259</v>
      </c>
      <c r="H326" s="63">
        <v>1.41</v>
      </c>
    </row>
    <row r="327" spans="1:8" x14ac:dyDescent="0.2">
      <c r="A327" s="4">
        <f t="shared" si="9"/>
        <v>11</v>
      </c>
      <c r="B327" s="35">
        <v>41226</v>
      </c>
      <c r="C327" s="60">
        <v>15.313000000000001</v>
      </c>
      <c r="D327" s="60">
        <v>0.27300000000000002</v>
      </c>
      <c r="E327" s="60">
        <v>9.4179999999999993</v>
      </c>
      <c r="F327" s="42">
        <f t="shared" si="8"/>
        <v>25.003999999999998</v>
      </c>
      <c r="H327" s="63">
        <v>1.41</v>
      </c>
    </row>
    <row r="328" spans="1:8" x14ac:dyDescent="0.2">
      <c r="A328" s="4">
        <f t="shared" si="9"/>
        <v>11</v>
      </c>
      <c r="B328" s="35">
        <v>41227</v>
      </c>
      <c r="C328" s="60">
        <v>14.47</v>
      </c>
      <c r="D328" s="60">
        <v>0.24</v>
      </c>
      <c r="E328" s="60">
        <v>10.305999999999999</v>
      </c>
      <c r="F328" s="42">
        <f t="shared" si="8"/>
        <v>25.015999999999998</v>
      </c>
      <c r="H328" s="63">
        <v>1.4</v>
      </c>
    </row>
    <row r="329" spans="1:8" x14ac:dyDescent="0.2">
      <c r="A329" s="4">
        <f t="shared" si="9"/>
        <v>11</v>
      </c>
      <c r="B329" s="35">
        <v>41228</v>
      </c>
      <c r="C329" s="60">
        <v>15.09</v>
      </c>
      <c r="D329" s="60">
        <v>0.27900000000000003</v>
      </c>
      <c r="E329" s="60">
        <v>9.52</v>
      </c>
      <c r="F329" s="42">
        <f t="shared" si="8"/>
        <v>24.888999999999999</v>
      </c>
      <c r="H329" s="63">
        <v>1.4650000000000001</v>
      </c>
    </row>
    <row r="330" spans="1:8" x14ac:dyDescent="0.2">
      <c r="A330" s="4">
        <f t="shared" si="9"/>
        <v>11</v>
      </c>
      <c r="B330" s="35">
        <v>41229</v>
      </c>
      <c r="C330" s="60">
        <v>15.21</v>
      </c>
      <c r="D330" s="60">
        <v>0.27200000000000002</v>
      </c>
      <c r="E330" s="60">
        <v>9.4469999999999992</v>
      </c>
      <c r="F330" s="42">
        <f t="shared" ref="F330:F376" si="10">+SUM(C330:E330)</f>
        <v>24.929000000000002</v>
      </c>
      <c r="H330" s="63">
        <v>1.405</v>
      </c>
    </row>
    <row r="331" spans="1:8" x14ac:dyDescent="0.2">
      <c r="A331" s="4">
        <f t="shared" ref="A331:A375" si="11">+IF(ISBLANK($B331),"",MONTH($B331))</f>
        <v>11</v>
      </c>
      <c r="B331" s="35">
        <v>41230</v>
      </c>
      <c r="C331" s="60">
        <v>14.93</v>
      </c>
      <c r="D331" s="60">
        <v>0.27800000000000002</v>
      </c>
      <c r="E331" s="60">
        <v>8.0609999999999999</v>
      </c>
      <c r="F331" s="42">
        <f t="shared" si="10"/>
        <v>23.268999999999998</v>
      </c>
      <c r="H331" s="63">
        <v>1.415</v>
      </c>
    </row>
    <row r="332" spans="1:8" x14ac:dyDescent="0.2">
      <c r="A332" s="4">
        <f t="shared" si="11"/>
        <v>11</v>
      </c>
      <c r="B332" s="35">
        <v>41231</v>
      </c>
      <c r="C332" s="60">
        <v>13.8</v>
      </c>
      <c r="D332" s="60">
        <v>0.23200000000000001</v>
      </c>
      <c r="E332" s="60">
        <v>8.4410000000000007</v>
      </c>
      <c r="F332" s="42">
        <f t="shared" si="10"/>
        <v>22.472999999999999</v>
      </c>
      <c r="H332" s="63">
        <v>1.46</v>
      </c>
    </row>
    <row r="333" spans="1:8" x14ac:dyDescent="0.2">
      <c r="A333" s="4">
        <f t="shared" si="11"/>
        <v>11</v>
      </c>
      <c r="B333" s="35">
        <v>41232</v>
      </c>
      <c r="C333" s="60">
        <v>15.29</v>
      </c>
      <c r="D333" s="60">
        <v>0.20399999999999999</v>
      </c>
      <c r="E333" s="60">
        <v>8.9179999999999993</v>
      </c>
      <c r="F333" s="42">
        <f t="shared" si="10"/>
        <v>24.411999999999999</v>
      </c>
      <c r="H333" s="63">
        <v>1.5049999999999999</v>
      </c>
    </row>
    <row r="334" spans="1:8" x14ac:dyDescent="0.2">
      <c r="A334" s="4">
        <f t="shared" si="11"/>
        <v>11</v>
      </c>
      <c r="B334" s="35">
        <v>41233</v>
      </c>
      <c r="C334" s="60">
        <v>15.44</v>
      </c>
      <c r="D334" s="60">
        <v>0.255</v>
      </c>
      <c r="E334" s="60">
        <v>9.1180000000000003</v>
      </c>
      <c r="F334" s="42">
        <f t="shared" si="10"/>
        <v>24.813000000000002</v>
      </c>
      <c r="H334" s="63">
        <v>1.36</v>
      </c>
    </row>
    <row r="335" spans="1:8" x14ac:dyDescent="0.2">
      <c r="A335" s="4">
        <f t="shared" si="11"/>
        <v>11</v>
      </c>
      <c r="B335" s="35">
        <v>41234</v>
      </c>
      <c r="C335" s="60">
        <v>15.32</v>
      </c>
      <c r="D335" s="60">
        <v>0.26500000000000001</v>
      </c>
      <c r="E335" s="60">
        <v>9.125</v>
      </c>
      <c r="F335" s="42">
        <f t="shared" si="10"/>
        <v>24.71</v>
      </c>
      <c r="H335" s="63">
        <v>1.4750000000000001</v>
      </c>
    </row>
    <row r="336" spans="1:8" x14ac:dyDescent="0.2">
      <c r="A336" s="4">
        <f t="shared" si="11"/>
        <v>11</v>
      </c>
      <c r="B336" s="35">
        <v>41235</v>
      </c>
      <c r="C336" s="60">
        <v>15.82</v>
      </c>
      <c r="D336" s="60">
        <v>0.21099999999999999</v>
      </c>
      <c r="E336" s="60">
        <v>8.86</v>
      </c>
      <c r="F336" s="42">
        <f t="shared" si="10"/>
        <v>24.890999999999998</v>
      </c>
      <c r="H336" s="63">
        <v>1.5</v>
      </c>
    </row>
    <row r="337" spans="1:8" x14ac:dyDescent="0.2">
      <c r="A337" s="4">
        <f t="shared" si="11"/>
        <v>11</v>
      </c>
      <c r="B337" s="35">
        <v>41236</v>
      </c>
      <c r="C337" s="60">
        <v>15.89</v>
      </c>
      <c r="D337" s="60">
        <v>0.187</v>
      </c>
      <c r="E337" s="60">
        <v>8.9540000000000006</v>
      </c>
      <c r="F337" s="42">
        <f t="shared" si="10"/>
        <v>25.031000000000002</v>
      </c>
      <c r="H337" s="63">
        <v>1.48</v>
      </c>
    </row>
    <row r="338" spans="1:8" x14ac:dyDescent="0.2">
      <c r="A338" s="4">
        <f t="shared" si="11"/>
        <v>11</v>
      </c>
      <c r="B338" s="35">
        <v>41237</v>
      </c>
      <c r="C338" s="60">
        <v>14.7</v>
      </c>
      <c r="D338" s="60">
        <v>0.14099999999999999</v>
      </c>
      <c r="E338" s="60">
        <v>8.3070000000000004</v>
      </c>
      <c r="F338" s="42">
        <f t="shared" si="10"/>
        <v>23.148</v>
      </c>
      <c r="H338" s="63">
        <v>1.39</v>
      </c>
    </row>
    <row r="339" spans="1:8" x14ac:dyDescent="0.2">
      <c r="A339" s="4">
        <f t="shared" si="11"/>
        <v>11</v>
      </c>
      <c r="B339" s="35">
        <v>41238</v>
      </c>
      <c r="C339" s="60">
        <v>15.35</v>
      </c>
      <c r="D339" s="60">
        <v>0.152</v>
      </c>
      <c r="E339" s="60">
        <v>7.5490000000000004</v>
      </c>
      <c r="F339" s="42">
        <f t="shared" si="10"/>
        <v>23.050999999999998</v>
      </c>
      <c r="H339" s="63">
        <v>1.48</v>
      </c>
    </row>
    <row r="340" spans="1:8" x14ac:dyDescent="0.2">
      <c r="A340" s="4">
        <f t="shared" si="11"/>
        <v>11</v>
      </c>
      <c r="B340" s="35">
        <v>41239</v>
      </c>
      <c r="C340" s="60">
        <v>15.7</v>
      </c>
      <c r="D340" s="60">
        <v>0.29599999999999999</v>
      </c>
      <c r="E340" s="60">
        <v>8.3219999999999992</v>
      </c>
      <c r="F340" s="42">
        <f t="shared" si="10"/>
        <v>24.317999999999998</v>
      </c>
      <c r="H340" s="63">
        <v>1.4950000000000001</v>
      </c>
    </row>
    <row r="341" spans="1:8" x14ac:dyDescent="0.2">
      <c r="A341" s="4">
        <f t="shared" si="11"/>
        <v>11</v>
      </c>
      <c r="B341" s="35">
        <v>41240</v>
      </c>
      <c r="C341" s="60">
        <v>15.79</v>
      </c>
      <c r="D341" s="60">
        <v>0.19400000000000001</v>
      </c>
      <c r="E341" s="60">
        <v>9.1319999999999997</v>
      </c>
      <c r="F341" s="42">
        <f t="shared" si="10"/>
        <v>25.116</v>
      </c>
      <c r="H341" s="63">
        <v>1.4950000000000001</v>
      </c>
    </row>
    <row r="342" spans="1:8" x14ac:dyDescent="0.2">
      <c r="A342" s="4">
        <f t="shared" si="11"/>
        <v>11</v>
      </c>
      <c r="B342" s="35">
        <v>41241</v>
      </c>
      <c r="C342" s="60">
        <v>15.01</v>
      </c>
      <c r="D342" s="60">
        <v>0.78</v>
      </c>
      <c r="E342" s="60">
        <v>9.2159999999999993</v>
      </c>
      <c r="F342" s="42">
        <f t="shared" si="10"/>
        <v>25.006</v>
      </c>
      <c r="H342" s="63">
        <v>1.49</v>
      </c>
    </row>
    <row r="343" spans="1:8" x14ac:dyDescent="0.2">
      <c r="A343" s="4">
        <f t="shared" si="11"/>
        <v>11</v>
      </c>
      <c r="B343" s="35">
        <v>41242</v>
      </c>
      <c r="C343" s="60">
        <v>14.7</v>
      </c>
      <c r="D343" s="60">
        <v>1.093</v>
      </c>
      <c r="E343" s="60">
        <v>9.4939999999999998</v>
      </c>
      <c r="F343" s="42">
        <f t="shared" si="10"/>
        <v>25.286999999999999</v>
      </c>
      <c r="H343" s="63">
        <v>1.47</v>
      </c>
    </row>
    <row r="344" spans="1:8" x14ac:dyDescent="0.2">
      <c r="A344" s="4">
        <f t="shared" si="11"/>
        <v>11</v>
      </c>
      <c r="B344" s="35">
        <v>41243</v>
      </c>
      <c r="C344" s="60">
        <v>14.55</v>
      </c>
      <c r="D344" s="60">
        <v>1.04</v>
      </c>
      <c r="E344" s="60">
        <v>9.57</v>
      </c>
      <c r="F344" s="42">
        <f t="shared" si="10"/>
        <v>25.16</v>
      </c>
      <c r="H344" s="63">
        <v>1.41</v>
      </c>
    </row>
    <row r="345" spans="1:8" x14ac:dyDescent="0.2">
      <c r="A345" s="4">
        <f t="shared" si="11"/>
        <v>12</v>
      </c>
      <c r="B345" s="35">
        <v>41244</v>
      </c>
      <c r="C345" s="60">
        <v>15.121</v>
      </c>
      <c r="D345" s="60">
        <v>0.30099999999999999</v>
      </c>
      <c r="E345" s="60">
        <v>8.6760000000000002</v>
      </c>
      <c r="F345" s="42">
        <f t="shared" si="10"/>
        <v>24.097999999999999</v>
      </c>
      <c r="H345" s="63">
        <v>1.46</v>
      </c>
    </row>
    <row r="346" spans="1:8" x14ac:dyDescent="0.2">
      <c r="A346" s="4">
        <f t="shared" si="11"/>
        <v>12</v>
      </c>
      <c r="B346" s="35">
        <v>41245</v>
      </c>
      <c r="C346" s="60">
        <v>14.815</v>
      </c>
      <c r="D346" s="60">
        <v>0.30299999999999999</v>
      </c>
      <c r="E346" s="60">
        <v>8.0030000000000001</v>
      </c>
      <c r="F346" s="42">
        <f t="shared" si="10"/>
        <v>23.121000000000002</v>
      </c>
      <c r="H346" s="63">
        <v>1.4950000000000001</v>
      </c>
    </row>
    <row r="347" spans="1:8" x14ac:dyDescent="0.2">
      <c r="A347" s="4">
        <f t="shared" si="11"/>
        <v>12</v>
      </c>
      <c r="B347" s="35">
        <v>41246</v>
      </c>
      <c r="C347" s="60">
        <v>15.068</v>
      </c>
      <c r="D347" s="60">
        <v>0.253</v>
      </c>
      <c r="E347" s="60">
        <v>9.859</v>
      </c>
      <c r="F347" s="42">
        <f t="shared" si="10"/>
        <v>25.18</v>
      </c>
      <c r="H347" s="63">
        <v>1.53</v>
      </c>
    </row>
    <row r="348" spans="1:8" x14ac:dyDescent="0.2">
      <c r="A348" s="4">
        <f t="shared" si="11"/>
        <v>12</v>
      </c>
      <c r="B348" s="35">
        <v>41247</v>
      </c>
      <c r="C348" s="60">
        <v>15.662000000000001</v>
      </c>
      <c r="D348" s="60">
        <v>0.224</v>
      </c>
      <c r="E348" s="60">
        <v>9.5640000000000001</v>
      </c>
      <c r="F348" s="42">
        <f t="shared" si="10"/>
        <v>25.450000000000003</v>
      </c>
      <c r="H348" s="63">
        <v>1.55</v>
      </c>
    </row>
    <row r="349" spans="1:8" x14ac:dyDescent="0.2">
      <c r="A349" s="4">
        <f t="shared" si="11"/>
        <v>12</v>
      </c>
      <c r="B349" s="35">
        <v>41248</v>
      </c>
      <c r="C349" s="60">
        <v>15.196</v>
      </c>
      <c r="D349" s="60">
        <v>0.189</v>
      </c>
      <c r="E349" s="60">
        <v>9.73</v>
      </c>
      <c r="F349" s="42">
        <f t="shared" si="10"/>
        <v>25.115000000000002</v>
      </c>
      <c r="H349" s="63">
        <v>1.4550000000000001</v>
      </c>
    </row>
    <row r="350" spans="1:8" x14ac:dyDescent="0.2">
      <c r="A350" s="4">
        <f t="shared" si="11"/>
        <v>12</v>
      </c>
      <c r="B350" s="35">
        <v>41249</v>
      </c>
      <c r="C350" s="60">
        <v>15.398999999999999</v>
      </c>
      <c r="D350" s="60">
        <v>0.19500000000000001</v>
      </c>
      <c r="E350" s="60">
        <v>9.1560000000000006</v>
      </c>
      <c r="F350" s="42">
        <f t="shared" si="10"/>
        <v>24.75</v>
      </c>
      <c r="H350" s="63">
        <v>1.415</v>
      </c>
    </row>
    <row r="351" spans="1:8" x14ac:dyDescent="0.2">
      <c r="A351" s="4">
        <f t="shared" si="11"/>
        <v>12</v>
      </c>
      <c r="B351" s="35">
        <v>41250</v>
      </c>
      <c r="C351" s="60">
        <v>15.298</v>
      </c>
      <c r="D351" s="60">
        <v>0.442</v>
      </c>
      <c r="E351" s="60">
        <v>8.7569999999999997</v>
      </c>
      <c r="F351" s="42">
        <f t="shared" si="10"/>
        <v>24.497</v>
      </c>
      <c r="H351" s="63">
        <v>1.415</v>
      </c>
    </row>
    <row r="352" spans="1:8" x14ac:dyDescent="0.2">
      <c r="A352" s="4">
        <f t="shared" si="11"/>
        <v>12</v>
      </c>
      <c r="B352" s="35">
        <v>41251</v>
      </c>
      <c r="C352" s="60">
        <v>15.148</v>
      </c>
      <c r="D352" s="60">
        <v>0.23100000000000001</v>
      </c>
      <c r="E352" s="60">
        <v>7.4210000000000003</v>
      </c>
      <c r="F352" s="42">
        <f t="shared" si="10"/>
        <v>22.8</v>
      </c>
      <c r="H352" s="63">
        <v>1.38</v>
      </c>
    </row>
    <row r="353" spans="1:8" x14ac:dyDescent="0.2">
      <c r="A353" s="4">
        <f t="shared" si="11"/>
        <v>12</v>
      </c>
      <c r="B353" s="35">
        <v>41252</v>
      </c>
      <c r="C353" s="60">
        <v>15.028</v>
      </c>
      <c r="D353" s="60">
        <v>0.28499999999999998</v>
      </c>
      <c r="E353" s="60">
        <v>7.9180000000000001</v>
      </c>
      <c r="F353" s="42">
        <f t="shared" si="10"/>
        <v>23.231000000000002</v>
      </c>
      <c r="H353" s="63">
        <v>1.5249999999999999</v>
      </c>
    </row>
    <row r="354" spans="1:8" x14ac:dyDescent="0.2">
      <c r="A354" s="4">
        <f t="shared" si="11"/>
        <v>12</v>
      </c>
      <c r="B354" s="35">
        <v>41253</v>
      </c>
      <c r="C354" s="60">
        <v>15.132</v>
      </c>
      <c r="D354" s="60">
        <v>0.376</v>
      </c>
      <c r="E354" s="60">
        <v>9.6609999999999996</v>
      </c>
      <c r="F354" s="42">
        <f t="shared" si="10"/>
        <v>25.168999999999997</v>
      </c>
      <c r="H354" s="63">
        <v>1.46</v>
      </c>
    </row>
    <row r="355" spans="1:8" x14ac:dyDescent="0.2">
      <c r="A355" s="4">
        <f t="shared" si="11"/>
        <v>12</v>
      </c>
      <c r="B355" s="35">
        <v>41254</v>
      </c>
      <c r="C355" s="60">
        <v>14.997</v>
      </c>
      <c r="D355" s="60">
        <v>0.23899999999999999</v>
      </c>
      <c r="E355" s="60">
        <v>9.8290000000000006</v>
      </c>
      <c r="F355" s="42">
        <f t="shared" si="10"/>
        <v>25.065000000000001</v>
      </c>
      <c r="H355" s="63">
        <v>1.4950000000000001</v>
      </c>
    </row>
    <row r="356" spans="1:8" x14ac:dyDescent="0.2">
      <c r="A356" s="4">
        <f t="shared" si="11"/>
        <v>12</v>
      </c>
      <c r="B356" s="35">
        <v>41255</v>
      </c>
      <c r="C356" s="60">
        <v>15.596</v>
      </c>
      <c r="D356" s="60">
        <v>0.15</v>
      </c>
      <c r="E356" s="60">
        <v>9.5220000000000002</v>
      </c>
      <c r="F356" s="42">
        <f t="shared" si="10"/>
        <v>25.268000000000001</v>
      </c>
      <c r="H356" s="63">
        <v>1.53</v>
      </c>
    </row>
    <row r="357" spans="1:8" x14ac:dyDescent="0.2">
      <c r="A357" s="4">
        <f t="shared" si="11"/>
        <v>12</v>
      </c>
      <c r="B357" s="35">
        <v>41256</v>
      </c>
      <c r="C357" s="60">
        <v>15.601000000000001</v>
      </c>
      <c r="D357" s="60">
        <v>0.51600000000000001</v>
      </c>
      <c r="E357" s="60">
        <v>9.2430000000000003</v>
      </c>
      <c r="F357" s="42">
        <f t="shared" si="10"/>
        <v>25.36</v>
      </c>
      <c r="H357" s="63">
        <v>1.5</v>
      </c>
    </row>
    <row r="358" spans="1:8" x14ac:dyDescent="0.2">
      <c r="A358" s="4">
        <f t="shared" si="11"/>
        <v>12</v>
      </c>
      <c r="B358" s="35">
        <v>41257</v>
      </c>
      <c r="C358" s="60">
        <v>15.099</v>
      </c>
      <c r="D358" s="60">
        <v>0.11600000000000001</v>
      </c>
      <c r="E358" s="60">
        <v>9.25</v>
      </c>
      <c r="F358" s="42">
        <f t="shared" si="10"/>
        <v>24.465</v>
      </c>
      <c r="H358" s="63">
        <v>1.425</v>
      </c>
    </row>
    <row r="359" spans="1:8" x14ac:dyDescent="0.2">
      <c r="A359" s="4">
        <f t="shared" si="11"/>
        <v>12</v>
      </c>
      <c r="B359" s="35">
        <v>41258</v>
      </c>
      <c r="C359" s="60">
        <v>15.57</v>
      </c>
      <c r="D359" s="60">
        <v>0.183</v>
      </c>
      <c r="E359" s="60">
        <v>7.8650000000000002</v>
      </c>
      <c r="F359" s="42">
        <f t="shared" si="10"/>
        <v>23.618000000000002</v>
      </c>
      <c r="H359" s="63">
        <v>1.425</v>
      </c>
    </row>
    <row r="360" spans="1:8" x14ac:dyDescent="0.2">
      <c r="A360" s="4">
        <f t="shared" si="11"/>
        <v>12</v>
      </c>
      <c r="B360" s="35">
        <v>41259</v>
      </c>
      <c r="C360" s="60">
        <v>15.05</v>
      </c>
      <c r="D360" s="60">
        <v>0.14599999999999999</v>
      </c>
      <c r="E360" s="60">
        <v>7.5179999999999998</v>
      </c>
      <c r="F360" s="42">
        <f t="shared" si="10"/>
        <v>22.714000000000002</v>
      </c>
      <c r="H360" s="63">
        <v>1.47</v>
      </c>
    </row>
    <row r="361" spans="1:8" x14ac:dyDescent="0.2">
      <c r="A361" s="4">
        <f t="shared" si="11"/>
        <v>12</v>
      </c>
      <c r="B361" s="35">
        <v>41260</v>
      </c>
      <c r="C361" s="60">
        <v>15.48</v>
      </c>
      <c r="D361" s="60">
        <v>0.219</v>
      </c>
      <c r="E361" s="60">
        <v>9.6620000000000008</v>
      </c>
      <c r="F361" s="42">
        <f t="shared" si="10"/>
        <v>25.361000000000001</v>
      </c>
      <c r="H361" s="63">
        <v>1.5149999999999999</v>
      </c>
    </row>
    <row r="362" spans="1:8" x14ac:dyDescent="0.2">
      <c r="A362" s="4">
        <f t="shared" si="11"/>
        <v>12</v>
      </c>
      <c r="B362" s="35">
        <v>41261</v>
      </c>
      <c r="C362" s="60">
        <v>15.64</v>
      </c>
      <c r="D362" s="60">
        <v>0.17899999999999999</v>
      </c>
      <c r="E362" s="60">
        <v>9.49</v>
      </c>
      <c r="F362" s="42">
        <f t="shared" si="10"/>
        <v>25.309000000000001</v>
      </c>
      <c r="H362" s="63">
        <v>1.4950000000000001</v>
      </c>
    </row>
    <row r="363" spans="1:8" x14ac:dyDescent="0.2">
      <c r="A363" s="4">
        <f t="shared" si="11"/>
        <v>12</v>
      </c>
      <c r="B363" s="35">
        <v>41262</v>
      </c>
      <c r="C363" s="60">
        <v>15.24</v>
      </c>
      <c r="D363" s="60">
        <v>0.186</v>
      </c>
      <c r="E363" s="60">
        <v>10.01</v>
      </c>
      <c r="F363" s="42">
        <f t="shared" si="10"/>
        <v>25.436</v>
      </c>
      <c r="H363" s="63">
        <v>1.5</v>
      </c>
    </row>
    <row r="364" spans="1:8" x14ac:dyDescent="0.2">
      <c r="A364" s="4">
        <f t="shared" si="11"/>
        <v>12</v>
      </c>
      <c r="B364" s="35">
        <v>41263</v>
      </c>
      <c r="C364" s="60">
        <v>15.33</v>
      </c>
      <c r="D364" s="60">
        <v>0.21199999999999999</v>
      </c>
      <c r="E364" s="60">
        <v>9.6590000000000007</v>
      </c>
      <c r="F364" s="42">
        <f t="shared" si="10"/>
        <v>25.201000000000001</v>
      </c>
      <c r="H364" s="63">
        <v>1.4750000000000001</v>
      </c>
    </row>
    <row r="365" spans="1:8" x14ac:dyDescent="0.2">
      <c r="A365" s="4">
        <f t="shared" si="11"/>
        <v>12</v>
      </c>
      <c r="B365" s="35">
        <v>41264</v>
      </c>
      <c r="C365" s="60">
        <v>15.82</v>
      </c>
      <c r="D365" s="60">
        <v>0.23</v>
      </c>
      <c r="E365" s="60">
        <v>9.3569999999999993</v>
      </c>
      <c r="F365" s="42">
        <f t="shared" si="10"/>
        <v>25.407</v>
      </c>
      <c r="H365" s="63">
        <v>1.49</v>
      </c>
    </row>
    <row r="366" spans="1:8" x14ac:dyDescent="0.2">
      <c r="A366" s="4">
        <f t="shared" si="11"/>
        <v>12</v>
      </c>
      <c r="B366" s="35">
        <v>41265</v>
      </c>
      <c r="C366" s="60">
        <v>15.51</v>
      </c>
      <c r="D366" s="60">
        <v>0.19800000000000001</v>
      </c>
      <c r="E366" s="60">
        <v>7.859</v>
      </c>
      <c r="F366" s="42">
        <f t="shared" si="10"/>
        <v>23.567</v>
      </c>
      <c r="H366" s="63">
        <v>1.4550000000000001</v>
      </c>
    </row>
    <row r="367" spans="1:8" x14ac:dyDescent="0.2">
      <c r="A367" s="4">
        <f t="shared" si="11"/>
        <v>12</v>
      </c>
      <c r="B367" s="35">
        <v>41266</v>
      </c>
      <c r="C367" s="60">
        <v>15.14</v>
      </c>
      <c r="D367" s="60">
        <v>0.14199999999999999</v>
      </c>
      <c r="E367" s="60">
        <v>7.7350000000000003</v>
      </c>
      <c r="F367" s="42">
        <f t="shared" si="10"/>
        <v>23.016999999999999</v>
      </c>
      <c r="H367" s="63">
        <v>1.4450000000000001</v>
      </c>
    </row>
    <row r="368" spans="1:8" x14ac:dyDescent="0.2">
      <c r="A368" s="4">
        <f t="shared" si="11"/>
        <v>12</v>
      </c>
      <c r="B368" s="35">
        <v>41267</v>
      </c>
      <c r="C368" s="60">
        <v>15.09</v>
      </c>
      <c r="D368" s="60">
        <v>0.17499999999999999</v>
      </c>
      <c r="E368" s="60">
        <v>9.2910000000000004</v>
      </c>
      <c r="F368" s="42">
        <f t="shared" si="10"/>
        <v>24.556000000000001</v>
      </c>
      <c r="H368" s="63">
        <v>1.4550000000000001</v>
      </c>
    </row>
    <row r="369" spans="1:8" x14ac:dyDescent="0.2">
      <c r="A369" s="4">
        <f t="shared" si="11"/>
        <v>12</v>
      </c>
      <c r="B369" s="35">
        <v>41268</v>
      </c>
      <c r="C369" s="60">
        <v>14.86</v>
      </c>
      <c r="D369" s="60">
        <v>0.28100000000000003</v>
      </c>
      <c r="E369" s="60">
        <v>7.7709999999999999</v>
      </c>
      <c r="F369" s="42">
        <f t="shared" si="10"/>
        <v>22.911999999999999</v>
      </c>
      <c r="H369" s="63">
        <v>1.355</v>
      </c>
    </row>
    <row r="370" spans="1:8" x14ac:dyDescent="0.2">
      <c r="A370" s="4">
        <f t="shared" si="11"/>
        <v>12</v>
      </c>
      <c r="B370" s="35">
        <v>41269</v>
      </c>
      <c r="C370" s="60">
        <v>15.48</v>
      </c>
      <c r="D370" s="60">
        <v>0.183</v>
      </c>
      <c r="E370" s="60">
        <v>9.5519999999999996</v>
      </c>
      <c r="F370" s="42">
        <f t="shared" si="10"/>
        <v>25.215</v>
      </c>
      <c r="H370" s="63">
        <v>1.51</v>
      </c>
    </row>
    <row r="371" spans="1:8" x14ac:dyDescent="0.2">
      <c r="A371" s="4">
        <f t="shared" si="11"/>
        <v>12</v>
      </c>
      <c r="B371" s="35">
        <v>41270</v>
      </c>
      <c r="C371" s="60">
        <v>14.89</v>
      </c>
      <c r="D371" s="60">
        <v>0.214</v>
      </c>
      <c r="E371" s="60">
        <v>9.6630000000000003</v>
      </c>
      <c r="F371" s="42">
        <f t="shared" si="10"/>
        <v>24.767000000000003</v>
      </c>
      <c r="H371" s="63">
        <v>1.5349999999999999</v>
      </c>
    </row>
    <row r="372" spans="1:8" x14ac:dyDescent="0.2">
      <c r="A372" s="4">
        <f t="shared" si="11"/>
        <v>12</v>
      </c>
      <c r="B372" s="35">
        <v>41271</v>
      </c>
      <c r="C372" s="60">
        <v>15.58</v>
      </c>
      <c r="D372" s="60">
        <v>0.221</v>
      </c>
      <c r="E372" s="60">
        <v>9.4589999999999996</v>
      </c>
      <c r="F372" s="42">
        <f t="shared" si="10"/>
        <v>25.259999999999998</v>
      </c>
      <c r="H372" s="63">
        <v>1.4850000000000001</v>
      </c>
    </row>
    <row r="373" spans="1:8" x14ac:dyDescent="0.2">
      <c r="A373" s="4">
        <f t="shared" si="11"/>
        <v>12</v>
      </c>
      <c r="B373" s="35">
        <v>41272</v>
      </c>
      <c r="C373" s="60">
        <v>15.21</v>
      </c>
      <c r="D373" s="60">
        <v>0.22500000000000001</v>
      </c>
      <c r="E373" s="60">
        <v>8.1319999999999997</v>
      </c>
      <c r="F373" s="42">
        <f t="shared" si="10"/>
        <v>23.567</v>
      </c>
      <c r="H373" s="63">
        <v>1.46</v>
      </c>
    </row>
    <row r="374" spans="1:8" x14ac:dyDescent="0.2">
      <c r="A374" s="4">
        <f t="shared" si="11"/>
        <v>12</v>
      </c>
      <c r="B374" s="35">
        <v>41273</v>
      </c>
      <c r="C374" s="60">
        <v>15.43</v>
      </c>
      <c r="D374" s="60">
        <v>0.18</v>
      </c>
      <c r="E374" s="60">
        <v>8.2940000000000005</v>
      </c>
      <c r="F374" s="42">
        <f t="shared" si="10"/>
        <v>23.904</v>
      </c>
      <c r="H374" s="63">
        <v>1.4850000000000001</v>
      </c>
    </row>
    <row r="375" spans="1:8" ht="13.5" thickBot="1" x14ac:dyDescent="0.25">
      <c r="A375" s="4">
        <f t="shared" si="11"/>
        <v>12</v>
      </c>
      <c r="B375" s="35">
        <v>41274</v>
      </c>
      <c r="C375" s="60">
        <v>15.03</v>
      </c>
      <c r="D375" s="60">
        <v>0.182</v>
      </c>
      <c r="E375" s="60">
        <v>10.224</v>
      </c>
      <c r="F375" s="42">
        <f t="shared" si="10"/>
        <v>25.436</v>
      </c>
      <c r="H375" s="63">
        <v>1.4350000000000001</v>
      </c>
    </row>
    <row r="376" spans="1:8" s="4" customFormat="1" ht="13.5" thickBot="1" x14ac:dyDescent="0.25">
      <c r="B376" s="36" t="s">
        <v>4</v>
      </c>
      <c r="C376" s="43">
        <f>SUM(C10:C375)</f>
        <v>5727.3599999999988</v>
      </c>
      <c r="D376" s="43">
        <f>SUM(D10:D375)</f>
        <v>189.24699999999996</v>
      </c>
      <c r="E376" s="43">
        <f>SUM(E10:E375)</f>
        <v>3191.3640000000009</v>
      </c>
      <c r="F376" s="45">
        <f t="shared" si="10"/>
        <v>9107.9709999999995</v>
      </c>
      <c r="H376" s="65">
        <f>+MAX(H10:H375)</f>
        <v>1.655</v>
      </c>
    </row>
    <row r="377" spans="1:8" x14ac:dyDescent="0.2">
      <c r="A377" s="4" t="str">
        <f>+IF(ISBLANK($B377),"",MONTH($B377))</f>
        <v/>
      </c>
    </row>
    <row r="378" spans="1:8" x14ac:dyDescent="0.2">
      <c r="A378" s="4" t="str">
        <f>+IF(ISBLANK($B378),"",MONTH($B378))</f>
        <v/>
      </c>
    </row>
    <row r="379" spans="1:8" x14ac:dyDescent="0.2">
      <c r="A379" s="4"/>
    </row>
    <row r="380" spans="1:8" x14ac:dyDescent="0.2">
      <c r="A380" s="4" t="str">
        <f t="shared" ref="A380:A417" si="12">+IF(ISBLANK($B380),"",MONTH($B380))</f>
        <v/>
      </c>
      <c r="D380" s="4"/>
    </row>
    <row r="381" spans="1:8" x14ac:dyDescent="0.2">
      <c r="A381" s="4" t="str">
        <f t="shared" si="12"/>
        <v/>
      </c>
      <c r="D381" s="4"/>
    </row>
    <row r="382" spans="1:8" x14ac:dyDescent="0.2">
      <c r="A382" s="4" t="str">
        <f t="shared" si="12"/>
        <v/>
      </c>
      <c r="D382" s="4"/>
    </row>
    <row r="383" spans="1:8" x14ac:dyDescent="0.2">
      <c r="A383" s="4" t="str">
        <f t="shared" si="12"/>
        <v/>
      </c>
      <c r="D383" s="4"/>
    </row>
    <row r="384" spans="1:8" x14ac:dyDescent="0.2">
      <c r="A384" s="4" t="str">
        <f t="shared" si="12"/>
        <v/>
      </c>
      <c r="D384" s="4"/>
    </row>
    <row r="385" spans="1:4" x14ac:dyDescent="0.2">
      <c r="A385" s="4" t="str">
        <f t="shared" si="12"/>
        <v/>
      </c>
      <c r="D385" s="4"/>
    </row>
    <row r="386" spans="1:4" x14ac:dyDescent="0.2">
      <c r="A386" s="4" t="str">
        <f t="shared" si="12"/>
        <v/>
      </c>
      <c r="D386" s="4"/>
    </row>
    <row r="387" spans="1:4" x14ac:dyDescent="0.2">
      <c r="A387" s="4" t="str">
        <f t="shared" si="12"/>
        <v/>
      </c>
      <c r="D387" s="4"/>
    </row>
    <row r="388" spans="1:4" x14ac:dyDescent="0.2">
      <c r="A388" s="4" t="str">
        <f t="shared" si="12"/>
        <v/>
      </c>
      <c r="D388" s="4"/>
    </row>
    <row r="389" spans="1:4" x14ac:dyDescent="0.2">
      <c r="A389" s="4" t="str">
        <f t="shared" si="12"/>
        <v/>
      </c>
      <c r="D389" s="4"/>
    </row>
    <row r="390" spans="1:4" x14ac:dyDescent="0.2">
      <c r="A390" s="4" t="str">
        <f t="shared" si="12"/>
        <v/>
      </c>
      <c r="D390" s="4"/>
    </row>
    <row r="391" spans="1:4" x14ac:dyDescent="0.2">
      <c r="A391" s="4" t="str">
        <f t="shared" si="12"/>
        <v/>
      </c>
      <c r="D391" s="4"/>
    </row>
    <row r="392" spans="1:4" x14ac:dyDescent="0.2">
      <c r="A392" s="4" t="str">
        <f t="shared" si="12"/>
        <v/>
      </c>
      <c r="D392" s="4"/>
    </row>
    <row r="393" spans="1:4" x14ac:dyDescent="0.2">
      <c r="A393" s="4" t="str">
        <f t="shared" si="12"/>
        <v/>
      </c>
      <c r="D393" s="4"/>
    </row>
    <row r="394" spans="1:4" x14ac:dyDescent="0.2">
      <c r="A394" s="4" t="str">
        <f t="shared" si="12"/>
        <v/>
      </c>
      <c r="D394" s="4"/>
    </row>
    <row r="395" spans="1:4" x14ac:dyDescent="0.2">
      <c r="A395" s="4" t="str">
        <f t="shared" si="12"/>
        <v/>
      </c>
    </row>
    <row r="396" spans="1:4" x14ac:dyDescent="0.2">
      <c r="A396" s="4" t="str">
        <f t="shared" si="12"/>
        <v/>
      </c>
    </row>
    <row r="397" spans="1:4" x14ac:dyDescent="0.2">
      <c r="A397" s="4" t="str">
        <f t="shared" si="12"/>
        <v/>
      </c>
    </row>
    <row r="398" spans="1:4" x14ac:dyDescent="0.2">
      <c r="A398" s="4" t="str">
        <f t="shared" si="12"/>
        <v/>
      </c>
    </row>
    <row r="399" spans="1:4" x14ac:dyDescent="0.2">
      <c r="A399" s="4" t="str">
        <f t="shared" si="12"/>
        <v/>
      </c>
    </row>
    <row r="400" spans="1:4" x14ac:dyDescent="0.2">
      <c r="A400" s="4" t="str">
        <f t="shared" si="12"/>
        <v/>
      </c>
    </row>
    <row r="401" spans="1:1" x14ac:dyDescent="0.2">
      <c r="A401" s="4" t="str">
        <f t="shared" si="12"/>
        <v/>
      </c>
    </row>
    <row r="402" spans="1:1" x14ac:dyDescent="0.2">
      <c r="A402" s="4" t="str">
        <f t="shared" si="12"/>
        <v/>
      </c>
    </row>
    <row r="403" spans="1:1" x14ac:dyDescent="0.2">
      <c r="A403" s="4" t="str">
        <f t="shared" si="12"/>
        <v/>
      </c>
    </row>
    <row r="404" spans="1:1" x14ac:dyDescent="0.2">
      <c r="A404" s="4" t="str">
        <f t="shared" si="12"/>
        <v/>
      </c>
    </row>
    <row r="405" spans="1:1" x14ac:dyDescent="0.2">
      <c r="A405" s="4" t="str">
        <f t="shared" si="12"/>
        <v/>
      </c>
    </row>
    <row r="406" spans="1:1" x14ac:dyDescent="0.2">
      <c r="A406" s="4" t="str">
        <f t="shared" si="12"/>
        <v/>
      </c>
    </row>
    <row r="407" spans="1:1" x14ac:dyDescent="0.2">
      <c r="A407" s="4" t="str">
        <f t="shared" si="12"/>
        <v/>
      </c>
    </row>
    <row r="408" spans="1:1" x14ac:dyDescent="0.2">
      <c r="A408" s="4" t="str">
        <f t="shared" si="12"/>
        <v/>
      </c>
    </row>
    <row r="409" spans="1:1" x14ac:dyDescent="0.2">
      <c r="A409" s="4" t="str">
        <f t="shared" si="12"/>
        <v/>
      </c>
    </row>
    <row r="410" spans="1:1" x14ac:dyDescent="0.2">
      <c r="A410" s="4" t="str">
        <f t="shared" si="12"/>
        <v/>
      </c>
    </row>
    <row r="411" spans="1:1" x14ac:dyDescent="0.2">
      <c r="A411" s="4" t="str">
        <f t="shared" si="12"/>
        <v/>
      </c>
    </row>
    <row r="412" spans="1:1" x14ac:dyDescent="0.2">
      <c r="A412" s="4" t="str">
        <f t="shared" si="12"/>
        <v/>
      </c>
    </row>
    <row r="413" spans="1:1" x14ac:dyDescent="0.2">
      <c r="A413" s="4" t="str">
        <f t="shared" si="12"/>
        <v/>
      </c>
    </row>
    <row r="414" spans="1:1" x14ac:dyDescent="0.2">
      <c r="A414" s="4" t="str">
        <f t="shared" si="12"/>
        <v/>
      </c>
    </row>
    <row r="415" spans="1:1" x14ac:dyDescent="0.2">
      <c r="A415" s="4" t="str">
        <f t="shared" si="12"/>
        <v/>
      </c>
    </row>
    <row r="416" spans="1:1" x14ac:dyDescent="0.2">
      <c r="A416" s="4" t="str">
        <f t="shared" si="12"/>
        <v/>
      </c>
    </row>
    <row r="417" spans="1:1" x14ac:dyDescent="0.2">
      <c r="A417" s="4" t="str">
        <f t="shared" si="12"/>
        <v/>
      </c>
    </row>
    <row r="418" spans="1:1" x14ac:dyDescent="0.2">
      <c r="A418" s="4"/>
    </row>
    <row r="419" spans="1:1" x14ac:dyDescent="0.2">
      <c r="A419" s="4"/>
    </row>
    <row r="420" spans="1:1" x14ac:dyDescent="0.2">
      <c r="A420" s="4" t="str">
        <f t="shared" ref="A420:A428" si="13">+IF(ISBLANK($B420),"",MONTH($B420))</f>
        <v/>
      </c>
    </row>
    <row r="421" spans="1:1" x14ac:dyDescent="0.2">
      <c r="A421" s="4" t="str">
        <f t="shared" si="13"/>
        <v/>
      </c>
    </row>
    <row r="422" spans="1:1" x14ac:dyDescent="0.2">
      <c r="A422" s="4" t="str">
        <f t="shared" si="13"/>
        <v/>
      </c>
    </row>
    <row r="423" spans="1:1" x14ac:dyDescent="0.2">
      <c r="A423" s="4" t="str">
        <f t="shared" si="13"/>
        <v/>
      </c>
    </row>
    <row r="424" spans="1:1" x14ac:dyDescent="0.2">
      <c r="A424" s="4" t="str">
        <f t="shared" si="13"/>
        <v/>
      </c>
    </row>
    <row r="425" spans="1:1" x14ac:dyDescent="0.2">
      <c r="A425" s="4" t="str">
        <f t="shared" si="13"/>
        <v/>
      </c>
    </row>
    <row r="426" spans="1:1" x14ac:dyDescent="0.2">
      <c r="A426" s="4" t="str">
        <f t="shared" si="13"/>
        <v/>
      </c>
    </row>
    <row r="427" spans="1:1" x14ac:dyDescent="0.2">
      <c r="A427" s="4" t="str">
        <f t="shared" si="13"/>
        <v/>
      </c>
    </row>
    <row r="428" spans="1:1" x14ac:dyDescent="0.2">
      <c r="A428" s="4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K427"/>
  <sheetViews>
    <sheetView showGridLines="0" topLeftCell="B1" zoomScale="75" workbookViewId="0">
      <pane xSplit="1" ySplit="9" topLeftCell="C10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baseColWidth="10" defaultRowHeight="12.75" x14ac:dyDescent="0.2"/>
  <cols>
    <col min="1" max="1" width="15.7109375" hidden="1" customWidth="1"/>
    <col min="2" max="2" width="43.7109375" bestFit="1" customWidth="1"/>
    <col min="3" max="3" width="26.42578125" bestFit="1" customWidth="1"/>
    <col min="4" max="4" width="25.28515625" bestFit="1" customWidth="1"/>
    <col min="5" max="5" width="33.85546875" bestFit="1" customWidth="1"/>
    <col min="6" max="6" width="12.140625" customWidth="1"/>
    <col min="8" max="8" width="15" bestFit="1" customWidth="1"/>
  </cols>
  <sheetData>
    <row r="1" spans="1:8" ht="15.75" x14ac:dyDescent="0.25">
      <c r="A1" s="4"/>
      <c r="B1" s="23" t="s">
        <v>13</v>
      </c>
    </row>
    <row r="2" spans="1:8" ht="15.75" x14ac:dyDescent="0.25">
      <c r="A2" s="4"/>
      <c r="B2" s="24" t="s">
        <v>44</v>
      </c>
    </row>
    <row r="3" spans="1:8" ht="15.75" x14ac:dyDescent="0.25">
      <c r="A3" s="4"/>
      <c r="B3" s="24" t="s">
        <v>78</v>
      </c>
    </row>
    <row r="4" spans="1:8" ht="13.5" thickBot="1" x14ac:dyDescent="0.25">
      <c r="A4" s="4"/>
      <c r="B4" s="22" t="s">
        <v>21</v>
      </c>
    </row>
    <row r="5" spans="1:8" ht="16.5" thickBot="1" x14ac:dyDescent="0.3">
      <c r="A5" s="4"/>
      <c r="B5" s="3"/>
    </row>
    <row r="6" spans="1:8" ht="4.5" customHeight="1" thickBot="1" x14ac:dyDescent="0.3">
      <c r="A6" s="4"/>
      <c r="B6" s="37"/>
      <c r="C6" s="16"/>
      <c r="D6" s="16"/>
      <c r="E6" s="16"/>
      <c r="F6" s="17"/>
      <c r="H6" s="54"/>
    </row>
    <row r="7" spans="1:8" s="2" customFormat="1" x14ac:dyDescent="0.2">
      <c r="A7" s="4"/>
      <c r="B7" s="25" t="s">
        <v>0</v>
      </c>
      <c r="C7" s="27" t="str">
        <f>VLOOKUP(C$9,'Información Unidades'!$G$3:$I$15,2,0)</f>
        <v>EDELAYSEN</v>
      </c>
      <c r="D7" s="27" t="str">
        <f>VLOOKUP(D$9,'Información Unidades'!$G$3:$I$15,2,0)</f>
        <v>EDELAYSEN</v>
      </c>
      <c r="E7" s="27" t="str">
        <f>VLOOKUP(E$9,'Información Unidades'!$G$3:$I$15,2,0)</f>
        <v>EDELAYSEN</v>
      </c>
      <c r="F7" s="18" t="s">
        <v>1</v>
      </c>
      <c r="H7" s="18" t="s">
        <v>71</v>
      </c>
    </row>
    <row r="8" spans="1:8" s="6" customFormat="1" x14ac:dyDescent="0.2">
      <c r="A8" s="4"/>
      <c r="B8" s="19" t="s">
        <v>2</v>
      </c>
      <c r="C8" s="30" t="str">
        <f>VLOOKUP(C$9,'Información Unidades'!$G$4:$I$10,3,0)</f>
        <v>HIDRO PASADA</v>
      </c>
      <c r="D8" s="30" t="str">
        <f>VLOOKUP(D$9,'Información Unidades'!$G$4:$I$10,3,0)</f>
        <v>DIESEL</v>
      </c>
      <c r="E8" s="30" t="str">
        <f>VLOOKUP(E$9,'Información Unidades'!$G$4:$I$10,3,0)</f>
        <v>DIESEL</v>
      </c>
      <c r="F8" s="20" t="s">
        <v>3</v>
      </c>
      <c r="H8" s="20" t="s">
        <v>73</v>
      </c>
    </row>
    <row r="9" spans="1:8" s="6" customFormat="1" ht="13.5" thickBot="1" x14ac:dyDescent="0.25">
      <c r="A9" s="4"/>
      <c r="B9" s="21" t="s">
        <v>23</v>
      </c>
      <c r="C9" s="33" t="s">
        <v>75</v>
      </c>
      <c r="D9" s="33" t="s">
        <v>76</v>
      </c>
      <c r="E9" s="33" t="s">
        <v>77</v>
      </c>
      <c r="F9" s="22"/>
      <c r="H9" s="22" t="s">
        <v>70</v>
      </c>
    </row>
    <row r="10" spans="1:8" x14ac:dyDescent="0.2">
      <c r="A10" s="4">
        <f t="shared" ref="A10:A74" si="0">+IF(ISBLANK($B10),"",MONTH($B10))</f>
        <v>1</v>
      </c>
      <c r="B10" s="46">
        <v>41275</v>
      </c>
      <c r="C10" s="59">
        <v>14.808999999999999</v>
      </c>
      <c r="D10" s="59">
        <v>0.154</v>
      </c>
      <c r="E10" s="59">
        <v>7.6859999999999999</v>
      </c>
      <c r="F10" s="50">
        <f t="shared" ref="F10:F73" si="1">+SUM(C10:E10)</f>
        <v>22.649000000000001</v>
      </c>
      <c r="H10" s="62">
        <v>1.425</v>
      </c>
    </row>
    <row r="11" spans="1:8" x14ac:dyDescent="0.2">
      <c r="A11" s="4">
        <f t="shared" si="0"/>
        <v>1</v>
      </c>
      <c r="B11" s="35">
        <v>41276</v>
      </c>
      <c r="C11" s="60">
        <v>14.436</v>
      </c>
      <c r="D11" s="60">
        <v>0.97599999999999998</v>
      </c>
      <c r="E11" s="60">
        <v>10.291</v>
      </c>
      <c r="F11" s="42">
        <f t="shared" si="1"/>
        <v>25.702999999999999</v>
      </c>
      <c r="H11" s="63">
        <v>1.58</v>
      </c>
    </row>
    <row r="12" spans="1:8" x14ac:dyDescent="0.2">
      <c r="A12" s="4">
        <f t="shared" si="0"/>
        <v>1</v>
      </c>
      <c r="B12" s="35">
        <v>41277</v>
      </c>
      <c r="C12" s="60">
        <v>14.590999999999999</v>
      </c>
      <c r="D12" s="60">
        <v>0.79600000000000004</v>
      </c>
      <c r="E12" s="60">
        <v>10.827999999999999</v>
      </c>
      <c r="F12" s="42">
        <f t="shared" si="1"/>
        <v>26.214999999999996</v>
      </c>
      <c r="H12" s="63">
        <v>1.52</v>
      </c>
    </row>
    <row r="13" spans="1:8" x14ac:dyDescent="0.2">
      <c r="A13" s="4">
        <f t="shared" si="0"/>
        <v>1</v>
      </c>
      <c r="B13" s="35">
        <v>41278</v>
      </c>
      <c r="C13" s="60">
        <v>14.805999999999999</v>
      </c>
      <c r="D13" s="60">
        <v>0.93100000000000005</v>
      </c>
      <c r="E13" s="60">
        <v>9.907</v>
      </c>
      <c r="F13" s="42">
        <f t="shared" si="1"/>
        <v>25.643999999999998</v>
      </c>
      <c r="H13" s="63">
        <v>1.54</v>
      </c>
    </row>
    <row r="14" spans="1:8" x14ac:dyDescent="0.2">
      <c r="A14" s="4">
        <f t="shared" si="0"/>
        <v>1</v>
      </c>
      <c r="B14" s="35">
        <v>41279</v>
      </c>
      <c r="C14" s="60">
        <v>14.617000000000001</v>
      </c>
      <c r="D14" s="60">
        <v>0.90600000000000003</v>
      </c>
      <c r="E14" s="60">
        <v>9.5329999999999995</v>
      </c>
      <c r="F14" s="42">
        <f t="shared" si="1"/>
        <v>25.056000000000001</v>
      </c>
      <c r="H14" s="63">
        <v>1.5349999999999999</v>
      </c>
    </row>
    <row r="15" spans="1:8" x14ac:dyDescent="0.2">
      <c r="A15" s="4">
        <f t="shared" si="0"/>
        <v>1</v>
      </c>
      <c r="B15" s="35">
        <v>41280</v>
      </c>
      <c r="C15" s="60">
        <v>13.896000000000001</v>
      </c>
      <c r="D15" s="60">
        <v>0.26400000000000001</v>
      </c>
      <c r="E15" s="60">
        <v>9.8610000000000007</v>
      </c>
      <c r="F15" s="42">
        <f t="shared" si="1"/>
        <v>24.021000000000001</v>
      </c>
      <c r="H15" s="63">
        <v>1.43</v>
      </c>
    </row>
    <row r="16" spans="1:8" x14ac:dyDescent="0.2">
      <c r="A16" s="4">
        <f t="shared" si="0"/>
        <v>1</v>
      </c>
      <c r="B16" s="35">
        <v>41281</v>
      </c>
      <c r="C16" s="60">
        <v>15.798999999999999</v>
      </c>
      <c r="D16" s="60">
        <v>0.28499999999999998</v>
      </c>
      <c r="E16" s="60">
        <v>10.114000000000001</v>
      </c>
      <c r="F16" s="42">
        <f t="shared" si="1"/>
        <v>26.198</v>
      </c>
      <c r="H16" s="63">
        <v>1.5</v>
      </c>
    </row>
    <row r="17" spans="1:8" x14ac:dyDescent="0.2">
      <c r="A17" s="4">
        <f t="shared" si="0"/>
        <v>1</v>
      </c>
      <c r="B17" s="35">
        <v>41282</v>
      </c>
      <c r="C17" s="60">
        <v>15.064</v>
      </c>
      <c r="D17" s="60">
        <v>0.94</v>
      </c>
      <c r="E17" s="60">
        <v>9.8089999999999993</v>
      </c>
      <c r="F17" s="42">
        <f t="shared" si="1"/>
        <v>25.813000000000002</v>
      </c>
      <c r="H17" s="63">
        <v>1.57</v>
      </c>
    </row>
    <row r="18" spans="1:8" x14ac:dyDescent="0.2">
      <c r="A18" s="4">
        <f t="shared" si="0"/>
        <v>1</v>
      </c>
      <c r="B18" s="35">
        <v>41283</v>
      </c>
      <c r="C18" s="60">
        <v>14.667999999999999</v>
      </c>
      <c r="D18" s="60">
        <v>1.2929999999999999</v>
      </c>
      <c r="E18" s="60">
        <v>10.933</v>
      </c>
      <c r="F18" s="42">
        <f t="shared" si="1"/>
        <v>26.893999999999998</v>
      </c>
      <c r="H18" s="63">
        <v>1.55</v>
      </c>
    </row>
    <row r="19" spans="1:8" x14ac:dyDescent="0.2">
      <c r="A19" s="4">
        <f t="shared" si="0"/>
        <v>1</v>
      </c>
      <c r="B19" s="35">
        <v>41284</v>
      </c>
      <c r="C19" s="60">
        <v>14.307</v>
      </c>
      <c r="D19" s="60">
        <v>1.641</v>
      </c>
      <c r="E19" s="60">
        <v>11.397</v>
      </c>
      <c r="F19" s="42">
        <f t="shared" si="1"/>
        <v>27.344999999999999</v>
      </c>
      <c r="H19" s="63">
        <v>1.635</v>
      </c>
    </row>
    <row r="20" spans="1:8" x14ac:dyDescent="0.2">
      <c r="A20" s="4">
        <f t="shared" si="0"/>
        <v>1</v>
      </c>
      <c r="B20" s="35">
        <v>41285</v>
      </c>
      <c r="C20" s="60">
        <v>14.244</v>
      </c>
      <c r="D20" s="60">
        <v>1.3320000000000001</v>
      </c>
      <c r="E20" s="60">
        <v>11.106</v>
      </c>
      <c r="F20" s="42">
        <f t="shared" si="1"/>
        <v>26.682000000000002</v>
      </c>
      <c r="H20" s="63">
        <v>1.5049999999999999</v>
      </c>
    </row>
    <row r="21" spans="1:8" x14ac:dyDescent="0.2">
      <c r="A21" s="4">
        <f t="shared" si="0"/>
        <v>1</v>
      </c>
      <c r="B21" s="35">
        <v>41286</v>
      </c>
      <c r="C21" s="60">
        <v>14.635999999999999</v>
      </c>
      <c r="D21" s="60">
        <v>0.67200000000000004</v>
      </c>
      <c r="E21" s="60">
        <v>9.2439999999999998</v>
      </c>
      <c r="F21" s="42">
        <f t="shared" si="1"/>
        <v>24.552</v>
      </c>
      <c r="H21" s="63">
        <v>1.5049999999999999</v>
      </c>
    </row>
    <row r="22" spans="1:8" x14ac:dyDescent="0.2">
      <c r="A22" s="4">
        <f t="shared" si="0"/>
        <v>1</v>
      </c>
      <c r="B22" s="35">
        <v>41287</v>
      </c>
      <c r="C22" s="60">
        <v>14.33</v>
      </c>
      <c r="D22" s="60">
        <v>1.343</v>
      </c>
      <c r="E22" s="60">
        <v>8.5220000000000002</v>
      </c>
      <c r="F22" s="42">
        <f t="shared" si="1"/>
        <v>24.195</v>
      </c>
      <c r="H22" s="63">
        <v>1.5649999999999999</v>
      </c>
    </row>
    <row r="23" spans="1:8" x14ac:dyDescent="0.2">
      <c r="A23" s="4">
        <f t="shared" si="0"/>
        <v>1</v>
      </c>
      <c r="B23" s="35">
        <v>41288</v>
      </c>
      <c r="C23" s="60">
        <v>13.707000000000001</v>
      </c>
      <c r="D23" s="60">
        <v>1.958</v>
      </c>
      <c r="E23" s="60">
        <v>11.56</v>
      </c>
      <c r="F23" s="42">
        <f t="shared" si="1"/>
        <v>27.225000000000001</v>
      </c>
      <c r="H23" s="63">
        <v>1.645</v>
      </c>
    </row>
    <row r="24" spans="1:8" x14ac:dyDescent="0.2">
      <c r="A24" s="4">
        <f t="shared" si="0"/>
        <v>1</v>
      </c>
      <c r="B24" s="35">
        <v>41289</v>
      </c>
      <c r="C24" s="60">
        <v>13.6</v>
      </c>
      <c r="D24" s="60">
        <v>2.1589999999999998</v>
      </c>
      <c r="E24" s="60">
        <v>12.404999999999999</v>
      </c>
      <c r="F24" s="42">
        <f t="shared" si="1"/>
        <v>28.164000000000001</v>
      </c>
      <c r="H24" s="63">
        <v>1.63</v>
      </c>
    </row>
    <row r="25" spans="1:8" x14ac:dyDescent="0.2">
      <c r="A25" s="4">
        <f t="shared" si="0"/>
        <v>1</v>
      </c>
      <c r="B25" s="35">
        <v>41290</v>
      </c>
      <c r="C25" s="60">
        <v>14.02</v>
      </c>
      <c r="D25" s="60">
        <v>1.6659999999999999</v>
      </c>
      <c r="E25" s="60">
        <v>11.388</v>
      </c>
      <c r="F25" s="42">
        <f t="shared" si="1"/>
        <v>27.073999999999998</v>
      </c>
      <c r="H25" s="63">
        <v>1.625</v>
      </c>
    </row>
    <row r="26" spans="1:8" x14ac:dyDescent="0.2">
      <c r="A26" s="4">
        <f t="shared" si="0"/>
        <v>1</v>
      </c>
      <c r="B26" s="35">
        <v>41291</v>
      </c>
      <c r="C26" s="60">
        <v>14.26</v>
      </c>
      <c r="D26" s="60">
        <v>1.27</v>
      </c>
      <c r="E26" s="60">
        <v>11.913</v>
      </c>
      <c r="F26" s="42">
        <f t="shared" si="1"/>
        <v>27.442999999999998</v>
      </c>
      <c r="H26" s="63">
        <v>1.615</v>
      </c>
    </row>
    <row r="27" spans="1:8" x14ac:dyDescent="0.2">
      <c r="A27" s="4">
        <f t="shared" si="0"/>
        <v>1</v>
      </c>
      <c r="B27" s="35">
        <v>41292</v>
      </c>
      <c r="C27" s="60">
        <v>13.69</v>
      </c>
      <c r="D27" s="60">
        <v>1.839</v>
      </c>
      <c r="E27" s="60">
        <v>11.708</v>
      </c>
      <c r="F27" s="42">
        <f t="shared" si="1"/>
        <v>27.237000000000002</v>
      </c>
      <c r="H27" s="63">
        <v>1.635</v>
      </c>
    </row>
    <row r="28" spans="1:8" x14ac:dyDescent="0.2">
      <c r="A28" s="4">
        <f t="shared" si="0"/>
        <v>1</v>
      </c>
      <c r="B28" s="35">
        <v>41293</v>
      </c>
      <c r="C28" s="60">
        <v>13.57</v>
      </c>
      <c r="D28" s="60">
        <v>1.7210000000000001</v>
      </c>
      <c r="E28" s="60">
        <v>10.989000000000001</v>
      </c>
      <c r="F28" s="42">
        <f t="shared" si="1"/>
        <v>26.28</v>
      </c>
      <c r="H28" s="63">
        <v>1.61</v>
      </c>
    </row>
    <row r="29" spans="1:8" x14ac:dyDescent="0.2">
      <c r="A29" s="4">
        <f t="shared" si="0"/>
        <v>1</v>
      </c>
      <c r="B29" s="35">
        <v>41294</v>
      </c>
      <c r="C29" s="60">
        <v>13.97</v>
      </c>
      <c r="D29" s="60">
        <v>1.849</v>
      </c>
      <c r="E29" s="60">
        <v>10.516</v>
      </c>
      <c r="F29" s="42">
        <f t="shared" si="1"/>
        <v>26.335000000000001</v>
      </c>
      <c r="H29" s="63">
        <v>1.635</v>
      </c>
    </row>
    <row r="30" spans="1:8" x14ac:dyDescent="0.2">
      <c r="A30" s="4">
        <f t="shared" si="0"/>
        <v>1</v>
      </c>
      <c r="B30" s="35">
        <v>41295</v>
      </c>
      <c r="C30" s="60">
        <v>13.86</v>
      </c>
      <c r="D30" s="60">
        <v>2.1019999999999999</v>
      </c>
      <c r="E30" s="60">
        <v>12.948</v>
      </c>
      <c r="F30" s="42">
        <f t="shared" si="1"/>
        <v>28.91</v>
      </c>
      <c r="H30" s="63">
        <v>1.72</v>
      </c>
    </row>
    <row r="31" spans="1:8" x14ac:dyDescent="0.2">
      <c r="A31" s="4">
        <f t="shared" si="0"/>
        <v>1</v>
      </c>
      <c r="B31" s="35">
        <v>41296</v>
      </c>
      <c r="C31" s="60">
        <v>13.98</v>
      </c>
      <c r="D31" s="60">
        <v>2.5179999999999998</v>
      </c>
      <c r="E31" s="60">
        <v>12.303000000000001</v>
      </c>
      <c r="F31" s="42">
        <f t="shared" si="1"/>
        <v>28.801000000000002</v>
      </c>
      <c r="H31" s="63">
        <v>1.69</v>
      </c>
    </row>
    <row r="32" spans="1:8" x14ac:dyDescent="0.2">
      <c r="A32" s="4">
        <f t="shared" si="0"/>
        <v>1</v>
      </c>
      <c r="B32" s="35">
        <v>41297</v>
      </c>
      <c r="C32" s="60">
        <v>14.15</v>
      </c>
      <c r="D32" s="60">
        <v>1.679</v>
      </c>
      <c r="E32" s="60">
        <v>10.997999999999999</v>
      </c>
      <c r="F32" s="42">
        <f t="shared" si="1"/>
        <v>26.826999999999998</v>
      </c>
      <c r="H32" s="63">
        <v>1.6</v>
      </c>
    </row>
    <row r="33" spans="1:8" x14ac:dyDescent="0.2">
      <c r="A33" s="4">
        <f t="shared" si="0"/>
        <v>1</v>
      </c>
      <c r="B33" s="35">
        <v>41298</v>
      </c>
      <c r="C33" s="60">
        <v>15.36</v>
      </c>
      <c r="D33" s="60">
        <v>0.05</v>
      </c>
      <c r="E33" s="60">
        <v>10.428000000000001</v>
      </c>
      <c r="F33" s="42">
        <f t="shared" si="1"/>
        <v>25.838000000000001</v>
      </c>
      <c r="H33" s="63">
        <v>1.575</v>
      </c>
    </row>
    <row r="34" spans="1:8" x14ac:dyDescent="0.2">
      <c r="A34" s="4">
        <f t="shared" si="0"/>
        <v>1</v>
      </c>
      <c r="B34" s="35">
        <v>41299</v>
      </c>
      <c r="C34" s="60">
        <v>14.82</v>
      </c>
      <c r="D34" s="60">
        <v>0.80200000000000005</v>
      </c>
      <c r="E34" s="60">
        <v>10.430999999999999</v>
      </c>
      <c r="F34" s="42">
        <f t="shared" si="1"/>
        <v>26.052999999999997</v>
      </c>
      <c r="H34" s="63">
        <v>1.59</v>
      </c>
    </row>
    <row r="35" spans="1:8" x14ac:dyDescent="0.2">
      <c r="A35" s="4">
        <f t="shared" si="0"/>
        <v>1</v>
      </c>
      <c r="B35" s="35">
        <v>41300</v>
      </c>
      <c r="C35" s="60">
        <v>14.61</v>
      </c>
      <c r="D35" s="60">
        <v>1.2130000000000001</v>
      </c>
      <c r="E35" s="60">
        <v>9.6120000000000001</v>
      </c>
      <c r="F35" s="42">
        <f t="shared" si="1"/>
        <v>25.435000000000002</v>
      </c>
      <c r="H35" s="63">
        <v>1.57</v>
      </c>
    </row>
    <row r="36" spans="1:8" x14ac:dyDescent="0.2">
      <c r="A36" s="4">
        <f t="shared" si="0"/>
        <v>1</v>
      </c>
      <c r="B36" s="35">
        <v>41301</v>
      </c>
      <c r="C36" s="60">
        <v>14.65</v>
      </c>
      <c r="D36" s="60">
        <v>1.0409999999999999</v>
      </c>
      <c r="E36" s="60">
        <v>9.1229999999999993</v>
      </c>
      <c r="F36" s="42">
        <f t="shared" si="1"/>
        <v>24.814</v>
      </c>
      <c r="H36" s="63">
        <v>1.59</v>
      </c>
    </row>
    <row r="37" spans="1:8" x14ac:dyDescent="0.2">
      <c r="A37" s="4">
        <f t="shared" si="0"/>
        <v>1</v>
      </c>
      <c r="B37" s="35">
        <v>41302</v>
      </c>
      <c r="C37" s="60">
        <v>14.59</v>
      </c>
      <c r="D37" s="60">
        <v>1.641</v>
      </c>
      <c r="E37" s="60">
        <v>9.4090000000000007</v>
      </c>
      <c r="F37" s="42">
        <f t="shared" si="1"/>
        <v>25.64</v>
      </c>
      <c r="H37" s="63">
        <v>1.58</v>
      </c>
    </row>
    <row r="38" spans="1:8" x14ac:dyDescent="0.2">
      <c r="A38" s="4">
        <f t="shared" si="0"/>
        <v>1</v>
      </c>
      <c r="B38" s="35">
        <v>41303</v>
      </c>
      <c r="C38" s="60">
        <v>15.23</v>
      </c>
      <c r="D38" s="60">
        <v>0.97499999999999998</v>
      </c>
      <c r="E38" s="60">
        <v>9.6780000000000008</v>
      </c>
      <c r="F38" s="42">
        <f t="shared" si="1"/>
        <v>25.883000000000003</v>
      </c>
      <c r="H38" s="63">
        <v>1.5449999999999999</v>
      </c>
    </row>
    <row r="39" spans="1:8" x14ac:dyDescent="0.2">
      <c r="A39" s="4">
        <f t="shared" si="0"/>
        <v>1</v>
      </c>
      <c r="B39" s="35">
        <v>41304</v>
      </c>
      <c r="C39" s="60">
        <v>15.18</v>
      </c>
      <c r="D39" s="60">
        <v>1.109</v>
      </c>
      <c r="E39" s="60">
        <v>9.8190000000000008</v>
      </c>
      <c r="F39" s="42">
        <f t="shared" si="1"/>
        <v>26.108000000000004</v>
      </c>
      <c r="H39" s="63">
        <v>1.615</v>
      </c>
    </row>
    <row r="40" spans="1:8" x14ac:dyDescent="0.2">
      <c r="A40" s="4">
        <f t="shared" si="0"/>
        <v>1</v>
      </c>
      <c r="B40" s="35">
        <v>41305</v>
      </c>
      <c r="C40" s="60">
        <v>14.88</v>
      </c>
      <c r="D40" s="60">
        <v>1.389</v>
      </c>
      <c r="E40" s="60">
        <v>9.3460000000000001</v>
      </c>
      <c r="F40" s="42">
        <f t="shared" si="1"/>
        <v>25.615000000000002</v>
      </c>
      <c r="H40" s="63">
        <v>1.53</v>
      </c>
    </row>
    <row r="41" spans="1:8" x14ac:dyDescent="0.2">
      <c r="A41" s="4">
        <f t="shared" si="0"/>
        <v>2</v>
      </c>
      <c r="B41" s="35">
        <v>41306</v>
      </c>
      <c r="C41" s="60">
        <v>15.317</v>
      </c>
      <c r="D41" s="60">
        <v>0.34200000000000003</v>
      </c>
      <c r="E41" s="60">
        <v>9.2159999999999993</v>
      </c>
      <c r="F41" s="42">
        <f t="shared" si="1"/>
        <v>24.875</v>
      </c>
      <c r="H41" s="63">
        <v>1.5449999999999999</v>
      </c>
    </row>
    <row r="42" spans="1:8" x14ac:dyDescent="0.2">
      <c r="A42" s="4">
        <f t="shared" si="0"/>
        <v>2</v>
      </c>
      <c r="B42" s="35">
        <v>41307</v>
      </c>
      <c r="C42" s="60">
        <v>15.484999999999999</v>
      </c>
      <c r="D42" s="60">
        <v>1.224</v>
      </c>
      <c r="E42" s="60">
        <v>7.4180000000000001</v>
      </c>
      <c r="F42" s="42">
        <f t="shared" si="1"/>
        <v>24.126999999999999</v>
      </c>
      <c r="H42" s="63">
        <v>1.4950000000000001</v>
      </c>
    </row>
    <row r="43" spans="1:8" x14ac:dyDescent="0.2">
      <c r="A43" s="4">
        <f t="shared" si="0"/>
        <v>2</v>
      </c>
      <c r="B43" s="35">
        <v>41308</v>
      </c>
      <c r="C43" s="60">
        <v>15.098000000000001</v>
      </c>
      <c r="D43" s="60">
        <v>0.68400000000000005</v>
      </c>
      <c r="E43" s="60">
        <v>8.6329999999999991</v>
      </c>
      <c r="F43" s="42">
        <f t="shared" si="1"/>
        <v>24.414999999999999</v>
      </c>
      <c r="H43" s="63">
        <v>1.5649999999999999</v>
      </c>
    </row>
    <row r="44" spans="1:8" x14ac:dyDescent="0.2">
      <c r="A44" s="4">
        <f t="shared" si="0"/>
        <v>2</v>
      </c>
      <c r="B44" s="35">
        <v>41309</v>
      </c>
      <c r="C44" s="60">
        <v>14.09</v>
      </c>
      <c r="D44" s="60">
        <v>1.774</v>
      </c>
      <c r="E44" s="60">
        <v>10.007999999999999</v>
      </c>
      <c r="F44" s="42">
        <f t="shared" si="1"/>
        <v>25.872</v>
      </c>
      <c r="H44" s="63">
        <v>1.5449999999999999</v>
      </c>
    </row>
    <row r="45" spans="1:8" x14ac:dyDescent="0.2">
      <c r="A45" s="4">
        <f t="shared" si="0"/>
        <v>2</v>
      </c>
      <c r="B45" s="35">
        <v>41310</v>
      </c>
      <c r="C45" s="60">
        <v>14.952999999999999</v>
      </c>
      <c r="D45" s="60">
        <v>1.623</v>
      </c>
      <c r="E45" s="60">
        <v>9.7690000000000001</v>
      </c>
      <c r="F45" s="42">
        <f t="shared" si="1"/>
        <v>26.344999999999999</v>
      </c>
      <c r="H45" s="63">
        <v>1.61</v>
      </c>
    </row>
    <row r="46" spans="1:8" x14ac:dyDescent="0.2">
      <c r="A46" s="4">
        <f t="shared" si="0"/>
        <v>2</v>
      </c>
      <c r="B46" s="35">
        <v>41311</v>
      </c>
      <c r="C46" s="60">
        <v>14.401</v>
      </c>
      <c r="D46" s="60">
        <v>1.931</v>
      </c>
      <c r="E46" s="60">
        <v>10.766999999999999</v>
      </c>
      <c r="F46" s="42">
        <f t="shared" si="1"/>
        <v>27.099</v>
      </c>
      <c r="H46" s="63">
        <v>1.645</v>
      </c>
    </row>
    <row r="47" spans="1:8" x14ac:dyDescent="0.2">
      <c r="A47" s="4">
        <f t="shared" si="0"/>
        <v>2</v>
      </c>
      <c r="B47" s="35">
        <v>41312</v>
      </c>
      <c r="C47" s="60">
        <v>14.731999999999999</v>
      </c>
      <c r="D47" s="60">
        <v>2.2130000000000001</v>
      </c>
      <c r="E47" s="60">
        <v>9.9260000000000002</v>
      </c>
      <c r="F47" s="42">
        <f t="shared" si="1"/>
        <v>26.871000000000002</v>
      </c>
      <c r="H47" s="63">
        <v>1.64</v>
      </c>
    </row>
    <row r="48" spans="1:8" x14ac:dyDescent="0.2">
      <c r="A48" s="4">
        <f t="shared" si="0"/>
        <v>2</v>
      </c>
      <c r="B48" s="35">
        <v>41313</v>
      </c>
      <c r="C48" s="60">
        <v>14.952</v>
      </c>
      <c r="D48" s="60">
        <v>1.956</v>
      </c>
      <c r="E48" s="60">
        <v>10.388999999999999</v>
      </c>
      <c r="F48" s="42">
        <f t="shared" si="1"/>
        <v>27.297000000000001</v>
      </c>
      <c r="H48" s="63">
        <v>1.63</v>
      </c>
    </row>
    <row r="49" spans="1:8" x14ac:dyDescent="0.2">
      <c r="A49" s="4">
        <f t="shared" si="0"/>
        <v>2</v>
      </c>
      <c r="B49" s="35">
        <v>41314</v>
      </c>
      <c r="C49" s="60">
        <v>14.840999999999999</v>
      </c>
      <c r="D49" s="60">
        <v>1.361</v>
      </c>
      <c r="E49" s="60">
        <v>9.9280000000000008</v>
      </c>
      <c r="F49" s="42">
        <f t="shared" si="1"/>
        <v>26.13</v>
      </c>
      <c r="H49" s="63">
        <v>1.595</v>
      </c>
    </row>
    <row r="50" spans="1:8" x14ac:dyDescent="0.2">
      <c r="A50" s="4">
        <f t="shared" si="0"/>
        <v>2</v>
      </c>
      <c r="B50" s="35">
        <v>41315</v>
      </c>
      <c r="C50" s="60">
        <v>15.396000000000001</v>
      </c>
      <c r="D50" s="60">
        <v>0.55700000000000005</v>
      </c>
      <c r="E50" s="60">
        <v>9.4740000000000002</v>
      </c>
      <c r="F50" s="42">
        <f t="shared" si="1"/>
        <v>25.427</v>
      </c>
      <c r="H50" s="63">
        <v>1.5649999999999999</v>
      </c>
    </row>
    <row r="51" spans="1:8" x14ac:dyDescent="0.2">
      <c r="A51" s="4">
        <f t="shared" si="0"/>
        <v>2</v>
      </c>
      <c r="B51" s="35">
        <v>41316</v>
      </c>
      <c r="C51" s="60">
        <v>14.872999999999999</v>
      </c>
      <c r="D51" s="60">
        <v>1.637</v>
      </c>
      <c r="E51" s="60">
        <v>10.9</v>
      </c>
      <c r="F51" s="42">
        <f t="shared" si="1"/>
        <v>27.409999999999997</v>
      </c>
      <c r="H51" s="63">
        <v>1.635</v>
      </c>
    </row>
    <row r="52" spans="1:8" x14ac:dyDescent="0.2">
      <c r="A52" s="4">
        <f t="shared" si="0"/>
        <v>2</v>
      </c>
      <c r="B52" s="35">
        <v>41317</v>
      </c>
      <c r="C52" s="60">
        <v>13.704000000000001</v>
      </c>
      <c r="D52" s="60">
        <v>0.53500000000000003</v>
      </c>
      <c r="E52" s="60">
        <v>11.21</v>
      </c>
      <c r="F52" s="42">
        <f t="shared" si="1"/>
        <v>25.449000000000002</v>
      </c>
      <c r="H52" s="63">
        <v>1.55</v>
      </c>
    </row>
    <row r="53" spans="1:8" x14ac:dyDescent="0.2">
      <c r="A53" s="4">
        <f t="shared" si="0"/>
        <v>2</v>
      </c>
      <c r="B53" s="35">
        <v>41318</v>
      </c>
      <c r="C53" s="60">
        <v>15.334</v>
      </c>
      <c r="D53" s="60">
        <v>0.48</v>
      </c>
      <c r="E53" s="60">
        <v>9.4359999999999999</v>
      </c>
      <c r="F53" s="42">
        <f t="shared" si="1"/>
        <v>25.25</v>
      </c>
      <c r="H53" s="63">
        <v>1.61</v>
      </c>
    </row>
    <row r="54" spans="1:8" x14ac:dyDescent="0.2">
      <c r="A54" s="4">
        <f t="shared" si="0"/>
        <v>2</v>
      </c>
      <c r="B54" s="35">
        <v>41319</v>
      </c>
      <c r="C54" s="60">
        <v>15.334</v>
      </c>
      <c r="D54" s="60">
        <v>0.61899999999999999</v>
      </c>
      <c r="E54" s="60">
        <v>10.826000000000001</v>
      </c>
      <c r="F54" s="42">
        <f t="shared" si="1"/>
        <v>26.779</v>
      </c>
      <c r="H54" s="63">
        <v>1.58</v>
      </c>
    </row>
    <row r="55" spans="1:8" x14ac:dyDescent="0.2">
      <c r="A55" s="4">
        <f t="shared" si="0"/>
        <v>2</v>
      </c>
      <c r="B55" s="35">
        <v>41320</v>
      </c>
      <c r="C55" s="60">
        <v>15.33</v>
      </c>
      <c r="D55" s="60">
        <v>0.74</v>
      </c>
      <c r="E55" s="60">
        <v>9.1430000000000007</v>
      </c>
      <c r="F55" s="42">
        <f t="shared" si="1"/>
        <v>25.213000000000001</v>
      </c>
      <c r="H55" s="63">
        <v>1.595</v>
      </c>
    </row>
    <row r="56" spans="1:8" x14ac:dyDescent="0.2">
      <c r="A56" s="4">
        <f t="shared" si="0"/>
        <v>2</v>
      </c>
      <c r="B56" s="35">
        <v>41321</v>
      </c>
      <c r="C56" s="60">
        <v>15.32</v>
      </c>
      <c r="D56" s="60">
        <v>0.59799999999999998</v>
      </c>
      <c r="E56" s="60">
        <v>9.2880000000000003</v>
      </c>
      <c r="F56" s="42">
        <f t="shared" si="1"/>
        <v>25.206000000000003</v>
      </c>
      <c r="H56" s="63">
        <v>1.6850000000000001</v>
      </c>
    </row>
    <row r="57" spans="1:8" x14ac:dyDescent="0.2">
      <c r="A57" s="4">
        <f t="shared" si="0"/>
        <v>2</v>
      </c>
      <c r="B57" s="35">
        <v>41322</v>
      </c>
      <c r="C57" s="60">
        <v>15.17</v>
      </c>
      <c r="D57" s="60">
        <v>0.503</v>
      </c>
      <c r="E57" s="60">
        <v>7.5419999999999998</v>
      </c>
      <c r="F57" s="42">
        <f t="shared" si="1"/>
        <v>23.215</v>
      </c>
      <c r="H57" s="63">
        <v>1.54</v>
      </c>
    </row>
    <row r="58" spans="1:8" x14ac:dyDescent="0.2">
      <c r="A58" s="4">
        <f t="shared" si="0"/>
        <v>2</v>
      </c>
      <c r="B58" s="35">
        <v>41323</v>
      </c>
      <c r="C58" s="60">
        <v>15.71</v>
      </c>
      <c r="D58" s="60">
        <v>0.67400000000000004</v>
      </c>
      <c r="E58" s="60">
        <v>8.7899999999999991</v>
      </c>
      <c r="F58" s="42">
        <f t="shared" si="1"/>
        <v>25.173999999999999</v>
      </c>
      <c r="H58" s="63">
        <v>1.5649999999999999</v>
      </c>
    </row>
    <row r="59" spans="1:8" x14ac:dyDescent="0.2">
      <c r="A59" s="4">
        <f t="shared" si="0"/>
        <v>2</v>
      </c>
      <c r="B59" s="35">
        <v>41324</v>
      </c>
      <c r="C59" s="60">
        <v>15.45</v>
      </c>
      <c r="D59" s="60">
        <v>0.57499999999999996</v>
      </c>
      <c r="E59" s="60">
        <v>10.119</v>
      </c>
      <c r="F59" s="42">
        <f t="shared" si="1"/>
        <v>26.143999999999998</v>
      </c>
      <c r="H59" s="63">
        <v>1.61</v>
      </c>
    </row>
    <row r="60" spans="1:8" x14ac:dyDescent="0.2">
      <c r="A60" s="4">
        <f t="shared" si="0"/>
        <v>2</v>
      </c>
      <c r="B60" s="35">
        <v>41325</v>
      </c>
      <c r="C60" s="60">
        <v>15.13</v>
      </c>
      <c r="D60" s="60">
        <v>1.2470000000000001</v>
      </c>
      <c r="E60" s="60">
        <v>10.252000000000001</v>
      </c>
      <c r="F60" s="42">
        <f t="shared" si="1"/>
        <v>26.629000000000005</v>
      </c>
      <c r="H60" s="63">
        <v>1.66</v>
      </c>
    </row>
    <row r="61" spans="1:8" x14ac:dyDescent="0.2">
      <c r="A61" s="4">
        <f t="shared" si="0"/>
        <v>2</v>
      </c>
      <c r="B61" s="35">
        <v>41326</v>
      </c>
      <c r="C61" s="60">
        <v>15.17</v>
      </c>
      <c r="D61" s="60">
        <v>1.1659999999999999</v>
      </c>
      <c r="E61" s="60">
        <v>8.9030000000000005</v>
      </c>
      <c r="F61" s="42">
        <f t="shared" si="1"/>
        <v>25.238999999999997</v>
      </c>
      <c r="H61" s="63">
        <v>1.585</v>
      </c>
    </row>
    <row r="62" spans="1:8" x14ac:dyDescent="0.2">
      <c r="A62" s="4">
        <f t="shared" si="0"/>
        <v>2</v>
      </c>
      <c r="B62" s="35">
        <v>41327</v>
      </c>
      <c r="C62" s="60">
        <v>15.22</v>
      </c>
      <c r="D62" s="60">
        <v>1.1739999999999999</v>
      </c>
      <c r="E62" s="60">
        <v>9.5869999999999997</v>
      </c>
      <c r="F62" s="42">
        <f t="shared" si="1"/>
        <v>25.981000000000002</v>
      </c>
      <c r="H62" s="63">
        <v>1.6</v>
      </c>
    </row>
    <row r="63" spans="1:8" x14ac:dyDescent="0.2">
      <c r="A63" s="4">
        <f t="shared" si="0"/>
        <v>2</v>
      </c>
      <c r="B63" s="35">
        <v>41328</v>
      </c>
      <c r="C63" s="60">
        <v>15.37</v>
      </c>
      <c r="D63" s="60">
        <v>0.52900000000000003</v>
      </c>
      <c r="E63" s="60">
        <v>9.6259999999999994</v>
      </c>
      <c r="F63" s="42">
        <f t="shared" si="1"/>
        <v>25.524999999999999</v>
      </c>
      <c r="H63" s="63">
        <v>1.5649999999999999</v>
      </c>
    </row>
    <row r="64" spans="1:8" x14ac:dyDescent="0.2">
      <c r="A64" s="4">
        <f t="shared" si="0"/>
        <v>2</v>
      </c>
      <c r="B64" s="35">
        <v>41329</v>
      </c>
      <c r="C64" s="60">
        <v>12.79</v>
      </c>
      <c r="D64" s="60">
        <v>0.36</v>
      </c>
      <c r="E64" s="60">
        <v>11.247</v>
      </c>
      <c r="F64" s="42">
        <f t="shared" si="1"/>
        <v>24.396999999999998</v>
      </c>
      <c r="H64" s="63">
        <v>1.5249999999999999</v>
      </c>
    </row>
    <row r="65" spans="1:8" x14ac:dyDescent="0.2">
      <c r="A65" s="4">
        <f t="shared" si="0"/>
        <v>2</v>
      </c>
      <c r="B65" s="35">
        <v>41330</v>
      </c>
      <c r="C65" s="60">
        <v>13.13</v>
      </c>
      <c r="D65" s="60">
        <v>0.36199999999999999</v>
      </c>
      <c r="E65" s="60">
        <v>12.596</v>
      </c>
      <c r="F65" s="42">
        <f t="shared" si="1"/>
        <v>26.088000000000001</v>
      </c>
      <c r="H65" s="63">
        <v>1.63</v>
      </c>
    </row>
    <row r="66" spans="1:8" x14ac:dyDescent="0.2">
      <c r="A66" s="4">
        <f t="shared" si="0"/>
        <v>2</v>
      </c>
      <c r="B66" s="35">
        <v>41331</v>
      </c>
      <c r="C66" s="60">
        <v>13.35</v>
      </c>
      <c r="D66" s="60">
        <v>0.39100000000000001</v>
      </c>
      <c r="E66" s="60">
        <v>12.676</v>
      </c>
      <c r="F66" s="42">
        <f t="shared" si="1"/>
        <v>26.417000000000002</v>
      </c>
      <c r="H66" s="63">
        <v>1.595</v>
      </c>
    </row>
    <row r="67" spans="1:8" x14ac:dyDescent="0.2">
      <c r="A67" s="4">
        <f t="shared" si="0"/>
        <v>2</v>
      </c>
      <c r="B67" s="35">
        <v>41332</v>
      </c>
      <c r="C67" s="60">
        <v>13.22</v>
      </c>
      <c r="D67" s="60">
        <v>0.53</v>
      </c>
      <c r="E67" s="60">
        <v>12.766</v>
      </c>
      <c r="F67" s="42">
        <f t="shared" si="1"/>
        <v>26.515999999999998</v>
      </c>
      <c r="H67" s="63">
        <v>1.61</v>
      </c>
    </row>
    <row r="68" spans="1:8" x14ac:dyDescent="0.2">
      <c r="A68" s="4">
        <f t="shared" si="0"/>
        <v>2</v>
      </c>
      <c r="B68" s="35">
        <v>41333</v>
      </c>
      <c r="C68" s="60">
        <v>12.96</v>
      </c>
      <c r="D68" s="60">
        <v>0.90200000000000002</v>
      </c>
      <c r="E68" s="60">
        <v>12.005000000000001</v>
      </c>
      <c r="F68" s="42">
        <f t="shared" si="1"/>
        <v>25.867000000000001</v>
      </c>
      <c r="H68" s="63">
        <v>1.575</v>
      </c>
    </row>
    <row r="69" spans="1:8" x14ac:dyDescent="0.2">
      <c r="A69" s="4">
        <v>2</v>
      </c>
      <c r="B69" s="35">
        <v>41334</v>
      </c>
      <c r="C69" s="60">
        <v>15.465999999999999</v>
      </c>
      <c r="D69" s="60">
        <v>0.55200000000000005</v>
      </c>
      <c r="E69" s="60">
        <v>8.9760000000000009</v>
      </c>
      <c r="F69" s="42">
        <f t="shared" si="1"/>
        <v>24.994</v>
      </c>
      <c r="H69" s="63">
        <v>1.5449999999999999</v>
      </c>
    </row>
    <row r="70" spans="1:8" x14ac:dyDescent="0.2">
      <c r="A70" s="4">
        <f t="shared" si="0"/>
        <v>3</v>
      </c>
      <c r="B70" s="35">
        <v>41335</v>
      </c>
      <c r="C70" s="60">
        <v>15.236000000000001</v>
      </c>
      <c r="D70" s="60">
        <v>0.51</v>
      </c>
      <c r="E70" s="60">
        <v>8.65</v>
      </c>
      <c r="F70" s="42">
        <f t="shared" si="1"/>
        <v>24.396000000000001</v>
      </c>
      <c r="H70" s="63">
        <v>1.53</v>
      </c>
    </row>
    <row r="71" spans="1:8" x14ac:dyDescent="0.2">
      <c r="A71" s="4">
        <f t="shared" si="0"/>
        <v>3</v>
      </c>
      <c r="B71" s="35">
        <v>41336</v>
      </c>
      <c r="C71" s="60">
        <v>15.284000000000001</v>
      </c>
      <c r="D71" s="60">
        <v>0.42</v>
      </c>
      <c r="E71" s="60">
        <v>8.1920000000000002</v>
      </c>
      <c r="F71" s="42">
        <f t="shared" si="1"/>
        <v>23.896000000000001</v>
      </c>
      <c r="H71" s="63">
        <v>1.55</v>
      </c>
    </row>
    <row r="72" spans="1:8" x14ac:dyDescent="0.2">
      <c r="A72" s="4">
        <f t="shared" si="0"/>
        <v>3</v>
      </c>
      <c r="B72" s="35">
        <v>41337</v>
      </c>
      <c r="C72" s="60">
        <v>15.29</v>
      </c>
      <c r="D72" s="60">
        <v>1.494</v>
      </c>
      <c r="E72" s="60">
        <v>9.56</v>
      </c>
      <c r="F72" s="42">
        <f t="shared" si="1"/>
        <v>26.344000000000001</v>
      </c>
      <c r="H72" s="63">
        <v>1.665</v>
      </c>
    </row>
    <row r="73" spans="1:8" x14ac:dyDescent="0.2">
      <c r="A73" s="4">
        <f t="shared" si="0"/>
        <v>3</v>
      </c>
      <c r="B73" s="35">
        <v>41338</v>
      </c>
      <c r="C73" s="60">
        <v>15.263999999999999</v>
      </c>
      <c r="D73" s="60">
        <v>0.72599999999999998</v>
      </c>
      <c r="E73" s="60">
        <v>10.691000000000001</v>
      </c>
      <c r="F73" s="42">
        <f t="shared" si="1"/>
        <v>26.680999999999997</v>
      </c>
      <c r="H73" s="63">
        <v>1.61</v>
      </c>
    </row>
    <row r="74" spans="1:8" x14ac:dyDescent="0.2">
      <c r="A74" s="4">
        <f t="shared" si="0"/>
        <v>3</v>
      </c>
      <c r="B74" s="35">
        <v>41339</v>
      </c>
      <c r="C74" s="60">
        <v>15.811</v>
      </c>
      <c r="D74" s="60">
        <v>0.45500000000000002</v>
      </c>
      <c r="E74" s="60">
        <v>9.8309999999999995</v>
      </c>
      <c r="F74" s="42">
        <f t="shared" ref="F74:F137" si="2">+SUM(C74:E74)</f>
        <v>26.096999999999998</v>
      </c>
      <c r="H74" s="63">
        <v>1.585</v>
      </c>
    </row>
    <row r="75" spans="1:8" x14ac:dyDescent="0.2">
      <c r="A75" s="4">
        <f t="shared" ref="A75:A138" si="3">+IF(ISBLANK($B75),"",MONTH($B75))</f>
        <v>3</v>
      </c>
      <c r="B75" s="35">
        <v>41340</v>
      </c>
      <c r="C75" s="60">
        <v>15.888999999999999</v>
      </c>
      <c r="D75" s="60">
        <v>0.51</v>
      </c>
      <c r="E75" s="60">
        <v>10.092000000000001</v>
      </c>
      <c r="F75" s="42">
        <f t="shared" si="2"/>
        <v>26.491</v>
      </c>
      <c r="H75" s="63">
        <v>1.5649999999999999</v>
      </c>
    </row>
    <row r="76" spans="1:8" x14ac:dyDescent="0.2">
      <c r="A76" s="4">
        <f t="shared" si="3"/>
        <v>3</v>
      </c>
      <c r="B76" s="35">
        <v>41341</v>
      </c>
      <c r="C76" s="60">
        <v>15.45</v>
      </c>
      <c r="D76" s="60">
        <v>1.282</v>
      </c>
      <c r="E76" s="60">
        <v>9.5579999999999998</v>
      </c>
      <c r="F76" s="42">
        <f t="shared" si="2"/>
        <v>26.29</v>
      </c>
      <c r="H76" s="63">
        <v>1.58</v>
      </c>
    </row>
    <row r="77" spans="1:8" x14ac:dyDescent="0.2">
      <c r="A77" s="4">
        <f t="shared" si="3"/>
        <v>3</v>
      </c>
      <c r="B77" s="35">
        <v>41342</v>
      </c>
      <c r="C77" s="60">
        <v>15.38</v>
      </c>
      <c r="D77" s="60">
        <v>0.51900000000000002</v>
      </c>
      <c r="E77" s="60">
        <v>9.1199999999999992</v>
      </c>
      <c r="F77" s="42">
        <f t="shared" si="2"/>
        <v>25.018999999999998</v>
      </c>
      <c r="H77" s="63">
        <v>1.52</v>
      </c>
    </row>
    <row r="78" spans="1:8" x14ac:dyDescent="0.2">
      <c r="A78" s="4">
        <f t="shared" si="3"/>
        <v>3</v>
      </c>
      <c r="B78" s="35">
        <v>41343</v>
      </c>
      <c r="C78" s="60">
        <v>6.65</v>
      </c>
      <c r="D78" s="60">
        <v>2.7639999999999998</v>
      </c>
      <c r="E78" s="60">
        <v>13.744999999999999</v>
      </c>
      <c r="F78" s="42">
        <f t="shared" si="2"/>
        <v>23.158999999999999</v>
      </c>
      <c r="H78" s="63">
        <v>1.5649999999999999</v>
      </c>
    </row>
    <row r="79" spans="1:8" x14ac:dyDescent="0.2">
      <c r="A79" s="4">
        <f t="shared" si="3"/>
        <v>3</v>
      </c>
      <c r="B79" s="35">
        <v>41344</v>
      </c>
      <c r="C79" s="60">
        <v>15.795999999999999</v>
      </c>
      <c r="D79" s="60">
        <v>0.46600000000000003</v>
      </c>
      <c r="E79" s="60">
        <v>9.3559999999999999</v>
      </c>
      <c r="F79" s="42">
        <f t="shared" si="2"/>
        <v>25.618000000000002</v>
      </c>
      <c r="H79" s="63">
        <v>1.595</v>
      </c>
    </row>
    <row r="80" spans="1:8" x14ac:dyDescent="0.2">
      <c r="A80" s="4">
        <f t="shared" si="3"/>
        <v>3</v>
      </c>
      <c r="B80" s="35">
        <v>41345</v>
      </c>
      <c r="C80" s="60">
        <v>15.81</v>
      </c>
      <c r="D80" s="60">
        <v>0.41899999999999998</v>
      </c>
      <c r="E80" s="60">
        <v>9.7240000000000002</v>
      </c>
      <c r="F80" s="42">
        <f t="shared" si="2"/>
        <v>25.952999999999999</v>
      </c>
      <c r="H80" s="63">
        <v>1.605</v>
      </c>
    </row>
    <row r="81" spans="1:8" x14ac:dyDescent="0.2">
      <c r="A81" s="4">
        <f t="shared" si="3"/>
        <v>3</v>
      </c>
      <c r="B81" s="35">
        <v>41346</v>
      </c>
      <c r="C81" s="60">
        <v>16.190000000000001</v>
      </c>
      <c r="D81" s="60">
        <v>0.375</v>
      </c>
      <c r="E81" s="60">
        <v>9.2520000000000007</v>
      </c>
      <c r="F81" s="42">
        <f t="shared" si="2"/>
        <v>25.817</v>
      </c>
      <c r="H81" s="63">
        <v>1.59</v>
      </c>
    </row>
    <row r="82" spans="1:8" x14ac:dyDescent="0.2">
      <c r="A82" s="4">
        <f t="shared" si="3"/>
        <v>3</v>
      </c>
      <c r="B82" s="35">
        <v>41347</v>
      </c>
      <c r="C82" s="60">
        <v>15.263999999999999</v>
      </c>
      <c r="D82" s="60">
        <v>0.496</v>
      </c>
      <c r="E82" s="60">
        <v>10.667999999999999</v>
      </c>
      <c r="F82" s="42">
        <f t="shared" si="2"/>
        <v>26.427999999999997</v>
      </c>
      <c r="H82" s="63">
        <v>1.575</v>
      </c>
    </row>
    <row r="83" spans="1:8" x14ac:dyDescent="0.2">
      <c r="A83" s="4">
        <f t="shared" si="3"/>
        <v>3</v>
      </c>
      <c r="B83" s="35">
        <v>41348</v>
      </c>
      <c r="C83" s="60">
        <v>15.01</v>
      </c>
      <c r="D83" s="60">
        <v>0.53100000000000003</v>
      </c>
      <c r="E83" s="60">
        <v>10.778</v>
      </c>
      <c r="F83" s="42">
        <f t="shared" si="2"/>
        <v>26.319000000000003</v>
      </c>
      <c r="H83" s="63">
        <v>1.605</v>
      </c>
    </row>
    <row r="84" spans="1:8" x14ac:dyDescent="0.2">
      <c r="A84" s="4">
        <f t="shared" si="3"/>
        <v>3</v>
      </c>
      <c r="B84" s="35">
        <v>41349</v>
      </c>
      <c r="C84" s="60">
        <v>16.25</v>
      </c>
      <c r="D84" s="60">
        <v>0.51800000000000002</v>
      </c>
      <c r="E84" s="60">
        <v>8.1690000000000005</v>
      </c>
      <c r="F84" s="42">
        <f t="shared" si="2"/>
        <v>24.937000000000001</v>
      </c>
      <c r="H84" s="63">
        <v>1.57</v>
      </c>
    </row>
    <row r="85" spans="1:8" x14ac:dyDescent="0.2">
      <c r="A85" s="4">
        <f t="shared" si="3"/>
        <v>3</v>
      </c>
      <c r="B85" s="35">
        <v>41350</v>
      </c>
      <c r="C85" s="60">
        <v>15.98</v>
      </c>
      <c r="D85" s="60">
        <v>0.374</v>
      </c>
      <c r="E85" s="60">
        <v>7.79</v>
      </c>
      <c r="F85" s="42">
        <f t="shared" si="2"/>
        <v>24.143999999999998</v>
      </c>
      <c r="H85" s="63">
        <v>1.56</v>
      </c>
    </row>
    <row r="86" spans="1:8" x14ac:dyDescent="0.2">
      <c r="A86" s="4">
        <f t="shared" si="3"/>
        <v>3</v>
      </c>
      <c r="B86" s="35">
        <v>41351</v>
      </c>
      <c r="C86" s="60">
        <v>16.05</v>
      </c>
      <c r="D86" s="60">
        <v>0.436</v>
      </c>
      <c r="E86" s="60">
        <v>9.8629999999999995</v>
      </c>
      <c r="F86" s="42">
        <f t="shared" si="2"/>
        <v>26.349</v>
      </c>
      <c r="H86" s="63">
        <v>1.59</v>
      </c>
    </row>
    <row r="87" spans="1:8" x14ac:dyDescent="0.2">
      <c r="A87" s="4">
        <f t="shared" si="3"/>
        <v>3</v>
      </c>
      <c r="B87" s="35">
        <v>41352</v>
      </c>
      <c r="C87" s="60">
        <v>16.03</v>
      </c>
      <c r="D87" s="60">
        <v>0.49199999999999999</v>
      </c>
      <c r="E87" s="60">
        <v>9.6980000000000004</v>
      </c>
      <c r="F87" s="42">
        <f t="shared" si="2"/>
        <v>26.220000000000002</v>
      </c>
      <c r="H87" s="63">
        <v>1.615</v>
      </c>
    </row>
    <row r="88" spans="1:8" x14ac:dyDescent="0.2">
      <c r="A88" s="4">
        <f t="shared" si="3"/>
        <v>3</v>
      </c>
      <c r="B88" s="35">
        <v>41353</v>
      </c>
      <c r="C88" s="60">
        <v>15.94</v>
      </c>
      <c r="D88" s="60">
        <v>0.39300000000000002</v>
      </c>
      <c r="E88" s="60">
        <v>9.3149999999999995</v>
      </c>
      <c r="F88" s="42">
        <f t="shared" si="2"/>
        <v>25.647999999999996</v>
      </c>
      <c r="H88" s="63">
        <v>1.58</v>
      </c>
    </row>
    <row r="89" spans="1:8" x14ac:dyDescent="0.2">
      <c r="A89" s="4">
        <f t="shared" si="3"/>
        <v>3</v>
      </c>
      <c r="B89" s="35">
        <v>41354</v>
      </c>
      <c r="C89" s="60">
        <v>15.98</v>
      </c>
      <c r="D89" s="60">
        <v>0.52700000000000002</v>
      </c>
      <c r="E89" s="60">
        <v>10.265000000000001</v>
      </c>
      <c r="F89" s="42">
        <f t="shared" si="2"/>
        <v>26.772000000000002</v>
      </c>
      <c r="H89" s="63">
        <v>1.595</v>
      </c>
    </row>
    <row r="90" spans="1:8" x14ac:dyDescent="0.2">
      <c r="A90" s="4">
        <f t="shared" si="3"/>
        <v>3</v>
      </c>
      <c r="B90" s="35">
        <v>41355</v>
      </c>
      <c r="C90" s="60">
        <v>15.04</v>
      </c>
      <c r="D90" s="60">
        <v>1.0529999999999999</v>
      </c>
      <c r="E90" s="60">
        <v>10.337</v>
      </c>
      <c r="F90" s="42">
        <f t="shared" si="2"/>
        <v>26.43</v>
      </c>
      <c r="H90" s="63">
        <v>1.65</v>
      </c>
    </row>
    <row r="91" spans="1:8" x14ac:dyDescent="0.2">
      <c r="A91" s="4">
        <f t="shared" si="3"/>
        <v>3</v>
      </c>
      <c r="B91" s="35">
        <v>41356</v>
      </c>
      <c r="C91" s="60">
        <v>16.12</v>
      </c>
      <c r="D91" s="60">
        <v>0.58199999999999996</v>
      </c>
      <c r="E91" s="60">
        <v>8.9220000000000006</v>
      </c>
      <c r="F91" s="42">
        <f t="shared" si="2"/>
        <v>25.624000000000002</v>
      </c>
      <c r="H91" s="63">
        <v>1.5549999999999999</v>
      </c>
    </row>
    <row r="92" spans="1:8" x14ac:dyDescent="0.2">
      <c r="A92" s="4">
        <f t="shared" si="3"/>
        <v>3</v>
      </c>
      <c r="B92" s="35">
        <v>41357</v>
      </c>
      <c r="C92" s="60">
        <v>15.89</v>
      </c>
      <c r="D92" s="60">
        <v>0.52200000000000002</v>
      </c>
      <c r="E92" s="60">
        <v>8.7940000000000005</v>
      </c>
      <c r="F92" s="42">
        <f t="shared" si="2"/>
        <v>25.206</v>
      </c>
      <c r="H92" s="63">
        <v>1.575</v>
      </c>
    </row>
    <row r="93" spans="1:8" x14ac:dyDescent="0.2">
      <c r="A93" s="4">
        <f t="shared" si="3"/>
        <v>3</v>
      </c>
      <c r="B93" s="35">
        <v>41358</v>
      </c>
      <c r="C93" s="60">
        <v>16.03</v>
      </c>
      <c r="D93" s="60">
        <v>0.54700000000000004</v>
      </c>
      <c r="E93" s="60">
        <v>10.177</v>
      </c>
      <c r="F93" s="42">
        <f t="shared" si="2"/>
        <v>26.754000000000001</v>
      </c>
      <c r="H93" s="63">
        <v>1.64</v>
      </c>
    </row>
    <row r="94" spans="1:8" x14ac:dyDescent="0.2">
      <c r="A94" s="4">
        <f t="shared" si="3"/>
        <v>3</v>
      </c>
      <c r="B94" s="35">
        <v>41359</v>
      </c>
      <c r="C94" s="60">
        <v>15.64</v>
      </c>
      <c r="D94" s="60">
        <v>0.84099999999999997</v>
      </c>
      <c r="E94" s="60">
        <v>10.205</v>
      </c>
      <c r="F94" s="42">
        <f t="shared" si="2"/>
        <v>26.686</v>
      </c>
      <c r="H94" s="63">
        <v>1.6</v>
      </c>
    </row>
    <row r="95" spans="1:8" x14ac:dyDescent="0.2">
      <c r="A95" s="4">
        <f t="shared" si="3"/>
        <v>3</v>
      </c>
      <c r="B95" s="35">
        <v>41360</v>
      </c>
      <c r="C95" s="60">
        <v>16.07</v>
      </c>
      <c r="D95" s="60">
        <v>1.671</v>
      </c>
      <c r="E95" s="60">
        <v>9.3490000000000002</v>
      </c>
      <c r="F95" s="42">
        <f t="shared" si="2"/>
        <v>27.09</v>
      </c>
      <c r="H95" s="63">
        <v>1.635</v>
      </c>
    </row>
    <row r="96" spans="1:8" x14ac:dyDescent="0.2">
      <c r="A96" s="4">
        <f t="shared" si="3"/>
        <v>3</v>
      </c>
      <c r="B96" s="35">
        <v>41361</v>
      </c>
      <c r="C96" s="60">
        <v>16.03</v>
      </c>
      <c r="D96" s="60">
        <v>1.17</v>
      </c>
      <c r="E96" s="60">
        <v>9.2219999999999995</v>
      </c>
      <c r="F96" s="42">
        <f t="shared" si="2"/>
        <v>26.422000000000004</v>
      </c>
      <c r="H96" s="63">
        <v>1.575</v>
      </c>
    </row>
    <row r="97" spans="1:8" x14ac:dyDescent="0.2">
      <c r="A97" s="4">
        <f t="shared" si="3"/>
        <v>3</v>
      </c>
      <c r="B97" s="35">
        <v>41362</v>
      </c>
      <c r="C97" s="60">
        <v>15.88</v>
      </c>
      <c r="D97" s="60">
        <v>0.45800000000000002</v>
      </c>
      <c r="E97" s="60">
        <v>8.25</v>
      </c>
      <c r="F97" s="42">
        <f t="shared" si="2"/>
        <v>24.588000000000001</v>
      </c>
      <c r="H97" s="63">
        <v>1.52</v>
      </c>
    </row>
    <row r="98" spans="1:8" x14ac:dyDescent="0.2">
      <c r="A98" s="4">
        <f t="shared" si="3"/>
        <v>3</v>
      </c>
      <c r="B98" s="35">
        <v>41363</v>
      </c>
      <c r="C98" s="60">
        <v>15.89</v>
      </c>
      <c r="D98" s="60">
        <v>0.48899999999999999</v>
      </c>
      <c r="E98" s="60">
        <v>7.923</v>
      </c>
      <c r="F98" s="42">
        <f t="shared" si="2"/>
        <v>24.302</v>
      </c>
      <c r="H98" s="63">
        <v>1.57</v>
      </c>
    </row>
    <row r="99" spans="1:8" x14ac:dyDescent="0.2">
      <c r="A99" s="4">
        <f t="shared" si="3"/>
        <v>3</v>
      </c>
      <c r="B99" s="35">
        <v>41364</v>
      </c>
      <c r="C99" s="60">
        <v>15.35</v>
      </c>
      <c r="D99" s="60">
        <v>0.48499999999999999</v>
      </c>
      <c r="E99" s="60">
        <v>8.266</v>
      </c>
      <c r="F99" s="42">
        <f t="shared" si="2"/>
        <v>24.100999999999999</v>
      </c>
      <c r="H99" s="63">
        <v>1.5249999999999999</v>
      </c>
    </row>
    <row r="100" spans="1:8" x14ac:dyDescent="0.2">
      <c r="A100" s="4">
        <f t="shared" si="3"/>
        <v>4</v>
      </c>
      <c r="B100" s="35">
        <v>41365</v>
      </c>
      <c r="C100" s="60">
        <v>16.079999999999998</v>
      </c>
      <c r="D100" s="60">
        <v>1.4610000000000001</v>
      </c>
      <c r="E100" s="60">
        <v>8.952</v>
      </c>
      <c r="F100" s="42">
        <f t="shared" si="2"/>
        <v>26.492999999999995</v>
      </c>
      <c r="H100" s="63">
        <v>1.64</v>
      </c>
    </row>
    <row r="101" spans="1:8" x14ac:dyDescent="0.2">
      <c r="A101" s="4">
        <f t="shared" si="3"/>
        <v>4</v>
      </c>
      <c r="B101" s="35">
        <v>41366</v>
      </c>
      <c r="C101" s="60">
        <v>16.027999999999999</v>
      </c>
      <c r="D101" s="60">
        <v>1.5349999999999999</v>
      </c>
      <c r="E101" s="60">
        <v>8.7720000000000002</v>
      </c>
      <c r="F101" s="42">
        <f t="shared" si="2"/>
        <v>26.335000000000001</v>
      </c>
      <c r="H101" s="63">
        <v>1.55</v>
      </c>
    </row>
    <row r="102" spans="1:8" x14ac:dyDescent="0.2">
      <c r="A102" s="4">
        <f t="shared" si="3"/>
        <v>4</v>
      </c>
      <c r="B102" s="35">
        <v>41367</v>
      </c>
      <c r="C102" s="60">
        <v>16.079999999999998</v>
      </c>
      <c r="D102" s="60">
        <v>1.806</v>
      </c>
      <c r="E102" s="60">
        <v>8.4269999999999996</v>
      </c>
      <c r="F102" s="42">
        <f t="shared" si="2"/>
        <v>26.312999999999999</v>
      </c>
      <c r="H102" s="63">
        <v>1.605</v>
      </c>
    </row>
    <row r="103" spans="1:8" x14ac:dyDescent="0.2">
      <c r="A103" s="4">
        <f t="shared" si="3"/>
        <v>4</v>
      </c>
      <c r="B103" s="35">
        <v>41368</v>
      </c>
      <c r="C103" s="60">
        <v>15.571999999999999</v>
      </c>
      <c r="D103" s="60">
        <v>1.97</v>
      </c>
      <c r="E103" s="60">
        <v>9.1170000000000009</v>
      </c>
      <c r="F103" s="42">
        <f t="shared" si="2"/>
        <v>26.658999999999999</v>
      </c>
      <c r="H103" s="63">
        <v>1.58</v>
      </c>
    </row>
    <row r="104" spans="1:8" x14ac:dyDescent="0.2">
      <c r="A104" s="4">
        <f t="shared" si="3"/>
        <v>4</v>
      </c>
      <c r="B104" s="35">
        <v>41369</v>
      </c>
      <c r="C104" s="60">
        <v>16.157</v>
      </c>
      <c r="D104" s="60">
        <v>1.7050000000000001</v>
      </c>
      <c r="E104" s="60">
        <v>8.641</v>
      </c>
      <c r="F104" s="42">
        <f t="shared" si="2"/>
        <v>26.503</v>
      </c>
      <c r="H104" s="63">
        <v>1.5349999999999999</v>
      </c>
    </row>
    <row r="105" spans="1:8" x14ac:dyDescent="0.2">
      <c r="A105" s="4">
        <f t="shared" si="3"/>
        <v>4</v>
      </c>
      <c r="B105" s="35">
        <v>41370</v>
      </c>
      <c r="C105" s="60">
        <v>16.02</v>
      </c>
      <c r="D105" s="60">
        <v>0.52900000000000003</v>
      </c>
      <c r="E105" s="60">
        <v>8.1069999999999993</v>
      </c>
      <c r="F105" s="42">
        <f t="shared" si="2"/>
        <v>24.655999999999999</v>
      </c>
      <c r="H105" s="63">
        <v>1.48</v>
      </c>
    </row>
    <row r="106" spans="1:8" x14ac:dyDescent="0.2">
      <c r="A106" s="4">
        <f t="shared" si="3"/>
        <v>4</v>
      </c>
      <c r="B106" s="35">
        <v>41371</v>
      </c>
      <c r="C106" s="60">
        <v>16.076000000000001</v>
      </c>
      <c r="D106" s="60">
        <v>0.45800000000000002</v>
      </c>
      <c r="E106" s="60">
        <v>7.9939999999999998</v>
      </c>
      <c r="F106" s="42">
        <f t="shared" si="2"/>
        <v>24.527999999999999</v>
      </c>
      <c r="H106" s="63">
        <v>1.54</v>
      </c>
    </row>
    <row r="107" spans="1:8" x14ac:dyDescent="0.2">
      <c r="A107" s="4">
        <f t="shared" si="3"/>
        <v>4</v>
      </c>
      <c r="B107" s="35">
        <v>41372</v>
      </c>
      <c r="C107" s="60">
        <v>16.146999999999998</v>
      </c>
      <c r="D107" s="60">
        <v>0.70399999999999996</v>
      </c>
      <c r="E107" s="60">
        <v>9.5660000000000007</v>
      </c>
      <c r="F107" s="42">
        <f t="shared" si="2"/>
        <v>26.417000000000002</v>
      </c>
      <c r="H107" s="63">
        <v>1.57</v>
      </c>
    </row>
    <row r="108" spans="1:8" x14ac:dyDescent="0.2">
      <c r="A108" s="4">
        <f t="shared" si="3"/>
        <v>4</v>
      </c>
      <c r="B108" s="35">
        <v>41373</v>
      </c>
      <c r="C108" s="60">
        <v>16.04</v>
      </c>
      <c r="D108" s="60">
        <v>1.798</v>
      </c>
      <c r="E108" s="60">
        <v>9.0310000000000006</v>
      </c>
      <c r="F108" s="42">
        <f t="shared" si="2"/>
        <v>26.869</v>
      </c>
      <c r="H108" s="63">
        <v>1.62</v>
      </c>
    </row>
    <row r="109" spans="1:8" x14ac:dyDescent="0.2">
      <c r="A109" s="4">
        <f t="shared" si="3"/>
        <v>4</v>
      </c>
      <c r="B109" s="35">
        <v>41374</v>
      </c>
      <c r="C109" s="60">
        <v>14.65</v>
      </c>
      <c r="D109" s="60">
        <v>1.06</v>
      </c>
      <c r="E109" s="60">
        <v>11.787000000000001</v>
      </c>
      <c r="F109" s="42">
        <f t="shared" si="2"/>
        <v>27.497</v>
      </c>
      <c r="H109" s="63">
        <v>1.595</v>
      </c>
    </row>
    <row r="110" spans="1:8" x14ac:dyDescent="0.2">
      <c r="A110" s="4">
        <f t="shared" si="3"/>
        <v>4</v>
      </c>
      <c r="B110" s="35">
        <v>41375</v>
      </c>
      <c r="C110" s="60">
        <v>16.087</v>
      </c>
      <c r="D110" s="60">
        <v>1.131</v>
      </c>
      <c r="E110" s="60">
        <v>9.2520000000000007</v>
      </c>
      <c r="F110" s="42">
        <f t="shared" si="2"/>
        <v>26.47</v>
      </c>
      <c r="H110" s="63">
        <v>1.57</v>
      </c>
    </row>
    <row r="111" spans="1:8" x14ac:dyDescent="0.2">
      <c r="A111" s="4">
        <f t="shared" si="3"/>
        <v>4</v>
      </c>
      <c r="B111" s="35">
        <v>41376</v>
      </c>
      <c r="C111" s="60">
        <v>16.146999999999998</v>
      </c>
      <c r="D111" s="60">
        <v>1.528</v>
      </c>
      <c r="E111" s="60">
        <v>8.4220000000000006</v>
      </c>
      <c r="F111" s="42">
        <f t="shared" si="2"/>
        <v>26.096999999999998</v>
      </c>
      <c r="H111" s="63">
        <v>1.53</v>
      </c>
    </row>
    <row r="112" spans="1:8" x14ac:dyDescent="0.2">
      <c r="A112" s="4">
        <f t="shared" si="3"/>
        <v>4</v>
      </c>
      <c r="B112" s="35">
        <v>41377</v>
      </c>
      <c r="C112" s="60">
        <v>16.175999999999998</v>
      </c>
      <c r="D112" s="60">
        <v>0.53</v>
      </c>
      <c r="E112" s="60">
        <v>8.2059999999999995</v>
      </c>
      <c r="F112" s="42">
        <f t="shared" si="2"/>
        <v>24.911999999999999</v>
      </c>
      <c r="H112" s="63">
        <v>1.5</v>
      </c>
    </row>
    <row r="113" spans="1:8" x14ac:dyDescent="0.2">
      <c r="A113" s="4">
        <f t="shared" si="3"/>
        <v>4</v>
      </c>
      <c r="B113" s="35">
        <v>41378</v>
      </c>
      <c r="C113" s="60">
        <v>16.07</v>
      </c>
      <c r="D113" s="60">
        <v>0.55300000000000005</v>
      </c>
      <c r="E113" s="60">
        <v>8.5009999999999994</v>
      </c>
      <c r="F113" s="42">
        <f t="shared" si="2"/>
        <v>25.124000000000002</v>
      </c>
      <c r="H113" s="63">
        <v>1.56</v>
      </c>
    </row>
    <row r="114" spans="1:8" x14ac:dyDescent="0.2">
      <c r="A114" s="4">
        <f t="shared" si="3"/>
        <v>4</v>
      </c>
      <c r="B114" s="35">
        <v>41379</v>
      </c>
      <c r="C114" s="60">
        <v>16.12</v>
      </c>
      <c r="D114" s="60">
        <v>1.605</v>
      </c>
      <c r="E114" s="60">
        <v>9.2479999999999993</v>
      </c>
      <c r="F114" s="42">
        <f t="shared" si="2"/>
        <v>26.972999999999999</v>
      </c>
      <c r="H114" s="63">
        <v>1.64</v>
      </c>
    </row>
    <row r="115" spans="1:8" x14ac:dyDescent="0.2">
      <c r="A115" s="4">
        <f t="shared" si="3"/>
        <v>4</v>
      </c>
      <c r="B115" s="35">
        <v>41380</v>
      </c>
      <c r="C115" s="60">
        <v>15.31</v>
      </c>
      <c r="D115" s="60">
        <v>1.4890000000000001</v>
      </c>
      <c r="E115" s="60">
        <v>10.891999999999999</v>
      </c>
      <c r="F115" s="42">
        <f t="shared" si="2"/>
        <v>27.690999999999999</v>
      </c>
      <c r="H115" s="63">
        <v>1.66</v>
      </c>
    </row>
    <row r="116" spans="1:8" x14ac:dyDescent="0.2">
      <c r="A116" s="4">
        <f t="shared" si="3"/>
        <v>4</v>
      </c>
      <c r="B116" s="35">
        <v>41381</v>
      </c>
      <c r="C116" s="60">
        <v>16.04</v>
      </c>
      <c r="D116" s="60">
        <v>1.87</v>
      </c>
      <c r="E116" s="60">
        <v>9.6519999999999992</v>
      </c>
      <c r="F116" s="42">
        <f t="shared" si="2"/>
        <v>27.561999999999998</v>
      </c>
      <c r="H116" s="63">
        <v>1.63</v>
      </c>
    </row>
    <row r="117" spans="1:8" x14ac:dyDescent="0.2">
      <c r="A117" s="4">
        <f t="shared" si="3"/>
        <v>4</v>
      </c>
      <c r="B117" s="35">
        <v>41382</v>
      </c>
      <c r="C117" s="60">
        <v>15.98</v>
      </c>
      <c r="D117" s="60">
        <v>1.7030000000000001</v>
      </c>
      <c r="E117" s="60">
        <v>9.5690000000000008</v>
      </c>
      <c r="F117" s="42">
        <f t="shared" si="2"/>
        <v>27.252000000000002</v>
      </c>
      <c r="H117" s="63">
        <v>1.645</v>
      </c>
    </row>
    <row r="118" spans="1:8" x14ac:dyDescent="0.2">
      <c r="A118" s="4">
        <f t="shared" si="3"/>
        <v>4</v>
      </c>
      <c r="B118" s="35">
        <v>41383</v>
      </c>
      <c r="C118" s="60">
        <v>15.94</v>
      </c>
      <c r="D118" s="60">
        <v>1.4390000000000001</v>
      </c>
      <c r="E118" s="60">
        <v>9.0079999999999991</v>
      </c>
      <c r="F118" s="42">
        <f t="shared" si="2"/>
        <v>26.386999999999997</v>
      </c>
      <c r="H118" s="63">
        <v>1.6</v>
      </c>
    </row>
    <row r="119" spans="1:8" x14ac:dyDescent="0.2">
      <c r="A119" s="4">
        <f t="shared" si="3"/>
        <v>4</v>
      </c>
      <c r="B119" s="35">
        <v>41384</v>
      </c>
      <c r="C119" s="60">
        <v>15.78</v>
      </c>
      <c r="D119" s="60">
        <v>0.55900000000000005</v>
      </c>
      <c r="E119" s="60">
        <v>8.7439999999999998</v>
      </c>
      <c r="F119" s="42">
        <f t="shared" si="2"/>
        <v>25.082999999999998</v>
      </c>
      <c r="H119" s="63">
        <v>1.53</v>
      </c>
    </row>
    <row r="120" spans="1:8" x14ac:dyDescent="0.2">
      <c r="A120" s="4">
        <f t="shared" si="3"/>
        <v>4</v>
      </c>
      <c r="B120" s="35">
        <v>41385</v>
      </c>
      <c r="C120" s="60">
        <v>15.58</v>
      </c>
      <c r="D120" s="60">
        <v>0.58599999999999997</v>
      </c>
      <c r="E120" s="60">
        <v>7.9539999999999997</v>
      </c>
      <c r="F120" s="42">
        <f t="shared" si="2"/>
        <v>24.12</v>
      </c>
      <c r="H120" s="63">
        <v>1.5249999999999999</v>
      </c>
    </row>
    <row r="121" spans="1:8" x14ac:dyDescent="0.2">
      <c r="A121" s="4">
        <f t="shared" si="3"/>
        <v>4</v>
      </c>
      <c r="B121" s="35">
        <v>41386</v>
      </c>
      <c r="C121" s="60">
        <v>15.47</v>
      </c>
      <c r="D121" s="60">
        <v>1.8240000000000001</v>
      </c>
      <c r="E121" s="60">
        <v>8.9359999999999999</v>
      </c>
      <c r="F121" s="42">
        <f t="shared" si="2"/>
        <v>26.23</v>
      </c>
      <c r="H121" s="63">
        <v>1.6</v>
      </c>
    </row>
    <row r="122" spans="1:8" x14ac:dyDescent="0.2">
      <c r="A122" s="4">
        <f t="shared" si="3"/>
        <v>4</v>
      </c>
      <c r="B122" s="35">
        <v>41387</v>
      </c>
      <c r="C122" s="60">
        <v>15.87</v>
      </c>
      <c r="D122" s="60">
        <v>1.867</v>
      </c>
      <c r="E122" s="60">
        <v>9.1869999999999994</v>
      </c>
      <c r="F122" s="42">
        <f t="shared" si="2"/>
        <v>26.923999999999999</v>
      </c>
      <c r="H122" s="63">
        <v>1.6</v>
      </c>
    </row>
    <row r="123" spans="1:8" x14ac:dyDescent="0.2">
      <c r="A123" s="4">
        <f t="shared" si="3"/>
        <v>4</v>
      </c>
      <c r="B123" s="35">
        <v>41388</v>
      </c>
      <c r="C123" s="60">
        <v>16.21</v>
      </c>
      <c r="D123" s="60">
        <v>1.397</v>
      </c>
      <c r="E123" s="60">
        <v>9.2430000000000003</v>
      </c>
      <c r="F123" s="42">
        <f t="shared" si="2"/>
        <v>26.85</v>
      </c>
      <c r="H123" s="63">
        <v>1.61</v>
      </c>
    </row>
    <row r="124" spans="1:8" x14ac:dyDescent="0.2">
      <c r="A124" s="4">
        <f t="shared" si="3"/>
        <v>4</v>
      </c>
      <c r="B124" s="35">
        <v>41389</v>
      </c>
      <c r="C124" s="60">
        <v>16.059999999999999</v>
      </c>
      <c r="D124" s="60">
        <v>1.304</v>
      </c>
      <c r="E124" s="60">
        <v>9.2509999999999994</v>
      </c>
      <c r="F124" s="42">
        <f t="shared" si="2"/>
        <v>26.614999999999995</v>
      </c>
      <c r="H124" s="63">
        <v>1.59</v>
      </c>
    </row>
    <row r="125" spans="1:8" x14ac:dyDescent="0.2">
      <c r="A125" s="4">
        <f t="shared" si="3"/>
        <v>4</v>
      </c>
      <c r="B125" s="35">
        <v>41390</v>
      </c>
      <c r="C125" s="60">
        <v>16.190000000000001</v>
      </c>
      <c r="D125" s="60">
        <v>1.306</v>
      </c>
      <c r="E125" s="60">
        <v>8.89</v>
      </c>
      <c r="F125" s="42">
        <f t="shared" si="2"/>
        <v>26.386000000000003</v>
      </c>
      <c r="H125" s="63">
        <v>1.53</v>
      </c>
    </row>
    <row r="126" spans="1:8" x14ac:dyDescent="0.2">
      <c r="A126" s="4">
        <f t="shared" si="3"/>
        <v>4</v>
      </c>
      <c r="B126" s="35">
        <v>41391</v>
      </c>
      <c r="C126" s="60">
        <v>16.86</v>
      </c>
      <c r="D126" s="60">
        <v>0.64600000000000002</v>
      </c>
      <c r="E126" s="60">
        <v>8.6769999999999996</v>
      </c>
      <c r="F126" s="42">
        <f t="shared" si="2"/>
        <v>26.183</v>
      </c>
      <c r="H126" s="63">
        <v>1.5149999999999999</v>
      </c>
    </row>
    <row r="127" spans="1:8" x14ac:dyDescent="0.2">
      <c r="A127" s="4">
        <f t="shared" si="3"/>
        <v>4</v>
      </c>
      <c r="B127" s="35">
        <v>41392</v>
      </c>
      <c r="C127" s="60">
        <v>15.82</v>
      </c>
      <c r="D127" s="60">
        <v>0.78100000000000003</v>
      </c>
      <c r="E127" s="60">
        <v>7.8929999999999998</v>
      </c>
      <c r="F127" s="42">
        <f t="shared" si="2"/>
        <v>24.494</v>
      </c>
      <c r="H127" s="63">
        <v>1.57</v>
      </c>
    </row>
    <row r="128" spans="1:8" x14ac:dyDescent="0.2">
      <c r="A128" s="4">
        <f t="shared" si="3"/>
        <v>4</v>
      </c>
      <c r="B128" s="35">
        <v>41393</v>
      </c>
      <c r="C128" s="60">
        <v>15.77</v>
      </c>
      <c r="D128" s="60">
        <v>1.6240000000000001</v>
      </c>
      <c r="E128" s="60">
        <v>9.173</v>
      </c>
      <c r="F128" s="42">
        <f t="shared" si="2"/>
        <v>26.567</v>
      </c>
      <c r="H128" s="63">
        <v>1.605</v>
      </c>
    </row>
    <row r="129" spans="1:8" x14ac:dyDescent="0.2">
      <c r="A129" s="4">
        <f t="shared" si="3"/>
        <v>4</v>
      </c>
      <c r="B129" s="35">
        <v>41394</v>
      </c>
      <c r="C129" s="60">
        <v>15.4</v>
      </c>
      <c r="D129" s="60">
        <v>1.7889999999999999</v>
      </c>
      <c r="E129" s="60">
        <v>9.5410000000000004</v>
      </c>
      <c r="F129" s="42">
        <f t="shared" si="2"/>
        <v>26.73</v>
      </c>
      <c r="H129" s="63">
        <v>1.64</v>
      </c>
    </row>
    <row r="130" spans="1:8" x14ac:dyDescent="0.2">
      <c r="A130" s="4">
        <f t="shared" si="3"/>
        <v>5</v>
      </c>
      <c r="B130" s="35">
        <v>41395</v>
      </c>
      <c r="C130" s="60">
        <v>15.73</v>
      </c>
      <c r="D130" s="60">
        <v>0.67400000000000004</v>
      </c>
      <c r="E130" s="60">
        <v>8.1579999999999995</v>
      </c>
      <c r="F130" s="42">
        <f t="shared" si="2"/>
        <v>24.561999999999998</v>
      </c>
      <c r="H130" s="63">
        <v>1.55</v>
      </c>
    </row>
    <row r="131" spans="1:8" x14ac:dyDescent="0.2">
      <c r="A131" s="4">
        <f t="shared" si="3"/>
        <v>5</v>
      </c>
      <c r="B131" s="35">
        <v>41396</v>
      </c>
      <c r="C131" s="60">
        <v>16.166</v>
      </c>
      <c r="D131" s="60">
        <v>1.998</v>
      </c>
      <c r="E131" s="60">
        <v>8.9949999999999992</v>
      </c>
      <c r="F131" s="42">
        <f t="shared" si="2"/>
        <v>27.158999999999999</v>
      </c>
      <c r="H131" s="63">
        <v>1.64</v>
      </c>
    </row>
    <row r="132" spans="1:8" x14ac:dyDescent="0.2">
      <c r="A132" s="4">
        <f t="shared" si="3"/>
        <v>5</v>
      </c>
      <c r="B132" s="35">
        <v>41397</v>
      </c>
      <c r="C132" s="60">
        <v>16.010999999999999</v>
      </c>
      <c r="D132" s="60">
        <v>2.1040000000000001</v>
      </c>
      <c r="E132" s="60">
        <v>8.7889999999999997</v>
      </c>
      <c r="F132" s="42">
        <f t="shared" si="2"/>
        <v>26.903999999999996</v>
      </c>
      <c r="H132" s="63">
        <v>1.62</v>
      </c>
    </row>
    <row r="133" spans="1:8" x14ac:dyDescent="0.2">
      <c r="A133" s="4">
        <f t="shared" si="3"/>
        <v>5</v>
      </c>
      <c r="B133" s="35">
        <v>41398</v>
      </c>
      <c r="C133" s="60">
        <v>16.047999999999998</v>
      </c>
      <c r="D133" s="60">
        <v>0.74199999999999999</v>
      </c>
      <c r="E133" s="60">
        <v>8.5380000000000003</v>
      </c>
      <c r="F133" s="42">
        <f t="shared" si="2"/>
        <v>25.327999999999999</v>
      </c>
      <c r="H133" s="63">
        <v>1.54</v>
      </c>
    </row>
    <row r="134" spans="1:8" x14ac:dyDescent="0.2">
      <c r="A134" s="4">
        <f t="shared" si="3"/>
        <v>5</v>
      </c>
      <c r="B134" s="35">
        <v>41399</v>
      </c>
      <c r="C134" s="60">
        <v>16.036999999999999</v>
      </c>
      <c r="D134" s="60">
        <v>0.86499999999999999</v>
      </c>
      <c r="E134" s="60">
        <v>8.4510000000000005</v>
      </c>
      <c r="F134" s="42">
        <f t="shared" si="2"/>
        <v>25.352999999999998</v>
      </c>
      <c r="H134" s="63">
        <v>1.5149999999999999</v>
      </c>
    </row>
    <row r="135" spans="1:8" x14ac:dyDescent="0.2">
      <c r="A135" s="4">
        <f t="shared" si="3"/>
        <v>5</v>
      </c>
      <c r="B135" s="35">
        <v>41400</v>
      </c>
      <c r="C135" s="60">
        <v>15.984999999999999</v>
      </c>
      <c r="D135" s="60">
        <v>1.7829999999999999</v>
      </c>
      <c r="E135" s="60">
        <v>8.4779999999999998</v>
      </c>
      <c r="F135" s="42">
        <f t="shared" si="2"/>
        <v>26.246000000000002</v>
      </c>
      <c r="H135" s="63">
        <v>1.67</v>
      </c>
    </row>
    <row r="136" spans="1:8" x14ac:dyDescent="0.2">
      <c r="A136" s="4">
        <f t="shared" si="3"/>
        <v>5</v>
      </c>
      <c r="B136" s="35">
        <v>41401</v>
      </c>
      <c r="C136" s="60">
        <v>14.005000000000001</v>
      </c>
      <c r="D136" s="60">
        <v>2.4420000000000002</v>
      </c>
      <c r="E136" s="60">
        <v>11.750999999999999</v>
      </c>
      <c r="F136" s="42">
        <f t="shared" si="2"/>
        <v>28.198</v>
      </c>
      <c r="H136" s="63">
        <v>1.6950000000000001</v>
      </c>
    </row>
    <row r="137" spans="1:8" x14ac:dyDescent="0.2">
      <c r="A137" s="4">
        <f t="shared" si="3"/>
        <v>5</v>
      </c>
      <c r="B137" s="35">
        <v>41402</v>
      </c>
      <c r="C137" s="60">
        <v>15.519</v>
      </c>
      <c r="D137" s="60">
        <v>2.0030000000000001</v>
      </c>
      <c r="E137" s="60">
        <v>9.4019999999999992</v>
      </c>
      <c r="F137" s="42">
        <f t="shared" si="2"/>
        <v>26.923999999999999</v>
      </c>
      <c r="H137" s="63">
        <v>1.595</v>
      </c>
    </row>
    <row r="138" spans="1:8" x14ac:dyDescent="0.2">
      <c r="A138" s="4">
        <f t="shared" si="3"/>
        <v>5</v>
      </c>
      <c r="B138" s="35">
        <v>41403</v>
      </c>
      <c r="C138" s="60">
        <v>16.227</v>
      </c>
      <c r="D138" s="60">
        <v>2.0979999999999999</v>
      </c>
      <c r="E138" s="60">
        <v>9.0549999999999997</v>
      </c>
      <c r="F138" s="42">
        <f t="shared" ref="F138:F201" si="4">+SUM(C138:E138)</f>
        <v>27.38</v>
      </c>
      <c r="H138" s="63">
        <v>1.615</v>
      </c>
    </row>
    <row r="139" spans="1:8" x14ac:dyDescent="0.2">
      <c r="A139" s="4">
        <f t="shared" ref="A139:A202" si="5">+IF(ISBLANK($B139),"",MONTH($B139))</f>
        <v>5</v>
      </c>
      <c r="B139" s="35">
        <v>41404</v>
      </c>
      <c r="C139" s="60">
        <v>15.996</v>
      </c>
      <c r="D139" s="60">
        <v>1.988</v>
      </c>
      <c r="E139" s="60">
        <v>8.14</v>
      </c>
      <c r="F139" s="42">
        <f t="shared" si="4"/>
        <v>26.124000000000002</v>
      </c>
      <c r="H139" s="63">
        <v>1.5249999999999999</v>
      </c>
    </row>
    <row r="140" spans="1:8" x14ac:dyDescent="0.2">
      <c r="A140" s="4">
        <f t="shared" si="5"/>
        <v>5</v>
      </c>
      <c r="B140" s="35">
        <v>41405</v>
      </c>
      <c r="C140" s="60">
        <v>15.856999999999999</v>
      </c>
      <c r="D140" s="60">
        <v>1.119</v>
      </c>
      <c r="E140" s="60">
        <v>8.2989999999999995</v>
      </c>
      <c r="F140" s="42">
        <f t="shared" si="4"/>
        <v>25.274999999999999</v>
      </c>
      <c r="H140" s="63">
        <v>1.5649999999999999</v>
      </c>
    </row>
    <row r="141" spans="1:8" x14ac:dyDescent="0.2">
      <c r="A141" s="4">
        <f t="shared" si="5"/>
        <v>5</v>
      </c>
      <c r="B141" s="35">
        <v>41406</v>
      </c>
      <c r="C141" s="60">
        <v>15.055999999999999</v>
      </c>
      <c r="D141" s="60">
        <v>0.96899999999999997</v>
      </c>
      <c r="E141" s="60">
        <v>9.2620000000000005</v>
      </c>
      <c r="F141" s="42">
        <f t="shared" si="4"/>
        <v>25.286999999999999</v>
      </c>
      <c r="H141" s="63">
        <v>1.52</v>
      </c>
    </row>
    <row r="142" spans="1:8" x14ac:dyDescent="0.2">
      <c r="A142" s="4">
        <f t="shared" si="5"/>
        <v>5</v>
      </c>
      <c r="B142" s="35">
        <v>41407</v>
      </c>
      <c r="C142" s="60">
        <v>15.733000000000001</v>
      </c>
      <c r="D142" s="60">
        <v>2.0739999999999998</v>
      </c>
      <c r="E142" s="60">
        <v>9.3420000000000005</v>
      </c>
      <c r="F142" s="42">
        <f t="shared" si="4"/>
        <v>27.149000000000001</v>
      </c>
      <c r="H142" s="63">
        <v>1.625</v>
      </c>
    </row>
    <row r="143" spans="1:8" x14ac:dyDescent="0.2">
      <c r="A143" s="4">
        <f t="shared" si="5"/>
        <v>5</v>
      </c>
      <c r="B143" s="35">
        <v>41408</v>
      </c>
      <c r="C143" s="60">
        <v>14.88</v>
      </c>
      <c r="D143" s="60">
        <v>2.4209999999999998</v>
      </c>
      <c r="E143" s="60">
        <v>10.093999999999999</v>
      </c>
      <c r="F143" s="42">
        <f t="shared" si="4"/>
        <v>27.395000000000003</v>
      </c>
      <c r="H143" s="63">
        <v>1.68</v>
      </c>
    </row>
    <row r="144" spans="1:8" x14ac:dyDescent="0.2">
      <c r="A144" s="4">
        <f t="shared" si="5"/>
        <v>5</v>
      </c>
      <c r="B144" s="35">
        <v>41409</v>
      </c>
      <c r="C144" s="60">
        <v>13.4</v>
      </c>
      <c r="D144" s="60">
        <v>0.157</v>
      </c>
      <c r="E144" s="60">
        <v>13.714</v>
      </c>
      <c r="F144" s="42">
        <f t="shared" si="4"/>
        <v>27.271000000000001</v>
      </c>
      <c r="H144" s="63">
        <v>1.6</v>
      </c>
    </row>
    <row r="145" spans="1:8" x14ac:dyDescent="0.2">
      <c r="A145" s="4">
        <f t="shared" si="5"/>
        <v>5</v>
      </c>
      <c r="B145" s="35">
        <v>41410</v>
      </c>
      <c r="C145" s="60">
        <v>12.83</v>
      </c>
      <c r="D145" s="60">
        <v>1.5629999999999999</v>
      </c>
      <c r="E145" s="60">
        <v>13.461</v>
      </c>
      <c r="F145" s="42">
        <f t="shared" si="4"/>
        <v>27.853999999999999</v>
      </c>
      <c r="H145" s="63">
        <v>1.625</v>
      </c>
    </row>
    <row r="146" spans="1:8" x14ac:dyDescent="0.2">
      <c r="A146" s="4">
        <f t="shared" si="5"/>
        <v>5</v>
      </c>
      <c r="B146" s="35">
        <v>41411</v>
      </c>
      <c r="C146" s="60">
        <v>15.94</v>
      </c>
      <c r="D146" s="60">
        <v>2.0950000000000002</v>
      </c>
      <c r="E146" s="60">
        <v>9.234</v>
      </c>
      <c r="F146" s="42">
        <f t="shared" si="4"/>
        <v>27.268999999999998</v>
      </c>
      <c r="H146" s="63">
        <v>1.6</v>
      </c>
    </row>
    <row r="147" spans="1:8" x14ac:dyDescent="0.2">
      <c r="A147" s="4">
        <f t="shared" si="5"/>
        <v>5</v>
      </c>
      <c r="B147" s="35">
        <v>41412</v>
      </c>
      <c r="C147" s="60">
        <v>15.97</v>
      </c>
      <c r="D147" s="60">
        <v>0.81899999999999995</v>
      </c>
      <c r="E147" s="60">
        <v>8.7609999999999992</v>
      </c>
      <c r="F147" s="42">
        <f t="shared" si="4"/>
        <v>25.55</v>
      </c>
      <c r="H147" s="63">
        <v>1.575</v>
      </c>
    </row>
    <row r="148" spans="1:8" x14ac:dyDescent="0.2">
      <c r="A148" s="4">
        <f t="shared" si="5"/>
        <v>5</v>
      </c>
      <c r="B148" s="35">
        <v>41413</v>
      </c>
      <c r="C148" s="60">
        <v>15.83</v>
      </c>
      <c r="D148" s="60">
        <v>0.82899999999999996</v>
      </c>
      <c r="E148" s="60">
        <v>8.0259999999999998</v>
      </c>
      <c r="F148" s="42">
        <f t="shared" si="4"/>
        <v>24.684999999999999</v>
      </c>
      <c r="H148" s="63">
        <v>1.51</v>
      </c>
    </row>
    <row r="149" spans="1:8" x14ac:dyDescent="0.2">
      <c r="A149" s="4">
        <f t="shared" si="5"/>
        <v>5</v>
      </c>
      <c r="B149" s="35">
        <v>41414</v>
      </c>
      <c r="C149" s="60">
        <v>15.76</v>
      </c>
      <c r="D149" s="60">
        <v>1.871</v>
      </c>
      <c r="E149" s="60">
        <v>8.9179999999999993</v>
      </c>
      <c r="F149" s="42">
        <f t="shared" si="4"/>
        <v>26.548999999999999</v>
      </c>
      <c r="H149" s="63">
        <v>1.5449999999999999</v>
      </c>
    </row>
    <row r="150" spans="1:8" x14ac:dyDescent="0.2">
      <c r="A150" s="4">
        <f t="shared" si="5"/>
        <v>5</v>
      </c>
      <c r="B150" s="35">
        <v>41415</v>
      </c>
      <c r="C150" s="60">
        <v>15.59</v>
      </c>
      <c r="D150" s="60">
        <v>0.879</v>
      </c>
      <c r="E150" s="60">
        <v>8.4979999999999993</v>
      </c>
      <c r="F150" s="42">
        <f t="shared" si="4"/>
        <v>24.966999999999999</v>
      </c>
      <c r="H150" s="63">
        <v>1.57</v>
      </c>
    </row>
    <row r="151" spans="1:8" x14ac:dyDescent="0.2">
      <c r="A151" s="4">
        <f t="shared" si="5"/>
        <v>5</v>
      </c>
      <c r="B151" s="35">
        <v>41416</v>
      </c>
      <c r="C151" s="60">
        <v>15.45</v>
      </c>
      <c r="D151" s="60">
        <v>2.085</v>
      </c>
      <c r="E151" s="60">
        <v>10.292</v>
      </c>
      <c r="F151" s="42">
        <f t="shared" si="4"/>
        <v>27.826999999999998</v>
      </c>
      <c r="H151" s="63">
        <v>1.67</v>
      </c>
    </row>
    <row r="152" spans="1:8" x14ac:dyDescent="0.2">
      <c r="A152" s="4">
        <f t="shared" si="5"/>
        <v>5</v>
      </c>
      <c r="B152" s="35">
        <v>41417</v>
      </c>
      <c r="C152" s="60">
        <v>15.61</v>
      </c>
      <c r="D152" s="60">
        <v>2.2000000000000002</v>
      </c>
      <c r="E152" s="60">
        <v>9.843</v>
      </c>
      <c r="F152" s="42">
        <f t="shared" si="4"/>
        <v>27.652999999999999</v>
      </c>
      <c r="H152" s="63">
        <v>1.665</v>
      </c>
    </row>
    <row r="153" spans="1:8" x14ac:dyDescent="0.2">
      <c r="A153" s="4">
        <f t="shared" si="5"/>
        <v>5</v>
      </c>
      <c r="B153" s="35">
        <v>41418</v>
      </c>
      <c r="C153" s="60">
        <v>14.82</v>
      </c>
      <c r="D153" s="60">
        <v>2.532</v>
      </c>
      <c r="E153" s="60">
        <v>10.779</v>
      </c>
      <c r="F153" s="42">
        <f t="shared" si="4"/>
        <v>28.131</v>
      </c>
      <c r="H153" s="63">
        <v>1.66</v>
      </c>
    </row>
    <row r="154" spans="1:8" x14ac:dyDescent="0.2">
      <c r="A154" s="4">
        <f t="shared" si="5"/>
        <v>5</v>
      </c>
      <c r="B154" s="35">
        <v>41419</v>
      </c>
      <c r="C154" s="60">
        <v>15.85</v>
      </c>
      <c r="D154" s="60">
        <v>1.1160000000000001</v>
      </c>
      <c r="E154" s="60">
        <v>9.4120000000000008</v>
      </c>
      <c r="F154" s="42">
        <f t="shared" si="4"/>
        <v>26.378</v>
      </c>
      <c r="H154" s="63">
        <v>1.58</v>
      </c>
    </row>
    <row r="155" spans="1:8" x14ac:dyDescent="0.2">
      <c r="A155" s="4">
        <f t="shared" si="5"/>
        <v>5</v>
      </c>
      <c r="B155" s="35">
        <v>41420</v>
      </c>
      <c r="C155" s="60">
        <v>15.83</v>
      </c>
      <c r="D155" s="60">
        <v>1.077</v>
      </c>
      <c r="E155" s="60">
        <v>8.9559999999999995</v>
      </c>
      <c r="F155" s="42">
        <f t="shared" si="4"/>
        <v>25.863</v>
      </c>
      <c r="H155" s="63">
        <v>1.6</v>
      </c>
    </row>
    <row r="156" spans="1:8" x14ac:dyDescent="0.2">
      <c r="A156" s="4">
        <f t="shared" si="5"/>
        <v>5</v>
      </c>
      <c r="B156" s="35">
        <v>41421</v>
      </c>
      <c r="C156" s="60">
        <v>15.81</v>
      </c>
      <c r="D156" s="60">
        <v>2.2570000000000001</v>
      </c>
      <c r="E156" s="60">
        <v>10.907999999999999</v>
      </c>
      <c r="F156" s="42">
        <f t="shared" si="4"/>
        <v>28.975000000000001</v>
      </c>
      <c r="H156" s="63">
        <v>1.7</v>
      </c>
    </row>
    <row r="157" spans="1:8" x14ac:dyDescent="0.2">
      <c r="A157" s="4">
        <f t="shared" si="5"/>
        <v>5</v>
      </c>
      <c r="B157" s="35">
        <v>41422</v>
      </c>
      <c r="C157" s="60">
        <v>15.64</v>
      </c>
      <c r="D157" s="60">
        <v>2.2589999999999999</v>
      </c>
      <c r="E157" s="60">
        <v>10.667</v>
      </c>
      <c r="F157" s="42">
        <f t="shared" si="4"/>
        <v>28.566000000000003</v>
      </c>
      <c r="H157" s="63">
        <v>1.7050000000000001</v>
      </c>
    </row>
    <row r="158" spans="1:8" x14ac:dyDescent="0.2">
      <c r="A158" s="4">
        <f t="shared" si="5"/>
        <v>5</v>
      </c>
      <c r="B158" s="35">
        <v>41423</v>
      </c>
      <c r="C158" s="60">
        <v>15.82</v>
      </c>
      <c r="D158" s="60">
        <v>2.2879999999999998</v>
      </c>
      <c r="E158" s="60">
        <v>10.18</v>
      </c>
      <c r="F158" s="42">
        <f t="shared" si="4"/>
        <v>28.288</v>
      </c>
      <c r="H158" s="63">
        <v>1.7050000000000001</v>
      </c>
    </row>
    <row r="159" spans="1:8" x14ac:dyDescent="0.2">
      <c r="A159" s="4">
        <f t="shared" si="5"/>
        <v>5</v>
      </c>
      <c r="B159" s="35">
        <v>41424</v>
      </c>
      <c r="C159" s="60">
        <v>15.76</v>
      </c>
      <c r="D159" s="60">
        <v>2.4039999999999999</v>
      </c>
      <c r="E159" s="60">
        <v>10.353</v>
      </c>
      <c r="F159" s="42">
        <f t="shared" si="4"/>
        <v>28.517000000000003</v>
      </c>
      <c r="H159" s="63">
        <v>1.66</v>
      </c>
    </row>
    <row r="160" spans="1:8" x14ac:dyDescent="0.2">
      <c r="A160" s="4">
        <f t="shared" si="5"/>
        <v>5</v>
      </c>
      <c r="B160" s="35">
        <v>41425</v>
      </c>
      <c r="C160" s="60">
        <v>15.18</v>
      </c>
      <c r="D160" s="60">
        <v>2.1989999999999998</v>
      </c>
      <c r="E160" s="60">
        <v>10.351000000000001</v>
      </c>
      <c r="F160" s="42">
        <f t="shared" si="4"/>
        <v>27.729999999999997</v>
      </c>
      <c r="H160" s="63">
        <v>1.7050000000000001</v>
      </c>
    </row>
    <row r="161" spans="1:8" x14ac:dyDescent="0.2">
      <c r="A161" s="4">
        <f t="shared" si="5"/>
        <v>6</v>
      </c>
      <c r="B161" s="35">
        <v>41426</v>
      </c>
      <c r="C161" s="60">
        <v>15.875999999999999</v>
      </c>
      <c r="D161" s="60">
        <v>1.08</v>
      </c>
      <c r="E161" s="60">
        <v>9.2070000000000007</v>
      </c>
      <c r="F161" s="42">
        <f t="shared" si="4"/>
        <v>26.163</v>
      </c>
      <c r="H161" s="63">
        <v>1.5649999999999999</v>
      </c>
    </row>
    <row r="162" spans="1:8" x14ac:dyDescent="0.2">
      <c r="A162" s="4">
        <f t="shared" si="5"/>
        <v>6</v>
      </c>
      <c r="B162" s="35">
        <v>41427</v>
      </c>
      <c r="C162" s="60">
        <v>15.795</v>
      </c>
      <c r="D162" s="60">
        <v>0.96399999999999997</v>
      </c>
      <c r="E162" s="60">
        <v>9.3239999999999998</v>
      </c>
      <c r="F162" s="42">
        <f t="shared" si="4"/>
        <v>26.082999999999998</v>
      </c>
      <c r="H162" s="63">
        <v>1.61</v>
      </c>
    </row>
    <row r="163" spans="1:8" x14ac:dyDescent="0.2">
      <c r="A163" s="4">
        <f t="shared" si="5"/>
        <v>6</v>
      </c>
      <c r="B163" s="35">
        <v>41428</v>
      </c>
      <c r="C163" s="60">
        <v>15.813000000000001</v>
      </c>
      <c r="D163" s="60">
        <v>2.5289999999999999</v>
      </c>
      <c r="E163" s="60">
        <v>11.069000000000001</v>
      </c>
      <c r="F163" s="42">
        <f t="shared" si="4"/>
        <v>29.411000000000001</v>
      </c>
      <c r="H163" s="63">
        <v>1.69</v>
      </c>
    </row>
    <row r="164" spans="1:8" x14ac:dyDescent="0.2">
      <c r="A164" s="4">
        <f t="shared" si="5"/>
        <v>6</v>
      </c>
      <c r="B164" s="35">
        <v>41429</v>
      </c>
      <c r="C164" s="60">
        <v>15.59</v>
      </c>
      <c r="D164" s="60">
        <v>2</v>
      </c>
      <c r="E164" s="60">
        <v>10.829000000000001</v>
      </c>
      <c r="F164" s="42">
        <f t="shared" si="4"/>
        <v>28.419</v>
      </c>
      <c r="H164" s="63">
        <v>1.74</v>
      </c>
    </row>
    <row r="165" spans="1:8" x14ac:dyDescent="0.2">
      <c r="A165" s="4">
        <f t="shared" si="5"/>
        <v>6</v>
      </c>
      <c r="B165" s="35">
        <v>41430</v>
      </c>
      <c r="C165" s="60">
        <v>15.728</v>
      </c>
      <c r="D165" s="60">
        <v>2.7090000000000001</v>
      </c>
      <c r="E165" s="60">
        <v>9.4819999999999993</v>
      </c>
      <c r="F165" s="42">
        <f t="shared" si="4"/>
        <v>27.919</v>
      </c>
      <c r="H165" s="63">
        <v>1.675</v>
      </c>
    </row>
    <row r="166" spans="1:8" x14ac:dyDescent="0.2">
      <c r="A166" s="4">
        <f t="shared" si="5"/>
        <v>6</v>
      </c>
      <c r="B166" s="35">
        <v>41431</v>
      </c>
      <c r="C166" s="60">
        <v>15.000999999999999</v>
      </c>
      <c r="D166" s="60">
        <v>2.4140000000000001</v>
      </c>
      <c r="E166" s="60">
        <v>10.896000000000001</v>
      </c>
      <c r="F166" s="42">
        <f t="shared" si="4"/>
        <v>28.311</v>
      </c>
      <c r="H166" s="63">
        <v>1.675</v>
      </c>
    </row>
    <row r="167" spans="1:8" x14ac:dyDescent="0.2">
      <c r="A167" s="4">
        <f t="shared" si="5"/>
        <v>6</v>
      </c>
      <c r="B167" s="35">
        <v>41432</v>
      </c>
      <c r="C167" s="60">
        <v>15.205</v>
      </c>
      <c r="D167" s="60">
        <v>1.853</v>
      </c>
      <c r="E167" s="60">
        <v>9.9969999999999999</v>
      </c>
      <c r="F167" s="42">
        <f t="shared" si="4"/>
        <v>27.055</v>
      </c>
      <c r="H167" s="63">
        <v>1.655</v>
      </c>
    </row>
    <row r="168" spans="1:8" x14ac:dyDescent="0.2">
      <c r="A168" s="4">
        <f t="shared" si="5"/>
        <v>6</v>
      </c>
      <c r="B168" s="35">
        <v>41433</v>
      </c>
      <c r="C168" s="60">
        <v>15.84</v>
      </c>
      <c r="D168" s="60">
        <v>1.109</v>
      </c>
      <c r="E168" s="60">
        <v>9.2219999999999995</v>
      </c>
      <c r="F168" s="42">
        <f t="shared" si="4"/>
        <v>26.170999999999999</v>
      </c>
      <c r="H168" s="63">
        <v>1.62</v>
      </c>
    </row>
    <row r="169" spans="1:8" x14ac:dyDescent="0.2">
      <c r="A169" s="4">
        <f t="shared" si="5"/>
        <v>6</v>
      </c>
      <c r="B169" s="35">
        <v>41434</v>
      </c>
      <c r="C169" s="60">
        <v>15.666</v>
      </c>
      <c r="D169" s="60">
        <v>1.2430000000000001</v>
      </c>
      <c r="E169" s="60">
        <v>9.1780000000000008</v>
      </c>
      <c r="F169" s="42">
        <f t="shared" si="4"/>
        <v>26.087</v>
      </c>
      <c r="H169" s="63">
        <v>1.655</v>
      </c>
    </row>
    <row r="170" spans="1:8" x14ac:dyDescent="0.2">
      <c r="A170" s="4">
        <f t="shared" si="5"/>
        <v>6</v>
      </c>
      <c r="B170" s="35">
        <v>41435</v>
      </c>
      <c r="C170" s="60">
        <v>14.542999999999999</v>
      </c>
      <c r="D170" s="60">
        <v>2.9279999999999999</v>
      </c>
      <c r="E170" s="60">
        <v>10.374000000000001</v>
      </c>
      <c r="F170" s="42">
        <f t="shared" si="4"/>
        <v>27.844999999999999</v>
      </c>
      <c r="H170" s="63">
        <v>1.69</v>
      </c>
    </row>
    <row r="171" spans="1:8" x14ac:dyDescent="0.2">
      <c r="A171" s="4">
        <f t="shared" si="5"/>
        <v>6</v>
      </c>
      <c r="B171" s="35">
        <v>41436</v>
      </c>
      <c r="C171" s="60">
        <v>15.455</v>
      </c>
      <c r="D171" s="60">
        <v>1.996</v>
      </c>
      <c r="E171" s="60">
        <v>10.962</v>
      </c>
      <c r="F171" s="42">
        <f t="shared" si="4"/>
        <v>28.413</v>
      </c>
      <c r="H171" s="63">
        <v>1.7050000000000001</v>
      </c>
    </row>
    <row r="172" spans="1:8" x14ac:dyDescent="0.2">
      <c r="A172" s="4">
        <f t="shared" si="5"/>
        <v>6</v>
      </c>
      <c r="B172" s="35">
        <v>41437</v>
      </c>
      <c r="C172" s="60">
        <v>15.686</v>
      </c>
      <c r="D172" s="60">
        <v>2.032</v>
      </c>
      <c r="E172" s="60">
        <v>10.688000000000001</v>
      </c>
      <c r="F172" s="42">
        <f t="shared" si="4"/>
        <v>28.405999999999999</v>
      </c>
      <c r="H172" s="63">
        <v>1.7050000000000001</v>
      </c>
    </row>
    <row r="173" spans="1:8" x14ac:dyDescent="0.2">
      <c r="A173" s="4">
        <f t="shared" si="5"/>
        <v>6</v>
      </c>
      <c r="B173" s="35">
        <v>41438</v>
      </c>
      <c r="C173" s="60">
        <v>15.547000000000001</v>
      </c>
      <c r="D173" s="60">
        <v>3.5880000000000001</v>
      </c>
      <c r="E173" s="60">
        <v>10.234999999999999</v>
      </c>
      <c r="F173" s="42">
        <f t="shared" si="4"/>
        <v>29.37</v>
      </c>
      <c r="H173" s="63">
        <v>1.675</v>
      </c>
    </row>
    <row r="174" spans="1:8" x14ac:dyDescent="0.2">
      <c r="A174" s="4">
        <f t="shared" si="5"/>
        <v>6</v>
      </c>
      <c r="B174" s="35">
        <v>41439</v>
      </c>
      <c r="C174" s="60">
        <v>14.545</v>
      </c>
      <c r="D174" s="60">
        <v>0.93400000000000005</v>
      </c>
      <c r="E174" s="60">
        <v>12.676</v>
      </c>
      <c r="F174" s="42">
        <f t="shared" si="4"/>
        <v>28.155000000000001</v>
      </c>
      <c r="H174" s="63">
        <v>1.7</v>
      </c>
    </row>
    <row r="175" spans="1:8" x14ac:dyDescent="0.2">
      <c r="A175" s="4">
        <f t="shared" si="5"/>
        <v>6</v>
      </c>
      <c r="B175" s="35">
        <v>41440</v>
      </c>
      <c r="C175" s="60">
        <v>15.84</v>
      </c>
      <c r="D175" s="60">
        <v>1.2370000000000001</v>
      </c>
      <c r="E175" s="60">
        <v>9.4760000000000009</v>
      </c>
      <c r="F175" s="42">
        <f t="shared" si="4"/>
        <v>26.552999999999997</v>
      </c>
      <c r="H175" s="63">
        <v>1.615</v>
      </c>
    </row>
    <row r="176" spans="1:8" x14ac:dyDescent="0.2">
      <c r="A176" s="4">
        <f t="shared" si="5"/>
        <v>6</v>
      </c>
      <c r="B176" s="35">
        <v>41441</v>
      </c>
      <c r="C176" s="60">
        <v>15.8</v>
      </c>
      <c r="D176" s="60">
        <v>1.593</v>
      </c>
      <c r="E176" s="60">
        <v>8.9670000000000005</v>
      </c>
      <c r="F176" s="42">
        <f t="shared" si="4"/>
        <v>26.36</v>
      </c>
      <c r="H176" s="63">
        <v>1.595</v>
      </c>
    </row>
    <row r="177" spans="1:8" x14ac:dyDescent="0.2">
      <c r="A177" s="4">
        <f t="shared" si="5"/>
        <v>6</v>
      </c>
      <c r="B177" s="35">
        <v>41442</v>
      </c>
      <c r="C177" s="60">
        <v>15.66</v>
      </c>
      <c r="D177" s="60">
        <v>2.4769999999999999</v>
      </c>
      <c r="E177" s="60">
        <v>10.914</v>
      </c>
      <c r="F177" s="42">
        <f t="shared" si="4"/>
        <v>29.051000000000002</v>
      </c>
      <c r="H177" s="63">
        <v>1.73</v>
      </c>
    </row>
    <row r="178" spans="1:8" x14ac:dyDescent="0.2">
      <c r="A178" s="4">
        <f t="shared" si="5"/>
        <v>6</v>
      </c>
      <c r="B178" s="35">
        <v>41443</v>
      </c>
      <c r="C178" s="60">
        <v>15.75</v>
      </c>
      <c r="D178" s="60">
        <v>2.7050000000000001</v>
      </c>
      <c r="E178" s="60">
        <v>10.807</v>
      </c>
      <c r="F178" s="42">
        <f t="shared" si="4"/>
        <v>29.262</v>
      </c>
      <c r="H178" s="63">
        <v>1.7250000000000001</v>
      </c>
    </row>
    <row r="179" spans="1:8" x14ac:dyDescent="0.2">
      <c r="A179" s="4">
        <f t="shared" si="5"/>
        <v>6</v>
      </c>
      <c r="B179" s="35">
        <v>41444</v>
      </c>
      <c r="C179" s="60">
        <v>14.88</v>
      </c>
      <c r="D179" s="60">
        <v>3.1779999999999999</v>
      </c>
      <c r="E179" s="60">
        <v>10.988</v>
      </c>
      <c r="F179" s="42">
        <f t="shared" si="4"/>
        <v>29.045999999999999</v>
      </c>
      <c r="H179" s="63">
        <v>1.69</v>
      </c>
    </row>
    <row r="180" spans="1:8" x14ac:dyDescent="0.2">
      <c r="A180" s="4">
        <f t="shared" si="5"/>
        <v>6</v>
      </c>
      <c r="B180" s="35">
        <v>41445</v>
      </c>
      <c r="C180" s="60">
        <v>15.41</v>
      </c>
      <c r="D180" s="60">
        <v>2.1139999999999999</v>
      </c>
      <c r="E180" s="60">
        <v>10.853999999999999</v>
      </c>
      <c r="F180" s="42">
        <f t="shared" si="4"/>
        <v>28.378</v>
      </c>
      <c r="H180" s="63">
        <v>1.7050000000000001</v>
      </c>
    </row>
    <row r="181" spans="1:8" x14ac:dyDescent="0.2">
      <c r="A181" s="4">
        <f t="shared" si="5"/>
        <v>6</v>
      </c>
      <c r="B181" s="35">
        <v>41446</v>
      </c>
      <c r="C181" s="60">
        <v>15.81</v>
      </c>
      <c r="D181" s="60">
        <v>2.0659999999999998</v>
      </c>
      <c r="E181" s="60">
        <v>10.223000000000001</v>
      </c>
      <c r="F181" s="42">
        <f t="shared" si="4"/>
        <v>28.099000000000004</v>
      </c>
      <c r="H181" s="63">
        <v>1.62</v>
      </c>
    </row>
    <row r="182" spans="1:8" x14ac:dyDescent="0.2">
      <c r="A182" s="4">
        <f t="shared" si="5"/>
        <v>6</v>
      </c>
      <c r="B182" s="35">
        <v>41447</v>
      </c>
      <c r="C182" s="60">
        <v>16.16</v>
      </c>
      <c r="D182" s="60">
        <v>1.0549999999999999</v>
      </c>
      <c r="E182" s="60">
        <v>8.9489999999999998</v>
      </c>
      <c r="F182" s="42">
        <f t="shared" si="4"/>
        <v>26.164000000000001</v>
      </c>
      <c r="H182" s="63">
        <v>1.58</v>
      </c>
    </row>
    <row r="183" spans="1:8" x14ac:dyDescent="0.2">
      <c r="A183" s="4">
        <f t="shared" si="5"/>
        <v>6</v>
      </c>
      <c r="B183" s="35">
        <v>41448</v>
      </c>
      <c r="C183" s="60">
        <v>16.2</v>
      </c>
      <c r="D183" s="60">
        <v>0.83099999999999996</v>
      </c>
      <c r="E183" s="60">
        <v>8.9930000000000003</v>
      </c>
      <c r="F183" s="42">
        <f t="shared" si="4"/>
        <v>26.024000000000001</v>
      </c>
      <c r="H183" s="63">
        <v>1.5549999999999999</v>
      </c>
    </row>
    <row r="184" spans="1:8" x14ac:dyDescent="0.2">
      <c r="A184" s="4">
        <f t="shared" si="5"/>
        <v>6</v>
      </c>
      <c r="B184" s="35">
        <v>41449</v>
      </c>
      <c r="C184" s="60">
        <v>15.64</v>
      </c>
      <c r="D184" s="60">
        <v>2.657</v>
      </c>
      <c r="E184" s="60">
        <v>9.8170000000000002</v>
      </c>
      <c r="F184" s="42">
        <f t="shared" si="4"/>
        <v>28.114000000000001</v>
      </c>
      <c r="H184" s="63">
        <v>1.7</v>
      </c>
    </row>
    <row r="185" spans="1:8" x14ac:dyDescent="0.2">
      <c r="A185" s="4">
        <f t="shared" si="5"/>
        <v>6</v>
      </c>
      <c r="B185" s="35">
        <v>41450</v>
      </c>
      <c r="C185" s="60">
        <v>16.059999999999999</v>
      </c>
      <c r="D185" s="60">
        <v>2.3570000000000002</v>
      </c>
      <c r="E185" s="60">
        <v>10.098000000000001</v>
      </c>
      <c r="F185" s="42">
        <f t="shared" si="4"/>
        <v>28.515000000000001</v>
      </c>
      <c r="H185" s="63">
        <v>1.6950000000000001</v>
      </c>
    </row>
    <row r="186" spans="1:8" x14ac:dyDescent="0.2">
      <c r="A186" s="4">
        <f t="shared" si="5"/>
        <v>6</v>
      </c>
      <c r="B186" s="35">
        <v>41451</v>
      </c>
      <c r="C186" s="60">
        <v>15.99</v>
      </c>
      <c r="D186" s="60">
        <v>2.415</v>
      </c>
      <c r="E186" s="60">
        <v>9.9079999999999995</v>
      </c>
      <c r="F186" s="42">
        <f t="shared" si="4"/>
        <v>28.313000000000002</v>
      </c>
      <c r="H186" s="63">
        <v>1.7050000000000001</v>
      </c>
    </row>
    <row r="187" spans="1:8" x14ac:dyDescent="0.2">
      <c r="A187" s="4">
        <f t="shared" si="5"/>
        <v>6</v>
      </c>
      <c r="B187" s="35">
        <v>41452</v>
      </c>
      <c r="C187" s="60">
        <v>16.2</v>
      </c>
      <c r="D187" s="60">
        <v>2.4140000000000001</v>
      </c>
      <c r="E187" s="60">
        <v>10.180999999999999</v>
      </c>
      <c r="F187" s="42">
        <f t="shared" si="4"/>
        <v>28.795000000000002</v>
      </c>
      <c r="H187" s="63">
        <v>1.65</v>
      </c>
    </row>
    <row r="188" spans="1:8" x14ac:dyDescent="0.2">
      <c r="A188" s="4">
        <f t="shared" si="5"/>
        <v>6</v>
      </c>
      <c r="B188" s="35">
        <v>41453</v>
      </c>
      <c r="C188" s="60">
        <v>14.8</v>
      </c>
      <c r="D188" s="60">
        <v>2.5779999999999998</v>
      </c>
      <c r="E188" s="60">
        <v>10.547000000000001</v>
      </c>
      <c r="F188" s="42">
        <f t="shared" si="4"/>
        <v>27.925000000000001</v>
      </c>
      <c r="H188" s="63">
        <v>1.63</v>
      </c>
    </row>
    <row r="189" spans="1:8" x14ac:dyDescent="0.2">
      <c r="A189" s="4">
        <f t="shared" si="5"/>
        <v>6</v>
      </c>
      <c r="B189" s="35">
        <v>41454</v>
      </c>
      <c r="C189" s="60">
        <v>15.22</v>
      </c>
      <c r="D189" s="60">
        <v>0.77200000000000002</v>
      </c>
      <c r="E189" s="60">
        <v>9.9879999999999995</v>
      </c>
      <c r="F189" s="42">
        <f t="shared" si="4"/>
        <v>25.98</v>
      </c>
      <c r="H189" s="63">
        <v>1.55</v>
      </c>
    </row>
    <row r="190" spans="1:8" x14ac:dyDescent="0.2">
      <c r="A190" s="4">
        <f t="shared" si="5"/>
        <v>6</v>
      </c>
      <c r="B190" s="35">
        <v>41455</v>
      </c>
      <c r="C190" s="60">
        <v>16.190000000000001</v>
      </c>
      <c r="D190" s="60">
        <v>0.97099999999999997</v>
      </c>
      <c r="E190" s="60">
        <v>8.5939999999999994</v>
      </c>
      <c r="F190" s="42">
        <f t="shared" si="4"/>
        <v>25.755000000000003</v>
      </c>
      <c r="H190" s="63">
        <v>1.56</v>
      </c>
    </row>
    <row r="191" spans="1:8" x14ac:dyDescent="0.2">
      <c r="A191" s="4">
        <f t="shared" si="5"/>
        <v>7</v>
      </c>
      <c r="B191" s="35">
        <v>41456</v>
      </c>
      <c r="C191" s="60">
        <v>16.059999999999999</v>
      </c>
      <c r="D191" s="60">
        <v>2.4060000000000001</v>
      </c>
      <c r="E191" s="60">
        <v>10.737</v>
      </c>
      <c r="F191" s="42">
        <f t="shared" si="4"/>
        <v>29.202999999999996</v>
      </c>
      <c r="H191" s="63">
        <v>1.6950000000000001</v>
      </c>
    </row>
    <row r="192" spans="1:8" x14ac:dyDescent="0.2">
      <c r="A192" s="4">
        <f t="shared" si="5"/>
        <v>7</v>
      </c>
      <c r="B192" s="35">
        <v>41457</v>
      </c>
      <c r="C192" s="60">
        <v>15.041</v>
      </c>
      <c r="D192" s="60">
        <v>2.0129999999999999</v>
      </c>
      <c r="E192" s="60">
        <v>12.448</v>
      </c>
      <c r="F192" s="42">
        <f t="shared" si="4"/>
        <v>29.502000000000002</v>
      </c>
      <c r="H192" s="63">
        <v>1.72</v>
      </c>
    </row>
    <row r="193" spans="1:8" x14ac:dyDescent="0.2">
      <c r="A193" s="4">
        <f t="shared" si="5"/>
        <v>7</v>
      </c>
      <c r="B193" s="35">
        <v>41458</v>
      </c>
      <c r="C193" s="60">
        <v>16.122</v>
      </c>
      <c r="D193" s="60">
        <v>2.5859999999999999</v>
      </c>
      <c r="E193" s="60">
        <v>10.577999999999999</v>
      </c>
      <c r="F193" s="42">
        <f t="shared" si="4"/>
        <v>29.285999999999998</v>
      </c>
      <c r="H193" s="63">
        <v>1.7150000000000001</v>
      </c>
    </row>
    <row r="194" spans="1:8" x14ac:dyDescent="0.2">
      <c r="A194" s="4">
        <f t="shared" si="5"/>
        <v>7</v>
      </c>
      <c r="B194" s="35">
        <v>41459</v>
      </c>
      <c r="C194" s="60">
        <v>16.079999999999998</v>
      </c>
      <c r="D194" s="60">
        <v>2.7570000000000001</v>
      </c>
      <c r="E194" s="60">
        <v>10.1</v>
      </c>
      <c r="F194" s="42">
        <f t="shared" si="4"/>
        <v>28.936999999999998</v>
      </c>
      <c r="H194" s="63">
        <v>1.7549999999999999</v>
      </c>
    </row>
    <row r="195" spans="1:8" x14ac:dyDescent="0.2">
      <c r="A195" s="4">
        <f t="shared" si="5"/>
        <v>7</v>
      </c>
      <c r="B195" s="35">
        <v>41460</v>
      </c>
      <c r="C195" s="60">
        <v>16.178999999999998</v>
      </c>
      <c r="D195" s="60">
        <v>2.4350000000000001</v>
      </c>
      <c r="E195" s="60">
        <v>10.102</v>
      </c>
      <c r="F195" s="42">
        <f t="shared" si="4"/>
        <v>28.715999999999998</v>
      </c>
      <c r="H195" s="63">
        <v>1.645</v>
      </c>
    </row>
    <row r="196" spans="1:8" x14ac:dyDescent="0.2">
      <c r="A196" s="4">
        <f t="shared" si="5"/>
        <v>7</v>
      </c>
      <c r="B196" s="35">
        <v>41461</v>
      </c>
      <c r="C196" s="60">
        <v>16.154</v>
      </c>
      <c r="D196" s="60">
        <v>0.92400000000000004</v>
      </c>
      <c r="E196" s="60">
        <v>9.5679999999999996</v>
      </c>
      <c r="F196" s="42">
        <f t="shared" si="4"/>
        <v>26.646000000000001</v>
      </c>
      <c r="H196" s="63">
        <v>1.59</v>
      </c>
    </row>
    <row r="197" spans="1:8" x14ac:dyDescent="0.2">
      <c r="A197" s="4">
        <f t="shared" si="5"/>
        <v>7</v>
      </c>
      <c r="B197" s="35">
        <v>41462</v>
      </c>
      <c r="C197" s="60">
        <v>16.212</v>
      </c>
      <c r="D197" s="60">
        <v>0.90400000000000003</v>
      </c>
      <c r="E197" s="60">
        <v>8.6359999999999992</v>
      </c>
      <c r="F197" s="42">
        <f t="shared" si="4"/>
        <v>25.751999999999999</v>
      </c>
      <c r="H197" s="63">
        <v>1.55</v>
      </c>
    </row>
    <row r="198" spans="1:8" x14ac:dyDescent="0.2">
      <c r="A198" s="4">
        <f t="shared" si="5"/>
        <v>7</v>
      </c>
      <c r="B198" s="35">
        <v>41463</v>
      </c>
      <c r="C198" s="60">
        <v>16.177</v>
      </c>
      <c r="D198" s="60">
        <v>2.468</v>
      </c>
      <c r="E198" s="60">
        <v>10.218</v>
      </c>
      <c r="F198" s="42">
        <f t="shared" si="4"/>
        <v>28.863</v>
      </c>
      <c r="H198" s="63">
        <v>1.7150000000000001</v>
      </c>
    </row>
    <row r="199" spans="1:8" x14ac:dyDescent="0.2">
      <c r="A199" s="4">
        <f t="shared" si="5"/>
        <v>7</v>
      </c>
      <c r="B199" s="35">
        <v>41464</v>
      </c>
      <c r="C199" s="60">
        <v>16.395</v>
      </c>
      <c r="D199" s="60">
        <v>2.306</v>
      </c>
      <c r="E199" s="60">
        <v>10.776</v>
      </c>
      <c r="F199" s="42">
        <f t="shared" si="4"/>
        <v>29.477</v>
      </c>
      <c r="H199" s="63">
        <v>1.71</v>
      </c>
    </row>
    <row r="200" spans="1:8" x14ac:dyDescent="0.2">
      <c r="A200" s="4">
        <f t="shared" si="5"/>
        <v>7</v>
      </c>
      <c r="B200" s="35">
        <v>41465</v>
      </c>
      <c r="C200" s="60">
        <v>16.145</v>
      </c>
      <c r="D200" s="60">
        <v>2.2839999999999998</v>
      </c>
      <c r="E200" s="60">
        <v>10.805999999999999</v>
      </c>
      <c r="F200" s="42">
        <f t="shared" si="4"/>
        <v>29.234999999999999</v>
      </c>
      <c r="H200" s="63">
        <v>1.665</v>
      </c>
    </row>
    <row r="201" spans="1:8" x14ac:dyDescent="0.2">
      <c r="A201" s="4">
        <f t="shared" si="5"/>
        <v>7</v>
      </c>
      <c r="B201" s="35">
        <v>41466</v>
      </c>
      <c r="C201" s="60">
        <v>16.280999999999999</v>
      </c>
      <c r="D201" s="60">
        <v>2.1779999999999999</v>
      </c>
      <c r="E201" s="60">
        <v>10.154999999999999</v>
      </c>
      <c r="F201" s="42">
        <f t="shared" si="4"/>
        <v>28.613999999999997</v>
      </c>
      <c r="H201" s="63">
        <v>1.68</v>
      </c>
    </row>
    <row r="202" spans="1:8" x14ac:dyDescent="0.2">
      <c r="A202" s="4">
        <f t="shared" si="5"/>
        <v>7</v>
      </c>
      <c r="B202" s="35">
        <v>41467</v>
      </c>
      <c r="C202" s="60">
        <v>16.091999999999999</v>
      </c>
      <c r="D202" s="60">
        <v>1.9239999999999999</v>
      </c>
      <c r="E202" s="60">
        <v>10.231</v>
      </c>
      <c r="F202" s="42">
        <f t="shared" ref="F202:F265" si="6">+SUM(C202:E202)</f>
        <v>28.247</v>
      </c>
      <c r="H202" s="63">
        <v>1.625</v>
      </c>
    </row>
    <row r="203" spans="1:8" x14ac:dyDescent="0.2">
      <c r="A203" s="4">
        <f t="shared" ref="A203:A266" si="7">+IF(ISBLANK($B203),"",MONTH($B203))</f>
        <v>7</v>
      </c>
      <c r="B203" s="35">
        <v>41468</v>
      </c>
      <c r="C203" s="60">
        <v>16.212</v>
      </c>
      <c r="D203" s="60">
        <v>0.81699999999999995</v>
      </c>
      <c r="E203" s="60">
        <v>9.2959999999999994</v>
      </c>
      <c r="F203" s="42">
        <f t="shared" si="6"/>
        <v>26.324999999999999</v>
      </c>
      <c r="H203" s="63">
        <v>1.59</v>
      </c>
    </row>
    <row r="204" spans="1:8" x14ac:dyDescent="0.2">
      <c r="A204" s="4">
        <f t="shared" si="7"/>
        <v>7</v>
      </c>
      <c r="B204" s="35">
        <v>41469</v>
      </c>
      <c r="C204" s="60">
        <v>15.69</v>
      </c>
      <c r="D204" s="60">
        <v>0.78600000000000003</v>
      </c>
      <c r="E204" s="60">
        <v>8.891</v>
      </c>
      <c r="F204" s="42">
        <f t="shared" si="6"/>
        <v>25.366999999999997</v>
      </c>
      <c r="H204" s="63">
        <v>1.5249999999999999</v>
      </c>
    </row>
    <row r="205" spans="1:8" x14ac:dyDescent="0.2">
      <c r="A205" s="4">
        <f t="shared" si="7"/>
        <v>7</v>
      </c>
      <c r="B205" s="35">
        <v>41470</v>
      </c>
      <c r="C205" s="60">
        <v>15.61</v>
      </c>
      <c r="D205" s="60">
        <v>1.2529999999999999</v>
      </c>
      <c r="E205" s="60">
        <v>10.717000000000001</v>
      </c>
      <c r="F205" s="42">
        <f t="shared" si="6"/>
        <v>27.58</v>
      </c>
      <c r="H205" s="63">
        <v>1.605</v>
      </c>
    </row>
    <row r="206" spans="1:8" x14ac:dyDescent="0.2">
      <c r="A206" s="4">
        <f t="shared" si="7"/>
        <v>7</v>
      </c>
      <c r="B206" s="35">
        <v>41471</v>
      </c>
      <c r="C206" s="60">
        <v>15.99</v>
      </c>
      <c r="D206" s="60">
        <v>0.78700000000000003</v>
      </c>
      <c r="E206" s="60">
        <v>9.1280000000000001</v>
      </c>
      <c r="F206" s="42">
        <f t="shared" si="6"/>
        <v>25.905000000000001</v>
      </c>
      <c r="H206" s="63">
        <v>1.54</v>
      </c>
    </row>
    <row r="207" spans="1:8" x14ac:dyDescent="0.2">
      <c r="A207" s="4">
        <f t="shared" si="7"/>
        <v>7</v>
      </c>
      <c r="B207" s="35">
        <v>41472</v>
      </c>
      <c r="C207" s="60">
        <v>15.82</v>
      </c>
      <c r="D207" s="60">
        <v>1.014</v>
      </c>
      <c r="E207" s="60">
        <v>10.53</v>
      </c>
      <c r="F207" s="42">
        <f t="shared" si="6"/>
        <v>27.363999999999997</v>
      </c>
      <c r="H207" s="63">
        <v>1.625</v>
      </c>
    </row>
    <row r="208" spans="1:8" x14ac:dyDescent="0.2">
      <c r="A208" s="4">
        <f t="shared" si="7"/>
        <v>7</v>
      </c>
      <c r="B208" s="35">
        <v>41473</v>
      </c>
      <c r="C208" s="60">
        <v>15.99</v>
      </c>
      <c r="D208" s="60">
        <v>0.99199999999999999</v>
      </c>
      <c r="E208" s="60">
        <v>10.206</v>
      </c>
      <c r="F208" s="42">
        <f t="shared" si="6"/>
        <v>27.187999999999999</v>
      </c>
      <c r="H208" s="63">
        <v>1.585</v>
      </c>
    </row>
    <row r="209" spans="1:8" x14ac:dyDescent="0.2">
      <c r="A209" s="4">
        <f t="shared" si="7"/>
        <v>7</v>
      </c>
      <c r="B209" s="35">
        <v>41474</v>
      </c>
      <c r="C209" s="60">
        <v>15.56</v>
      </c>
      <c r="D209" s="60">
        <v>0.96099999999999997</v>
      </c>
      <c r="E209" s="60">
        <v>10.288</v>
      </c>
      <c r="F209" s="42">
        <f t="shared" si="6"/>
        <v>26.809000000000001</v>
      </c>
      <c r="H209" s="63">
        <v>1.58</v>
      </c>
    </row>
    <row r="210" spans="1:8" x14ac:dyDescent="0.2">
      <c r="A210" s="4">
        <f t="shared" si="7"/>
        <v>7</v>
      </c>
      <c r="B210" s="35">
        <v>41475</v>
      </c>
      <c r="C210" s="60">
        <v>16.100000000000001</v>
      </c>
      <c r="D210" s="60">
        <v>0.82299999999999995</v>
      </c>
      <c r="E210" s="60">
        <v>8.5229999999999997</v>
      </c>
      <c r="F210" s="42">
        <f t="shared" si="6"/>
        <v>25.446000000000002</v>
      </c>
      <c r="H210" s="63">
        <v>1.5449999999999999</v>
      </c>
    </row>
    <row r="211" spans="1:8" x14ac:dyDescent="0.2">
      <c r="A211" s="4">
        <f t="shared" si="7"/>
        <v>7</v>
      </c>
      <c r="B211" s="35">
        <v>41476</v>
      </c>
      <c r="C211" s="60">
        <v>15.86</v>
      </c>
      <c r="D211" s="60">
        <v>0.91100000000000003</v>
      </c>
      <c r="E211" s="60">
        <v>7.6310000000000002</v>
      </c>
      <c r="F211" s="42">
        <f t="shared" si="6"/>
        <v>24.402000000000001</v>
      </c>
      <c r="H211" s="63">
        <v>1.52</v>
      </c>
    </row>
    <row r="212" spans="1:8" x14ac:dyDescent="0.2">
      <c r="A212" s="4">
        <f t="shared" si="7"/>
        <v>7</v>
      </c>
      <c r="B212" s="35">
        <v>41477</v>
      </c>
      <c r="C212" s="60">
        <v>16.16</v>
      </c>
      <c r="D212" s="60">
        <v>1.4950000000000001</v>
      </c>
      <c r="E212" s="60">
        <v>9.7170000000000005</v>
      </c>
      <c r="F212" s="42">
        <f t="shared" si="6"/>
        <v>27.372</v>
      </c>
      <c r="H212" s="63">
        <v>1.5449999999999999</v>
      </c>
    </row>
    <row r="213" spans="1:8" x14ac:dyDescent="0.2">
      <c r="A213" s="4">
        <f t="shared" si="7"/>
        <v>7</v>
      </c>
      <c r="B213" s="35">
        <v>41478</v>
      </c>
      <c r="C213" s="60">
        <v>16.2</v>
      </c>
      <c r="D213" s="60">
        <v>1.536</v>
      </c>
      <c r="E213" s="60">
        <v>9.5489999999999995</v>
      </c>
      <c r="F213" s="42">
        <f t="shared" si="6"/>
        <v>27.285</v>
      </c>
      <c r="H213" s="63">
        <v>1.585</v>
      </c>
    </row>
    <row r="214" spans="1:8" x14ac:dyDescent="0.2">
      <c r="A214" s="4">
        <f t="shared" si="7"/>
        <v>7</v>
      </c>
      <c r="B214" s="35">
        <v>41479</v>
      </c>
      <c r="C214" s="60">
        <v>16.21</v>
      </c>
      <c r="D214" s="60">
        <v>1.361</v>
      </c>
      <c r="E214" s="60">
        <v>9.3789999999999996</v>
      </c>
      <c r="F214" s="42">
        <f t="shared" si="6"/>
        <v>26.950000000000003</v>
      </c>
      <c r="H214" s="63">
        <v>1.58</v>
      </c>
    </row>
    <row r="215" spans="1:8" x14ac:dyDescent="0.2">
      <c r="A215" s="4">
        <f t="shared" si="7"/>
        <v>7</v>
      </c>
      <c r="B215" s="35">
        <v>41480</v>
      </c>
      <c r="C215" s="60">
        <v>13.5</v>
      </c>
      <c r="D215" s="60">
        <v>0.90500000000000003</v>
      </c>
      <c r="E215" s="60">
        <v>11.898999999999999</v>
      </c>
      <c r="F215" s="42">
        <f t="shared" si="6"/>
        <v>26.303999999999998</v>
      </c>
      <c r="H215" s="63">
        <v>1.5449999999999999</v>
      </c>
    </row>
    <row r="216" spans="1:8" x14ac:dyDescent="0.2">
      <c r="A216" s="4">
        <f t="shared" si="7"/>
        <v>7</v>
      </c>
      <c r="B216" s="35">
        <v>41481</v>
      </c>
      <c r="C216" s="60">
        <v>16.34</v>
      </c>
      <c r="D216" s="60">
        <v>0.98599999999999999</v>
      </c>
      <c r="E216" s="60">
        <v>9.093</v>
      </c>
      <c r="F216" s="42">
        <f t="shared" si="6"/>
        <v>26.419</v>
      </c>
      <c r="H216" s="63">
        <v>1.5549999999999999</v>
      </c>
    </row>
    <row r="217" spans="1:8" x14ac:dyDescent="0.2">
      <c r="A217" s="4">
        <f t="shared" si="7"/>
        <v>7</v>
      </c>
      <c r="B217" s="35">
        <v>41482</v>
      </c>
      <c r="C217" s="60">
        <v>16.28</v>
      </c>
      <c r="D217" s="60">
        <v>0.73599999999999999</v>
      </c>
      <c r="E217" s="60">
        <v>8.2189999999999994</v>
      </c>
      <c r="F217" s="42">
        <f t="shared" si="6"/>
        <v>25.234999999999999</v>
      </c>
      <c r="H217" s="63">
        <v>1.52</v>
      </c>
    </row>
    <row r="218" spans="1:8" x14ac:dyDescent="0.2">
      <c r="A218" s="4">
        <f t="shared" si="7"/>
        <v>7</v>
      </c>
      <c r="B218" s="35">
        <v>41483</v>
      </c>
      <c r="C218" s="60">
        <v>16.170000000000002</v>
      </c>
      <c r="D218" s="60">
        <v>0.53700000000000003</v>
      </c>
      <c r="E218" s="60">
        <v>7.8090000000000002</v>
      </c>
      <c r="F218" s="42">
        <f t="shared" si="6"/>
        <v>24.516000000000002</v>
      </c>
      <c r="H218" s="63">
        <v>1.4850000000000001</v>
      </c>
    </row>
    <row r="219" spans="1:8" x14ac:dyDescent="0.2">
      <c r="A219" s="4">
        <f t="shared" si="7"/>
        <v>7</v>
      </c>
      <c r="B219" s="35">
        <v>41484</v>
      </c>
      <c r="C219" s="60">
        <v>16.03</v>
      </c>
      <c r="D219" s="60">
        <v>1.4790000000000001</v>
      </c>
      <c r="E219" s="60">
        <v>8.9909999999999997</v>
      </c>
      <c r="F219" s="42">
        <f t="shared" si="6"/>
        <v>26.5</v>
      </c>
      <c r="H219" s="63">
        <v>1.59</v>
      </c>
    </row>
    <row r="220" spans="1:8" x14ac:dyDescent="0.2">
      <c r="A220" s="4">
        <f t="shared" si="7"/>
        <v>7</v>
      </c>
      <c r="B220" s="35">
        <v>41485</v>
      </c>
      <c r="C220" s="60">
        <v>16.079999999999998</v>
      </c>
      <c r="D220" s="60">
        <v>1.0229999999999999</v>
      </c>
      <c r="E220" s="60">
        <v>9.89</v>
      </c>
      <c r="F220" s="42">
        <f t="shared" si="6"/>
        <v>26.992999999999999</v>
      </c>
      <c r="H220" s="63">
        <v>1.675</v>
      </c>
    </row>
    <row r="221" spans="1:8" x14ac:dyDescent="0.2">
      <c r="A221" s="4">
        <f t="shared" si="7"/>
        <v>7</v>
      </c>
      <c r="B221" s="35">
        <v>41486</v>
      </c>
      <c r="C221" s="60">
        <v>15.92</v>
      </c>
      <c r="D221" s="60">
        <v>1.08</v>
      </c>
      <c r="E221" s="60">
        <v>9.8339999999999996</v>
      </c>
      <c r="F221" s="42">
        <f t="shared" si="6"/>
        <v>26.834</v>
      </c>
      <c r="H221" s="63">
        <v>1.61</v>
      </c>
    </row>
    <row r="222" spans="1:8" x14ac:dyDescent="0.2">
      <c r="A222" s="4">
        <f t="shared" si="7"/>
        <v>8</v>
      </c>
      <c r="B222" s="35">
        <v>41487</v>
      </c>
      <c r="C222" s="60">
        <v>16.026</v>
      </c>
      <c r="D222" s="60">
        <v>0.78800000000000003</v>
      </c>
      <c r="E222" s="60">
        <v>9.452</v>
      </c>
      <c r="F222" s="42">
        <f t="shared" si="6"/>
        <v>26.265999999999998</v>
      </c>
      <c r="H222" s="63">
        <v>1.55</v>
      </c>
    </row>
    <row r="223" spans="1:8" x14ac:dyDescent="0.2">
      <c r="A223" s="4">
        <f t="shared" si="7"/>
        <v>8</v>
      </c>
      <c r="B223" s="35">
        <v>41488</v>
      </c>
      <c r="C223" s="60">
        <v>16.175999999999998</v>
      </c>
      <c r="D223" s="60">
        <v>0.80600000000000005</v>
      </c>
      <c r="E223" s="60">
        <v>10.166</v>
      </c>
      <c r="F223" s="42">
        <f t="shared" si="6"/>
        <v>27.148</v>
      </c>
      <c r="H223" s="63">
        <v>1.58</v>
      </c>
    </row>
    <row r="224" spans="1:8" x14ac:dyDescent="0.2">
      <c r="A224" s="4">
        <f t="shared" si="7"/>
        <v>8</v>
      </c>
      <c r="B224" s="35">
        <v>41489</v>
      </c>
      <c r="C224" s="60">
        <v>16.100999999999999</v>
      </c>
      <c r="D224" s="60">
        <v>0.67</v>
      </c>
      <c r="E224" s="60">
        <v>8.6240000000000006</v>
      </c>
      <c r="F224" s="42">
        <f t="shared" si="6"/>
        <v>25.395000000000003</v>
      </c>
      <c r="H224" s="63">
        <v>1.49</v>
      </c>
    </row>
    <row r="225" spans="1:11" x14ac:dyDescent="0.2">
      <c r="A225" s="4">
        <f t="shared" si="7"/>
        <v>8</v>
      </c>
      <c r="B225" s="35">
        <v>41490</v>
      </c>
      <c r="C225" s="60">
        <v>15.936999999999999</v>
      </c>
      <c r="D225" s="60">
        <v>0.72499999999999998</v>
      </c>
      <c r="E225" s="60">
        <v>8.9969999999999999</v>
      </c>
      <c r="F225" s="42">
        <f t="shared" si="6"/>
        <v>25.658999999999999</v>
      </c>
      <c r="H225" s="63">
        <v>1.5349999999999999</v>
      </c>
    </row>
    <row r="226" spans="1:11" x14ac:dyDescent="0.2">
      <c r="A226" s="4">
        <f t="shared" si="7"/>
        <v>8</v>
      </c>
      <c r="B226" s="35">
        <v>41491</v>
      </c>
      <c r="C226" s="60">
        <v>16.055</v>
      </c>
      <c r="D226" s="60">
        <v>2.339</v>
      </c>
      <c r="E226" s="60">
        <v>9.5630000000000006</v>
      </c>
      <c r="F226" s="42">
        <f t="shared" si="6"/>
        <v>27.957000000000001</v>
      </c>
      <c r="G226" s="61"/>
      <c r="H226" s="63">
        <v>1.675</v>
      </c>
      <c r="I226" s="61"/>
      <c r="J226" s="61"/>
      <c r="K226" s="61"/>
    </row>
    <row r="227" spans="1:11" x14ac:dyDescent="0.2">
      <c r="A227" s="4">
        <f t="shared" si="7"/>
        <v>8</v>
      </c>
      <c r="B227" s="35">
        <v>41492</v>
      </c>
      <c r="C227" s="60">
        <v>16.074999999999999</v>
      </c>
      <c r="D227" s="60">
        <v>2.0960000000000001</v>
      </c>
      <c r="E227" s="60">
        <v>10.132</v>
      </c>
      <c r="F227" s="42">
        <f t="shared" si="6"/>
        <v>28.302999999999997</v>
      </c>
      <c r="G227" s="61"/>
      <c r="H227" s="63">
        <v>1.74</v>
      </c>
      <c r="I227" s="61"/>
      <c r="J227" s="61"/>
      <c r="K227" s="61"/>
    </row>
    <row r="228" spans="1:11" x14ac:dyDescent="0.2">
      <c r="A228" s="4">
        <f t="shared" si="7"/>
        <v>8</v>
      </c>
      <c r="B228" s="35">
        <v>41493</v>
      </c>
      <c r="C228" s="60">
        <v>16.085000000000001</v>
      </c>
      <c r="D228" s="60">
        <v>2.0129999999999999</v>
      </c>
      <c r="E228" s="60">
        <v>9.6780000000000008</v>
      </c>
      <c r="F228" s="42">
        <f t="shared" si="6"/>
        <v>27.776</v>
      </c>
      <c r="G228" s="61"/>
      <c r="H228" s="63">
        <v>1.625</v>
      </c>
      <c r="I228" s="61"/>
      <c r="J228" s="61"/>
      <c r="K228" s="61"/>
    </row>
    <row r="229" spans="1:11" x14ac:dyDescent="0.2">
      <c r="A229" s="4">
        <f t="shared" si="7"/>
        <v>8</v>
      </c>
      <c r="B229" s="35">
        <v>41494</v>
      </c>
      <c r="C229" s="60">
        <v>15.335000000000001</v>
      </c>
      <c r="D229" s="60">
        <v>1.306</v>
      </c>
      <c r="E229" s="60">
        <v>11.016999999999999</v>
      </c>
      <c r="F229" s="42">
        <f t="shared" si="6"/>
        <v>27.658000000000001</v>
      </c>
      <c r="G229" s="61"/>
      <c r="H229" s="63">
        <v>1.645</v>
      </c>
      <c r="I229" s="61"/>
      <c r="J229" s="61"/>
      <c r="K229" s="61"/>
    </row>
    <row r="230" spans="1:11" x14ac:dyDescent="0.2">
      <c r="A230" s="4">
        <f t="shared" si="7"/>
        <v>8</v>
      </c>
      <c r="B230" s="35">
        <v>41495</v>
      </c>
      <c r="C230" s="60">
        <v>16.12</v>
      </c>
      <c r="D230" s="60">
        <v>2.1259999999999999</v>
      </c>
      <c r="E230" s="60">
        <v>9.7550000000000008</v>
      </c>
      <c r="F230" s="42">
        <f t="shared" si="6"/>
        <v>28.001000000000005</v>
      </c>
      <c r="G230" s="61"/>
      <c r="H230" s="63">
        <v>1.61</v>
      </c>
      <c r="I230" s="61"/>
      <c r="J230" s="61"/>
      <c r="K230" s="61"/>
    </row>
    <row r="231" spans="1:11" x14ac:dyDescent="0.2">
      <c r="A231" s="4">
        <f t="shared" si="7"/>
        <v>8</v>
      </c>
      <c r="B231" s="35">
        <v>41496</v>
      </c>
      <c r="C231" s="60">
        <v>16.041</v>
      </c>
      <c r="D231" s="60">
        <v>1.03</v>
      </c>
      <c r="E231" s="60">
        <v>9.0190000000000001</v>
      </c>
      <c r="F231" s="42">
        <f t="shared" si="6"/>
        <v>26.090000000000003</v>
      </c>
      <c r="G231" s="61"/>
      <c r="H231" s="63">
        <v>1.61</v>
      </c>
      <c r="I231" s="61"/>
      <c r="J231" s="61"/>
      <c r="K231" s="61"/>
    </row>
    <row r="232" spans="1:11" x14ac:dyDescent="0.2">
      <c r="A232" s="4">
        <f t="shared" si="7"/>
        <v>8</v>
      </c>
      <c r="B232" s="35">
        <v>41497</v>
      </c>
      <c r="C232" s="60">
        <v>16.001000000000001</v>
      </c>
      <c r="D232" s="60">
        <v>1.014</v>
      </c>
      <c r="E232" s="60">
        <v>8.3409999999999993</v>
      </c>
      <c r="F232" s="42">
        <f t="shared" si="6"/>
        <v>25.356000000000002</v>
      </c>
      <c r="G232" s="61"/>
      <c r="H232" s="63">
        <v>1.61</v>
      </c>
      <c r="I232" s="61"/>
      <c r="J232" s="61"/>
      <c r="K232" s="61"/>
    </row>
    <row r="233" spans="1:11" x14ac:dyDescent="0.2">
      <c r="A233" s="4">
        <f t="shared" si="7"/>
        <v>8</v>
      </c>
      <c r="B233" s="35">
        <v>41498</v>
      </c>
      <c r="C233" s="60">
        <v>16.11</v>
      </c>
      <c r="D233" s="60">
        <v>1.171</v>
      </c>
      <c r="E233" s="60">
        <v>10.412000000000001</v>
      </c>
      <c r="F233" s="42">
        <f t="shared" si="6"/>
        <v>27.692999999999998</v>
      </c>
      <c r="G233" s="61"/>
      <c r="H233" s="63">
        <v>1.655</v>
      </c>
      <c r="I233" s="61"/>
      <c r="J233" s="61"/>
      <c r="K233" s="61"/>
    </row>
    <row r="234" spans="1:11" x14ac:dyDescent="0.2">
      <c r="A234" s="4">
        <f t="shared" si="7"/>
        <v>8</v>
      </c>
      <c r="B234" s="35">
        <v>41499</v>
      </c>
      <c r="C234" s="60">
        <v>13.048</v>
      </c>
      <c r="D234" s="60">
        <v>3.4249999999999998</v>
      </c>
      <c r="E234" s="60">
        <v>10.891</v>
      </c>
      <c r="F234" s="42">
        <f t="shared" si="6"/>
        <v>27.363999999999997</v>
      </c>
      <c r="G234" s="61"/>
      <c r="H234" s="63">
        <v>1.655</v>
      </c>
      <c r="I234" s="61"/>
      <c r="J234" s="61"/>
      <c r="K234" s="61"/>
    </row>
    <row r="235" spans="1:11" x14ac:dyDescent="0.2">
      <c r="A235" s="4">
        <f t="shared" si="7"/>
        <v>8</v>
      </c>
      <c r="B235" s="35">
        <v>41500</v>
      </c>
      <c r="C235" s="60">
        <v>16.010000000000002</v>
      </c>
      <c r="D235" s="60">
        <v>2.0529999999999999</v>
      </c>
      <c r="E235" s="60">
        <v>10.103</v>
      </c>
      <c r="F235" s="42">
        <f t="shared" si="6"/>
        <v>28.166000000000004</v>
      </c>
      <c r="G235" s="61"/>
      <c r="H235" s="63">
        <v>1.62</v>
      </c>
      <c r="I235" s="61"/>
      <c r="J235" s="61"/>
      <c r="K235" s="61"/>
    </row>
    <row r="236" spans="1:11" x14ac:dyDescent="0.2">
      <c r="A236" s="4">
        <f t="shared" si="7"/>
        <v>8</v>
      </c>
      <c r="B236" s="35">
        <v>41501</v>
      </c>
      <c r="C236" s="60">
        <v>15.34</v>
      </c>
      <c r="D236" s="60">
        <v>1.0609999999999999</v>
      </c>
      <c r="E236" s="60">
        <v>8.6940000000000008</v>
      </c>
      <c r="F236" s="42">
        <f t="shared" si="6"/>
        <v>25.094999999999999</v>
      </c>
      <c r="G236" s="61"/>
      <c r="H236" s="63">
        <v>1.56</v>
      </c>
      <c r="I236" s="61"/>
      <c r="J236" s="61"/>
      <c r="K236" s="61"/>
    </row>
    <row r="237" spans="1:11" x14ac:dyDescent="0.2">
      <c r="A237" s="4">
        <f t="shared" si="7"/>
        <v>8</v>
      </c>
      <c r="B237" s="35">
        <v>41502</v>
      </c>
      <c r="C237" s="60">
        <v>15.79</v>
      </c>
      <c r="D237" s="60">
        <v>0.91900000000000004</v>
      </c>
      <c r="E237" s="60">
        <v>9.6999999999999993</v>
      </c>
      <c r="F237" s="42">
        <f t="shared" si="6"/>
        <v>26.408999999999999</v>
      </c>
      <c r="G237" s="61"/>
      <c r="H237" s="63">
        <v>1.585</v>
      </c>
      <c r="I237" s="61"/>
      <c r="J237" s="61"/>
      <c r="K237" s="61"/>
    </row>
    <row r="238" spans="1:11" x14ac:dyDescent="0.2">
      <c r="A238" s="4">
        <f t="shared" si="7"/>
        <v>8</v>
      </c>
      <c r="B238" s="35">
        <v>41503</v>
      </c>
      <c r="C238" s="60">
        <v>16.010000000000002</v>
      </c>
      <c r="D238" s="60">
        <v>0.89100000000000001</v>
      </c>
      <c r="E238" s="60">
        <v>8.4640000000000004</v>
      </c>
      <c r="F238" s="42">
        <f t="shared" si="6"/>
        <v>25.365000000000002</v>
      </c>
      <c r="G238" s="61"/>
      <c r="H238" s="63">
        <v>1.56</v>
      </c>
      <c r="I238" s="61"/>
      <c r="J238" s="61"/>
      <c r="K238" s="61"/>
    </row>
    <row r="239" spans="1:11" x14ac:dyDescent="0.2">
      <c r="A239" s="4">
        <f t="shared" si="7"/>
        <v>8</v>
      </c>
      <c r="B239" s="35">
        <v>41504</v>
      </c>
      <c r="C239" s="60">
        <v>15.29</v>
      </c>
      <c r="D239" s="60">
        <v>0.54</v>
      </c>
      <c r="E239" s="60">
        <v>9.1280000000000001</v>
      </c>
      <c r="F239" s="42">
        <f t="shared" si="6"/>
        <v>24.957999999999998</v>
      </c>
      <c r="G239" s="61"/>
      <c r="H239" s="63">
        <v>1.53</v>
      </c>
      <c r="I239" s="61"/>
      <c r="J239" s="61"/>
      <c r="K239" s="61"/>
    </row>
    <row r="240" spans="1:11" x14ac:dyDescent="0.2">
      <c r="A240" s="4">
        <f t="shared" si="7"/>
        <v>8</v>
      </c>
      <c r="B240" s="35">
        <v>41505</v>
      </c>
      <c r="C240" s="60">
        <v>13.79</v>
      </c>
      <c r="D240" s="60">
        <v>2.048</v>
      </c>
      <c r="E240" s="60">
        <v>11.38</v>
      </c>
      <c r="F240" s="42">
        <f t="shared" si="6"/>
        <v>27.218</v>
      </c>
      <c r="G240" s="61"/>
      <c r="H240" s="63">
        <v>1.62</v>
      </c>
      <c r="I240" s="61"/>
      <c r="J240" s="61"/>
      <c r="K240" s="61"/>
    </row>
    <row r="241" spans="1:11" x14ac:dyDescent="0.2">
      <c r="A241" s="4">
        <f t="shared" si="7"/>
        <v>8</v>
      </c>
      <c r="B241" s="35">
        <v>41506</v>
      </c>
      <c r="C241" s="60">
        <v>15.83</v>
      </c>
      <c r="D241" s="60">
        <v>2.0249999999999999</v>
      </c>
      <c r="E241" s="60">
        <v>9.7309999999999999</v>
      </c>
      <c r="F241" s="42">
        <f t="shared" si="6"/>
        <v>27.585999999999999</v>
      </c>
      <c r="G241" s="61"/>
      <c r="H241" s="63">
        <v>1.7050000000000001</v>
      </c>
      <c r="I241" s="61"/>
      <c r="J241" s="61"/>
      <c r="K241" s="61"/>
    </row>
    <row r="242" spans="1:11" x14ac:dyDescent="0.2">
      <c r="A242" s="4">
        <f t="shared" si="7"/>
        <v>8</v>
      </c>
      <c r="B242" s="35">
        <v>41507</v>
      </c>
      <c r="C242" s="60">
        <v>16.12</v>
      </c>
      <c r="D242" s="60">
        <v>2.085</v>
      </c>
      <c r="E242" s="60">
        <v>9.5559999999999992</v>
      </c>
      <c r="F242" s="42">
        <f t="shared" si="6"/>
        <v>27.761000000000003</v>
      </c>
      <c r="G242" s="61"/>
      <c r="H242" s="63">
        <v>1.6850000000000001</v>
      </c>
      <c r="I242" s="61"/>
      <c r="J242" s="61"/>
      <c r="K242" s="61"/>
    </row>
    <row r="243" spans="1:11" x14ac:dyDescent="0.2">
      <c r="A243" s="4">
        <f t="shared" si="7"/>
        <v>8</v>
      </c>
      <c r="B243" s="35">
        <v>41508</v>
      </c>
      <c r="C243" s="60">
        <v>15.33</v>
      </c>
      <c r="D243" s="60">
        <v>1.7789999999999999</v>
      </c>
      <c r="E243" s="60">
        <v>10.272</v>
      </c>
      <c r="F243" s="42">
        <f t="shared" si="6"/>
        <v>27.381</v>
      </c>
      <c r="G243" s="61"/>
      <c r="H243" s="63">
        <v>1.67</v>
      </c>
      <c r="I243" s="61"/>
      <c r="J243" s="61"/>
      <c r="K243" s="61"/>
    </row>
    <row r="244" spans="1:11" x14ac:dyDescent="0.2">
      <c r="A244" s="4">
        <f t="shared" si="7"/>
        <v>8</v>
      </c>
      <c r="B244" s="35">
        <v>41509</v>
      </c>
      <c r="C244" s="60">
        <v>16.190000000000001</v>
      </c>
      <c r="D244" s="60">
        <v>0.9</v>
      </c>
      <c r="E244" s="60">
        <v>10.16</v>
      </c>
      <c r="F244" s="42">
        <f t="shared" si="6"/>
        <v>27.25</v>
      </c>
      <c r="G244" s="61"/>
      <c r="H244" s="63">
        <v>1.62</v>
      </c>
      <c r="I244" s="61"/>
      <c r="J244" s="61"/>
      <c r="K244" s="61"/>
    </row>
    <row r="245" spans="1:11" x14ac:dyDescent="0.2">
      <c r="A245" s="4">
        <f t="shared" si="7"/>
        <v>8</v>
      </c>
      <c r="B245" s="35">
        <v>41510</v>
      </c>
      <c r="C245" s="60">
        <v>15.94</v>
      </c>
      <c r="D245" s="60">
        <v>0.73699999999999999</v>
      </c>
      <c r="E245" s="60">
        <v>8.4659999999999993</v>
      </c>
      <c r="F245" s="42">
        <f t="shared" si="6"/>
        <v>25.143000000000001</v>
      </c>
      <c r="G245" s="61"/>
      <c r="H245" s="63">
        <v>1.5349999999999999</v>
      </c>
      <c r="I245" s="61"/>
      <c r="J245" s="61"/>
      <c r="K245" s="61"/>
    </row>
    <row r="246" spans="1:11" x14ac:dyDescent="0.2">
      <c r="A246" s="4">
        <f t="shared" si="7"/>
        <v>8</v>
      </c>
      <c r="B246" s="35">
        <v>41511</v>
      </c>
      <c r="C246" s="60">
        <v>15.98</v>
      </c>
      <c r="D246" s="60">
        <v>0.65</v>
      </c>
      <c r="E246" s="60">
        <v>8.2149999999999999</v>
      </c>
      <c r="F246" s="42">
        <f t="shared" si="6"/>
        <v>24.844999999999999</v>
      </c>
      <c r="G246" s="61"/>
      <c r="H246" s="63">
        <v>1.5649999999999999</v>
      </c>
      <c r="I246" s="61"/>
      <c r="J246" s="61"/>
      <c r="K246" s="61"/>
    </row>
    <row r="247" spans="1:11" x14ac:dyDescent="0.2">
      <c r="A247" s="4">
        <f t="shared" si="7"/>
        <v>8</v>
      </c>
      <c r="B247" s="35">
        <v>41512</v>
      </c>
      <c r="C247" s="60">
        <v>16.260000000000002</v>
      </c>
      <c r="D247" s="60">
        <v>1.9430000000000001</v>
      </c>
      <c r="E247" s="60">
        <v>9.7929999999999993</v>
      </c>
      <c r="F247" s="42">
        <f t="shared" si="6"/>
        <v>27.996000000000002</v>
      </c>
      <c r="H247" s="63">
        <v>1.6850000000000001</v>
      </c>
    </row>
    <row r="248" spans="1:11" x14ac:dyDescent="0.2">
      <c r="A248" s="4">
        <f t="shared" si="7"/>
        <v>8</v>
      </c>
      <c r="B248" s="35">
        <v>41513</v>
      </c>
      <c r="C248" s="60">
        <v>14.84</v>
      </c>
      <c r="D248" s="60">
        <v>1.7829999999999999</v>
      </c>
      <c r="E248" s="60">
        <v>10.672000000000001</v>
      </c>
      <c r="F248" s="42">
        <f t="shared" si="6"/>
        <v>27.295000000000002</v>
      </c>
      <c r="H248" s="63">
        <v>1.6950000000000001</v>
      </c>
    </row>
    <row r="249" spans="1:11" x14ac:dyDescent="0.2">
      <c r="A249" s="4">
        <f t="shared" si="7"/>
        <v>8</v>
      </c>
      <c r="B249" s="35">
        <v>41514</v>
      </c>
      <c r="C249" s="60">
        <v>16.2</v>
      </c>
      <c r="D249" s="60">
        <v>1.9530000000000001</v>
      </c>
      <c r="E249" s="60">
        <v>9.5129999999999999</v>
      </c>
      <c r="F249" s="42">
        <f t="shared" si="6"/>
        <v>27.665999999999997</v>
      </c>
      <c r="H249" s="63">
        <v>1.66</v>
      </c>
    </row>
    <row r="250" spans="1:11" x14ac:dyDescent="0.2">
      <c r="A250" s="4">
        <f t="shared" si="7"/>
        <v>8</v>
      </c>
      <c r="B250" s="35">
        <v>41515</v>
      </c>
      <c r="C250" s="60">
        <v>16.12</v>
      </c>
      <c r="D250" s="60">
        <v>1.9</v>
      </c>
      <c r="E250" s="60">
        <v>10.32</v>
      </c>
      <c r="F250" s="42">
        <f t="shared" si="6"/>
        <v>28.34</v>
      </c>
      <c r="H250" s="63">
        <v>1.65</v>
      </c>
    </row>
    <row r="251" spans="1:11" x14ac:dyDescent="0.2">
      <c r="A251" s="4">
        <f t="shared" si="7"/>
        <v>8</v>
      </c>
      <c r="B251" s="35">
        <v>41516</v>
      </c>
      <c r="C251" s="60">
        <v>15.91</v>
      </c>
      <c r="D251" s="60">
        <v>1.603</v>
      </c>
      <c r="E251" s="60">
        <v>9.4350000000000005</v>
      </c>
      <c r="F251" s="42">
        <f t="shared" si="6"/>
        <v>26.948</v>
      </c>
      <c r="H251" s="63">
        <v>1.585</v>
      </c>
    </row>
    <row r="252" spans="1:11" x14ac:dyDescent="0.2">
      <c r="A252" s="4">
        <f t="shared" si="7"/>
        <v>8</v>
      </c>
      <c r="B252" s="35">
        <v>41517</v>
      </c>
      <c r="C252" s="60">
        <v>16.16</v>
      </c>
      <c r="D252" s="60">
        <v>1.254</v>
      </c>
      <c r="E252" s="60">
        <v>8.5289999999999999</v>
      </c>
      <c r="F252" s="42">
        <f t="shared" si="6"/>
        <v>25.943000000000001</v>
      </c>
      <c r="H252" s="63">
        <v>1.5649999999999999</v>
      </c>
    </row>
    <row r="253" spans="1:11" x14ac:dyDescent="0.2">
      <c r="A253" s="4">
        <f t="shared" si="7"/>
        <v>9</v>
      </c>
      <c r="B253" s="35">
        <v>41518</v>
      </c>
      <c r="C253" s="60">
        <v>15.743</v>
      </c>
      <c r="D253" s="60">
        <v>0.90200000000000002</v>
      </c>
      <c r="E253" s="60">
        <v>8.468</v>
      </c>
      <c r="F253" s="42">
        <f t="shared" si="6"/>
        <v>25.113</v>
      </c>
      <c r="H253" s="63">
        <v>1.575</v>
      </c>
    </row>
    <row r="254" spans="1:11" x14ac:dyDescent="0.2">
      <c r="A254" s="4">
        <f t="shared" si="7"/>
        <v>9</v>
      </c>
      <c r="B254" s="35">
        <v>41519</v>
      </c>
      <c r="C254" s="60">
        <v>16.030999999999999</v>
      </c>
      <c r="D254" s="60">
        <v>2.04</v>
      </c>
      <c r="E254" s="60">
        <v>9.23</v>
      </c>
      <c r="F254" s="42">
        <f t="shared" si="6"/>
        <v>27.300999999999998</v>
      </c>
      <c r="H254" s="63">
        <v>1.62</v>
      </c>
    </row>
    <row r="255" spans="1:11" x14ac:dyDescent="0.2">
      <c r="A255" s="4">
        <f t="shared" si="7"/>
        <v>9</v>
      </c>
      <c r="B255" s="35">
        <v>41520</v>
      </c>
      <c r="C255" s="60">
        <v>16.219000000000001</v>
      </c>
      <c r="D255" s="60">
        <v>2.048</v>
      </c>
      <c r="E255" s="60">
        <v>9.3930000000000007</v>
      </c>
      <c r="F255" s="42">
        <f t="shared" si="6"/>
        <v>27.660000000000004</v>
      </c>
      <c r="H255" s="63">
        <v>1.675</v>
      </c>
    </row>
    <row r="256" spans="1:11" x14ac:dyDescent="0.2">
      <c r="A256" s="4">
        <f t="shared" si="7"/>
        <v>9</v>
      </c>
      <c r="B256" s="35">
        <v>41521</v>
      </c>
      <c r="C256" s="60">
        <v>16.079999999999998</v>
      </c>
      <c r="D256" s="60">
        <v>2.0670000000000002</v>
      </c>
      <c r="E256" s="60">
        <v>10.087999999999999</v>
      </c>
      <c r="F256" s="42">
        <f t="shared" si="6"/>
        <v>28.234999999999999</v>
      </c>
      <c r="H256" s="63">
        <v>1.61</v>
      </c>
    </row>
    <row r="257" spans="1:8" x14ac:dyDescent="0.2">
      <c r="A257" s="4">
        <f t="shared" si="7"/>
        <v>9</v>
      </c>
      <c r="B257" s="35">
        <v>41522</v>
      </c>
      <c r="C257" s="60">
        <v>16.039000000000001</v>
      </c>
      <c r="D257" s="60">
        <v>1.8009999999999999</v>
      </c>
      <c r="E257" s="60">
        <v>9.8840000000000003</v>
      </c>
      <c r="F257" s="42">
        <f t="shared" si="6"/>
        <v>27.724</v>
      </c>
      <c r="H257" s="63">
        <v>1.665</v>
      </c>
    </row>
    <row r="258" spans="1:8" x14ac:dyDescent="0.2">
      <c r="A258" s="4">
        <f t="shared" si="7"/>
        <v>9</v>
      </c>
      <c r="B258" s="35">
        <v>41523</v>
      </c>
      <c r="C258" s="60">
        <v>15.057</v>
      </c>
      <c r="D258" s="60">
        <v>1.702</v>
      </c>
      <c r="E258" s="60">
        <v>10.547000000000001</v>
      </c>
      <c r="F258" s="42">
        <f t="shared" si="6"/>
        <v>27.306000000000001</v>
      </c>
      <c r="H258" s="63">
        <v>1.65</v>
      </c>
    </row>
    <row r="259" spans="1:8" x14ac:dyDescent="0.2">
      <c r="A259" s="4">
        <f t="shared" si="7"/>
        <v>9</v>
      </c>
      <c r="B259" s="35">
        <v>41524</v>
      </c>
      <c r="C259" s="60">
        <v>16.045999999999999</v>
      </c>
      <c r="D259" s="60">
        <v>0.90700000000000003</v>
      </c>
      <c r="E259" s="60">
        <v>8.4120000000000008</v>
      </c>
      <c r="F259" s="42">
        <f t="shared" si="6"/>
        <v>25.365000000000002</v>
      </c>
      <c r="H259" s="63">
        <v>1.5549999999999999</v>
      </c>
    </row>
    <row r="260" spans="1:8" x14ac:dyDescent="0.2">
      <c r="A260" s="4">
        <f t="shared" si="7"/>
        <v>9</v>
      </c>
      <c r="B260" s="35">
        <v>41525</v>
      </c>
      <c r="C260" s="60">
        <v>15.154</v>
      </c>
      <c r="D260" s="60">
        <v>0.67400000000000004</v>
      </c>
      <c r="E260" s="60">
        <v>7.8280000000000003</v>
      </c>
      <c r="F260" s="42">
        <f t="shared" si="6"/>
        <v>23.655999999999999</v>
      </c>
      <c r="H260" s="63">
        <v>1.59</v>
      </c>
    </row>
    <row r="261" spans="1:8" x14ac:dyDescent="0.2">
      <c r="A261" s="4">
        <f t="shared" si="7"/>
        <v>9</v>
      </c>
      <c r="B261" s="35">
        <v>41526</v>
      </c>
      <c r="C261" s="60">
        <v>15.863</v>
      </c>
      <c r="D261" s="60">
        <v>2.6760000000000002</v>
      </c>
      <c r="E261" s="60">
        <v>9.3420000000000005</v>
      </c>
      <c r="F261" s="42">
        <f t="shared" si="6"/>
        <v>27.881</v>
      </c>
      <c r="H261" s="63">
        <v>1.61</v>
      </c>
    </row>
    <row r="262" spans="1:8" x14ac:dyDescent="0.2">
      <c r="A262" s="4">
        <f t="shared" si="7"/>
        <v>9</v>
      </c>
      <c r="B262" s="35">
        <v>41527</v>
      </c>
      <c r="C262" s="60">
        <v>14.955</v>
      </c>
      <c r="D262" s="60">
        <v>0.88600000000000001</v>
      </c>
      <c r="E262" s="60">
        <v>9.6850000000000005</v>
      </c>
      <c r="F262" s="42">
        <f t="shared" si="6"/>
        <v>25.526</v>
      </c>
      <c r="H262" s="63">
        <v>1.595</v>
      </c>
    </row>
    <row r="263" spans="1:8" x14ac:dyDescent="0.2">
      <c r="A263" s="4">
        <f t="shared" si="7"/>
        <v>9</v>
      </c>
      <c r="B263" s="35">
        <v>41528</v>
      </c>
      <c r="C263" s="60">
        <v>16.231000000000002</v>
      </c>
      <c r="D263" s="60">
        <v>1.97</v>
      </c>
      <c r="E263" s="60">
        <v>8.4719999999999995</v>
      </c>
      <c r="F263" s="42">
        <f t="shared" si="6"/>
        <v>26.673000000000002</v>
      </c>
      <c r="H263" s="63">
        <v>1.54</v>
      </c>
    </row>
    <row r="264" spans="1:8" x14ac:dyDescent="0.2">
      <c r="A264" s="4">
        <f t="shared" si="7"/>
        <v>9</v>
      </c>
      <c r="B264" s="35">
        <v>41529</v>
      </c>
      <c r="C264" s="60">
        <v>14.907</v>
      </c>
      <c r="D264" s="60">
        <v>1.5509999999999999</v>
      </c>
      <c r="E264" s="60">
        <v>10.045999999999999</v>
      </c>
      <c r="F264" s="42">
        <f t="shared" si="6"/>
        <v>26.503999999999998</v>
      </c>
      <c r="H264" s="63">
        <v>1.56</v>
      </c>
    </row>
    <row r="265" spans="1:8" x14ac:dyDescent="0.2">
      <c r="A265" s="4">
        <f t="shared" si="7"/>
        <v>9</v>
      </c>
      <c r="B265" s="35">
        <v>41530</v>
      </c>
      <c r="C265" s="60">
        <v>15.835000000000001</v>
      </c>
      <c r="D265" s="60">
        <v>1.855</v>
      </c>
      <c r="E265" s="60">
        <v>8.4830000000000005</v>
      </c>
      <c r="F265" s="42">
        <f t="shared" si="6"/>
        <v>26.173000000000002</v>
      </c>
      <c r="H265" s="63">
        <v>1.5549999999999999</v>
      </c>
    </row>
    <row r="266" spans="1:8" x14ac:dyDescent="0.2">
      <c r="A266" s="4">
        <f t="shared" si="7"/>
        <v>9</v>
      </c>
      <c r="B266" s="35">
        <v>41531</v>
      </c>
      <c r="C266" s="60">
        <v>15.92</v>
      </c>
      <c r="D266" s="60">
        <v>0.70499999999999996</v>
      </c>
      <c r="E266" s="60">
        <v>8.1120000000000001</v>
      </c>
      <c r="F266" s="42">
        <f t="shared" ref="F266:F328" si="8">+SUM(C266:E266)</f>
        <v>24.737000000000002</v>
      </c>
      <c r="H266" s="63">
        <v>1.5149999999999999</v>
      </c>
    </row>
    <row r="267" spans="1:8" x14ac:dyDescent="0.2">
      <c r="A267" s="4">
        <f t="shared" ref="A267:A329" si="9">+IF(ISBLANK($B267),"",MONTH($B267))</f>
        <v>9</v>
      </c>
      <c r="B267" s="35">
        <v>41532</v>
      </c>
      <c r="C267" s="60">
        <v>15.68</v>
      </c>
      <c r="D267" s="60">
        <v>0.94</v>
      </c>
      <c r="E267" s="60">
        <v>7.7919999999999998</v>
      </c>
      <c r="F267" s="42">
        <f t="shared" si="8"/>
        <v>24.411999999999999</v>
      </c>
      <c r="H267" s="63">
        <v>1.53</v>
      </c>
    </row>
    <row r="268" spans="1:8" x14ac:dyDescent="0.2">
      <c r="A268" s="4">
        <f t="shared" si="9"/>
        <v>9</v>
      </c>
      <c r="B268" s="35">
        <v>41533</v>
      </c>
      <c r="C268" s="60">
        <v>15.18</v>
      </c>
      <c r="D268" s="60">
        <v>0.96899999999999997</v>
      </c>
      <c r="E268" s="60">
        <v>9.8239999999999998</v>
      </c>
      <c r="F268" s="42">
        <f t="shared" si="8"/>
        <v>25.972999999999999</v>
      </c>
      <c r="H268" s="63">
        <v>1.56</v>
      </c>
    </row>
    <row r="269" spans="1:8" x14ac:dyDescent="0.2">
      <c r="A269" s="4">
        <f t="shared" si="9"/>
        <v>9</v>
      </c>
      <c r="B269" s="35">
        <v>41534</v>
      </c>
      <c r="C269" s="60">
        <v>15.81</v>
      </c>
      <c r="D269" s="60">
        <v>0.54500000000000004</v>
      </c>
      <c r="E269" s="60">
        <v>9.0850000000000009</v>
      </c>
      <c r="F269" s="42">
        <f t="shared" si="8"/>
        <v>25.44</v>
      </c>
      <c r="H269" s="63">
        <v>1.5549999999999999</v>
      </c>
    </row>
    <row r="270" spans="1:8" x14ac:dyDescent="0.2">
      <c r="A270" s="4">
        <f t="shared" si="9"/>
        <v>9</v>
      </c>
      <c r="B270" s="35">
        <v>41535</v>
      </c>
      <c r="C270" s="60">
        <v>15.51</v>
      </c>
      <c r="D270" s="60">
        <v>0.45100000000000001</v>
      </c>
      <c r="E270" s="60">
        <v>7.601</v>
      </c>
      <c r="F270" s="42">
        <f t="shared" si="8"/>
        <v>23.562000000000001</v>
      </c>
      <c r="H270" s="63">
        <v>1.47</v>
      </c>
    </row>
    <row r="271" spans="1:8" x14ac:dyDescent="0.2">
      <c r="A271" s="4">
        <f t="shared" si="9"/>
        <v>9</v>
      </c>
      <c r="B271" s="35">
        <v>41536</v>
      </c>
      <c r="C271" s="60">
        <v>15.41</v>
      </c>
      <c r="D271" s="60">
        <v>0.375</v>
      </c>
      <c r="E271" s="60">
        <v>7.415</v>
      </c>
      <c r="F271" s="42">
        <f t="shared" si="8"/>
        <v>23.2</v>
      </c>
      <c r="H271" s="63">
        <v>1.46</v>
      </c>
    </row>
    <row r="272" spans="1:8" x14ac:dyDescent="0.2">
      <c r="A272" s="4">
        <f t="shared" si="9"/>
        <v>9</v>
      </c>
      <c r="B272" s="35">
        <v>41537</v>
      </c>
      <c r="C272" s="60">
        <v>15.19</v>
      </c>
      <c r="D272" s="60">
        <v>0.59899999999999998</v>
      </c>
      <c r="E272" s="60">
        <v>9.9190000000000005</v>
      </c>
      <c r="F272" s="42">
        <f t="shared" si="8"/>
        <v>25.707999999999998</v>
      </c>
      <c r="H272" s="63">
        <v>1.512</v>
      </c>
    </row>
    <row r="273" spans="1:8" x14ac:dyDescent="0.2">
      <c r="A273" s="4">
        <f t="shared" si="9"/>
        <v>9</v>
      </c>
      <c r="B273" s="35">
        <v>41538</v>
      </c>
      <c r="C273" s="60">
        <v>16</v>
      </c>
      <c r="D273" s="60">
        <v>0.55000000000000004</v>
      </c>
      <c r="E273" s="60">
        <v>8.2279999999999998</v>
      </c>
      <c r="F273" s="42">
        <f t="shared" si="8"/>
        <v>24.777999999999999</v>
      </c>
      <c r="H273" s="63">
        <v>1.5049999999999999</v>
      </c>
    </row>
    <row r="274" spans="1:8" x14ac:dyDescent="0.2">
      <c r="A274" s="4">
        <f t="shared" si="9"/>
        <v>9</v>
      </c>
      <c r="B274" s="35">
        <v>41539</v>
      </c>
      <c r="C274" s="60">
        <v>15.28</v>
      </c>
      <c r="D274" s="60">
        <v>0.41499999999999998</v>
      </c>
      <c r="E274" s="60">
        <v>7.7460000000000004</v>
      </c>
      <c r="F274" s="42">
        <f t="shared" si="8"/>
        <v>23.440999999999999</v>
      </c>
      <c r="H274" s="63">
        <v>1.4950000000000001</v>
      </c>
    </row>
    <row r="275" spans="1:8" x14ac:dyDescent="0.2">
      <c r="A275" s="4">
        <f t="shared" si="9"/>
        <v>9</v>
      </c>
      <c r="B275" s="35">
        <v>41540</v>
      </c>
      <c r="C275" s="60">
        <v>15.91</v>
      </c>
      <c r="D275" s="60">
        <v>0.54300000000000004</v>
      </c>
      <c r="E275" s="60">
        <v>9.7959999999999994</v>
      </c>
      <c r="F275" s="42">
        <f t="shared" si="8"/>
        <v>26.248999999999999</v>
      </c>
      <c r="H275" s="63">
        <v>1.53</v>
      </c>
    </row>
    <row r="276" spans="1:8" x14ac:dyDescent="0.2">
      <c r="A276" s="4">
        <f t="shared" si="9"/>
        <v>9</v>
      </c>
      <c r="B276" s="35">
        <v>41541</v>
      </c>
      <c r="C276" s="60">
        <v>15.9</v>
      </c>
      <c r="D276" s="60">
        <v>0.68100000000000005</v>
      </c>
      <c r="E276" s="60">
        <v>9.3670000000000009</v>
      </c>
      <c r="F276" s="42">
        <f t="shared" si="8"/>
        <v>25.948</v>
      </c>
      <c r="H276" s="63">
        <v>1.6</v>
      </c>
    </row>
    <row r="277" spans="1:8" x14ac:dyDescent="0.2">
      <c r="A277" s="4">
        <f t="shared" si="9"/>
        <v>9</v>
      </c>
      <c r="B277" s="35">
        <v>41542</v>
      </c>
      <c r="C277" s="60">
        <v>15.75</v>
      </c>
      <c r="D277" s="60">
        <v>1.643</v>
      </c>
      <c r="E277" s="60">
        <v>8.1319999999999997</v>
      </c>
      <c r="F277" s="42">
        <f t="shared" si="8"/>
        <v>25.524999999999999</v>
      </c>
      <c r="H277" s="63">
        <v>1.595</v>
      </c>
    </row>
    <row r="278" spans="1:8" x14ac:dyDescent="0.2">
      <c r="A278" s="4">
        <f t="shared" si="9"/>
        <v>9</v>
      </c>
      <c r="B278" s="35">
        <v>41543</v>
      </c>
      <c r="C278" s="60">
        <v>15.98</v>
      </c>
      <c r="D278" s="60">
        <v>0.69499999999999995</v>
      </c>
      <c r="E278" s="60">
        <v>9.5969999999999995</v>
      </c>
      <c r="F278" s="42">
        <f t="shared" si="8"/>
        <v>26.271999999999998</v>
      </c>
      <c r="H278" s="63">
        <v>1.52</v>
      </c>
    </row>
    <row r="279" spans="1:8" x14ac:dyDescent="0.2">
      <c r="A279" s="4">
        <f t="shared" si="9"/>
        <v>9</v>
      </c>
      <c r="B279" s="35">
        <v>41544</v>
      </c>
      <c r="C279" s="60">
        <v>15.84</v>
      </c>
      <c r="D279" s="60">
        <v>0.50900000000000001</v>
      </c>
      <c r="E279" s="60">
        <v>9.4629999999999992</v>
      </c>
      <c r="F279" s="42">
        <f t="shared" si="8"/>
        <v>25.811999999999998</v>
      </c>
      <c r="H279" s="63">
        <v>1.49</v>
      </c>
    </row>
    <row r="280" spans="1:8" x14ac:dyDescent="0.2">
      <c r="A280" s="4">
        <f t="shared" si="9"/>
        <v>9</v>
      </c>
      <c r="B280" s="35">
        <v>41545</v>
      </c>
      <c r="C280" s="60">
        <v>15.95</v>
      </c>
      <c r="D280" s="60">
        <v>0.377</v>
      </c>
      <c r="E280" s="60">
        <v>7.7489999999999997</v>
      </c>
      <c r="F280" s="42">
        <f t="shared" si="8"/>
        <v>24.075999999999997</v>
      </c>
      <c r="H280" s="63">
        <v>1.4850000000000001</v>
      </c>
    </row>
    <row r="281" spans="1:8" x14ac:dyDescent="0.2">
      <c r="A281" s="4">
        <f t="shared" si="9"/>
        <v>9</v>
      </c>
      <c r="B281" s="35">
        <v>41546</v>
      </c>
      <c r="C281" s="60">
        <v>15.72</v>
      </c>
      <c r="D281" s="60">
        <v>0.33100000000000002</v>
      </c>
      <c r="E281" s="60">
        <v>7.407</v>
      </c>
      <c r="F281" s="42">
        <f t="shared" si="8"/>
        <v>23.458000000000002</v>
      </c>
      <c r="H281" s="63">
        <v>1.4850000000000001</v>
      </c>
    </row>
    <row r="282" spans="1:8" x14ac:dyDescent="0.2">
      <c r="A282" s="4">
        <f t="shared" si="9"/>
        <v>9</v>
      </c>
      <c r="B282" s="35">
        <v>41547</v>
      </c>
      <c r="C282" s="60">
        <v>15.92</v>
      </c>
      <c r="D282" s="60">
        <v>0.628</v>
      </c>
      <c r="E282" s="60">
        <v>9.0350000000000001</v>
      </c>
      <c r="F282" s="42">
        <f t="shared" si="8"/>
        <v>25.582999999999998</v>
      </c>
      <c r="H282" s="63">
        <v>1.5349999999999999</v>
      </c>
    </row>
    <row r="283" spans="1:8" x14ac:dyDescent="0.2">
      <c r="A283" s="4">
        <f t="shared" si="9"/>
        <v>10</v>
      </c>
      <c r="B283" s="35">
        <v>41548</v>
      </c>
      <c r="C283" s="60">
        <v>15.920999999999999</v>
      </c>
      <c r="D283" s="60">
        <v>0.56299999999999994</v>
      </c>
      <c r="E283" s="60">
        <v>9.2430000000000003</v>
      </c>
      <c r="F283" s="42">
        <f t="shared" si="8"/>
        <v>25.726999999999997</v>
      </c>
      <c r="H283" s="63">
        <v>1.57</v>
      </c>
    </row>
    <row r="284" spans="1:8" x14ac:dyDescent="0.2">
      <c r="A284" s="4">
        <f t="shared" si="9"/>
        <v>10</v>
      </c>
      <c r="B284" s="35">
        <v>41549</v>
      </c>
      <c r="C284" s="60">
        <v>16.062000000000001</v>
      </c>
      <c r="D284" s="60">
        <v>0.89600000000000002</v>
      </c>
      <c r="E284" s="60">
        <v>8.7390000000000008</v>
      </c>
      <c r="F284" s="42">
        <f t="shared" si="8"/>
        <v>25.697000000000003</v>
      </c>
      <c r="H284" s="63">
        <v>1.585</v>
      </c>
    </row>
    <row r="285" spans="1:8" x14ac:dyDescent="0.2">
      <c r="A285" s="4">
        <f t="shared" si="9"/>
        <v>10</v>
      </c>
      <c r="B285" s="35">
        <v>41550</v>
      </c>
      <c r="C285" s="60">
        <v>15.958</v>
      </c>
      <c r="D285" s="60">
        <v>0.70599999999999996</v>
      </c>
      <c r="E285" s="60">
        <v>9.0030000000000001</v>
      </c>
      <c r="F285" s="42">
        <f t="shared" si="8"/>
        <v>25.667000000000002</v>
      </c>
      <c r="H285" s="63">
        <v>1.5349999999999999</v>
      </c>
    </row>
    <row r="286" spans="1:8" x14ac:dyDescent="0.2">
      <c r="A286" s="4">
        <f t="shared" si="9"/>
        <v>10</v>
      </c>
      <c r="B286" s="35">
        <v>41551</v>
      </c>
      <c r="C286" s="60">
        <v>15.895</v>
      </c>
      <c r="D286" s="60">
        <v>0.61899999999999999</v>
      </c>
      <c r="E286" s="60">
        <v>8.8710000000000004</v>
      </c>
      <c r="F286" s="42">
        <f t="shared" si="8"/>
        <v>25.384999999999998</v>
      </c>
      <c r="H286" s="63">
        <v>1.4750000000000001</v>
      </c>
    </row>
    <row r="287" spans="1:8" x14ac:dyDescent="0.2">
      <c r="A287" s="4">
        <f t="shared" si="9"/>
        <v>10</v>
      </c>
      <c r="B287" s="35">
        <v>41552</v>
      </c>
      <c r="C287" s="60">
        <v>15.384</v>
      </c>
      <c r="D287" s="60">
        <v>0.35299999999999998</v>
      </c>
      <c r="E287" s="60">
        <v>8.2249999999999996</v>
      </c>
      <c r="F287" s="42">
        <f t="shared" si="8"/>
        <v>23.962</v>
      </c>
      <c r="H287" s="63">
        <v>1.48</v>
      </c>
    </row>
    <row r="288" spans="1:8" x14ac:dyDescent="0.2">
      <c r="A288" s="4">
        <f t="shared" si="9"/>
        <v>10</v>
      </c>
      <c r="B288" s="35">
        <v>41553</v>
      </c>
      <c r="C288" s="60">
        <v>15.131</v>
      </c>
      <c r="D288" s="60">
        <v>0.32600000000000001</v>
      </c>
      <c r="E288" s="60">
        <v>7.2119999999999997</v>
      </c>
      <c r="F288" s="42">
        <f t="shared" si="8"/>
        <v>22.669</v>
      </c>
      <c r="H288" s="63">
        <v>1.49</v>
      </c>
    </row>
    <row r="289" spans="1:8" x14ac:dyDescent="0.2">
      <c r="A289" s="4">
        <f t="shared" si="9"/>
        <v>10</v>
      </c>
      <c r="B289" s="35">
        <v>41554</v>
      </c>
      <c r="C289" s="60">
        <v>15.749000000000001</v>
      </c>
      <c r="D289" s="60">
        <v>0.66500000000000004</v>
      </c>
      <c r="E289" s="60">
        <v>8.2490000000000006</v>
      </c>
      <c r="F289" s="42">
        <f t="shared" si="8"/>
        <v>24.663000000000004</v>
      </c>
      <c r="H289" s="63">
        <v>1.56</v>
      </c>
    </row>
    <row r="290" spans="1:8" x14ac:dyDescent="0.2">
      <c r="A290" s="4">
        <f t="shared" si="9"/>
        <v>10</v>
      </c>
      <c r="B290" s="35">
        <v>41555</v>
      </c>
      <c r="C290" s="60">
        <v>15.754</v>
      </c>
      <c r="D290" s="60">
        <v>0.92400000000000004</v>
      </c>
      <c r="E290" s="60">
        <v>8.9760000000000009</v>
      </c>
      <c r="F290" s="42">
        <f t="shared" si="8"/>
        <v>25.654000000000003</v>
      </c>
      <c r="H290" s="63">
        <v>1.5149999999999999</v>
      </c>
    </row>
    <row r="291" spans="1:8" x14ac:dyDescent="0.2">
      <c r="A291" s="4">
        <f t="shared" si="9"/>
        <v>10</v>
      </c>
      <c r="B291" s="35">
        <v>41556</v>
      </c>
      <c r="C291" s="60">
        <v>15.944000000000001</v>
      </c>
      <c r="D291" s="60">
        <v>0.53300000000000003</v>
      </c>
      <c r="E291" s="60">
        <v>8.7789999999999999</v>
      </c>
      <c r="F291" s="42">
        <f t="shared" si="8"/>
        <v>25.256</v>
      </c>
      <c r="H291" s="63">
        <v>1.59</v>
      </c>
    </row>
    <row r="292" spans="1:8" x14ac:dyDescent="0.2">
      <c r="A292" s="4">
        <f t="shared" si="9"/>
        <v>10</v>
      </c>
      <c r="B292" s="35">
        <v>41557</v>
      </c>
      <c r="C292" s="60">
        <v>14.944000000000001</v>
      </c>
      <c r="D292" s="60">
        <v>0.74399999999999999</v>
      </c>
      <c r="E292" s="60">
        <v>9.8550000000000004</v>
      </c>
      <c r="F292" s="42">
        <f t="shared" si="8"/>
        <v>25.542999999999999</v>
      </c>
      <c r="H292" s="63">
        <v>1.53</v>
      </c>
    </row>
    <row r="293" spans="1:8" x14ac:dyDescent="0.2">
      <c r="A293" s="4">
        <f t="shared" si="9"/>
        <v>10</v>
      </c>
      <c r="B293" s="35">
        <v>41558</v>
      </c>
      <c r="C293" s="60">
        <v>14.923</v>
      </c>
      <c r="D293" s="60">
        <v>0.76500000000000001</v>
      </c>
      <c r="E293" s="60">
        <v>9.7370000000000001</v>
      </c>
      <c r="F293" s="42">
        <f t="shared" si="8"/>
        <v>25.425000000000001</v>
      </c>
      <c r="H293" s="63">
        <v>1.5349999999999999</v>
      </c>
    </row>
    <row r="294" spans="1:8" x14ac:dyDescent="0.2">
      <c r="A294" s="4">
        <f t="shared" si="9"/>
        <v>10</v>
      </c>
      <c r="B294" s="35">
        <v>41559</v>
      </c>
      <c r="C294" s="60">
        <v>15.327999999999999</v>
      </c>
      <c r="D294" s="60">
        <v>0.40100000000000002</v>
      </c>
      <c r="E294" s="60">
        <v>7.88</v>
      </c>
      <c r="F294" s="42">
        <f t="shared" si="8"/>
        <v>23.608999999999998</v>
      </c>
      <c r="H294" s="63">
        <v>1.44</v>
      </c>
    </row>
    <row r="295" spans="1:8" x14ac:dyDescent="0.2">
      <c r="A295" s="4">
        <f t="shared" si="9"/>
        <v>10</v>
      </c>
      <c r="B295" s="35">
        <v>41560</v>
      </c>
      <c r="C295" s="60">
        <v>15.276999999999999</v>
      </c>
      <c r="D295" s="60">
        <v>0.38600000000000001</v>
      </c>
      <c r="E295" s="60">
        <v>7.6779999999999999</v>
      </c>
      <c r="F295" s="42">
        <f t="shared" si="8"/>
        <v>23.340999999999998</v>
      </c>
      <c r="H295" s="63">
        <v>1.44</v>
      </c>
    </row>
    <row r="296" spans="1:8" x14ac:dyDescent="0.2">
      <c r="A296" s="4">
        <f t="shared" si="9"/>
        <v>10</v>
      </c>
      <c r="B296" s="35">
        <v>41561</v>
      </c>
      <c r="C296" s="60">
        <v>14.6</v>
      </c>
      <c r="D296" s="60">
        <v>0.97199999999999998</v>
      </c>
      <c r="E296" s="60">
        <v>9.8490000000000002</v>
      </c>
      <c r="F296" s="42">
        <f t="shared" si="8"/>
        <v>25.420999999999999</v>
      </c>
      <c r="H296" s="63">
        <v>1.56</v>
      </c>
    </row>
    <row r="297" spans="1:8" x14ac:dyDescent="0.2">
      <c r="A297" s="4">
        <f t="shared" si="9"/>
        <v>10</v>
      </c>
      <c r="B297" s="35">
        <v>41562</v>
      </c>
      <c r="C297" s="60">
        <v>15.53</v>
      </c>
      <c r="D297" s="60">
        <v>1.123</v>
      </c>
      <c r="E297" s="60">
        <v>9.0779999999999994</v>
      </c>
      <c r="F297" s="42">
        <f t="shared" si="8"/>
        <v>25.730999999999998</v>
      </c>
      <c r="H297" s="63">
        <v>1.48</v>
      </c>
    </row>
    <row r="298" spans="1:8" x14ac:dyDescent="0.2">
      <c r="A298" s="4">
        <f t="shared" si="9"/>
        <v>10</v>
      </c>
      <c r="B298" s="35">
        <v>41563</v>
      </c>
      <c r="C298" s="60">
        <v>15.73</v>
      </c>
      <c r="D298" s="60">
        <v>0.39900000000000002</v>
      </c>
      <c r="E298" s="60">
        <v>8.8040000000000003</v>
      </c>
      <c r="F298" s="42">
        <f t="shared" si="8"/>
        <v>24.933</v>
      </c>
      <c r="H298" s="63">
        <v>1.5349999999999999</v>
      </c>
    </row>
    <row r="299" spans="1:8" x14ac:dyDescent="0.2">
      <c r="A299" s="4">
        <f t="shared" si="9"/>
        <v>10</v>
      </c>
      <c r="B299" s="35">
        <v>41564</v>
      </c>
      <c r="C299" s="60">
        <v>15.58</v>
      </c>
      <c r="D299" s="60">
        <v>0.38100000000000001</v>
      </c>
      <c r="E299" s="60">
        <v>9</v>
      </c>
      <c r="F299" s="42">
        <f t="shared" si="8"/>
        <v>24.960999999999999</v>
      </c>
      <c r="H299" s="63">
        <v>1.5149999999999999</v>
      </c>
    </row>
    <row r="300" spans="1:8" x14ac:dyDescent="0.2">
      <c r="A300" s="4">
        <f t="shared" si="9"/>
        <v>10</v>
      </c>
      <c r="B300" s="35">
        <v>41565</v>
      </c>
      <c r="C300" s="60">
        <v>15.54</v>
      </c>
      <c r="D300" s="60">
        <v>0.57499999999999996</v>
      </c>
      <c r="E300" s="60">
        <v>8.8819999999999997</v>
      </c>
      <c r="F300" s="42">
        <f t="shared" si="8"/>
        <v>24.997</v>
      </c>
      <c r="H300" s="63">
        <v>1.4450000000000001</v>
      </c>
    </row>
    <row r="301" spans="1:8" x14ac:dyDescent="0.2">
      <c r="A301" s="4">
        <f t="shared" si="9"/>
        <v>10</v>
      </c>
      <c r="B301" s="35">
        <v>41566</v>
      </c>
      <c r="C301" s="60">
        <v>15.25</v>
      </c>
      <c r="D301" s="60">
        <v>0.318</v>
      </c>
      <c r="E301" s="60">
        <v>7.4660000000000002</v>
      </c>
      <c r="F301" s="42">
        <f t="shared" si="8"/>
        <v>23.033999999999999</v>
      </c>
      <c r="H301" s="63">
        <v>1.46</v>
      </c>
    </row>
    <row r="302" spans="1:8" x14ac:dyDescent="0.2">
      <c r="A302" s="4">
        <f t="shared" si="9"/>
        <v>10</v>
      </c>
      <c r="B302" s="35">
        <v>41567</v>
      </c>
      <c r="C302" s="60">
        <v>15.55</v>
      </c>
      <c r="D302" s="60">
        <v>0.28899999999999998</v>
      </c>
      <c r="E302" s="60">
        <v>6.9189999999999996</v>
      </c>
      <c r="F302" s="42">
        <f t="shared" si="8"/>
        <v>22.757999999999999</v>
      </c>
      <c r="H302" s="63">
        <v>1.46</v>
      </c>
    </row>
    <row r="303" spans="1:8" x14ac:dyDescent="0.2">
      <c r="A303" s="4">
        <f t="shared" si="9"/>
        <v>10</v>
      </c>
      <c r="B303" s="35">
        <v>41568</v>
      </c>
      <c r="C303" s="60">
        <v>15.8</v>
      </c>
      <c r="D303" s="60">
        <v>0.218</v>
      </c>
      <c r="E303" s="60">
        <v>8.5510000000000002</v>
      </c>
      <c r="F303" s="42">
        <f t="shared" si="8"/>
        <v>24.569000000000003</v>
      </c>
      <c r="H303" s="63">
        <v>1.51</v>
      </c>
    </row>
    <row r="304" spans="1:8" x14ac:dyDescent="0.2">
      <c r="A304" s="4">
        <f t="shared" si="9"/>
        <v>10</v>
      </c>
      <c r="B304" s="35">
        <v>41569</v>
      </c>
      <c r="C304" s="60">
        <v>14.03</v>
      </c>
      <c r="D304" s="60">
        <v>0.89100000000000001</v>
      </c>
      <c r="E304" s="60">
        <v>10.271000000000001</v>
      </c>
      <c r="F304" s="42">
        <f t="shared" si="8"/>
        <v>25.192</v>
      </c>
      <c r="H304" s="63">
        <v>1.595</v>
      </c>
    </row>
    <row r="305" spans="1:8" x14ac:dyDescent="0.2">
      <c r="A305" s="4">
        <f t="shared" si="9"/>
        <v>10</v>
      </c>
      <c r="B305" s="35">
        <v>41570</v>
      </c>
      <c r="C305" s="60">
        <v>15.66</v>
      </c>
      <c r="D305" s="60">
        <v>0.35699999999999998</v>
      </c>
      <c r="E305" s="60">
        <v>9.4309999999999992</v>
      </c>
      <c r="F305" s="42">
        <f t="shared" si="8"/>
        <v>25.448</v>
      </c>
      <c r="H305" s="63">
        <v>1.605</v>
      </c>
    </row>
    <row r="306" spans="1:8" x14ac:dyDescent="0.2">
      <c r="A306" s="4">
        <f t="shared" si="9"/>
        <v>10</v>
      </c>
      <c r="B306" s="35">
        <v>41571</v>
      </c>
      <c r="C306" s="60">
        <v>15.73</v>
      </c>
      <c r="D306" s="60">
        <v>0.34899999999999998</v>
      </c>
      <c r="E306" s="60">
        <v>9.0500000000000007</v>
      </c>
      <c r="F306" s="42">
        <f t="shared" si="8"/>
        <v>25.129000000000001</v>
      </c>
      <c r="H306" s="63">
        <v>1.53</v>
      </c>
    </row>
    <row r="307" spans="1:8" x14ac:dyDescent="0.2">
      <c r="A307" s="4">
        <f t="shared" si="9"/>
        <v>10</v>
      </c>
      <c r="B307" s="35">
        <v>41572</v>
      </c>
      <c r="C307" s="60">
        <v>15.89</v>
      </c>
      <c r="D307" s="60">
        <v>0.33800000000000002</v>
      </c>
      <c r="E307" s="60">
        <v>8.9160000000000004</v>
      </c>
      <c r="F307" s="42">
        <f t="shared" si="8"/>
        <v>25.144000000000002</v>
      </c>
      <c r="H307" s="63">
        <v>1.56</v>
      </c>
    </row>
    <row r="308" spans="1:8" x14ac:dyDescent="0.2">
      <c r="A308" s="4">
        <f t="shared" si="9"/>
        <v>10</v>
      </c>
      <c r="B308" s="35">
        <v>41573</v>
      </c>
      <c r="C308" s="60">
        <v>15.75</v>
      </c>
      <c r="D308" s="60">
        <v>0.32700000000000001</v>
      </c>
      <c r="E308" s="60">
        <v>8.048</v>
      </c>
      <c r="F308" s="42">
        <f t="shared" si="8"/>
        <v>24.125</v>
      </c>
      <c r="H308" s="63">
        <v>1.5249999999999999</v>
      </c>
    </row>
    <row r="309" spans="1:8" x14ac:dyDescent="0.2">
      <c r="A309" s="4">
        <f t="shared" si="9"/>
        <v>10</v>
      </c>
      <c r="B309" s="35">
        <v>41574</v>
      </c>
      <c r="C309" s="60">
        <v>15.49</v>
      </c>
      <c r="D309" s="60">
        <v>0.316</v>
      </c>
      <c r="E309" s="60">
        <v>7.56</v>
      </c>
      <c r="F309" s="42">
        <f t="shared" si="8"/>
        <v>23.366</v>
      </c>
      <c r="H309" s="63">
        <v>1.53</v>
      </c>
    </row>
    <row r="310" spans="1:8" x14ac:dyDescent="0.2">
      <c r="A310" s="4">
        <f t="shared" si="9"/>
        <v>10</v>
      </c>
      <c r="B310" s="35">
        <v>41575</v>
      </c>
      <c r="C310" s="60">
        <v>15.61</v>
      </c>
      <c r="D310" s="60">
        <v>0.34699999999999998</v>
      </c>
      <c r="E310" s="60">
        <v>9.077</v>
      </c>
      <c r="F310" s="42">
        <f t="shared" si="8"/>
        <v>25.033999999999999</v>
      </c>
      <c r="H310" s="63">
        <v>1.55</v>
      </c>
    </row>
    <row r="311" spans="1:8" x14ac:dyDescent="0.2">
      <c r="A311" s="4">
        <f t="shared" si="9"/>
        <v>10</v>
      </c>
      <c r="B311" s="35">
        <v>41576</v>
      </c>
      <c r="C311" s="60">
        <v>15.87</v>
      </c>
      <c r="D311" s="60">
        <v>0.41399999999999998</v>
      </c>
      <c r="E311" s="60">
        <v>9.7080000000000002</v>
      </c>
      <c r="F311" s="42">
        <f t="shared" si="8"/>
        <v>25.991999999999997</v>
      </c>
      <c r="H311" s="63">
        <v>1.59</v>
      </c>
    </row>
    <row r="312" spans="1:8" x14ac:dyDescent="0.2">
      <c r="A312" s="4">
        <f t="shared" si="9"/>
        <v>10</v>
      </c>
      <c r="B312" s="35">
        <v>41577</v>
      </c>
      <c r="C312" s="60">
        <v>15.57</v>
      </c>
      <c r="D312" s="60">
        <v>0.378</v>
      </c>
      <c r="E312" s="60">
        <v>9.9090000000000007</v>
      </c>
      <c r="F312" s="42">
        <f t="shared" si="8"/>
        <v>25.856999999999999</v>
      </c>
      <c r="H312" s="63">
        <v>1.585</v>
      </c>
    </row>
    <row r="313" spans="1:8" x14ac:dyDescent="0.2">
      <c r="A313" s="4">
        <f t="shared" si="9"/>
        <v>10</v>
      </c>
      <c r="B313" s="35">
        <v>41578</v>
      </c>
      <c r="C313" s="60">
        <v>15.43</v>
      </c>
      <c r="D313" s="60">
        <v>0.23400000000000001</v>
      </c>
      <c r="E313" s="60">
        <v>8.5830000000000002</v>
      </c>
      <c r="F313" s="42">
        <f t="shared" si="8"/>
        <v>24.247</v>
      </c>
      <c r="H313" s="63">
        <v>1.42</v>
      </c>
    </row>
    <row r="314" spans="1:8" x14ac:dyDescent="0.2">
      <c r="A314" s="4">
        <f t="shared" si="9"/>
        <v>11</v>
      </c>
      <c r="B314" s="35">
        <v>41579</v>
      </c>
      <c r="C314" s="60">
        <v>15.292</v>
      </c>
      <c r="D314" s="60">
        <v>0.33400000000000002</v>
      </c>
      <c r="E314" s="60">
        <v>7.9169999999999998</v>
      </c>
      <c r="F314" s="42">
        <f t="shared" si="8"/>
        <v>23.542999999999999</v>
      </c>
      <c r="H314" s="63">
        <v>1.49</v>
      </c>
    </row>
    <row r="315" spans="1:8" x14ac:dyDescent="0.2">
      <c r="A315" s="4">
        <f t="shared" si="9"/>
        <v>11</v>
      </c>
      <c r="B315" s="35">
        <v>41580</v>
      </c>
      <c r="C315" s="60">
        <v>15.173</v>
      </c>
      <c r="D315" s="60">
        <v>0.30399999999999999</v>
      </c>
      <c r="E315" s="60">
        <v>8.2850000000000001</v>
      </c>
      <c r="F315" s="42">
        <f t="shared" si="8"/>
        <v>23.762</v>
      </c>
      <c r="H315" s="63">
        <v>1.4950000000000001</v>
      </c>
    </row>
    <row r="316" spans="1:8" x14ac:dyDescent="0.2">
      <c r="A316" s="4">
        <f t="shared" si="9"/>
        <v>11</v>
      </c>
      <c r="B316" s="35">
        <v>41581</v>
      </c>
      <c r="C316" s="60">
        <v>14.836</v>
      </c>
      <c r="D316" s="60">
        <v>0.28599999999999998</v>
      </c>
      <c r="E316" s="60">
        <v>7.76</v>
      </c>
      <c r="F316" s="42">
        <f t="shared" si="8"/>
        <v>22.881999999999998</v>
      </c>
      <c r="H316" s="63">
        <v>1.55</v>
      </c>
    </row>
    <row r="317" spans="1:8" x14ac:dyDescent="0.2">
      <c r="A317" s="4">
        <f t="shared" si="9"/>
        <v>11</v>
      </c>
      <c r="B317" s="35">
        <v>41582</v>
      </c>
      <c r="C317" s="60">
        <v>14.867000000000001</v>
      </c>
      <c r="D317" s="60">
        <v>0.51900000000000002</v>
      </c>
      <c r="E317" s="60">
        <v>9.8130000000000006</v>
      </c>
      <c r="F317" s="42">
        <f t="shared" si="8"/>
        <v>25.199000000000002</v>
      </c>
      <c r="H317" s="63">
        <v>1.63</v>
      </c>
    </row>
    <row r="318" spans="1:8" x14ac:dyDescent="0.2">
      <c r="A318" s="4">
        <f t="shared" si="9"/>
        <v>11</v>
      </c>
      <c r="B318" s="35">
        <v>41583</v>
      </c>
      <c r="C318" s="60">
        <v>15.446999999999999</v>
      </c>
      <c r="D318" s="60">
        <v>0.34300000000000003</v>
      </c>
      <c r="E318" s="60">
        <v>10.045</v>
      </c>
      <c r="F318" s="42">
        <f t="shared" si="8"/>
        <v>25.835000000000001</v>
      </c>
      <c r="H318" s="63">
        <v>1.57</v>
      </c>
    </row>
    <row r="319" spans="1:8" x14ac:dyDescent="0.2">
      <c r="A319" s="4">
        <f t="shared" si="9"/>
        <v>11</v>
      </c>
      <c r="B319" s="35">
        <v>41584</v>
      </c>
      <c r="C319" s="60">
        <v>15.177</v>
      </c>
      <c r="D319" s="60">
        <v>0.31900000000000001</v>
      </c>
      <c r="E319" s="60">
        <v>9.7330000000000005</v>
      </c>
      <c r="F319" s="42">
        <f t="shared" si="8"/>
        <v>25.228999999999999</v>
      </c>
      <c r="H319" s="63">
        <v>1.6</v>
      </c>
    </row>
    <row r="320" spans="1:8" x14ac:dyDescent="0.2">
      <c r="A320" s="4">
        <f t="shared" si="9"/>
        <v>11</v>
      </c>
      <c r="B320" s="35">
        <v>41585</v>
      </c>
      <c r="C320" s="60">
        <v>15.504</v>
      </c>
      <c r="D320" s="60">
        <v>0.35899999999999999</v>
      </c>
      <c r="E320" s="60">
        <v>9.859</v>
      </c>
      <c r="F320" s="42">
        <f t="shared" si="8"/>
        <v>25.722000000000001</v>
      </c>
      <c r="H320" s="63">
        <v>1.53</v>
      </c>
    </row>
    <row r="321" spans="1:8" x14ac:dyDescent="0.2">
      <c r="A321" s="4">
        <f t="shared" si="9"/>
        <v>11</v>
      </c>
      <c r="B321" s="35">
        <v>41586</v>
      </c>
      <c r="C321" s="60">
        <v>15.826000000000001</v>
      </c>
      <c r="D321" s="60">
        <v>0.30599999999999999</v>
      </c>
      <c r="E321" s="60">
        <v>9.0760000000000005</v>
      </c>
      <c r="F321" s="42">
        <f t="shared" si="8"/>
        <v>25.208000000000002</v>
      </c>
      <c r="H321" s="63">
        <v>1.5349999999999999</v>
      </c>
    </row>
    <row r="322" spans="1:8" x14ac:dyDescent="0.2">
      <c r="A322" s="4">
        <f t="shared" si="9"/>
        <v>11</v>
      </c>
      <c r="B322" s="35">
        <v>41587</v>
      </c>
      <c r="C322" s="60">
        <v>11.541</v>
      </c>
      <c r="D322" s="60">
        <v>0.33900000000000002</v>
      </c>
      <c r="E322" s="60">
        <v>9.7949999999999999</v>
      </c>
      <c r="F322" s="42">
        <f t="shared" si="8"/>
        <v>21.675000000000001</v>
      </c>
      <c r="H322" s="63">
        <v>1.46</v>
      </c>
    </row>
    <row r="323" spans="1:8" x14ac:dyDescent="0.2">
      <c r="A323" s="4">
        <f t="shared" si="9"/>
        <v>11</v>
      </c>
      <c r="B323" s="35">
        <v>41588</v>
      </c>
      <c r="C323" s="60">
        <v>12.762</v>
      </c>
      <c r="D323" s="60">
        <v>0.57399999999999995</v>
      </c>
      <c r="E323" s="60">
        <v>7.5960000000000001</v>
      </c>
      <c r="F323" s="42">
        <f t="shared" si="8"/>
        <v>20.932000000000002</v>
      </c>
      <c r="H323" s="63">
        <v>1.67</v>
      </c>
    </row>
    <row r="324" spans="1:8" x14ac:dyDescent="0.2">
      <c r="A324" s="4">
        <f t="shared" si="9"/>
        <v>11</v>
      </c>
      <c r="B324" s="35">
        <v>41589</v>
      </c>
      <c r="C324" s="60">
        <v>15.631</v>
      </c>
      <c r="D324" s="60">
        <v>1.3120000000000001</v>
      </c>
      <c r="E324" s="60">
        <v>9.4860000000000007</v>
      </c>
      <c r="F324" s="42">
        <f t="shared" si="8"/>
        <v>26.429000000000002</v>
      </c>
      <c r="H324" s="63">
        <v>1.5649999999999999</v>
      </c>
    </row>
    <row r="325" spans="1:8" x14ac:dyDescent="0.2">
      <c r="A325" s="4">
        <f t="shared" si="9"/>
        <v>11</v>
      </c>
      <c r="B325" s="35">
        <v>41590</v>
      </c>
      <c r="C325" s="60">
        <v>13.872</v>
      </c>
      <c r="D325" s="60">
        <v>1.1459999999999999</v>
      </c>
      <c r="E325" s="60">
        <v>10.756</v>
      </c>
      <c r="F325" s="42">
        <f t="shared" si="8"/>
        <v>25.774000000000001</v>
      </c>
      <c r="H325" s="63">
        <v>1.575</v>
      </c>
    </row>
    <row r="326" spans="1:8" x14ac:dyDescent="0.2">
      <c r="A326" s="4">
        <f t="shared" si="9"/>
        <v>11</v>
      </c>
      <c r="B326" s="35">
        <v>41591</v>
      </c>
      <c r="C326" s="60">
        <v>15.811999999999999</v>
      </c>
      <c r="D326" s="60">
        <v>0.84499999999999997</v>
      </c>
      <c r="E326" s="60">
        <v>9.6460000000000008</v>
      </c>
      <c r="F326" s="42">
        <f t="shared" si="8"/>
        <v>26.303000000000001</v>
      </c>
      <c r="H326" s="63">
        <v>1.6</v>
      </c>
    </row>
    <row r="327" spans="1:8" x14ac:dyDescent="0.2">
      <c r="A327" s="4">
        <f t="shared" si="9"/>
        <v>11</v>
      </c>
      <c r="B327" s="35">
        <v>41592</v>
      </c>
      <c r="C327" s="60">
        <v>15.3</v>
      </c>
      <c r="D327" s="60">
        <v>0.318</v>
      </c>
      <c r="E327" s="60">
        <v>10.446999999999999</v>
      </c>
      <c r="F327" s="42">
        <f t="shared" si="8"/>
        <v>26.064999999999998</v>
      </c>
      <c r="H327" s="63">
        <v>1.54</v>
      </c>
    </row>
    <row r="328" spans="1:8" x14ac:dyDescent="0.2">
      <c r="A328" s="4">
        <f t="shared" si="9"/>
        <v>11</v>
      </c>
      <c r="B328" s="35">
        <v>41593</v>
      </c>
      <c r="C328" s="60">
        <v>15.71</v>
      </c>
      <c r="D328" s="60">
        <v>0.33200000000000002</v>
      </c>
      <c r="E328" s="60">
        <v>11.254</v>
      </c>
      <c r="F328" s="42">
        <f t="shared" si="8"/>
        <v>27.295999999999999</v>
      </c>
      <c r="H328" s="63">
        <v>1.55</v>
      </c>
    </row>
    <row r="329" spans="1:8" x14ac:dyDescent="0.2">
      <c r="A329" s="4">
        <f t="shared" si="9"/>
        <v>11</v>
      </c>
      <c r="B329" s="35">
        <v>41594</v>
      </c>
      <c r="C329" s="60">
        <v>15.05</v>
      </c>
      <c r="D329" s="60">
        <v>0.32700000000000001</v>
      </c>
      <c r="E329" s="60">
        <v>8.9760000000000009</v>
      </c>
      <c r="F329" s="42">
        <f t="shared" ref="F329:F375" si="10">+SUM(C329:E329)</f>
        <v>24.353000000000002</v>
      </c>
      <c r="H329" s="63">
        <v>1.45</v>
      </c>
    </row>
    <row r="330" spans="1:8" x14ac:dyDescent="0.2">
      <c r="A330" s="4">
        <f t="shared" ref="A330:A374" si="11">+IF(ISBLANK($B330),"",MONTH($B330))</f>
        <v>11</v>
      </c>
      <c r="B330" s="35">
        <v>41595</v>
      </c>
      <c r="C330" s="60">
        <v>14.97</v>
      </c>
      <c r="D330" s="60">
        <v>0.28699999999999998</v>
      </c>
      <c r="E330" s="60">
        <v>8.5839999999999996</v>
      </c>
      <c r="F330" s="42">
        <f t="shared" si="10"/>
        <v>23.841000000000001</v>
      </c>
      <c r="H330" s="63">
        <v>1.4650000000000001</v>
      </c>
    </row>
    <row r="331" spans="1:8" x14ac:dyDescent="0.2">
      <c r="A331" s="4">
        <f t="shared" si="11"/>
        <v>11</v>
      </c>
      <c r="B331" s="35">
        <v>41596</v>
      </c>
      <c r="C331" s="60">
        <v>14.83</v>
      </c>
      <c r="D331" s="60">
        <v>1.1579999999999999</v>
      </c>
      <c r="E331" s="60">
        <v>9.99</v>
      </c>
      <c r="F331" s="42">
        <f t="shared" si="10"/>
        <v>25.978000000000002</v>
      </c>
      <c r="H331" s="63">
        <v>1.605</v>
      </c>
    </row>
    <row r="332" spans="1:8" x14ac:dyDescent="0.2">
      <c r="A332" s="4">
        <f t="shared" si="11"/>
        <v>11</v>
      </c>
      <c r="B332" s="35">
        <v>41597</v>
      </c>
      <c r="C332" s="60">
        <v>14.79</v>
      </c>
      <c r="D332" s="60">
        <v>1.1479999999999999</v>
      </c>
      <c r="E332" s="60">
        <v>10.179</v>
      </c>
      <c r="F332" s="42">
        <f t="shared" si="10"/>
        <v>26.116999999999997</v>
      </c>
      <c r="H332" s="63">
        <v>1.58</v>
      </c>
    </row>
    <row r="333" spans="1:8" x14ac:dyDescent="0.2">
      <c r="A333" s="4">
        <f t="shared" si="11"/>
        <v>11</v>
      </c>
      <c r="B333" s="35">
        <v>41598</v>
      </c>
      <c r="C333" s="60">
        <v>15.05</v>
      </c>
      <c r="D333" s="60">
        <v>1.252</v>
      </c>
      <c r="E333" s="60">
        <v>10.105</v>
      </c>
      <c r="F333" s="42">
        <f t="shared" si="10"/>
        <v>26.407</v>
      </c>
      <c r="H333" s="63">
        <v>1.56</v>
      </c>
    </row>
    <row r="334" spans="1:8" x14ac:dyDescent="0.2">
      <c r="A334" s="4">
        <f t="shared" si="11"/>
        <v>11</v>
      </c>
      <c r="B334" s="35">
        <v>41599</v>
      </c>
      <c r="C334" s="60">
        <v>15.03</v>
      </c>
      <c r="D334" s="60">
        <v>1.034</v>
      </c>
      <c r="E334" s="60">
        <v>10.445</v>
      </c>
      <c r="F334" s="42">
        <f t="shared" si="10"/>
        <v>26.509</v>
      </c>
      <c r="H334" s="63">
        <v>1.605</v>
      </c>
    </row>
    <row r="335" spans="1:8" x14ac:dyDescent="0.2">
      <c r="A335" s="4">
        <f t="shared" si="11"/>
        <v>11</v>
      </c>
      <c r="B335" s="35">
        <v>41600</v>
      </c>
      <c r="C335" s="60">
        <v>15.13</v>
      </c>
      <c r="D335" s="60">
        <v>0.434</v>
      </c>
      <c r="E335" s="60">
        <v>11.391999999999999</v>
      </c>
      <c r="F335" s="42">
        <f t="shared" si="10"/>
        <v>26.956</v>
      </c>
      <c r="H335" s="63">
        <v>1.59</v>
      </c>
    </row>
    <row r="336" spans="1:8" x14ac:dyDescent="0.2">
      <c r="A336" s="4">
        <f t="shared" si="11"/>
        <v>11</v>
      </c>
      <c r="B336" s="35">
        <v>41601</v>
      </c>
      <c r="C336" s="60">
        <v>14.9</v>
      </c>
      <c r="D336" s="60">
        <v>0.53100000000000003</v>
      </c>
      <c r="E336" s="60">
        <v>9.8680000000000003</v>
      </c>
      <c r="F336" s="42">
        <f t="shared" si="10"/>
        <v>25.298999999999999</v>
      </c>
      <c r="H336" s="63">
        <v>1.54</v>
      </c>
    </row>
    <row r="337" spans="1:8" x14ac:dyDescent="0.2">
      <c r="A337" s="4">
        <f t="shared" si="11"/>
        <v>11</v>
      </c>
      <c r="B337" s="35">
        <v>41602</v>
      </c>
      <c r="C337" s="60">
        <v>14.85</v>
      </c>
      <c r="D337" s="60">
        <v>0.40799999999999997</v>
      </c>
      <c r="E337" s="60">
        <v>8.9760000000000009</v>
      </c>
      <c r="F337" s="42">
        <f t="shared" si="10"/>
        <v>24.234000000000002</v>
      </c>
      <c r="H337" s="63">
        <v>1.55</v>
      </c>
    </row>
    <row r="338" spans="1:8" x14ac:dyDescent="0.2">
      <c r="A338" s="4">
        <f t="shared" si="11"/>
        <v>11</v>
      </c>
      <c r="B338" s="35">
        <v>41603</v>
      </c>
      <c r="C338" s="60">
        <v>15.13</v>
      </c>
      <c r="D338" s="60">
        <v>0.36699999999999999</v>
      </c>
      <c r="E338" s="60">
        <v>10.823</v>
      </c>
      <c r="F338" s="42">
        <f t="shared" si="10"/>
        <v>26.32</v>
      </c>
      <c r="H338" s="63">
        <v>1.585</v>
      </c>
    </row>
    <row r="339" spans="1:8" x14ac:dyDescent="0.2">
      <c r="A339" s="4">
        <f t="shared" si="11"/>
        <v>11</v>
      </c>
      <c r="B339" s="35">
        <v>41604</v>
      </c>
      <c r="C339" s="60">
        <v>14.91</v>
      </c>
      <c r="D339" s="60">
        <v>0.56100000000000005</v>
      </c>
      <c r="E339" s="60">
        <v>11.365</v>
      </c>
      <c r="F339" s="42">
        <f t="shared" si="10"/>
        <v>26.835999999999999</v>
      </c>
      <c r="H339" s="63">
        <v>1.585</v>
      </c>
    </row>
    <row r="340" spans="1:8" x14ac:dyDescent="0.2">
      <c r="A340" s="4">
        <f t="shared" si="11"/>
        <v>11</v>
      </c>
      <c r="B340" s="35">
        <v>41605</v>
      </c>
      <c r="C340" s="60">
        <v>15.23</v>
      </c>
      <c r="D340" s="60">
        <v>0.32400000000000001</v>
      </c>
      <c r="E340" s="60">
        <v>11.03</v>
      </c>
      <c r="F340" s="42">
        <f t="shared" si="10"/>
        <v>26.584</v>
      </c>
      <c r="H340" s="63">
        <v>1.58</v>
      </c>
    </row>
    <row r="341" spans="1:8" x14ac:dyDescent="0.2">
      <c r="A341" s="4">
        <f t="shared" si="11"/>
        <v>11</v>
      </c>
      <c r="B341" s="35">
        <v>41606</v>
      </c>
      <c r="C341" s="60">
        <v>14.37</v>
      </c>
      <c r="D341" s="60">
        <v>1.1259999999999999</v>
      </c>
      <c r="E341" s="60">
        <v>10.904999999999999</v>
      </c>
      <c r="F341" s="42">
        <f t="shared" si="10"/>
        <v>26.400999999999996</v>
      </c>
      <c r="H341" s="63">
        <v>1.575</v>
      </c>
    </row>
    <row r="342" spans="1:8" x14ac:dyDescent="0.2">
      <c r="A342" s="4">
        <f t="shared" si="11"/>
        <v>11</v>
      </c>
      <c r="B342" s="35">
        <v>41607</v>
      </c>
      <c r="C342" s="60">
        <v>14.93</v>
      </c>
      <c r="D342" s="60">
        <v>0.66900000000000004</v>
      </c>
      <c r="E342" s="60">
        <v>10.542999999999999</v>
      </c>
      <c r="F342" s="42">
        <f t="shared" si="10"/>
        <v>26.141999999999999</v>
      </c>
      <c r="H342" s="63">
        <v>1.4450000000000001</v>
      </c>
    </row>
    <row r="343" spans="1:8" x14ac:dyDescent="0.2">
      <c r="A343" s="4">
        <f t="shared" si="11"/>
        <v>11</v>
      </c>
      <c r="B343" s="35">
        <v>41608</v>
      </c>
      <c r="C343" s="60">
        <v>14.54</v>
      </c>
      <c r="D343" s="60">
        <v>0.39400000000000002</v>
      </c>
      <c r="E343" s="60">
        <v>9.8219999999999992</v>
      </c>
      <c r="F343" s="42">
        <f t="shared" si="10"/>
        <v>24.756</v>
      </c>
      <c r="H343" s="63">
        <v>1.49</v>
      </c>
    </row>
    <row r="344" spans="1:8" x14ac:dyDescent="0.2">
      <c r="A344" s="4">
        <f t="shared" si="11"/>
        <v>12</v>
      </c>
      <c r="B344" s="35">
        <v>41609</v>
      </c>
      <c r="C344" s="60">
        <v>14.817</v>
      </c>
      <c r="D344" s="60">
        <v>0.29599999999999999</v>
      </c>
      <c r="E344" s="60">
        <v>9.218</v>
      </c>
      <c r="F344" s="42">
        <f t="shared" si="10"/>
        <v>24.331</v>
      </c>
      <c r="H344" s="63">
        <v>1.4650000000000001</v>
      </c>
    </row>
    <row r="345" spans="1:8" x14ac:dyDescent="0.2">
      <c r="A345" s="4">
        <f t="shared" si="11"/>
        <v>12</v>
      </c>
      <c r="B345" s="35">
        <v>41610</v>
      </c>
      <c r="C345" s="60">
        <v>15.33</v>
      </c>
      <c r="D345" s="60">
        <v>0.23400000000000001</v>
      </c>
      <c r="E345" s="60">
        <v>10.461</v>
      </c>
      <c r="F345" s="42">
        <f t="shared" si="10"/>
        <v>26.024999999999999</v>
      </c>
      <c r="H345" s="63">
        <v>1.52</v>
      </c>
    </row>
    <row r="346" spans="1:8" x14ac:dyDescent="0.2">
      <c r="A346" s="4">
        <f t="shared" si="11"/>
        <v>12</v>
      </c>
      <c r="B346" s="35">
        <v>41611</v>
      </c>
      <c r="C346" s="60">
        <v>15.172000000000001</v>
      </c>
      <c r="D346" s="60">
        <v>0.30599999999999999</v>
      </c>
      <c r="E346" s="60">
        <v>11.125999999999999</v>
      </c>
      <c r="F346" s="42">
        <f t="shared" si="10"/>
        <v>26.603999999999999</v>
      </c>
      <c r="H346" s="63">
        <v>1.5549999999999999</v>
      </c>
    </row>
    <row r="347" spans="1:8" x14ac:dyDescent="0.2">
      <c r="A347" s="4">
        <f t="shared" si="11"/>
        <v>12</v>
      </c>
      <c r="B347" s="35">
        <v>41612</v>
      </c>
      <c r="C347" s="60">
        <v>14.590999999999999</v>
      </c>
      <c r="D347" s="60">
        <v>1.1819999999999999</v>
      </c>
      <c r="E347" s="60">
        <v>11.361000000000001</v>
      </c>
      <c r="F347" s="42">
        <f t="shared" si="10"/>
        <v>27.134</v>
      </c>
      <c r="H347" s="63">
        <v>1.615</v>
      </c>
    </row>
    <row r="348" spans="1:8" x14ac:dyDescent="0.2">
      <c r="A348" s="4">
        <f t="shared" si="11"/>
        <v>12</v>
      </c>
      <c r="B348" s="35">
        <v>41613</v>
      </c>
      <c r="C348" s="60">
        <v>14.827999999999999</v>
      </c>
      <c r="D348" s="60">
        <v>0.67900000000000005</v>
      </c>
      <c r="E348" s="60">
        <v>11.541</v>
      </c>
      <c r="F348" s="42">
        <f t="shared" si="10"/>
        <v>27.048000000000002</v>
      </c>
      <c r="H348" s="63">
        <v>1.625</v>
      </c>
    </row>
    <row r="349" spans="1:8" x14ac:dyDescent="0.2">
      <c r="A349" s="4">
        <f t="shared" si="11"/>
        <v>12</v>
      </c>
      <c r="B349" s="35">
        <v>41614</v>
      </c>
      <c r="C349" s="60">
        <v>14.727</v>
      </c>
      <c r="D349" s="60">
        <v>0.61</v>
      </c>
      <c r="E349" s="60">
        <v>11.52</v>
      </c>
      <c r="F349" s="42">
        <f t="shared" si="10"/>
        <v>26.856999999999999</v>
      </c>
      <c r="H349" s="63">
        <v>1.56</v>
      </c>
    </row>
    <row r="350" spans="1:8" x14ac:dyDescent="0.2">
      <c r="A350" s="4">
        <f t="shared" si="11"/>
        <v>12</v>
      </c>
      <c r="B350" s="35">
        <v>41615</v>
      </c>
      <c r="C350" s="60">
        <v>14.355</v>
      </c>
      <c r="D350" s="60">
        <v>0.378</v>
      </c>
      <c r="E350" s="60">
        <v>9.7119999999999997</v>
      </c>
      <c r="F350" s="42">
        <f t="shared" si="10"/>
        <v>24.445</v>
      </c>
      <c r="H350" s="63">
        <v>1.5049999999999999</v>
      </c>
    </row>
    <row r="351" spans="1:8" x14ac:dyDescent="0.2">
      <c r="A351" s="4">
        <f t="shared" si="11"/>
        <v>12</v>
      </c>
      <c r="B351" s="35">
        <v>41616</v>
      </c>
      <c r="C351" s="60">
        <v>14.5</v>
      </c>
      <c r="D351" s="60">
        <v>0.30099999999999999</v>
      </c>
      <c r="E351" s="60">
        <v>9.6820000000000004</v>
      </c>
      <c r="F351" s="42">
        <f t="shared" si="10"/>
        <v>24.483000000000001</v>
      </c>
      <c r="H351" s="63">
        <v>1.5549999999999999</v>
      </c>
    </row>
    <row r="352" spans="1:8" x14ac:dyDescent="0.2">
      <c r="A352" s="4">
        <f t="shared" si="11"/>
        <v>12</v>
      </c>
      <c r="B352" s="35">
        <v>41617</v>
      </c>
      <c r="C352" s="60">
        <v>14.817</v>
      </c>
      <c r="D352" s="60">
        <v>0.63600000000000001</v>
      </c>
      <c r="E352" s="60">
        <v>11.752000000000001</v>
      </c>
      <c r="F352" s="42">
        <f t="shared" si="10"/>
        <v>27.204999999999998</v>
      </c>
      <c r="H352" s="63">
        <v>1.665</v>
      </c>
    </row>
    <row r="353" spans="1:8" x14ac:dyDescent="0.2">
      <c r="A353" s="4">
        <f t="shared" si="11"/>
        <v>12</v>
      </c>
      <c r="B353" s="35">
        <v>41618</v>
      </c>
      <c r="C353" s="60">
        <v>14.250999999999999</v>
      </c>
      <c r="D353" s="60">
        <v>0.77600000000000002</v>
      </c>
      <c r="E353" s="60">
        <v>12.025</v>
      </c>
      <c r="F353" s="42">
        <f t="shared" si="10"/>
        <v>27.052</v>
      </c>
      <c r="H353" s="63">
        <v>1.595</v>
      </c>
    </row>
    <row r="354" spans="1:8" x14ac:dyDescent="0.2">
      <c r="A354" s="4">
        <f t="shared" si="11"/>
        <v>12</v>
      </c>
      <c r="B354" s="35">
        <v>41619</v>
      </c>
      <c r="C354" s="60">
        <v>14.654</v>
      </c>
      <c r="D354" s="60">
        <v>0.31</v>
      </c>
      <c r="E354" s="60">
        <v>11.763</v>
      </c>
      <c r="F354" s="42">
        <f t="shared" si="10"/>
        <v>26.727</v>
      </c>
      <c r="H354" s="63">
        <v>1.655</v>
      </c>
    </row>
    <row r="355" spans="1:8" x14ac:dyDescent="0.2">
      <c r="A355" s="4">
        <f t="shared" si="11"/>
        <v>12</v>
      </c>
      <c r="B355" s="35">
        <v>41620</v>
      </c>
      <c r="C355" s="60">
        <v>14.664</v>
      </c>
      <c r="D355" s="60">
        <v>0.60199999999999998</v>
      </c>
      <c r="E355" s="60">
        <v>11.644</v>
      </c>
      <c r="F355" s="42">
        <f t="shared" si="10"/>
        <v>26.91</v>
      </c>
      <c r="H355" s="63">
        <v>1.615</v>
      </c>
    </row>
    <row r="356" spans="1:8" x14ac:dyDescent="0.2">
      <c r="A356" s="4">
        <f t="shared" si="11"/>
        <v>12</v>
      </c>
      <c r="B356" s="35">
        <v>41621</v>
      </c>
      <c r="C356" s="60">
        <v>14.539</v>
      </c>
      <c r="D356" s="60">
        <v>0.68799999999999994</v>
      </c>
      <c r="E356" s="60">
        <v>10.321</v>
      </c>
      <c r="F356" s="42">
        <f t="shared" si="10"/>
        <v>25.548000000000002</v>
      </c>
      <c r="H356" s="63">
        <v>1.48</v>
      </c>
    </row>
    <row r="357" spans="1:8" x14ac:dyDescent="0.2">
      <c r="A357" s="4">
        <f t="shared" si="11"/>
        <v>12</v>
      </c>
      <c r="B357" s="35">
        <v>41622</v>
      </c>
      <c r="C357" s="60">
        <v>14.423999999999999</v>
      </c>
      <c r="D357" s="60">
        <v>1.298</v>
      </c>
      <c r="E357" s="60">
        <v>8.7379999999999995</v>
      </c>
      <c r="F357" s="42">
        <f t="shared" si="10"/>
        <v>24.46</v>
      </c>
      <c r="H357" s="63">
        <v>1.52</v>
      </c>
    </row>
    <row r="358" spans="1:8" x14ac:dyDescent="0.2">
      <c r="A358" s="4">
        <f t="shared" si="11"/>
        <v>12</v>
      </c>
      <c r="B358" s="35">
        <v>41623</v>
      </c>
      <c r="C358" s="60">
        <v>14.010999999999999</v>
      </c>
      <c r="D358" s="60">
        <v>1.07</v>
      </c>
      <c r="E358" s="60">
        <v>8.8539999999999992</v>
      </c>
      <c r="F358" s="42">
        <f t="shared" si="10"/>
        <v>23.934999999999999</v>
      </c>
      <c r="H358" s="63">
        <v>1.405</v>
      </c>
    </row>
    <row r="359" spans="1:8" x14ac:dyDescent="0.2">
      <c r="A359" s="4">
        <f t="shared" si="11"/>
        <v>12</v>
      </c>
      <c r="B359" s="35">
        <v>41624</v>
      </c>
      <c r="C359" s="60">
        <v>14.19</v>
      </c>
      <c r="D359" s="60">
        <v>1.46</v>
      </c>
      <c r="E359" s="60">
        <v>11.244999999999999</v>
      </c>
      <c r="F359" s="42">
        <f t="shared" si="10"/>
        <v>26.894999999999996</v>
      </c>
      <c r="H359" s="63">
        <v>1.65</v>
      </c>
    </row>
    <row r="360" spans="1:8" x14ac:dyDescent="0.2">
      <c r="A360" s="4">
        <f t="shared" si="11"/>
        <v>12</v>
      </c>
      <c r="B360" s="35">
        <v>41625</v>
      </c>
      <c r="C360" s="60">
        <v>14.59</v>
      </c>
      <c r="D360" s="60">
        <v>1.2569999999999999</v>
      </c>
      <c r="E360" s="60">
        <v>11.222</v>
      </c>
      <c r="F360" s="42">
        <f t="shared" si="10"/>
        <v>27.068999999999999</v>
      </c>
      <c r="H360" s="63">
        <v>1.58</v>
      </c>
    </row>
    <row r="361" spans="1:8" x14ac:dyDescent="0.2">
      <c r="A361" s="4">
        <f t="shared" si="11"/>
        <v>12</v>
      </c>
      <c r="B361" s="35">
        <v>41626</v>
      </c>
      <c r="C361" s="60">
        <v>15.48</v>
      </c>
      <c r="D361" s="60">
        <v>0.371</v>
      </c>
      <c r="E361" s="60">
        <v>10.615</v>
      </c>
      <c r="F361" s="42">
        <f t="shared" si="10"/>
        <v>26.466000000000001</v>
      </c>
      <c r="H361" s="63">
        <v>1.655</v>
      </c>
    </row>
    <row r="362" spans="1:8" x14ac:dyDescent="0.2">
      <c r="A362" s="4">
        <f t="shared" si="11"/>
        <v>12</v>
      </c>
      <c r="B362" s="35">
        <v>41627</v>
      </c>
      <c r="C362" s="60">
        <v>15.13</v>
      </c>
      <c r="D362" s="60">
        <v>0.66400000000000003</v>
      </c>
      <c r="E362" s="60">
        <v>9.6720000000000006</v>
      </c>
      <c r="F362" s="42">
        <f t="shared" si="10"/>
        <v>25.466000000000001</v>
      </c>
      <c r="H362" s="63">
        <v>1.6</v>
      </c>
    </row>
    <row r="363" spans="1:8" x14ac:dyDescent="0.2">
      <c r="A363" s="4">
        <f t="shared" si="11"/>
        <v>12</v>
      </c>
      <c r="B363" s="35">
        <v>41628</v>
      </c>
      <c r="C363" s="60">
        <v>14.9</v>
      </c>
      <c r="D363" s="60">
        <v>0.53</v>
      </c>
      <c r="E363" s="60">
        <v>10.603</v>
      </c>
      <c r="F363" s="42">
        <f t="shared" si="10"/>
        <v>26.033000000000001</v>
      </c>
      <c r="H363" s="63">
        <v>1.62</v>
      </c>
    </row>
    <row r="364" spans="1:8" x14ac:dyDescent="0.2">
      <c r="A364" s="4">
        <f t="shared" si="11"/>
        <v>12</v>
      </c>
      <c r="B364" s="35">
        <v>41629</v>
      </c>
      <c r="C364" s="60">
        <v>14.77</v>
      </c>
      <c r="D364" s="60">
        <v>0.378</v>
      </c>
      <c r="E364" s="60">
        <v>9.8379999999999992</v>
      </c>
      <c r="F364" s="42">
        <f t="shared" si="10"/>
        <v>24.985999999999997</v>
      </c>
      <c r="H364" s="63">
        <v>1.605</v>
      </c>
    </row>
    <row r="365" spans="1:8" x14ac:dyDescent="0.2">
      <c r="A365" s="4">
        <f t="shared" si="11"/>
        <v>12</v>
      </c>
      <c r="B365" s="35">
        <v>41630</v>
      </c>
      <c r="C365" s="60">
        <v>14.19</v>
      </c>
      <c r="D365" s="60">
        <v>0.69799999999999995</v>
      </c>
      <c r="E365" s="60">
        <v>9.1449999999999996</v>
      </c>
      <c r="F365" s="42">
        <f t="shared" si="10"/>
        <v>24.033000000000001</v>
      </c>
      <c r="H365" s="63">
        <v>1.5149999999999999</v>
      </c>
    </row>
    <row r="366" spans="1:8" x14ac:dyDescent="0.2">
      <c r="A366" s="4">
        <f t="shared" si="11"/>
        <v>12</v>
      </c>
      <c r="B366" s="35">
        <v>41631</v>
      </c>
      <c r="C366" s="60">
        <v>14.59</v>
      </c>
      <c r="D366" s="60">
        <v>0.71899999999999997</v>
      </c>
      <c r="E366" s="60">
        <v>10.702999999999999</v>
      </c>
      <c r="F366" s="42">
        <f t="shared" si="10"/>
        <v>26.012</v>
      </c>
      <c r="H366" s="63">
        <v>1.53</v>
      </c>
    </row>
    <row r="367" spans="1:8" x14ac:dyDescent="0.2">
      <c r="A367" s="4">
        <f t="shared" si="11"/>
        <v>12</v>
      </c>
      <c r="B367" s="35">
        <v>41632</v>
      </c>
      <c r="C367" s="60">
        <v>15.31</v>
      </c>
      <c r="D367" s="60">
        <v>0.3</v>
      </c>
      <c r="E367" s="60">
        <v>10.02</v>
      </c>
      <c r="F367" s="42">
        <f t="shared" si="10"/>
        <v>25.630000000000003</v>
      </c>
      <c r="H367" s="63">
        <v>1.45</v>
      </c>
    </row>
    <row r="368" spans="1:8" x14ac:dyDescent="0.2">
      <c r="A368" s="4">
        <f t="shared" si="11"/>
        <v>12</v>
      </c>
      <c r="B368" s="35">
        <v>41633</v>
      </c>
      <c r="C368" s="60">
        <v>14.7</v>
      </c>
      <c r="D368" s="60">
        <v>0.32500000000000001</v>
      </c>
      <c r="E368" s="60">
        <v>7.6660000000000004</v>
      </c>
      <c r="F368" s="42">
        <f t="shared" si="10"/>
        <v>22.690999999999999</v>
      </c>
      <c r="H368" s="63">
        <v>1.37</v>
      </c>
    </row>
    <row r="369" spans="1:8" x14ac:dyDescent="0.2">
      <c r="A369" s="4">
        <f t="shared" si="11"/>
        <v>12</v>
      </c>
      <c r="B369" s="35">
        <v>41634</v>
      </c>
      <c r="C369" s="60">
        <v>14.94</v>
      </c>
      <c r="D369" s="60">
        <v>0.32</v>
      </c>
      <c r="E369" s="60">
        <v>9.3659999999999997</v>
      </c>
      <c r="F369" s="42">
        <f t="shared" si="10"/>
        <v>24.625999999999998</v>
      </c>
      <c r="H369" s="63">
        <v>1.5049999999999999</v>
      </c>
    </row>
    <row r="370" spans="1:8" x14ac:dyDescent="0.2">
      <c r="A370" s="4">
        <f t="shared" si="11"/>
        <v>12</v>
      </c>
      <c r="B370" s="35">
        <v>41635</v>
      </c>
      <c r="C370" s="60">
        <v>14.43</v>
      </c>
      <c r="D370" s="60">
        <v>0.79500000000000004</v>
      </c>
      <c r="E370" s="60">
        <v>10.567</v>
      </c>
      <c r="F370" s="42">
        <f t="shared" si="10"/>
        <v>25.792000000000002</v>
      </c>
      <c r="H370" s="63">
        <v>1.49</v>
      </c>
    </row>
    <row r="371" spans="1:8" x14ac:dyDescent="0.2">
      <c r="A371" s="4">
        <f t="shared" si="11"/>
        <v>12</v>
      </c>
      <c r="B371" s="35">
        <v>41636</v>
      </c>
      <c r="C371" s="60">
        <v>15</v>
      </c>
      <c r="D371" s="60">
        <v>0.35</v>
      </c>
      <c r="E371" s="60">
        <v>9.9749999999999996</v>
      </c>
      <c r="F371" s="42">
        <f t="shared" si="10"/>
        <v>25.324999999999999</v>
      </c>
      <c r="H371" s="63">
        <v>1.48</v>
      </c>
    </row>
    <row r="372" spans="1:8" x14ac:dyDescent="0.2">
      <c r="A372" s="4">
        <f t="shared" si="11"/>
        <v>12</v>
      </c>
      <c r="B372" s="35">
        <v>41637</v>
      </c>
      <c r="C372" s="60">
        <v>15.26</v>
      </c>
      <c r="D372" s="60">
        <v>0.33900000000000002</v>
      </c>
      <c r="E372" s="60">
        <v>8.6639999999999997</v>
      </c>
      <c r="F372" s="42">
        <f t="shared" si="10"/>
        <v>24.262999999999998</v>
      </c>
      <c r="H372" s="63">
        <v>1.47</v>
      </c>
    </row>
    <row r="373" spans="1:8" x14ac:dyDescent="0.2">
      <c r="A373" s="4">
        <f t="shared" si="11"/>
        <v>12</v>
      </c>
      <c r="B373" s="35">
        <v>41638</v>
      </c>
      <c r="C373" s="60">
        <v>15.26</v>
      </c>
      <c r="D373" s="60">
        <v>0.29299999999999998</v>
      </c>
      <c r="E373" s="60">
        <v>10.339</v>
      </c>
      <c r="F373" s="42">
        <f t="shared" si="10"/>
        <v>25.891999999999999</v>
      </c>
      <c r="H373" s="63">
        <v>1.6</v>
      </c>
    </row>
    <row r="374" spans="1:8" ht="13.5" thickBot="1" x14ac:dyDescent="0.25">
      <c r="A374" s="4">
        <f t="shared" si="11"/>
        <v>12</v>
      </c>
      <c r="B374" s="35">
        <v>41639</v>
      </c>
      <c r="C374" s="60">
        <v>15.62</v>
      </c>
      <c r="D374" s="60">
        <v>0.29899999999999999</v>
      </c>
      <c r="E374" s="60">
        <v>10.507</v>
      </c>
      <c r="F374" s="42">
        <f t="shared" si="10"/>
        <v>26.425999999999998</v>
      </c>
      <c r="H374" s="63">
        <v>1.5149999999999999</v>
      </c>
    </row>
    <row r="375" spans="1:8" s="4" customFormat="1" ht="13.5" thickBot="1" x14ac:dyDescent="0.25">
      <c r="B375" s="36" t="s">
        <v>4</v>
      </c>
      <c r="C375" s="43">
        <f>SUM(C10:C374)</f>
        <v>5603.4600000000009</v>
      </c>
      <c r="D375" s="43">
        <f>SUM(D10:D374)</f>
        <v>411.10599999999982</v>
      </c>
      <c r="E375" s="43">
        <f>SUM(E10:E374)</f>
        <v>3528.3200000000011</v>
      </c>
      <c r="F375" s="45">
        <f t="shared" si="10"/>
        <v>9542.8860000000022</v>
      </c>
      <c r="H375" s="65">
        <f>+MAX(H10:H374)</f>
        <v>1.7549999999999999</v>
      </c>
    </row>
    <row r="376" spans="1:8" x14ac:dyDescent="0.2">
      <c r="A376" s="4" t="str">
        <f>+IF(ISBLANK($B376),"",MONTH($B376))</f>
        <v/>
      </c>
    </row>
    <row r="377" spans="1:8" x14ac:dyDescent="0.2">
      <c r="A377" s="4" t="str">
        <f>+IF(ISBLANK($B377),"",MONTH($B377))</f>
        <v/>
      </c>
    </row>
    <row r="378" spans="1:8" x14ac:dyDescent="0.2">
      <c r="A378" s="4"/>
    </row>
    <row r="379" spans="1:8" x14ac:dyDescent="0.2">
      <c r="A379" s="4" t="str">
        <f t="shared" ref="A379:A416" si="12">+IF(ISBLANK($B379),"",MONTH($B379))</f>
        <v/>
      </c>
      <c r="D379" s="4"/>
    </row>
    <row r="380" spans="1:8" x14ac:dyDescent="0.2">
      <c r="A380" s="4" t="str">
        <f t="shared" si="12"/>
        <v/>
      </c>
      <c r="D380" s="4"/>
    </row>
    <row r="381" spans="1:8" x14ac:dyDescent="0.2">
      <c r="A381" s="4" t="str">
        <f t="shared" si="12"/>
        <v/>
      </c>
      <c r="D381" s="4"/>
    </row>
    <row r="382" spans="1:8" x14ac:dyDescent="0.2">
      <c r="A382" s="4" t="str">
        <f t="shared" si="12"/>
        <v/>
      </c>
      <c r="D382" s="4"/>
    </row>
    <row r="383" spans="1:8" x14ac:dyDescent="0.2">
      <c r="A383" s="4" t="str">
        <f t="shared" si="12"/>
        <v/>
      </c>
      <c r="D383" s="4"/>
    </row>
    <row r="384" spans="1:8" x14ac:dyDescent="0.2">
      <c r="A384" s="4" t="str">
        <f t="shared" si="12"/>
        <v/>
      </c>
      <c r="D384" s="4"/>
    </row>
    <row r="385" spans="1:4" x14ac:dyDescent="0.2">
      <c r="A385" s="4" t="str">
        <f t="shared" si="12"/>
        <v/>
      </c>
      <c r="D385" s="4"/>
    </row>
    <row r="386" spans="1:4" x14ac:dyDescent="0.2">
      <c r="A386" s="4" t="str">
        <f t="shared" si="12"/>
        <v/>
      </c>
      <c r="D386" s="4"/>
    </row>
    <row r="387" spans="1:4" x14ac:dyDescent="0.2">
      <c r="A387" s="4" t="str">
        <f t="shared" si="12"/>
        <v/>
      </c>
      <c r="D387" s="4"/>
    </row>
    <row r="388" spans="1:4" x14ac:dyDescent="0.2">
      <c r="A388" s="4" t="str">
        <f t="shared" si="12"/>
        <v/>
      </c>
      <c r="D388" s="4"/>
    </row>
    <row r="389" spans="1:4" x14ac:dyDescent="0.2">
      <c r="A389" s="4" t="str">
        <f t="shared" si="12"/>
        <v/>
      </c>
      <c r="D389" s="4"/>
    </row>
    <row r="390" spans="1:4" x14ac:dyDescent="0.2">
      <c r="A390" s="4" t="str">
        <f t="shared" si="12"/>
        <v/>
      </c>
      <c r="D390" s="4"/>
    </row>
    <row r="391" spans="1:4" x14ac:dyDescent="0.2">
      <c r="A391" s="4" t="str">
        <f t="shared" si="12"/>
        <v/>
      </c>
      <c r="D391" s="4"/>
    </row>
    <row r="392" spans="1:4" x14ac:dyDescent="0.2">
      <c r="A392" s="4" t="str">
        <f t="shared" si="12"/>
        <v/>
      </c>
      <c r="D392" s="4"/>
    </row>
    <row r="393" spans="1:4" x14ac:dyDescent="0.2">
      <c r="A393" s="4" t="str">
        <f t="shared" si="12"/>
        <v/>
      </c>
      <c r="D393" s="4"/>
    </row>
    <row r="394" spans="1:4" x14ac:dyDescent="0.2">
      <c r="A394" s="4" t="str">
        <f t="shared" si="12"/>
        <v/>
      </c>
    </row>
    <row r="395" spans="1:4" x14ac:dyDescent="0.2">
      <c r="A395" s="4" t="str">
        <f t="shared" si="12"/>
        <v/>
      </c>
    </row>
    <row r="396" spans="1:4" x14ac:dyDescent="0.2">
      <c r="A396" s="4" t="str">
        <f t="shared" si="12"/>
        <v/>
      </c>
    </row>
    <row r="397" spans="1:4" x14ac:dyDescent="0.2">
      <c r="A397" s="4" t="str">
        <f t="shared" si="12"/>
        <v/>
      </c>
    </row>
    <row r="398" spans="1:4" x14ac:dyDescent="0.2">
      <c r="A398" s="4" t="str">
        <f t="shared" si="12"/>
        <v/>
      </c>
    </row>
    <row r="399" spans="1:4" x14ac:dyDescent="0.2">
      <c r="A399" s="4" t="str">
        <f t="shared" si="12"/>
        <v/>
      </c>
    </row>
    <row r="400" spans="1:4" x14ac:dyDescent="0.2">
      <c r="A400" s="4" t="str">
        <f t="shared" si="12"/>
        <v/>
      </c>
    </row>
    <row r="401" spans="1:1" x14ac:dyDescent="0.2">
      <c r="A401" s="4" t="str">
        <f t="shared" si="12"/>
        <v/>
      </c>
    </row>
    <row r="402" spans="1:1" x14ac:dyDescent="0.2">
      <c r="A402" s="4" t="str">
        <f t="shared" si="12"/>
        <v/>
      </c>
    </row>
    <row r="403" spans="1:1" x14ac:dyDescent="0.2">
      <c r="A403" s="4" t="str">
        <f t="shared" si="12"/>
        <v/>
      </c>
    </row>
    <row r="404" spans="1:1" x14ac:dyDescent="0.2">
      <c r="A404" s="4" t="str">
        <f t="shared" si="12"/>
        <v/>
      </c>
    </row>
    <row r="405" spans="1:1" x14ac:dyDescent="0.2">
      <c r="A405" s="4" t="str">
        <f t="shared" si="12"/>
        <v/>
      </c>
    </row>
    <row r="406" spans="1:1" x14ac:dyDescent="0.2">
      <c r="A406" s="4" t="str">
        <f t="shared" si="12"/>
        <v/>
      </c>
    </row>
    <row r="407" spans="1:1" x14ac:dyDescent="0.2">
      <c r="A407" s="4" t="str">
        <f t="shared" si="12"/>
        <v/>
      </c>
    </row>
    <row r="408" spans="1:1" x14ac:dyDescent="0.2">
      <c r="A408" s="4" t="str">
        <f t="shared" si="12"/>
        <v/>
      </c>
    </row>
    <row r="409" spans="1:1" x14ac:dyDescent="0.2">
      <c r="A409" s="4" t="str">
        <f t="shared" si="12"/>
        <v/>
      </c>
    </row>
    <row r="410" spans="1:1" x14ac:dyDescent="0.2">
      <c r="A410" s="4" t="str">
        <f t="shared" si="12"/>
        <v/>
      </c>
    </row>
    <row r="411" spans="1:1" x14ac:dyDescent="0.2">
      <c r="A411" s="4" t="str">
        <f t="shared" si="12"/>
        <v/>
      </c>
    </row>
    <row r="412" spans="1:1" x14ac:dyDescent="0.2">
      <c r="A412" s="4" t="str">
        <f t="shared" si="12"/>
        <v/>
      </c>
    </row>
    <row r="413" spans="1:1" x14ac:dyDescent="0.2">
      <c r="A413" s="4" t="str">
        <f t="shared" si="12"/>
        <v/>
      </c>
    </row>
    <row r="414" spans="1:1" x14ac:dyDescent="0.2">
      <c r="A414" s="4" t="str">
        <f t="shared" si="12"/>
        <v/>
      </c>
    </row>
    <row r="415" spans="1:1" x14ac:dyDescent="0.2">
      <c r="A415" s="4" t="str">
        <f t="shared" si="12"/>
        <v/>
      </c>
    </row>
    <row r="416" spans="1:1" x14ac:dyDescent="0.2">
      <c r="A416" s="4" t="str">
        <f t="shared" si="12"/>
        <v/>
      </c>
    </row>
    <row r="417" spans="1:1" x14ac:dyDescent="0.2">
      <c r="A417" s="4"/>
    </row>
    <row r="418" spans="1:1" x14ac:dyDescent="0.2">
      <c r="A418" s="4"/>
    </row>
    <row r="419" spans="1:1" x14ac:dyDescent="0.2">
      <c r="A419" s="4" t="str">
        <f t="shared" ref="A419:A427" si="13">+IF(ISBLANK($B419),"",MONTH($B419))</f>
        <v/>
      </c>
    </row>
    <row r="420" spans="1:1" x14ac:dyDescent="0.2">
      <c r="A420" s="4" t="str">
        <f t="shared" si="13"/>
        <v/>
      </c>
    </row>
    <row r="421" spans="1:1" x14ac:dyDescent="0.2">
      <c r="A421" s="4" t="str">
        <f t="shared" si="13"/>
        <v/>
      </c>
    </row>
    <row r="422" spans="1:1" x14ac:dyDescent="0.2">
      <c r="A422" s="4" t="str">
        <f t="shared" si="13"/>
        <v/>
      </c>
    </row>
    <row r="423" spans="1:1" x14ac:dyDescent="0.2">
      <c r="A423" s="4" t="str">
        <f t="shared" si="13"/>
        <v/>
      </c>
    </row>
    <row r="424" spans="1:1" x14ac:dyDescent="0.2">
      <c r="A424" s="4" t="str">
        <f t="shared" si="13"/>
        <v/>
      </c>
    </row>
    <row r="425" spans="1:1" x14ac:dyDescent="0.2">
      <c r="A425" s="4" t="str">
        <f t="shared" si="13"/>
        <v/>
      </c>
    </row>
    <row r="426" spans="1:1" x14ac:dyDescent="0.2">
      <c r="A426" s="4" t="str">
        <f t="shared" si="13"/>
        <v/>
      </c>
    </row>
    <row r="427" spans="1:1" x14ac:dyDescent="0.2">
      <c r="A427" s="4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3" tint="0.39997558519241921"/>
  </sheetPr>
  <dimension ref="A1:U426"/>
  <sheetViews>
    <sheetView showGridLines="0" zoomScale="75" workbookViewId="0">
      <pane xSplit="2" ySplit="9" topLeftCell="C10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baseColWidth="10" defaultRowHeight="12.75" x14ac:dyDescent="0.2"/>
  <cols>
    <col min="1" max="1" width="11.42578125" hidden="1" customWidth="1"/>
    <col min="2" max="2" width="43.7109375" bestFit="1" customWidth="1"/>
    <col min="3" max="3" width="25.5703125" customWidth="1"/>
    <col min="4" max="4" width="26.42578125" bestFit="1" customWidth="1"/>
    <col min="5" max="5" width="28.140625" bestFit="1" customWidth="1"/>
    <col min="6" max="6" width="36.28515625" bestFit="1" customWidth="1"/>
    <col min="7" max="7" width="28.85546875" bestFit="1" customWidth="1"/>
    <col min="8" max="8" width="25.28515625" bestFit="1" customWidth="1"/>
    <col min="9" max="9" width="28" bestFit="1" customWidth="1"/>
    <col min="10" max="10" width="12.140625" customWidth="1"/>
    <col min="12" max="12" width="15" bestFit="1" customWidth="1"/>
  </cols>
  <sheetData>
    <row r="1" spans="1:12" ht="15.75" x14ac:dyDescent="0.25">
      <c r="A1" s="4"/>
      <c r="B1" s="23" t="s">
        <v>13</v>
      </c>
    </row>
    <row r="2" spans="1:12" ht="15.75" x14ac:dyDescent="0.25">
      <c r="A2" s="4"/>
      <c r="B2" s="24" t="s">
        <v>33</v>
      </c>
    </row>
    <row r="3" spans="1:12" ht="15.75" x14ac:dyDescent="0.25">
      <c r="A3" s="4"/>
      <c r="B3" s="24" t="s">
        <v>24</v>
      </c>
    </row>
    <row r="4" spans="1:12" ht="13.5" thickBot="1" x14ac:dyDescent="0.25">
      <c r="A4" s="4"/>
      <c r="B4" s="22" t="s">
        <v>21</v>
      </c>
    </row>
    <row r="5" spans="1:12" ht="16.5" thickBot="1" x14ac:dyDescent="0.3">
      <c r="A5" s="4"/>
      <c r="B5" s="3"/>
      <c r="C5" s="3"/>
    </row>
    <row r="6" spans="1:12" ht="4.5" customHeight="1" thickBot="1" x14ac:dyDescent="0.3">
      <c r="A6" s="4"/>
      <c r="B6" s="37"/>
      <c r="C6" s="38"/>
      <c r="D6" s="16"/>
      <c r="E6" s="16"/>
      <c r="F6" s="16"/>
      <c r="G6" s="16"/>
      <c r="H6" s="16"/>
      <c r="I6" s="16"/>
      <c r="J6" s="17"/>
      <c r="L6" s="54"/>
    </row>
    <row r="7" spans="1:12" s="2" customFormat="1" x14ac:dyDescent="0.2">
      <c r="A7" s="4"/>
      <c r="B7" s="25" t="s">
        <v>0</v>
      </c>
      <c r="C7" s="26" t="str">
        <f>VLOOKUP(C$9,'Información Unidades'!$B$3:$D$15,2,0)</f>
        <v>EDELAYSEN</v>
      </c>
      <c r="D7" s="27" t="str">
        <f>VLOOKUP(D$9,'Información Unidades'!$B$3:$D$15,2,0)</f>
        <v>EDELAYSEN</v>
      </c>
      <c r="E7" s="27" t="str">
        <f>VLOOKUP(E$9,'Información Unidades'!$B$3:$D$15,2,0)</f>
        <v>EDELAYSEN</v>
      </c>
      <c r="F7" s="27" t="str">
        <f>VLOOKUP(F$9,'Información Unidades'!$B$3:$D$15,2,0)</f>
        <v>EDELAYSEN</v>
      </c>
      <c r="G7" s="27" t="str">
        <f>VLOOKUP(G$9,'Información Unidades'!$B$3:$D$15,2,0)</f>
        <v>EDELAYSEN</v>
      </c>
      <c r="H7" s="27" t="str">
        <f>VLOOKUP(H$9,'Información Unidades'!$B$3:$D$15,2,0)</f>
        <v>EDELAYSEN</v>
      </c>
      <c r="I7" s="28" t="str">
        <f>VLOOKUP(I$9,'Información Unidades'!$B$3:$D$15,2,0)</f>
        <v>EDELAYSEN</v>
      </c>
      <c r="J7" s="18" t="s">
        <v>1</v>
      </c>
      <c r="L7" s="18" t="s">
        <v>71</v>
      </c>
    </row>
    <row r="8" spans="1:12" s="6" customFormat="1" x14ac:dyDescent="0.2">
      <c r="A8" s="4"/>
      <c r="B8" s="19" t="s">
        <v>2</v>
      </c>
      <c r="C8" s="29" t="str">
        <f>VLOOKUP(C$9,'Información Unidades'!$B$3:$D$15,3,0)</f>
        <v>DIESEL</v>
      </c>
      <c r="D8" s="30" t="str">
        <f>VLOOKUP(D$9,'Información Unidades'!$B$3:$D$15,3,0)</f>
        <v>EOLICA</v>
      </c>
      <c r="E8" s="30" t="str">
        <f>VLOOKUP(E$9,'Información Unidades'!$B$3:$D$15,3,0)</f>
        <v>HIDRO PASADA</v>
      </c>
      <c r="F8" s="30" t="str">
        <f>VLOOKUP(F$9,'Información Unidades'!$B$3:$D$15,3,0)</f>
        <v>DIESEL</v>
      </c>
      <c r="G8" s="30" t="str">
        <f>VLOOKUP(G$9,'Información Unidades'!$B$3:$D$15,3,0)</f>
        <v>DIESEL</v>
      </c>
      <c r="H8" s="30" t="str">
        <f>VLOOKUP(H$9,'Información Unidades'!$B$3:$D$15,3,0)</f>
        <v>HIDRO PASADA</v>
      </c>
      <c r="I8" s="31" t="str">
        <f>VLOOKUP(I$9,'Información Unidades'!$B$3:$D$15,3,0)</f>
        <v>DIESEL</v>
      </c>
      <c r="J8" s="20" t="s">
        <v>3</v>
      </c>
      <c r="L8" s="20" t="s">
        <v>73</v>
      </c>
    </row>
    <row r="9" spans="1:12" s="6" customFormat="1" ht="13.5" thickBot="1" x14ac:dyDescent="0.25">
      <c r="A9" s="4"/>
      <c r="B9" s="21" t="s">
        <v>23</v>
      </c>
      <c r="C9" s="32" t="s">
        <v>35</v>
      </c>
      <c r="D9" s="33" t="s">
        <v>37</v>
      </c>
      <c r="E9" s="33" t="s">
        <v>34</v>
      </c>
      <c r="F9" s="33" t="s">
        <v>36</v>
      </c>
      <c r="G9" s="33" t="s">
        <v>39</v>
      </c>
      <c r="H9" s="33" t="s">
        <v>40</v>
      </c>
      <c r="I9" s="34" t="s">
        <v>41</v>
      </c>
      <c r="J9" s="22"/>
      <c r="L9" s="22" t="s">
        <v>70</v>
      </c>
    </row>
    <row r="10" spans="1:12" x14ac:dyDescent="0.2">
      <c r="A10" s="4">
        <f t="shared" ref="A10:A74" si="0">+IF(ISBLANK($B10),"",MONTH($B10))</f>
        <v>1</v>
      </c>
      <c r="B10" s="35">
        <v>39448</v>
      </c>
      <c r="C10" s="39">
        <v>0</v>
      </c>
      <c r="D10" s="40">
        <v>15.128</v>
      </c>
      <c r="E10" s="40">
        <v>85.010999999999996</v>
      </c>
      <c r="F10" s="40">
        <v>0</v>
      </c>
      <c r="G10" s="40">
        <v>0</v>
      </c>
      <c r="H10" s="40">
        <v>139.69200000000001</v>
      </c>
      <c r="I10" s="41">
        <v>0.9</v>
      </c>
      <c r="J10" s="42">
        <f t="shared" ref="J10:J40" si="1">+SUM(C10:I10)</f>
        <v>240.73100000000002</v>
      </c>
      <c r="L10" s="55">
        <v>13.73</v>
      </c>
    </row>
    <row r="11" spans="1:12" x14ac:dyDescent="0.2">
      <c r="A11" s="4">
        <f t="shared" si="0"/>
        <v>1</v>
      </c>
      <c r="B11" s="35">
        <v>39449</v>
      </c>
      <c r="C11" s="39">
        <v>0</v>
      </c>
      <c r="D11" s="40">
        <v>41.984999999999999</v>
      </c>
      <c r="E11" s="40">
        <v>132.982</v>
      </c>
      <c r="F11" s="40">
        <v>2.4649999999999999</v>
      </c>
      <c r="G11" s="40">
        <v>0</v>
      </c>
      <c r="H11" s="40">
        <v>140.77799999999999</v>
      </c>
      <c r="I11" s="41">
        <v>0</v>
      </c>
      <c r="J11" s="42">
        <f t="shared" si="1"/>
        <v>318.20999999999998</v>
      </c>
      <c r="L11" s="56">
        <v>17.198</v>
      </c>
    </row>
    <row r="12" spans="1:12" x14ac:dyDescent="0.2">
      <c r="A12" s="4">
        <f t="shared" si="0"/>
        <v>1</v>
      </c>
      <c r="B12" s="35">
        <v>39450</v>
      </c>
      <c r="C12" s="39">
        <v>0</v>
      </c>
      <c r="D12" s="40">
        <v>29.506</v>
      </c>
      <c r="E12" s="40">
        <v>167.244</v>
      </c>
      <c r="F12" s="40">
        <v>16.672000000000001</v>
      </c>
      <c r="G12" s="40">
        <v>0</v>
      </c>
      <c r="H12" s="40">
        <v>141.59899999999999</v>
      </c>
      <c r="I12" s="41">
        <v>0</v>
      </c>
      <c r="J12" s="42">
        <f t="shared" si="1"/>
        <v>355.02099999999996</v>
      </c>
      <c r="L12" s="56">
        <v>17.584</v>
      </c>
    </row>
    <row r="13" spans="1:12" x14ac:dyDescent="0.2">
      <c r="A13" s="4">
        <f t="shared" si="0"/>
        <v>1</v>
      </c>
      <c r="B13" s="35">
        <v>39451</v>
      </c>
      <c r="C13" s="39">
        <v>0</v>
      </c>
      <c r="D13" s="40">
        <v>38.540999999999997</v>
      </c>
      <c r="E13" s="40">
        <v>162.04</v>
      </c>
      <c r="F13" s="40">
        <v>26.204999999999998</v>
      </c>
      <c r="G13" s="40">
        <v>0</v>
      </c>
      <c r="H13" s="40">
        <v>133.29400000000001</v>
      </c>
      <c r="I13" s="41">
        <v>0</v>
      </c>
      <c r="J13" s="42">
        <f t="shared" si="1"/>
        <v>360.08000000000004</v>
      </c>
      <c r="L13" s="56">
        <v>17.486999999999998</v>
      </c>
    </row>
    <row r="14" spans="1:12" x14ac:dyDescent="0.2">
      <c r="A14" s="4">
        <f t="shared" si="0"/>
        <v>1</v>
      </c>
      <c r="B14" s="35">
        <v>39452</v>
      </c>
      <c r="C14" s="39">
        <v>0</v>
      </c>
      <c r="D14" s="40">
        <v>39.573999999999998</v>
      </c>
      <c r="E14" s="40">
        <v>134.53100000000001</v>
      </c>
      <c r="F14" s="40">
        <v>16.529</v>
      </c>
      <c r="G14" s="40">
        <v>1.7390000000000001</v>
      </c>
      <c r="H14" s="40">
        <v>139.34700000000001</v>
      </c>
      <c r="I14" s="41">
        <v>0</v>
      </c>
      <c r="J14" s="42">
        <f t="shared" si="1"/>
        <v>331.72</v>
      </c>
      <c r="L14" s="56">
        <v>16.065999999999999</v>
      </c>
    </row>
    <row r="15" spans="1:12" x14ac:dyDescent="0.2">
      <c r="A15" s="4">
        <f t="shared" si="0"/>
        <v>1</v>
      </c>
      <c r="B15" s="35">
        <v>39453</v>
      </c>
      <c r="C15" s="39">
        <v>0</v>
      </c>
      <c r="D15" s="40">
        <v>29.736000000000001</v>
      </c>
      <c r="E15" s="40">
        <v>110.96</v>
      </c>
      <c r="F15" s="40">
        <v>0.56699999999999995</v>
      </c>
      <c r="G15" s="40">
        <v>0</v>
      </c>
      <c r="H15" s="40">
        <v>138.22999999999999</v>
      </c>
      <c r="I15" s="41">
        <v>0</v>
      </c>
      <c r="J15" s="42">
        <f t="shared" si="1"/>
        <v>279.49299999999999</v>
      </c>
      <c r="L15" s="56">
        <v>14.525</v>
      </c>
    </row>
    <row r="16" spans="1:12" x14ac:dyDescent="0.2">
      <c r="A16" s="4">
        <f t="shared" si="0"/>
        <v>1</v>
      </c>
      <c r="B16" s="35">
        <v>39454</v>
      </c>
      <c r="C16" s="39">
        <v>0</v>
      </c>
      <c r="D16" s="40">
        <v>30.638999999999999</v>
      </c>
      <c r="E16" s="40">
        <v>147.63900000000001</v>
      </c>
      <c r="F16" s="40">
        <v>13.881</v>
      </c>
      <c r="G16" s="40">
        <v>7.6120000000000001</v>
      </c>
      <c r="H16" s="40">
        <v>141.04300000000001</v>
      </c>
      <c r="I16" s="41">
        <v>0</v>
      </c>
      <c r="J16" s="42">
        <f t="shared" si="1"/>
        <v>340.81400000000002</v>
      </c>
      <c r="L16" s="56">
        <v>17.824999999999999</v>
      </c>
    </row>
    <row r="17" spans="1:12" x14ac:dyDescent="0.2">
      <c r="A17" s="4">
        <f t="shared" si="0"/>
        <v>1</v>
      </c>
      <c r="B17" s="35">
        <v>39455</v>
      </c>
      <c r="C17" s="39">
        <v>0</v>
      </c>
      <c r="D17" s="40">
        <v>39.659999999999997</v>
      </c>
      <c r="E17" s="40">
        <v>162.59899999999999</v>
      </c>
      <c r="F17" s="40">
        <v>17.117000000000001</v>
      </c>
      <c r="G17" s="40">
        <v>11.92</v>
      </c>
      <c r="H17" s="40">
        <v>139.809</v>
      </c>
      <c r="I17" s="41">
        <v>0</v>
      </c>
      <c r="J17" s="42">
        <f t="shared" si="1"/>
        <v>371.10499999999996</v>
      </c>
      <c r="L17" s="56">
        <v>18.523</v>
      </c>
    </row>
    <row r="18" spans="1:12" x14ac:dyDescent="0.2">
      <c r="A18" s="4">
        <f t="shared" si="0"/>
        <v>1</v>
      </c>
      <c r="B18" s="35">
        <v>39456</v>
      </c>
      <c r="C18" s="39">
        <v>0</v>
      </c>
      <c r="D18" s="40">
        <v>27.423999999999999</v>
      </c>
      <c r="E18" s="40">
        <v>175.42500000000001</v>
      </c>
      <c r="F18" s="40">
        <v>19.902999999999999</v>
      </c>
      <c r="G18" s="40">
        <v>7.5179999999999998</v>
      </c>
      <c r="H18" s="40">
        <v>140.934</v>
      </c>
      <c r="I18" s="41">
        <v>0</v>
      </c>
      <c r="J18" s="42">
        <f t="shared" si="1"/>
        <v>371.20400000000001</v>
      </c>
      <c r="L18" s="56">
        <v>17.800999999999998</v>
      </c>
    </row>
    <row r="19" spans="1:12" x14ac:dyDescent="0.2">
      <c r="A19" s="4">
        <f t="shared" si="0"/>
        <v>1</v>
      </c>
      <c r="B19" s="35">
        <v>39457</v>
      </c>
      <c r="C19" s="39">
        <v>0.379</v>
      </c>
      <c r="D19" s="40">
        <v>39.409999999999997</v>
      </c>
      <c r="E19" s="40">
        <v>164.559</v>
      </c>
      <c r="F19" s="40">
        <v>17.376000000000001</v>
      </c>
      <c r="G19" s="40">
        <v>2.7240000000000002</v>
      </c>
      <c r="H19" s="40">
        <v>139.797</v>
      </c>
      <c r="I19" s="41">
        <v>0</v>
      </c>
      <c r="J19" s="42">
        <f t="shared" si="1"/>
        <v>364.245</v>
      </c>
      <c r="L19" s="56">
        <v>18.065000000000001</v>
      </c>
    </row>
    <row r="20" spans="1:12" x14ac:dyDescent="0.2">
      <c r="A20" s="4">
        <f t="shared" si="0"/>
        <v>1</v>
      </c>
      <c r="B20" s="35">
        <v>39458</v>
      </c>
      <c r="C20" s="39">
        <v>0</v>
      </c>
      <c r="D20" s="40">
        <v>28.698</v>
      </c>
      <c r="E20" s="40">
        <v>170.108</v>
      </c>
      <c r="F20" s="40">
        <v>20.506</v>
      </c>
      <c r="G20" s="40">
        <v>2.5499999999999998</v>
      </c>
      <c r="H20" s="40">
        <v>139.08199999999999</v>
      </c>
      <c r="I20" s="41">
        <v>0</v>
      </c>
      <c r="J20" s="42">
        <f t="shared" si="1"/>
        <v>360.94400000000002</v>
      </c>
      <c r="L20" s="56">
        <v>17.957000000000001</v>
      </c>
    </row>
    <row r="21" spans="1:12" x14ac:dyDescent="0.2">
      <c r="A21" s="4">
        <f t="shared" si="0"/>
        <v>1</v>
      </c>
      <c r="B21" s="35">
        <v>39459</v>
      </c>
      <c r="C21" s="39">
        <v>0</v>
      </c>
      <c r="D21" s="40">
        <v>40.820999999999998</v>
      </c>
      <c r="E21" s="40">
        <v>157.029</v>
      </c>
      <c r="F21" s="40">
        <v>13.942</v>
      </c>
      <c r="G21" s="40">
        <v>0</v>
      </c>
      <c r="H21" s="40">
        <v>140.285</v>
      </c>
      <c r="I21" s="41">
        <v>0</v>
      </c>
      <c r="J21" s="42">
        <f t="shared" si="1"/>
        <v>352.077</v>
      </c>
      <c r="L21" s="56">
        <v>17.306999999999999</v>
      </c>
    </row>
    <row r="22" spans="1:12" x14ac:dyDescent="0.2">
      <c r="A22" s="4">
        <f t="shared" si="0"/>
        <v>1</v>
      </c>
      <c r="B22" s="35">
        <v>39460</v>
      </c>
      <c r="C22" s="39">
        <v>0</v>
      </c>
      <c r="D22" s="40">
        <v>18.361000000000001</v>
      </c>
      <c r="E22" s="40">
        <v>120.935</v>
      </c>
      <c r="F22" s="40">
        <v>0</v>
      </c>
      <c r="G22" s="40">
        <v>2.1349999999999998</v>
      </c>
      <c r="H22" s="40">
        <v>137.15899999999999</v>
      </c>
      <c r="I22" s="41">
        <v>0</v>
      </c>
      <c r="J22" s="42">
        <f t="shared" si="1"/>
        <v>278.58999999999997</v>
      </c>
      <c r="L22" s="56">
        <v>14.537000000000001</v>
      </c>
    </row>
    <row r="23" spans="1:12" x14ac:dyDescent="0.2">
      <c r="A23" s="4">
        <f t="shared" si="0"/>
        <v>1</v>
      </c>
      <c r="B23" s="35">
        <v>39461</v>
      </c>
      <c r="C23" s="39">
        <v>0</v>
      </c>
      <c r="D23" s="40">
        <v>3.5649999999999999</v>
      </c>
      <c r="E23" s="40">
        <v>193.68299999999999</v>
      </c>
      <c r="F23" s="40">
        <v>14.478999999999999</v>
      </c>
      <c r="G23" s="40">
        <v>1.8320000000000001</v>
      </c>
      <c r="H23" s="40">
        <v>137.666</v>
      </c>
      <c r="I23" s="41">
        <v>0</v>
      </c>
      <c r="J23" s="42">
        <f t="shared" si="1"/>
        <v>351.22499999999997</v>
      </c>
      <c r="L23" s="56">
        <v>18.547000000000001</v>
      </c>
    </row>
    <row r="24" spans="1:12" x14ac:dyDescent="0.2">
      <c r="A24" s="4">
        <f t="shared" si="0"/>
        <v>1</v>
      </c>
      <c r="B24" s="35">
        <v>39462</v>
      </c>
      <c r="C24" s="39">
        <v>0</v>
      </c>
      <c r="D24" s="40">
        <v>1.887</v>
      </c>
      <c r="E24" s="40">
        <v>210.74600000000001</v>
      </c>
      <c r="F24" s="40">
        <v>12.742000000000001</v>
      </c>
      <c r="G24" s="40">
        <v>12.689</v>
      </c>
      <c r="H24" s="40">
        <v>123.238</v>
      </c>
      <c r="I24" s="41">
        <v>0</v>
      </c>
      <c r="J24" s="42">
        <f t="shared" si="1"/>
        <v>361.30200000000002</v>
      </c>
      <c r="L24" s="56">
        <v>18.161999999999999</v>
      </c>
    </row>
    <row r="25" spans="1:12" x14ac:dyDescent="0.2">
      <c r="A25" s="4">
        <f t="shared" si="0"/>
        <v>1</v>
      </c>
      <c r="B25" s="35">
        <v>39463</v>
      </c>
      <c r="C25" s="39">
        <v>0</v>
      </c>
      <c r="D25" s="40">
        <v>28.091999999999999</v>
      </c>
      <c r="E25" s="40">
        <v>164.83</v>
      </c>
      <c r="F25" s="40">
        <v>0.61199999999999999</v>
      </c>
      <c r="G25" s="40">
        <v>26.666</v>
      </c>
      <c r="H25" s="40">
        <v>139.96799999999999</v>
      </c>
      <c r="I25" s="41">
        <v>0</v>
      </c>
      <c r="J25" s="42">
        <f t="shared" si="1"/>
        <v>360.16800000000001</v>
      </c>
      <c r="L25" s="56">
        <v>17.969000000000001</v>
      </c>
    </row>
    <row r="26" spans="1:12" x14ac:dyDescent="0.2">
      <c r="A26" s="4">
        <f t="shared" si="0"/>
        <v>1</v>
      </c>
      <c r="B26" s="35">
        <v>39464</v>
      </c>
      <c r="C26" s="39">
        <v>0</v>
      </c>
      <c r="D26" s="40">
        <v>42.531999999999996</v>
      </c>
      <c r="E26" s="40">
        <v>160.11699999999999</v>
      </c>
      <c r="F26" s="40">
        <v>1.798</v>
      </c>
      <c r="G26" s="40">
        <v>26.318000000000001</v>
      </c>
      <c r="H26" s="40">
        <v>126.20099999999999</v>
      </c>
      <c r="I26" s="41">
        <v>0</v>
      </c>
      <c r="J26" s="42">
        <f t="shared" si="1"/>
        <v>356.96600000000001</v>
      </c>
      <c r="L26" s="56">
        <v>18.257999999999999</v>
      </c>
    </row>
    <row r="27" spans="1:12" x14ac:dyDescent="0.2">
      <c r="A27" s="4">
        <f t="shared" si="0"/>
        <v>1</v>
      </c>
      <c r="B27" s="35">
        <v>39465</v>
      </c>
      <c r="C27" s="39">
        <v>0</v>
      </c>
      <c r="D27" s="40">
        <v>39.430999999999997</v>
      </c>
      <c r="E27" s="40">
        <v>170.685</v>
      </c>
      <c r="F27" s="40">
        <v>10.819000000000001</v>
      </c>
      <c r="G27" s="40">
        <v>21.815000000000001</v>
      </c>
      <c r="H27" s="40">
        <v>125.634</v>
      </c>
      <c r="I27" s="41">
        <v>0</v>
      </c>
      <c r="J27" s="42">
        <f t="shared" si="1"/>
        <v>368.38399999999996</v>
      </c>
      <c r="L27" s="56">
        <v>17.920999999999999</v>
      </c>
    </row>
    <row r="28" spans="1:12" x14ac:dyDescent="0.2">
      <c r="A28" s="4">
        <f t="shared" si="0"/>
        <v>1</v>
      </c>
      <c r="B28" s="35">
        <v>39466</v>
      </c>
      <c r="C28" s="39">
        <v>0</v>
      </c>
      <c r="D28" s="40">
        <v>9.1539999999999999</v>
      </c>
      <c r="E28" s="40">
        <v>172.52199999999999</v>
      </c>
      <c r="F28" s="40">
        <v>8.3970000000000002</v>
      </c>
      <c r="G28" s="40">
        <v>29.718</v>
      </c>
      <c r="H28" s="40">
        <v>125.20099999999999</v>
      </c>
      <c r="I28" s="41">
        <v>0</v>
      </c>
      <c r="J28" s="42">
        <f t="shared" si="1"/>
        <v>344.99199999999996</v>
      </c>
      <c r="L28" s="56">
        <v>16.62</v>
      </c>
    </row>
    <row r="29" spans="1:12" x14ac:dyDescent="0.2">
      <c r="A29" s="4">
        <f t="shared" si="0"/>
        <v>1</v>
      </c>
      <c r="B29" s="35">
        <v>39467</v>
      </c>
      <c r="C29" s="39">
        <v>0</v>
      </c>
      <c r="D29" s="40">
        <v>21.224</v>
      </c>
      <c r="E29" s="40">
        <v>126.47799999999999</v>
      </c>
      <c r="F29" s="40">
        <v>1.768</v>
      </c>
      <c r="G29" s="40">
        <v>0.96499999999999997</v>
      </c>
      <c r="H29" s="40">
        <v>130.828</v>
      </c>
      <c r="I29" s="41">
        <v>0</v>
      </c>
      <c r="J29" s="42">
        <f t="shared" si="1"/>
        <v>281.26300000000003</v>
      </c>
      <c r="L29" s="56">
        <v>14.645</v>
      </c>
    </row>
    <row r="30" spans="1:12" x14ac:dyDescent="0.2">
      <c r="A30" s="4">
        <f t="shared" si="0"/>
        <v>1</v>
      </c>
      <c r="B30" s="35">
        <v>39468</v>
      </c>
      <c r="C30" s="39">
        <v>0</v>
      </c>
      <c r="D30" s="40">
        <v>41.743000000000002</v>
      </c>
      <c r="E30" s="40">
        <v>148.053</v>
      </c>
      <c r="F30" s="40">
        <v>15.295</v>
      </c>
      <c r="G30" s="40">
        <v>2.335</v>
      </c>
      <c r="H30" s="40">
        <v>136.03399999999999</v>
      </c>
      <c r="I30" s="41">
        <v>0</v>
      </c>
      <c r="J30" s="42">
        <f t="shared" si="1"/>
        <v>343.46</v>
      </c>
      <c r="L30" s="56">
        <v>17.981000000000002</v>
      </c>
    </row>
    <row r="31" spans="1:12" x14ac:dyDescent="0.2">
      <c r="A31" s="4">
        <f t="shared" si="0"/>
        <v>1</v>
      </c>
      <c r="B31" s="35">
        <v>39469</v>
      </c>
      <c r="C31" s="39">
        <v>0</v>
      </c>
      <c r="D31" s="40">
        <v>8.6780000000000008</v>
      </c>
      <c r="E31" s="40">
        <v>190.006</v>
      </c>
      <c r="F31" s="40">
        <v>29.792000000000002</v>
      </c>
      <c r="G31" s="40">
        <v>12.464</v>
      </c>
      <c r="H31" s="40">
        <v>132.69800000000001</v>
      </c>
      <c r="I31" s="41">
        <v>0</v>
      </c>
      <c r="J31" s="42">
        <f t="shared" si="1"/>
        <v>373.63800000000003</v>
      </c>
      <c r="L31" s="56">
        <v>18.847999999999999</v>
      </c>
    </row>
    <row r="32" spans="1:12" x14ac:dyDescent="0.2">
      <c r="A32" s="4">
        <f t="shared" si="0"/>
        <v>1</v>
      </c>
      <c r="B32" s="35">
        <v>39470</v>
      </c>
      <c r="C32" s="39">
        <v>18.079000000000001</v>
      </c>
      <c r="D32" s="40">
        <v>2.052</v>
      </c>
      <c r="E32" s="40">
        <v>158.922</v>
      </c>
      <c r="F32" s="40">
        <v>33.962000000000003</v>
      </c>
      <c r="G32" s="40">
        <v>27.827000000000002</v>
      </c>
      <c r="H32" s="40">
        <v>134.10599999999999</v>
      </c>
      <c r="I32" s="41">
        <v>0</v>
      </c>
      <c r="J32" s="42">
        <f t="shared" si="1"/>
        <v>374.94799999999998</v>
      </c>
      <c r="L32" s="56">
        <v>18.8</v>
      </c>
    </row>
    <row r="33" spans="1:12" x14ac:dyDescent="0.2">
      <c r="A33" s="4">
        <f t="shared" si="0"/>
        <v>1</v>
      </c>
      <c r="B33" s="35">
        <v>39471</v>
      </c>
      <c r="C33" s="39">
        <v>0.80300000000000005</v>
      </c>
      <c r="D33" s="40">
        <v>0.879</v>
      </c>
      <c r="E33" s="40">
        <v>185.74100000000001</v>
      </c>
      <c r="F33" s="40">
        <v>31.347000000000001</v>
      </c>
      <c r="G33" s="40">
        <v>18.097000000000001</v>
      </c>
      <c r="H33" s="40">
        <v>137.83799999999999</v>
      </c>
      <c r="I33" s="41">
        <v>0</v>
      </c>
      <c r="J33" s="42">
        <f t="shared" si="1"/>
        <v>374.70500000000004</v>
      </c>
      <c r="L33" s="56">
        <v>18.824000000000002</v>
      </c>
    </row>
    <row r="34" spans="1:12" x14ac:dyDescent="0.2">
      <c r="A34" s="4">
        <f t="shared" si="0"/>
        <v>1</v>
      </c>
      <c r="B34" s="35">
        <v>39472</v>
      </c>
      <c r="C34" s="39">
        <v>0</v>
      </c>
      <c r="D34" s="40">
        <v>13.609</v>
      </c>
      <c r="E34" s="40">
        <v>178.227</v>
      </c>
      <c r="F34" s="40">
        <v>23.808</v>
      </c>
      <c r="G34" s="40">
        <v>29.716000000000001</v>
      </c>
      <c r="H34" s="40">
        <v>138.00399999999999</v>
      </c>
      <c r="I34" s="41">
        <v>0</v>
      </c>
      <c r="J34" s="42">
        <f t="shared" si="1"/>
        <v>383.36400000000003</v>
      </c>
      <c r="L34" s="56">
        <v>19.341999999999999</v>
      </c>
    </row>
    <row r="35" spans="1:12" x14ac:dyDescent="0.2">
      <c r="A35" s="4">
        <f t="shared" si="0"/>
        <v>1</v>
      </c>
      <c r="B35" s="35">
        <v>39473</v>
      </c>
      <c r="C35" s="39">
        <v>0</v>
      </c>
      <c r="D35" s="40">
        <v>32.395000000000003</v>
      </c>
      <c r="E35" s="40">
        <v>153.71100000000001</v>
      </c>
      <c r="F35" s="40">
        <v>22.423999999999999</v>
      </c>
      <c r="G35" s="40">
        <v>18.707000000000001</v>
      </c>
      <c r="H35" s="40">
        <v>140.59700000000001</v>
      </c>
      <c r="I35" s="41">
        <v>0</v>
      </c>
      <c r="J35" s="42">
        <f t="shared" si="1"/>
        <v>367.83400000000006</v>
      </c>
      <c r="L35" s="56">
        <v>17.655999999999999</v>
      </c>
    </row>
    <row r="36" spans="1:12" x14ac:dyDescent="0.2">
      <c r="A36" s="4">
        <f t="shared" si="0"/>
        <v>1</v>
      </c>
      <c r="B36" s="35">
        <v>39474</v>
      </c>
      <c r="C36" s="39">
        <v>0</v>
      </c>
      <c r="D36" s="40">
        <v>30.896000000000001</v>
      </c>
      <c r="E36" s="40">
        <v>121.262</v>
      </c>
      <c r="F36" s="40">
        <v>12.007</v>
      </c>
      <c r="G36" s="40">
        <v>5.149</v>
      </c>
      <c r="H36" s="40">
        <v>124.447</v>
      </c>
      <c r="I36" s="41">
        <v>0</v>
      </c>
      <c r="J36" s="42">
        <f t="shared" si="1"/>
        <v>293.76100000000002</v>
      </c>
      <c r="L36" s="56">
        <v>15.018000000000001</v>
      </c>
    </row>
    <row r="37" spans="1:12" x14ac:dyDescent="0.2">
      <c r="A37" s="4">
        <f t="shared" si="0"/>
        <v>1</v>
      </c>
      <c r="B37" s="35">
        <v>39475</v>
      </c>
      <c r="C37" s="39">
        <v>7.8819999999999997</v>
      </c>
      <c r="D37" s="40">
        <v>0.29699999999999999</v>
      </c>
      <c r="E37" s="40">
        <v>175.065</v>
      </c>
      <c r="F37" s="40">
        <v>22.298999999999999</v>
      </c>
      <c r="G37" s="40">
        <v>37.875999999999998</v>
      </c>
      <c r="H37" s="40">
        <v>117.083</v>
      </c>
      <c r="I37" s="41">
        <v>0</v>
      </c>
      <c r="J37" s="42">
        <f t="shared" si="1"/>
        <v>360.50200000000001</v>
      </c>
      <c r="L37" s="56">
        <v>19.378</v>
      </c>
    </row>
    <row r="38" spans="1:12" x14ac:dyDescent="0.2">
      <c r="A38" s="4">
        <f t="shared" si="0"/>
        <v>1</v>
      </c>
      <c r="B38" s="35">
        <v>39476</v>
      </c>
      <c r="C38" s="39">
        <v>2.6680000000000001</v>
      </c>
      <c r="D38" s="40">
        <v>2.3730000000000002</v>
      </c>
      <c r="E38" s="40">
        <v>180.76</v>
      </c>
      <c r="F38" s="40">
        <v>21.722000000000001</v>
      </c>
      <c r="G38" s="40">
        <v>47.24</v>
      </c>
      <c r="H38" s="40">
        <v>128.173</v>
      </c>
      <c r="I38" s="41">
        <v>0</v>
      </c>
      <c r="J38" s="42">
        <f t="shared" si="1"/>
        <v>382.93600000000004</v>
      </c>
      <c r="L38" s="56">
        <v>19.257999999999999</v>
      </c>
    </row>
    <row r="39" spans="1:12" x14ac:dyDescent="0.2">
      <c r="A39" s="4">
        <f t="shared" si="0"/>
        <v>1</v>
      </c>
      <c r="B39" s="35">
        <v>39477</v>
      </c>
      <c r="C39" s="39">
        <v>4.3120000000000003</v>
      </c>
      <c r="D39" s="40">
        <v>20.736999999999998</v>
      </c>
      <c r="E39" s="40">
        <v>153.21700000000001</v>
      </c>
      <c r="F39" s="40">
        <v>32.298999999999999</v>
      </c>
      <c r="G39" s="40">
        <v>42.335999999999999</v>
      </c>
      <c r="H39" s="40">
        <v>129.869</v>
      </c>
      <c r="I39" s="41">
        <v>0</v>
      </c>
      <c r="J39" s="42">
        <f t="shared" si="1"/>
        <v>382.77</v>
      </c>
      <c r="L39" s="56">
        <v>20.350000000000001</v>
      </c>
    </row>
    <row r="40" spans="1:12" x14ac:dyDescent="0.2">
      <c r="A40" s="4">
        <f t="shared" si="0"/>
        <v>1</v>
      </c>
      <c r="B40" s="35">
        <v>39478</v>
      </c>
      <c r="C40" s="39">
        <v>10.145</v>
      </c>
      <c r="D40" s="40">
        <v>35.982999999999997</v>
      </c>
      <c r="E40" s="40">
        <v>129.05199999999999</v>
      </c>
      <c r="F40" s="40">
        <v>45.975999999999999</v>
      </c>
      <c r="G40" s="40">
        <v>34.514000000000003</v>
      </c>
      <c r="H40" s="40">
        <v>127.607</v>
      </c>
      <c r="I40" s="41">
        <v>0</v>
      </c>
      <c r="J40" s="42">
        <f t="shared" si="1"/>
        <v>383.27700000000004</v>
      </c>
      <c r="L40" s="56">
        <v>19.425999999999998</v>
      </c>
    </row>
    <row r="41" spans="1:12" x14ac:dyDescent="0.2">
      <c r="A41" s="4">
        <f t="shared" si="0"/>
        <v>2</v>
      </c>
      <c r="B41" s="35">
        <v>39479</v>
      </c>
      <c r="C41" s="39">
        <v>18.53</v>
      </c>
      <c r="D41" s="40">
        <v>39.94</v>
      </c>
      <c r="E41" s="40">
        <v>108.904</v>
      </c>
      <c r="F41" s="40">
        <v>40.423999999999999</v>
      </c>
      <c r="G41" s="40">
        <v>44.612000000000002</v>
      </c>
      <c r="H41" s="40">
        <v>125.488</v>
      </c>
      <c r="I41" s="41">
        <v>0.9</v>
      </c>
      <c r="J41" s="42">
        <f t="shared" ref="J41:J104" si="2">SUM(C41:I41)</f>
        <v>378.798</v>
      </c>
      <c r="L41" s="56">
        <v>18.196999999999999</v>
      </c>
    </row>
    <row r="42" spans="1:12" x14ac:dyDescent="0.2">
      <c r="A42" s="4">
        <f t="shared" si="0"/>
        <v>2</v>
      </c>
      <c r="B42" s="35">
        <v>39480</v>
      </c>
      <c r="C42" s="39">
        <v>16.247</v>
      </c>
      <c r="D42" s="40">
        <v>43.924999999999997</v>
      </c>
      <c r="E42" s="40">
        <v>96.143000000000001</v>
      </c>
      <c r="F42" s="40">
        <v>27.456</v>
      </c>
      <c r="G42" s="40">
        <v>50.156999999999996</v>
      </c>
      <c r="H42" s="40">
        <v>120.98699999999999</v>
      </c>
      <c r="I42" s="41">
        <v>0</v>
      </c>
      <c r="J42" s="42">
        <f t="shared" si="2"/>
        <v>354.91499999999996</v>
      </c>
      <c r="L42" s="56">
        <v>17.545000000000002</v>
      </c>
    </row>
    <row r="43" spans="1:12" x14ac:dyDescent="0.2">
      <c r="A43" s="4">
        <f t="shared" si="0"/>
        <v>2</v>
      </c>
      <c r="B43" s="35">
        <v>39481</v>
      </c>
      <c r="C43" s="39">
        <v>14.766999999999999</v>
      </c>
      <c r="D43" s="40">
        <v>25.29</v>
      </c>
      <c r="E43" s="40">
        <v>110.09699999999999</v>
      </c>
      <c r="F43" s="40">
        <v>18.07</v>
      </c>
      <c r="G43" s="40">
        <v>6.3109999999999999</v>
      </c>
      <c r="H43" s="40">
        <v>124.42400000000001</v>
      </c>
      <c r="I43" s="41">
        <v>0</v>
      </c>
      <c r="J43" s="42">
        <f t="shared" si="2"/>
        <v>298.959</v>
      </c>
      <c r="L43" s="56">
        <v>15.696</v>
      </c>
    </row>
    <row r="44" spans="1:12" x14ac:dyDescent="0.2">
      <c r="A44" s="4">
        <f t="shared" si="0"/>
        <v>2</v>
      </c>
      <c r="B44" s="35">
        <v>39482</v>
      </c>
      <c r="C44" s="39">
        <v>44.651000000000003</v>
      </c>
      <c r="D44" s="40">
        <v>28.21</v>
      </c>
      <c r="E44" s="40">
        <v>98.254000000000005</v>
      </c>
      <c r="F44" s="40">
        <v>23.651</v>
      </c>
      <c r="G44" s="40">
        <v>35.968000000000004</v>
      </c>
      <c r="H44" s="40">
        <v>121.29900000000001</v>
      </c>
      <c r="I44" s="41">
        <v>0</v>
      </c>
      <c r="J44" s="42">
        <f t="shared" si="2"/>
        <v>352.03300000000002</v>
      </c>
      <c r="L44" s="56">
        <v>18.088999999999999</v>
      </c>
    </row>
    <row r="45" spans="1:12" x14ac:dyDescent="0.2">
      <c r="A45" s="4">
        <f t="shared" si="0"/>
        <v>2</v>
      </c>
      <c r="B45" s="35">
        <v>39483</v>
      </c>
      <c r="C45" s="39">
        <v>43.994500000000002</v>
      </c>
      <c r="D45" s="40">
        <v>20.227</v>
      </c>
      <c r="E45" s="40">
        <v>119.20399999999999</v>
      </c>
      <c r="F45" s="40">
        <v>45.825000000000003</v>
      </c>
      <c r="G45" s="40">
        <v>53.478999999999999</v>
      </c>
      <c r="H45" s="40">
        <v>89.825999999999993</v>
      </c>
      <c r="I45" s="41">
        <v>0</v>
      </c>
      <c r="J45" s="42">
        <f t="shared" si="2"/>
        <v>372.55549999999994</v>
      </c>
      <c r="L45" s="56">
        <v>18.439</v>
      </c>
    </row>
    <row r="46" spans="1:12" x14ac:dyDescent="0.2">
      <c r="A46" s="4">
        <f t="shared" si="0"/>
        <v>2</v>
      </c>
      <c r="B46" s="35">
        <v>39484</v>
      </c>
      <c r="C46" s="39">
        <v>45.732999999999997</v>
      </c>
      <c r="D46" s="40">
        <v>39.354999999999997</v>
      </c>
      <c r="E46" s="40">
        <v>100.545</v>
      </c>
      <c r="F46" s="40">
        <v>46.896000000000001</v>
      </c>
      <c r="G46" s="40">
        <v>63.210999999999999</v>
      </c>
      <c r="H46" s="40">
        <v>71.234999999999999</v>
      </c>
      <c r="I46" s="41">
        <v>0</v>
      </c>
      <c r="J46" s="42">
        <f t="shared" si="2"/>
        <v>366.97500000000002</v>
      </c>
      <c r="L46" s="56">
        <v>17.895</v>
      </c>
    </row>
    <row r="47" spans="1:12" x14ac:dyDescent="0.2">
      <c r="A47" s="4">
        <f t="shared" si="0"/>
        <v>2</v>
      </c>
      <c r="B47" s="35">
        <v>39485</v>
      </c>
      <c r="C47" s="39">
        <v>73.587500000000006</v>
      </c>
      <c r="D47" s="40">
        <v>0</v>
      </c>
      <c r="E47" s="40">
        <v>105.483</v>
      </c>
      <c r="F47" s="40">
        <v>32.832999999999998</v>
      </c>
      <c r="G47" s="40">
        <v>91.703999999999994</v>
      </c>
      <c r="H47" s="40">
        <v>57.42</v>
      </c>
      <c r="I47" s="41">
        <v>0</v>
      </c>
      <c r="J47" s="42">
        <f t="shared" si="2"/>
        <v>361.02750000000003</v>
      </c>
      <c r="L47" s="56">
        <v>18.596</v>
      </c>
    </row>
    <row r="48" spans="1:12" x14ac:dyDescent="0.2">
      <c r="A48" s="4">
        <f t="shared" si="0"/>
        <v>2</v>
      </c>
      <c r="B48" s="35">
        <v>39486</v>
      </c>
      <c r="C48" s="39">
        <v>72.731999999999999</v>
      </c>
      <c r="D48" s="40">
        <v>28.024000000000001</v>
      </c>
      <c r="E48" s="40">
        <v>75.292000000000002</v>
      </c>
      <c r="F48" s="40">
        <v>46.835000000000001</v>
      </c>
      <c r="G48" s="40">
        <v>87.778000000000006</v>
      </c>
      <c r="H48" s="40">
        <v>61.578000000000003</v>
      </c>
      <c r="I48" s="41">
        <v>0</v>
      </c>
      <c r="J48" s="42">
        <f t="shared" si="2"/>
        <v>372.23900000000003</v>
      </c>
      <c r="L48" s="56">
        <v>17.870999999999999</v>
      </c>
    </row>
    <row r="49" spans="1:12" x14ac:dyDescent="0.2">
      <c r="A49" s="4">
        <f t="shared" si="0"/>
        <v>2</v>
      </c>
      <c r="B49" s="35">
        <v>39487</v>
      </c>
      <c r="C49" s="39">
        <v>52.664999999999999</v>
      </c>
      <c r="D49" s="40">
        <v>38.136000000000003</v>
      </c>
      <c r="E49" s="40">
        <v>66.715000000000003</v>
      </c>
      <c r="F49" s="40">
        <v>44.968000000000004</v>
      </c>
      <c r="G49" s="40">
        <v>16.434999999999999</v>
      </c>
      <c r="H49" s="40">
        <v>135.839</v>
      </c>
      <c r="I49" s="41">
        <v>0</v>
      </c>
      <c r="J49" s="42">
        <f t="shared" si="2"/>
        <v>354.75800000000004</v>
      </c>
      <c r="L49" s="56">
        <v>16.783999999999999</v>
      </c>
    </row>
    <row r="50" spans="1:12" x14ac:dyDescent="0.2">
      <c r="A50" s="4">
        <f t="shared" si="0"/>
        <v>2</v>
      </c>
      <c r="B50" s="35">
        <v>39488</v>
      </c>
      <c r="C50" s="39">
        <v>29.736000000000001</v>
      </c>
      <c r="D50" s="40">
        <v>39.872</v>
      </c>
      <c r="E50" s="40">
        <v>70.105999999999995</v>
      </c>
      <c r="F50" s="40">
        <v>4.8890000000000002</v>
      </c>
      <c r="G50" s="40">
        <v>25.181999999999999</v>
      </c>
      <c r="H50" s="40">
        <v>113.67700000000001</v>
      </c>
      <c r="I50" s="41">
        <v>0</v>
      </c>
      <c r="J50" s="42">
        <f t="shared" si="2"/>
        <v>283.46199999999999</v>
      </c>
      <c r="L50" s="56">
        <v>15.865</v>
      </c>
    </row>
    <row r="51" spans="1:12" x14ac:dyDescent="0.2">
      <c r="A51" s="4">
        <f t="shared" si="0"/>
        <v>2</v>
      </c>
      <c r="B51" s="35">
        <v>39489</v>
      </c>
      <c r="C51" s="39">
        <v>77.662999999999997</v>
      </c>
      <c r="D51" s="40">
        <v>26.372</v>
      </c>
      <c r="E51" s="40">
        <v>67.100999999999999</v>
      </c>
      <c r="F51" s="40">
        <v>40.000999999999998</v>
      </c>
      <c r="G51" s="40">
        <v>38.551000000000002</v>
      </c>
      <c r="H51" s="40">
        <v>104.58199999999999</v>
      </c>
      <c r="I51" s="41">
        <v>0</v>
      </c>
      <c r="J51" s="42">
        <f t="shared" si="2"/>
        <v>354.27</v>
      </c>
      <c r="L51" s="56">
        <v>18.161000000000001</v>
      </c>
    </row>
    <row r="52" spans="1:12" x14ac:dyDescent="0.2">
      <c r="A52" s="4">
        <f t="shared" si="0"/>
        <v>2</v>
      </c>
      <c r="B52" s="35">
        <v>39490</v>
      </c>
      <c r="C52" s="39">
        <v>54.093000000000004</v>
      </c>
      <c r="D52" s="40">
        <v>27.523</v>
      </c>
      <c r="E52" s="40">
        <v>92.563000000000002</v>
      </c>
      <c r="F52" s="40">
        <v>44.6</v>
      </c>
      <c r="G52" s="40">
        <v>28.898</v>
      </c>
      <c r="H52" s="40">
        <v>122.69499999999999</v>
      </c>
      <c r="I52" s="41">
        <v>0</v>
      </c>
      <c r="J52" s="42">
        <f t="shared" si="2"/>
        <v>370.37199999999996</v>
      </c>
      <c r="L52" s="56">
        <v>18.367000000000001</v>
      </c>
    </row>
    <row r="53" spans="1:12" x14ac:dyDescent="0.2">
      <c r="A53" s="4">
        <f t="shared" si="0"/>
        <v>2</v>
      </c>
      <c r="B53" s="35">
        <v>39491</v>
      </c>
      <c r="C53" s="39">
        <v>66.27</v>
      </c>
      <c r="D53" s="40">
        <v>2.403</v>
      </c>
      <c r="E53" s="40">
        <v>101.6</v>
      </c>
      <c r="F53" s="40">
        <v>47.81</v>
      </c>
      <c r="G53" s="40">
        <v>26.731999999999999</v>
      </c>
      <c r="H53" s="40">
        <v>130.916</v>
      </c>
      <c r="I53" s="41">
        <v>0</v>
      </c>
      <c r="J53" s="42">
        <f t="shared" si="2"/>
        <v>375.73099999999999</v>
      </c>
      <c r="L53" s="56">
        <v>18.184999999999999</v>
      </c>
    </row>
    <row r="54" spans="1:12" x14ac:dyDescent="0.2">
      <c r="A54" s="4">
        <f t="shared" si="0"/>
        <v>2</v>
      </c>
      <c r="B54" s="35">
        <v>39492</v>
      </c>
      <c r="C54" s="39">
        <v>21.129000000000001</v>
      </c>
      <c r="D54" s="40">
        <v>33.767000000000003</v>
      </c>
      <c r="E54" s="40">
        <v>107.14700000000001</v>
      </c>
      <c r="F54" s="40">
        <v>45.646999999999998</v>
      </c>
      <c r="G54" s="40">
        <v>44.475999999999999</v>
      </c>
      <c r="H54" s="40">
        <v>104.803</v>
      </c>
      <c r="I54" s="41">
        <v>0</v>
      </c>
      <c r="J54" s="42">
        <f t="shared" si="2"/>
        <v>356.96899999999999</v>
      </c>
      <c r="L54" s="56">
        <v>17.593</v>
      </c>
    </row>
    <row r="55" spans="1:12" x14ac:dyDescent="0.2">
      <c r="A55" s="4">
        <f t="shared" si="0"/>
        <v>2</v>
      </c>
      <c r="B55" s="35">
        <v>39493</v>
      </c>
      <c r="C55" s="39">
        <v>27.547999999999998</v>
      </c>
      <c r="D55" s="40">
        <v>36.161999999999999</v>
      </c>
      <c r="E55" s="40">
        <v>100.678</v>
      </c>
      <c r="F55" s="40">
        <v>39.618000000000002</v>
      </c>
      <c r="G55" s="40">
        <v>25.181999999999999</v>
      </c>
      <c r="H55" s="40">
        <v>134.31299999999999</v>
      </c>
      <c r="I55" s="41">
        <v>0</v>
      </c>
      <c r="J55" s="42">
        <f t="shared" si="2"/>
        <v>363.50099999999998</v>
      </c>
      <c r="L55" s="56">
        <v>18.04</v>
      </c>
    </row>
    <row r="56" spans="1:12" x14ac:dyDescent="0.2">
      <c r="A56" s="4">
        <f t="shared" si="0"/>
        <v>2</v>
      </c>
      <c r="B56" s="35">
        <v>39494</v>
      </c>
      <c r="C56" s="39">
        <v>29.416</v>
      </c>
      <c r="D56" s="40">
        <v>33</v>
      </c>
      <c r="E56" s="40">
        <v>101.53400000000001</v>
      </c>
      <c r="F56" s="40">
        <v>48.155000000000001</v>
      </c>
      <c r="G56" s="40">
        <v>10.855</v>
      </c>
      <c r="H56" s="40">
        <v>131.25200000000001</v>
      </c>
      <c r="I56" s="41">
        <v>0</v>
      </c>
      <c r="J56" s="42">
        <f t="shared" si="2"/>
        <v>354.21199999999999</v>
      </c>
      <c r="L56" s="56">
        <v>17.158000000000001</v>
      </c>
    </row>
    <row r="57" spans="1:12" x14ac:dyDescent="0.2">
      <c r="A57" s="4">
        <f t="shared" si="0"/>
        <v>2</v>
      </c>
      <c r="B57" s="35">
        <v>39495</v>
      </c>
      <c r="C57" s="39">
        <v>18.335999999999999</v>
      </c>
      <c r="D57" s="40">
        <v>34.57</v>
      </c>
      <c r="E57" s="40">
        <v>86.192999999999998</v>
      </c>
      <c r="F57" s="40">
        <v>3.7970000000000002</v>
      </c>
      <c r="G57" s="40">
        <v>0</v>
      </c>
      <c r="H57" s="40">
        <v>142.64599999999999</v>
      </c>
      <c r="I57" s="41">
        <v>0</v>
      </c>
      <c r="J57" s="42">
        <f t="shared" si="2"/>
        <v>285.54199999999997</v>
      </c>
      <c r="L57" s="56">
        <v>15.019</v>
      </c>
    </row>
    <row r="58" spans="1:12" x14ac:dyDescent="0.2">
      <c r="A58" s="4">
        <f t="shared" si="0"/>
        <v>2</v>
      </c>
      <c r="B58" s="35">
        <v>39496</v>
      </c>
      <c r="C58" s="39">
        <v>72.222999999999999</v>
      </c>
      <c r="D58" s="40">
        <v>24.079000000000001</v>
      </c>
      <c r="E58" s="40">
        <v>64.781999999999996</v>
      </c>
      <c r="F58" s="40">
        <v>35.512999999999998</v>
      </c>
      <c r="G58" s="40">
        <v>24.530999999999999</v>
      </c>
      <c r="H58" s="40">
        <v>121.871</v>
      </c>
      <c r="I58" s="41">
        <v>0</v>
      </c>
      <c r="J58" s="42">
        <f t="shared" si="2"/>
        <v>342.99900000000002</v>
      </c>
      <c r="L58" s="56">
        <v>18.088999999999999</v>
      </c>
    </row>
    <row r="59" spans="1:12" x14ac:dyDescent="0.2">
      <c r="A59" s="4">
        <f t="shared" si="0"/>
        <v>2</v>
      </c>
      <c r="B59" s="35">
        <v>39497</v>
      </c>
      <c r="C59" s="39">
        <v>75.700999999999993</v>
      </c>
      <c r="D59" s="40">
        <v>40.774000000000001</v>
      </c>
      <c r="E59" s="40">
        <v>56.307000000000002</v>
      </c>
      <c r="F59" s="40">
        <v>44.395000000000003</v>
      </c>
      <c r="G59" s="40">
        <v>63.735999999999997</v>
      </c>
      <c r="H59" s="40">
        <v>66.929000000000002</v>
      </c>
      <c r="I59" s="41">
        <v>0</v>
      </c>
      <c r="J59" s="42">
        <f t="shared" si="2"/>
        <v>347.84199999999998</v>
      </c>
      <c r="L59" s="56">
        <v>18.318000000000001</v>
      </c>
    </row>
    <row r="60" spans="1:12" x14ac:dyDescent="0.2">
      <c r="A60" s="4">
        <f t="shared" si="0"/>
        <v>2</v>
      </c>
      <c r="B60" s="35">
        <v>39498</v>
      </c>
      <c r="C60" s="39">
        <v>83.228999999999999</v>
      </c>
      <c r="D60" s="40">
        <v>41.860999999999997</v>
      </c>
      <c r="E60" s="40">
        <v>53.424999999999997</v>
      </c>
      <c r="F60" s="40">
        <v>31.422000000000001</v>
      </c>
      <c r="G60" s="40">
        <v>24.094999999999999</v>
      </c>
      <c r="H60" s="40">
        <v>134.352</v>
      </c>
      <c r="I60" s="41">
        <v>0</v>
      </c>
      <c r="J60" s="42">
        <f t="shared" si="2"/>
        <v>368.38400000000001</v>
      </c>
      <c r="L60" s="56">
        <v>18.379000000000001</v>
      </c>
    </row>
    <row r="61" spans="1:12" x14ac:dyDescent="0.2">
      <c r="A61" s="4">
        <f t="shared" si="0"/>
        <v>2</v>
      </c>
      <c r="B61" s="35">
        <v>39499</v>
      </c>
      <c r="C61" s="39">
        <v>86.316000000000003</v>
      </c>
      <c r="D61" s="40">
        <v>40.027000000000001</v>
      </c>
      <c r="E61" s="40">
        <v>59.100999999999999</v>
      </c>
      <c r="F61" s="40">
        <v>39.685000000000002</v>
      </c>
      <c r="G61" s="40">
        <v>17.302</v>
      </c>
      <c r="H61" s="40">
        <v>139.83000000000001</v>
      </c>
      <c r="I61" s="41">
        <v>0</v>
      </c>
      <c r="J61" s="42">
        <f t="shared" si="2"/>
        <v>382.26100000000002</v>
      </c>
      <c r="L61" s="56">
        <v>17.931999999999999</v>
      </c>
    </row>
    <row r="62" spans="1:12" x14ac:dyDescent="0.2">
      <c r="A62" s="4">
        <f t="shared" si="0"/>
        <v>2</v>
      </c>
      <c r="B62" s="35">
        <v>39500</v>
      </c>
      <c r="C62" s="39">
        <v>76.819000000000003</v>
      </c>
      <c r="D62" s="40">
        <v>32.427999999999997</v>
      </c>
      <c r="E62" s="40">
        <v>54.473999999999997</v>
      </c>
      <c r="F62" s="40">
        <v>26.84</v>
      </c>
      <c r="G62" s="40">
        <v>46.906999999999996</v>
      </c>
      <c r="H62" s="40">
        <v>116.371</v>
      </c>
      <c r="I62" s="41">
        <v>0</v>
      </c>
      <c r="J62" s="42">
        <f t="shared" si="2"/>
        <v>353.839</v>
      </c>
      <c r="L62" s="56">
        <v>18.125</v>
      </c>
    </row>
    <row r="63" spans="1:12" x14ac:dyDescent="0.2">
      <c r="A63" s="4">
        <f t="shared" si="0"/>
        <v>2</v>
      </c>
      <c r="B63" s="35">
        <v>39501</v>
      </c>
      <c r="C63" s="39">
        <v>82.48</v>
      </c>
      <c r="D63" s="40">
        <v>31.65</v>
      </c>
      <c r="E63" s="40">
        <v>56.432000000000002</v>
      </c>
      <c r="F63" s="40">
        <v>39.295000000000002</v>
      </c>
      <c r="G63" s="40">
        <v>58.206000000000003</v>
      </c>
      <c r="H63" s="40">
        <v>79.902000000000001</v>
      </c>
      <c r="I63" s="41">
        <v>0</v>
      </c>
      <c r="J63" s="42">
        <f t="shared" si="2"/>
        <v>347.96500000000003</v>
      </c>
      <c r="L63" s="56">
        <v>17.242999999999999</v>
      </c>
    </row>
    <row r="64" spans="1:12" x14ac:dyDescent="0.2">
      <c r="A64" s="4">
        <f t="shared" si="0"/>
        <v>2</v>
      </c>
      <c r="B64" s="35">
        <v>39502</v>
      </c>
      <c r="C64" s="39">
        <v>80.106999999999999</v>
      </c>
      <c r="D64" s="40">
        <v>17.951000000000001</v>
      </c>
      <c r="E64" s="40">
        <v>56.524000000000001</v>
      </c>
      <c r="F64" s="40">
        <v>42.61</v>
      </c>
      <c r="G64" s="40">
        <v>19.475000000000001</v>
      </c>
      <c r="H64" s="40">
        <v>70.385999999999996</v>
      </c>
      <c r="I64" s="41">
        <v>0</v>
      </c>
      <c r="J64" s="42">
        <f t="shared" si="2"/>
        <v>287.053</v>
      </c>
      <c r="L64" s="56">
        <v>15.938000000000001</v>
      </c>
    </row>
    <row r="65" spans="1:12" x14ac:dyDescent="0.2">
      <c r="A65" s="4">
        <f t="shared" si="0"/>
        <v>2</v>
      </c>
      <c r="B65" s="35">
        <v>39503</v>
      </c>
      <c r="C65" s="39">
        <v>131.59200000000001</v>
      </c>
      <c r="D65" s="40">
        <v>9.0459999999999994</v>
      </c>
      <c r="E65" s="40">
        <v>41.756999999999998</v>
      </c>
      <c r="F65" s="40">
        <v>43.195</v>
      </c>
      <c r="G65" s="40">
        <v>62.984000000000002</v>
      </c>
      <c r="H65" s="40">
        <v>67.805999999999997</v>
      </c>
      <c r="I65" s="41">
        <v>0</v>
      </c>
      <c r="J65" s="42">
        <f t="shared" si="2"/>
        <v>356.38</v>
      </c>
      <c r="L65" s="56">
        <v>18.486999999999998</v>
      </c>
    </row>
    <row r="66" spans="1:12" x14ac:dyDescent="0.2">
      <c r="A66" s="4">
        <f t="shared" si="0"/>
        <v>2</v>
      </c>
      <c r="B66" s="35">
        <v>39504</v>
      </c>
      <c r="C66" s="39">
        <v>127.79600000000001</v>
      </c>
      <c r="D66" s="40">
        <v>11.58</v>
      </c>
      <c r="E66" s="40">
        <v>44.688000000000002</v>
      </c>
      <c r="F66" s="40">
        <v>46.936</v>
      </c>
      <c r="G66" s="40">
        <v>74.495000000000005</v>
      </c>
      <c r="H66" s="40">
        <v>67.626999999999995</v>
      </c>
      <c r="I66" s="41">
        <v>0</v>
      </c>
      <c r="J66" s="42">
        <f t="shared" si="2"/>
        <v>373.12200000000001</v>
      </c>
      <c r="L66" s="56">
        <v>20.05</v>
      </c>
    </row>
    <row r="67" spans="1:12" x14ac:dyDescent="0.2">
      <c r="A67" s="4">
        <f t="shared" si="0"/>
        <v>2</v>
      </c>
      <c r="B67" s="35">
        <v>39505</v>
      </c>
      <c r="C67" s="39">
        <v>133.92099999999999</v>
      </c>
      <c r="D67" s="40">
        <v>15.135999999999999</v>
      </c>
      <c r="E67" s="40">
        <v>33.741</v>
      </c>
      <c r="F67" s="40">
        <v>41.140999999999998</v>
      </c>
      <c r="G67" s="40">
        <v>81.245000000000005</v>
      </c>
      <c r="H67" s="40">
        <v>68.150999999999996</v>
      </c>
      <c r="I67" s="41">
        <v>0</v>
      </c>
      <c r="J67" s="42">
        <f t="shared" si="2"/>
        <v>373.33499999999998</v>
      </c>
      <c r="L67" s="56">
        <v>18.681000000000001</v>
      </c>
    </row>
    <row r="68" spans="1:12" x14ac:dyDescent="0.2">
      <c r="A68" s="4">
        <f t="shared" si="0"/>
        <v>2</v>
      </c>
      <c r="B68" s="35">
        <v>39506</v>
      </c>
      <c r="C68" s="39">
        <v>126.029</v>
      </c>
      <c r="D68" s="40">
        <v>11.874000000000001</v>
      </c>
      <c r="E68" s="40">
        <v>34.447000000000003</v>
      </c>
      <c r="F68" s="40">
        <v>32.432000000000002</v>
      </c>
      <c r="G68" s="40">
        <v>41.421999999999997</v>
      </c>
      <c r="H68" s="40">
        <v>105.98399999999999</v>
      </c>
      <c r="I68" s="41">
        <v>0</v>
      </c>
      <c r="J68" s="42">
        <f t="shared" si="2"/>
        <v>352.18799999999999</v>
      </c>
      <c r="L68" s="56">
        <v>17.907</v>
      </c>
    </row>
    <row r="69" spans="1:12" x14ac:dyDescent="0.2">
      <c r="A69" s="4">
        <f t="shared" si="0"/>
        <v>2</v>
      </c>
      <c r="B69" s="35">
        <v>39507</v>
      </c>
      <c r="C69" s="39">
        <v>113.111</v>
      </c>
      <c r="D69" s="40">
        <v>17.965</v>
      </c>
      <c r="E69" s="40">
        <v>30.655999999999999</v>
      </c>
      <c r="F69" s="40">
        <v>27.312000000000001</v>
      </c>
      <c r="G69" s="40">
        <v>25.593</v>
      </c>
      <c r="H69" s="40">
        <v>144.815</v>
      </c>
      <c r="I69" s="41">
        <v>0</v>
      </c>
      <c r="J69" s="42">
        <f t="shared" si="2"/>
        <v>359.452</v>
      </c>
      <c r="L69" s="56">
        <v>17.436</v>
      </c>
    </row>
    <row r="70" spans="1:12" x14ac:dyDescent="0.2">
      <c r="A70" s="4">
        <f t="shared" si="0"/>
        <v>3</v>
      </c>
      <c r="B70" s="35">
        <v>39508</v>
      </c>
      <c r="C70" s="39">
        <v>97.076999999999998</v>
      </c>
      <c r="D70" s="40">
        <v>22.231999999999999</v>
      </c>
      <c r="E70" s="40">
        <v>40.771000000000001</v>
      </c>
      <c r="F70" s="40">
        <v>29.47</v>
      </c>
      <c r="G70" s="40">
        <v>8.6929999999999996</v>
      </c>
      <c r="H70" s="40">
        <v>133.16499999999999</v>
      </c>
      <c r="I70" s="41">
        <v>0</v>
      </c>
      <c r="J70" s="42">
        <f t="shared" si="2"/>
        <v>331.40800000000002</v>
      </c>
      <c r="L70" s="56">
        <v>16.823</v>
      </c>
    </row>
    <row r="71" spans="1:12" x14ac:dyDescent="0.2">
      <c r="A71" s="4">
        <f t="shared" si="0"/>
        <v>3</v>
      </c>
      <c r="B71" s="35">
        <v>39509</v>
      </c>
      <c r="C71" s="39">
        <v>109.86799999999999</v>
      </c>
      <c r="D71" s="40">
        <v>0.77100000000000002</v>
      </c>
      <c r="E71" s="40">
        <v>35.033000000000001</v>
      </c>
      <c r="F71" s="40">
        <v>20.821000000000002</v>
      </c>
      <c r="G71" s="40">
        <v>33.72</v>
      </c>
      <c r="H71" s="40">
        <v>72.497</v>
      </c>
      <c r="I71" s="41">
        <v>0</v>
      </c>
      <c r="J71" s="42">
        <f t="shared" si="2"/>
        <v>272.70999999999998</v>
      </c>
      <c r="L71" s="56">
        <v>15.65</v>
      </c>
    </row>
    <row r="72" spans="1:12" x14ac:dyDescent="0.2">
      <c r="A72" s="4">
        <f t="shared" si="0"/>
        <v>3</v>
      </c>
      <c r="B72" s="35">
        <v>39510</v>
      </c>
      <c r="C72" s="39">
        <v>140.41900000000001</v>
      </c>
      <c r="D72" s="40">
        <v>2.1339999999999999</v>
      </c>
      <c r="E72" s="40">
        <v>37.04</v>
      </c>
      <c r="F72" s="40">
        <v>48.845999999999997</v>
      </c>
      <c r="G72" s="40">
        <v>64.375</v>
      </c>
      <c r="H72" s="40">
        <v>53.563000000000002</v>
      </c>
      <c r="I72" s="41">
        <v>0</v>
      </c>
      <c r="J72" s="42">
        <f t="shared" si="2"/>
        <v>346.37699999999995</v>
      </c>
      <c r="L72" s="56">
        <v>18.468</v>
      </c>
    </row>
    <row r="73" spans="1:12" x14ac:dyDescent="0.2">
      <c r="A73" s="4">
        <f t="shared" si="0"/>
        <v>3</v>
      </c>
      <c r="B73" s="35">
        <v>39511</v>
      </c>
      <c r="C73" s="39">
        <v>149.42400000000001</v>
      </c>
      <c r="D73" s="40">
        <v>15.271000000000001</v>
      </c>
      <c r="E73" s="40">
        <v>30.052</v>
      </c>
      <c r="F73" s="40">
        <v>48.332999999999998</v>
      </c>
      <c r="G73" s="40">
        <v>82.647999999999996</v>
      </c>
      <c r="H73" s="40">
        <v>42.88</v>
      </c>
      <c r="I73" s="41">
        <v>0</v>
      </c>
      <c r="J73" s="42">
        <f t="shared" si="2"/>
        <v>368.60799999999995</v>
      </c>
      <c r="L73" s="56">
        <v>20.3</v>
      </c>
    </row>
    <row r="74" spans="1:12" x14ac:dyDescent="0.2">
      <c r="A74" s="4">
        <f t="shared" si="0"/>
        <v>3</v>
      </c>
      <c r="B74" s="35">
        <v>39512</v>
      </c>
      <c r="C74" s="39">
        <v>131.637</v>
      </c>
      <c r="D74" s="40">
        <v>26.902000000000001</v>
      </c>
      <c r="E74" s="40">
        <v>20.266999999999999</v>
      </c>
      <c r="F74" s="40">
        <v>48.877000000000002</v>
      </c>
      <c r="G74" s="40">
        <v>91.04</v>
      </c>
      <c r="H74" s="40">
        <v>43.826000000000001</v>
      </c>
      <c r="I74" s="41">
        <v>0</v>
      </c>
      <c r="J74" s="42">
        <f t="shared" si="2"/>
        <v>362.54900000000004</v>
      </c>
      <c r="L74" s="56">
        <v>18.782</v>
      </c>
    </row>
    <row r="75" spans="1:12" x14ac:dyDescent="0.2">
      <c r="A75" s="4">
        <f t="shared" ref="A75:A138" si="3">+IF(ISBLANK($B75),"",MONTH($B75))</f>
        <v>3</v>
      </c>
      <c r="B75" s="35">
        <v>39513</v>
      </c>
      <c r="C75" s="39">
        <v>147.10499999999999</v>
      </c>
      <c r="D75" s="40">
        <v>11.496</v>
      </c>
      <c r="E75" s="40">
        <v>24.853999999999999</v>
      </c>
      <c r="F75" s="40">
        <v>44.923000000000002</v>
      </c>
      <c r="G75" s="40">
        <v>82.388999999999996</v>
      </c>
      <c r="H75" s="40">
        <v>40.411999999999999</v>
      </c>
      <c r="I75" s="41">
        <v>0</v>
      </c>
      <c r="J75" s="42">
        <f t="shared" si="2"/>
        <v>351.17899999999997</v>
      </c>
      <c r="L75" s="56">
        <v>18.649000000000001</v>
      </c>
    </row>
    <row r="76" spans="1:12" x14ac:dyDescent="0.2">
      <c r="A76" s="4">
        <f t="shared" si="3"/>
        <v>3</v>
      </c>
      <c r="B76" s="35">
        <v>39514</v>
      </c>
      <c r="C76" s="39">
        <v>142.547</v>
      </c>
      <c r="D76" s="40">
        <v>22.11</v>
      </c>
      <c r="E76" s="40">
        <v>16.012</v>
      </c>
      <c r="F76" s="40">
        <v>48.667000000000002</v>
      </c>
      <c r="G76" s="40">
        <v>75.498999999999995</v>
      </c>
      <c r="H76" s="40">
        <v>38.814</v>
      </c>
      <c r="I76" s="41">
        <v>0</v>
      </c>
      <c r="J76" s="42">
        <f t="shared" si="2"/>
        <v>343.649</v>
      </c>
      <c r="L76" s="56">
        <v>17.875</v>
      </c>
    </row>
    <row r="77" spans="1:12" x14ac:dyDescent="0.2">
      <c r="A77" s="4">
        <f t="shared" si="3"/>
        <v>3</v>
      </c>
      <c r="B77" s="35">
        <v>39515</v>
      </c>
      <c r="C77" s="39">
        <v>108.878</v>
      </c>
      <c r="D77" s="40">
        <v>41.015999999999998</v>
      </c>
      <c r="E77" s="40">
        <v>13.169</v>
      </c>
      <c r="F77" s="40">
        <v>39.115000000000002</v>
      </c>
      <c r="G77" s="40">
        <v>29.474</v>
      </c>
      <c r="H77" s="40">
        <v>99.143000000000001</v>
      </c>
      <c r="I77" s="41">
        <v>0</v>
      </c>
      <c r="J77" s="42">
        <f t="shared" si="2"/>
        <v>330.79500000000002</v>
      </c>
      <c r="L77" s="56">
        <v>16.725999999999999</v>
      </c>
    </row>
    <row r="78" spans="1:12" x14ac:dyDescent="0.2">
      <c r="A78" s="4">
        <f t="shared" si="3"/>
        <v>3</v>
      </c>
      <c r="B78" s="35">
        <v>39516</v>
      </c>
      <c r="C78" s="39">
        <v>117.16</v>
      </c>
      <c r="D78" s="40">
        <v>30.105</v>
      </c>
      <c r="E78" s="40">
        <v>14.731</v>
      </c>
      <c r="F78" s="40">
        <v>10.895</v>
      </c>
      <c r="G78" s="40">
        <v>21.795999999999999</v>
      </c>
      <c r="H78" s="40">
        <v>84.427999999999997</v>
      </c>
      <c r="I78" s="41">
        <v>0</v>
      </c>
      <c r="J78" s="42">
        <f t="shared" si="2"/>
        <v>279.11500000000001</v>
      </c>
      <c r="L78" s="56">
        <v>16.399000000000001</v>
      </c>
    </row>
    <row r="79" spans="1:12" x14ac:dyDescent="0.2">
      <c r="A79" s="4">
        <f t="shared" si="3"/>
        <v>3</v>
      </c>
      <c r="B79" s="35">
        <v>39517</v>
      </c>
      <c r="C79" s="39">
        <v>134.96</v>
      </c>
      <c r="D79" s="40">
        <v>32.293999999999997</v>
      </c>
      <c r="E79" s="40">
        <v>16.751000000000001</v>
      </c>
      <c r="F79" s="40">
        <v>43.98</v>
      </c>
      <c r="G79" s="40">
        <v>64.311000000000007</v>
      </c>
      <c r="H79" s="40">
        <v>40.593000000000004</v>
      </c>
      <c r="I79" s="41">
        <v>0</v>
      </c>
      <c r="J79" s="42">
        <f t="shared" si="2"/>
        <v>332.88900000000007</v>
      </c>
      <c r="L79" s="56">
        <v>18.359000000000002</v>
      </c>
    </row>
    <row r="80" spans="1:12" x14ac:dyDescent="0.2">
      <c r="A80" s="4">
        <f t="shared" si="3"/>
        <v>3</v>
      </c>
      <c r="B80" s="35">
        <v>39518</v>
      </c>
      <c r="C80" s="39">
        <v>139.81299999999999</v>
      </c>
      <c r="D80" s="40">
        <v>30.106000000000002</v>
      </c>
      <c r="E80" s="40">
        <v>17.704000000000001</v>
      </c>
      <c r="F80" s="40">
        <v>48.734000000000002</v>
      </c>
      <c r="G80" s="40">
        <v>89.965999999999994</v>
      </c>
      <c r="H80" s="40">
        <v>30.919</v>
      </c>
      <c r="I80" s="41">
        <v>0</v>
      </c>
      <c r="J80" s="42">
        <f t="shared" si="2"/>
        <v>357.24199999999996</v>
      </c>
      <c r="L80" s="56">
        <v>18.637</v>
      </c>
    </row>
    <row r="81" spans="1:12" x14ac:dyDescent="0.2">
      <c r="A81" s="4">
        <f t="shared" si="3"/>
        <v>3</v>
      </c>
      <c r="B81" s="35">
        <v>39519</v>
      </c>
      <c r="C81" s="39">
        <v>136.792</v>
      </c>
      <c r="D81" s="40">
        <v>30.739000000000001</v>
      </c>
      <c r="E81" s="40">
        <v>17.242000000000001</v>
      </c>
      <c r="F81" s="40">
        <v>49.386000000000003</v>
      </c>
      <c r="G81" s="40">
        <v>69.945999999999998</v>
      </c>
      <c r="H81" s="40">
        <v>49.365000000000002</v>
      </c>
      <c r="I81" s="41">
        <v>0</v>
      </c>
      <c r="J81" s="42">
        <f t="shared" si="2"/>
        <v>353.47</v>
      </c>
      <c r="L81" s="56">
        <v>18.600999999999999</v>
      </c>
    </row>
    <row r="82" spans="1:12" x14ac:dyDescent="0.2">
      <c r="A82" s="4">
        <f t="shared" si="3"/>
        <v>3</v>
      </c>
      <c r="B82" s="35">
        <v>39520</v>
      </c>
      <c r="C82" s="39">
        <v>164.566</v>
      </c>
      <c r="D82" s="40">
        <v>0.876</v>
      </c>
      <c r="E82" s="40">
        <v>25.811</v>
      </c>
      <c r="F82" s="40">
        <v>46.805</v>
      </c>
      <c r="G82" s="40">
        <v>87.061999999999998</v>
      </c>
      <c r="H82" s="40">
        <v>36.284999999999997</v>
      </c>
      <c r="I82" s="41">
        <v>0</v>
      </c>
      <c r="J82" s="42">
        <f t="shared" si="2"/>
        <v>361.40499999999997</v>
      </c>
      <c r="L82" s="56">
        <v>18.757999999999999</v>
      </c>
    </row>
    <row r="83" spans="1:12" x14ac:dyDescent="0.2">
      <c r="A83" s="4">
        <f t="shared" si="3"/>
        <v>3</v>
      </c>
      <c r="B83" s="35">
        <v>39521</v>
      </c>
      <c r="C83" s="39">
        <v>161.57300000000001</v>
      </c>
      <c r="D83" s="40">
        <v>5.3449999999999998</v>
      </c>
      <c r="E83" s="40">
        <v>25.731999999999999</v>
      </c>
      <c r="F83" s="40">
        <v>51.82</v>
      </c>
      <c r="G83" s="40">
        <v>96.522999999999996</v>
      </c>
      <c r="H83" s="40">
        <v>25.497</v>
      </c>
      <c r="I83" s="41">
        <v>0</v>
      </c>
      <c r="J83" s="42">
        <f t="shared" si="2"/>
        <v>366.49</v>
      </c>
      <c r="L83" s="56">
        <v>18.515999999999998</v>
      </c>
    </row>
    <row r="84" spans="1:12" x14ac:dyDescent="0.2">
      <c r="A84" s="4">
        <f t="shared" si="3"/>
        <v>3</v>
      </c>
      <c r="B84" s="35">
        <v>39522</v>
      </c>
      <c r="C84" s="39">
        <v>138.55500000000001</v>
      </c>
      <c r="D84" s="40">
        <v>2.3860000000000001</v>
      </c>
      <c r="E84" s="40">
        <v>12.393000000000001</v>
      </c>
      <c r="F84" s="40">
        <v>34.524000000000001</v>
      </c>
      <c r="G84" s="40">
        <v>54.7</v>
      </c>
      <c r="H84" s="40">
        <v>103.224</v>
      </c>
      <c r="I84" s="41">
        <v>0</v>
      </c>
      <c r="J84" s="42">
        <f t="shared" si="2"/>
        <v>345.78199999999998</v>
      </c>
      <c r="L84" s="56">
        <v>17.245999999999999</v>
      </c>
    </row>
    <row r="85" spans="1:12" x14ac:dyDescent="0.2">
      <c r="A85" s="4">
        <f t="shared" si="3"/>
        <v>3</v>
      </c>
      <c r="B85" s="35">
        <v>39523</v>
      </c>
      <c r="C85" s="39">
        <v>112.242</v>
      </c>
      <c r="D85" s="40">
        <v>16.794</v>
      </c>
      <c r="E85" s="40">
        <v>8.9109999999999996</v>
      </c>
      <c r="F85" s="40">
        <v>7.4889999999999999</v>
      </c>
      <c r="G85" s="40">
        <v>3.3319999999999999</v>
      </c>
      <c r="H85" s="40">
        <v>143.101</v>
      </c>
      <c r="I85" s="41">
        <v>0</v>
      </c>
      <c r="J85" s="42">
        <f t="shared" si="2"/>
        <v>291.86900000000003</v>
      </c>
      <c r="L85" s="56">
        <v>16.532</v>
      </c>
    </row>
    <row r="86" spans="1:12" x14ac:dyDescent="0.2">
      <c r="A86" s="4">
        <f t="shared" si="3"/>
        <v>3</v>
      </c>
      <c r="B86" s="35">
        <v>39524</v>
      </c>
      <c r="C86" s="39">
        <v>122.649</v>
      </c>
      <c r="D86" s="40">
        <v>33.47</v>
      </c>
      <c r="E86" s="40">
        <v>14.702999999999999</v>
      </c>
      <c r="F86" s="40">
        <v>20.576000000000001</v>
      </c>
      <c r="G86" s="40">
        <v>6.5359999999999996</v>
      </c>
      <c r="H86" s="40">
        <v>148.655</v>
      </c>
      <c r="I86" s="41">
        <v>0</v>
      </c>
      <c r="J86" s="42">
        <f t="shared" si="2"/>
        <v>346.589</v>
      </c>
      <c r="L86" s="56">
        <v>18.177</v>
      </c>
    </row>
    <row r="87" spans="1:12" x14ac:dyDescent="0.2">
      <c r="A87" s="4">
        <f t="shared" si="3"/>
        <v>3</v>
      </c>
      <c r="B87" s="35">
        <v>39525</v>
      </c>
      <c r="C87" s="39">
        <v>141.52699999999999</v>
      </c>
      <c r="D87" s="40">
        <v>6.867</v>
      </c>
      <c r="E87" s="40">
        <v>18.760999999999999</v>
      </c>
      <c r="F87" s="40">
        <v>44.924999999999997</v>
      </c>
      <c r="G87" s="40">
        <v>41.039000000000001</v>
      </c>
      <c r="H87" s="40">
        <v>101.563</v>
      </c>
      <c r="I87" s="41">
        <v>0</v>
      </c>
      <c r="J87" s="42">
        <f t="shared" si="2"/>
        <v>354.68199999999996</v>
      </c>
      <c r="L87" s="56">
        <v>18.721</v>
      </c>
    </row>
    <row r="88" spans="1:12" x14ac:dyDescent="0.2">
      <c r="A88" s="4">
        <f t="shared" si="3"/>
        <v>3</v>
      </c>
      <c r="B88" s="35">
        <v>39526</v>
      </c>
      <c r="C88" s="39">
        <v>117.711</v>
      </c>
      <c r="D88" s="40">
        <v>36.308</v>
      </c>
      <c r="E88" s="40">
        <v>18.125</v>
      </c>
      <c r="F88" s="40">
        <v>29.396999999999998</v>
      </c>
      <c r="G88" s="40">
        <v>16.7</v>
      </c>
      <c r="H88" s="40">
        <v>144.88</v>
      </c>
      <c r="I88" s="41">
        <v>0</v>
      </c>
      <c r="J88" s="42">
        <f t="shared" si="2"/>
        <v>363.12099999999998</v>
      </c>
      <c r="L88" s="56">
        <v>18.321999999999999</v>
      </c>
    </row>
    <row r="89" spans="1:12" x14ac:dyDescent="0.2">
      <c r="A89" s="4">
        <f t="shared" si="3"/>
        <v>3</v>
      </c>
      <c r="B89" s="35">
        <v>39527</v>
      </c>
      <c r="C89" s="39">
        <v>123.077</v>
      </c>
      <c r="D89" s="40">
        <v>27.873000000000001</v>
      </c>
      <c r="E89" s="40">
        <v>24.04</v>
      </c>
      <c r="F89" s="40">
        <v>4.5049999999999999</v>
      </c>
      <c r="G89" s="40">
        <v>15.018000000000001</v>
      </c>
      <c r="H89" s="40">
        <v>151.34700000000001</v>
      </c>
      <c r="I89" s="41">
        <v>0</v>
      </c>
      <c r="J89" s="42">
        <f t="shared" si="2"/>
        <v>345.86</v>
      </c>
      <c r="L89" s="56">
        <v>17.027999999999999</v>
      </c>
    </row>
    <row r="90" spans="1:12" x14ac:dyDescent="0.2">
      <c r="A90" s="4">
        <f t="shared" si="3"/>
        <v>3</v>
      </c>
      <c r="B90" s="35">
        <v>39528</v>
      </c>
      <c r="C90" s="39">
        <v>85.29</v>
      </c>
      <c r="D90" s="40">
        <v>6.2590000000000003</v>
      </c>
      <c r="E90" s="40">
        <v>20.870999999999999</v>
      </c>
      <c r="F90" s="40">
        <v>0</v>
      </c>
      <c r="G90" s="40">
        <v>0</v>
      </c>
      <c r="H90" s="40">
        <v>151.738</v>
      </c>
      <c r="I90" s="41">
        <v>0</v>
      </c>
      <c r="J90" s="42">
        <f t="shared" si="2"/>
        <v>264.15800000000002</v>
      </c>
      <c r="L90" s="56">
        <v>13.763</v>
      </c>
    </row>
    <row r="91" spans="1:12" x14ac:dyDescent="0.2">
      <c r="A91" s="4">
        <f t="shared" si="3"/>
        <v>3</v>
      </c>
      <c r="B91" s="35">
        <v>39529</v>
      </c>
      <c r="C91" s="39">
        <v>87.941999999999993</v>
      </c>
      <c r="D91" s="40">
        <v>13.28</v>
      </c>
      <c r="E91" s="40">
        <v>17.085000000000001</v>
      </c>
      <c r="F91" s="40">
        <v>6.0350000000000001</v>
      </c>
      <c r="G91" s="40">
        <v>0</v>
      </c>
      <c r="H91" s="40">
        <v>130.81200000000001</v>
      </c>
      <c r="I91" s="41">
        <v>0</v>
      </c>
      <c r="J91" s="42">
        <f t="shared" si="2"/>
        <v>255.154</v>
      </c>
      <c r="L91" s="56">
        <v>14.307</v>
      </c>
    </row>
    <row r="92" spans="1:12" x14ac:dyDescent="0.2">
      <c r="A92" s="4">
        <f t="shared" si="3"/>
        <v>3</v>
      </c>
      <c r="B92" s="35">
        <v>39530</v>
      </c>
      <c r="C92" s="39">
        <v>91.5</v>
      </c>
      <c r="D92" s="40">
        <v>25.202000000000002</v>
      </c>
      <c r="E92" s="40">
        <v>22.692</v>
      </c>
      <c r="F92" s="40">
        <v>19.981999999999999</v>
      </c>
      <c r="G92" s="40">
        <v>30.510999999999999</v>
      </c>
      <c r="H92" s="40">
        <v>70.070999999999998</v>
      </c>
      <c r="I92" s="41">
        <v>0</v>
      </c>
      <c r="J92" s="42">
        <f t="shared" si="2"/>
        <v>259.95799999999997</v>
      </c>
      <c r="L92" s="56">
        <v>15.782999999999999</v>
      </c>
    </row>
    <row r="93" spans="1:12" x14ac:dyDescent="0.2">
      <c r="A93" s="4">
        <f t="shared" si="3"/>
        <v>3</v>
      </c>
      <c r="B93" s="35">
        <v>39531</v>
      </c>
      <c r="C93" s="39">
        <v>118.151</v>
      </c>
      <c r="D93" s="40">
        <v>29.408000000000001</v>
      </c>
      <c r="E93" s="40">
        <v>20.294</v>
      </c>
      <c r="F93" s="40">
        <v>44.304000000000002</v>
      </c>
      <c r="G93" s="40">
        <v>68.692999999999998</v>
      </c>
      <c r="H93" s="40">
        <v>50.930999999999997</v>
      </c>
      <c r="I93" s="41">
        <v>0</v>
      </c>
      <c r="J93" s="42">
        <f t="shared" si="2"/>
        <v>331.78100000000001</v>
      </c>
      <c r="L93" s="56">
        <v>17.96</v>
      </c>
    </row>
    <row r="94" spans="1:12" x14ac:dyDescent="0.2">
      <c r="A94" s="4">
        <f t="shared" si="3"/>
        <v>3</v>
      </c>
      <c r="B94" s="35">
        <v>39532</v>
      </c>
      <c r="C94" s="39">
        <v>133.91300000000001</v>
      </c>
      <c r="D94" s="40">
        <v>23.992000000000001</v>
      </c>
      <c r="E94" s="40">
        <v>17.827999999999999</v>
      </c>
      <c r="F94" s="40">
        <v>49.164000000000001</v>
      </c>
      <c r="G94" s="40">
        <v>73.933999999999997</v>
      </c>
      <c r="H94" s="40">
        <v>58.311999999999998</v>
      </c>
      <c r="I94" s="41">
        <v>0</v>
      </c>
      <c r="J94" s="42">
        <f t="shared" si="2"/>
        <v>357.14300000000003</v>
      </c>
      <c r="L94" s="56">
        <v>18.044</v>
      </c>
    </row>
    <row r="95" spans="1:12" x14ac:dyDescent="0.2">
      <c r="A95" s="4">
        <f t="shared" si="3"/>
        <v>3</v>
      </c>
      <c r="B95" s="35">
        <v>39533</v>
      </c>
      <c r="C95" s="39">
        <v>133.76</v>
      </c>
      <c r="D95" s="40">
        <v>40.008000000000003</v>
      </c>
      <c r="E95" s="40">
        <v>14.802</v>
      </c>
      <c r="F95" s="40">
        <v>53.037999999999997</v>
      </c>
      <c r="G95" s="40">
        <v>35.515999999999998</v>
      </c>
      <c r="H95" s="40">
        <v>75.602000000000004</v>
      </c>
      <c r="I95" s="41">
        <v>0</v>
      </c>
      <c r="J95" s="42">
        <f t="shared" si="2"/>
        <v>352.726</v>
      </c>
      <c r="L95" s="56">
        <v>17.984000000000002</v>
      </c>
    </row>
    <row r="96" spans="1:12" x14ac:dyDescent="0.2">
      <c r="A96" s="4">
        <f t="shared" si="3"/>
        <v>3</v>
      </c>
      <c r="B96" s="35">
        <v>39534</v>
      </c>
      <c r="C96" s="39">
        <v>134.77600000000001</v>
      </c>
      <c r="D96" s="40">
        <v>31.417000000000002</v>
      </c>
      <c r="E96" s="40">
        <v>20.503</v>
      </c>
      <c r="F96" s="40">
        <v>48.448999999999998</v>
      </c>
      <c r="G96" s="40">
        <v>68.783000000000001</v>
      </c>
      <c r="H96" s="40">
        <v>49.621000000000002</v>
      </c>
      <c r="I96" s="41">
        <v>0</v>
      </c>
      <c r="J96" s="42">
        <f t="shared" si="2"/>
        <v>353.54900000000004</v>
      </c>
      <c r="L96" s="56">
        <v>18.238</v>
      </c>
    </row>
    <row r="97" spans="1:12" x14ac:dyDescent="0.2">
      <c r="A97" s="4">
        <f t="shared" si="3"/>
        <v>3</v>
      </c>
      <c r="B97" s="35">
        <v>39535</v>
      </c>
      <c r="C97" s="39">
        <v>152.476</v>
      </c>
      <c r="D97" s="40">
        <v>15.089</v>
      </c>
      <c r="E97" s="40">
        <v>23.77</v>
      </c>
      <c r="F97" s="40">
        <v>49.789000000000001</v>
      </c>
      <c r="G97" s="40">
        <v>69.816000000000003</v>
      </c>
      <c r="H97" s="40">
        <v>37.090000000000003</v>
      </c>
      <c r="I97" s="41">
        <v>0</v>
      </c>
      <c r="J97" s="42">
        <f t="shared" si="2"/>
        <v>348.03000000000009</v>
      </c>
      <c r="L97" s="56">
        <v>17.512</v>
      </c>
    </row>
    <row r="98" spans="1:12" x14ac:dyDescent="0.2">
      <c r="A98" s="4">
        <f t="shared" si="3"/>
        <v>3</v>
      </c>
      <c r="B98" s="35">
        <v>39536</v>
      </c>
      <c r="C98" s="39">
        <v>156.31299999999999</v>
      </c>
      <c r="D98" s="40">
        <v>5.1920000000000002</v>
      </c>
      <c r="E98" s="40">
        <v>17.132999999999999</v>
      </c>
      <c r="F98" s="40">
        <v>44.898000000000003</v>
      </c>
      <c r="G98" s="40">
        <v>87.564999999999998</v>
      </c>
      <c r="H98" s="40">
        <v>35.186999999999998</v>
      </c>
      <c r="I98" s="41">
        <v>0</v>
      </c>
      <c r="J98" s="42">
        <f t="shared" si="2"/>
        <v>346.28800000000001</v>
      </c>
      <c r="L98" s="56">
        <v>17.100999999999999</v>
      </c>
    </row>
    <row r="99" spans="1:12" x14ac:dyDescent="0.2">
      <c r="A99" s="4">
        <f t="shared" si="3"/>
        <v>3</v>
      </c>
      <c r="B99" s="35">
        <v>39537</v>
      </c>
      <c r="C99" s="39">
        <v>117.97199999999999</v>
      </c>
      <c r="D99" s="40">
        <v>20.704000000000001</v>
      </c>
      <c r="E99" s="40">
        <v>19.663</v>
      </c>
      <c r="F99" s="40">
        <v>27.87</v>
      </c>
      <c r="G99" s="40">
        <v>64.665999999999997</v>
      </c>
      <c r="H99" s="40">
        <v>31.268000000000001</v>
      </c>
      <c r="I99" s="41">
        <v>0</v>
      </c>
      <c r="J99" s="42">
        <f t="shared" si="2"/>
        <v>282.14300000000003</v>
      </c>
      <c r="L99" s="56">
        <v>15.625</v>
      </c>
    </row>
    <row r="100" spans="1:12" x14ac:dyDescent="0.2">
      <c r="A100" s="4">
        <f t="shared" si="3"/>
        <v>3</v>
      </c>
      <c r="B100" s="35">
        <v>39538</v>
      </c>
      <c r="C100" s="39">
        <v>140.583</v>
      </c>
      <c r="D100" s="40">
        <v>7.6150000000000002</v>
      </c>
      <c r="E100" s="40">
        <v>18.771999999999998</v>
      </c>
      <c r="F100" s="40">
        <v>47.98</v>
      </c>
      <c r="G100" s="40">
        <v>63.115000000000002</v>
      </c>
      <c r="H100" s="40">
        <v>57.058</v>
      </c>
      <c r="I100" s="41">
        <v>0</v>
      </c>
      <c r="J100" s="42">
        <f t="shared" si="2"/>
        <v>335.12299999999999</v>
      </c>
      <c r="L100" s="56">
        <v>18.370999999999999</v>
      </c>
    </row>
    <row r="101" spans="1:12" x14ac:dyDescent="0.2">
      <c r="A101" s="4">
        <f t="shared" si="3"/>
        <v>4</v>
      </c>
      <c r="B101" s="35">
        <v>39539</v>
      </c>
      <c r="C101" s="39">
        <v>128.42099999999999</v>
      </c>
      <c r="D101" s="40">
        <v>31.664999999999999</v>
      </c>
      <c r="E101" s="40">
        <v>14.568</v>
      </c>
      <c r="F101" s="40">
        <v>49.265999999999998</v>
      </c>
      <c r="G101" s="40">
        <v>81.331000000000003</v>
      </c>
      <c r="H101" s="40">
        <v>44.73</v>
      </c>
      <c r="I101" s="41">
        <v>0.17</v>
      </c>
      <c r="J101" s="42">
        <f t="shared" si="2"/>
        <v>350.15100000000001</v>
      </c>
      <c r="K101" s="5"/>
      <c r="L101" s="56">
        <v>17.943999999999999</v>
      </c>
    </row>
    <row r="102" spans="1:12" x14ac:dyDescent="0.2">
      <c r="A102" s="4">
        <f t="shared" si="3"/>
        <v>4</v>
      </c>
      <c r="B102" s="35">
        <v>39540</v>
      </c>
      <c r="C102" s="39">
        <v>118.864</v>
      </c>
      <c r="D102" s="40">
        <v>42.015000000000001</v>
      </c>
      <c r="E102" s="40">
        <v>12.071</v>
      </c>
      <c r="F102" s="40">
        <v>46.209000000000003</v>
      </c>
      <c r="G102" s="40">
        <v>70.977000000000004</v>
      </c>
      <c r="H102" s="40">
        <v>60.502000000000002</v>
      </c>
      <c r="I102" s="41">
        <v>0</v>
      </c>
      <c r="J102" s="42">
        <f t="shared" si="2"/>
        <v>350.63800000000003</v>
      </c>
      <c r="L102" s="56">
        <v>18.231000000000002</v>
      </c>
    </row>
    <row r="103" spans="1:12" x14ac:dyDescent="0.2">
      <c r="A103" s="4">
        <f t="shared" si="3"/>
        <v>4</v>
      </c>
      <c r="B103" s="35">
        <v>39541</v>
      </c>
      <c r="C103" s="39">
        <v>116.06399999999999</v>
      </c>
      <c r="D103" s="40">
        <v>40.319000000000003</v>
      </c>
      <c r="E103" s="40">
        <v>11.808999999999999</v>
      </c>
      <c r="F103" s="40">
        <v>15.475</v>
      </c>
      <c r="G103" s="40">
        <v>18.995999999999999</v>
      </c>
      <c r="H103" s="40">
        <v>148.41499999999999</v>
      </c>
      <c r="I103" s="41">
        <v>0</v>
      </c>
      <c r="J103" s="42">
        <f t="shared" si="2"/>
        <v>351.07799999999997</v>
      </c>
      <c r="L103" s="56">
        <v>19.399999999999999</v>
      </c>
    </row>
    <row r="104" spans="1:12" x14ac:dyDescent="0.2">
      <c r="A104" s="4">
        <f t="shared" si="3"/>
        <v>4</v>
      </c>
      <c r="B104" s="35">
        <v>39542</v>
      </c>
      <c r="C104" s="39">
        <v>126.03700000000001</v>
      </c>
      <c r="D104" s="40">
        <v>28.766999999999999</v>
      </c>
      <c r="E104" s="40">
        <v>22.75</v>
      </c>
      <c r="F104" s="40">
        <v>11.805999999999999</v>
      </c>
      <c r="G104" s="40">
        <v>10.888999999999999</v>
      </c>
      <c r="H104" s="40">
        <v>151.244</v>
      </c>
      <c r="I104" s="41">
        <v>0</v>
      </c>
      <c r="J104" s="42">
        <f t="shared" si="2"/>
        <v>351.49300000000005</v>
      </c>
      <c r="L104" s="56">
        <v>17.753</v>
      </c>
    </row>
    <row r="105" spans="1:12" x14ac:dyDescent="0.2">
      <c r="A105" s="4">
        <f t="shared" si="3"/>
        <v>4</v>
      </c>
      <c r="B105" s="35">
        <v>39543</v>
      </c>
      <c r="C105" s="39">
        <v>111.14</v>
      </c>
      <c r="D105" s="40">
        <v>30.190999999999999</v>
      </c>
      <c r="E105" s="40">
        <v>26.271999999999998</v>
      </c>
      <c r="F105" s="40">
        <v>15.83</v>
      </c>
      <c r="G105" s="40">
        <v>3.125</v>
      </c>
      <c r="H105" s="40">
        <v>145.505</v>
      </c>
      <c r="I105" s="41">
        <v>0</v>
      </c>
      <c r="J105" s="42">
        <f t="shared" ref="J105:J168" si="4">SUM(C105:I105)</f>
        <v>332.06299999999999</v>
      </c>
      <c r="L105" s="56">
        <v>16.678999999999998</v>
      </c>
    </row>
    <row r="106" spans="1:12" x14ac:dyDescent="0.2">
      <c r="A106" s="4">
        <f t="shared" si="3"/>
        <v>4</v>
      </c>
      <c r="B106" s="35">
        <v>39544</v>
      </c>
      <c r="C106" s="39">
        <v>61.655999999999999</v>
      </c>
      <c r="D106" s="40">
        <v>36.802999999999997</v>
      </c>
      <c r="E106" s="40">
        <v>43.295000000000002</v>
      </c>
      <c r="F106" s="40">
        <v>1.0940000000000001</v>
      </c>
      <c r="G106" s="40">
        <v>0.11799999999999999</v>
      </c>
      <c r="H106" s="40">
        <v>148.84700000000001</v>
      </c>
      <c r="I106" s="41">
        <v>0</v>
      </c>
      <c r="J106" s="42">
        <f t="shared" si="4"/>
        <v>291.81299999999999</v>
      </c>
      <c r="L106" s="56">
        <v>15.986000000000001</v>
      </c>
    </row>
    <row r="107" spans="1:12" x14ac:dyDescent="0.2">
      <c r="A107" s="4">
        <f t="shared" si="3"/>
        <v>4</v>
      </c>
      <c r="B107" s="35">
        <v>39545</v>
      </c>
      <c r="C107" s="39">
        <v>65.549000000000007</v>
      </c>
      <c r="D107" s="40">
        <v>40.219000000000001</v>
      </c>
      <c r="E107" s="40">
        <v>77.396000000000001</v>
      </c>
      <c r="F107" s="40">
        <v>7.1479999999999997</v>
      </c>
      <c r="G107" s="40">
        <v>0</v>
      </c>
      <c r="H107" s="40">
        <v>151.29499999999999</v>
      </c>
      <c r="I107" s="41">
        <v>0</v>
      </c>
      <c r="J107" s="42">
        <f t="shared" si="4"/>
        <v>341.60699999999997</v>
      </c>
      <c r="L107" s="56">
        <v>18.350000000000001</v>
      </c>
    </row>
    <row r="108" spans="1:12" x14ac:dyDescent="0.2">
      <c r="A108" s="4">
        <f t="shared" si="3"/>
        <v>4</v>
      </c>
      <c r="B108" s="35">
        <v>39546</v>
      </c>
      <c r="C108" s="39">
        <v>19.594000000000001</v>
      </c>
      <c r="D108" s="40">
        <v>35.688000000000002</v>
      </c>
      <c r="E108" s="40">
        <v>143.447</v>
      </c>
      <c r="F108" s="40">
        <v>0.36399999999999999</v>
      </c>
      <c r="G108" s="40">
        <v>0</v>
      </c>
      <c r="H108" s="40">
        <v>151.197</v>
      </c>
      <c r="I108" s="41">
        <v>0</v>
      </c>
      <c r="J108" s="42">
        <f t="shared" si="4"/>
        <v>350.29</v>
      </c>
      <c r="L108" s="56">
        <v>17.873000000000001</v>
      </c>
    </row>
    <row r="109" spans="1:12" x14ac:dyDescent="0.2">
      <c r="A109" s="4">
        <f t="shared" si="3"/>
        <v>4</v>
      </c>
      <c r="B109" s="35">
        <v>39547</v>
      </c>
      <c r="C109" s="39">
        <v>0.83699999999999997</v>
      </c>
      <c r="D109" s="40">
        <v>30.097999999999999</v>
      </c>
      <c r="E109" s="40">
        <v>156.024</v>
      </c>
      <c r="F109" s="40">
        <v>0</v>
      </c>
      <c r="G109" s="40">
        <v>0</v>
      </c>
      <c r="H109" s="40">
        <v>151.495</v>
      </c>
      <c r="I109" s="41">
        <v>0</v>
      </c>
      <c r="J109" s="42">
        <f t="shared" si="4"/>
        <v>338.45400000000001</v>
      </c>
      <c r="L109" s="56">
        <v>17.741</v>
      </c>
    </row>
    <row r="110" spans="1:12" x14ac:dyDescent="0.2">
      <c r="A110" s="4">
        <f t="shared" si="3"/>
        <v>4</v>
      </c>
      <c r="B110" s="35">
        <v>39548</v>
      </c>
      <c r="C110" s="39">
        <v>3.2309999999999999</v>
      </c>
      <c r="D110" s="40">
        <v>34.566000000000003</v>
      </c>
      <c r="E110" s="40">
        <v>148.27699999999999</v>
      </c>
      <c r="F110" s="40">
        <v>4.4009999999999998</v>
      </c>
      <c r="G110" s="40">
        <v>0</v>
      </c>
      <c r="H110" s="40">
        <v>154.68199999999999</v>
      </c>
      <c r="I110" s="41">
        <v>0</v>
      </c>
      <c r="J110" s="42">
        <f t="shared" si="4"/>
        <v>345.15699999999998</v>
      </c>
      <c r="L110" s="56">
        <v>18.219000000000001</v>
      </c>
    </row>
    <row r="111" spans="1:12" x14ac:dyDescent="0.2">
      <c r="A111" s="4">
        <f t="shared" si="3"/>
        <v>4</v>
      </c>
      <c r="B111" s="35">
        <v>39549</v>
      </c>
      <c r="C111" s="39">
        <v>0.86099999999999999</v>
      </c>
      <c r="D111" s="40">
        <v>40.692999999999998</v>
      </c>
      <c r="E111" s="40">
        <v>156.95500000000001</v>
      </c>
      <c r="F111" s="40">
        <v>19.248999999999999</v>
      </c>
      <c r="G111" s="40">
        <v>6.532</v>
      </c>
      <c r="H111" s="40">
        <v>124.84099999999999</v>
      </c>
      <c r="I111" s="41">
        <v>0</v>
      </c>
      <c r="J111" s="42">
        <f t="shared" si="4"/>
        <v>349.13100000000003</v>
      </c>
      <c r="L111" s="56">
        <v>17.824999999999999</v>
      </c>
    </row>
    <row r="112" spans="1:12" x14ac:dyDescent="0.2">
      <c r="A112" s="4">
        <f t="shared" si="3"/>
        <v>4</v>
      </c>
      <c r="B112" s="35">
        <v>39550</v>
      </c>
      <c r="C112" s="39">
        <v>1.647</v>
      </c>
      <c r="D112" s="40">
        <v>13.089</v>
      </c>
      <c r="E112" s="40">
        <v>162.55000000000001</v>
      </c>
      <c r="F112" s="40">
        <v>0.28100000000000003</v>
      </c>
      <c r="G112" s="40">
        <v>2.2759999999999998</v>
      </c>
      <c r="H112" s="40">
        <v>147.70699999999999</v>
      </c>
      <c r="I112" s="41">
        <v>0</v>
      </c>
      <c r="J112" s="42">
        <f t="shared" si="4"/>
        <v>327.55</v>
      </c>
      <c r="L112" s="56">
        <v>16.512</v>
      </c>
    </row>
    <row r="113" spans="1:12" x14ac:dyDescent="0.2">
      <c r="A113" s="4">
        <f t="shared" si="3"/>
        <v>4</v>
      </c>
      <c r="B113" s="35">
        <v>39551</v>
      </c>
      <c r="C113" s="39">
        <v>0</v>
      </c>
      <c r="D113" s="40">
        <v>28.303999999999998</v>
      </c>
      <c r="E113" s="40">
        <v>144.51599999999999</v>
      </c>
      <c r="F113" s="40">
        <v>4.7729999999999997</v>
      </c>
      <c r="G113" s="40">
        <v>6.5170000000000003</v>
      </c>
      <c r="H113" s="40">
        <v>92.76</v>
      </c>
      <c r="I113" s="41">
        <v>0</v>
      </c>
      <c r="J113" s="42">
        <f t="shared" si="4"/>
        <v>276.87</v>
      </c>
      <c r="L113" s="56">
        <v>16.475999999999999</v>
      </c>
    </row>
    <row r="114" spans="1:12" x14ac:dyDescent="0.2">
      <c r="A114" s="4">
        <f t="shared" si="3"/>
        <v>4</v>
      </c>
      <c r="B114" s="35">
        <v>39552</v>
      </c>
      <c r="C114" s="39">
        <v>8.1609999999999996</v>
      </c>
      <c r="D114" s="40">
        <v>30.683</v>
      </c>
      <c r="E114" s="40">
        <v>155.745</v>
      </c>
      <c r="F114" s="40">
        <v>31.78</v>
      </c>
      <c r="G114" s="40">
        <v>30.684000000000001</v>
      </c>
      <c r="H114" s="40">
        <v>73.343000000000004</v>
      </c>
      <c r="I114" s="41">
        <v>0</v>
      </c>
      <c r="J114" s="42">
        <f t="shared" si="4"/>
        <v>330.39600000000002</v>
      </c>
      <c r="L114" s="56">
        <v>17.908999999999999</v>
      </c>
    </row>
    <row r="115" spans="1:12" x14ac:dyDescent="0.2">
      <c r="A115" s="4">
        <f t="shared" si="3"/>
        <v>4</v>
      </c>
      <c r="B115" s="35">
        <v>39553</v>
      </c>
      <c r="C115" s="39">
        <v>7.335</v>
      </c>
      <c r="D115" s="40">
        <v>44.817</v>
      </c>
      <c r="E115" s="40">
        <v>143.80799999999999</v>
      </c>
      <c r="F115" s="40">
        <v>36.557000000000002</v>
      </c>
      <c r="G115" s="40">
        <v>38.340000000000003</v>
      </c>
      <c r="H115" s="40">
        <v>72.049000000000007</v>
      </c>
      <c r="I115" s="41">
        <v>0</v>
      </c>
      <c r="J115" s="42">
        <f t="shared" si="4"/>
        <v>342.90599999999995</v>
      </c>
      <c r="L115" s="56">
        <v>18.219000000000001</v>
      </c>
    </row>
    <row r="116" spans="1:12" x14ac:dyDescent="0.2">
      <c r="A116" s="4">
        <f t="shared" si="3"/>
        <v>4</v>
      </c>
      <c r="B116" s="35">
        <v>39554</v>
      </c>
      <c r="C116" s="39">
        <v>0</v>
      </c>
      <c r="D116" s="40">
        <v>31.928999999999998</v>
      </c>
      <c r="E116" s="40">
        <v>154.06299999999999</v>
      </c>
      <c r="F116" s="40">
        <v>6.3869999999999996</v>
      </c>
      <c r="G116" s="40">
        <v>0</v>
      </c>
      <c r="H116" s="40">
        <v>150.34800000000001</v>
      </c>
      <c r="I116" s="41">
        <v>0</v>
      </c>
      <c r="J116" s="42">
        <f t="shared" si="4"/>
        <v>342.72699999999998</v>
      </c>
      <c r="L116" s="56">
        <v>18.254999999999999</v>
      </c>
    </row>
    <row r="117" spans="1:12" x14ac:dyDescent="0.2">
      <c r="A117" s="4">
        <f t="shared" si="3"/>
        <v>4</v>
      </c>
      <c r="B117" s="35">
        <v>39555</v>
      </c>
      <c r="C117" s="39">
        <v>9.1059999999999999</v>
      </c>
      <c r="D117" s="40">
        <v>18.029</v>
      </c>
      <c r="E117" s="40">
        <v>170.82400000000001</v>
      </c>
      <c r="F117" s="40">
        <v>0</v>
      </c>
      <c r="G117" s="40">
        <v>0</v>
      </c>
      <c r="H117" s="40">
        <v>153.26900000000001</v>
      </c>
      <c r="I117" s="41">
        <v>0</v>
      </c>
      <c r="J117" s="42">
        <f t="shared" si="4"/>
        <v>351.22800000000001</v>
      </c>
      <c r="L117" s="56">
        <v>18.315000000000001</v>
      </c>
    </row>
    <row r="118" spans="1:12" x14ac:dyDescent="0.2">
      <c r="A118" s="4">
        <f t="shared" si="3"/>
        <v>4</v>
      </c>
      <c r="B118" s="35">
        <v>39556</v>
      </c>
      <c r="C118" s="39">
        <v>8.8420000000000005</v>
      </c>
      <c r="D118" s="40">
        <v>20.332000000000001</v>
      </c>
      <c r="E118" s="40">
        <v>158.142</v>
      </c>
      <c r="F118" s="40">
        <v>6.4320000000000004</v>
      </c>
      <c r="G118" s="40">
        <v>4.8090000000000002</v>
      </c>
      <c r="H118" s="40">
        <v>135.74100000000001</v>
      </c>
      <c r="I118" s="41">
        <v>0</v>
      </c>
      <c r="J118" s="42">
        <f t="shared" si="4"/>
        <v>334.298</v>
      </c>
      <c r="L118" s="56">
        <v>17.812999999999999</v>
      </c>
    </row>
    <row r="119" spans="1:12" x14ac:dyDescent="0.2">
      <c r="A119" s="4">
        <f t="shared" si="3"/>
        <v>4</v>
      </c>
      <c r="B119" s="35">
        <v>39557</v>
      </c>
      <c r="C119" s="39">
        <v>3.5680000000000001</v>
      </c>
      <c r="D119" s="40">
        <v>14.263</v>
      </c>
      <c r="E119" s="40">
        <v>145.88</v>
      </c>
      <c r="F119" s="40">
        <v>0</v>
      </c>
      <c r="G119" s="40">
        <v>0</v>
      </c>
      <c r="H119" s="40">
        <v>155.845</v>
      </c>
      <c r="I119" s="41">
        <v>0</v>
      </c>
      <c r="J119" s="42">
        <f t="shared" si="4"/>
        <v>319.55599999999998</v>
      </c>
      <c r="L119" s="56">
        <v>16.463999999999999</v>
      </c>
    </row>
    <row r="120" spans="1:12" x14ac:dyDescent="0.2">
      <c r="A120" s="4">
        <f t="shared" si="3"/>
        <v>4</v>
      </c>
      <c r="B120" s="35">
        <v>39558</v>
      </c>
      <c r="C120" s="39">
        <v>0</v>
      </c>
      <c r="D120" s="40">
        <v>5.5119999999999996</v>
      </c>
      <c r="E120" s="40">
        <v>122.602</v>
      </c>
      <c r="F120" s="40">
        <v>0</v>
      </c>
      <c r="G120" s="40">
        <v>0</v>
      </c>
      <c r="H120" s="40">
        <v>147.99600000000001</v>
      </c>
      <c r="I120" s="41">
        <v>0</v>
      </c>
      <c r="J120" s="42">
        <f t="shared" si="4"/>
        <v>276.11</v>
      </c>
      <c r="L120" s="56">
        <v>15.234</v>
      </c>
    </row>
    <row r="121" spans="1:12" x14ac:dyDescent="0.2">
      <c r="A121" s="4">
        <f t="shared" si="3"/>
        <v>4</v>
      </c>
      <c r="B121" s="35">
        <v>39559</v>
      </c>
      <c r="C121" s="39">
        <v>7.7370000000000001</v>
      </c>
      <c r="D121" s="40">
        <v>26.113</v>
      </c>
      <c r="E121" s="40">
        <v>132.816</v>
      </c>
      <c r="F121" s="40">
        <v>2.1000000000000001E-2</v>
      </c>
      <c r="G121" s="40">
        <v>0</v>
      </c>
      <c r="H121" s="40">
        <v>156.22499999999999</v>
      </c>
      <c r="I121" s="41">
        <v>0</v>
      </c>
      <c r="J121" s="42">
        <f t="shared" si="4"/>
        <v>322.91199999999998</v>
      </c>
      <c r="L121" s="56">
        <v>17.873000000000001</v>
      </c>
    </row>
    <row r="122" spans="1:12" x14ac:dyDescent="0.2">
      <c r="A122" s="4">
        <f t="shared" si="3"/>
        <v>4</v>
      </c>
      <c r="B122" s="35">
        <v>39560</v>
      </c>
      <c r="C122" s="39">
        <v>2.7850000000000001</v>
      </c>
      <c r="D122" s="40">
        <v>46.843000000000004</v>
      </c>
      <c r="E122" s="40">
        <v>161.63800000000001</v>
      </c>
      <c r="F122" s="40">
        <v>13.827999999999999</v>
      </c>
      <c r="G122" s="40">
        <v>0</v>
      </c>
      <c r="H122" s="40">
        <v>111.867</v>
      </c>
      <c r="I122" s="41">
        <v>0</v>
      </c>
      <c r="J122" s="42">
        <f t="shared" si="4"/>
        <v>336.96100000000001</v>
      </c>
      <c r="L122" s="56">
        <v>17.920999999999999</v>
      </c>
    </row>
    <row r="123" spans="1:12" x14ac:dyDescent="0.2">
      <c r="A123" s="4">
        <f t="shared" si="3"/>
        <v>4</v>
      </c>
      <c r="B123" s="35">
        <v>39561</v>
      </c>
      <c r="C123" s="39">
        <v>3.2589999999999999</v>
      </c>
      <c r="D123" s="40">
        <v>46.673999999999999</v>
      </c>
      <c r="E123" s="40">
        <v>172.47</v>
      </c>
      <c r="F123" s="40">
        <v>21.536000000000001</v>
      </c>
      <c r="G123" s="40">
        <v>22.687999999999999</v>
      </c>
      <c r="H123" s="40">
        <v>65.775000000000006</v>
      </c>
      <c r="I123" s="41">
        <v>0</v>
      </c>
      <c r="J123" s="42">
        <f t="shared" si="4"/>
        <v>332.40200000000004</v>
      </c>
      <c r="L123" s="56">
        <v>17.228000000000002</v>
      </c>
    </row>
    <row r="124" spans="1:12" x14ac:dyDescent="0.2">
      <c r="A124" s="4">
        <f t="shared" si="3"/>
        <v>4</v>
      </c>
      <c r="B124" s="35">
        <v>39562</v>
      </c>
      <c r="C124" s="39">
        <v>0.875</v>
      </c>
      <c r="D124" s="40">
        <v>45.116999999999997</v>
      </c>
      <c r="E124" s="40">
        <v>170.696</v>
      </c>
      <c r="F124" s="40">
        <v>48.279000000000003</v>
      </c>
      <c r="G124" s="40">
        <v>19.175000000000001</v>
      </c>
      <c r="H124" s="40">
        <v>54.649000000000001</v>
      </c>
      <c r="I124" s="41">
        <v>0</v>
      </c>
      <c r="J124" s="42">
        <f t="shared" si="4"/>
        <v>338.791</v>
      </c>
      <c r="L124" s="56">
        <v>17.741</v>
      </c>
    </row>
    <row r="125" spans="1:12" x14ac:dyDescent="0.2">
      <c r="A125" s="4">
        <f t="shared" si="3"/>
        <v>4</v>
      </c>
      <c r="B125" s="35">
        <v>39563</v>
      </c>
      <c r="C125" s="39">
        <v>2.4889999999999999</v>
      </c>
      <c r="D125" s="40">
        <v>39.454999999999998</v>
      </c>
      <c r="E125" s="40">
        <v>181.96199999999999</v>
      </c>
      <c r="F125" s="40">
        <v>37.606000000000002</v>
      </c>
      <c r="G125" s="40">
        <v>38.674999999999997</v>
      </c>
      <c r="H125" s="40">
        <v>39.17</v>
      </c>
      <c r="I125" s="41">
        <v>0</v>
      </c>
      <c r="J125" s="42">
        <f t="shared" si="4"/>
        <v>339.35700000000003</v>
      </c>
      <c r="L125" s="56">
        <v>17.395</v>
      </c>
    </row>
    <row r="126" spans="1:12" x14ac:dyDescent="0.2">
      <c r="A126" s="4">
        <f t="shared" si="3"/>
        <v>4</v>
      </c>
      <c r="B126" s="35">
        <v>39564</v>
      </c>
      <c r="C126" s="39">
        <v>2.7490000000000001</v>
      </c>
      <c r="D126" s="40">
        <v>26.405000000000001</v>
      </c>
      <c r="E126" s="40">
        <v>171.286</v>
      </c>
      <c r="F126" s="40">
        <v>47.841000000000001</v>
      </c>
      <c r="G126" s="40">
        <v>29.920999999999999</v>
      </c>
      <c r="H126" s="40">
        <v>45.366999999999997</v>
      </c>
      <c r="I126" s="41">
        <v>0</v>
      </c>
      <c r="J126" s="42">
        <f t="shared" si="4"/>
        <v>323.56900000000002</v>
      </c>
      <c r="L126" s="56">
        <v>16.905999999999999</v>
      </c>
    </row>
    <row r="127" spans="1:12" x14ac:dyDescent="0.2">
      <c r="A127" s="4">
        <f t="shared" si="3"/>
        <v>4</v>
      </c>
      <c r="B127" s="35">
        <v>39565</v>
      </c>
      <c r="C127" s="39">
        <v>0</v>
      </c>
      <c r="D127" s="40">
        <v>14.069000000000001</v>
      </c>
      <c r="E127" s="40">
        <v>142.09</v>
      </c>
      <c r="F127" s="40">
        <v>7.2169999999999996</v>
      </c>
      <c r="G127" s="40">
        <v>3.8069999999999999</v>
      </c>
      <c r="H127" s="40">
        <v>118.79</v>
      </c>
      <c r="I127" s="41">
        <v>0</v>
      </c>
      <c r="J127" s="42">
        <f t="shared" si="4"/>
        <v>285.97300000000001</v>
      </c>
      <c r="L127" s="56">
        <v>16.273</v>
      </c>
    </row>
    <row r="128" spans="1:12" x14ac:dyDescent="0.2">
      <c r="A128" s="4">
        <f t="shared" si="3"/>
        <v>4</v>
      </c>
      <c r="B128" s="35">
        <v>39566</v>
      </c>
      <c r="C128" s="39">
        <v>6.6280000000000001</v>
      </c>
      <c r="D128" s="40">
        <v>41.155999999999999</v>
      </c>
      <c r="E128" s="40">
        <v>156.399</v>
      </c>
      <c r="F128" s="40">
        <v>30.88</v>
      </c>
      <c r="G128" s="40">
        <v>26.382000000000001</v>
      </c>
      <c r="H128" s="40">
        <v>74.826999999999998</v>
      </c>
      <c r="I128" s="41">
        <v>0</v>
      </c>
      <c r="J128" s="42">
        <f t="shared" si="4"/>
        <v>336.27199999999999</v>
      </c>
      <c r="L128" s="56">
        <v>18.100000000000001</v>
      </c>
    </row>
    <row r="129" spans="1:12" x14ac:dyDescent="0.2">
      <c r="A129" s="4">
        <f t="shared" si="3"/>
        <v>4</v>
      </c>
      <c r="B129" s="35">
        <v>39567</v>
      </c>
      <c r="C129" s="39">
        <v>6.5970000000000004</v>
      </c>
      <c r="D129" s="40">
        <v>40.606000000000002</v>
      </c>
      <c r="E129" s="40">
        <v>185.15299999999999</v>
      </c>
      <c r="F129" s="40">
        <v>40.555999999999997</v>
      </c>
      <c r="G129" s="40">
        <v>30.22</v>
      </c>
      <c r="H129" s="40">
        <v>48.152999999999999</v>
      </c>
      <c r="I129" s="41">
        <v>0</v>
      </c>
      <c r="J129" s="42">
        <f t="shared" si="4"/>
        <v>351.28499999999997</v>
      </c>
      <c r="L129" s="56">
        <v>18.183</v>
      </c>
    </row>
    <row r="130" spans="1:12" x14ac:dyDescent="0.2">
      <c r="A130" s="4">
        <f t="shared" si="3"/>
        <v>4</v>
      </c>
      <c r="B130" s="35">
        <v>39568</v>
      </c>
      <c r="C130" s="39">
        <v>11.182</v>
      </c>
      <c r="D130" s="40">
        <v>23.306999999999999</v>
      </c>
      <c r="E130" s="40">
        <v>184.07499999999999</v>
      </c>
      <c r="F130" s="40">
        <v>35.524000000000001</v>
      </c>
      <c r="G130" s="40">
        <v>59.792999999999999</v>
      </c>
      <c r="H130" s="40">
        <v>39.21</v>
      </c>
      <c r="I130" s="41">
        <v>0</v>
      </c>
      <c r="J130" s="42">
        <f t="shared" si="4"/>
        <v>353.09099999999995</v>
      </c>
      <c r="L130" s="56">
        <v>17.61</v>
      </c>
    </row>
    <row r="131" spans="1:12" x14ac:dyDescent="0.2">
      <c r="A131" s="4">
        <f t="shared" si="3"/>
        <v>5</v>
      </c>
      <c r="B131" s="35">
        <v>39569</v>
      </c>
      <c r="C131" s="39">
        <v>0</v>
      </c>
      <c r="D131" s="40">
        <v>22.847000000000001</v>
      </c>
      <c r="E131" s="40">
        <v>149.98099999999999</v>
      </c>
      <c r="F131" s="40">
        <v>23.748000000000001</v>
      </c>
      <c r="G131" s="40">
        <v>47.895000000000003</v>
      </c>
      <c r="H131" s="40">
        <v>30.52</v>
      </c>
      <c r="I131" s="41">
        <v>0</v>
      </c>
      <c r="J131" s="42">
        <f t="shared" si="4"/>
        <v>274.99099999999999</v>
      </c>
      <c r="L131" s="56">
        <v>14.092000000000001</v>
      </c>
    </row>
    <row r="132" spans="1:12" x14ac:dyDescent="0.2">
      <c r="A132" s="4">
        <f t="shared" si="3"/>
        <v>5</v>
      </c>
      <c r="B132" s="35">
        <v>39570</v>
      </c>
      <c r="C132" s="39">
        <v>7.02</v>
      </c>
      <c r="D132" s="40">
        <v>6.6710000000000003</v>
      </c>
      <c r="E132" s="40">
        <v>204.327</v>
      </c>
      <c r="F132" s="40">
        <v>38.362000000000002</v>
      </c>
      <c r="G132" s="40">
        <v>54.048999999999999</v>
      </c>
      <c r="H132" s="40">
        <v>25.762</v>
      </c>
      <c r="I132" s="41">
        <v>0</v>
      </c>
      <c r="J132" s="42">
        <f t="shared" si="4"/>
        <v>336.19099999999997</v>
      </c>
      <c r="L132" s="56">
        <v>15.814</v>
      </c>
    </row>
    <row r="133" spans="1:12" x14ac:dyDescent="0.2">
      <c r="A133" s="4">
        <f t="shared" si="3"/>
        <v>5</v>
      </c>
      <c r="B133" s="35">
        <v>39571</v>
      </c>
      <c r="C133" s="39">
        <v>0</v>
      </c>
      <c r="D133" s="40">
        <v>17.451000000000001</v>
      </c>
      <c r="E133" s="40">
        <v>168.649</v>
      </c>
      <c r="F133" s="40">
        <v>19.788</v>
      </c>
      <c r="G133" s="40">
        <v>19.207999999999998</v>
      </c>
      <c r="H133" s="40">
        <v>99.063000000000002</v>
      </c>
      <c r="I133" s="41">
        <v>0</v>
      </c>
      <c r="J133" s="42">
        <f t="shared" si="4"/>
        <v>324.15899999999999</v>
      </c>
      <c r="L133" s="56">
        <v>14.864000000000001</v>
      </c>
    </row>
    <row r="134" spans="1:12" x14ac:dyDescent="0.2">
      <c r="A134" s="4">
        <f t="shared" si="3"/>
        <v>5</v>
      </c>
      <c r="B134" s="35">
        <v>39572</v>
      </c>
      <c r="C134" s="39">
        <v>0</v>
      </c>
      <c r="D134" s="40">
        <v>28.715</v>
      </c>
      <c r="E134" s="40">
        <v>102.71299999999999</v>
      </c>
      <c r="F134" s="40">
        <v>0</v>
      </c>
      <c r="G134" s="40">
        <v>0</v>
      </c>
      <c r="H134" s="40">
        <v>155.35499999999999</v>
      </c>
      <c r="I134" s="41">
        <v>0</v>
      </c>
      <c r="J134" s="42">
        <f t="shared" si="4"/>
        <v>286.78300000000002</v>
      </c>
      <c r="L134" s="56">
        <v>14.603</v>
      </c>
    </row>
    <row r="135" spans="1:12" x14ac:dyDescent="0.2">
      <c r="A135" s="4">
        <f t="shared" si="3"/>
        <v>5</v>
      </c>
      <c r="B135" s="35">
        <v>39573</v>
      </c>
      <c r="C135" s="39">
        <v>0</v>
      </c>
      <c r="D135" s="40">
        <v>28.937999999999999</v>
      </c>
      <c r="E135" s="40">
        <v>145.845</v>
      </c>
      <c r="F135" s="40">
        <v>10.670999999999999</v>
      </c>
      <c r="G135" s="40">
        <v>0</v>
      </c>
      <c r="H135" s="40">
        <v>139.09700000000001</v>
      </c>
      <c r="I135" s="41">
        <v>0</v>
      </c>
      <c r="J135" s="42">
        <f t="shared" si="4"/>
        <v>324.55099999999999</v>
      </c>
      <c r="L135" s="56">
        <v>16.288</v>
      </c>
    </row>
    <row r="136" spans="1:12" x14ac:dyDescent="0.2">
      <c r="A136" s="4">
        <f t="shared" si="3"/>
        <v>5</v>
      </c>
      <c r="B136" s="35">
        <v>39574</v>
      </c>
      <c r="C136" s="39">
        <v>0</v>
      </c>
      <c r="D136" s="40">
        <v>42.893000000000001</v>
      </c>
      <c r="E136" s="40">
        <v>152.393</v>
      </c>
      <c r="F136" s="40">
        <v>2.1419999999999999</v>
      </c>
      <c r="G136" s="40">
        <v>0</v>
      </c>
      <c r="H136" s="40">
        <v>145.03399999999999</v>
      </c>
      <c r="I136" s="41">
        <v>0</v>
      </c>
      <c r="J136" s="42">
        <f t="shared" si="4"/>
        <v>342.46199999999999</v>
      </c>
      <c r="L136" s="56">
        <v>16.501999999999999</v>
      </c>
    </row>
    <row r="137" spans="1:12" x14ac:dyDescent="0.2">
      <c r="A137" s="4">
        <f t="shared" si="3"/>
        <v>5</v>
      </c>
      <c r="B137" s="35">
        <v>39575</v>
      </c>
      <c r="C137" s="39">
        <v>2.4340000000000002</v>
      </c>
      <c r="D137" s="40">
        <v>44.414000000000001</v>
      </c>
      <c r="E137" s="40">
        <v>144.05099999999999</v>
      </c>
      <c r="F137" s="40">
        <v>2.8090000000000002</v>
      </c>
      <c r="G137" s="40">
        <v>2.4870000000000001</v>
      </c>
      <c r="H137" s="40">
        <v>147.76499999999999</v>
      </c>
      <c r="I137" s="41">
        <v>0</v>
      </c>
      <c r="J137" s="42">
        <f t="shared" si="4"/>
        <v>343.96</v>
      </c>
      <c r="L137" s="56">
        <v>16.431000000000001</v>
      </c>
    </row>
    <row r="138" spans="1:12" x14ac:dyDescent="0.2">
      <c r="A138" s="4">
        <f t="shared" si="3"/>
        <v>5</v>
      </c>
      <c r="B138" s="35">
        <v>39576</v>
      </c>
      <c r="C138" s="39">
        <v>0</v>
      </c>
      <c r="D138" s="40">
        <v>30.356999999999999</v>
      </c>
      <c r="E138" s="40">
        <v>154.68899999999999</v>
      </c>
      <c r="F138" s="40">
        <v>1.895</v>
      </c>
      <c r="G138" s="40">
        <v>4.6970000000000001</v>
      </c>
      <c r="H138" s="40">
        <v>153.32499999999999</v>
      </c>
      <c r="I138" s="41">
        <v>0</v>
      </c>
      <c r="J138" s="42">
        <f t="shared" si="4"/>
        <v>344.96299999999997</v>
      </c>
      <c r="L138" s="56">
        <v>16.335999999999999</v>
      </c>
    </row>
    <row r="139" spans="1:12" x14ac:dyDescent="0.2">
      <c r="A139" s="4">
        <f t="shared" ref="A139:A202" si="5">+IF(ISBLANK($B139),"",MONTH($B139))</f>
        <v>5</v>
      </c>
      <c r="B139" s="35">
        <v>39577</v>
      </c>
      <c r="C139" s="39">
        <v>28.228999999999999</v>
      </c>
      <c r="D139" s="40">
        <v>39.911000000000001</v>
      </c>
      <c r="E139" s="40">
        <v>120.128</v>
      </c>
      <c r="F139" s="40">
        <v>1.165</v>
      </c>
      <c r="G139" s="40">
        <v>4.9870000000000001</v>
      </c>
      <c r="H139" s="40">
        <v>154.114</v>
      </c>
      <c r="I139" s="41">
        <v>0</v>
      </c>
      <c r="J139" s="42">
        <f t="shared" si="4"/>
        <v>348.53399999999999</v>
      </c>
      <c r="L139" s="56">
        <v>15.944000000000001</v>
      </c>
    </row>
    <row r="140" spans="1:12" x14ac:dyDescent="0.2">
      <c r="A140" s="4">
        <f t="shared" si="5"/>
        <v>5</v>
      </c>
      <c r="B140" s="35">
        <v>39578</v>
      </c>
      <c r="C140" s="39">
        <v>0</v>
      </c>
      <c r="D140" s="40">
        <v>13.664999999999999</v>
      </c>
      <c r="E140" s="40">
        <v>153.43199999999999</v>
      </c>
      <c r="F140" s="40">
        <v>0</v>
      </c>
      <c r="G140" s="40">
        <v>0</v>
      </c>
      <c r="H140" s="40">
        <v>154.11099999999999</v>
      </c>
      <c r="I140" s="41">
        <v>0</v>
      </c>
      <c r="J140" s="42">
        <f t="shared" si="4"/>
        <v>321.20799999999997</v>
      </c>
      <c r="L140" s="56">
        <v>14.888</v>
      </c>
    </row>
    <row r="141" spans="1:12" x14ac:dyDescent="0.2">
      <c r="A141" s="4">
        <f t="shared" si="5"/>
        <v>5</v>
      </c>
      <c r="B141" s="35">
        <v>39579</v>
      </c>
      <c r="C141" s="39">
        <v>0</v>
      </c>
      <c r="D141" s="40">
        <v>3.109</v>
      </c>
      <c r="E141" s="40">
        <v>126.38500000000001</v>
      </c>
      <c r="F141" s="40">
        <v>0</v>
      </c>
      <c r="G141" s="40">
        <v>0</v>
      </c>
      <c r="H141" s="40">
        <v>154.37200000000001</v>
      </c>
      <c r="I141" s="41">
        <v>0</v>
      </c>
      <c r="J141" s="42">
        <f t="shared" si="4"/>
        <v>283.86599999999999</v>
      </c>
      <c r="L141" s="56">
        <v>14.709</v>
      </c>
    </row>
    <row r="142" spans="1:12" x14ac:dyDescent="0.2">
      <c r="A142" s="4">
        <f t="shared" si="5"/>
        <v>5</v>
      </c>
      <c r="B142" s="35">
        <v>39580</v>
      </c>
      <c r="C142" s="39">
        <v>2.6509999999999998</v>
      </c>
      <c r="D142" s="40">
        <v>19.875</v>
      </c>
      <c r="E142" s="40">
        <v>149.57599999999999</v>
      </c>
      <c r="F142" s="40">
        <v>0</v>
      </c>
      <c r="G142" s="40">
        <v>0</v>
      </c>
      <c r="H142" s="40">
        <v>155.596</v>
      </c>
      <c r="I142" s="41">
        <v>0</v>
      </c>
      <c r="J142" s="42">
        <f t="shared" si="4"/>
        <v>327.69799999999998</v>
      </c>
      <c r="L142" s="56">
        <v>16.478000000000002</v>
      </c>
    </row>
    <row r="143" spans="1:12" x14ac:dyDescent="0.2">
      <c r="A143" s="4">
        <f t="shared" si="5"/>
        <v>5</v>
      </c>
      <c r="B143" s="35">
        <v>39581</v>
      </c>
      <c r="C143" s="39">
        <v>2.1619999999999999</v>
      </c>
      <c r="D143" s="40">
        <v>27.15</v>
      </c>
      <c r="E143" s="40">
        <v>158.94200000000001</v>
      </c>
      <c r="F143" s="40">
        <v>0</v>
      </c>
      <c r="G143" s="40">
        <v>0</v>
      </c>
      <c r="H143" s="40">
        <v>154.125</v>
      </c>
      <c r="I143" s="41">
        <v>0</v>
      </c>
      <c r="J143" s="42">
        <f t="shared" si="4"/>
        <v>342.37900000000002</v>
      </c>
      <c r="L143" s="56">
        <v>16.645</v>
      </c>
    </row>
    <row r="144" spans="1:12" x14ac:dyDescent="0.2">
      <c r="A144" s="4">
        <f t="shared" si="5"/>
        <v>5</v>
      </c>
      <c r="B144" s="35">
        <v>39582</v>
      </c>
      <c r="C144" s="39">
        <v>2.0369999999999999</v>
      </c>
      <c r="D144" s="40">
        <v>34.223999999999997</v>
      </c>
      <c r="E144" s="40">
        <v>171.875</v>
      </c>
      <c r="F144" s="40">
        <v>5.2060000000000004</v>
      </c>
      <c r="G144" s="40">
        <v>0.33200000000000002</v>
      </c>
      <c r="H144" s="40">
        <v>141.435</v>
      </c>
      <c r="I144" s="41">
        <v>0</v>
      </c>
      <c r="J144" s="42">
        <f t="shared" si="4"/>
        <v>355.10899999999998</v>
      </c>
      <c r="L144" s="56">
        <v>17.001000000000001</v>
      </c>
    </row>
    <row r="145" spans="1:12" x14ac:dyDescent="0.2">
      <c r="A145" s="4">
        <f t="shared" si="5"/>
        <v>5</v>
      </c>
      <c r="B145" s="35">
        <v>39583</v>
      </c>
      <c r="C145" s="39">
        <v>6.5970000000000004</v>
      </c>
      <c r="D145" s="40">
        <v>0.36199999999999999</v>
      </c>
      <c r="E145" s="40">
        <v>191.477</v>
      </c>
      <c r="F145" s="40">
        <v>0</v>
      </c>
      <c r="G145" s="40">
        <v>0</v>
      </c>
      <c r="H145" s="40">
        <v>151.59399999999999</v>
      </c>
      <c r="I145" s="41">
        <v>0</v>
      </c>
      <c r="J145" s="42">
        <f t="shared" si="4"/>
        <v>350.03</v>
      </c>
      <c r="L145" s="56">
        <v>16.977</v>
      </c>
    </row>
    <row r="146" spans="1:12" x14ac:dyDescent="0.2">
      <c r="A146" s="4">
        <f t="shared" si="5"/>
        <v>5</v>
      </c>
      <c r="B146" s="35">
        <v>39584</v>
      </c>
      <c r="C146" s="39">
        <v>7.3239999999999998</v>
      </c>
      <c r="D146" s="40">
        <v>7.3959999999999999</v>
      </c>
      <c r="E146" s="40">
        <v>192.65799999999999</v>
      </c>
      <c r="F146" s="40">
        <v>15.423999999999999</v>
      </c>
      <c r="G146" s="40">
        <v>12.645</v>
      </c>
      <c r="H146" s="40">
        <v>121.44499999999999</v>
      </c>
      <c r="I146" s="41">
        <v>0</v>
      </c>
      <c r="J146" s="42">
        <f t="shared" si="4"/>
        <v>356.892</v>
      </c>
      <c r="L146" s="56">
        <v>16.55</v>
      </c>
    </row>
    <row r="147" spans="1:12" x14ac:dyDescent="0.2">
      <c r="A147" s="4">
        <f t="shared" si="5"/>
        <v>5</v>
      </c>
      <c r="B147" s="35">
        <v>39585</v>
      </c>
      <c r="C147" s="39">
        <v>5.5949999999999998</v>
      </c>
      <c r="D147" s="40">
        <v>3.5649999999999999</v>
      </c>
      <c r="E147" s="40">
        <v>220.78800000000001</v>
      </c>
      <c r="F147" s="40">
        <v>21.378</v>
      </c>
      <c r="G147" s="40">
        <v>9.1430000000000007</v>
      </c>
      <c r="H147" s="40">
        <v>81.656000000000006</v>
      </c>
      <c r="I147" s="41">
        <v>0</v>
      </c>
      <c r="J147" s="42">
        <f t="shared" si="4"/>
        <v>342.12500000000006</v>
      </c>
      <c r="L147" s="56">
        <v>15.339</v>
      </c>
    </row>
    <row r="148" spans="1:12" x14ac:dyDescent="0.2">
      <c r="A148" s="4">
        <f t="shared" si="5"/>
        <v>5</v>
      </c>
      <c r="B148" s="35">
        <v>39586</v>
      </c>
      <c r="C148" s="39">
        <v>9.3789999999999996</v>
      </c>
      <c r="D148" s="40">
        <v>4.9020000000000001</v>
      </c>
      <c r="E148" s="40">
        <v>182.81800000000001</v>
      </c>
      <c r="F148" s="40">
        <v>24.265999999999998</v>
      </c>
      <c r="G148" s="40">
        <v>13.2</v>
      </c>
      <c r="H148" s="40">
        <v>52.171999999999997</v>
      </c>
      <c r="I148" s="41">
        <v>0</v>
      </c>
      <c r="J148" s="42">
        <f t="shared" si="4"/>
        <v>286.73699999999997</v>
      </c>
      <c r="L148" s="56">
        <v>14.852</v>
      </c>
    </row>
    <row r="149" spans="1:12" x14ac:dyDescent="0.2">
      <c r="A149" s="4">
        <f t="shared" si="5"/>
        <v>5</v>
      </c>
      <c r="B149" s="35">
        <v>39587</v>
      </c>
      <c r="C149" s="39">
        <v>7.7279999999999998</v>
      </c>
      <c r="D149" s="40">
        <v>5.609</v>
      </c>
      <c r="E149" s="40">
        <v>187.67400000000001</v>
      </c>
      <c r="F149" s="40">
        <v>31.006</v>
      </c>
      <c r="G149" s="40">
        <v>47.912999999999997</v>
      </c>
      <c r="H149" s="40">
        <v>46.466999999999999</v>
      </c>
      <c r="I149" s="41">
        <v>0</v>
      </c>
      <c r="J149" s="42">
        <f t="shared" si="4"/>
        <v>326.39699999999999</v>
      </c>
      <c r="L149" s="56">
        <v>16.526</v>
      </c>
    </row>
    <row r="150" spans="1:12" x14ac:dyDescent="0.2">
      <c r="A150" s="4">
        <f t="shared" si="5"/>
        <v>5</v>
      </c>
      <c r="B150" s="35">
        <v>39588</v>
      </c>
      <c r="C150" s="39">
        <v>17.228999999999999</v>
      </c>
      <c r="D150" s="40">
        <v>0</v>
      </c>
      <c r="E150" s="40">
        <v>203.02500000000001</v>
      </c>
      <c r="F150" s="40">
        <v>48.728999999999999</v>
      </c>
      <c r="G150" s="40">
        <v>49.094000000000001</v>
      </c>
      <c r="H150" s="40">
        <v>32.433999999999997</v>
      </c>
      <c r="I150" s="41">
        <v>0</v>
      </c>
      <c r="J150" s="42">
        <f t="shared" si="4"/>
        <v>350.51099999999997</v>
      </c>
      <c r="L150" s="56">
        <v>16.526</v>
      </c>
    </row>
    <row r="151" spans="1:12" x14ac:dyDescent="0.2">
      <c r="A151" s="4">
        <f t="shared" si="5"/>
        <v>5</v>
      </c>
      <c r="B151" s="35">
        <v>39589</v>
      </c>
      <c r="C151" s="39">
        <v>19.655999999999999</v>
      </c>
      <c r="D151" s="40">
        <v>0</v>
      </c>
      <c r="E151" s="40">
        <v>184.62799999999999</v>
      </c>
      <c r="F151" s="40">
        <v>34.36</v>
      </c>
      <c r="G151" s="40">
        <v>44.231999999999999</v>
      </c>
      <c r="H151" s="40">
        <v>28.224</v>
      </c>
      <c r="I151" s="41">
        <v>0</v>
      </c>
      <c r="J151" s="42">
        <f t="shared" si="4"/>
        <v>311.09999999999997</v>
      </c>
      <c r="L151" s="56">
        <v>15.766</v>
      </c>
    </row>
    <row r="152" spans="1:12" x14ac:dyDescent="0.2">
      <c r="A152" s="4">
        <f t="shared" si="5"/>
        <v>5</v>
      </c>
      <c r="B152" s="35">
        <v>39590</v>
      </c>
      <c r="C152" s="39">
        <v>43.917000000000002</v>
      </c>
      <c r="D152" s="40">
        <v>1.8420000000000001</v>
      </c>
      <c r="E152" s="40">
        <v>196.73</v>
      </c>
      <c r="F152" s="40">
        <v>40.613999999999997</v>
      </c>
      <c r="G152" s="40">
        <v>53.482999999999997</v>
      </c>
      <c r="H152" s="40">
        <v>26.593</v>
      </c>
      <c r="I152" s="41">
        <v>0</v>
      </c>
      <c r="J152" s="42">
        <f t="shared" si="4"/>
        <v>363.17899999999997</v>
      </c>
      <c r="L152" s="56">
        <v>18.5</v>
      </c>
    </row>
    <row r="153" spans="1:12" x14ac:dyDescent="0.2">
      <c r="A153" s="4">
        <f t="shared" si="5"/>
        <v>5</v>
      </c>
      <c r="B153" s="35">
        <v>39591</v>
      </c>
      <c r="C153" s="39">
        <v>16.215</v>
      </c>
      <c r="D153" s="40">
        <v>30.837</v>
      </c>
      <c r="E153" s="40">
        <v>173.68899999999999</v>
      </c>
      <c r="F153" s="40">
        <v>42.898000000000003</v>
      </c>
      <c r="G153" s="40">
        <v>46.707999999999998</v>
      </c>
      <c r="H153" s="40">
        <v>53.966000000000001</v>
      </c>
      <c r="I153" s="41">
        <v>0</v>
      </c>
      <c r="J153" s="42">
        <f t="shared" si="4"/>
        <v>364.31299999999999</v>
      </c>
      <c r="L153" s="56">
        <v>16.905999999999999</v>
      </c>
    </row>
    <row r="154" spans="1:12" x14ac:dyDescent="0.2">
      <c r="A154" s="4">
        <f t="shared" si="5"/>
        <v>5</v>
      </c>
      <c r="B154" s="35">
        <v>39592</v>
      </c>
      <c r="C154" s="39">
        <v>8.6579999999999995</v>
      </c>
      <c r="D154" s="40">
        <v>11.425000000000001</v>
      </c>
      <c r="E154" s="40">
        <v>177.88900000000001</v>
      </c>
      <c r="F154" s="40">
        <v>1.032</v>
      </c>
      <c r="G154" s="40">
        <v>5.2560000000000002</v>
      </c>
      <c r="H154" s="40">
        <v>106.053</v>
      </c>
      <c r="I154" s="41">
        <v>0</v>
      </c>
      <c r="J154" s="42">
        <f t="shared" si="4"/>
        <v>310.31299999999999</v>
      </c>
      <c r="L154" s="56">
        <v>15.802</v>
      </c>
    </row>
    <row r="155" spans="1:12" x14ac:dyDescent="0.2">
      <c r="A155" s="4">
        <f t="shared" si="5"/>
        <v>5</v>
      </c>
      <c r="B155" s="35">
        <v>39593</v>
      </c>
      <c r="C155" s="39">
        <v>0</v>
      </c>
      <c r="D155" s="40">
        <v>6.7389999999999999</v>
      </c>
      <c r="E155" s="40">
        <v>166.66</v>
      </c>
      <c r="F155" s="40">
        <v>0</v>
      </c>
      <c r="G155" s="40">
        <v>0</v>
      </c>
      <c r="H155" s="40">
        <v>123.072</v>
      </c>
      <c r="I155" s="41">
        <v>0</v>
      </c>
      <c r="J155" s="42">
        <f t="shared" si="4"/>
        <v>296.471</v>
      </c>
      <c r="L155" s="56">
        <v>15.196</v>
      </c>
    </row>
    <row r="156" spans="1:12" x14ac:dyDescent="0.2">
      <c r="A156" s="4">
        <f t="shared" si="5"/>
        <v>5</v>
      </c>
      <c r="B156" s="35">
        <v>39594</v>
      </c>
      <c r="C156" s="39">
        <v>5.3719999999999999</v>
      </c>
      <c r="D156" s="40">
        <v>27.108000000000001</v>
      </c>
      <c r="E156" s="40">
        <v>161.65899999999999</v>
      </c>
      <c r="F156" s="40">
        <v>3.34</v>
      </c>
      <c r="G156" s="40">
        <v>0</v>
      </c>
      <c r="H156" s="40">
        <v>148.72300000000001</v>
      </c>
      <c r="I156" s="41">
        <v>0</v>
      </c>
      <c r="J156" s="42">
        <f t="shared" si="4"/>
        <v>346.202</v>
      </c>
      <c r="L156" s="56">
        <v>17.119</v>
      </c>
    </row>
    <row r="157" spans="1:12" x14ac:dyDescent="0.2">
      <c r="A157" s="4">
        <f t="shared" si="5"/>
        <v>5</v>
      </c>
      <c r="B157" s="35">
        <v>39595</v>
      </c>
      <c r="C157" s="39">
        <v>10.224</v>
      </c>
      <c r="D157" s="40">
        <v>32.051000000000002</v>
      </c>
      <c r="E157" s="40">
        <v>179.43600000000001</v>
      </c>
      <c r="F157" s="40">
        <v>19.861000000000001</v>
      </c>
      <c r="G157" s="40">
        <v>21.245000000000001</v>
      </c>
      <c r="H157" s="40">
        <v>94.353999999999999</v>
      </c>
      <c r="I157" s="41">
        <v>0</v>
      </c>
      <c r="J157" s="42">
        <f t="shared" si="4"/>
        <v>357.17099999999999</v>
      </c>
      <c r="L157" s="56">
        <v>17.131</v>
      </c>
    </row>
    <row r="158" spans="1:12" x14ac:dyDescent="0.2">
      <c r="A158" s="4">
        <f t="shared" si="5"/>
        <v>5</v>
      </c>
      <c r="B158" s="35">
        <v>39596</v>
      </c>
      <c r="C158" s="39">
        <v>16.111000000000001</v>
      </c>
      <c r="D158" s="40">
        <v>9.1999999999999998E-2</v>
      </c>
      <c r="E158" s="40">
        <v>213.874</v>
      </c>
      <c r="F158" s="40">
        <v>40.985999999999997</v>
      </c>
      <c r="G158" s="40">
        <v>24.631</v>
      </c>
      <c r="H158" s="40">
        <v>68.647999999999996</v>
      </c>
      <c r="I158" s="41">
        <v>0</v>
      </c>
      <c r="J158" s="42">
        <f t="shared" si="4"/>
        <v>364.34199999999998</v>
      </c>
      <c r="L158" s="56">
        <v>16.882000000000001</v>
      </c>
    </row>
    <row r="159" spans="1:12" x14ac:dyDescent="0.2">
      <c r="A159" s="4">
        <f t="shared" si="5"/>
        <v>5</v>
      </c>
      <c r="B159" s="35">
        <v>39597</v>
      </c>
      <c r="C159" s="39">
        <v>8.5630000000000006</v>
      </c>
      <c r="D159" s="40">
        <v>8.3539999999999992</v>
      </c>
      <c r="E159" s="40">
        <v>210.61799999999999</v>
      </c>
      <c r="F159" s="40">
        <v>42.23</v>
      </c>
      <c r="G159" s="40">
        <v>39.735999999999997</v>
      </c>
      <c r="H159" s="40">
        <v>50.924999999999997</v>
      </c>
      <c r="I159" s="41">
        <v>0</v>
      </c>
      <c r="J159" s="42">
        <f t="shared" si="4"/>
        <v>360.42599999999999</v>
      </c>
      <c r="L159" s="56">
        <v>16.835000000000001</v>
      </c>
    </row>
    <row r="160" spans="1:12" x14ac:dyDescent="0.2">
      <c r="A160" s="4">
        <f t="shared" si="5"/>
        <v>5</v>
      </c>
      <c r="B160" s="35">
        <v>39598</v>
      </c>
      <c r="C160" s="39">
        <v>17.494</v>
      </c>
      <c r="D160" s="40">
        <v>0</v>
      </c>
      <c r="E160" s="40">
        <v>222.107</v>
      </c>
      <c r="F160" s="40">
        <v>47.024999999999999</v>
      </c>
      <c r="G160" s="40">
        <v>43.899000000000001</v>
      </c>
      <c r="H160" s="40">
        <v>36.575000000000003</v>
      </c>
      <c r="I160" s="41">
        <v>0</v>
      </c>
      <c r="J160" s="42">
        <f t="shared" si="4"/>
        <v>367.09999999999997</v>
      </c>
      <c r="L160" s="56">
        <v>17.071999999999999</v>
      </c>
    </row>
    <row r="161" spans="1:12" x14ac:dyDescent="0.2">
      <c r="A161" s="4">
        <f t="shared" si="5"/>
        <v>5</v>
      </c>
      <c r="B161" s="35">
        <v>39599</v>
      </c>
      <c r="C161" s="39">
        <v>26.959</v>
      </c>
      <c r="D161" s="40">
        <v>0</v>
      </c>
      <c r="E161" s="40">
        <v>208.518</v>
      </c>
      <c r="F161" s="40">
        <v>44.034999999999997</v>
      </c>
      <c r="G161" s="40">
        <v>48.030999999999999</v>
      </c>
      <c r="H161" s="40">
        <v>24.274999999999999</v>
      </c>
      <c r="I161" s="41">
        <v>0</v>
      </c>
      <c r="J161" s="42">
        <f t="shared" si="4"/>
        <v>351.81799999999998</v>
      </c>
      <c r="L161" s="56">
        <v>16.312000000000001</v>
      </c>
    </row>
    <row r="162" spans="1:12" x14ac:dyDescent="0.2">
      <c r="A162" s="4">
        <f t="shared" si="5"/>
        <v>6</v>
      </c>
      <c r="B162" s="35">
        <v>39600</v>
      </c>
      <c r="C162" s="39">
        <v>18.346</v>
      </c>
      <c r="D162" s="40">
        <v>0</v>
      </c>
      <c r="E162" s="40">
        <v>207.90600000000001</v>
      </c>
      <c r="F162" s="40">
        <v>33.69</v>
      </c>
      <c r="G162" s="40">
        <v>37.006</v>
      </c>
      <c r="H162" s="40">
        <v>20.088999999999999</v>
      </c>
      <c r="I162" s="41">
        <v>3.5</v>
      </c>
      <c r="J162" s="42">
        <f t="shared" si="4"/>
        <v>320.53699999999998</v>
      </c>
      <c r="L162" s="56">
        <v>16.588000000000001</v>
      </c>
    </row>
    <row r="163" spans="1:12" x14ac:dyDescent="0.2">
      <c r="A163" s="4">
        <f t="shared" si="5"/>
        <v>6</v>
      </c>
      <c r="B163" s="35">
        <v>39601</v>
      </c>
      <c r="C163" s="39">
        <v>67.328999999999994</v>
      </c>
      <c r="D163" s="40">
        <v>0</v>
      </c>
      <c r="E163" s="40">
        <v>192.03100000000001</v>
      </c>
      <c r="F163" s="40">
        <v>41.29</v>
      </c>
      <c r="G163" s="40">
        <v>55.954000000000001</v>
      </c>
      <c r="H163" s="40">
        <v>14.234</v>
      </c>
      <c r="I163" s="41">
        <v>0</v>
      </c>
      <c r="J163" s="42">
        <f t="shared" si="4"/>
        <v>370.83800000000002</v>
      </c>
      <c r="L163" s="56">
        <v>18.7</v>
      </c>
    </row>
    <row r="164" spans="1:12" x14ac:dyDescent="0.2">
      <c r="A164" s="4">
        <f t="shared" si="5"/>
        <v>6</v>
      </c>
      <c r="B164" s="35">
        <v>39602</v>
      </c>
      <c r="C164" s="39">
        <v>54.149000000000001</v>
      </c>
      <c r="D164" s="40">
        <v>0</v>
      </c>
      <c r="E164" s="40">
        <v>183.79499999999999</v>
      </c>
      <c r="F164" s="40">
        <v>28.068000000000001</v>
      </c>
      <c r="G164" s="40">
        <v>54.372999999999998</v>
      </c>
      <c r="H164" s="40">
        <v>48.136000000000003</v>
      </c>
      <c r="I164" s="41">
        <v>0</v>
      </c>
      <c r="J164" s="42">
        <f t="shared" si="4"/>
        <v>368.52100000000002</v>
      </c>
      <c r="L164" s="56">
        <v>17.527000000000001</v>
      </c>
    </row>
    <row r="165" spans="1:12" x14ac:dyDescent="0.2">
      <c r="A165" s="4">
        <f t="shared" si="5"/>
        <v>6</v>
      </c>
      <c r="B165" s="35">
        <v>39603</v>
      </c>
      <c r="C165" s="39">
        <v>20.042999999999999</v>
      </c>
      <c r="D165" s="40">
        <v>3.7069999999999999</v>
      </c>
      <c r="E165" s="40">
        <v>185.21299999999999</v>
      </c>
      <c r="F165" s="40">
        <v>0</v>
      </c>
      <c r="G165" s="40">
        <v>0</v>
      </c>
      <c r="H165" s="40">
        <v>157.702</v>
      </c>
      <c r="I165" s="41">
        <v>0</v>
      </c>
      <c r="J165" s="42">
        <f t="shared" si="4"/>
        <v>366.66499999999996</v>
      </c>
      <c r="L165" s="56">
        <v>17.04</v>
      </c>
    </row>
    <row r="166" spans="1:12" x14ac:dyDescent="0.2">
      <c r="A166" s="4">
        <f t="shared" si="5"/>
        <v>6</v>
      </c>
      <c r="B166" s="35">
        <v>39604</v>
      </c>
      <c r="C166" s="39">
        <v>41.747</v>
      </c>
      <c r="D166" s="40">
        <v>19.088000000000001</v>
      </c>
      <c r="E166" s="40">
        <v>154.542</v>
      </c>
      <c r="F166" s="40">
        <v>0</v>
      </c>
      <c r="G166" s="40">
        <v>0</v>
      </c>
      <c r="H166" s="40">
        <v>150.37899999999999</v>
      </c>
      <c r="I166" s="41">
        <v>0</v>
      </c>
      <c r="J166" s="42">
        <f t="shared" si="4"/>
        <v>365.75599999999997</v>
      </c>
      <c r="L166" s="56">
        <v>16.920999999999999</v>
      </c>
    </row>
    <row r="167" spans="1:12" x14ac:dyDescent="0.2">
      <c r="A167" s="4">
        <f t="shared" si="5"/>
        <v>6</v>
      </c>
      <c r="B167" s="35">
        <v>39605</v>
      </c>
      <c r="C167" s="39">
        <v>24.701000000000001</v>
      </c>
      <c r="D167" s="40">
        <v>16.989000000000001</v>
      </c>
      <c r="E167" s="40">
        <v>154.81899999999999</v>
      </c>
      <c r="F167" s="40">
        <v>0</v>
      </c>
      <c r="G167" s="40">
        <v>0</v>
      </c>
      <c r="H167" s="40">
        <v>156.84</v>
      </c>
      <c r="I167" s="41">
        <v>0</v>
      </c>
      <c r="J167" s="42">
        <f t="shared" si="4"/>
        <v>353.34899999999999</v>
      </c>
      <c r="L167" s="56">
        <v>16.516999999999999</v>
      </c>
    </row>
    <row r="168" spans="1:12" x14ac:dyDescent="0.2">
      <c r="A168" s="4">
        <f t="shared" si="5"/>
        <v>6</v>
      </c>
      <c r="B168" s="35">
        <v>39606</v>
      </c>
      <c r="C168" s="39">
        <v>25.745999999999999</v>
      </c>
      <c r="D168" s="40">
        <v>0</v>
      </c>
      <c r="E168" s="40">
        <v>188.17599999999999</v>
      </c>
      <c r="F168" s="40">
        <v>15.693</v>
      </c>
      <c r="G168" s="40">
        <v>10.210000000000001</v>
      </c>
      <c r="H168" s="40">
        <v>105.098</v>
      </c>
      <c r="I168" s="41">
        <v>0</v>
      </c>
      <c r="J168" s="42">
        <f t="shared" si="4"/>
        <v>344.923</v>
      </c>
      <c r="L168" s="56">
        <v>16.006</v>
      </c>
    </row>
    <row r="169" spans="1:12" x14ac:dyDescent="0.2">
      <c r="A169" s="4">
        <f t="shared" si="5"/>
        <v>6</v>
      </c>
      <c r="B169" s="35">
        <v>39607</v>
      </c>
      <c r="C169" s="39">
        <v>23.155000000000001</v>
      </c>
      <c r="D169" s="40">
        <v>22.925000000000001</v>
      </c>
      <c r="E169" s="40">
        <v>159.054</v>
      </c>
      <c r="F169" s="40">
        <v>27.062999999999999</v>
      </c>
      <c r="G169" s="40">
        <v>8.2089999999999996</v>
      </c>
      <c r="H169" s="40">
        <v>68.936999999999998</v>
      </c>
      <c r="I169" s="41">
        <v>0</v>
      </c>
      <c r="J169" s="42">
        <f t="shared" ref="J169:J232" si="6">SUM(C169:I169)</f>
        <v>309.34300000000002</v>
      </c>
      <c r="L169" s="56">
        <v>15.519</v>
      </c>
    </row>
    <row r="170" spans="1:12" x14ac:dyDescent="0.2">
      <c r="A170" s="4">
        <f t="shared" si="5"/>
        <v>6</v>
      </c>
      <c r="B170" s="35">
        <v>39608</v>
      </c>
      <c r="C170" s="39">
        <v>38.898000000000003</v>
      </c>
      <c r="D170" s="40">
        <v>33.182000000000002</v>
      </c>
      <c r="E170" s="40">
        <v>149.31800000000001</v>
      </c>
      <c r="F170" s="40">
        <v>20.873999999999999</v>
      </c>
      <c r="G170" s="40">
        <v>20.111999999999998</v>
      </c>
      <c r="H170" s="40">
        <v>93.822000000000003</v>
      </c>
      <c r="I170" s="41">
        <v>0</v>
      </c>
      <c r="J170" s="42">
        <f t="shared" si="6"/>
        <v>356.20600000000002</v>
      </c>
      <c r="L170" s="56">
        <v>17.443999999999999</v>
      </c>
    </row>
    <row r="171" spans="1:12" x14ac:dyDescent="0.2">
      <c r="A171" s="4">
        <f t="shared" si="5"/>
        <v>6</v>
      </c>
      <c r="B171" s="35">
        <v>39609</v>
      </c>
      <c r="C171" s="39">
        <v>10.737</v>
      </c>
      <c r="D171" s="40">
        <v>33.718000000000004</v>
      </c>
      <c r="E171" s="40">
        <v>164.821</v>
      </c>
      <c r="F171" s="40">
        <v>0</v>
      </c>
      <c r="G171" s="40">
        <v>0.126</v>
      </c>
      <c r="H171" s="40">
        <v>156.30799999999999</v>
      </c>
      <c r="I171" s="41">
        <v>0</v>
      </c>
      <c r="J171" s="42">
        <f t="shared" si="6"/>
        <v>365.71000000000004</v>
      </c>
      <c r="L171" s="56">
        <v>17.265999999999998</v>
      </c>
    </row>
    <row r="172" spans="1:12" x14ac:dyDescent="0.2">
      <c r="A172" s="4">
        <f t="shared" si="5"/>
        <v>6</v>
      </c>
      <c r="B172" s="35">
        <v>39610</v>
      </c>
      <c r="C172" s="39">
        <v>9.5500000000000007</v>
      </c>
      <c r="D172" s="40">
        <v>31.391999999999999</v>
      </c>
      <c r="E172" s="40">
        <v>175.672</v>
      </c>
      <c r="F172" s="40">
        <v>0</v>
      </c>
      <c r="G172" s="40">
        <v>0</v>
      </c>
      <c r="H172" s="40">
        <v>153.91300000000001</v>
      </c>
      <c r="I172" s="41">
        <v>0</v>
      </c>
      <c r="J172" s="42">
        <f t="shared" si="6"/>
        <v>370.52700000000004</v>
      </c>
      <c r="L172" s="56">
        <v>17.135000000000002</v>
      </c>
    </row>
    <row r="173" spans="1:12" x14ac:dyDescent="0.2">
      <c r="A173" s="4">
        <f t="shared" si="5"/>
        <v>6</v>
      </c>
      <c r="B173" s="35">
        <v>39611</v>
      </c>
      <c r="C173" s="39">
        <v>8.548</v>
      </c>
      <c r="D173" s="40">
        <v>33.743000000000002</v>
      </c>
      <c r="E173" s="40">
        <v>174.50299999999999</v>
      </c>
      <c r="F173" s="40">
        <v>0</v>
      </c>
      <c r="G173" s="40">
        <v>0</v>
      </c>
      <c r="H173" s="40">
        <v>145.87</v>
      </c>
      <c r="I173" s="41">
        <v>0</v>
      </c>
      <c r="J173" s="42">
        <f t="shared" si="6"/>
        <v>362.66399999999999</v>
      </c>
      <c r="L173" s="56">
        <v>16.779</v>
      </c>
    </row>
    <row r="174" spans="1:12" x14ac:dyDescent="0.2">
      <c r="A174" s="4">
        <f t="shared" si="5"/>
        <v>6</v>
      </c>
      <c r="B174" s="35">
        <v>39612</v>
      </c>
      <c r="C174" s="39">
        <v>15.776</v>
      </c>
      <c r="D174" s="40">
        <v>31.084</v>
      </c>
      <c r="E174" s="40">
        <v>159.16999999999999</v>
      </c>
      <c r="F174" s="40">
        <v>0</v>
      </c>
      <c r="G174" s="40">
        <v>3.24</v>
      </c>
      <c r="H174" s="40">
        <v>155.93100000000001</v>
      </c>
      <c r="I174" s="41">
        <v>0</v>
      </c>
      <c r="J174" s="42">
        <f t="shared" si="6"/>
        <v>365.20100000000002</v>
      </c>
      <c r="L174" s="56">
        <v>16.850000000000001</v>
      </c>
    </row>
    <row r="175" spans="1:12" x14ac:dyDescent="0.2">
      <c r="A175" s="4">
        <f t="shared" si="5"/>
        <v>6</v>
      </c>
      <c r="B175" s="35">
        <v>39613</v>
      </c>
      <c r="C175" s="39">
        <v>4.28</v>
      </c>
      <c r="D175" s="40">
        <v>29.599</v>
      </c>
      <c r="E175" s="40">
        <v>164.136</v>
      </c>
      <c r="F175" s="40">
        <v>0</v>
      </c>
      <c r="G175" s="40">
        <v>1.087</v>
      </c>
      <c r="H175" s="40">
        <v>135.52000000000001</v>
      </c>
      <c r="I175" s="41">
        <v>0</v>
      </c>
      <c r="J175" s="42">
        <f t="shared" si="6"/>
        <v>334.62199999999996</v>
      </c>
      <c r="L175" s="56">
        <v>15.673999999999999</v>
      </c>
    </row>
    <row r="176" spans="1:12" x14ac:dyDescent="0.2">
      <c r="A176" s="4">
        <f t="shared" si="5"/>
        <v>6</v>
      </c>
      <c r="B176" s="35">
        <v>39614</v>
      </c>
      <c r="C176" s="39">
        <v>5.6790000000000003</v>
      </c>
      <c r="D176" s="40">
        <v>45.57</v>
      </c>
      <c r="E176" s="40">
        <v>151.08500000000001</v>
      </c>
      <c r="F176" s="40">
        <v>7.9</v>
      </c>
      <c r="G176" s="40">
        <v>16.321999999999999</v>
      </c>
      <c r="H176" s="40">
        <v>80.358999999999995</v>
      </c>
      <c r="I176" s="41">
        <v>0</v>
      </c>
      <c r="J176" s="42">
        <f t="shared" si="6"/>
        <v>306.91500000000002</v>
      </c>
      <c r="L176" s="56">
        <v>15.007999999999999</v>
      </c>
    </row>
    <row r="177" spans="1:12" x14ac:dyDescent="0.2">
      <c r="A177" s="4">
        <f t="shared" si="5"/>
        <v>6</v>
      </c>
      <c r="B177" s="35">
        <v>39615</v>
      </c>
      <c r="C177" s="39">
        <v>6.4560000000000004</v>
      </c>
      <c r="D177" s="40">
        <v>37.098999999999997</v>
      </c>
      <c r="E177" s="40">
        <v>148.12200000000001</v>
      </c>
      <c r="F177" s="40">
        <v>0</v>
      </c>
      <c r="G177" s="40">
        <v>0</v>
      </c>
      <c r="H177" s="40">
        <v>155.13300000000001</v>
      </c>
      <c r="I177" s="41">
        <v>0</v>
      </c>
      <c r="J177" s="42">
        <f t="shared" si="6"/>
        <v>346.81000000000006</v>
      </c>
      <c r="L177" s="56">
        <v>16.896999999999998</v>
      </c>
    </row>
    <row r="178" spans="1:12" x14ac:dyDescent="0.2">
      <c r="A178" s="4">
        <f t="shared" si="5"/>
        <v>6</v>
      </c>
      <c r="B178" s="35">
        <v>39616</v>
      </c>
      <c r="C178" s="39">
        <v>20.312999999999999</v>
      </c>
      <c r="D178" s="40">
        <v>28.297999999999998</v>
      </c>
      <c r="E178" s="40">
        <v>166.68100000000001</v>
      </c>
      <c r="F178" s="40">
        <v>11.494999999999999</v>
      </c>
      <c r="G178" s="40">
        <v>1.252</v>
      </c>
      <c r="H178" s="40">
        <v>130.40299999999999</v>
      </c>
      <c r="I178" s="41">
        <v>0</v>
      </c>
      <c r="J178" s="42">
        <f t="shared" si="6"/>
        <v>358.44200000000001</v>
      </c>
      <c r="L178" s="56">
        <v>17.111000000000001</v>
      </c>
    </row>
    <row r="179" spans="1:12" x14ac:dyDescent="0.2">
      <c r="A179" s="4">
        <f t="shared" si="5"/>
        <v>6</v>
      </c>
      <c r="B179" s="35">
        <v>39617</v>
      </c>
      <c r="C179" s="39">
        <v>51.448999999999998</v>
      </c>
      <c r="D179" s="40">
        <v>0</v>
      </c>
      <c r="E179" s="40">
        <v>176.90100000000001</v>
      </c>
      <c r="F179" s="40">
        <v>35.656999999999996</v>
      </c>
      <c r="G179" s="40">
        <v>41.241</v>
      </c>
      <c r="H179" s="40">
        <v>61.542999999999999</v>
      </c>
      <c r="I179" s="41">
        <v>0</v>
      </c>
      <c r="J179" s="42">
        <f t="shared" si="6"/>
        <v>366.791</v>
      </c>
      <c r="L179" s="56">
        <v>17.254000000000001</v>
      </c>
    </row>
    <row r="180" spans="1:12" x14ac:dyDescent="0.2">
      <c r="A180" s="4">
        <f t="shared" si="5"/>
        <v>6</v>
      </c>
      <c r="B180" s="35">
        <v>39618</v>
      </c>
      <c r="C180" s="39">
        <v>79.692999999999998</v>
      </c>
      <c r="D180" s="40">
        <v>0</v>
      </c>
      <c r="E180" s="40">
        <v>161.59100000000001</v>
      </c>
      <c r="F180" s="40">
        <v>39.664999999999999</v>
      </c>
      <c r="G180" s="40">
        <v>46.908000000000001</v>
      </c>
      <c r="H180" s="40">
        <v>46.924999999999997</v>
      </c>
      <c r="I180" s="41">
        <v>0</v>
      </c>
      <c r="J180" s="42">
        <f t="shared" si="6"/>
        <v>374.78200000000004</v>
      </c>
      <c r="L180" s="56">
        <v>17.170999999999999</v>
      </c>
    </row>
    <row r="181" spans="1:12" x14ac:dyDescent="0.2">
      <c r="A181" s="4">
        <f t="shared" si="5"/>
        <v>6</v>
      </c>
      <c r="B181" s="35">
        <v>39619</v>
      </c>
      <c r="C181" s="39">
        <v>50.395000000000003</v>
      </c>
      <c r="D181" s="40">
        <v>0</v>
      </c>
      <c r="E181" s="40">
        <v>183.887</v>
      </c>
      <c r="F181" s="40">
        <v>44.975000000000001</v>
      </c>
      <c r="G181" s="40">
        <v>54.889000000000003</v>
      </c>
      <c r="H181" s="40">
        <v>40.119999999999997</v>
      </c>
      <c r="I181" s="41">
        <v>0</v>
      </c>
      <c r="J181" s="42">
        <f t="shared" si="6"/>
        <v>374.26600000000002</v>
      </c>
      <c r="L181" s="56">
        <v>17.183</v>
      </c>
    </row>
    <row r="182" spans="1:12" x14ac:dyDescent="0.2">
      <c r="A182" s="4">
        <f t="shared" si="5"/>
        <v>6</v>
      </c>
      <c r="B182" s="35">
        <v>39620</v>
      </c>
      <c r="C182" s="39">
        <v>76.69</v>
      </c>
      <c r="D182" s="40">
        <v>0.997</v>
      </c>
      <c r="E182" s="40">
        <v>141.53100000000001</v>
      </c>
      <c r="F182" s="40">
        <v>43.5</v>
      </c>
      <c r="G182" s="40">
        <v>47.165999999999997</v>
      </c>
      <c r="H182" s="40">
        <v>33.234000000000002</v>
      </c>
      <c r="I182" s="41">
        <v>0</v>
      </c>
      <c r="J182" s="42">
        <f t="shared" si="6"/>
        <v>343.11799999999999</v>
      </c>
      <c r="L182" s="56">
        <v>15.84</v>
      </c>
    </row>
    <row r="183" spans="1:12" x14ac:dyDescent="0.2">
      <c r="A183" s="4">
        <f t="shared" si="5"/>
        <v>6</v>
      </c>
      <c r="B183" s="35">
        <v>39621</v>
      </c>
      <c r="C183" s="39">
        <v>73.721000000000004</v>
      </c>
      <c r="D183" s="40">
        <v>2.29</v>
      </c>
      <c r="E183" s="40">
        <v>120.113</v>
      </c>
      <c r="F183" s="40">
        <v>33.466000000000001</v>
      </c>
      <c r="G183" s="40">
        <v>53.087000000000003</v>
      </c>
      <c r="H183" s="40">
        <v>27.927</v>
      </c>
      <c r="I183" s="41">
        <v>0</v>
      </c>
      <c r="J183" s="42">
        <f t="shared" si="6"/>
        <v>310.60400000000004</v>
      </c>
      <c r="L183" s="56">
        <v>15.305</v>
      </c>
    </row>
    <row r="184" spans="1:12" x14ac:dyDescent="0.2">
      <c r="A184" s="4">
        <f t="shared" si="5"/>
        <v>6</v>
      </c>
      <c r="B184" s="35">
        <v>39622</v>
      </c>
      <c r="C184" s="39">
        <v>107.01649999999999</v>
      </c>
      <c r="D184" s="40">
        <v>2.0459999999999998</v>
      </c>
      <c r="E184" s="40">
        <v>118.267</v>
      </c>
      <c r="F184" s="40">
        <v>39.814</v>
      </c>
      <c r="G184" s="40">
        <v>63.097999999999999</v>
      </c>
      <c r="H184" s="40">
        <v>19.713999999999999</v>
      </c>
      <c r="I184" s="41">
        <v>0</v>
      </c>
      <c r="J184" s="42">
        <f t="shared" si="6"/>
        <v>349.95550000000003</v>
      </c>
      <c r="L184" s="56">
        <v>17.111000000000001</v>
      </c>
    </row>
    <row r="185" spans="1:12" x14ac:dyDescent="0.2">
      <c r="A185" s="4">
        <f t="shared" si="5"/>
        <v>6</v>
      </c>
      <c r="B185" s="35">
        <v>39623</v>
      </c>
      <c r="C185" s="39">
        <v>85.108000000000004</v>
      </c>
      <c r="D185" s="40">
        <v>11.23</v>
      </c>
      <c r="E185" s="40">
        <v>125.364</v>
      </c>
      <c r="F185" s="40">
        <v>41.991999999999997</v>
      </c>
      <c r="G185" s="40">
        <v>56.515000000000001</v>
      </c>
      <c r="H185" s="40">
        <v>40.186999999999998</v>
      </c>
      <c r="I185" s="41">
        <v>0</v>
      </c>
      <c r="J185" s="42">
        <f t="shared" si="6"/>
        <v>360.39600000000002</v>
      </c>
      <c r="L185" s="56">
        <v>16.896999999999998</v>
      </c>
    </row>
    <row r="186" spans="1:12" x14ac:dyDescent="0.2">
      <c r="A186" s="4">
        <f t="shared" si="5"/>
        <v>6</v>
      </c>
      <c r="B186" s="35">
        <v>39624</v>
      </c>
      <c r="C186" s="39">
        <v>68.766999999999996</v>
      </c>
      <c r="D186" s="40">
        <v>33.762</v>
      </c>
      <c r="E186" s="40">
        <v>114.06699999999999</v>
      </c>
      <c r="F186" s="40">
        <v>19.385999999999999</v>
      </c>
      <c r="G186" s="40">
        <v>21.494</v>
      </c>
      <c r="H186" s="40">
        <v>105.994</v>
      </c>
      <c r="I186" s="41">
        <v>0</v>
      </c>
      <c r="J186" s="42">
        <f t="shared" si="6"/>
        <v>363.47</v>
      </c>
      <c r="L186" s="56">
        <v>16.920999999999999</v>
      </c>
    </row>
    <row r="187" spans="1:12" x14ac:dyDescent="0.2">
      <c r="A187" s="4">
        <f t="shared" si="5"/>
        <v>6</v>
      </c>
      <c r="B187" s="35">
        <v>39625</v>
      </c>
      <c r="C187" s="39">
        <v>95.855000000000004</v>
      </c>
      <c r="D187" s="40">
        <v>14.704000000000001</v>
      </c>
      <c r="E187" s="40">
        <v>113.248</v>
      </c>
      <c r="F187" s="40">
        <v>11.975</v>
      </c>
      <c r="G187" s="40">
        <v>3.4740000000000002</v>
      </c>
      <c r="H187" s="40">
        <v>144.89699999999999</v>
      </c>
      <c r="I187" s="41">
        <v>0</v>
      </c>
      <c r="J187" s="42">
        <f t="shared" si="6"/>
        <v>384.15300000000002</v>
      </c>
      <c r="L187" s="56">
        <v>17.634</v>
      </c>
    </row>
    <row r="188" spans="1:12" x14ac:dyDescent="0.2">
      <c r="A188" s="4">
        <f t="shared" si="5"/>
        <v>6</v>
      </c>
      <c r="B188" s="35">
        <v>39626</v>
      </c>
      <c r="C188" s="39">
        <v>6.5650000000000004</v>
      </c>
      <c r="D188" s="40">
        <v>21.358000000000001</v>
      </c>
      <c r="E188" s="40">
        <v>185.386</v>
      </c>
      <c r="F188" s="40">
        <v>4.101</v>
      </c>
      <c r="G188" s="40">
        <v>2.2000000000000002</v>
      </c>
      <c r="H188" s="40">
        <v>142.51499999999999</v>
      </c>
      <c r="I188" s="41">
        <v>0</v>
      </c>
      <c r="J188" s="42">
        <f t="shared" si="6"/>
        <v>362.125</v>
      </c>
      <c r="L188" s="56">
        <v>17.408000000000001</v>
      </c>
    </row>
    <row r="189" spans="1:12" x14ac:dyDescent="0.2">
      <c r="A189" s="4">
        <f t="shared" si="5"/>
        <v>6</v>
      </c>
      <c r="B189" s="35">
        <v>39627</v>
      </c>
      <c r="C189" s="39">
        <v>2.4689999999999999</v>
      </c>
      <c r="D189" s="40">
        <v>8.1110000000000007</v>
      </c>
      <c r="E189" s="40">
        <v>192.446</v>
      </c>
      <c r="F189" s="40">
        <v>2.4980000000000002</v>
      </c>
      <c r="G189" s="40">
        <v>2.6920000000000002</v>
      </c>
      <c r="H189" s="40">
        <v>139.56899999999999</v>
      </c>
      <c r="I189" s="41">
        <v>0</v>
      </c>
      <c r="J189" s="42">
        <f t="shared" si="6"/>
        <v>347.78499999999997</v>
      </c>
      <c r="L189" s="56">
        <v>16.113</v>
      </c>
    </row>
    <row r="190" spans="1:12" x14ac:dyDescent="0.2">
      <c r="A190" s="4">
        <f t="shared" si="5"/>
        <v>6</v>
      </c>
      <c r="B190" s="35">
        <v>39628</v>
      </c>
      <c r="C190" s="39">
        <v>63.731499999999997</v>
      </c>
      <c r="D190" s="40">
        <v>0</v>
      </c>
      <c r="E190" s="40">
        <v>73.585999999999999</v>
      </c>
      <c r="F190" s="40">
        <v>4.4470000000000001</v>
      </c>
      <c r="G190" s="40">
        <v>8.8010000000000002</v>
      </c>
      <c r="H190" s="40">
        <v>113.422</v>
      </c>
      <c r="I190" s="41">
        <v>0</v>
      </c>
      <c r="J190" s="42">
        <f t="shared" si="6"/>
        <v>263.98749999999995</v>
      </c>
      <c r="L190" s="56">
        <v>14.497</v>
      </c>
    </row>
    <row r="191" spans="1:12" x14ac:dyDescent="0.2">
      <c r="A191" s="4">
        <f t="shared" si="5"/>
        <v>6</v>
      </c>
      <c r="B191" s="35">
        <v>39629</v>
      </c>
      <c r="C191" s="39">
        <v>71.385000000000005</v>
      </c>
      <c r="D191" s="40">
        <v>21.847000000000001</v>
      </c>
      <c r="E191" s="40">
        <v>111.006</v>
      </c>
      <c r="F191" s="40">
        <v>11.585000000000001</v>
      </c>
      <c r="G191" s="40">
        <v>13.422000000000001</v>
      </c>
      <c r="H191" s="40">
        <v>101.36799999999999</v>
      </c>
      <c r="I191" s="41">
        <v>0</v>
      </c>
      <c r="J191" s="42">
        <f t="shared" si="6"/>
        <v>330.613</v>
      </c>
      <c r="L191" s="56">
        <v>16.66</v>
      </c>
    </row>
    <row r="192" spans="1:12" x14ac:dyDescent="0.2">
      <c r="A192" s="4">
        <f t="shared" si="5"/>
        <v>7</v>
      </c>
      <c r="B192" s="35">
        <v>39630</v>
      </c>
      <c r="C192" s="39">
        <v>8.2750000000000004</v>
      </c>
      <c r="D192" s="40">
        <v>25.76</v>
      </c>
      <c r="E192" s="40">
        <v>189.636</v>
      </c>
      <c r="F192" s="40">
        <v>18.611000000000001</v>
      </c>
      <c r="G192" s="40">
        <v>55.670999999999999</v>
      </c>
      <c r="H192" s="40">
        <v>65.033000000000001</v>
      </c>
      <c r="I192" s="41">
        <v>0</v>
      </c>
      <c r="J192" s="42">
        <f t="shared" si="6"/>
        <v>362.98599999999999</v>
      </c>
      <c r="L192" s="56">
        <v>17.010999999999999</v>
      </c>
    </row>
    <row r="193" spans="1:12" x14ac:dyDescent="0.2">
      <c r="A193" s="4">
        <f t="shared" si="5"/>
        <v>7</v>
      </c>
      <c r="B193" s="35">
        <v>39631</v>
      </c>
      <c r="C193" s="39">
        <v>20.766999999999999</v>
      </c>
      <c r="D193" s="40">
        <v>7.6159999999999997</v>
      </c>
      <c r="E193" s="40">
        <v>203.45699999999999</v>
      </c>
      <c r="F193" s="40">
        <v>44.332000000000001</v>
      </c>
      <c r="G193" s="40">
        <v>44.655999999999999</v>
      </c>
      <c r="H193" s="40">
        <v>55.860999999999997</v>
      </c>
      <c r="I193" s="41">
        <v>0</v>
      </c>
      <c r="J193" s="42">
        <f t="shared" si="6"/>
        <v>376.68900000000002</v>
      </c>
      <c r="L193" s="56">
        <v>17.213000000000001</v>
      </c>
    </row>
    <row r="194" spans="1:12" x14ac:dyDescent="0.2">
      <c r="A194" s="4">
        <f t="shared" si="5"/>
        <v>7</v>
      </c>
      <c r="B194" s="35">
        <v>39632</v>
      </c>
      <c r="C194" s="39">
        <v>19.094000000000001</v>
      </c>
      <c r="D194" s="40">
        <v>6.6829999999999998</v>
      </c>
      <c r="E194" s="40">
        <v>207.57300000000001</v>
      </c>
      <c r="F194" s="40">
        <v>34.906999999999996</v>
      </c>
      <c r="G194" s="40">
        <v>29.768999999999998</v>
      </c>
      <c r="H194" s="40">
        <v>79.989000000000004</v>
      </c>
      <c r="I194" s="41">
        <v>0</v>
      </c>
      <c r="J194" s="42">
        <f t="shared" si="6"/>
        <v>378.01499999999999</v>
      </c>
      <c r="L194" s="56">
        <v>16.713000000000001</v>
      </c>
    </row>
    <row r="195" spans="1:12" x14ac:dyDescent="0.2">
      <c r="A195" s="4">
        <f t="shared" si="5"/>
        <v>7</v>
      </c>
      <c r="B195" s="35">
        <v>39633</v>
      </c>
      <c r="C195" s="39">
        <v>16.562999999999999</v>
      </c>
      <c r="D195" s="40">
        <v>5.3719999999999999</v>
      </c>
      <c r="E195" s="40">
        <v>204.90199999999999</v>
      </c>
      <c r="F195" s="40">
        <v>6.6230000000000002</v>
      </c>
      <c r="G195" s="40">
        <v>6.6000000000000003E-2</v>
      </c>
      <c r="H195" s="40">
        <v>147.274</v>
      </c>
      <c r="I195" s="41">
        <v>0</v>
      </c>
      <c r="J195" s="42">
        <f t="shared" si="6"/>
        <v>380.79999999999995</v>
      </c>
      <c r="L195" s="56">
        <v>18.899999999999999</v>
      </c>
    </row>
    <row r="196" spans="1:12" x14ac:dyDescent="0.2">
      <c r="A196" s="4">
        <f t="shared" si="5"/>
        <v>7</v>
      </c>
      <c r="B196" s="35">
        <v>39634</v>
      </c>
      <c r="C196" s="39">
        <v>0</v>
      </c>
      <c r="D196" s="40">
        <v>13.974</v>
      </c>
      <c r="E196" s="40">
        <v>185.63900000000001</v>
      </c>
      <c r="F196" s="40">
        <v>0</v>
      </c>
      <c r="G196" s="40">
        <v>0</v>
      </c>
      <c r="H196" s="40">
        <v>161.154</v>
      </c>
      <c r="I196" s="41">
        <v>0</v>
      </c>
      <c r="J196" s="42">
        <f t="shared" si="6"/>
        <v>360.767</v>
      </c>
      <c r="L196" s="56">
        <v>15.965</v>
      </c>
    </row>
    <row r="197" spans="1:12" x14ac:dyDescent="0.2">
      <c r="A197" s="4">
        <f t="shared" si="5"/>
        <v>7</v>
      </c>
      <c r="B197" s="35">
        <v>39635</v>
      </c>
      <c r="C197" s="39">
        <v>0</v>
      </c>
      <c r="D197" s="40">
        <v>24.468</v>
      </c>
      <c r="E197" s="40">
        <v>145.09</v>
      </c>
      <c r="F197" s="40">
        <v>0</v>
      </c>
      <c r="G197" s="40">
        <v>0</v>
      </c>
      <c r="H197" s="40">
        <v>148.297</v>
      </c>
      <c r="I197" s="41">
        <v>0</v>
      </c>
      <c r="J197" s="42">
        <f t="shared" si="6"/>
        <v>317.85500000000002</v>
      </c>
      <c r="L197" s="56">
        <v>15.121</v>
      </c>
    </row>
    <row r="198" spans="1:12" x14ac:dyDescent="0.2">
      <c r="A198" s="4">
        <f t="shared" si="5"/>
        <v>7</v>
      </c>
      <c r="B198" s="35">
        <v>39636</v>
      </c>
      <c r="C198" s="39">
        <v>3.8639999999999999</v>
      </c>
      <c r="D198" s="40">
        <v>19.683</v>
      </c>
      <c r="E198" s="40">
        <v>174.15600000000001</v>
      </c>
      <c r="F198" s="40">
        <v>0</v>
      </c>
      <c r="G198" s="40">
        <v>6.7000000000000004E-2</v>
      </c>
      <c r="H198" s="40">
        <v>154.68</v>
      </c>
      <c r="I198" s="41">
        <v>0</v>
      </c>
      <c r="J198" s="42">
        <f t="shared" si="6"/>
        <v>352.45000000000005</v>
      </c>
      <c r="L198" s="56">
        <v>16.82</v>
      </c>
    </row>
    <row r="199" spans="1:12" x14ac:dyDescent="0.2">
      <c r="A199" s="4">
        <f t="shared" si="5"/>
        <v>7</v>
      </c>
      <c r="B199" s="35">
        <v>39637</v>
      </c>
      <c r="C199" s="39">
        <v>4.3959999999999999</v>
      </c>
      <c r="D199" s="40">
        <v>2.7650000000000001</v>
      </c>
      <c r="E199" s="40">
        <v>201.50399999999999</v>
      </c>
      <c r="F199" s="40">
        <v>0</v>
      </c>
      <c r="G199" s="40">
        <v>0.84899999999999998</v>
      </c>
      <c r="H199" s="40">
        <v>157.00200000000001</v>
      </c>
      <c r="I199" s="41">
        <v>0</v>
      </c>
      <c r="J199" s="42">
        <f t="shared" si="6"/>
        <v>366.51599999999996</v>
      </c>
      <c r="L199" s="56">
        <v>17.082000000000001</v>
      </c>
    </row>
    <row r="200" spans="1:12" x14ac:dyDescent="0.2">
      <c r="A200" s="4">
        <f t="shared" si="5"/>
        <v>7</v>
      </c>
      <c r="B200" s="35">
        <v>39638</v>
      </c>
      <c r="C200" s="39">
        <v>17.959</v>
      </c>
      <c r="D200" s="40">
        <v>2.1179999999999999</v>
      </c>
      <c r="E200" s="40">
        <v>216.714</v>
      </c>
      <c r="F200" s="40">
        <v>1.2030000000000001</v>
      </c>
      <c r="G200" s="40">
        <v>25.56</v>
      </c>
      <c r="H200" s="40">
        <v>108.477</v>
      </c>
      <c r="I200" s="41">
        <v>0</v>
      </c>
      <c r="J200" s="42">
        <f t="shared" si="6"/>
        <v>372.03099999999995</v>
      </c>
      <c r="L200" s="56">
        <v>17.213000000000001</v>
      </c>
    </row>
    <row r="201" spans="1:12" x14ac:dyDescent="0.2">
      <c r="A201" s="4">
        <f t="shared" si="5"/>
        <v>7</v>
      </c>
      <c r="B201" s="35">
        <v>39639</v>
      </c>
      <c r="C201" s="39">
        <v>18.513000000000002</v>
      </c>
      <c r="D201" s="40">
        <v>0</v>
      </c>
      <c r="E201" s="40">
        <v>220.26400000000001</v>
      </c>
      <c r="F201" s="40">
        <v>23.518999999999998</v>
      </c>
      <c r="G201" s="40">
        <v>39.956000000000003</v>
      </c>
      <c r="H201" s="40">
        <v>72.161000000000001</v>
      </c>
      <c r="I201" s="41">
        <v>0</v>
      </c>
      <c r="J201" s="42">
        <f t="shared" si="6"/>
        <v>374.41300000000001</v>
      </c>
      <c r="L201" s="56">
        <v>17.140999999999998</v>
      </c>
    </row>
    <row r="202" spans="1:12" x14ac:dyDescent="0.2">
      <c r="A202" s="4">
        <f t="shared" si="5"/>
        <v>7</v>
      </c>
      <c r="B202" s="35">
        <v>39640</v>
      </c>
      <c r="C202" s="39">
        <v>11.646000000000001</v>
      </c>
      <c r="D202" s="40">
        <v>0</v>
      </c>
      <c r="E202" s="40">
        <v>204.577</v>
      </c>
      <c r="F202" s="40">
        <v>2.4260000000000002</v>
      </c>
      <c r="G202" s="40">
        <v>5.0199999999999996</v>
      </c>
      <c r="H202" s="40">
        <v>154.06700000000001</v>
      </c>
      <c r="I202" s="41">
        <v>0</v>
      </c>
      <c r="J202" s="42">
        <f t="shared" si="6"/>
        <v>377.73599999999999</v>
      </c>
      <c r="L202" s="56">
        <v>17.45</v>
      </c>
    </row>
    <row r="203" spans="1:12" x14ac:dyDescent="0.2">
      <c r="A203" s="4">
        <f t="shared" ref="A203:A266" si="7">+IF(ISBLANK($B203),"",MONTH($B203))</f>
        <v>7</v>
      </c>
      <c r="B203" s="35">
        <v>39641</v>
      </c>
      <c r="C203" s="39">
        <v>0.46500000000000002</v>
      </c>
      <c r="D203" s="40">
        <v>0</v>
      </c>
      <c r="E203" s="40">
        <v>180</v>
      </c>
      <c r="F203" s="40">
        <v>0</v>
      </c>
      <c r="G203" s="40">
        <v>0</v>
      </c>
      <c r="H203" s="40">
        <v>156.965</v>
      </c>
      <c r="I203" s="41">
        <v>0</v>
      </c>
      <c r="J203" s="42">
        <f t="shared" si="6"/>
        <v>337.43</v>
      </c>
      <c r="L203" s="56">
        <v>16</v>
      </c>
    </row>
    <row r="204" spans="1:12" x14ac:dyDescent="0.2">
      <c r="A204" s="4">
        <f t="shared" si="7"/>
        <v>7</v>
      </c>
      <c r="B204" s="35">
        <v>39642</v>
      </c>
      <c r="C204" s="39">
        <v>0</v>
      </c>
      <c r="D204" s="40">
        <v>0.48099999999999998</v>
      </c>
      <c r="E204" s="40">
        <v>172.19200000000001</v>
      </c>
      <c r="F204" s="40">
        <v>0</v>
      </c>
      <c r="G204" s="40">
        <v>0</v>
      </c>
      <c r="H204" s="40">
        <v>145.63300000000001</v>
      </c>
      <c r="I204" s="41">
        <v>0</v>
      </c>
      <c r="J204" s="42">
        <f t="shared" si="6"/>
        <v>318.30600000000004</v>
      </c>
      <c r="L204" s="56">
        <v>15.204000000000001</v>
      </c>
    </row>
    <row r="205" spans="1:12" x14ac:dyDescent="0.2">
      <c r="A205" s="4">
        <f t="shared" si="7"/>
        <v>7</v>
      </c>
      <c r="B205" s="35">
        <v>39643</v>
      </c>
      <c r="C205" s="39">
        <v>18.315999999999999</v>
      </c>
      <c r="D205" s="40">
        <v>0</v>
      </c>
      <c r="E205" s="40">
        <v>177.61</v>
      </c>
      <c r="F205" s="40">
        <v>0</v>
      </c>
      <c r="G205" s="40">
        <v>0.42699999999999999</v>
      </c>
      <c r="H205" s="40">
        <v>156.31700000000001</v>
      </c>
      <c r="I205" s="41">
        <v>0</v>
      </c>
      <c r="J205" s="42">
        <f t="shared" si="6"/>
        <v>352.67</v>
      </c>
      <c r="L205" s="56">
        <v>17.033999999999999</v>
      </c>
    </row>
    <row r="206" spans="1:12" x14ac:dyDescent="0.2">
      <c r="A206" s="4">
        <f t="shared" si="7"/>
        <v>7</v>
      </c>
      <c r="B206" s="35">
        <v>39644</v>
      </c>
      <c r="C206" s="39">
        <v>14.958</v>
      </c>
      <c r="D206" s="40">
        <v>1.409</v>
      </c>
      <c r="E206" s="40">
        <v>194.68600000000001</v>
      </c>
      <c r="F206" s="40">
        <v>1.2050000000000001</v>
      </c>
      <c r="G206" s="40">
        <v>1.2410000000000001</v>
      </c>
      <c r="H206" s="40">
        <v>158.21</v>
      </c>
      <c r="I206" s="41">
        <v>0</v>
      </c>
      <c r="J206" s="42">
        <f t="shared" si="6"/>
        <v>371.70900000000006</v>
      </c>
      <c r="L206" s="56">
        <v>17.664000000000001</v>
      </c>
    </row>
    <row r="207" spans="1:12" x14ac:dyDescent="0.2">
      <c r="A207" s="4">
        <f t="shared" si="7"/>
        <v>7</v>
      </c>
      <c r="B207" s="35">
        <v>39645</v>
      </c>
      <c r="C207" s="39">
        <v>0</v>
      </c>
      <c r="D207" s="40">
        <v>0</v>
      </c>
      <c r="E207" s="40">
        <v>157.88800000000001</v>
      </c>
      <c r="F207" s="40">
        <v>0</v>
      </c>
      <c r="G207" s="40">
        <v>0</v>
      </c>
      <c r="H207" s="40">
        <v>158.4</v>
      </c>
      <c r="I207" s="41">
        <v>0</v>
      </c>
      <c r="J207" s="42">
        <f t="shared" si="6"/>
        <v>316.28800000000001</v>
      </c>
      <c r="L207" s="56">
        <v>15.037000000000001</v>
      </c>
    </row>
    <row r="208" spans="1:12" x14ac:dyDescent="0.2">
      <c r="A208" s="4">
        <f t="shared" si="7"/>
        <v>7</v>
      </c>
      <c r="B208" s="35">
        <v>39646</v>
      </c>
      <c r="C208" s="39">
        <v>4.0880000000000001</v>
      </c>
      <c r="D208" s="40">
        <v>11.202</v>
      </c>
      <c r="E208" s="40">
        <v>186.74299999999999</v>
      </c>
      <c r="F208" s="40">
        <v>0</v>
      </c>
      <c r="G208" s="40">
        <v>0</v>
      </c>
      <c r="H208" s="40">
        <v>157.94999999999999</v>
      </c>
      <c r="I208" s="41">
        <v>0</v>
      </c>
      <c r="J208" s="42">
        <f t="shared" si="6"/>
        <v>359.98299999999995</v>
      </c>
      <c r="L208" s="56">
        <v>16.356999999999999</v>
      </c>
    </row>
    <row r="209" spans="1:12" x14ac:dyDescent="0.2">
      <c r="A209" s="4">
        <f t="shared" si="7"/>
        <v>7</v>
      </c>
      <c r="B209" s="35">
        <v>39647</v>
      </c>
      <c r="C209" s="39">
        <v>7.5380000000000003</v>
      </c>
      <c r="D209" s="40">
        <v>0</v>
      </c>
      <c r="E209" s="40">
        <v>204.03700000000001</v>
      </c>
      <c r="F209" s="40">
        <v>13.65</v>
      </c>
      <c r="G209" s="40">
        <v>0.19400000000000001</v>
      </c>
      <c r="H209" s="40">
        <v>124.703</v>
      </c>
      <c r="I209" s="41">
        <v>0</v>
      </c>
      <c r="J209" s="42">
        <f t="shared" si="6"/>
        <v>350.12200000000001</v>
      </c>
      <c r="L209" s="56">
        <v>16.381</v>
      </c>
    </row>
    <row r="210" spans="1:12" x14ac:dyDescent="0.2">
      <c r="A210" s="4">
        <f t="shared" si="7"/>
        <v>7</v>
      </c>
      <c r="B210" s="35">
        <v>39648</v>
      </c>
      <c r="C210" s="39">
        <v>9.5990000000000002</v>
      </c>
      <c r="D210" s="40">
        <v>0</v>
      </c>
      <c r="E210" s="40">
        <v>203.435</v>
      </c>
      <c r="F210" s="40">
        <v>29.46</v>
      </c>
      <c r="G210" s="40">
        <v>19.532</v>
      </c>
      <c r="H210" s="40">
        <v>74.971000000000004</v>
      </c>
      <c r="I210" s="41">
        <v>0</v>
      </c>
      <c r="J210" s="42">
        <f t="shared" si="6"/>
        <v>336.99700000000001</v>
      </c>
      <c r="L210" s="56">
        <v>15.584</v>
      </c>
    </row>
    <row r="211" spans="1:12" x14ac:dyDescent="0.2">
      <c r="A211" s="4">
        <f t="shared" si="7"/>
        <v>7</v>
      </c>
      <c r="B211" s="35">
        <v>39649</v>
      </c>
      <c r="C211" s="39">
        <v>9.6460000000000008</v>
      </c>
      <c r="D211" s="40">
        <v>2.1120000000000001</v>
      </c>
      <c r="E211" s="40">
        <v>206.315</v>
      </c>
      <c r="F211" s="40">
        <v>13.48</v>
      </c>
      <c r="G211" s="40">
        <v>12.259</v>
      </c>
      <c r="H211" s="40">
        <v>56.57</v>
      </c>
      <c r="I211" s="41">
        <v>0</v>
      </c>
      <c r="J211" s="42">
        <f t="shared" si="6"/>
        <v>300.38200000000001</v>
      </c>
      <c r="L211" s="56">
        <v>15.346</v>
      </c>
    </row>
    <row r="212" spans="1:12" x14ac:dyDescent="0.2">
      <c r="A212" s="4">
        <f t="shared" si="7"/>
        <v>7</v>
      </c>
      <c r="B212" s="35">
        <v>39650</v>
      </c>
      <c r="C212" s="39">
        <v>13.467000000000001</v>
      </c>
      <c r="D212" s="40">
        <v>0</v>
      </c>
      <c r="E212" s="40">
        <v>221.15</v>
      </c>
      <c r="F212" s="40">
        <v>40.996000000000002</v>
      </c>
      <c r="G212" s="40">
        <v>35</v>
      </c>
      <c r="H212" s="40">
        <v>42.143000000000001</v>
      </c>
      <c r="I212" s="41">
        <v>0</v>
      </c>
      <c r="J212" s="42">
        <f t="shared" si="6"/>
        <v>352.75599999999997</v>
      </c>
      <c r="L212" s="56">
        <v>16.951000000000001</v>
      </c>
    </row>
    <row r="213" spans="1:12" x14ac:dyDescent="0.2">
      <c r="A213" s="4">
        <f t="shared" si="7"/>
        <v>7</v>
      </c>
      <c r="B213" s="35">
        <v>39651</v>
      </c>
      <c r="C213" s="39">
        <v>26.440999999999999</v>
      </c>
      <c r="D213" s="40">
        <v>0</v>
      </c>
      <c r="E213" s="40">
        <v>218</v>
      </c>
      <c r="F213" s="40">
        <v>42.588000000000001</v>
      </c>
      <c r="G213" s="40">
        <v>54.247</v>
      </c>
      <c r="H213" s="40">
        <v>31.35</v>
      </c>
      <c r="I213" s="41">
        <v>0</v>
      </c>
      <c r="J213" s="42">
        <f t="shared" si="6"/>
        <v>372.62600000000003</v>
      </c>
      <c r="L213" s="56">
        <v>17.581</v>
      </c>
    </row>
    <row r="214" spans="1:12" x14ac:dyDescent="0.2">
      <c r="A214" s="4">
        <f t="shared" si="7"/>
        <v>7</v>
      </c>
      <c r="B214" s="35">
        <v>39652</v>
      </c>
      <c r="C214" s="39">
        <v>24.722999999999999</v>
      </c>
      <c r="D214" s="40">
        <v>7.1230000000000002</v>
      </c>
      <c r="E214" s="40">
        <v>205.51</v>
      </c>
      <c r="F214" s="40">
        <v>41.19</v>
      </c>
      <c r="G214" s="40">
        <v>54.595999999999997</v>
      </c>
      <c r="H214" s="40">
        <v>34.113999999999997</v>
      </c>
      <c r="I214" s="41">
        <v>0</v>
      </c>
      <c r="J214" s="42">
        <f t="shared" si="6"/>
        <v>367.25599999999997</v>
      </c>
      <c r="L214" s="56">
        <v>16.736999999999998</v>
      </c>
    </row>
    <row r="215" spans="1:12" x14ac:dyDescent="0.2">
      <c r="A215" s="4">
        <f t="shared" si="7"/>
        <v>7</v>
      </c>
      <c r="B215" s="35">
        <v>39653</v>
      </c>
      <c r="C215" s="39">
        <v>23.606000000000002</v>
      </c>
      <c r="D215" s="40">
        <v>0</v>
      </c>
      <c r="E215" s="40">
        <v>208.816</v>
      </c>
      <c r="F215" s="40">
        <v>24.35</v>
      </c>
      <c r="G215" s="40">
        <v>54.021999999999998</v>
      </c>
      <c r="H215" s="40">
        <v>46.686999999999998</v>
      </c>
      <c r="I215" s="41">
        <v>0</v>
      </c>
      <c r="J215" s="42">
        <f t="shared" si="6"/>
        <v>357.48099999999999</v>
      </c>
      <c r="L215" s="56">
        <v>16.594999999999999</v>
      </c>
    </row>
    <row r="216" spans="1:12" x14ac:dyDescent="0.2">
      <c r="A216" s="4">
        <f t="shared" si="7"/>
        <v>7</v>
      </c>
      <c r="B216" s="35">
        <v>39654</v>
      </c>
      <c r="C216" s="39">
        <v>15.377000000000001</v>
      </c>
      <c r="D216" s="40">
        <v>11.756</v>
      </c>
      <c r="E216" s="40">
        <v>189.39599999999999</v>
      </c>
      <c r="F216" s="40">
        <v>29.341999999999999</v>
      </c>
      <c r="G216" s="40">
        <v>38.692999999999998</v>
      </c>
      <c r="H216" s="40">
        <v>71.328000000000003</v>
      </c>
      <c r="I216" s="41">
        <v>0</v>
      </c>
      <c r="J216" s="42">
        <f t="shared" si="6"/>
        <v>355.89199999999994</v>
      </c>
      <c r="L216" s="56">
        <v>16.25</v>
      </c>
    </row>
    <row r="217" spans="1:12" x14ac:dyDescent="0.2">
      <c r="A217" s="4">
        <f t="shared" si="7"/>
        <v>7</v>
      </c>
      <c r="B217" s="35">
        <v>39655</v>
      </c>
      <c r="C217" s="39">
        <v>0.36799999999999999</v>
      </c>
      <c r="D217" s="40">
        <v>3.5920000000000001</v>
      </c>
      <c r="E217" s="40">
        <v>177.82599999999999</v>
      </c>
      <c r="F217" s="40">
        <v>0</v>
      </c>
      <c r="G217" s="40">
        <v>0</v>
      </c>
      <c r="H217" s="40">
        <v>157.67400000000001</v>
      </c>
      <c r="I217" s="41">
        <v>0</v>
      </c>
      <c r="J217" s="42">
        <f t="shared" si="6"/>
        <v>339.46000000000004</v>
      </c>
      <c r="L217" s="56">
        <v>15.750999999999999</v>
      </c>
    </row>
    <row r="218" spans="1:12" x14ac:dyDescent="0.2">
      <c r="A218" s="4">
        <f t="shared" si="7"/>
        <v>7</v>
      </c>
      <c r="B218" s="35">
        <v>39656</v>
      </c>
      <c r="C218" s="39">
        <v>0</v>
      </c>
      <c r="D218" s="40">
        <v>2.3370000000000002</v>
      </c>
      <c r="E218" s="40">
        <v>156.20599999999999</v>
      </c>
      <c r="F218" s="40">
        <v>0</v>
      </c>
      <c r="G218" s="40">
        <v>0</v>
      </c>
      <c r="H218" s="40">
        <v>158.71199999999999</v>
      </c>
      <c r="I218" s="41">
        <v>0</v>
      </c>
      <c r="J218" s="42">
        <f t="shared" si="6"/>
        <v>317.255</v>
      </c>
      <c r="L218" s="56">
        <v>15.679</v>
      </c>
    </row>
    <row r="219" spans="1:12" x14ac:dyDescent="0.2">
      <c r="A219" s="4">
        <f t="shared" si="7"/>
        <v>7</v>
      </c>
      <c r="B219" s="35">
        <v>39657</v>
      </c>
      <c r="C219" s="39">
        <v>6.9480000000000004</v>
      </c>
      <c r="D219" s="40">
        <v>32.412999999999997</v>
      </c>
      <c r="E219" s="40">
        <v>159.066</v>
      </c>
      <c r="F219" s="40">
        <v>0</v>
      </c>
      <c r="G219" s="40">
        <v>1.8759999999999999</v>
      </c>
      <c r="H219" s="40">
        <v>156.417</v>
      </c>
      <c r="I219" s="41">
        <v>0</v>
      </c>
      <c r="J219" s="42">
        <f t="shared" si="6"/>
        <v>356.72</v>
      </c>
      <c r="L219" s="56">
        <v>17.082000000000001</v>
      </c>
    </row>
    <row r="220" spans="1:12" x14ac:dyDescent="0.2">
      <c r="A220" s="4">
        <f t="shared" si="7"/>
        <v>7</v>
      </c>
      <c r="B220" s="35">
        <v>39658</v>
      </c>
      <c r="C220" s="39">
        <v>7.7560000000000002</v>
      </c>
      <c r="D220" s="40">
        <v>41.832000000000001</v>
      </c>
      <c r="E220" s="40">
        <v>173.708</v>
      </c>
      <c r="F220" s="40">
        <v>11.176</v>
      </c>
      <c r="G220" s="40">
        <v>0</v>
      </c>
      <c r="H220" s="40">
        <v>130.744</v>
      </c>
      <c r="I220" s="41">
        <v>0</v>
      </c>
      <c r="J220" s="42">
        <f t="shared" si="6"/>
        <v>365.21600000000001</v>
      </c>
      <c r="L220" s="56">
        <v>17.023</v>
      </c>
    </row>
    <row r="221" spans="1:12" x14ac:dyDescent="0.2">
      <c r="A221" s="4">
        <f t="shared" si="7"/>
        <v>7</v>
      </c>
      <c r="B221" s="35">
        <v>39659</v>
      </c>
      <c r="C221" s="39">
        <v>9.6940000000000008</v>
      </c>
      <c r="D221" s="40">
        <v>30.85</v>
      </c>
      <c r="E221" s="40">
        <v>167.43899999999999</v>
      </c>
      <c r="F221" s="40">
        <v>0</v>
      </c>
      <c r="G221" s="40">
        <v>0</v>
      </c>
      <c r="H221" s="40">
        <v>150.29499999999999</v>
      </c>
      <c r="I221" s="41">
        <v>0</v>
      </c>
      <c r="J221" s="42">
        <f t="shared" si="6"/>
        <v>358.27800000000002</v>
      </c>
      <c r="L221" s="56">
        <v>16.797000000000001</v>
      </c>
    </row>
    <row r="222" spans="1:12" x14ac:dyDescent="0.2">
      <c r="A222" s="4">
        <f t="shared" si="7"/>
        <v>7</v>
      </c>
      <c r="B222" s="35">
        <v>39660</v>
      </c>
      <c r="C222" s="39">
        <v>11.265000000000001</v>
      </c>
      <c r="D222" s="40">
        <v>16.123000000000001</v>
      </c>
      <c r="E222" s="40">
        <v>203.89599999999999</v>
      </c>
      <c r="F222" s="40">
        <v>25.023</v>
      </c>
      <c r="G222" s="40">
        <v>25.247</v>
      </c>
      <c r="H222" s="40">
        <v>78.430000000000007</v>
      </c>
      <c r="I222" s="41">
        <v>0</v>
      </c>
      <c r="J222" s="42">
        <f t="shared" si="6"/>
        <v>359.98400000000004</v>
      </c>
      <c r="L222" s="56">
        <v>17.010999999999999</v>
      </c>
    </row>
    <row r="223" spans="1:12" x14ac:dyDescent="0.2">
      <c r="A223" s="4">
        <f t="shared" si="7"/>
        <v>8</v>
      </c>
      <c r="B223" s="35">
        <v>39661</v>
      </c>
      <c r="C223" s="39">
        <v>22.027000000000001</v>
      </c>
      <c r="D223" s="40">
        <v>6.8019999999999996</v>
      </c>
      <c r="E223" s="40">
        <v>201.94200000000001</v>
      </c>
      <c r="F223" s="40">
        <v>33.997</v>
      </c>
      <c r="G223" s="40">
        <v>49.792000000000002</v>
      </c>
      <c r="H223" s="40">
        <v>47.956000000000003</v>
      </c>
      <c r="I223" s="41">
        <v>2.6</v>
      </c>
      <c r="J223" s="42">
        <f t="shared" si="6"/>
        <v>365.1160000000001</v>
      </c>
      <c r="L223" s="56">
        <v>16.844000000000001</v>
      </c>
    </row>
    <row r="224" spans="1:12" x14ac:dyDescent="0.2">
      <c r="A224" s="4">
        <f t="shared" si="7"/>
        <v>8</v>
      </c>
      <c r="B224" s="35">
        <v>39662</v>
      </c>
      <c r="C224" s="39">
        <v>19.68</v>
      </c>
      <c r="D224" s="40">
        <v>0</v>
      </c>
      <c r="E224" s="40">
        <v>202.88</v>
      </c>
      <c r="F224" s="40">
        <v>29.379000000000001</v>
      </c>
      <c r="G224" s="40">
        <v>53.151000000000003</v>
      </c>
      <c r="H224" s="40">
        <v>34.448</v>
      </c>
      <c r="I224" s="41">
        <v>0</v>
      </c>
      <c r="J224" s="42">
        <f t="shared" si="6"/>
        <v>339.53799999999995</v>
      </c>
      <c r="L224" s="56">
        <v>16.04</v>
      </c>
    </row>
    <row r="225" spans="1:21" x14ac:dyDescent="0.2">
      <c r="A225" s="4">
        <f t="shared" si="7"/>
        <v>8</v>
      </c>
      <c r="B225" s="35">
        <v>39663</v>
      </c>
      <c r="C225" s="39">
        <v>10.442</v>
      </c>
      <c r="D225" s="40">
        <v>9.5690000000000008</v>
      </c>
      <c r="E225" s="40">
        <v>193.453</v>
      </c>
      <c r="F225" s="40">
        <v>13.553000000000001</v>
      </c>
      <c r="G225" s="40">
        <v>20.484999999999999</v>
      </c>
      <c r="H225" s="40">
        <v>69.850999999999999</v>
      </c>
      <c r="I225" s="41">
        <v>0</v>
      </c>
      <c r="J225" s="42">
        <f t="shared" si="6"/>
        <v>317.35300000000001</v>
      </c>
      <c r="L225" s="56">
        <v>16.088000000000001</v>
      </c>
    </row>
    <row r="226" spans="1:21" x14ac:dyDescent="0.2">
      <c r="A226" s="4">
        <f t="shared" si="7"/>
        <v>8</v>
      </c>
      <c r="B226" s="35">
        <v>39664</v>
      </c>
      <c r="C226" s="39">
        <v>12.746</v>
      </c>
      <c r="D226" s="40">
        <v>24.003</v>
      </c>
      <c r="E226" s="40">
        <v>182.28200000000001</v>
      </c>
      <c r="F226" s="40">
        <v>30.024999999999999</v>
      </c>
      <c r="G226" s="40">
        <v>47.572000000000003</v>
      </c>
      <c r="H226" s="40">
        <v>53.73</v>
      </c>
      <c r="I226" s="41">
        <v>0</v>
      </c>
      <c r="J226" s="42">
        <f t="shared" si="6"/>
        <v>350.35800000000006</v>
      </c>
      <c r="K226" s="7"/>
      <c r="L226" s="57">
        <v>17.204999999999998</v>
      </c>
      <c r="M226" s="7"/>
      <c r="N226" s="7"/>
      <c r="O226" s="7"/>
      <c r="P226" s="7"/>
      <c r="Q226" s="7"/>
      <c r="R226" s="7"/>
      <c r="S226" s="7"/>
      <c r="T226" s="7"/>
      <c r="U226" s="7"/>
    </row>
    <row r="227" spans="1:21" x14ac:dyDescent="0.2">
      <c r="A227" s="4">
        <f t="shared" si="7"/>
        <v>8</v>
      </c>
      <c r="B227" s="35">
        <v>39665</v>
      </c>
      <c r="C227" s="39">
        <v>24.347000000000001</v>
      </c>
      <c r="D227" s="40">
        <v>23.715</v>
      </c>
      <c r="E227" s="40">
        <v>189.58500000000001</v>
      </c>
      <c r="F227" s="40">
        <v>15.614000000000001</v>
      </c>
      <c r="G227" s="40">
        <v>6.8070000000000004</v>
      </c>
      <c r="H227" s="40">
        <v>113.607</v>
      </c>
      <c r="I227" s="41">
        <v>0</v>
      </c>
      <c r="J227" s="42">
        <f t="shared" si="6"/>
        <v>373.67499999999995</v>
      </c>
      <c r="K227" s="7"/>
      <c r="L227" s="57">
        <v>17.661000000000001</v>
      </c>
      <c r="M227" s="7"/>
      <c r="N227" s="7"/>
      <c r="O227" s="7"/>
      <c r="P227" s="7"/>
      <c r="Q227" s="7"/>
      <c r="R227" s="7"/>
      <c r="S227" s="7"/>
      <c r="T227" s="7"/>
      <c r="U227" s="7"/>
    </row>
    <row r="228" spans="1:21" x14ac:dyDescent="0.2">
      <c r="A228" s="4">
        <f t="shared" si="7"/>
        <v>8</v>
      </c>
      <c r="B228" s="35">
        <v>39666</v>
      </c>
      <c r="C228" s="39">
        <v>10.403</v>
      </c>
      <c r="D228" s="40">
        <v>43.707999999999998</v>
      </c>
      <c r="E228" s="40">
        <v>174.65299999999999</v>
      </c>
      <c r="F228" s="40">
        <v>23.751999999999999</v>
      </c>
      <c r="G228" s="40">
        <v>48.862000000000002</v>
      </c>
      <c r="H228" s="40">
        <v>61.570999999999998</v>
      </c>
      <c r="I228" s="41">
        <v>0</v>
      </c>
      <c r="J228" s="42">
        <f t="shared" si="6"/>
        <v>362.94899999999996</v>
      </c>
      <c r="K228" s="7"/>
      <c r="L228" s="57">
        <v>18.701000000000001</v>
      </c>
      <c r="M228" s="7"/>
      <c r="N228" s="7"/>
      <c r="O228" s="7"/>
      <c r="P228" s="7"/>
      <c r="Q228" s="7"/>
      <c r="R228" s="7"/>
      <c r="S228" s="7"/>
      <c r="T228" s="7"/>
      <c r="U228" s="7"/>
    </row>
    <row r="229" spans="1:21" x14ac:dyDescent="0.2">
      <c r="A229" s="4">
        <f t="shared" si="7"/>
        <v>8</v>
      </c>
      <c r="B229" s="35">
        <v>39667</v>
      </c>
      <c r="C229" s="39">
        <v>19.300999999999998</v>
      </c>
      <c r="D229" s="40">
        <v>38.133000000000003</v>
      </c>
      <c r="E229" s="40">
        <v>173.10499999999999</v>
      </c>
      <c r="F229" s="40">
        <v>28.876000000000001</v>
      </c>
      <c r="G229" s="40">
        <v>47.121000000000002</v>
      </c>
      <c r="H229" s="40">
        <v>54.369</v>
      </c>
      <c r="I229" s="41">
        <v>0</v>
      </c>
      <c r="J229" s="42">
        <f t="shared" si="6"/>
        <v>360.90499999999997</v>
      </c>
      <c r="K229" s="7"/>
      <c r="L229" s="57">
        <v>17.120999999999999</v>
      </c>
      <c r="M229" s="7"/>
      <c r="N229" s="7"/>
      <c r="O229" s="7"/>
      <c r="P229" s="7"/>
      <c r="Q229" s="7"/>
      <c r="R229" s="7"/>
      <c r="S229" s="7"/>
      <c r="T229" s="7"/>
      <c r="U229" s="7"/>
    </row>
    <row r="230" spans="1:21" x14ac:dyDescent="0.2">
      <c r="A230" s="4">
        <f t="shared" si="7"/>
        <v>8</v>
      </c>
      <c r="B230" s="35">
        <v>39668</v>
      </c>
      <c r="C230" s="39">
        <v>23.366</v>
      </c>
      <c r="D230" s="40">
        <v>22.728999999999999</v>
      </c>
      <c r="E230" s="40">
        <v>180.55</v>
      </c>
      <c r="F230" s="40">
        <v>33.112000000000002</v>
      </c>
      <c r="G230" s="40">
        <v>44.877000000000002</v>
      </c>
      <c r="H230" s="40">
        <v>54.241</v>
      </c>
      <c r="I230" s="41">
        <v>0</v>
      </c>
      <c r="J230" s="42">
        <f t="shared" si="6"/>
        <v>358.875</v>
      </c>
      <c r="K230" s="7"/>
      <c r="L230" s="57">
        <v>16.893000000000001</v>
      </c>
      <c r="M230" s="7"/>
      <c r="N230" s="7"/>
      <c r="O230" s="7"/>
      <c r="P230" s="7"/>
      <c r="Q230" s="7"/>
      <c r="R230" s="7"/>
      <c r="S230" s="7"/>
      <c r="T230" s="7"/>
      <c r="U230" s="7"/>
    </row>
    <row r="231" spans="1:21" x14ac:dyDescent="0.2">
      <c r="A231" s="4">
        <f t="shared" si="7"/>
        <v>8</v>
      </c>
      <c r="B231" s="35">
        <v>39669</v>
      </c>
      <c r="C231" s="39">
        <v>52.393000000000001</v>
      </c>
      <c r="D231" s="40">
        <v>0</v>
      </c>
      <c r="E231" s="40">
        <v>161.554</v>
      </c>
      <c r="F231" s="40">
        <v>34.561999999999998</v>
      </c>
      <c r="G231" s="40">
        <v>62.296999999999997</v>
      </c>
      <c r="H231" s="40">
        <v>40.234999999999999</v>
      </c>
      <c r="I231" s="41">
        <v>0</v>
      </c>
      <c r="J231" s="42">
        <f t="shared" si="6"/>
        <v>351.04100000000005</v>
      </c>
      <c r="K231" s="7"/>
      <c r="L231" s="57">
        <v>16.184000000000001</v>
      </c>
      <c r="M231" s="7"/>
      <c r="N231" s="7"/>
      <c r="O231" s="7"/>
      <c r="P231" s="7"/>
      <c r="Q231" s="7"/>
      <c r="R231" s="7"/>
      <c r="S231" s="7"/>
      <c r="T231" s="7"/>
      <c r="U231" s="7"/>
    </row>
    <row r="232" spans="1:21" x14ac:dyDescent="0.2">
      <c r="A232" s="4">
        <f t="shared" si="7"/>
        <v>8</v>
      </c>
      <c r="B232" s="35">
        <v>39670</v>
      </c>
      <c r="C232" s="39">
        <v>12.414999999999999</v>
      </c>
      <c r="D232" s="40">
        <v>15.04</v>
      </c>
      <c r="E232" s="40">
        <v>143.76499999999999</v>
      </c>
      <c r="F232" s="40">
        <v>9.1660000000000004</v>
      </c>
      <c r="G232" s="40">
        <v>30.209</v>
      </c>
      <c r="H232" s="40">
        <v>96.929000000000002</v>
      </c>
      <c r="I232" s="41">
        <v>0</v>
      </c>
      <c r="J232" s="42">
        <f t="shared" si="6"/>
        <v>307.524</v>
      </c>
      <c r="K232" s="7"/>
      <c r="L232" s="57">
        <v>15.896000000000001</v>
      </c>
      <c r="M232" s="7"/>
      <c r="N232" s="7"/>
      <c r="O232" s="7"/>
      <c r="P232" s="7"/>
      <c r="Q232" s="7"/>
      <c r="R232" s="7"/>
      <c r="S232" s="7"/>
      <c r="T232" s="7"/>
      <c r="U232" s="7"/>
    </row>
    <row r="233" spans="1:21" x14ac:dyDescent="0.2">
      <c r="A233" s="4">
        <f t="shared" si="7"/>
        <v>8</v>
      </c>
      <c r="B233" s="35">
        <v>39671</v>
      </c>
      <c r="C233" s="39">
        <v>53.689</v>
      </c>
      <c r="D233" s="40">
        <v>29.751999999999999</v>
      </c>
      <c r="E233" s="40">
        <v>128.68700000000001</v>
      </c>
      <c r="F233" s="40">
        <v>11.577</v>
      </c>
      <c r="G233" s="40">
        <v>18.847999999999999</v>
      </c>
      <c r="H233" s="40">
        <v>109.095</v>
      </c>
      <c r="I233" s="41">
        <v>0</v>
      </c>
      <c r="J233" s="42">
        <f t="shared" ref="J233:J296" si="8">SUM(C233:I233)</f>
        <v>351.64800000000002</v>
      </c>
      <c r="K233" s="7"/>
      <c r="L233" s="57">
        <v>16.952999999999999</v>
      </c>
      <c r="M233" s="7"/>
      <c r="N233" s="7"/>
      <c r="O233" s="7"/>
      <c r="P233" s="7"/>
      <c r="Q233" s="7"/>
      <c r="R233" s="7"/>
      <c r="S233" s="7"/>
      <c r="T233" s="7"/>
      <c r="U233" s="7"/>
    </row>
    <row r="234" spans="1:21" x14ac:dyDescent="0.2">
      <c r="A234" s="4">
        <f t="shared" si="7"/>
        <v>8</v>
      </c>
      <c r="B234" s="35">
        <v>39672</v>
      </c>
      <c r="C234" s="39">
        <v>59.569000000000003</v>
      </c>
      <c r="D234" s="40">
        <v>14.875</v>
      </c>
      <c r="E234" s="40">
        <v>139.126</v>
      </c>
      <c r="F234" s="40">
        <v>11.590999999999999</v>
      </c>
      <c r="G234" s="40">
        <v>18.463999999999999</v>
      </c>
      <c r="H234" s="40">
        <v>120.675</v>
      </c>
      <c r="I234" s="41">
        <v>0</v>
      </c>
      <c r="J234" s="42">
        <f t="shared" si="8"/>
        <v>364.3</v>
      </c>
      <c r="K234" s="7"/>
      <c r="L234" s="57">
        <v>17.120999999999999</v>
      </c>
      <c r="M234" s="7"/>
      <c r="N234" s="7"/>
      <c r="O234" s="7"/>
      <c r="P234" s="7"/>
      <c r="Q234" s="7"/>
      <c r="R234" s="7"/>
      <c r="S234" s="7"/>
      <c r="T234" s="7"/>
      <c r="U234" s="7"/>
    </row>
    <row r="235" spans="1:21" x14ac:dyDescent="0.2">
      <c r="A235" s="4">
        <f t="shared" si="7"/>
        <v>8</v>
      </c>
      <c r="B235" s="35">
        <v>39673</v>
      </c>
      <c r="C235" s="39">
        <v>110.303</v>
      </c>
      <c r="D235" s="40">
        <v>2.746</v>
      </c>
      <c r="E235" s="40">
        <v>91.105000000000004</v>
      </c>
      <c r="F235" s="40">
        <v>25.431000000000001</v>
      </c>
      <c r="G235" s="40">
        <v>38.936999999999998</v>
      </c>
      <c r="H235" s="40">
        <v>79.629000000000005</v>
      </c>
      <c r="I235" s="41">
        <v>0</v>
      </c>
      <c r="J235" s="42">
        <f t="shared" si="8"/>
        <v>348.15100000000001</v>
      </c>
      <c r="K235" s="7"/>
      <c r="L235" s="57">
        <v>16.544</v>
      </c>
      <c r="M235" s="7"/>
      <c r="N235" s="7"/>
      <c r="O235" s="7"/>
      <c r="P235" s="7"/>
      <c r="Q235" s="7"/>
      <c r="R235" s="7"/>
      <c r="S235" s="7"/>
      <c r="T235" s="7"/>
      <c r="U235" s="7"/>
    </row>
    <row r="236" spans="1:21" x14ac:dyDescent="0.2">
      <c r="A236" s="4">
        <f t="shared" si="7"/>
        <v>8</v>
      </c>
      <c r="B236" s="35">
        <v>39674</v>
      </c>
      <c r="C236" s="39">
        <v>142.523</v>
      </c>
      <c r="D236" s="40">
        <v>1.2649999999999999</v>
      </c>
      <c r="E236" s="40">
        <v>60.311</v>
      </c>
      <c r="F236" s="40">
        <v>39.08</v>
      </c>
      <c r="G236" s="40">
        <v>59.033999999999999</v>
      </c>
      <c r="H236" s="40">
        <v>58.19</v>
      </c>
      <c r="I236" s="41">
        <v>0</v>
      </c>
      <c r="J236" s="42">
        <f t="shared" si="8"/>
        <v>360.40299999999996</v>
      </c>
      <c r="K236" s="7"/>
      <c r="L236" s="57">
        <v>16.484000000000002</v>
      </c>
      <c r="M236" s="7"/>
      <c r="N236" s="7"/>
      <c r="O236" s="7"/>
      <c r="P236" s="7"/>
      <c r="Q236" s="7"/>
      <c r="R236" s="7"/>
      <c r="S236" s="7"/>
      <c r="T236" s="7"/>
      <c r="U236" s="7"/>
    </row>
    <row r="237" spans="1:21" x14ac:dyDescent="0.2">
      <c r="A237" s="4">
        <f t="shared" si="7"/>
        <v>8</v>
      </c>
      <c r="B237" s="35">
        <v>39675</v>
      </c>
      <c r="C237" s="39">
        <v>70.284000000000006</v>
      </c>
      <c r="D237" s="40">
        <v>14.679</v>
      </c>
      <c r="E237" s="40">
        <v>65.960999999999999</v>
      </c>
      <c r="F237" s="40">
        <v>4.25</v>
      </c>
      <c r="G237" s="40">
        <v>5.5039999999999996</v>
      </c>
      <c r="H237" s="40">
        <v>151.55000000000001</v>
      </c>
      <c r="I237" s="41">
        <v>0</v>
      </c>
      <c r="J237" s="42">
        <f t="shared" si="8"/>
        <v>312.22800000000001</v>
      </c>
      <c r="K237" s="7"/>
      <c r="L237" s="57">
        <v>15.08</v>
      </c>
      <c r="M237" s="7"/>
      <c r="N237" s="7"/>
      <c r="O237" s="7"/>
      <c r="P237" s="7"/>
      <c r="Q237" s="7"/>
      <c r="R237" s="7"/>
      <c r="S237" s="7"/>
      <c r="T237" s="7"/>
      <c r="U237" s="7"/>
    </row>
    <row r="238" spans="1:21" x14ac:dyDescent="0.2">
      <c r="A238" s="4">
        <f t="shared" si="7"/>
        <v>8</v>
      </c>
      <c r="B238" s="35">
        <v>39676</v>
      </c>
      <c r="C238" s="39">
        <v>84.478999999999999</v>
      </c>
      <c r="D238" s="40">
        <v>24.734999999999999</v>
      </c>
      <c r="E238" s="40">
        <v>73.524000000000001</v>
      </c>
      <c r="F238" s="40">
        <v>11.754</v>
      </c>
      <c r="G238" s="40">
        <v>2.016</v>
      </c>
      <c r="H238" s="40">
        <v>125.017</v>
      </c>
      <c r="I238" s="41">
        <v>0</v>
      </c>
      <c r="J238" s="42">
        <f t="shared" si="8"/>
        <v>321.52499999999998</v>
      </c>
      <c r="K238" s="7"/>
      <c r="L238" s="57">
        <v>15.32</v>
      </c>
      <c r="M238" s="7"/>
      <c r="N238" s="7"/>
      <c r="O238" s="7"/>
      <c r="P238" s="7"/>
      <c r="Q238" s="7"/>
      <c r="R238" s="7"/>
      <c r="S238" s="7"/>
      <c r="T238" s="7"/>
      <c r="U238" s="7"/>
    </row>
    <row r="239" spans="1:21" x14ac:dyDescent="0.2">
      <c r="A239" s="4">
        <f t="shared" si="7"/>
        <v>8</v>
      </c>
      <c r="B239" s="35">
        <v>39677</v>
      </c>
      <c r="C239" s="39">
        <v>96.790999999999997</v>
      </c>
      <c r="D239" s="40">
        <v>13.535</v>
      </c>
      <c r="E239" s="40">
        <v>78.573999999999998</v>
      </c>
      <c r="F239" s="40">
        <v>5.1520000000000001</v>
      </c>
      <c r="G239" s="40">
        <v>15.371</v>
      </c>
      <c r="H239" s="40">
        <v>90.802000000000007</v>
      </c>
      <c r="I239" s="41">
        <v>0</v>
      </c>
      <c r="J239" s="42">
        <f t="shared" si="8"/>
        <v>300.22499999999997</v>
      </c>
      <c r="K239" s="7"/>
      <c r="L239" s="57">
        <v>15.488</v>
      </c>
      <c r="M239" s="7"/>
      <c r="N239" s="7"/>
      <c r="O239" s="7"/>
      <c r="P239" s="7"/>
      <c r="Q239" s="7"/>
      <c r="R239" s="7"/>
      <c r="S239" s="7"/>
      <c r="T239" s="7"/>
      <c r="U239" s="7"/>
    </row>
    <row r="240" spans="1:21" x14ac:dyDescent="0.2">
      <c r="A240" s="4">
        <f t="shared" si="7"/>
        <v>8</v>
      </c>
      <c r="B240" s="35">
        <v>39678</v>
      </c>
      <c r="C240" s="39">
        <v>125.783</v>
      </c>
      <c r="D240" s="40">
        <v>0.52400000000000002</v>
      </c>
      <c r="E240" s="40">
        <v>57.22</v>
      </c>
      <c r="F240" s="40">
        <v>25.029</v>
      </c>
      <c r="G240" s="40">
        <v>56.468000000000004</v>
      </c>
      <c r="H240" s="40">
        <v>70.251000000000005</v>
      </c>
      <c r="I240" s="41">
        <v>0</v>
      </c>
      <c r="J240" s="42">
        <f t="shared" si="8"/>
        <v>335.27499999999998</v>
      </c>
      <c r="K240" s="7"/>
      <c r="L240" s="57">
        <v>16.856000000000002</v>
      </c>
      <c r="M240" s="7"/>
      <c r="N240" s="7"/>
      <c r="O240" s="7"/>
      <c r="P240" s="7"/>
      <c r="Q240" s="7"/>
      <c r="R240" s="7"/>
      <c r="S240" s="7"/>
      <c r="T240" s="7"/>
      <c r="U240" s="7"/>
    </row>
    <row r="241" spans="1:21" x14ac:dyDescent="0.2">
      <c r="A241" s="4">
        <f t="shared" si="7"/>
        <v>8</v>
      </c>
      <c r="B241" s="35">
        <v>39679</v>
      </c>
      <c r="C241" s="39">
        <v>122.607</v>
      </c>
      <c r="D241" s="40">
        <v>3.16</v>
      </c>
      <c r="E241" s="40">
        <v>57.234000000000002</v>
      </c>
      <c r="F241" s="40">
        <v>29.085000000000001</v>
      </c>
      <c r="G241" s="40">
        <v>96.71</v>
      </c>
      <c r="H241" s="40">
        <v>43.866999999999997</v>
      </c>
      <c r="I241" s="41">
        <v>0</v>
      </c>
      <c r="J241" s="42">
        <f t="shared" si="8"/>
        <v>352.66300000000001</v>
      </c>
      <c r="K241" s="7"/>
      <c r="L241" s="57">
        <v>16.591999999999999</v>
      </c>
      <c r="M241" s="7"/>
      <c r="N241" s="7"/>
      <c r="O241" s="7"/>
      <c r="P241" s="7"/>
      <c r="Q241" s="7"/>
      <c r="R241" s="7"/>
      <c r="S241" s="7"/>
      <c r="T241" s="7"/>
      <c r="U241" s="7"/>
    </row>
    <row r="242" spans="1:21" x14ac:dyDescent="0.2">
      <c r="A242" s="4">
        <f t="shared" si="7"/>
        <v>8</v>
      </c>
      <c r="B242" s="35">
        <v>39680</v>
      </c>
      <c r="C242" s="39">
        <v>142.70400000000001</v>
      </c>
      <c r="D242" s="40">
        <v>0.747</v>
      </c>
      <c r="E242" s="40">
        <v>56.517000000000003</v>
      </c>
      <c r="F242" s="40">
        <v>30.361000000000001</v>
      </c>
      <c r="G242" s="40">
        <v>91.948999999999998</v>
      </c>
      <c r="H242" s="40">
        <v>27.774000000000001</v>
      </c>
      <c r="I242" s="41">
        <v>0</v>
      </c>
      <c r="J242" s="42">
        <f t="shared" si="8"/>
        <v>350.05200000000002</v>
      </c>
      <c r="K242" s="7"/>
      <c r="L242" s="57">
        <v>17.024999999999999</v>
      </c>
      <c r="M242" s="7"/>
      <c r="N242" s="7"/>
      <c r="O242" s="7"/>
      <c r="P242" s="7"/>
      <c r="Q242" s="7"/>
      <c r="R242" s="7"/>
      <c r="S242" s="7"/>
      <c r="T242" s="7"/>
      <c r="U242" s="7"/>
    </row>
    <row r="243" spans="1:21" x14ac:dyDescent="0.2">
      <c r="A243" s="4">
        <f t="shared" si="7"/>
        <v>8</v>
      </c>
      <c r="B243" s="35">
        <v>39681</v>
      </c>
      <c r="C243" s="39">
        <v>120.47799999999999</v>
      </c>
      <c r="D243" s="40">
        <v>38.319000000000003</v>
      </c>
      <c r="E243" s="40">
        <v>43.192</v>
      </c>
      <c r="F243" s="40">
        <v>22.297000000000001</v>
      </c>
      <c r="G243" s="40">
        <v>79.75</v>
      </c>
      <c r="H243" s="40">
        <v>49.792999999999999</v>
      </c>
      <c r="I243" s="41">
        <v>0</v>
      </c>
      <c r="J243" s="42">
        <f t="shared" si="8"/>
        <v>353.82900000000001</v>
      </c>
      <c r="K243" s="7"/>
      <c r="L243" s="57">
        <v>16.989000000000001</v>
      </c>
      <c r="M243" s="7"/>
      <c r="N243" s="7"/>
      <c r="O243" s="7"/>
      <c r="P243" s="7"/>
      <c r="Q243" s="7"/>
      <c r="R243" s="7"/>
      <c r="S243" s="7"/>
      <c r="T243" s="7"/>
      <c r="U243" s="7"/>
    </row>
    <row r="244" spans="1:21" x14ac:dyDescent="0.2">
      <c r="A244" s="4">
        <f t="shared" si="7"/>
        <v>8</v>
      </c>
      <c r="B244" s="35">
        <v>39682</v>
      </c>
      <c r="C244" s="39">
        <v>111.613</v>
      </c>
      <c r="D244" s="40">
        <v>40.246000000000002</v>
      </c>
      <c r="E244" s="40">
        <v>59.433</v>
      </c>
      <c r="F244" s="40">
        <v>22.83</v>
      </c>
      <c r="G244" s="40">
        <v>48.387</v>
      </c>
      <c r="H244" s="40">
        <v>63.506</v>
      </c>
      <c r="I244" s="41">
        <v>0</v>
      </c>
      <c r="J244" s="42">
        <f t="shared" si="8"/>
        <v>346.01499999999999</v>
      </c>
      <c r="K244" s="7"/>
      <c r="L244" s="57">
        <v>16.28</v>
      </c>
      <c r="M244" s="7"/>
      <c r="N244" s="7"/>
      <c r="O244" s="7"/>
      <c r="P244" s="7"/>
      <c r="Q244" s="7"/>
      <c r="R244" s="7"/>
      <c r="S244" s="7"/>
      <c r="T244" s="7"/>
      <c r="U244" s="7"/>
    </row>
    <row r="245" spans="1:21" x14ac:dyDescent="0.2">
      <c r="A245" s="4">
        <f t="shared" si="7"/>
        <v>8</v>
      </c>
      <c r="B245" s="35">
        <v>39683</v>
      </c>
      <c r="C245" s="39">
        <v>103.996</v>
      </c>
      <c r="D245" s="40">
        <v>31.742999999999999</v>
      </c>
      <c r="E245" s="40">
        <v>57.377000000000002</v>
      </c>
      <c r="F245" s="40">
        <v>28.742000000000001</v>
      </c>
      <c r="G245" s="40">
        <v>51.655999999999999</v>
      </c>
      <c r="H245" s="40">
        <v>53.393000000000001</v>
      </c>
      <c r="I245" s="41">
        <v>0</v>
      </c>
      <c r="J245" s="42">
        <f t="shared" si="8"/>
        <v>326.90700000000004</v>
      </c>
      <c r="K245" s="7"/>
      <c r="L245" s="57">
        <v>15.512</v>
      </c>
      <c r="M245" s="7"/>
      <c r="N245" s="7"/>
      <c r="O245" s="7"/>
      <c r="P245" s="7"/>
      <c r="Q245" s="7"/>
      <c r="R245" s="7"/>
      <c r="S245" s="7"/>
      <c r="T245" s="7"/>
      <c r="U245" s="7"/>
    </row>
    <row r="246" spans="1:21" x14ac:dyDescent="0.2">
      <c r="A246" s="4">
        <f t="shared" si="7"/>
        <v>8</v>
      </c>
      <c r="B246" s="35">
        <v>39684</v>
      </c>
      <c r="C246" s="39">
        <v>135.09399999999999</v>
      </c>
      <c r="D246" s="40">
        <v>0.441</v>
      </c>
      <c r="E246" s="40">
        <v>46.655000000000001</v>
      </c>
      <c r="F246" s="40">
        <v>16.989000000000001</v>
      </c>
      <c r="G246" s="40">
        <v>41.917000000000002</v>
      </c>
      <c r="H246" s="40">
        <v>65.653000000000006</v>
      </c>
      <c r="I246" s="41">
        <v>0</v>
      </c>
      <c r="J246" s="42">
        <f t="shared" si="8"/>
        <v>306.74900000000002</v>
      </c>
      <c r="K246" s="7"/>
      <c r="L246" s="57">
        <v>15.151999999999999</v>
      </c>
      <c r="M246" s="7"/>
      <c r="N246" s="7"/>
      <c r="O246" s="7"/>
      <c r="P246" s="7"/>
      <c r="Q246" s="7"/>
      <c r="R246" s="7"/>
      <c r="S246" s="7"/>
      <c r="T246" s="7"/>
      <c r="U246" s="7"/>
    </row>
    <row r="247" spans="1:21" x14ac:dyDescent="0.2">
      <c r="A247" s="4">
        <f t="shared" si="7"/>
        <v>8</v>
      </c>
      <c r="B247" s="35">
        <v>39685</v>
      </c>
      <c r="C247" s="39">
        <v>135.88300000000001</v>
      </c>
      <c r="D247" s="40">
        <v>0</v>
      </c>
      <c r="E247" s="40">
        <v>54.664999999999999</v>
      </c>
      <c r="F247" s="40">
        <v>0</v>
      </c>
      <c r="G247" s="40">
        <v>0</v>
      </c>
      <c r="H247" s="40">
        <v>150.53800000000001</v>
      </c>
      <c r="I247" s="41">
        <v>0</v>
      </c>
      <c r="J247" s="42">
        <f t="shared" si="8"/>
        <v>341.08600000000001</v>
      </c>
      <c r="L247" s="56">
        <v>16.603999999999999</v>
      </c>
    </row>
    <row r="248" spans="1:21" x14ac:dyDescent="0.2">
      <c r="A248" s="4">
        <f t="shared" si="7"/>
        <v>8</v>
      </c>
      <c r="B248" s="35">
        <v>39686</v>
      </c>
      <c r="C248" s="39">
        <v>135.40299999999999</v>
      </c>
      <c r="D248" s="40">
        <v>6.3310000000000004</v>
      </c>
      <c r="E248" s="40">
        <v>49.02</v>
      </c>
      <c r="F248" s="40">
        <v>0</v>
      </c>
      <c r="G248" s="40">
        <v>0</v>
      </c>
      <c r="H248" s="40">
        <v>148.86000000000001</v>
      </c>
      <c r="I248" s="41">
        <v>0</v>
      </c>
      <c r="J248" s="42">
        <f t="shared" si="8"/>
        <v>339.61400000000003</v>
      </c>
      <c r="L248" s="56">
        <v>16.172000000000001</v>
      </c>
    </row>
    <row r="249" spans="1:21" x14ac:dyDescent="0.2">
      <c r="A249" s="4">
        <f t="shared" si="7"/>
        <v>8</v>
      </c>
      <c r="B249" s="35">
        <v>39687</v>
      </c>
      <c r="C249" s="39">
        <v>129.88800000000001</v>
      </c>
      <c r="D249" s="40">
        <v>9.2910000000000004</v>
      </c>
      <c r="E249" s="40">
        <v>57.704000000000001</v>
      </c>
      <c r="F249" s="40">
        <v>0</v>
      </c>
      <c r="G249" s="40">
        <v>0</v>
      </c>
      <c r="H249" s="40">
        <v>146.35400000000001</v>
      </c>
      <c r="I249" s="41">
        <v>0</v>
      </c>
      <c r="J249" s="42">
        <f t="shared" si="8"/>
        <v>343.23700000000002</v>
      </c>
      <c r="L249" s="56">
        <v>16.34</v>
      </c>
    </row>
    <row r="250" spans="1:21" x14ac:dyDescent="0.2">
      <c r="A250" s="4">
        <f t="shared" si="7"/>
        <v>8</v>
      </c>
      <c r="B250" s="35">
        <v>39688</v>
      </c>
      <c r="C250" s="39">
        <v>133.33600000000001</v>
      </c>
      <c r="D250" s="40">
        <v>1.0960000000000001</v>
      </c>
      <c r="E250" s="40">
        <v>65.106999999999999</v>
      </c>
      <c r="F250" s="40">
        <v>9.8040000000000003</v>
      </c>
      <c r="G250" s="40">
        <v>10.029</v>
      </c>
      <c r="H250" s="40">
        <v>125.72499999999999</v>
      </c>
      <c r="I250" s="41">
        <v>0</v>
      </c>
      <c r="J250" s="42">
        <f t="shared" si="8"/>
        <v>345.09699999999998</v>
      </c>
      <c r="L250" s="56">
        <v>16.207999999999998</v>
      </c>
    </row>
    <row r="251" spans="1:21" x14ac:dyDescent="0.2">
      <c r="A251" s="4">
        <f t="shared" si="7"/>
        <v>8</v>
      </c>
      <c r="B251" s="35">
        <v>39689</v>
      </c>
      <c r="C251" s="39">
        <v>71.5</v>
      </c>
      <c r="D251" s="40">
        <v>4.133</v>
      </c>
      <c r="E251" s="40">
        <v>128.77699999999999</v>
      </c>
      <c r="F251" s="40">
        <v>0</v>
      </c>
      <c r="G251" s="40">
        <v>0.89900000000000002</v>
      </c>
      <c r="H251" s="40">
        <v>149.90799999999999</v>
      </c>
      <c r="I251" s="41">
        <v>0</v>
      </c>
      <c r="J251" s="42">
        <f t="shared" si="8"/>
        <v>355.21699999999998</v>
      </c>
      <c r="L251" s="56">
        <v>16.52</v>
      </c>
    </row>
    <row r="252" spans="1:21" x14ac:dyDescent="0.2">
      <c r="A252" s="4">
        <f t="shared" si="7"/>
        <v>8</v>
      </c>
      <c r="B252" s="35">
        <v>39690</v>
      </c>
      <c r="C252" s="39">
        <v>27.084</v>
      </c>
      <c r="D252" s="40">
        <v>1.075</v>
      </c>
      <c r="E252" s="40">
        <v>164.411</v>
      </c>
      <c r="F252" s="40">
        <v>0</v>
      </c>
      <c r="G252" s="40">
        <v>1.363</v>
      </c>
      <c r="H252" s="40">
        <v>99.974999999999994</v>
      </c>
      <c r="I252" s="41">
        <v>0</v>
      </c>
      <c r="J252" s="42">
        <f t="shared" si="8"/>
        <v>293.90800000000002</v>
      </c>
      <c r="L252" s="56">
        <v>16.832000000000001</v>
      </c>
    </row>
    <row r="253" spans="1:21" x14ac:dyDescent="0.2">
      <c r="A253" s="4">
        <f t="shared" si="7"/>
        <v>8</v>
      </c>
      <c r="B253" s="35">
        <v>39691</v>
      </c>
      <c r="C253" s="39">
        <v>0</v>
      </c>
      <c r="D253" s="40">
        <v>2.0649999999999999</v>
      </c>
      <c r="E253" s="40">
        <v>140.83799999999999</v>
      </c>
      <c r="F253" s="40">
        <v>0</v>
      </c>
      <c r="G253" s="40">
        <v>0</v>
      </c>
      <c r="H253" s="40">
        <v>152.184</v>
      </c>
      <c r="I253" s="41">
        <v>0</v>
      </c>
      <c r="J253" s="42">
        <f t="shared" si="8"/>
        <v>295.08699999999999</v>
      </c>
      <c r="L253" s="56">
        <v>15.44</v>
      </c>
    </row>
    <row r="254" spans="1:21" x14ac:dyDescent="0.2">
      <c r="A254" s="4">
        <f t="shared" si="7"/>
        <v>9</v>
      </c>
      <c r="B254" s="35">
        <v>39692</v>
      </c>
      <c r="C254" s="39">
        <v>68.069999999999993</v>
      </c>
      <c r="D254" s="40">
        <v>0.72299999999999998</v>
      </c>
      <c r="E254" s="40">
        <v>144.929</v>
      </c>
      <c r="F254" s="40">
        <v>9.2379999999999995</v>
      </c>
      <c r="G254" s="40">
        <v>18.117999999999999</v>
      </c>
      <c r="H254" s="40">
        <v>103.164</v>
      </c>
      <c r="I254" s="41">
        <v>0</v>
      </c>
      <c r="J254" s="42">
        <f t="shared" si="8"/>
        <v>344.24199999999996</v>
      </c>
      <c r="L254" s="56">
        <v>17.391999999999999</v>
      </c>
    </row>
    <row r="255" spans="1:21" x14ac:dyDescent="0.2">
      <c r="A255" s="4">
        <f t="shared" si="7"/>
        <v>9</v>
      </c>
      <c r="B255" s="35">
        <v>39693</v>
      </c>
      <c r="C255" s="39">
        <v>78.254000000000005</v>
      </c>
      <c r="D255" s="40">
        <v>0</v>
      </c>
      <c r="E255" s="40">
        <v>131.517</v>
      </c>
      <c r="F255" s="40">
        <v>33.764000000000003</v>
      </c>
      <c r="G255" s="40">
        <v>46.475999999999999</v>
      </c>
      <c r="H255" s="40">
        <v>59.715000000000003</v>
      </c>
      <c r="I255" s="41">
        <v>0</v>
      </c>
      <c r="J255" s="42">
        <f t="shared" si="8"/>
        <v>349.726</v>
      </c>
      <c r="L255" s="56">
        <v>16.908999999999999</v>
      </c>
    </row>
    <row r="256" spans="1:21" x14ac:dyDescent="0.2">
      <c r="A256" s="4">
        <f t="shared" si="7"/>
        <v>9</v>
      </c>
      <c r="B256" s="35">
        <v>39694</v>
      </c>
      <c r="C256" s="39">
        <v>104.913</v>
      </c>
      <c r="D256" s="40">
        <v>5.1150000000000002</v>
      </c>
      <c r="E256" s="40">
        <v>93.055000000000007</v>
      </c>
      <c r="F256" s="40">
        <v>42.875</v>
      </c>
      <c r="G256" s="40">
        <v>54.976999999999997</v>
      </c>
      <c r="H256" s="40">
        <v>47.045000000000002</v>
      </c>
      <c r="I256" s="41">
        <v>0</v>
      </c>
      <c r="J256" s="42">
        <f t="shared" si="8"/>
        <v>347.98</v>
      </c>
      <c r="L256" s="56">
        <v>16.667999999999999</v>
      </c>
    </row>
    <row r="257" spans="1:12" x14ac:dyDescent="0.2">
      <c r="A257" s="4">
        <f t="shared" si="7"/>
        <v>9</v>
      </c>
      <c r="B257" s="35">
        <v>39695</v>
      </c>
      <c r="C257" s="39">
        <v>127.581</v>
      </c>
      <c r="D257" s="40">
        <v>8.0340000000000007</v>
      </c>
      <c r="E257" s="40">
        <v>68.031999999999996</v>
      </c>
      <c r="F257" s="40">
        <v>41.86</v>
      </c>
      <c r="G257" s="40">
        <v>63.351999999999997</v>
      </c>
      <c r="H257" s="40">
        <v>32.377000000000002</v>
      </c>
      <c r="I257" s="41">
        <v>0</v>
      </c>
      <c r="J257" s="42">
        <f t="shared" si="8"/>
        <v>341.23599999999999</v>
      </c>
      <c r="L257" s="56">
        <v>16.510999999999999</v>
      </c>
    </row>
    <row r="258" spans="1:12" x14ac:dyDescent="0.2">
      <c r="A258" s="4">
        <f t="shared" si="7"/>
        <v>9</v>
      </c>
      <c r="B258" s="35">
        <v>39696</v>
      </c>
      <c r="C258" s="39">
        <v>132.31100000000001</v>
      </c>
      <c r="D258" s="40">
        <v>11.955</v>
      </c>
      <c r="E258" s="40">
        <v>52.948999999999998</v>
      </c>
      <c r="F258" s="40">
        <v>41.588999999999999</v>
      </c>
      <c r="G258" s="40">
        <v>71.194000000000003</v>
      </c>
      <c r="H258" s="40">
        <v>27.678000000000001</v>
      </c>
      <c r="I258" s="41">
        <v>0</v>
      </c>
      <c r="J258" s="42">
        <f t="shared" si="8"/>
        <v>337.67600000000004</v>
      </c>
      <c r="L258" s="56">
        <v>15.932</v>
      </c>
    </row>
    <row r="259" spans="1:12" x14ac:dyDescent="0.2">
      <c r="A259" s="4">
        <f t="shared" si="7"/>
        <v>9</v>
      </c>
      <c r="B259" s="35">
        <v>39697</v>
      </c>
      <c r="C259" s="39">
        <v>120.746</v>
      </c>
      <c r="D259" s="40">
        <v>3.145</v>
      </c>
      <c r="E259" s="40">
        <v>67.045000000000002</v>
      </c>
      <c r="F259" s="40">
        <v>21.408000000000001</v>
      </c>
      <c r="G259" s="40">
        <v>72.843999999999994</v>
      </c>
      <c r="H259" s="40">
        <v>25.341999999999999</v>
      </c>
      <c r="I259" s="41">
        <v>0</v>
      </c>
      <c r="J259" s="42">
        <f t="shared" si="8"/>
        <v>310.52999999999997</v>
      </c>
      <c r="L259" s="56">
        <v>15.195</v>
      </c>
    </row>
    <row r="260" spans="1:12" x14ac:dyDescent="0.2">
      <c r="A260" s="4">
        <f t="shared" si="7"/>
        <v>9</v>
      </c>
      <c r="B260" s="35">
        <v>39698</v>
      </c>
      <c r="C260" s="39">
        <v>102.512</v>
      </c>
      <c r="D260" s="40">
        <v>19.556999999999999</v>
      </c>
      <c r="E260" s="40">
        <v>69.709999999999994</v>
      </c>
      <c r="F260" s="40">
        <v>25.544</v>
      </c>
      <c r="G260" s="40">
        <v>40.781999999999996</v>
      </c>
      <c r="H260" s="40">
        <v>35.119</v>
      </c>
      <c r="I260" s="41">
        <v>0</v>
      </c>
      <c r="J260" s="42">
        <f t="shared" si="8"/>
        <v>293.22400000000005</v>
      </c>
      <c r="L260" s="56">
        <v>15.413</v>
      </c>
    </row>
    <row r="261" spans="1:12" x14ac:dyDescent="0.2">
      <c r="A261" s="4">
        <f t="shared" si="7"/>
        <v>9</v>
      </c>
      <c r="B261" s="35">
        <v>39699</v>
      </c>
      <c r="C261" s="39">
        <v>142.678</v>
      </c>
      <c r="D261" s="40">
        <v>9.3529999999999998</v>
      </c>
      <c r="E261" s="40">
        <v>54.368000000000002</v>
      </c>
      <c r="F261" s="40">
        <v>39.487000000000002</v>
      </c>
      <c r="G261" s="40">
        <v>54.320999999999998</v>
      </c>
      <c r="H261" s="40">
        <v>30.593</v>
      </c>
      <c r="I261" s="41">
        <v>0</v>
      </c>
      <c r="J261" s="42">
        <f t="shared" si="8"/>
        <v>330.8</v>
      </c>
      <c r="L261" s="56">
        <v>16.233000000000001</v>
      </c>
    </row>
    <row r="262" spans="1:12" x14ac:dyDescent="0.2">
      <c r="A262" s="4">
        <f t="shared" si="7"/>
        <v>9</v>
      </c>
      <c r="B262" s="35">
        <v>39700</v>
      </c>
      <c r="C262" s="39">
        <v>131.98699999999999</v>
      </c>
      <c r="D262" s="40">
        <v>16.887</v>
      </c>
      <c r="E262" s="40">
        <v>41.573999999999998</v>
      </c>
      <c r="F262" s="40">
        <v>27.428000000000001</v>
      </c>
      <c r="G262" s="40">
        <v>52.328000000000003</v>
      </c>
      <c r="H262" s="40">
        <v>60.024999999999999</v>
      </c>
      <c r="I262" s="41">
        <v>0</v>
      </c>
      <c r="J262" s="42">
        <f t="shared" si="8"/>
        <v>330.22899999999993</v>
      </c>
      <c r="L262" s="56">
        <v>15.739000000000001</v>
      </c>
    </row>
    <row r="263" spans="1:12" x14ac:dyDescent="0.2">
      <c r="A263" s="4">
        <f t="shared" si="7"/>
        <v>9</v>
      </c>
      <c r="B263" s="35">
        <v>39701</v>
      </c>
      <c r="C263" s="39">
        <v>98.721000000000004</v>
      </c>
      <c r="D263" s="40">
        <v>28.388999999999999</v>
      </c>
      <c r="E263" s="40">
        <v>53.582999999999998</v>
      </c>
      <c r="F263" s="40">
        <v>38.414999999999999</v>
      </c>
      <c r="G263" s="40">
        <v>9.4600000000000009</v>
      </c>
      <c r="H263" s="40">
        <v>74.828000000000003</v>
      </c>
      <c r="I263" s="41">
        <v>0</v>
      </c>
      <c r="J263" s="42">
        <f t="shared" si="8"/>
        <v>303.39599999999996</v>
      </c>
      <c r="L263" s="56">
        <v>16.885000000000002</v>
      </c>
    </row>
    <row r="264" spans="1:12" x14ac:dyDescent="0.2">
      <c r="A264" s="4">
        <f t="shared" si="7"/>
        <v>9</v>
      </c>
      <c r="B264" s="35">
        <v>39702</v>
      </c>
      <c r="C264" s="39">
        <v>139.97200000000001</v>
      </c>
      <c r="D264" s="40">
        <v>16.745999999999999</v>
      </c>
      <c r="E264" s="40">
        <v>45.768000000000001</v>
      </c>
      <c r="F264" s="40">
        <v>30.004000000000001</v>
      </c>
      <c r="G264" s="40">
        <v>39.707000000000001</v>
      </c>
      <c r="H264" s="40">
        <v>47.895000000000003</v>
      </c>
      <c r="I264" s="41">
        <v>0</v>
      </c>
      <c r="J264" s="42">
        <f t="shared" si="8"/>
        <v>320.09199999999998</v>
      </c>
      <c r="L264" s="56">
        <v>19.100000000000001</v>
      </c>
    </row>
    <row r="265" spans="1:12" x14ac:dyDescent="0.2">
      <c r="A265" s="4">
        <f t="shared" si="7"/>
        <v>9</v>
      </c>
      <c r="B265" s="35">
        <v>39703</v>
      </c>
      <c r="C265" s="39">
        <v>155.17599999999999</v>
      </c>
      <c r="D265" s="40">
        <v>11.964</v>
      </c>
      <c r="E265" s="40">
        <v>41.545000000000002</v>
      </c>
      <c r="F265" s="40">
        <v>25.195</v>
      </c>
      <c r="G265" s="40">
        <v>78.301000000000002</v>
      </c>
      <c r="H265" s="40">
        <v>26.66</v>
      </c>
      <c r="I265" s="41">
        <v>0</v>
      </c>
      <c r="J265" s="42">
        <f t="shared" si="8"/>
        <v>338.84100000000001</v>
      </c>
      <c r="L265" s="56">
        <v>15.835000000000001</v>
      </c>
    </row>
    <row r="266" spans="1:12" x14ac:dyDescent="0.2">
      <c r="A266" s="4">
        <f t="shared" si="7"/>
        <v>9</v>
      </c>
      <c r="B266" s="35">
        <v>39704</v>
      </c>
      <c r="C266" s="39">
        <v>144.542</v>
      </c>
      <c r="D266" s="40">
        <v>0</v>
      </c>
      <c r="E266" s="40">
        <v>32.222999999999999</v>
      </c>
      <c r="F266" s="40">
        <v>46.401000000000003</v>
      </c>
      <c r="G266" s="40">
        <v>66.563000000000002</v>
      </c>
      <c r="H266" s="40">
        <v>26.341999999999999</v>
      </c>
      <c r="I266" s="41">
        <v>0</v>
      </c>
      <c r="J266" s="42">
        <f t="shared" si="8"/>
        <v>316.07099999999997</v>
      </c>
      <c r="L266" s="56">
        <v>16.100999999999999</v>
      </c>
    </row>
    <row r="267" spans="1:12" x14ac:dyDescent="0.2">
      <c r="A267" s="4">
        <f t="shared" ref="A267:A330" si="9">+IF(ISBLANK($B267),"",MONTH($B267))</f>
        <v>9</v>
      </c>
      <c r="B267" s="35">
        <v>39705</v>
      </c>
      <c r="C267" s="39">
        <v>130.733</v>
      </c>
      <c r="D267" s="40">
        <v>4.1619999999999999</v>
      </c>
      <c r="E267" s="40">
        <v>35.277000000000001</v>
      </c>
      <c r="F267" s="40">
        <v>9.516</v>
      </c>
      <c r="G267" s="40">
        <v>41.848999999999997</v>
      </c>
      <c r="H267" s="40">
        <v>52.209000000000003</v>
      </c>
      <c r="I267" s="41">
        <v>0</v>
      </c>
      <c r="J267" s="42">
        <f t="shared" si="8"/>
        <v>273.74599999999998</v>
      </c>
      <c r="L267" s="56">
        <v>14.23</v>
      </c>
    </row>
    <row r="268" spans="1:12" x14ac:dyDescent="0.2">
      <c r="A268" s="4">
        <f t="shared" si="9"/>
        <v>9</v>
      </c>
      <c r="B268" s="35">
        <v>39706</v>
      </c>
      <c r="C268" s="39">
        <v>128.74199999999999</v>
      </c>
      <c r="D268" s="40">
        <v>8.7810000000000006</v>
      </c>
      <c r="E268" s="40">
        <v>30.966999999999999</v>
      </c>
      <c r="F268" s="40">
        <v>6.6760000000000002</v>
      </c>
      <c r="G268" s="40">
        <v>17.53</v>
      </c>
      <c r="H268" s="40">
        <v>106.748</v>
      </c>
      <c r="I268" s="41">
        <v>0</v>
      </c>
      <c r="J268" s="42">
        <f t="shared" si="8"/>
        <v>299.44400000000002</v>
      </c>
      <c r="L268" s="56">
        <v>15.026</v>
      </c>
    </row>
    <row r="269" spans="1:12" x14ac:dyDescent="0.2">
      <c r="A269" s="4">
        <f t="shared" si="9"/>
        <v>9</v>
      </c>
      <c r="B269" s="35">
        <v>39707</v>
      </c>
      <c r="C269" s="39">
        <v>49.167999999999999</v>
      </c>
      <c r="D269" s="40">
        <v>16.687000000000001</v>
      </c>
      <c r="E269" s="40">
        <v>80.613</v>
      </c>
      <c r="F269" s="40">
        <v>0</v>
      </c>
      <c r="G269" s="40">
        <v>0</v>
      </c>
      <c r="H269" s="40">
        <v>156.983</v>
      </c>
      <c r="I269" s="41">
        <v>0</v>
      </c>
      <c r="J269" s="42">
        <f t="shared" si="8"/>
        <v>303.45100000000002</v>
      </c>
      <c r="L269" s="56">
        <v>15.026</v>
      </c>
    </row>
    <row r="270" spans="1:12" x14ac:dyDescent="0.2">
      <c r="A270" s="4">
        <f t="shared" si="9"/>
        <v>9</v>
      </c>
      <c r="B270" s="35">
        <v>39708</v>
      </c>
      <c r="C270" s="39">
        <v>4.0759999999999996</v>
      </c>
      <c r="D270" s="40">
        <v>31.6</v>
      </c>
      <c r="E270" s="40">
        <v>104.983</v>
      </c>
      <c r="F270" s="40">
        <v>0</v>
      </c>
      <c r="G270" s="40">
        <v>0</v>
      </c>
      <c r="H270" s="40">
        <v>156.297</v>
      </c>
      <c r="I270" s="41">
        <v>0</v>
      </c>
      <c r="J270" s="42">
        <f t="shared" si="8"/>
        <v>296.95600000000002</v>
      </c>
      <c r="L270" s="56">
        <v>14.917999999999999</v>
      </c>
    </row>
    <row r="271" spans="1:12" x14ac:dyDescent="0.2">
      <c r="A271" s="4">
        <f t="shared" si="9"/>
        <v>9</v>
      </c>
      <c r="B271" s="35">
        <v>39709</v>
      </c>
      <c r="C271" s="39">
        <v>3.7839999999999998</v>
      </c>
      <c r="D271" s="40">
        <v>14.34</v>
      </c>
      <c r="E271" s="40">
        <v>93.361000000000004</v>
      </c>
      <c r="F271" s="40">
        <v>0</v>
      </c>
      <c r="G271" s="40">
        <v>0</v>
      </c>
      <c r="H271" s="40">
        <v>123.938</v>
      </c>
      <c r="I271" s="41">
        <v>0</v>
      </c>
      <c r="J271" s="42">
        <f t="shared" si="8"/>
        <v>235.423</v>
      </c>
      <c r="L271" s="56">
        <v>12.25</v>
      </c>
    </row>
    <row r="272" spans="1:12" x14ac:dyDescent="0.2">
      <c r="A272" s="4">
        <f t="shared" si="9"/>
        <v>9</v>
      </c>
      <c r="B272" s="35">
        <v>39710</v>
      </c>
      <c r="C272" s="39">
        <v>58.478999999999999</v>
      </c>
      <c r="D272" s="40">
        <v>2.0230000000000001</v>
      </c>
      <c r="E272" s="40">
        <v>99.850999999999999</v>
      </c>
      <c r="F272" s="40">
        <v>0</v>
      </c>
      <c r="G272" s="40">
        <v>24.783999999999999</v>
      </c>
      <c r="H272" s="40">
        <v>61.301000000000002</v>
      </c>
      <c r="I272" s="41">
        <v>0</v>
      </c>
      <c r="J272" s="42">
        <f t="shared" si="8"/>
        <v>246.43799999999999</v>
      </c>
      <c r="L272" s="56">
        <v>12.83</v>
      </c>
    </row>
    <row r="273" spans="1:12" x14ac:dyDescent="0.2">
      <c r="A273" s="4">
        <f t="shared" si="9"/>
        <v>9</v>
      </c>
      <c r="B273" s="35">
        <v>39711</v>
      </c>
      <c r="C273" s="39">
        <v>61.183999999999997</v>
      </c>
      <c r="D273" s="40">
        <v>12.419</v>
      </c>
      <c r="E273" s="40">
        <v>109.991</v>
      </c>
      <c r="F273" s="40">
        <v>0</v>
      </c>
      <c r="G273" s="40">
        <v>32.357999999999997</v>
      </c>
      <c r="H273" s="40">
        <v>47.667000000000002</v>
      </c>
      <c r="I273" s="41">
        <v>0</v>
      </c>
      <c r="J273" s="42">
        <f t="shared" si="8"/>
        <v>263.61900000000003</v>
      </c>
      <c r="L273" s="56">
        <v>13.832000000000001</v>
      </c>
    </row>
    <row r="274" spans="1:12" x14ac:dyDescent="0.2">
      <c r="A274" s="4">
        <f t="shared" si="9"/>
        <v>9</v>
      </c>
      <c r="B274" s="35">
        <v>39712</v>
      </c>
      <c r="C274" s="39">
        <v>83.41</v>
      </c>
      <c r="D274" s="40">
        <v>2.2530000000000001</v>
      </c>
      <c r="E274" s="40">
        <v>94.826999999999998</v>
      </c>
      <c r="F274" s="40">
        <v>0</v>
      </c>
      <c r="G274" s="40">
        <v>40.567</v>
      </c>
      <c r="H274" s="40">
        <v>45.118000000000002</v>
      </c>
      <c r="I274" s="41">
        <v>0</v>
      </c>
      <c r="J274" s="42">
        <f t="shared" si="8"/>
        <v>266.17500000000001</v>
      </c>
      <c r="L274" s="56">
        <v>14.917999999999999</v>
      </c>
    </row>
    <row r="275" spans="1:12" x14ac:dyDescent="0.2">
      <c r="A275" s="4">
        <f t="shared" si="9"/>
        <v>9</v>
      </c>
      <c r="B275" s="35">
        <v>39713</v>
      </c>
      <c r="C275" s="39">
        <v>97.244</v>
      </c>
      <c r="D275" s="40">
        <v>1.829</v>
      </c>
      <c r="E275" s="40">
        <v>81.941000000000003</v>
      </c>
      <c r="F275" s="40">
        <v>9.4009999999999998</v>
      </c>
      <c r="G275" s="40">
        <v>30.539000000000001</v>
      </c>
      <c r="H275" s="40">
        <v>79.432000000000002</v>
      </c>
      <c r="I275" s="41">
        <v>0</v>
      </c>
      <c r="J275" s="42">
        <f t="shared" si="8"/>
        <v>300.38600000000002</v>
      </c>
      <c r="L275" s="56">
        <v>15.244</v>
      </c>
    </row>
    <row r="276" spans="1:12" x14ac:dyDescent="0.2">
      <c r="A276" s="4">
        <f t="shared" si="9"/>
        <v>9</v>
      </c>
      <c r="B276" s="35">
        <v>39714</v>
      </c>
      <c r="C276" s="39">
        <v>79.256</v>
      </c>
      <c r="D276" s="40">
        <v>18.605</v>
      </c>
      <c r="E276" s="40">
        <v>64.539000000000001</v>
      </c>
      <c r="F276" s="40">
        <v>0</v>
      </c>
      <c r="G276" s="40">
        <v>0</v>
      </c>
      <c r="H276" s="40">
        <v>156.23500000000001</v>
      </c>
      <c r="I276" s="41">
        <v>0</v>
      </c>
      <c r="J276" s="42">
        <f t="shared" si="8"/>
        <v>318.63499999999999</v>
      </c>
      <c r="L276" s="56">
        <v>15.775</v>
      </c>
    </row>
    <row r="277" spans="1:12" x14ac:dyDescent="0.2">
      <c r="A277" s="4">
        <f t="shared" si="9"/>
        <v>9</v>
      </c>
      <c r="B277" s="35">
        <v>39715</v>
      </c>
      <c r="C277" s="39">
        <v>67.665000000000006</v>
      </c>
      <c r="D277" s="40">
        <v>5.8179999999999996</v>
      </c>
      <c r="E277" s="40">
        <v>91.405000000000001</v>
      </c>
      <c r="F277" s="40">
        <v>0</v>
      </c>
      <c r="G277" s="40">
        <v>0</v>
      </c>
      <c r="H277" s="40">
        <v>156.465</v>
      </c>
      <c r="I277" s="41">
        <v>0</v>
      </c>
      <c r="J277" s="42">
        <f t="shared" si="8"/>
        <v>321.35300000000001</v>
      </c>
      <c r="L277" s="56">
        <v>15.678000000000001</v>
      </c>
    </row>
    <row r="278" spans="1:12" x14ac:dyDescent="0.2">
      <c r="A278" s="4">
        <f t="shared" si="9"/>
        <v>9</v>
      </c>
      <c r="B278" s="35">
        <v>39716</v>
      </c>
      <c r="C278" s="39">
        <v>47.152999999999999</v>
      </c>
      <c r="D278" s="40">
        <v>8.7539999999999996</v>
      </c>
      <c r="E278" s="40">
        <v>97.03</v>
      </c>
      <c r="F278" s="40">
        <v>0</v>
      </c>
      <c r="G278" s="40">
        <v>0</v>
      </c>
      <c r="H278" s="40">
        <v>156.471</v>
      </c>
      <c r="I278" s="41">
        <v>0</v>
      </c>
      <c r="J278" s="42">
        <f t="shared" si="8"/>
        <v>309.40800000000002</v>
      </c>
      <c r="L278" s="56">
        <v>15.304</v>
      </c>
    </row>
    <row r="279" spans="1:12" x14ac:dyDescent="0.2">
      <c r="A279" s="4">
        <f t="shared" si="9"/>
        <v>9</v>
      </c>
      <c r="B279" s="35">
        <v>39717</v>
      </c>
      <c r="C279" s="39">
        <v>17.585999999999999</v>
      </c>
      <c r="D279" s="40">
        <v>14.071999999999999</v>
      </c>
      <c r="E279" s="40">
        <v>117.69799999999999</v>
      </c>
      <c r="F279" s="40">
        <v>0</v>
      </c>
      <c r="G279" s="40">
        <v>0</v>
      </c>
      <c r="H279" s="40">
        <v>156.40899999999999</v>
      </c>
      <c r="I279" s="41">
        <v>0</v>
      </c>
      <c r="J279" s="42">
        <f t="shared" si="8"/>
        <v>305.76499999999999</v>
      </c>
      <c r="L279" s="56">
        <v>15.135</v>
      </c>
    </row>
    <row r="280" spans="1:12" x14ac:dyDescent="0.2">
      <c r="A280" s="4">
        <f t="shared" si="9"/>
        <v>9</v>
      </c>
      <c r="B280" s="35">
        <v>39718</v>
      </c>
      <c r="C280" s="39">
        <v>24.091000000000001</v>
      </c>
      <c r="D280" s="40">
        <v>22.082999999999998</v>
      </c>
      <c r="E280" s="40">
        <v>105.992</v>
      </c>
      <c r="F280" s="40">
        <v>0</v>
      </c>
      <c r="G280" s="40">
        <v>3.5059999999999998</v>
      </c>
      <c r="H280" s="40">
        <v>134.24</v>
      </c>
      <c r="I280" s="41">
        <v>0</v>
      </c>
      <c r="J280" s="42">
        <f t="shared" si="8"/>
        <v>289.91200000000003</v>
      </c>
      <c r="L280" s="56">
        <v>14.459</v>
      </c>
    </row>
    <row r="281" spans="1:12" x14ac:dyDescent="0.2">
      <c r="A281" s="4">
        <f t="shared" si="9"/>
        <v>9</v>
      </c>
      <c r="B281" s="35">
        <v>39719</v>
      </c>
      <c r="C281" s="39">
        <v>5.1440000000000001</v>
      </c>
      <c r="D281" s="40">
        <v>2.8889999999999998</v>
      </c>
      <c r="E281" s="40">
        <v>132.38300000000001</v>
      </c>
      <c r="F281" s="40">
        <v>0</v>
      </c>
      <c r="G281" s="40">
        <v>0</v>
      </c>
      <c r="H281" s="40">
        <v>127.24299999999999</v>
      </c>
      <c r="I281" s="41">
        <v>0</v>
      </c>
      <c r="J281" s="42">
        <f t="shared" si="8"/>
        <v>267.65899999999999</v>
      </c>
      <c r="L281" s="56">
        <v>14.701000000000001</v>
      </c>
    </row>
    <row r="282" spans="1:12" x14ac:dyDescent="0.2">
      <c r="A282" s="4">
        <f t="shared" si="9"/>
        <v>9</v>
      </c>
      <c r="B282" s="35">
        <v>39720</v>
      </c>
      <c r="C282" s="39">
        <v>86.143000000000001</v>
      </c>
      <c r="D282" s="40">
        <v>7.9509999999999996</v>
      </c>
      <c r="E282" s="40">
        <v>76.521000000000001</v>
      </c>
      <c r="F282" s="40">
        <v>0</v>
      </c>
      <c r="G282" s="40">
        <v>10.239000000000001</v>
      </c>
      <c r="H282" s="40">
        <v>117.172</v>
      </c>
      <c r="I282" s="41">
        <v>0</v>
      </c>
      <c r="J282" s="42">
        <f t="shared" si="8"/>
        <v>298.02600000000001</v>
      </c>
      <c r="L282" s="56">
        <v>15.316000000000001</v>
      </c>
    </row>
    <row r="283" spans="1:12" x14ac:dyDescent="0.2">
      <c r="A283" s="4">
        <f t="shared" si="9"/>
        <v>9</v>
      </c>
      <c r="B283" s="35">
        <v>39721</v>
      </c>
      <c r="C283" s="39">
        <v>83.629000000000005</v>
      </c>
      <c r="D283" s="40">
        <v>9.6340000000000003</v>
      </c>
      <c r="E283" s="40">
        <v>88.198999999999998</v>
      </c>
      <c r="F283" s="40">
        <v>0</v>
      </c>
      <c r="G283" s="40">
        <v>19.988</v>
      </c>
      <c r="H283" s="40">
        <v>106.29300000000001</v>
      </c>
      <c r="I283" s="41">
        <v>0</v>
      </c>
      <c r="J283" s="42">
        <f t="shared" si="8"/>
        <v>307.74299999999999</v>
      </c>
      <c r="L283" s="56">
        <v>15.28</v>
      </c>
    </row>
    <row r="284" spans="1:12" x14ac:dyDescent="0.2">
      <c r="A284" s="4">
        <f t="shared" si="9"/>
        <v>10</v>
      </c>
      <c r="B284" s="35">
        <v>39722</v>
      </c>
      <c r="C284" s="39">
        <v>42.396999999999998</v>
      </c>
      <c r="D284" s="40">
        <v>35.482999999999997</v>
      </c>
      <c r="E284" s="40">
        <v>100.541</v>
      </c>
      <c r="F284" s="40">
        <v>0</v>
      </c>
      <c r="G284" s="40">
        <v>7.5449999999999999</v>
      </c>
      <c r="H284" s="40">
        <v>137.20599999999999</v>
      </c>
      <c r="I284" s="41">
        <v>0.65</v>
      </c>
      <c r="J284" s="42">
        <f t="shared" si="8"/>
        <v>323.82199999999995</v>
      </c>
      <c r="L284" s="56">
        <v>16.968</v>
      </c>
    </row>
    <row r="285" spans="1:12" x14ac:dyDescent="0.2">
      <c r="A285" s="4">
        <f t="shared" si="9"/>
        <v>10</v>
      </c>
      <c r="B285" s="35">
        <v>39723</v>
      </c>
      <c r="C285" s="39">
        <v>32.197000000000003</v>
      </c>
      <c r="D285" s="40">
        <v>35.865000000000002</v>
      </c>
      <c r="E285" s="40">
        <v>125.029</v>
      </c>
      <c r="F285" s="40">
        <v>0</v>
      </c>
      <c r="G285" s="40">
        <v>0</v>
      </c>
      <c r="H285" s="40">
        <v>143.17400000000001</v>
      </c>
      <c r="I285" s="41">
        <v>0</v>
      </c>
      <c r="J285" s="42">
        <f t="shared" si="8"/>
        <v>336.26499999999999</v>
      </c>
      <c r="L285" s="56">
        <v>17.266999999999999</v>
      </c>
    </row>
    <row r="286" spans="1:12" x14ac:dyDescent="0.2">
      <c r="A286" s="4">
        <f t="shared" si="9"/>
        <v>10</v>
      </c>
      <c r="B286" s="35">
        <v>39724</v>
      </c>
      <c r="C286" s="39">
        <v>39.122999999999998</v>
      </c>
      <c r="D286" s="40">
        <v>36.167999999999999</v>
      </c>
      <c r="E286" s="40">
        <v>128.15600000000001</v>
      </c>
      <c r="F286" s="40">
        <v>9.8279999999999994</v>
      </c>
      <c r="G286" s="40">
        <v>29.032</v>
      </c>
      <c r="H286" s="40">
        <v>82.853999999999999</v>
      </c>
      <c r="I286" s="41">
        <v>0</v>
      </c>
      <c r="J286" s="42">
        <f t="shared" si="8"/>
        <v>325.161</v>
      </c>
      <c r="L286" s="56">
        <v>16.657</v>
      </c>
    </row>
    <row r="287" spans="1:12" x14ac:dyDescent="0.2">
      <c r="A287" s="4">
        <f t="shared" si="9"/>
        <v>10</v>
      </c>
      <c r="B287" s="35">
        <v>39725</v>
      </c>
      <c r="C287" s="39">
        <v>14.47</v>
      </c>
      <c r="D287" s="40">
        <v>38.784999999999997</v>
      </c>
      <c r="E287" s="40">
        <v>137.352</v>
      </c>
      <c r="F287" s="40">
        <v>12.975</v>
      </c>
      <c r="G287" s="40">
        <v>37.414999999999999</v>
      </c>
      <c r="H287" s="40">
        <v>71.942999999999998</v>
      </c>
      <c r="I287" s="41">
        <v>0</v>
      </c>
      <c r="J287" s="42">
        <f t="shared" si="8"/>
        <v>312.94</v>
      </c>
      <c r="L287" s="56">
        <v>16.238</v>
      </c>
    </row>
    <row r="288" spans="1:12" x14ac:dyDescent="0.2">
      <c r="A288" s="4">
        <f t="shared" si="9"/>
        <v>10</v>
      </c>
      <c r="B288" s="35">
        <v>39726</v>
      </c>
      <c r="C288" s="39">
        <v>13.689</v>
      </c>
      <c r="D288" s="40">
        <v>30.895</v>
      </c>
      <c r="E288" s="40">
        <v>87.712000000000003</v>
      </c>
      <c r="F288" s="40">
        <v>1.292</v>
      </c>
      <c r="G288" s="40">
        <v>8.8889999999999993</v>
      </c>
      <c r="H288" s="40">
        <v>130.28200000000001</v>
      </c>
      <c r="I288" s="41">
        <v>0</v>
      </c>
      <c r="J288" s="42">
        <f t="shared" si="8"/>
        <v>272.75900000000001</v>
      </c>
      <c r="L288" s="56">
        <v>15.435</v>
      </c>
    </row>
    <row r="289" spans="1:12" x14ac:dyDescent="0.2">
      <c r="A289" s="4">
        <f t="shared" si="9"/>
        <v>10</v>
      </c>
      <c r="B289" s="35">
        <v>39727</v>
      </c>
      <c r="C289" s="39">
        <v>36.802</v>
      </c>
      <c r="D289" s="40">
        <v>30.483000000000001</v>
      </c>
      <c r="E289" s="40">
        <v>64.614999999999995</v>
      </c>
      <c r="F289" s="40">
        <v>40.170999999999999</v>
      </c>
      <c r="G289" s="40">
        <v>0</v>
      </c>
      <c r="H289" s="40">
        <v>147.40899999999999</v>
      </c>
      <c r="I289" s="41">
        <v>0</v>
      </c>
      <c r="J289" s="42">
        <f t="shared" si="8"/>
        <v>319.47999999999996</v>
      </c>
      <c r="L289" s="56">
        <v>16.609000000000002</v>
      </c>
    </row>
    <row r="290" spans="1:12" x14ac:dyDescent="0.2">
      <c r="A290" s="4">
        <f t="shared" si="9"/>
        <v>10</v>
      </c>
      <c r="B290" s="35">
        <v>39728</v>
      </c>
      <c r="C290" s="39">
        <v>95.578999999999994</v>
      </c>
      <c r="D290" s="40">
        <v>0.16700000000000001</v>
      </c>
      <c r="E290" s="40">
        <v>73.825999999999993</v>
      </c>
      <c r="F290" s="40">
        <v>25.626999999999999</v>
      </c>
      <c r="G290" s="40">
        <v>36.404000000000003</v>
      </c>
      <c r="H290" s="40">
        <v>92.992999999999995</v>
      </c>
      <c r="I290" s="41">
        <v>0</v>
      </c>
      <c r="J290" s="42">
        <f t="shared" si="8"/>
        <v>324.596</v>
      </c>
      <c r="L290" s="56">
        <v>16.931999999999999</v>
      </c>
    </row>
    <row r="291" spans="1:12" x14ac:dyDescent="0.2">
      <c r="A291" s="4">
        <f t="shared" si="9"/>
        <v>10</v>
      </c>
      <c r="B291" s="35">
        <v>39729</v>
      </c>
      <c r="C291" s="39">
        <v>117.17</v>
      </c>
      <c r="D291" s="40">
        <v>2.5739999999999998</v>
      </c>
      <c r="E291" s="40">
        <v>42.87</v>
      </c>
      <c r="F291" s="40">
        <v>11.845000000000001</v>
      </c>
      <c r="G291" s="40">
        <v>49.289000000000001</v>
      </c>
      <c r="H291" s="40">
        <v>90.06</v>
      </c>
      <c r="I291" s="41">
        <v>0</v>
      </c>
      <c r="J291" s="42">
        <f t="shared" si="8"/>
        <v>313.80799999999999</v>
      </c>
      <c r="L291" s="56">
        <v>16.297000000000001</v>
      </c>
    </row>
    <row r="292" spans="1:12" x14ac:dyDescent="0.2">
      <c r="A292" s="4">
        <f t="shared" si="9"/>
        <v>10</v>
      </c>
      <c r="B292" s="35">
        <v>39730</v>
      </c>
      <c r="C292" s="39">
        <v>95.606999999999999</v>
      </c>
      <c r="D292" s="40">
        <v>25.673999999999999</v>
      </c>
      <c r="E292" s="40">
        <v>48.746000000000002</v>
      </c>
      <c r="F292" s="40">
        <v>0</v>
      </c>
      <c r="G292" s="40">
        <v>30.449000000000002</v>
      </c>
      <c r="H292" s="40">
        <v>112.666</v>
      </c>
      <c r="I292" s="41">
        <v>0</v>
      </c>
      <c r="J292" s="42">
        <f t="shared" si="8"/>
        <v>313.14200000000005</v>
      </c>
      <c r="L292" s="56">
        <v>16.884</v>
      </c>
    </row>
    <row r="293" spans="1:12" x14ac:dyDescent="0.2">
      <c r="A293" s="4">
        <f t="shared" si="9"/>
        <v>10</v>
      </c>
      <c r="B293" s="35">
        <v>39731</v>
      </c>
      <c r="C293" s="39">
        <v>98</v>
      </c>
      <c r="D293" s="40">
        <v>2.456</v>
      </c>
      <c r="E293" s="40">
        <v>60.554000000000002</v>
      </c>
      <c r="F293" s="40">
        <v>0</v>
      </c>
      <c r="G293" s="40">
        <v>0.25</v>
      </c>
      <c r="H293" s="40">
        <v>153.86000000000001</v>
      </c>
      <c r="I293" s="41">
        <v>0</v>
      </c>
      <c r="J293" s="42">
        <f t="shared" si="8"/>
        <v>315.12</v>
      </c>
      <c r="L293" s="56">
        <v>16.082000000000001</v>
      </c>
    </row>
    <row r="294" spans="1:12" x14ac:dyDescent="0.2">
      <c r="A294" s="4">
        <f t="shared" si="9"/>
        <v>10</v>
      </c>
      <c r="B294" s="35">
        <v>39732</v>
      </c>
      <c r="C294" s="39">
        <v>9.4550000000000001</v>
      </c>
      <c r="D294" s="40">
        <v>22.291</v>
      </c>
      <c r="E294" s="40">
        <v>113.739</v>
      </c>
      <c r="F294" s="40">
        <v>0</v>
      </c>
      <c r="G294" s="40">
        <v>0</v>
      </c>
      <c r="H294" s="40">
        <v>154.52799999999999</v>
      </c>
      <c r="I294" s="41">
        <v>0</v>
      </c>
      <c r="J294" s="42">
        <f t="shared" si="8"/>
        <v>300.01300000000003</v>
      </c>
      <c r="L294" s="56">
        <v>15.818</v>
      </c>
    </row>
    <row r="295" spans="1:12" x14ac:dyDescent="0.2">
      <c r="A295" s="4">
        <f t="shared" si="9"/>
        <v>10</v>
      </c>
      <c r="B295" s="35">
        <v>39733</v>
      </c>
      <c r="C295" s="39">
        <v>37.811999999999998</v>
      </c>
      <c r="D295" s="40">
        <v>16.596</v>
      </c>
      <c r="E295" s="40">
        <v>97.244</v>
      </c>
      <c r="F295" s="40">
        <v>0</v>
      </c>
      <c r="G295" s="40">
        <v>2.99</v>
      </c>
      <c r="H295" s="40">
        <v>103.9</v>
      </c>
      <c r="I295" s="41">
        <v>0</v>
      </c>
      <c r="J295" s="42">
        <f t="shared" si="8"/>
        <v>258.54200000000003</v>
      </c>
      <c r="L295" s="56">
        <v>14.573</v>
      </c>
    </row>
    <row r="296" spans="1:12" x14ac:dyDescent="0.2">
      <c r="A296" s="4">
        <f t="shared" si="9"/>
        <v>10</v>
      </c>
      <c r="B296" s="35">
        <v>39734</v>
      </c>
      <c r="C296" s="39">
        <v>55.694000000000003</v>
      </c>
      <c r="D296" s="40">
        <v>32.332000000000001</v>
      </c>
      <c r="E296" s="40">
        <v>66.504999999999995</v>
      </c>
      <c r="F296" s="40">
        <v>0</v>
      </c>
      <c r="G296" s="40">
        <v>28.47</v>
      </c>
      <c r="H296" s="40">
        <v>123.34099999999999</v>
      </c>
      <c r="I296" s="41">
        <v>0</v>
      </c>
      <c r="J296" s="42">
        <f t="shared" si="8"/>
        <v>306.34199999999998</v>
      </c>
      <c r="L296" s="56">
        <v>17.291</v>
      </c>
    </row>
    <row r="297" spans="1:12" x14ac:dyDescent="0.2">
      <c r="A297" s="4">
        <f t="shared" si="9"/>
        <v>10</v>
      </c>
      <c r="B297" s="35">
        <v>39735</v>
      </c>
      <c r="C297" s="39">
        <v>81.135999999999996</v>
      </c>
      <c r="D297" s="40">
        <v>40.326999999999998</v>
      </c>
      <c r="E297" s="40">
        <v>59.695</v>
      </c>
      <c r="F297" s="40">
        <v>6.8120000000000003</v>
      </c>
      <c r="G297" s="40">
        <v>40.4</v>
      </c>
      <c r="H297" s="40">
        <v>94.031999999999996</v>
      </c>
      <c r="I297" s="41">
        <v>0</v>
      </c>
      <c r="J297" s="42">
        <f t="shared" ref="J297:J360" si="10">SUM(C297:I297)</f>
        <v>322.40199999999999</v>
      </c>
      <c r="L297" s="56">
        <v>16.763999999999999</v>
      </c>
    </row>
    <row r="298" spans="1:12" x14ac:dyDescent="0.2">
      <c r="A298" s="4">
        <f t="shared" si="9"/>
        <v>10</v>
      </c>
      <c r="B298" s="35">
        <v>39736</v>
      </c>
      <c r="C298" s="39">
        <v>94.832999999999998</v>
      </c>
      <c r="D298" s="40">
        <v>32.662999999999997</v>
      </c>
      <c r="E298" s="40">
        <v>43.698999999999998</v>
      </c>
      <c r="F298" s="40">
        <v>10.638</v>
      </c>
      <c r="G298" s="40">
        <v>51.228000000000002</v>
      </c>
      <c r="H298" s="40">
        <v>85.634</v>
      </c>
      <c r="I298" s="41">
        <v>0</v>
      </c>
      <c r="J298" s="42">
        <f t="shared" si="10"/>
        <v>318.69499999999999</v>
      </c>
      <c r="L298" s="56">
        <v>16.524999999999999</v>
      </c>
    </row>
    <row r="299" spans="1:12" x14ac:dyDescent="0.2">
      <c r="A299" s="4">
        <f t="shared" si="9"/>
        <v>10</v>
      </c>
      <c r="B299" s="35">
        <v>39737</v>
      </c>
      <c r="C299" s="39">
        <v>102.33499999999999</v>
      </c>
      <c r="D299" s="40">
        <v>38.01</v>
      </c>
      <c r="E299" s="40">
        <v>40.380000000000003</v>
      </c>
      <c r="F299" s="40">
        <v>24.905999999999999</v>
      </c>
      <c r="G299" s="40">
        <v>22.722000000000001</v>
      </c>
      <c r="H299" s="40">
        <v>98.896000000000001</v>
      </c>
      <c r="I299" s="41">
        <v>0</v>
      </c>
      <c r="J299" s="42">
        <f t="shared" si="10"/>
        <v>327.24900000000002</v>
      </c>
      <c r="L299" s="56">
        <v>16.704999999999998</v>
      </c>
    </row>
    <row r="300" spans="1:12" x14ac:dyDescent="0.2">
      <c r="A300" s="4">
        <f t="shared" si="9"/>
        <v>10</v>
      </c>
      <c r="B300" s="35">
        <v>39738</v>
      </c>
      <c r="C300" s="39">
        <v>116.14100000000001</v>
      </c>
      <c r="D300" s="40">
        <v>10.24</v>
      </c>
      <c r="E300" s="40">
        <v>41.600999999999999</v>
      </c>
      <c r="F300" s="40">
        <v>32.78</v>
      </c>
      <c r="G300" s="40">
        <v>40.466999999999999</v>
      </c>
      <c r="H300" s="40">
        <v>87.225999999999999</v>
      </c>
      <c r="I300" s="41">
        <v>0</v>
      </c>
      <c r="J300" s="42">
        <f t="shared" si="10"/>
        <v>328.45499999999998</v>
      </c>
      <c r="L300" s="56">
        <v>16.332999999999998</v>
      </c>
    </row>
    <row r="301" spans="1:12" x14ac:dyDescent="0.2">
      <c r="A301" s="4">
        <f t="shared" si="9"/>
        <v>10</v>
      </c>
      <c r="B301" s="35">
        <v>39739</v>
      </c>
      <c r="C301" s="39">
        <v>40.93</v>
      </c>
      <c r="D301" s="40">
        <v>39.832999999999998</v>
      </c>
      <c r="E301" s="40">
        <v>70.734999999999999</v>
      </c>
      <c r="F301" s="40">
        <v>0</v>
      </c>
      <c r="G301" s="40">
        <v>0.46400000000000002</v>
      </c>
      <c r="H301" s="40">
        <v>151.96</v>
      </c>
      <c r="I301" s="41">
        <v>0</v>
      </c>
      <c r="J301" s="42">
        <f t="shared" si="10"/>
        <v>303.92200000000003</v>
      </c>
      <c r="L301" s="56">
        <v>15.327</v>
      </c>
    </row>
    <row r="302" spans="1:12" x14ac:dyDescent="0.2">
      <c r="A302" s="4">
        <f t="shared" si="9"/>
        <v>10</v>
      </c>
      <c r="B302" s="35">
        <v>39740</v>
      </c>
      <c r="C302" s="39">
        <v>0</v>
      </c>
      <c r="D302" s="40">
        <v>22.443000000000001</v>
      </c>
      <c r="E302" s="40">
        <v>102.563</v>
      </c>
      <c r="F302" s="40">
        <v>0</v>
      </c>
      <c r="G302" s="40">
        <v>0</v>
      </c>
      <c r="H302" s="40">
        <v>152.16</v>
      </c>
      <c r="I302" s="41">
        <v>0</v>
      </c>
      <c r="J302" s="42">
        <f t="shared" si="10"/>
        <v>277.166</v>
      </c>
      <c r="L302" s="56">
        <v>15.878</v>
      </c>
    </row>
    <row r="303" spans="1:12" x14ac:dyDescent="0.2">
      <c r="A303" s="4">
        <f t="shared" si="9"/>
        <v>10</v>
      </c>
      <c r="B303" s="35">
        <v>39741</v>
      </c>
      <c r="C303" s="39">
        <v>20.66</v>
      </c>
      <c r="D303" s="40">
        <v>9.2620000000000005</v>
      </c>
      <c r="E303" s="40">
        <v>151.29</v>
      </c>
      <c r="F303" s="40">
        <v>0</v>
      </c>
      <c r="G303" s="40">
        <v>0</v>
      </c>
      <c r="H303" s="40">
        <v>153.03</v>
      </c>
      <c r="I303" s="41">
        <v>0</v>
      </c>
      <c r="J303" s="42">
        <f t="shared" si="10"/>
        <v>334.24199999999996</v>
      </c>
      <c r="L303" s="56">
        <v>17.446999999999999</v>
      </c>
    </row>
    <row r="304" spans="1:12" x14ac:dyDescent="0.2">
      <c r="A304" s="4">
        <f t="shared" si="9"/>
        <v>10</v>
      </c>
      <c r="B304" s="35">
        <v>39742</v>
      </c>
      <c r="C304" s="39">
        <v>1.736</v>
      </c>
      <c r="D304" s="40">
        <v>36.066000000000003</v>
      </c>
      <c r="E304" s="40">
        <v>150.286</v>
      </c>
      <c r="F304" s="40">
        <v>0</v>
      </c>
      <c r="G304" s="40">
        <v>0</v>
      </c>
      <c r="H304" s="40">
        <v>152.49</v>
      </c>
      <c r="I304" s="41">
        <v>0</v>
      </c>
      <c r="J304" s="42">
        <f t="shared" si="10"/>
        <v>340.57799999999997</v>
      </c>
      <c r="L304" s="56">
        <v>18.600000000000001</v>
      </c>
    </row>
    <row r="305" spans="1:12" x14ac:dyDescent="0.2">
      <c r="A305" s="4">
        <f t="shared" si="9"/>
        <v>10</v>
      </c>
      <c r="B305" s="35">
        <v>39743</v>
      </c>
      <c r="C305" s="39">
        <v>1.1970000000000001</v>
      </c>
      <c r="D305" s="40">
        <v>44.558</v>
      </c>
      <c r="E305" s="40">
        <v>146.69499999999999</v>
      </c>
      <c r="F305" s="40">
        <v>0</v>
      </c>
      <c r="G305" s="40">
        <v>0</v>
      </c>
      <c r="H305" s="40">
        <v>146.166</v>
      </c>
      <c r="I305" s="41">
        <v>0</v>
      </c>
      <c r="J305" s="42">
        <f t="shared" si="10"/>
        <v>338.61599999999999</v>
      </c>
      <c r="L305" s="56">
        <v>17.411000000000001</v>
      </c>
    </row>
    <row r="306" spans="1:12" x14ac:dyDescent="0.2">
      <c r="A306" s="4">
        <f t="shared" si="9"/>
        <v>10</v>
      </c>
      <c r="B306" s="35">
        <v>39744</v>
      </c>
      <c r="C306" s="39">
        <v>0.60199999999999998</v>
      </c>
      <c r="D306" s="40">
        <v>41.521000000000001</v>
      </c>
      <c r="E306" s="40">
        <v>144.36500000000001</v>
      </c>
      <c r="F306" s="40">
        <v>0.54200000000000004</v>
      </c>
      <c r="G306" s="40">
        <v>2.2650000000000001</v>
      </c>
      <c r="H306" s="40">
        <v>145.97900000000001</v>
      </c>
      <c r="I306" s="41">
        <v>0</v>
      </c>
      <c r="J306" s="42">
        <f t="shared" si="10"/>
        <v>335.274</v>
      </c>
      <c r="L306" s="56">
        <v>16.763999999999999</v>
      </c>
    </row>
    <row r="307" spans="1:12" x14ac:dyDescent="0.2">
      <c r="A307" s="4">
        <f t="shared" si="9"/>
        <v>10</v>
      </c>
      <c r="B307" s="35">
        <v>39745</v>
      </c>
      <c r="C307" s="39">
        <v>1.177</v>
      </c>
      <c r="D307" s="40">
        <v>23.21</v>
      </c>
      <c r="E307" s="40">
        <v>142.072</v>
      </c>
      <c r="F307" s="40">
        <v>0</v>
      </c>
      <c r="G307" s="40">
        <v>0</v>
      </c>
      <c r="H307" s="40">
        <v>152.137</v>
      </c>
      <c r="I307" s="41">
        <v>0</v>
      </c>
      <c r="J307" s="42">
        <f t="shared" si="10"/>
        <v>318.596</v>
      </c>
      <c r="L307" s="56">
        <v>16.931999999999999</v>
      </c>
    </row>
    <row r="308" spans="1:12" x14ac:dyDescent="0.2">
      <c r="A308" s="4">
        <f t="shared" si="9"/>
        <v>10</v>
      </c>
      <c r="B308" s="35">
        <v>39746</v>
      </c>
      <c r="C308" s="39">
        <v>0</v>
      </c>
      <c r="D308" s="40">
        <v>32.984999999999999</v>
      </c>
      <c r="E308" s="40">
        <v>126.10299999999999</v>
      </c>
      <c r="F308" s="40">
        <v>0</v>
      </c>
      <c r="G308" s="40">
        <v>0</v>
      </c>
      <c r="H308" s="40">
        <v>152.566</v>
      </c>
      <c r="I308" s="41">
        <v>0</v>
      </c>
      <c r="J308" s="42">
        <f t="shared" si="10"/>
        <v>311.654</v>
      </c>
      <c r="L308" s="56">
        <v>15.782</v>
      </c>
    </row>
    <row r="309" spans="1:12" x14ac:dyDescent="0.2">
      <c r="A309" s="4">
        <f t="shared" si="9"/>
        <v>10</v>
      </c>
      <c r="B309" s="35">
        <v>39747</v>
      </c>
      <c r="C309" s="39">
        <v>0</v>
      </c>
      <c r="D309" s="40">
        <v>33.22</v>
      </c>
      <c r="E309" s="40">
        <v>87.426000000000002</v>
      </c>
      <c r="F309" s="40">
        <v>0</v>
      </c>
      <c r="G309" s="40">
        <v>0.83</v>
      </c>
      <c r="H309" s="40">
        <v>145.255</v>
      </c>
      <c r="I309" s="41">
        <v>0</v>
      </c>
      <c r="J309" s="42">
        <f t="shared" si="10"/>
        <v>266.73099999999999</v>
      </c>
      <c r="L309" s="56">
        <v>14.465</v>
      </c>
    </row>
    <row r="310" spans="1:12" x14ac:dyDescent="0.2">
      <c r="A310" s="4">
        <f t="shared" si="9"/>
        <v>10</v>
      </c>
      <c r="B310" s="35">
        <v>39748</v>
      </c>
      <c r="C310" s="39">
        <v>0.40200000000000002</v>
      </c>
      <c r="D310" s="40">
        <v>23.773</v>
      </c>
      <c r="E310" s="40">
        <v>152.196</v>
      </c>
      <c r="F310" s="40">
        <v>0</v>
      </c>
      <c r="G310" s="40">
        <v>4.3380000000000001</v>
      </c>
      <c r="H310" s="40">
        <v>145.08799999999999</v>
      </c>
      <c r="I310" s="41">
        <v>0</v>
      </c>
      <c r="J310" s="42">
        <f t="shared" si="10"/>
        <v>325.79700000000003</v>
      </c>
      <c r="L310" s="56">
        <v>17.399000000000001</v>
      </c>
    </row>
    <row r="311" spans="1:12" x14ac:dyDescent="0.2">
      <c r="A311" s="4">
        <f t="shared" si="9"/>
        <v>10</v>
      </c>
      <c r="B311" s="35">
        <v>39749</v>
      </c>
      <c r="C311" s="39">
        <v>0</v>
      </c>
      <c r="D311" s="40">
        <v>39.799999999999997</v>
      </c>
      <c r="E311" s="40">
        <v>147.18199999999999</v>
      </c>
      <c r="F311" s="40">
        <v>0</v>
      </c>
      <c r="G311" s="40">
        <v>4.4470000000000001</v>
      </c>
      <c r="H311" s="40">
        <v>142.126</v>
      </c>
      <c r="I311" s="41">
        <v>0</v>
      </c>
      <c r="J311" s="42">
        <f t="shared" si="10"/>
        <v>333.55499999999995</v>
      </c>
      <c r="L311" s="56">
        <v>16.884</v>
      </c>
    </row>
    <row r="312" spans="1:12" x14ac:dyDescent="0.2">
      <c r="A312" s="4">
        <f t="shared" si="9"/>
        <v>10</v>
      </c>
      <c r="B312" s="35">
        <v>39750</v>
      </c>
      <c r="C312" s="39">
        <v>0</v>
      </c>
      <c r="D312" s="40">
        <v>34.055</v>
      </c>
      <c r="E312" s="40">
        <v>145.16300000000001</v>
      </c>
      <c r="F312" s="40">
        <v>3.8069999999999999</v>
      </c>
      <c r="G312" s="40">
        <v>12.584</v>
      </c>
      <c r="H312" s="40">
        <v>124.371</v>
      </c>
      <c r="I312" s="41">
        <v>0</v>
      </c>
      <c r="J312" s="42">
        <f t="shared" si="10"/>
        <v>319.98</v>
      </c>
      <c r="L312" s="56">
        <v>16.824000000000002</v>
      </c>
    </row>
    <row r="313" spans="1:12" x14ac:dyDescent="0.2">
      <c r="A313" s="4">
        <f t="shared" si="9"/>
        <v>10</v>
      </c>
      <c r="B313" s="35">
        <v>39751</v>
      </c>
      <c r="C313" s="39">
        <v>3.581</v>
      </c>
      <c r="D313" s="40">
        <v>47.26</v>
      </c>
      <c r="E313" s="40">
        <v>144.86600000000001</v>
      </c>
      <c r="F313" s="40">
        <v>1.1950000000000001</v>
      </c>
      <c r="G313" s="40">
        <v>15.765000000000001</v>
      </c>
      <c r="H313" s="40">
        <v>121.48099999999999</v>
      </c>
      <c r="I313" s="41">
        <v>0</v>
      </c>
      <c r="J313" s="42">
        <f t="shared" si="10"/>
        <v>334.14800000000002</v>
      </c>
      <c r="L313" s="56">
        <v>16.021999999999998</v>
      </c>
    </row>
    <row r="314" spans="1:12" x14ac:dyDescent="0.2">
      <c r="A314" s="4">
        <f t="shared" si="9"/>
        <v>10</v>
      </c>
      <c r="B314" s="35">
        <v>39752</v>
      </c>
      <c r="C314" s="39">
        <v>7.2889999999999997</v>
      </c>
      <c r="D314" s="40">
        <v>38.311</v>
      </c>
      <c r="E314" s="40">
        <v>77.346000000000004</v>
      </c>
      <c r="F314" s="40">
        <v>0</v>
      </c>
      <c r="G314" s="40">
        <v>0.41399999999999998</v>
      </c>
      <c r="H314" s="40">
        <v>150.21799999999999</v>
      </c>
      <c r="I314" s="41">
        <v>0</v>
      </c>
      <c r="J314" s="42">
        <f t="shared" si="10"/>
        <v>273.57799999999997</v>
      </c>
      <c r="L314" s="56">
        <v>13.531000000000001</v>
      </c>
    </row>
    <row r="315" spans="1:12" x14ac:dyDescent="0.2">
      <c r="A315" s="4">
        <f t="shared" si="9"/>
        <v>11</v>
      </c>
      <c r="B315" s="35">
        <v>39753</v>
      </c>
      <c r="C315" s="39">
        <v>0.66200000000000003</v>
      </c>
      <c r="D315" s="40">
        <v>27.16</v>
      </c>
      <c r="E315" s="40">
        <v>73.984999999999999</v>
      </c>
      <c r="F315" s="40">
        <v>0</v>
      </c>
      <c r="G315" s="40">
        <v>0</v>
      </c>
      <c r="H315" s="40">
        <v>149.52199999999999</v>
      </c>
      <c r="I315" s="41">
        <v>0</v>
      </c>
      <c r="J315" s="42">
        <f t="shared" si="10"/>
        <v>251.32900000000001</v>
      </c>
      <c r="L315" s="56">
        <v>13.984999999999999</v>
      </c>
    </row>
    <row r="316" spans="1:12" x14ac:dyDescent="0.2">
      <c r="A316" s="4">
        <f t="shared" si="9"/>
        <v>11</v>
      </c>
      <c r="B316" s="35">
        <v>39754</v>
      </c>
      <c r="C316" s="39">
        <v>4.5880000000000001</v>
      </c>
      <c r="D316" s="40">
        <v>41.289000000000001</v>
      </c>
      <c r="E316" s="40">
        <v>103.82299999999999</v>
      </c>
      <c r="F316" s="40">
        <v>0</v>
      </c>
      <c r="G316" s="40">
        <v>4.1760000000000002</v>
      </c>
      <c r="H316" s="40">
        <v>104.53</v>
      </c>
      <c r="I316" s="41">
        <v>0</v>
      </c>
      <c r="J316" s="42">
        <f t="shared" si="10"/>
        <v>258.40599999999995</v>
      </c>
      <c r="L316" s="56">
        <v>15.433</v>
      </c>
    </row>
    <row r="317" spans="1:12" x14ac:dyDescent="0.2">
      <c r="A317" s="4">
        <f t="shared" si="9"/>
        <v>11</v>
      </c>
      <c r="B317" s="35">
        <v>39755</v>
      </c>
      <c r="C317" s="39">
        <v>32.796999999999997</v>
      </c>
      <c r="D317" s="40">
        <v>44.601999999999997</v>
      </c>
      <c r="E317" s="40">
        <v>112.02500000000001</v>
      </c>
      <c r="F317" s="40">
        <v>6.468</v>
      </c>
      <c r="G317" s="40">
        <v>31.792000000000002</v>
      </c>
      <c r="H317" s="40">
        <v>89.72</v>
      </c>
      <c r="I317" s="41">
        <v>0</v>
      </c>
      <c r="J317" s="42">
        <f t="shared" si="10"/>
        <v>317.404</v>
      </c>
      <c r="L317" s="56">
        <v>17.064</v>
      </c>
    </row>
    <row r="318" spans="1:12" x14ac:dyDescent="0.2">
      <c r="A318" s="4">
        <f t="shared" si="9"/>
        <v>11</v>
      </c>
      <c r="B318" s="35">
        <v>39756</v>
      </c>
      <c r="C318" s="39">
        <v>41.555</v>
      </c>
      <c r="D318" s="40">
        <v>40.981000000000002</v>
      </c>
      <c r="E318" s="40">
        <v>100.98099999999999</v>
      </c>
      <c r="F318" s="40">
        <v>12.35</v>
      </c>
      <c r="G318" s="40">
        <v>38.261000000000003</v>
      </c>
      <c r="H318" s="40">
        <v>113.54</v>
      </c>
      <c r="I318" s="41">
        <v>0</v>
      </c>
      <c r="J318" s="42">
        <f t="shared" si="10"/>
        <v>347.66800000000001</v>
      </c>
      <c r="L318" s="56">
        <v>18.8</v>
      </c>
    </row>
    <row r="319" spans="1:12" x14ac:dyDescent="0.2">
      <c r="A319" s="4">
        <f t="shared" si="9"/>
        <v>11</v>
      </c>
      <c r="B319" s="35">
        <v>39757</v>
      </c>
      <c r="C319" s="39">
        <v>0.14899999999999999</v>
      </c>
      <c r="D319" s="40">
        <v>44.213999999999999</v>
      </c>
      <c r="E319" s="40">
        <v>147.97399999999999</v>
      </c>
      <c r="F319" s="40">
        <v>0</v>
      </c>
      <c r="G319" s="40">
        <v>3.8439999999999999</v>
      </c>
      <c r="H319" s="40">
        <v>149.19999999999999</v>
      </c>
      <c r="I319" s="41">
        <v>0</v>
      </c>
      <c r="J319" s="42">
        <f t="shared" si="10"/>
        <v>345.38099999999997</v>
      </c>
      <c r="L319" s="56">
        <v>17.782</v>
      </c>
    </row>
    <row r="320" spans="1:12" x14ac:dyDescent="0.2">
      <c r="A320" s="4">
        <f t="shared" si="9"/>
        <v>11</v>
      </c>
      <c r="B320" s="35">
        <v>39758</v>
      </c>
      <c r="C320" s="39">
        <v>0</v>
      </c>
      <c r="D320" s="40">
        <v>30.468</v>
      </c>
      <c r="E320" s="40">
        <v>165.61699999999999</v>
      </c>
      <c r="F320" s="40">
        <v>0.73</v>
      </c>
      <c r="G320" s="40">
        <v>2.95</v>
      </c>
      <c r="H320" s="40">
        <v>151.78</v>
      </c>
      <c r="I320" s="41">
        <v>0</v>
      </c>
      <c r="J320" s="42">
        <f t="shared" si="10"/>
        <v>351.54499999999996</v>
      </c>
      <c r="L320" s="56">
        <v>17.952999999999999</v>
      </c>
    </row>
    <row r="321" spans="1:12" x14ac:dyDescent="0.2">
      <c r="A321" s="4">
        <f t="shared" si="9"/>
        <v>11</v>
      </c>
      <c r="B321" s="35">
        <v>39759</v>
      </c>
      <c r="C321" s="39">
        <v>3.0569999999999999</v>
      </c>
      <c r="D321" s="40">
        <v>9.875</v>
      </c>
      <c r="E321" s="40">
        <v>197.86500000000001</v>
      </c>
      <c r="F321" s="40">
        <v>2.657</v>
      </c>
      <c r="G321" s="40">
        <v>0</v>
      </c>
      <c r="H321" s="40">
        <v>150.94999999999999</v>
      </c>
      <c r="I321" s="41">
        <v>0</v>
      </c>
      <c r="J321" s="42">
        <f t="shared" si="10"/>
        <v>364.404</v>
      </c>
      <c r="L321" s="56">
        <v>17.904</v>
      </c>
    </row>
    <row r="322" spans="1:12" x14ac:dyDescent="0.2">
      <c r="A322" s="4">
        <f t="shared" si="9"/>
        <v>11</v>
      </c>
      <c r="B322" s="35">
        <v>39760</v>
      </c>
      <c r="C322" s="39">
        <v>1.1819999999999999</v>
      </c>
      <c r="D322" s="40">
        <v>37.478000000000002</v>
      </c>
      <c r="E322" s="40">
        <v>130.41200000000001</v>
      </c>
      <c r="F322" s="40">
        <v>0</v>
      </c>
      <c r="G322" s="40">
        <v>0</v>
      </c>
      <c r="H322" s="40">
        <v>151.584</v>
      </c>
      <c r="I322" s="41">
        <v>0</v>
      </c>
      <c r="J322" s="42">
        <f t="shared" si="10"/>
        <v>320.65600000000001</v>
      </c>
      <c r="L322" s="56">
        <v>16.588999999999999</v>
      </c>
    </row>
    <row r="323" spans="1:12" x14ac:dyDescent="0.2">
      <c r="A323" s="4">
        <f t="shared" si="9"/>
        <v>11</v>
      </c>
      <c r="B323" s="35">
        <v>39761</v>
      </c>
      <c r="C323" s="39">
        <v>0</v>
      </c>
      <c r="D323" s="40">
        <v>39.377000000000002</v>
      </c>
      <c r="E323" s="40">
        <v>88.905000000000001</v>
      </c>
      <c r="F323" s="40">
        <v>0</v>
      </c>
      <c r="G323" s="40">
        <v>0</v>
      </c>
      <c r="H323" s="40">
        <v>152.47800000000001</v>
      </c>
      <c r="I323" s="41">
        <v>0</v>
      </c>
      <c r="J323" s="42">
        <f t="shared" si="10"/>
        <v>280.76</v>
      </c>
      <c r="L323" s="56">
        <v>15.932</v>
      </c>
    </row>
    <row r="324" spans="1:12" x14ac:dyDescent="0.2">
      <c r="A324" s="4">
        <f t="shared" si="9"/>
        <v>11</v>
      </c>
      <c r="B324" s="35">
        <v>39762</v>
      </c>
      <c r="C324" s="39">
        <v>0</v>
      </c>
      <c r="D324" s="40">
        <v>29.943999999999999</v>
      </c>
      <c r="E324" s="40">
        <v>144.21100000000001</v>
      </c>
      <c r="F324" s="40">
        <v>0</v>
      </c>
      <c r="G324" s="40">
        <v>2.6379999999999999</v>
      </c>
      <c r="H324" s="40">
        <v>151.91999999999999</v>
      </c>
      <c r="I324" s="41">
        <v>0</v>
      </c>
      <c r="J324" s="42">
        <f t="shared" si="10"/>
        <v>328.71299999999997</v>
      </c>
      <c r="L324" s="56">
        <v>17.454000000000001</v>
      </c>
    </row>
    <row r="325" spans="1:12" x14ac:dyDescent="0.2">
      <c r="A325" s="4">
        <f t="shared" si="9"/>
        <v>11</v>
      </c>
      <c r="B325" s="35">
        <v>39763</v>
      </c>
      <c r="C325" s="39">
        <v>0.82799999999999996</v>
      </c>
      <c r="D325" s="40">
        <v>29.613</v>
      </c>
      <c r="E325" s="40">
        <v>144.34399999999999</v>
      </c>
      <c r="F325" s="40">
        <v>0</v>
      </c>
      <c r="G325" s="40">
        <v>2.5110000000000001</v>
      </c>
      <c r="H325" s="40">
        <v>150.92500000000001</v>
      </c>
      <c r="I325" s="41">
        <v>0</v>
      </c>
      <c r="J325" s="42">
        <f t="shared" si="10"/>
        <v>328.221</v>
      </c>
      <c r="L325" s="56">
        <v>16.917999999999999</v>
      </c>
    </row>
    <row r="326" spans="1:12" x14ac:dyDescent="0.2">
      <c r="A326" s="4">
        <f t="shared" si="9"/>
        <v>11</v>
      </c>
      <c r="B326" s="35">
        <v>39764</v>
      </c>
      <c r="C326" s="39">
        <v>3.2130000000000001</v>
      </c>
      <c r="D326" s="40">
        <v>32.320999999999998</v>
      </c>
      <c r="E326" s="40">
        <v>153.316</v>
      </c>
      <c r="F326" s="40">
        <v>0</v>
      </c>
      <c r="G326" s="40">
        <v>0</v>
      </c>
      <c r="H326" s="40">
        <v>150.4</v>
      </c>
      <c r="I326" s="41">
        <v>0</v>
      </c>
      <c r="J326" s="42">
        <f t="shared" si="10"/>
        <v>339.25</v>
      </c>
      <c r="L326" s="56">
        <v>17.635999999999999</v>
      </c>
    </row>
    <row r="327" spans="1:12" x14ac:dyDescent="0.2">
      <c r="A327" s="4">
        <f t="shared" si="9"/>
        <v>11</v>
      </c>
      <c r="B327" s="35">
        <v>39765</v>
      </c>
      <c r="C327" s="39">
        <v>0</v>
      </c>
      <c r="D327" s="40">
        <v>26.186</v>
      </c>
      <c r="E327" s="40">
        <v>147.11099999999999</v>
      </c>
      <c r="F327" s="40">
        <v>5.3659999999999997</v>
      </c>
      <c r="G327" s="40">
        <v>2.637</v>
      </c>
      <c r="H327" s="40">
        <v>150.77000000000001</v>
      </c>
      <c r="I327" s="41">
        <v>0</v>
      </c>
      <c r="J327" s="42">
        <f t="shared" si="10"/>
        <v>332.07000000000005</v>
      </c>
      <c r="L327" s="56">
        <v>17.222000000000001</v>
      </c>
    </row>
    <row r="328" spans="1:12" x14ac:dyDescent="0.2">
      <c r="A328" s="4">
        <f t="shared" si="9"/>
        <v>11</v>
      </c>
      <c r="B328" s="35">
        <v>39766</v>
      </c>
      <c r="C328" s="39">
        <v>0</v>
      </c>
      <c r="D328" s="40">
        <v>34.448999999999998</v>
      </c>
      <c r="E328" s="40">
        <v>150.53800000000001</v>
      </c>
      <c r="F328" s="40">
        <v>11.141</v>
      </c>
      <c r="G328" s="40">
        <v>0</v>
      </c>
      <c r="H328" s="40">
        <v>140.29</v>
      </c>
      <c r="I328" s="41">
        <v>0</v>
      </c>
      <c r="J328" s="42">
        <f t="shared" si="10"/>
        <v>336.41800000000001</v>
      </c>
      <c r="L328" s="56">
        <v>16.783999999999999</v>
      </c>
    </row>
    <row r="329" spans="1:12" x14ac:dyDescent="0.2">
      <c r="A329" s="4">
        <f t="shared" si="9"/>
        <v>11</v>
      </c>
      <c r="B329" s="35">
        <v>39767</v>
      </c>
      <c r="C329" s="39">
        <v>0</v>
      </c>
      <c r="D329" s="40">
        <v>40.429000000000002</v>
      </c>
      <c r="E329" s="40">
        <v>147.047</v>
      </c>
      <c r="F329" s="40">
        <v>15.227</v>
      </c>
      <c r="G329" s="40">
        <v>0</v>
      </c>
      <c r="H329" s="40">
        <v>118.449</v>
      </c>
      <c r="I329" s="41">
        <v>0</v>
      </c>
      <c r="J329" s="42">
        <f t="shared" si="10"/>
        <v>321.15199999999999</v>
      </c>
      <c r="L329" s="56">
        <v>15.932</v>
      </c>
    </row>
    <row r="330" spans="1:12" x14ac:dyDescent="0.2">
      <c r="A330" s="4">
        <f t="shared" si="9"/>
        <v>11</v>
      </c>
      <c r="B330" s="35">
        <v>39768</v>
      </c>
      <c r="C330" s="39">
        <v>0</v>
      </c>
      <c r="D330" s="40">
        <v>39.909999999999997</v>
      </c>
      <c r="E330" s="40">
        <v>111.04600000000001</v>
      </c>
      <c r="F330" s="40">
        <v>0</v>
      </c>
      <c r="G330" s="40">
        <v>0</v>
      </c>
      <c r="H330" s="40">
        <v>126.72</v>
      </c>
      <c r="I330" s="41">
        <v>0</v>
      </c>
      <c r="J330" s="42">
        <f t="shared" si="10"/>
        <v>277.67600000000004</v>
      </c>
      <c r="L330" s="56">
        <v>15.457000000000001</v>
      </c>
    </row>
    <row r="331" spans="1:12" x14ac:dyDescent="0.2">
      <c r="A331" s="4">
        <f t="shared" ref="A331:A375" si="11">+IF(ISBLANK($B331),"",MONTH($B331))</f>
        <v>11</v>
      </c>
      <c r="B331" s="35">
        <v>39769</v>
      </c>
      <c r="C331" s="39">
        <v>13.711</v>
      </c>
      <c r="D331" s="40">
        <v>5.2809999999999997</v>
      </c>
      <c r="E331" s="40">
        <v>153.398</v>
      </c>
      <c r="F331" s="40">
        <v>11.39</v>
      </c>
      <c r="G331" s="40">
        <v>0</v>
      </c>
      <c r="H331" s="40">
        <v>147.863</v>
      </c>
      <c r="I331" s="41">
        <v>0</v>
      </c>
      <c r="J331" s="42">
        <f t="shared" si="10"/>
        <v>331.64299999999997</v>
      </c>
      <c r="L331" s="56">
        <v>16.966999999999999</v>
      </c>
    </row>
    <row r="332" spans="1:12" x14ac:dyDescent="0.2">
      <c r="A332" s="4">
        <f t="shared" si="11"/>
        <v>11</v>
      </c>
      <c r="B332" s="35">
        <v>39770</v>
      </c>
      <c r="C332" s="39">
        <v>0.45900000000000002</v>
      </c>
      <c r="D332" s="40">
        <v>13.628</v>
      </c>
      <c r="E332" s="40">
        <v>160.46100000000001</v>
      </c>
      <c r="F332" s="40">
        <v>11.712</v>
      </c>
      <c r="G332" s="40">
        <v>0</v>
      </c>
      <c r="H332" s="40">
        <v>147.714</v>
      </c>
      <c r="I332" s="41">
        <v>0</v>
      </c>
      <c r="J332" s="42">
        <f t="shared" si="10"/>
        <v>333.97399999999999</v>
      </c>
      <c r="L332" s="56">
        <v>17.113</v>
      </c>
    </row>
    <row r="333" spans="1:12" x14ac:dyDescent="0.2">
      <c r="A333" s="4">
        <f t="shared" si="11"/>
        <v>11</v>
      </c>
      <c r="B333" s="35">
        <v>39771</v>
      </c>
      <c r="C333" s="39">
        <v>0.81599999999999995</v>
      </c>
      <c r="D333" s="40">
        <v>19.666</v>
      </c>
      <c r="E333" s="40">
        <v>157.999</v>
      </c>
      <c r="F333" s="40">
        <v>12.363</v>
      </c>
      <c r="G333" s="40">
        <v>0</v>
      </c>
      <c r="H333" s="40">
        <v>145.88300000000001</v>
      </c>
      <c r="I333" s="41">
        <v>0</v>
      </c>
      <c r="J333" s="42">
        <f t="shared" si="10"/>
        <v>336.72699999999998</v>
      </c>
      <c r="L333" s="56">
        <v>17.527000000000001</v>
      </c>
    </row>
    <row r="334" spans="1:12" x14ac:dyDescent="0.2">
      <c r="A334" s="4">
        <f t="shared" si="11"/>
        <v>11</v>
      </c>
      <c r="B334" s="35">
        <v>39772</v>
      </c>
      <c r="C334" s="39">
        <v>0.64</v>
      </c>
      <c r="D334" s="40">
        <v>22.914000000000001</v>
      </c>
      <c r="E334" s="40">
        <v>158.84100000000001</v>
      </c>
      <c r="F334" s="40">
        <v>15.834</v>
      </c>
      <c r="G334" s="40">
        <v>1.728</v>
      </c>
      <c r="H334" s="40">
        <v>144.49100000000001</v>
      </c>
      <c r="I334" s="41">
        <v>0</v>
      </c>
      <c r="J334" s="42">
        <f t="shared" si="10"/>
        <v>344.44800000000004</v>
      </c>
      <c r="L334" s="56">
        <v>17.623999999999999</v>
      </c>
    </row>
    <row r="335" spans="1:12" x14ac:dyDescent="0.2">
      <c r="A335" s="4">
        <f t="shared" si="11"/>
        <v>11</v>
      </c>
      <c r="B335" s="35">
        <v>39773</v>
      </c>
      <c r="C335" s="39">
        <v>0</v>
      </c>
      <c r="D335" s="40">
        <v>28.834</v>
      </c>
      <c r="E335" s="40">
        <v>153.37</v>
      </c>
      <c r="F335" s="40">
        <v>14.787000000000001</v>
      </c>
      <c r="G335" s="40">
        <v>0</v>
      </c>
      <c r="H335" s="40">
        <v>151.18700000000001</v>
      </c>
      <c r="I335" s="41">
        <v>0</v>
      </c>
      <c r="J335" s="42">
        <f t="shared" si="10"/>
        <v>348.178</v>
      </c>
      <c r="L335" s="56">
        <v>16.882000000000001</v>
      </c>
    </row>
    <row r="336" spans="1:12" x14ac:dyDescent="0.2">
      <c r="A336" s="4">
        <f t="shared" si="11"/>
        <v>11</v>
      </c>
      <c r="B336" s="35">
        <v>39774</v>
      </c>
      <c r="C336" s="39">
        <v>0.47199999999999998</v>
      </c>
      <c r="D336" s="40">
        <v>27.786000000000001</v>
      </c>
      <c r="E336" s="40">
        <v>145.06800000000001</v>
      </c>
      <c r="F336" s="40">
        <v>0</v>
      </c>
      <c r="G336" s="40">
        <v>1.125</v>
      </c>
      <c r="H336" s="40">
        <v>149.04300000000001</v>
      </c>
      <c r="I336" s="41">
        <v>0</v>
      </c>
      <c r="J336" s="42">
        <f t="shared" si="10"/>
        <v>323.49400000000003</v>
      </c>
      <c r="L336" s="56">
        <v>15.64</v>
      </c>
    </row>
    <row r="337" spans="1:12" x14ac:dyDescent="0.2">
      <c r="A337" s="4">
        <f t="shared" si="11"/>
        <v>11</v>
      </c>
      <c r="B337" s="35">
        <v>39775</v>
      </c>
      <c r="C337" s="39">
        <v>0.91300000000000003</v>
      </c>
      <c r="D337" s="40">
        <v>33.045000000000002</v>
      </c>
      <c r="E337" s="40">
        <v>93.004999999999995</v>
      </c>
      <c r="F337" s="40">
        <v>0</v>
      </c>
      <c r="G337" s="40">
        <v>2.0659999999999998</v>
      </c>
      <c r="H337" s="40">
        <v>143.55000000000001</v>
      </c>
      <c r="I337" s="41">
        <v>0</v>
      </c>
      <c r="J337" s="42">
        <f t="shared" si="10"/>
        <v>272.57900000000001</v>
      </c>
      <c r="L337" s="56">
        <v>15.786</v>
      </c>
    </row>
    <row r="338" spans="1:12" x14ac:dyDescent="0.2">
      <c r="A338" s="4">
        <f t="shared" si="11"/>
        <v>11</v>
      </c>
      <c r="B338" s="35">
        <v>39776</v>
      </c>
      <c r="C338" s="39">
        <v>0</v>
      </c>
      <c r="D338" s="40">
        <v>23.425000000000001</v>
      </c>
      <c r="E338" s="40">
        <v>163.33799999999999</v>
      </c>
      <c r="F338" s="40">
        <v>2.1389999999999998</v>
      </c>
      <c r="G338" s="40">
        <v>1.569</v>
      </c>
      <c r="H338" s="40">
        <v>150.285</v>
      </c>
      <c r="I338" s="41">
        <v>0</v>
      </c>
      <c r="J338" s="42">
        <f t="shared" si="10"/>
        <v>340.75599999999997</v>
      </c>
      <c r="L338" s="56">
        <v>17.186</v>
      </c>
    </row>
    <row r="339" spans="1:12" x14ac:dyDescent="0.2">
      <c r="A339" s="4">
        <f t="shared" si="11"/>
        <v>11</v>
      </c>
      <c r="B339" s="35">
        <v>39777</v>
      </c>
      <c r="C339" s="39">
        <v>0</v>
      </c>
      <c r="D339" s="40">
        <v>21.085000000000001</v>
      </c>
      <c r="E339" s="40">
        <v>147.37200000000001</v>
      </c>
      <c r="F339" s="40">
        <v>13.557</v>
      </c>
      <c r="G339" s="40">
        <v>2.488</v>
      </c>
      <c r="H339" s="40">
        <v>149.48699999999999</v>
      </c>
      <c r="I339" s="41">
        <v>0</v>
      </c>
      <c r="J339" s="42">
        <f t="shared" si="10"/>
        <v>333.98900000000003</v>
      </c>
      <c r="L339" s="56">
        <v>16.905999999999999</v>
      </c>
    </row>
    <row r="340" spans="1:12" x14ac:dyDescent="0.2">
      <c r="A340" s="4">
        <f t="shared" si="11"/>
        <v>11</v>
      </c>
      <c r="B340" s="35">
        <v>39778</v>
      </c>
      <c r="C340" s="39">
        <v>0</v>
      </c>
      <c r="D340" s="40">
        <v>6.1390000000000002</v>
      </c>
      <c r="E340" s="40">
        <v>153.792</v>
      </c>
      <c r="F340" s="40">
        <v>16.132999999999999</v>
      </c>
      <c r="G340" s="40">
        <v>1.712</v>
      </c>
      <c r="H340" s="40">
        <v>149.334</v>
      </c>
      <c r="I340" s="41">
        <v>0</v>
      </c>
      <c r="J340" s="42">
        <f t="shared" si="10"/>
        <v>327.11</v>
      </c>
      <c r="L340" s="56">
        <v>17.283000000000001</v>
      </c>
    </row>
    <row r="341" spans="1:12" x14ac:dyDescent="0.2">
      <c r="A341" s="4">
        <f t="shared" si="11"/>
        <v>11</v>
      </c>
      <c r="B341" s="35">
        <v>39779</v>
      </c>
      <c r="C341" s="39">
        <v>1.2549999999999999</v>
      </c>
      <c r="D341" s="40">
        <v>7.7809999999999997</v>
      </c>
      <c r="E341" s="40">
        <v>166.31</v>
      </c>
      <c r="F341" s="40">
        <v>3.9289999999999998</v>
      </c>
      <c r="G341" s="40">
        <v>0</v>
      </c>
      <c r="H341" s="40">
        <v>150.029</v>
      </c>
      <c r="I341" s="41">
        <v>0</v>
      </c>
      <c r="J341" s="42">
        <f t="shared" si="10"/>
        <v>329.30399999999997</v>
      </c>
      <c r="L341" s="56">
        <v>17.513999999999999</v>
      </c>
    </row>
    <row r="342" spans="1:12" x14ac:dyDescent="0.2">
      <c r="A342" s="4">
        <f t="shared" si="11"/>
        <v>11</v>
      </c>
      <c r="B342" s="35">
        <v>39780</v>
      </c>
      <c r="C342" s="39">
        <v>0</v>
      </c>
      <c r="D342" s="40">
        <v>24.425000000000001</v>
      </c>
      <c r="E342" s="40">
        <v>169.268</v>
      </c>
      <c r="F342" s="40">
        <v>1.978</v>
      </c>
      <c r="G342" s="40">
        <v>0</v>
      </c>
      <c r="H342" s="40">
        <v>148.91999999999999</v>
      </c>
      <c r="I342" s="41">
        <v>0</v>
      </c>
      <c r="J342" s="42">
        <f t="shared" si="10"/>
        <v>344.59100000000001</v>
      </c>
      <c r="L342" s="56">
        <v>16.954999999999998</v>
      </c>
    </row>
    <row r="343" spans="1:12" x14ac:dyDescent="0.2">
      <c r="A343" s="4">
        <f t="shared" si="11"/>
        <v>11</v>
      </c>
      <c r="B343" s="35">
        <v>39781</v>
      </c>
      <c r="C343" s="39">
        <v>0.45200000000000001</v>
      </c>
      <c r="D343" s="40">
        <v>22.757000000000001</v>
      </c>
      <c r="E343" s="40">
        <v>146.928</v>
      </c>
      <c r="F343" s="40">
        <v>1.927</v>
      </c>
      <c r="G343" s="40">
        <v>1.7529999999999999</v>
      </c>
      <c r="H343" s="40">
        <v>148.30099999999999</v>
      </c>
      <c r="I343" s="41">
        <v>0</v>
      </c>
      <c r="J343" s="42">
        <f t="shared" si="10"/>
        <v>322.11799999999994</v>
      </c>
      <c r="L343" s="56">
        <v>15.457000000000001</v>
      </c>
    </row>
    <row r="344" spans="1:12" x14ac:dyDescent="0.2">
      <c r="A344" s="4">
        <f t="shared" si="11"/>
        <v>11</v>
      </c>
      <c r="B344" s="35">
        <v>39782</v>
      </c>
      <c r="C344" s="39">
        <v>0</v>
      </c>
      <c r="D344" s="40">
        <v>9.1430000000000007</v>
      </c>
      <c r="E344" s="40">
        <v>128.858</v>
      </c>
      <c r="F344" s="40">
        <v>0</v>
      </c>
      <c r="G344" s="40">
        <v>0</v>
      </c>
      <c r="H344" s="40">
        <v>138.524</v>
      </c>
      <c r="I344" s="41">
        <v>0</v>
      </c>
      <c r="J344" s="42">
        <f t="shared" si="10"/>
        <v>276.52499999999998</v>
      </c>
      <c r="L344" s="56">
        <v>16.626000000000001</v>
      </c>
    </row>
    <row r="345" spans="1:12" x14ac:dyDescent="0.2">
      <c r="A345" s="4">
        <f t="shared" si="11"/>
        <v>12</v>
      </c>
      <c r="B345" s="35">
        <v>39783</v>
      </c>
      <c r="C345" s="39">
        <v>0</v>
      </c>
      <c r="D345" s="40">
        <v>0</v>
      </c>
      <c r="E345" s="40">
        <v>172.91399999999999</v>
      </c>
      <c r="F345" s="40">
        <v>10.412000000000001</v>
      </c>
      <c r="G345" s="40">
        <v>1.8380000000000001</v>
      </c>
      <c r="H345" s="40">
        <v>150.80699999999999</v>
      </c>
      <c r="I345" s="41">
        <v>0.78900000000000003</v>
      </c>
      <c r="J345" s="42">
        <f t="shared" si="10"/>
        <v>336.76</v>
      </c>
      <c r="L345" s="56">
        <v>17.648</v>
      </c>
    </row>
    <row r="346" spans="1:12" x14ac:dyDescent="0.2">
      <c r="A346" s="4">
        <f t="shared" si="11"/>
        <v>12</v>
      </c>
      <c r="B346" s="35">
        <v>39784</v>
      </c>
      <c r="C346" s="39">
        <v>0</v>
      </c>
      <c r="D346" s="40">
        <v>0.28199999999999997</v>
      </c>
      <c r="E346" s="40">
        <v>179.91200000000001</v>
      </c>
      <c r="F346" s="40">
        <v>12.611000000000001</v>
      </c>
      <c r="G346" s="40">
        <v>2.0880000000000001</v>
      </c>
      <c r="H346" s="40">
        <v>149.74700000000001</v>
      </c>
      <c r="I346" s="41">
        <v>0</v>
      </c>
      <c r="J346" s="42">
        <f t="shared" si="10"/>
        <v>344.64</v>
      </c>
      <c r="L346" s="56">
        <v>17.513999999999999</v>
      </c>
    </row>
    <row r="347" spans="1:12" x14ac:dyDescent="0.2">
      <c r="A347" s="4">
        <f t="shared" si="11"/>
        <v>12</v>
      </c>
      <c r="B347" s="35">
        <v>39785</v>
      </c>
      <c r="C347" s="39">
        <v>0</v>
      </c>
      <c r="D347" s="40">
        <v>18.47</v>
      </c>
      <c r="E347" s="40">
        <v>162.84800000000001</v>
      </c>
      <c r="F347" s="40">
        <v>9.0790000000000006</v>
      </c>
      <c r="G347" s="40">
        <v>1.671</v>
      </c>
      <c r="H347" s="40">
        <v>152.4</v>
      </c>
      <c r="I347" s="41">
        <v>0</v>
      </c>
      <c r="J347" s="42">
        <f t="shared" si="10"/>
        <v>344.46800000000002</v>
      </c>
      <c r="L347" s="56">
        <v>17.356000000000002</v>
      </c>
    </row>
    <row r="348" spans="1:12" x14ac:dyDescent="0.2">
      <c r="A348" s="4">
        <f t="shared" si="11"/>
        <v>12</v>
      </c>
      <c r="B348" s="35">
        <v>39786</v>
      </c>
      <c r="C348" s="39">
        <v>1.462</v>
      </c>
      <c r="D348" s="40">
        <v>1.51</v>
      </c>
      <c r="E348" s="40">
        <v>165.51900000000001</v>
      </c>
      <c r="F348" s="40">
        <v>8.0510000000000002</v>
      </c>
      <c r="G348" s="40">
        <v>6.9740000000000002</v>
      </c>
      <c r="H348" s="40">
        <v>145.708</v>
      </c>
      <c r="I348" s="41">
        <v>0</v>
      </c>
      <c r="J348" s="42">
        <f t="shared" si="10"/>
        <v>329.22399999999999</v>
      </c>
      <c r="L348" s="56">
        <v>15.526999999999999</v>
      </c>
    </row>
    <row r="349" spans="1:12" x14ac:dyDescent="0.2">
      <c r="A349" s="4">
        <f t="shared" si="11"/>
        <v>12</v>
      </c>
      <c r="B349" s="35">
        <v>39787</v>
      </c>
      <c r="C349" s="39">
        <v>0</v>
      </c>
      <c r="D349" s="40">
        <v>3.4249999999999998</v>
      </c>
      <c r="E349" s="40">
        <v>170.88200000000001</v>
      </c>
      <c r="F349" s="40">
        <v>1.085</v>
      </c>
      <c r="G349" s="40">
        <v>7.8419999999999996</v>
      </c>
      <c r="H349" s="40">
        <v>149.62700000000001</v>
      </c>
      <c r="I349" s="41">
        <v>0</v>
      </c>
      <c r="J349" s="42">
        <f t="shared" si="10"/>
        <v>332.86100000000005</v>
      </c>
      <c r="L349" s="56">
        <v>16.649000000000001</v>
      </c>
    </row>
    <row r="350" spans="1:12" x14ac:dyDescent="0.2">
      <c r="A350" s="4">
        <f t="shared" si="11"/>
        <v>12</v>
      </c>
      <c r="B350" s="35">
        <v>39788</v>
      </c>
      <c r="C350" s="39">
        <v>0</v>
      </c>
      <c r="D350" s="40">
        <v>17.606000000000002</v>
      </c>
      <c r="E350" s="40">
        <v>145.36600000000001</v>
      </c>
      <c r="F350" s="40">
        <v>0</v>
      </c>
      <c r="G350" s="40">
        <v>0</v>
      </c>
      <c r="H350" s="40">
        <v>149.34</v>
      </c>
      <c r="I350" s="41">
        <v>0</v>
      </c>
      <c r="J350" s="42">
        <f t="shared" si="10"/>
        <v>312.31200000000001</v>
      </c>
      <c r="L350" s="56">
        <v>16.381</v>
      </c>
    </row>
    <row r="351" spans="1:12" x14ac:dyDescent="0.2">
      <c r="A351" s="4">
        <f t="shared" si="11"/>
        <v>12</v>
      </c>
      <c r="B351" s="35">
        <v>39789</v>
      </c>
      <c r="C351" s="39">
        <v>0</v>
      </c>
      <c r="D351" s="40">
        <v>30.913</v>
      </c>
      <c r="E351" s="40">
        <v>86.144000000000005</v>
      </c>
      <c r="F351" s="40">
        <v>0</v>
      </c>
      <c r="G351" s="40">
        <v>0</v>
      </c>
      <c r="H351" s="40">
        <v>145.78</v>
      </c>
      <c r="I351" s="41">
        <v>0</v>
      </c>
      <c r="J351" s="42">
        <f t="shared" si="10"/>
        <v>262.83699999999999</v>
      </c>
      <c r="L351" s="56">
        <v>13.651</v>
      </c>
    </row>
    <row r="352" spans="1:12" x14ac:dyDescent="0.2">
      <c r="A352" s="4">
        <f t="shared" si="11"/>
        <v>12</v>
      </c>
      <c r="B352" s="35">
        <v>39790</v>
      </c>
      <c r="C352" s="39">
        <v>0</v>
      </c>
      <c r="D352" s="40">
        <v>29.713000000000001</v>
      </c>
      <c r="E352" s="40">
        <v>113.76</v>
      </c>
      <c r="F352" s="40">
        <v>0</v>
      </c>
      <c r="G352" s="40">
        <v>1.7330000000000001</v>
      </c>
      <c r="H352" s="40">
        <v>119.79</v>
      </c>
      <c r="I352" s="41">
        <v>0</v>
      </c>
      <c r="J352" s="42">
        <f t="shared" si="10"/>
        <v>264.99600000000004</v>
      </c>
      <c r="L352" s="56">
        <v>15.393000000000001</v>
      </c>
    </row>
    <row r="353" spans="1:12" x14ac:dyDescent="0.2">
      <c r="A353" s="4">
        <f t="shared" si="11"/>
        <v>12</v>
      </c>
      <c r="B353" s="35">
        <v>39791</v>
      </c>
      <c r="C353" s="39">
        <v>0</v>
      </c>
      <c r="D353" s="40">
        <v>5.7030000000000003</v>
      </c>
      <c r="E353" s="40">
        <v>174.15799999999999</v>
      </c>
      <c r="F353" s="40">
        <v>20.689</v>
      </c>
      <c r="G353" s="40">
        <v>28.120999999999999</v>
      </c>
      <c r="H353" s="40">
        <v>96.02</v>
      </c>
      <c r="I353" s="41">
        <v>0</v>
      </c>
      <c r="J353" s="42">
        <f t="shared" si="10"/>
        <v>324.69099999999997</v>
      </c>
      <c r="L353" s="56">
        <v>17.050999999999998</v>
      </c>
    </row>
    <row r="354" spans="1:12" x14ac:dyDescent="0.2">
      <c r="A354" s="4">
        <f t="shared" si="11"/>
        <v>12</v>
      </c>
      <c r="B354" s="35">
        <v>39792</v>
      </c>
      <c r="C354" s="39">
        <v>0</v>
      </c>
      <c r="D354" s="40">
        <v>0</v>
      </c>
      <c r="E354" s="40">
        <v>174.96700000000001</v>
      </c>
      <c r="F354" s="40">
        <v>30.885000000000002</v>
      </c>
      <c r="G354" s="40">
        <v>31.004000000000001</v>
      </c>
      <c r="H354" s="40">
        <v>106.441</v>
      </c>
      <c r="I354" s="41">
        <v>0</v>
      </c>
      <c r="J354" s="42">
        <f t="shared" si="10"/>
        <v>343.29700000000003</v>
      </c>
      <c r="L354" s="56">
        <v>17.855</v>
      </c>
    </row>
    <row r="355" spans="1:12" x14ac:dyDescent="0.2">
      <c r="A355" s="4">
        <f t="shared" si="11"/>
        <v>12</v>
      </c>
      <c r="B355" s="35">
        <v>39793</v>
      </c>
      <c r="C355" s="39">
        <v>0</v>
      </c>
      <c r="D355" s="40">
        <v>5.34</v>
      </c>
      <c r="E355" s="40">
        <v>165.52</v>
      </c>
      <c r="F355" s="40">
        <v>27.334</v>
      </c>
      <c r="G355" s="40">
        <v>29.574000000000002</v>
      </c>
      <c r="H355" s="40">
        <v>117.19499999999999</v>
      </c>
      <c r="I355" s="41">
        <v>0</v>
      </c>
      <c r="J355" s="42">
        <f t="shared" si="10"/>
        <v>344.96300000000002</v>
      </c>
      <c r="L355" s="56">
        <v>18.850999999999999</v>
      </c>
    </row>
    <row r="356" spans="1:12" x14ac:dyDescent="0.2">
      <c r="A356" s="4">
        <f t="shared" si="11"/>
        <v>12</v>
      </c>
      <c r="B356" s="35">
        <v>39794</v>
      </c>
      <c r="C356" s="39">
        <v>0</v>
      </c>
      <c r="D356" s="40">
        <v>32.378999999999998</v>
      </c>
      <c r="E356" s="40">
        <v>152.149</v>
      </c>
      <c r="F356" s="40">
        <v>22.873999999999999</v>
      </c>
      <c r="G356" s="40">
        <v>18.056999999999999</v>
      </c>
      <c r="H356" s="40">
        <v>123.224</v>
      </c>
      <c r="I356" s="41">
        <v>0</v>
      </c>
      <c r="J356" s="42">
        <f t="shared" si="10"/>
        <v>348.68299999999999</v>
      </c>
      <c r="L356" s="56">
        <v>17.782</v>
      </c>
    </row>
    <row r="357" spans="1:12" x14ac:dyDescent="0.2">
      <c r="A357" s="4">
        <f t="shared" si="11"/>
        <v>12</v>
      </c>
      <c r="B357" s="35">
        <v>39795</v>
      </c>
      <c r="C357" s="39">
        <v>0</v>
      </c>
      <c r="D357" s="40">
        <v>13.848000000000001</v>
      </c>
      <c r="E357" s="40">
        <v>170.32499999999999</v>
      </c>
      <c r="F357" s="40">
        <v>16.742000000000001</v>
      </c>
      <c r="G357" s="40">
        <v>8.7639999999999993</v>
      </c>
      <c r="H357" s="40">
        <v>123.459</v>
      </c>
      <c r="I357" s="41">
        <v>0</v>
      </c>
      <c r="J357" s="42">
        <f t="shared" si="10"/>
        <v>333.13800000000003</v>
      </c>
      <c r="L357" s="56">
        <v>17.013999999999999</v>
      </c>
    </row>
    <row r="358" spans="1:12" x14ac:dyDescent="0.2">
      <c r="A358" s="4">
        <f t="shared" si="11"/>
        <v>12</v>
      </c>
      <c r="B358" s="35">
        <v>39796</v>
      </c>
      <c r="C358" s="39">
        <v>0</v>
      </c>
      <c r="D358" s="40">
        <v>29.645</v>
      </c>
      <c r="E358" s="40">
        <v>133.017</v>
      </c>
      <c r="F358" s="40">
        <v>0.95399999999999996</v>
      </c>
      <c r="G358" s="40">
        <v>0</v>
      </c>
      <c r="H358" s="40">
        <v>132.024</v>
      </c>
      <c r="I358" s="41">
        <v>0</v>
      </c>
      <c r="J358" s="42">
        <f t="shared" si="10"/>
        <v>295.64</v>
      </c>
      <c r="L358" s="56">
        <v>16.600000000000001</v>
      </c>
    </row>
    <row r="359" spans="1:12" x14ac:dyDescent="0.2">
      <c r="A359" s="4">
        <f t="shared" si="11"/>
        <v>12</v>
      </c>
      <c r="B359" s="35">
        <v>39797</v>
      </c>
      <c r="C359" s="39">
        <v>0</v>
      </c>
      <c r="D359" s="40">
        <v>41.808999999999997</v>
      </c>
      <c r="E359" s="40">
        <v>142.434</v>
      </c>
      <c r="F359" s="40">
        <v>1.9410000000000001</v>
      </c>
      <c r="G359" s="40">
        <v>0</v>
      </c>
      <c r="H359" s="40">
        <v>147.26</v>
      </c>
      <c r="I359" s="41">
        <v>0</v>
      </c>
      <c r="J359" s="42">
        <f t="shared" si="10"/>
        <v>333.44399999999996</v>
      </c>
      <c r="L359" s="56">
        <v>17.013999999999999</v>
      </c>
    </row>
    <row r="360" spans="1:12" x14ac:dyDescent="0.2">
      <c r="A360" s="4">
        <f t="shared" si="11"/>
        <v>12</v>
      </c>
      <c r="B360" s="35">
        <v>39798</v>
      </c>
      <c r="C360" s="39">
        <v>0.58099999999999996</v>
      </c>
      <c r="D360" s="40">
        <v>29.442</v>
      </c>
      <c r="E360" s="40">
        <v>161.22200000000001</v>
      </c>
      <c r="F360" s="40">
        <v>12.486000000000001</v>
      </c>
      <c r="G360" s="40">
        <v>3.7629999999999999</v>
      </c>
      <c r="H360" s="40">
        <v>125.854</v>
      </c>
      <c r="I360" s="41">
        <v>0</v>
      </c>
      <c r="J360" s="42">
        <f t="shared" si="10"/>
        <v>333.34800000000001</v>
      </c>
      <c r="L360" s="56">
        <v>18.001999999999999</v>
      </c>
    </row>
    <row r="361" spans="1:12" x14ac:dyDescent="0.2">
      <c r="A361" s="4">
        <f t="shared" si="11"/>
        <v>12</v>
      </c>
      <c r="B361" s="35">
        <v>39799</v>
      </c>
      <c r="C361" s="39">
        <v>0.96899999999999997</v>
      </c>
      <c r="D361" s="40">
        <v>28.172000000000001</v>
      </c>
      <c r="E361" s="40">
        <v>165.042</v>
      </c>
      <c r="F361" s="40">
        <v>3.17</v>
      </c>
      <c r="G361" s="40">
        <v>12.47</v>
      </c>
      <c r="H361" s="40">
        <v>148.036</v>
      </c>
      <c r="I361" s="41">
        <v>0</v>
      </c>
      <c r="J361" s="42">
        <f t="shared" ref="J361:J375" si="12">SUM(C361:I361)</f>
        <v>357.85899999999998</v>
      </c>
      <c r="L361" s="56">
        <v>17.587</v>
      </c>
    </row>
    <row r="362" spans="1:12" x14ac:dyDescent="0.2">
      <c r="A362" s="4">
        <f t="shared" si="11"/>
        <v>12</v>
      </c>
      <c r="B362" s="35">
        <v>39800</v>
      </c>
      <c r="C362" s="39">
        <v>1.1160000000000001</v>
      </c>
      <c r="D362" s="40">
        <v>25.742000000000001</v>
      </c>
      <c r="E362" s="40">
        <v>157.62899999999999</v>
      </c>
      <c r="F362" s="40">
        <v>14.754</v>
      </c>
      <c r="G362" s="40">
        <v>2.3039999999999998</v>
      </c>
      <c r="H362" s="40">
        <v>148.636</v>
      </c>
      <c r="I362" s="41">
        <v>0</v>
      </c>
      <c r="J362" s="42">
        <f t="shared" si="12"/>
        <v>350.18099999999998</v>
      </c>
      <c r="L362" s="56">
        <v>18.038</v>
      </c>
    </row>
    <row r="363" spans="1:12" x14ac:dyDescent="0.2">
      <c r="A363" s="4">
        <f t="shared" si="11"/>
        <v>12</v>
      </c>
      <c r="B363" s="35">
        <v>39801</v>
      </c>
      <c r="C363" s="39">
        <v>0</v>
      </c>
      <c r="D363" s="40">
        <v>15.209</v>
      </c>
      <c r="E363" s="40">
        <v>184.822</v>
      </c>
      <c r="F363" s="40">
        <v>16.436</v>
      </c>
      <c r="G363" s="40">
        <v>4.835</v>
      </c>
      <c r="H363" s="40">
        <v>143.21199999999999</v>
      </c>
      <c r="I363" s="41">
        <v>0</v>
      </c>
      <c r="J363" s="42">
        <f t="shared" si="12"/>
        <v>364.51400000000001</v>
      </c>
      <c r="L363" s="56">
        <v>17.648</v>
      </c>
    </row>
    <row r="364" spans="1:12" x14ac:dyDescent="0.2">
      <c r="A364" s="4">
        <f t="shared" si="11"/>
        <v>12</v>
      </c>
      <c r="B364" s="35">
        <v>39802</v>
      </c>
      <c r="C364" s="39">
        <v>0</v>
      </c>
      <c r="D364" s="40">
        <v>6.3559999999999999</v>
      </c>
      <c r="E364" s="40">
        <v>169.94399999999999</v>
      </c>
      <c r="F364" s="40">
        <v>0.92</v>
      </c>
      <c r="G364" s="40">
        <v>0.79400000000000004</v>
      </c>
      <c r="H364" s="40">
        <v>145.87299999999999</v>
      </c>
      <c r="I364" s="41">
        <v>0</v>
      </c>
      <c r="J364" s="42">
        <f t="shared" si="12"/>
        <v>323.88699999999994</v>
      </c>
      <c r="L364" s="56">
        <v>15.747</v>
      </c>
    </row>
    <row r="365" spans="1:12" x14ac:dyDescent="0.2">
      <c r="A365" s="4">
        <f t="shared" si="11"/>
        <v>12</v>
      </c>
      <c r="B365" s="35">
        <v>39803</v>
      </c>
      <c r="C365" s="39">
        <v>0.80900000000000005</v>
      </c>
      <c r="D365" s="40">
        <v>26.306000000000001</v>
      </c>
      <c r="E365" s="40">
        <v>151.39099999999999</v>
      </c>
      <c r="F365" s="40">
        <v>0</v>
      </c>
      <c r="G365" s="40">
        <v>6.0179999999999998</v>
      </c>
      <c r="H365" s="40">
        <v>97.213999999999999</v>
      </c>
      <c r="I365" s="41">
        <v>0</v>
      </c>
      <c r="J365" s="42">
        <f t="shared" si="12"/>
        <v>281.738</v>
      </c>
      <c r="L365" s="56">
        <v>16.088000000000001</v>
      </c>
    </row>
    <row r="366" spans="1:12" x14ac:dyDescent="0.2">
      <c r="A366" s="4">
        <f t="shared" si="11"/>
        <v>12</v>
      </c>
      <c r="B366" s="35">
        <v>39804</v>
      </c>
      <c r="C366" s="39">
        <v>0.78900000000000003</v>
      </c>
      <c r="D366" s="40">
        <v>39.164999999999999</v>
      </c>
      <c r="E366" s="40">
        <v>153.11099999999999</v>
      </c>
      <c r="F366" s="40">
        <v>2.5</v>
      </c>
      <c r="G366" s="40">
        <v>6.633</v>
      </c>
      <c r="H366" s="40">
        <v>132.91999999999999</v>
      </c>
      <c r="I366" s="41">
        <v>0</v>
      </c>
      <c r="J366" s="42">
        <f t="shared" si="12"/>
        <v>335.11799999999999</v>
      </c>
      <c r="L366" s="56">
        <v>17.672999999999998</v>
      </c>
    </row>
    <row r="367" spans="1:12" x14ac:dyDescent="0.2">
      <c r="A367" s="4">
        <f t="shared" si="11"/>
        <v>12</v>
      </c>
      <c r="B367" s="35">
        <v>39805</v>
      </c>
      <c r="C367" s="39">
        <v>0</v>
      </c>
      <c r="D367" s="40">
        <v>44.308</v>
      </c>
      <c r="E367" s="40">
        <v>140.00800000000001</v>
      </c>
      <c r="F367" s="40">
        <v>2.3759999999999999</v>
      </c>
      <c r="G367" s="40">
        <v>0</v>
      </c>
      <c r="H367" s="40">
        <v>148.84399999999999</v>
      </c>
      <c r="I367" s="41">
        <v>0</v>
      </c>
      <c r="J367" s="42">
        <f t="shared" si="12"/>
        <v>335.536</v>
      </c>
      <c r="L367" s="56">
        <v>17.818999999999999</v>
      </c>
    </row>
    <row r="368" spans="1:12" x14ac:dyDescent="0.2">
      <c r="A368" s="4">
        <f t="shared" si="11"/>
        <v>12</v>
      </c>
      <c r="B368" s="35">
        <v>39806</v>
      </c>
      <c r="C368" s="39">
        <v>0</v>
      </c>
      <c r="D368" s="40">
        <v>42.886000000000003</v>
      </c>
      <c r="E368" s="40">
        <v>134.441</v>
      </c>
      <c r="F368" s="40">
        <v>0</v>
      </c>
      <c r="G368" s="40">
        <v>0</v>
      </c>
      <c r="H368" s="40">
        <v>149.84200000000001</v>
      </c>
      <c r="I368" s="41">
        <v>0</v>
      </c>
      <c r="J368" s="42">
        <f t="shared" si="12"/>
        <v>327.16899999999998</v>
      </c>
      <c r="L368" s="56">
        <v>15.564</v>
      </c>
    </row>
    <row r="369" spans="1:12" x14ac:dyDescent="0.2">
      <c r="A369" s="4">
        <f t="shared" si="11"/>
        <v>12</v>
      </c>
      <c r="B369" s="35">
        <v>39807</v>
      </c>
      <c r="C369" s="39">
        <v>2.391</v>
      </c>
      <c r="D369" s="40">
        <v>36.671999999999997</v>
      </c>
      <c r="E369" s="40">
        <v>69.269000000000005</v>
      </c>
      <c r="F369" s="40">
        <v>0</v>
      </c>
      <c r="G369" s="40">
        <v>0</v>
      </c>
      <c r="H369" s="40">
        <v>142.61600000000001</v>
      </c>
      <c r="I369" s="41">
        <v>0</v>
      </c>
      <c r="J369" s="42">
        <f t="shared" si="12"/>
        <v>250.94800000000001</v>
      </c>
      <c r="L369" s="56">
        <v>14.175000000000001</v>
      </c>
    </row>
    <row r="370" spans="1:12" x14ac:dyDescent="0.2">
      <c r="A370" s="4">
        <f t="shared" si="11"/>
        <v>12</v>
      </c>
      <c r="B370" s="35">
        <v>39808</v>
      </c>
      <c r="C370" s="39">
        <v>30.736999999999998</v>
      </c>
      <c r="D370" s="40">
        <v>45.253999999999998</v>
      </c>
      <c r="E370" s="40">
        <v>78.457999999999998</v>
      </c>
      <c r="F370" s="40">
        <v>0</v>
      </c>
      <c r="G370" s="40">
        <v>13.952999999999999</v>
      </c>
      <c r="H370" s="40">
        <v>139.43100000000001</v>
      </c>
      <c r="I370" s="41">
        <v>0</v>
      </c>
      <c r="J370" s="42">
        <f t="shared" si="12"/>
        <v>307.83300000000003</v>
      </c>
      <c r="L370" s="56">
        <v>16.952999999999999</v>
      </c>
    </row>
    <row r="371" spans="1:12" x14ac:dyDescent="0.2">
      <c r="A371" s="4">
        <f t="shared" si="11"/>
        <v>12</v>
      </c>
      <c r="B371" s="35">
        <v>39809</v>
      </c>
      <c r="C371" s="39">
        <v>29.402999999999999</v>
      </c>
      <c r="D371" s="40">
        <v>29.42</v>
      </c>
      <c r="E371" s="40">
        <v>94.98</v>
      </c>
      <c r="F371" s="40">
        <v>12.244999999999999</v>
      </c>
      <c r="G371" s="40">
        <v>2.2429999999999999</v>
      </c>
      <c r="H371" s="40">
        <v>148.994</v>
      </c>
      <c r="I371" s="41">
        <v>0</v>
      </c>
      <c r="J371" s="42">
        <f t="shared" si="12"/>
        <v>317.28499999999997</v>
      </c>
      <c r="L371" s="56">
        <v>16.405000000000001</v>
      </c>
    </row>
    <row r="372" spans="1:12" x14ac:dyDescent="0.2">
      <c r="A372" s="4">
        <f t="shared" si="11"/>
        <v>12</v>
      </c>
      <c r="B372" s="35">
        <v>39810</v>
      </c>
      <c r="C372" s="39">
        <v>18.486999999999998</v>
      </c>
      <c r="D372" s="40">
        <v>22.8</v>
      </c>
      <c r="E372" s="40">
        <v>100.458</v>
      </c>
      <c r="F372" s="40">
        <v>2.72</v>
      </c>
      <c r="G372" s="40">
        <v>0</v>
      </c>
      <c r="H372" s="40">
        <v>140.75200000000001</v>
      </c>
      <c r="I372" s="41">
        <v>0</v>
      </c>
      <c r="J372" s="42">
        <f t="shared" si="12"/>
        <v>285.21699999999998</v>
      </c>
      <c r="L372" s="56">
        <v>15.064</v>
      </c>
    </row>
    <row r="373" spans="1:12" x14ac:dyDescent="0.2">
      <c r="A373" s="4">
        <f t="shared" si="11"/>
        <v>12</v>
      </c>
      <c r="B373" s="35">
        <v>39811</v>
      </c>
      <c r="C373" s="39">
        <v>14.092000000000001</v>
      </c>
      <c r="D373" s="40">
        <v>37.563000000000002</v>
      </c>
      <c r="E373" s="40">
        <v>127.94</v>
      </c>
      <c r="F373" s="40">
        <v>14.808999999999999</v>
      </c>
      <c r="G373" s="40">
        <v>29.210999999999999</v>
      </c>
      <c r="H373" s="40">
        <v>111.848</v>
      </c>
      <c r="I373" s="41">
        <v>0</v>
      </c>
      <c r="J373" s="42">
        <f t="shared" si="12"/>
        <v>335.46300000000002</v>
      </c>
      <c r="L373" s="56">
        <v>17.635999999999999</v>
      </c>
    </row>
    <row r="374" spans="1:12" x14ac:dyDescent="0.2">
      <c r="A374" s="4">
        <f t="shared" si="11"/>
        <v>12</v>
      </c>
      <c r="B374" s="35">
        <v>39812</v>
      </c>
      <c r="C374" s="39">
        <v>0</v>
      </c>
      <c r="D374" s="40">
        <v>41.113</v>
      </c>
      <c r="E374" s="40">
        <v>148.48599999999999</v>
      </c>
      <c r="F374" s="40">
        <v>33.927999999999997</v>
      </c>
      <c r="G374" s="40">
        <v>30.465</v>
      </c>
      <c r="H374" s="40">
        <v>87.215999999999994</v>
      </c>
      <c r="I374" s="41">
        <v>0</v>
      </c>
      <c r="J374" s="42">
        <f t="shared" si="12"/>
        <v>341.20799999999997</v>
      </c>
      <c r="L374" s="56">
        <v>16.978000000000002</v>
      </c>
    </row>
    <row r="375" spans="1:12" ht="13.5" thickBot="1" x14ac:dyDescent="0.25">
      <c r="A375" s="4">
        <f t="shared" si="11"/>
        <v>12</v>
      </c>
      <c r="B375" s="35">
        <v>39813</v>
      </c>
      <c r="C375" s="39">
        <v>18.358000000000001</v>
      </c>
      <c r="D375" s="40">
        <v>27.244</v>
      </c>
      <c r="E375" s="40">
        <v>138.739</v>
      </c>
      <c r="F375" s="40">
        <v>46.063000000000002</v>
      </c>
      <c r="G375" s="40">
        <v>31.068999999999999</v>
      </c>
      <c r="H375" s="40">
        <v>59.606000000000002</v>
      </c>
      <c r="I375" s="41">
        <v>0</v>
      </c>
      <c r="J375" s="42">
        <f t="shared" si="12"/>
        <v>321.07900000000001</v>
      </c>
      <c r="L375" s="56">
        <v>15.478999999999999</v>
      </c>
    </row>
    <row r="376" spans="1:12" s="4" customFormat="1" ht="13.5" thickBot="1" x14ac:dyDescent="0.25">
      <c r="B376" s="36" t="s">
        <v>4</v>
      </c>
      <c r="C376" s="43">
        <f t="shared" ref="C376:I376" si="13">SUM(C10:C375)</f>
        <v>14872.377999999992</v>
      </c>
      <c r="D376" s="43">
        <f t="shared" si="13"/>
        <v>7540.0859999999993</v>
      </c>
      <c r="E376" s="43">
        <f t="shared" si="13"/>
        <v>45228.92599999997</v>
      </c>
      <c r="F376" s="43">
        <f t="shared" si="13"/>
        <v>6361.0610000000033</v>
      </c>
      <c r="G376" s="43">
        <f t="shared" si="13"/>
        <v>8186.8910000000069</v>
      </c>
      <c r="H376" s="43">
        <f t="shared" si="13"/>
        <v>39984.298999999992</v>
      </c>
      <c r="I376" s="44">
        <f t="shared" si="13"/>
        <v>9.5090000000000003</v>
      </c>
      <c r="J376" s="45">
        <f>SUM(J10:J375)</f>
        <v>122183.15000000002</v>
      </c>
      <c r="L376" s="58">
        <f>MAX(L10:L375)</f>
        <v>20.350000000000001</v>
      </c>
    </row>
    <row r="377" spans="1:12" x14ac:dyDescent="0.2">
      <c r="A377" s="4"/>
    </row>
    <row r="378" spans="1:12" x14ac:dyDescent="0.2">
      <c r="A378" s="4"/>
      <c r="E378" s="4"/>
    </row>
    <row r="379" spans="1:12" x14ac:dyDescent="0.2">
      <c r="A379" s="4" t="str">
        <f t="shared" ref="A379:A415" si="14">+IF(ISBLANK($B379),"",MONTH($B379))</f>
        <v/>
      </c>
      <c r="E379" s="4"/>
    </row>
    <row r="380" spans="1:12" x14ac:dyDescent="0.2">
      <c r="A380" s="4" t="str">
        <f t="shared" si="14"/>
        <v/>
      </c>
      <c r="E380" s="4"/>
    </row>
    <row r="381" spans="1:12" x14ac:dyDescent="0.2">
      <c r="A381" s="4" t="str">
        <f t="shared" si="14"/>
        <v/>
      </c>
      <c r="E381" s="4"/>
    </row>
    <row r="382" spans="1:12" x14ac:dyDescent="0.2">
      <c r="A382" s="4" t="str">
        <f t="shared" si="14"/>
        <v/>
      </c>
      <c r="E382" s="4"/>
    </row>
    <row r="383" spans="1:12" x14ac:dyDescent="0.2">
      <c r="A383" s="4" t="str">
        <f t="shared" si="14"/>
        <v/>
      </c>
      <c r="E383" s="4"/>
    </row>
    <row r="384" spans="1:12" x14ac:dyDescent="0.2">
      <c r="A384" s="4" t="str">
        <f t="shared" si="14"/>
        <v/>
      </c>
      <c r="E384" s="4"/>
    </row>
    <row r="385" spans="1:5" x14ac:dyDescent="0.2">
      <c r="A385" s="4" t="str">
        <f t="shared" si="14"/>
        <v/>
      </c>
      <c r="E385" s="4"/>
    </row>
    <row r="386" spans="1:5" x14ac:dyDescent="0.2">
      <c r="A386" s="4" t="str">
        <f t="shared" si="14"/>
        <v/>
      </c>
      <c r="E386" s="4"/>
    </row>
    <row r="387" spans="1:5" x14ac:dyDescent="0.2">
      <c r="A387" s="4" t="str">
        <f t="shared" si="14"/>
        <v/>
      </c>
      <c r="E387" s="4"/>
    </row>
    <row r="388" spans="1:5" x14ac:dyDescent="0.2">
      <c r="A388" s="4" t="str">
        <f t="shared" si="14"/>
        <v/>
      </c>
      <c r="E388" s="4"/>
    </row>
    <row r="389" spans="1:5" x14ac:dyDescent="0.2">
      <c r="A389" s="4" t="str">
        <f t="shared" si="14"/>
        <v/>
      </c>
      <c r="E389" s="4"/>
    </row>
    <row r="390" spans="1:5" x14ac:dyDescent="0.2">
      <c r="A390" s="4" t="str">
        <f t="shared" si="14"/>
        <v/>
      </c>
      <c r="E390" s="4"/>
    </row>
    <row r="391" spans="1:5" x14ac:dyDescent="0.2">
      <c r="A391" s="4" t="str">
        <f t="shared" si="14"/>
        <v/>
      </c>
      <c r="E391" s="4"/>
    </row>
    <row r="392" spans="1:5" x14ac:dyDescent="0.2">
      <c r="A392" s="4" t="str">
        <f t="shared" si="14"/>
        <v/>
      </c>
      <c r="E392" s="4"/>
    </row>
    <row r="393" spans="1:5" x14ac:dyDescent="0.2">
      <c r="A393" s="4" t="str">
        <f t="shared" si="14"/>
        <v/>
      </c>
    </row>
    <row r="394" spans="1:5" x14ac:dyDescent="0.2">
      <c r="A394" s="4" t="str">
        <f t="shared" si="14"/>
        <v/>
      </c>
    </row>
    <row r="395" spans="1:5" x14ac:dyDescent="0.2">
      <c r="A395" s="4" t="str">
        <f t="shared" si="14"/>
        <v/>
      </c>
    </row>
    <row r="396" spans="1:5" x14ac:dyDescent="0.2">
      <c r="A396" s="4" t="str">
        <f t="shared" si="14"/>
        <v/>
      </c>
    </row>
    <row r="397" spans="1:5" x14ac:dyDescent="0.2">
      <c r="A397" s="4" t="str">
        <f t="shared" si="14"/>
        <v/>
      </c>
    </row>
    <row r="398" spans="1:5" x14ac:dyDescent="0.2">
      <c r="A398" s="4" t="str">
        <f t="shared" si="14"/>
        <v/>
      </c>
    </row>
    <row r="399" spans="1:5" x14ac:dyDescent="0.2">
      <c r="A399" s="4" t="str">
        <f t="shared" si="14"/>
        <v/>
      </c>
    </row>
    <row r="400" spans="1:5" x14ac:dyDescent="0.2">
      <c r="A400" s="4" t="str">
        <f t="shared" si="14"/>
        <v/>
      </c>
    </row>
    <row r="401" spans="1:1" x14ac:dyDescent="0.2">
      <c r="A401" s="4" t="str">
        <f t="shared" si="14"/>
        <v/>
      </c>
    </row>
    <row r="402" spans="1:1" x14ac:dyDescent="0.2">
      <c r="A402" s="4" t="str">
        <f t="shared" si="14"/>
        <v/>
      </c>
    </row>
    <row r="403" spans="1:1" x14ac:dyDescent="0.2">
      <c r="A403" s="4" t="str">
        <f t="shared" si="14"/>
        <v/>
      </c>
    </row>
    <row r="404" spans="1:1" x14ac:dyDescent="0.2">
      <c r="A404" s="4" t="str">
        <f t="shared" si="14"/>
        <v/>
      </c>
    </row>
    <row r="405" spans="1:1" x14ac:dyDescent="0.2">
      <c r="A405" s="4" t="str">
        <f t="shared" si="14"/>
        <v/>
      </c>
    </row>
    <row r="406" spans="1:1" x14ac:dyDescent="0.2">
      <c r="A406" s="4" t="str">
        <f t="shared" si="14"/>
        <v/>
      </c>
    </row>
    <row r="407" spans="1:1" x14ac:dyDescent="0.2">
      <c r="A407" s="4" t="str">
        <f t="shared" si="14"/>
        <v/>
      </c>
    </row>
    <row r="408" spans="1:1" x14ac:dyDescent="0.2">
      <c r="A408" s="4" t="str">
        <f t="shared" si="14"/>
        <v/>
      </c>
    </row>
    <row r="409" spans="1:1" x14ac:dyDescent="0.2">
      <c r="A409" s="4" t="str">
        <f t="shared" si="14"/>
        <v/>
      </c>
    </row>
    <row r="410" spans="1:1" x14ac:dyDescent="0.2">
      <c r="A410" s="4" t="str">
        <f t="shared" si="14"/>
        <v/>
      </c>
    </row>
    <row r="411" spans="1:1" x14ac:dyDescent="0.2">
      <c r="A411" s="4" t="str">
        <f t="shared" si="14"/>
        <v/>
      </c>
    </row>
    <row r="412" spans="1:1" x14ac:dyDescent="0.2">
      <c r="A412" s="4" t="str">
        <f t="shared" si="14"/>
        <v/>
      </c>
    </row>
    <row r="413" spans="1:1" x14ac:dyDescent="0.2">
      <c r="A413" s="4" t="str">
        <f t="shared" si="14"/>
        <v/>
      </c>
    </row>
    <row r="414" spans="1:1" x14ac:dyDescent="0.2">
      <c r="A414" s="4" t="str">
        <f t="shared" si="14"/>
        <v/>
      </c>
    </row>
    <row r="415" spans="1:1" x14ac:dyDescent="0.2">
      <c r="A415" s="4" t="str">
        <f t="shared" si="14"/>
        <v/>
      </c>
    </row>
    <row r="416" spans="1:1" x14ac:dyDescent="0.2">
      <c r="A416" s="4"/>
    </row>
    <row r="417" spans="1:1" x14ac:dyDescent="0.2">
      <c r="A417" s="4"/>
    </row>
    <row r="418" spans="1:1" x14ac:dyDescent="0.2">
      <c r="A418" s="4" t="str">
        <f t="shared" ref="A418:A426" si="15">+IF(ISBLANK($B418),"",MONTH($B418))</f>
        <v/>
      </c>
    </row>
    <row r="419" spans="1:1" x14ac:dyDescent="0.2">
      <c r="A419" s="4" t="str">
        <f t="shared" si="15"/>
        <v/>
      </c>
    </row>
    <row r="420" spans="1:1" x14ac:dyDescent="0.2">
      <c r="A420" s="4" t="str">
        <f t="shared" si="15"/>
        <v/>
      </c>
    </row>
    <row r="421" spans="1:1" x14ac:dyDescent="0.2">
      <c r="A421" s="4" t="str">
        <f t="shared" si="15"/>
        <v/>
      </c>
    </row>
    <row r="422" spans="1:1" x14ac:dyDescent="0.2">
      <c r="A422" s="4" t="str">
        <f t="shared" si="15"/>
        <v/>
      </c>
    </row>
    <row r="423" spans="1:1" x14ac:dyDescent="0.2">
      <c r="A423" s="4" t="str">
        <f t="shared" si="15"/>
        <v/>
      </c>
    </row>
    <row r="424" spans="1:1" x14ac:dyDescent="0.2">
      <c r="A424" s="4" t="str">
        <f t="shared" si="15"/>
        <v/>
      </c>
    </row>
    <row r="425" spans="1:1" x14ac:dyDescent="0.2">
      <c r="A425" s="4" t="str">
        <f t="shared" si="15"/>
        <v/>
      </c>
    </row>
    <row r="426" spans="1:1" x14ac:dyDescent="0.2">
      <c r="A426" s="4" t="str">
        <f t="shared" si="15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J10:J376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K427"/>
  <sheetViews>
    <sheetView showGridLines="0" topLeftCell="B1" zoomScale="75" zoomScaleNormal="75" workbookViewId="0">
      <pane xSplit="1" ySplit="9" topLeftCell="C10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baseColWidth="10" defaultRowHeight="12.75" x14ac:dyDescent="0.2"/>
  <cols>
    <col min="1" max="1" width="15.7109375" hidden="1" customWidth="1"/>
    <col min="2" max="2" width="43.7109375" bestFit="1" customWidth="1"/>
    <col min="3" max="3" width="26.42578125" bestFit="1" customWidth="1"/>
    <col min="4" max="4" width="25.28515625" bestFit="1" customWidth="1"/>
    <col min="5" max="5" width="33.85546875" bestFit="1" customWidth="1"/>
    <col min="6" max="6" width="12.140625" customWidth="1"/>
    <col min="8" max="8" width="15" bestFit="1" customWidth="1"/>
  </cols>
  <sheetData>
    <row r="1" spans="1:8" ht="15.75" x14ac:dyDescent="0.25">
      <c r="A1" s="4"/>
      <c r="B1" s="23" t="s">
        <v>13</v>
      </c>
    </row>
    <row r="2" spans="1:8" ht="15.75" x14ac:dyDescent="0.25">
      <c r="A2" s="4"/>
      <c r="B2" s="24" t="s">
        <v>44</v>
      </c>
    </row>
    <row r="3" spans="1:8" ht="15.75" x14ac:dyDescent="0.25">
      <c r="A3" s="4"/>
      <c r="B3" s="24" t="s">
        <v>80</v>
      </c>
    </row>
    <row r="4" spans="1:8" ht="13.5" thickBot="1" x14ac:dyDescent="0.25">
      <c r="A4" s="4"/>
      <c r="B4" s="22" t="s">
        <v>21</v>
      </c>
    </row>
    <row r="5" spans="1:8" ht="16.5" thickBot="1" x14ac:dyDescent="0.3">
      <c r="A5" s="4"/>
      <c r="B5" s="3"/>
    </row>
    <row r="6" spans="1:8" ht="4.5" customHeight="1" thickBot="1" x14ac:dyDescent="0.3">
      <c r="A6" s="4"/>
      <c r="B6" s="37"/>
      <c r="C6" s="16"/>
      <c r="D6" s="16"/>
      <c r="E6" s="16"/>
      <c r="F6" s="17"/>
      <c r="H6" s="54"/>
    </row>
    <row r="7" spans="1:8" s="2" customFormat="1" x14ac:dyDescent="0.2">
      <c r="A7" s="4"/>
      <c r="B7" s="25" t="s">
        <v>0</v>
      </c>
      <c r="C7" s="27" t="str">
        <f>VLOOKUP(C$9,'Información Unidades'!$G$3:$I$15,2,0)</f>
        <v>EDELAYSEN</v>
      </c>
      <c r="D7" s="27" t="str">
        <f>VLOOKUP(D$9,'Información Unidades'!$G$3:$I$15,2,0)</f>
        <v>EDELAYSEN</v>
      </c>
      <c r="E7" s="27" t="str">
        <f>VLOOKUP(E$9,'Información Unidades'!$G$3:$I$15,2,0)</f>
        <v>EDELAYSEN</v>
      </c>
      <c r="F7" s="18" t="s">
        <v>1</v>
      </c>
      <c r="H7" s="18" t="s">
        <v>71</v>
      </c>
    </row>
    <row r="8" spans="1:8" s="6" customFormat="1" x14ac:dyDescent="0.2">
      <c r="A8" s="4"/>
      <c r="B8" s="19" t="s">
        <v>2</v>
      </c>
      <c r="C8" s="30" t="str">
        <f>VLOOKUP(C$9,'Información Unidades'!$G$4:$I$10,3,0)</f>
        <v>HIDRO PASADA</v>
      </c>
      <c r="D8" s="30" t="str">
        <f>VLOOKUP(D$9,'Información Unidades'!$G$4:$I$10,3,0)</f>
        <v>DIESEL</v>
      </c>
      <c r="E8" s="30" t="str">
        <f>VLOOKUP(E$9,'Información Unidades'!$G$4:$I$10,3,0)</f>
        <v>DIESEL</v>
      </c>
      <c r="F8" s="20" t="s">
        <v>3</v>
      </c>
      <c r="H8" s="20" t="s">
        <v>73</v>
      </c>
    </row>
    <row r="9" spans="1:8" s="6" customFormat="1" ht="13.5" thickBot="1" x14ac:dyDescent="0.25">
      <c r="A9" s="4"/>
      <c r="B9" s="21" t="s">
        <v>23</v>
      </c>
      <c r="C9" s="33" t="s">
        <v>75</v>
      </c>
      <c r="D9" s="33" t="s">
        <v>76</v>
      </c>
      <c r="E9" s="33" t="s">
        <v>77</v>
      </c>
      <c r="F9" s="22"/>
      <c r="H9" s="22" t="s">
        <v>70</v>
      </c>
    </row>
    <row r="10" spans="1:8" x14ac:dyDescent="0.2">
      <c r="A10" s="4">
        <f t="shared" ref="A10:A74" si="0">+IF(ISBLANK($B10),"",MONTH($B10))</f>
        <v>1</v>
      </c>
      <c r="B10" s="46">
        <v>41640</v>
      </c>
      <c r="C10" s="59">
        <v>15.205</v>
      </c>
      <c r="D10" s="59">
        <v>0.38300000000000001</v>
      </c>
      <c r="E10" s="59">
        <v>7.38</v>
      </c>
      <c r="F10" s="50">
        <f t="shared" ref="F10:F73" si="1">+SUM(C10:E10)</f>
        <v>22.968</v>
      </c>
      <c r="H10" s="62">
        <v>1.4450000000000001</v>
      </c>
    </row>
    <row r="11" spans="1:8" x14ac:dyDescent="0.2">
      <c r="A11" s="4">
        <f t="shared" si="0"/>
        <v>1</v>
      </c>
      <c r="B11" s="35">
        <v>41641</v>
      </c>
      <c r="C11" s="60">
        <v>15.519</v>
      </c>
      <c r="D11" s="60">
        <v>0.30499999999999999</v>
      </c>
      <c r="E11" s="60">
        <v>10.117000000000001</v>
      </c>
      <c r="F11" s="42">
        <f t="shared" si="1"/>
        <v>25.941000000000003</v>
      </c>
      <c r="H11" s="63">
        <v>1.55</v>
      </c>
    </row>
    <row r="12" spans="1:8" x14ac:dyDescent="0.2">
      <c r="A12" s="4">
        <f t="shared" si="0"/>
        <v>1</v>
      </c>
      <c r="B12" s="35">
        <v>41642</v>
      </c>
      <c r="C12" s="60">
        <v>15.576000000000001</v>
      </c>
      <c r="D12" s="60">
        <v>0.316</v>
      </c>
      <c r="E12" s="60">
        <v>11.004</v>
      </c>
      <c r="F12" s="42">
        <f t="shared" si="1"/>
        <v>26.896000000000001</v>
      </c>
      <c r="H12" s="63">
        <v>1.49</v>
      </c>
    </row>
    <row r="13" spans="1:8" x14ac:dyDescent="0.2">
      <c r="A13" s="4">
        <f t="shared" si="0"/>
        <v>1</v>
      </c>
      <c r="B13" s="35">
        <v>41643</v>
      </c>
      <c r="C13" s="60">
        <v>15.06</v>
      </c>
      <c r="D13" s="60">
        <v>0.32</v>
      </c>
      <c r="E13" s="60">
        <v>10.602</v>
      </c>
      <c r="F13" s="42">
        <f t="shared" si="1"/>
        <v>25.981999999999999</v>
      </c>
      <c r="H13" s="63">
        <v>1.57</v>
      </c>
    </row>
    <row r="14" spans="1:8" x14ac:dyDescent="0.2">
      <c r="A14" s="4">
        <f t="shared" si="0"/>
        <v>1</v>
      </c>
      <c r="B14" s="35">
        <v>41644</v>
      </c>
      <c r="C14" s="60">
        <v>14.89</v>
      </c>
      <c r="D14" s="60">
        <v>0.37</v>
      </c>
      <c r="E14" s="60">
        <v>10.849</v>
      </c>
      <c r="F14" s="42">
        <f t="shared" si="1"/>
        <v>26.109000000000002</v>
      </c>
      <c r="H14" s="63">
        <v>1.575</v>
      </c>
    </row>
    <row r="15" spans="1:8" x14ac:dyDescent="0.2">
      <c r="A15" s="4">
        <f t="shared" si="0"/>
        <v>1</v>
      </c>
      <c r="B15" s="35">
        <v>41645</v>
      </c>
      <c r="C15" s="60">
        <v>15</v>
      </c>
      <c r="D15" s="60">
        <v>0.60199999999999998</v>
      </c>
      <c r="E15" s="60">
        <v>11.391</v>
      </c>
      <c r="F15" s="42">
        <f t="shared" si="1"/>
        <v>26.993000000000002</v>
      </c>
      <c r="H15" s="63">
        <v>1.5</v>
      </c>
    </row>
    <row r="16" spans="1:8" x14ac:dyDescent="0.2">
      <c r="A16" s="4">
        <f t="shared" si="0"/>
        <v>1</v>
      </c>
      <c r="B16" s="35">
        <v>41646</v>
      </c>
      <c r="C16" s="60">
        <v>15.07</v>
      </c>
      <c r="D16" s="60">
        <v>0.36099999999999999</v>
      </c>
      <c r="E16" s="60">
        <v>12.250999999999999</v>
      </c>
      <c r="F16" s="42">
        <f t="shared" si="1"/>
        <v>27.682000000000002</v>
      </c>
      <c r="H16" s="63">
        <v>1.57</v>
      </c>
    </row>
    <row r="17" spans="1:8" x14ac:dyDescent="0.2">
      <c r="A17" s="4">
        <f t="shared" si="0"/>
        <v>1</v>
      </c>
      <c r="B17" s="35">
        <v>41647</v>
      </c>
      <c r="C17" s="60">
        <v>15.343</v>
      </c>
      <c r="D17" s="60">
        <v>0.58199999999999996</v>
      </c>
      <c r="E17" s="60">
        <v>12.135</v>
      </c>
      <c r="F17" s="42">
        <f t="shared" si="1"/>
        <v>28.060000000000002</v>
      </c>
      <c r="H17" s="63">
        <v>1.65</v>
      </c>
    </row>
    <row r="18" spans="1:8" x14ac:dyDescent="0.2">
      <c r="A18" s="4">
        <f t="shared" si="0"/>
        <v>1</v>
      </c>
      <c r="B18" s="35">
        <v>41648</v>
      </c>
      <c r="C18" s="60">
        <v>15.526999999999999</v>
      </c>
      <c r="D18" s="60">
        <v>0.34300000000000003</v>
      </c>
      <c r="E18" s="60">
        <v>12.569000000000001</v>
      </c>
      <c r="F18" s="42">
        <f t="shared" si="1"/>
        <v>28.439</v>
      </c>
      <c r="H18" s="63">
        <v>1.645</v>
      </c>
    </row>
    <row r="19" spans="1:8" x14ac:dyDescent="0.2">
      <c r="A19" s="4">
        <f t="shared" si="0"/>
        <v>1</v>
      </c>
      <c r="B19" s="35">
        <v>41649</v>
      </c>
      <c r="C19" s="60">
        <v>15.456</v>
      </c>
      <c r="D19" s="60">
        <v>0.36199999999999999</v>
      </c>
      <c r="E19" s="60">
        <v>12.779</v>
      </c>
      <c r="F19" s="42">
        <f t="shared" si="1"/>
        <v>28.597000000000001</v>
      </c>
      <c r="H19" s="63">
        <v>1.62</v>
      </c>
    </row>
    <row r="20" spans="1:8" x14ac:dyDescent="0.2">
      <c r="A20" s="4">
        <f t="shared" si="0"/>
        <v>1</v>
      </c>
      <c r="B20" s="35">
        <v>41650</v>
      </c>
      <c r="C20" s="60">
        <v>14.949</v>
      </c>
      <c r="D20" s="60">
        <v>0.45900000000000002</v>
      </c>
      <c r="E20" s="60">
        <v>12.19</v>
      </c>
      <c r="F20" s="42">
        <f t="shared" si="1"/>
        <v>27.597999999999999</v>
      </c>
      <c r="H20" s="63">
        <v>1.59</v>
      </c>
    </row>
    <row r="21" spans="1:8" x14ac:dyDescent="0.2">
      <c r="A21" s="4">
        <f t="shared" si="0"/>
        <v>1</v>
      </c>
      <c r="B21" s="35">
        <v>41651</v>
      </c>
      <c r="C21" s="60">
        <v>14.962</v>
      </c>
      <c r="D21" s="60">
        <v>0.42499999999999999</v>
      </c>
      <c r="E21" s="60">
        <v>10.968</v>
      </c>
      <c r="F21" s="42">
        <f t="shared" si="1"/>
        <v>26.355</v>
      </c>
      <c r="H21" s="63">
        <v>1.585</v>
      </c>
    </row>
    <row r="22" spans="1:8" x14ac:dyDescent="0.2">
      <c r="A22" s="4">
        <f t="shared" si="0"/>
        <v>1</v>
      </c>
      <c r="B22" s="35">
        <v>41652</v>
      </c>
      <c r="C22" s="60">
        <v>14.523999999999999</v>
      </c>
      <c r="D22" s="60">
        <v>0.44900000000000001</v>
      </c>
      <c r="E22" s="60">
        <v>13.839</v>
      </c>
      <c r="F22" s="42">
        <f t="shared" si="1"/>
        <v>28.811999999999998</v>
      </c>
      <c r="H22" s="63">
        <v>1.63</v>
      </c>
    </row>
    <row r="23" spans="1:8" x14ac:dyDescent="0.2">
      <c r="A23" s="4">
        <f t="shared" si="0"/>
        <v>1</v>
      </c>
      <c r="B23" s="35">
        <v>41653</v>
      </c>
      <c r="C23" s="60">
        <v>14.548999999999999</v>
      </c>
      <c r="D23" s="60">
        <v>1.089</v>
      </c>
      <c r="E23" s="60">
        <v>13.141999999999999</v>
      </c>
      <c r="F23" s="42">
        <f t="shared" si="1"/>
        <v>28.78</v>
      </c>
      <c r="H23" s="63">
        <v>1.59</v>
      </c>
    </row>
    <row r="24" spans="1:8" x14ac:dyDescent="0.2">
      <c r="A24" s="4">
        <f t="shared" si="0"/>
        <v>1</v>
      </c>
      <c r="B24" s="35">
        <v>41654</v>
      </c>
      <c r="C24" s="60">
        <v>14.92</v>
      </c>
      <c r="D24" s="60">
        <v>0.442</v>
      </c>
      <c r="E24" s="60">
        <v>13.247999999999999</v>
      </c>
      <c r="F24" s="42">
        <f t="shared" si="1"/>
        <v>28.61</v>
      </c>
      <c r="H24" s="63">
        <v>1.69</v>
      </c>
    </row>
    <row r="25" spans="1:8" x14ac:dyDescent="0.2">
      <c r="A25" s="4">
        <f t="shared" si="0"/>
        <v>1</v>
      </c>
      <c r="B25" s="35">
        <v>41655</v>
      </c>
      <c r="C25" s="60">
        <v>15.17</v>
      </c>
      <c r="D25" s="60">
        <v>0.51500000000000001</v>
      </c>
      <c r="E25" s="60">
        <v>13.371</v>
      </c>
      <c r="F25" s="42">
        <f t="shared" si="1"/>
        <v>29.056000000000001</v>
      </c>
      <c r="H25" s="63">
        <v>1.64</v>
      </c>
    </row>
    <row r="26" spans="1:8" x14ac:dyDescent="0.2">
      <c r="A26" s="4">
        <f t="shared" si="0"/>
        <v>1</v>
      </c>
      <c r="B26" s="35">
        <v>41656</v>
      </c>
      <c r="C26" s="60">
        <v>14.33</v>
      </c>
      <c r="D26" s="60">
        <v>0.85699999999999998</v>
      </c>
      <c r="E26" s="60">
        <v>13.641999999999999</v>
      </c>
      <c r="F26" s="42">
        <f t="shared" si="1"/>
        <v>28.829000000000001</v>
      </c>
      <c r="H26" s="63">
        <v>1.62</v>
      </c>
    </row>
    <row r="27" spans="1:8" x14ac:dyDescent="0.2">
      <c r="A27" s="4">
        <f t="shared" si="0"/>
        <v>1</v>
      </c>
      <c r="B27" s="35">
        <v>41657</v>
      </c>
      <c r="C27" s="60">
        <v>13.68</v>
      </c>
      <c r="D27" s="60">
        <v>0.39700000000000002</v>
      </c>
      <c r="E27" s="60">
        <v>11.342000000000001</v>
      </c>
      <c r="F27" s="42">
        <f t="shared" si="1"/>
        <v>25.419</v>
      </c>
      <c r="H27" s="63">
        <v>1.575</v>
      </c>
    </row>
    <row r="28" spans="1:8" x14ac:dyDescent="0.2">
      <c r="A28" s="4">
        <f t="shared" si="0"/>
        <v>1</v>
      </c>
      <c r="B28" s="35">
        <v>41658</v>
      </c>
      <c r="C28" s="60">
        <v>15.22</v>
      </c>
      <c r="D28" s="60">
        <v>0.372</v>
      </c>
      <c r="E28" s="60">
        <v>10.051</v>
      </c>
      <c r="F28" s="42">
        <f t="shared" si="1"/>
        <v>25.643000000000001</v>
      </c>
      <c r="H28" s="63">
        <v>1.615</v>
      </c>
    </row>
    <row r="29" spans="1:8" x14ac:dyDescent="0.2">
      <c r="A29" s="4">
        <f t="shared" si="0"/>
        <v>1</v>
      </c>
      <c r="B29" s="35">
        <v>41659</v>
      </c>
      <c r="C29" s="60">
        <v>15.16</v>
      </c>
      <c r="D29" s="60">
        <v>0.76</v>
      </c>
      <c r="E29" s="60">
        <v>11.778</v>
      </c>
      <c r="F29" s="42">
        <f t="shared" si="1"/>
        <v>27.698</v>
      </c>
      <c r="H29" s="63">
        <v>1.655</v>
      </c>
    </row>
    <row r="30" spans="1:8" x14ac:dyDescent="0.2">
      <c r="A30" s="4">
        <f t="shared" si="0"/>
        <v>1</v>
      </c>
      <c r="B30" s="35">
        <v>41660</v>
      </c>
      <c r="C30" s="60">
        <v>15.11</v>
      </c>
      <c r="D30" s="60">
        <v>0.34699999999999998</v>
      </c>
      <c r="E30" s="60">
        <v>13.34</v>
      </c>
      <c r="F30" s="42">
        <f t="shared" si="1"/>
        <v>28.796999999999997</v>
      </c>
      <c r="H30" s="63">
        <v>1.605</v>
      </c>
    </row>
    <row r="31" spans="1:8" x14ac:dyDescent="0.2">
      <c r="A31" s="4">
        <f t="shared" si="0"/>
        <v>1</v>
      </c>
      <c r="B31" s="35">
        <v>41661</v>
      </c>
      <c r="C31" s="60">
        <v>15.6</v>
      </c>
      <c r="D31" s="60">
        <v>0.34399999999999997</v>
      </c>
      <c r="E31" s="60">
        <v>11.708</v>
      </c>
      <c r="F31" s="42">
        <f t="shared" si="1"/>
        <v>27.652000000000001</v>
      </c>
      <c r="H31" s="63">
        <v>1.65</v>
      </c>
    </row>
    <row r="32" spans="1:8" x14ac:dyDescent="0.2">
      <c r="A32" s="4">
        <f t="shared" si="0"/>
        <v>1</v>
      </c>
      <c r="B32" s="35">
        <v>41662</v>
      </c>
      <c r="C32" s="60">
        <v>14.79</v>
      </c>
      <c r="D32" s="60">
        <v>0.58199999999999996</v>
      </c>
      <c r="E32" s="60">
        <v>11.884</v>
      </c>
      <c r="F32" s="42">
        <f t="shared" si="1"/>
        <v>27.256</v>
      </c>
      <c r="H32" s="63">
        <v>1.595</v>
      </c>
    </row>
    <row r="33" spans="1:8" x14ac:dyDescent="0.2">
      <c r="A33" s="4">
        <f t="shared" si="0"/>
        <v>1</v>
      </c>
      <c r="B33" s="35">
        <v>41663</v>
      </c>
      <c r="C33" s="60">
        <v>15.06</v>
      </c>
      <c r="D33" s="60">
        <v>0.46600000000000003</v>
      </c>
      <c r="E33" s="60">
        <v>11.914999999999999</v>
      </c>
      <c r="F33" s="42">
        <f t="shared" si="1"/>
        <v>27.440999999999999</v>
      </c>
      <c r="H33" s="63">
        <v>1.605</v>
      </c>
    </row>
    <row r="34" spans="1:8" x14ac:dyDescent="0.2">
      <c r="A34" s="4">
        <f t="shared" si="0"/>
        <v>1</v>
      </c>
      <c r="B34" s="35">
        <v>41664</v>
      </c>
      <c r="C34" s="60">
        <v>15.09</v>
      </c>
      <c r="D34" s="60">
        <v>0.46600000000000003</v>
      </c>
      <c r="E34" s="60">
        <v>11.275</v>
      </c>
      <c r="F34" s="42">
        <f t="shared" si="1"/>
        <v>26.831</v>
      </c>
      <c r="H34" s="63">
        <v>1.665</v>
      </c>
    </row>
    <row r="35" spans="1:8" x14ac:dyDescent="0.2">
      <c r="A35" s="4">
        <f t="shared" si="0"/>
        <v>1</v>
      </c>
      <c r="B35" s="35">
        <v>41665</v>
      </c>
      <c r="C35" s="60">
        <v>14.96</v>
      </c>
      <c r="D35" s="60">
        <v>0.497</v>
      </c>
      <c r="E35" s="60">
        <v>10.708</v>
      </c>
      <c r="F35" s="42">
        <f t="shared" si="1"/>
        <v>26.164999999999999</v>
      </c>
      <c r="H35" s="63">
        <v>1.65</v>
      </c>
    </row>
    <row r="36" spans="1:8" x14ac:dyDescent="0.2">
      <c r="A36" s="4">
        <f t="shared" si="0"/>
        <v>1</v>
      </c>
      <c r="B36" s="35">
        <v>41666</v>
      </c>
      <c r="C36" s="60">
        <v>13.4</v>
      </c>
      <c r="D36" s="60">
        <v>1.2929999999999999</v>
      </c>
      <c r="E36" s="60">
        <v>13.358000000000001</v>
      </c>
      <c r="F36" s="42">
        <f t="shared" si="1"/>
        <v>28.051000000000002</v>
      </c>
      <c r="H36" s="63">
        <v>1.69</v>
      </c>
    </row>
    <row r="37" spans="1:8" x14ac:dyDescent="0.2">
      <c r="A37" s="4">
        <f t="shared" si="0"/>
        <v>1</v>
      </c>
      <c r="B37" s="35">
        <v>41667</v>
      </c>
      <c r="C37" s="60">
        <v>15.16</v>
      </c>
      <c r="D37" s="60">
        <v>0.52</v>
      </c>
      <c r="E37" s="60">
        <v>11.542999999999999</v>
      </c>
      <c r="F37" s="42">
        <f t="shared" si="1"/>
        <v>27.222999999999999</v>
      </c>
      <c r="H37" s="63">
        <v>1.635</v>
      </c>
    </row>
    <row r="38" spans="1:8" x14ac:dyDescent="0.2">
      <c r="A38" s="4">
        <f t="shared" si="0"/>
        <v>1</v>
      </c>
      <c r="B38" s="35">
        <v>41668</v>
      </c>
      <c r="C38" s="60">
        <v>14.9</v>
      </c>
      <c r="D38" s="60">
        <v>1.2250000000000001</v>
      </c>
      <c r="E38" s="60">
        <v>11.731</v>
      </c>
      <c r="F38" s="42">
        <f t="shared" si="1"/>
        <v>27.856000000000002</v>
      </c>
      <c r="H38" s="63">
        <v>1.61</v>
      </c>
    </row>
    <row r="39" spans="1:8" x14ac:dyDescent="0.2">
      <c r="A39" s="4">
        <f t="shared" si="0"/>
        <v>1</v>
      </c>
      <c r="B39" s="35">
        <v>41669</v>
      </c>
      <c r="C39" s="60">
        <v>15.18</v>
      </c>
      <c r="D39" s="60">
        <v>0.46500000000000002</v>
      </c>
      <c r="E39" s="60">
        <v>11.526</v>
      </c>
      <c r="F39" s="42">
        <f t="shared" si="1"/>
        <v>27.170999999999999</v>
      </c>
      <c r="H39" s="63">
        <v>1.7</v>
      </c>
    </row>
    <row r="40" spans="1:8" x14ac:dyDescent="0.2">
      <c r="A40" s="4">
        <f t="shared" si="0"/>
        <v>1</v>
      </c>
      <c r="B40" s="35">
        <v>41670</v>
      </c>
      <c r="C40" s="60">
        <v>14.11</v>
      </c>
      <c r="D40" s="60">
        <v>1.4490000000000001</v>
      </c>
      <c r="E40" s="60">
        <v>11.7</v>
      </c>
      <c r="F40" s="42">
        <f t="shared" si="1"/>
        <v>27.259</v>
      </c>
      <c r="H40" s="63">
        <v>1.62</v>
      </c>
    </row>
    <row r="41" spans="1:8" x14ac:dyDescent="0.2">
      <c r="A41" s="4">
        <f t="shared" si="0"/>
        <v>2</v>
      </c>
      <c r="B41" s="35">
        <v>41671</v>
      </c>
      <c r="C41" s="60">
        <v>15.222</v>
      </c>
      <c r="D41" s="60">
        <v>0.60299999999999998</v>
      </c>
      <c r="E41" s="60">
        <v>10.461</v>
      </c>
      <c r="F41" s="42">
        <f t="shared" si="1"/>
        <v>26.286000000000001</v>
      </c>
      <c r="H41" s="63">
        <v>1.595</v>
      </c>
    </row>
    <row r="42" spans="1:8" x14ac:dyDescent="0.2">
      <c r="A42" s="4">
        <f t="shared" si="0"/>
        <v>2</v>
      </c>
      <c r="B42" s="35">
        <v>41672</v>
      </c>
      <c r="C42" s="60">
        <v>15.241</v>
      </c>
      <c r="D42" s="60">
        <v>0.48099999999999998</v>
      </c>
      <c r="E42" s="60">
        <v>9.4819999999999993</v>
      </c>
      <c r="F42" s="42">
        <f t="shared" si="1"/>
        <v>25.204000000000001</v>
      </c>
      <c r="H42" s="63">
        <v>1.575</v>
      </c>
    </row>
    <row r="43" spans="1:8" x14ac:dyDescent="0.2">
      <c r="A43" s="4">
        <f t="shared" si="0"/>
        <v>2</v>
      </c>
      <c r="B43" s="35">
        <v>41673</v>
      </c>
      <c r="C43" s="60">
        <v>15.492000000000001</v>
      </c>
      <c r="D43" s="60">
        <v>0.57399999999999995</v>
      </c>
      <c r="E43" s="60">
        <v>10.661</v>
      </c>
      <c r="F43" s="42">
        <f t="shared" si="1"/>
        <v>26.727000000000004</v>
      </c>
      <c r="H43" s="63">
        <v>1.64</v>
      </c>
    </row>
    <row r="44" spans="1:8" x14ac:dyDescent="0.2">
      <c r="A44" s="4">
        <f t="shared" si="0"/>
        <v>2</v>
      </c>
      <c r="B44" s="35">
        <v>41674</v>
      </c>
      <c r="C44" s="60">
        <v>15.368</v>
      </c>
      <c r="D44" s="60">
        <v>0.625</v>
      </c>
      <c r="E44" s="60">
        <v>11.413</v>
      </c>
      <c r="F44" s="42">
        <f t="shared" si="1"/>
        <v>27.405999999999999</v>
      </c>
      <c r="H44" s="63">
        <v>1.645</v>
      </c>
    </row>
    <row r="45" spans="1:8" x14ac:dyDescent="0.2">
      <c r="A45" s="4">
        <f t="shared" si="0"/>
        <v>2</v>
      </c>
      <c r="B45" s="35">
        <v>41675</v>
      </c>
      <c r="C45" s="60">
        <v>15.403</v>
      </c>
      <c r="D45" s="60">
        <v>0.65700000000000003</v>
      </c>
      <c r="E45" s="60">
        <v>11.122999999999999</v>
      </c>
      <c r="F45" s="42">
        <f t="shared" si="1"/>
        <v>27.183</v>
      </c>
      <c r="H45" s="63">
        <v>1.7050000000000001</v>
      </c>
    </row>
    <row r="46" spans="1:8" x14ac:dyDescent="0.2">
      <c r="A46" s="4">
        <f t="shared" si="0"/>
        <v>2</v>
      </c>
      <c r="B46" s="35">
        <v>41676</v>
      </c>
      <c r="C46" s="60">
        <v>15.143000000000001</v>
      </c>
      <c r="D46" s="60">
        <v>0.70199999999999996</v>
      </c>
      <c r="E46" s="60">
        <v>12.202</v>
      </c>
      <c r="F46" s="42">
        <f t="shared" si="1"/>
        <v>28.047000000000001</v>
      </c>
      <c r="H46" s="63">
        <v>1.73</v>
      </c>
    </row>
    <row r="47" spans="1:8" x14ac:dyDescent="0.2">
      <c r="A47" s="4">
        <f t="shared" si="0"/>
        <v>2</v>
      </c>
      <c r="B47" s="35">
        <v>41677</v>
      </c>
      <c r="C47" s="60">
        <v>14.789</v>
      </c>
      <c r="D47" s="60">
        <v>1.6579999999999999</v>
      </c>
      <c r="E47" s="60">
        <v>11.31</v>
      </c>
      <c r="F47" s="42">
        <f t="shared" si="1"/>
        <v>27.756999999999998</v>
      </c>
      <c r="H47" s="63">
        <v>1.7050000000000001</v>
      </c>
    </row>
    <row r="48" spans="1:8" x14ac:dyDescent="0.2">
      <c r="A48" s="4">
        <f t="shared" si="0"/>
        <v>2</v>
      </c>
      <c r="B48" s="35">
        <v>41678</v>
      </c>
      <c r="C48" s="60">
        <v>15.08</v>
      </c>
      <c r="D48" s="60">
        <v>1.0269999999999999</v>
      </c>
      <c r="E48" s="60">
        <v>9.7840000000000007</v>
      </c>
      <c r="F48" s="42">
        <f t="shared" si="1"/>
        <v>25.890999999999998</v>
      </c>
      <c r="H48" s="63">
        <v>1.66</v>
      </c>
    </row>
    <row r="49" spans="1:8" x14ac:dyDescent="0.2">
      <c r="A49" s="4">
        <f t="shared" si="0"/>
        <v>2</v>
      </c>
      <c r="B49" s="35">
        <v>41679</v>
      </c>
      <c r="C49" s="60">
        <v>14.372</v>
      </c>
      <c r="D49" s="60">
        <v>0.88900000000000001</v>
      </c>
      <c r="E49" s="60">
        <v>10.097</v>
      </c>
      <c r="F49" s="42">
        <f t="shared" si="1"/>
        <v>25.357999999999997</v>
      </c>
      <c r="H49" s="63">
        <v>1.595</v>
      </c>
    </row>
    <row r="50" spans="1:8" x14ac:dyDescent="0.2">
      <c r="A50" s="4">
        <f t="shared" si="0"/>
        <v>2</v>
      </c>
      <c r="B50" s="35">
        <v>41680</v>
      </c>
      <c r="C50" s="60">
        <v>14.073</v>
      </c>
      <c r="D50" s="60">
        <v>1.5840000000000001</v>
      </c>
      <c r="E50" s="60">
        <v>11.975</v>
      </c>
      <c r="F50" s="42">
        <f t="shared" si="1"/>
        <v>27.631999999999998</v>
      </c>
      <c r="H50" s="63">
        <v>1.7649999999999999</v>
      </c>
    </row>
    <row r="51" spans="1:8" x14ac:dyDescent="0.2">
      <c r="A51" s="4">
        <f t="shared" si="0"/>
        <v>2</v>
      </c>
      <c r="B51" s="35">
        <v>41681</v>
      </c>
      <c r="C51" s="60">
        <v>13.933999999999999</v>
      </c>
      <c r="D51" s="60">
        <v>2.3210000000000002</v>
      </c>
      <c r="E51" s="60">
        <v>11.978999999999999</v>
      </c>
      <c r="F51" s="42">
        <f t="shared" si="1"/>
        <v>28.233999999999998</v>
      </c>
      <c r="H51" s="63">
        <v>1.7250000000000001</v>
      </c>
    </row>
    <row r="52" spans="1:8" x14ac:dyDescent="0.2">
      <c r="A52" s="4">
        <f t="shared" si="0"/>
        <v>2</v>
      </c>
      <c r="B52" s="35">
        <v>41682</v>
      </c>
      <c r="C52" s="60">
        <v>14.936</v>
      </c>
      <c r="D52" s="60">
        <v>1.4790000000000001</v>
      </c>
      <c r="E52" s="60">
        <v>11.788</v>
      </c>
      <c r="F52" s="42">
        <f t="shared" si="1"/>
        <v>28.202999999999999</v>
      </c>
      <c r="H52" s="63">
        <v>1.7350000000000001</v>
      </c>
    </row>
    <row r="53" spans="1:8" x14ac:dyDescent="0.2">
      <c r="A53" s="4">
        <f t="shared" si="0"/>
        <v>2</v>
      </c>
      <c r="B53" s="35">
        <v>41683</v>
      </c>
      <c r="C53" s="60">
        <v>12.176</v>
      </c>
      <c r="D53" s="60">
        <v>2.875</v>
      </c>
      <c r="E53" s="60">
        <v>12.554</v>
      </c>
      <c r="F53" s="42">
        <f t="shared" si="1"/>
        <v>27.605</v>
      </c>
      <c r="H53" s="63">
        <v>1.72</v>
      </c>
    </row>
    <row r="54" spans="1:8" x14ac:dyDescent="0.2">
      <c r="A54" s="4">
        <f t="shared" si="0"/>
        <v>2</v>
      </c>
      <c r="B54" s="35">
        <v>41684</v>
      </c>
      <c r="C54" s="60">
        <v>14.881</v>
      </c>
      <c r="D54" s="60">
        <v>1.1060000000000001</v>
      </c>
      <c r="E54" s="60">
        <v>11.754</v>
      </c>
      <c r="F54" s="42">
        <f t="shared" si="1"/>
        <v>27.741</v>
      </c>
      <c r="H54" s="63">
        <v>1.655</v>
      </c>
    </row>
    <row r="55" spans="1:8" x14ac:dyDescent="0.2">
      <c r="A55" s="4">
        <f t="shared" si="0"/>
        <v>2</v>
      </c>
      <c r="B55" s="35">
        <v>41685</v>
      </c>
      <c r="C55" s="60">
        <v>14.94</v>
      </c>
      <c r="D55" s="60">
        <v>1.5349999999999999</v>
      </c>
      <c r="E55" s="60">
        <v>10.054</v>
      </c>
      <c r="F55" s="42">
        <f t="shared" si="1"/>
        <v>26.528999999999996</v>
      </c>
      <c r="H55" s="63">
        <v>1.595</v>
      </c>
    </row>
    <row r="56" spans="1:8" x14ac:dyDescent="0.2">
      <c r="A56" s="4">
        <f t="shared" si="0"/>
        <v>2</v>
      </c>
      <c r="B56" s="35">
        <v>41686</v>
      </c>
      <c r="C56" s="60">
        <v>14.7</v>
      </c>
      <c r="D56" s="60">
        <v>0.76700000000000002</v>
      </c>
      <c r="E56" s="60">
        <v>10.409000000000001</v>
      </c>
      <c r="F56" s="42">
        <f t="shared" si="1"/>
        <v>25.875999999999998</v>
      </c>
      <c r="H56" s="63">
        <v>1.7</v>
      </c>
    </row>
    <row r="57" spans="1:8" x14ac:dyDescent="0.2">
      <c r="A57" s="4">
        <f t="shared" si="0"/>
        <v>2</v>
      </c>
      <c r="B57" s="35">
        <v>41687</v>
      </c>
      <c r="C57" s="60">
        <v>14.61</v>
      </c>
      <c r="D57" s="60">
        <v>1.3979999999999999</v>
      </c>
      <c r="E57" s="60">
        <v>11.88</v>
      </c>
      <c r="F57" s="42">
        <f t="shared" si="1"/>
        <v>27.887999999999998</v>
      </c>
      <c r="H57" s="63">
        <v>1.665</v>
      </c>
    </row>
    <row r="58" spans="1:8" x14ac:dyDescent="0.2">
      <c r="A58" s="4">
        <f t="shared" si="0"/>
        <v>2</v>
      </c>
      <c r="B58" s="35">
        <v>41688</v>
      </c>
      <c r="C58" s="60">
        <v>14.88</v>
      </c>
      <c r="D58" s="60">
        <v>1.6140000000000001</v>
      </c>
      <c r="E58" s="60">
        <v>11.324</v>
      </c>
      <c r="F58" s="42">
        <f t="shared" si="1"/>
        <v>27.817999999999998</v>
      </c>
      <c r="H58" s="63">
        <v>1.625</v>
      </c>
    </row>
    <row r="59" spans="1:8" x14ac:dyDescent="0.2">
      <c r="A59" s="4">
        <f t="shared" si="0"/>
        <v>2</v>
      </c>
      <c r="B59" s="35">
        <v>41689</v>
      </c>
      <c r="C59" s="60">
        <v>14.71</v>
      </c>
      <c r="D59" s="60">
        <v>1.8759999999999999</v>
      </c>
      <c r="E59" s="60">
        <v>10.130000000000001</v>
      </c>
      <c r="F59" s="42">
        <f t="shared" si="1"/>
        <v>26.716000000000001</v>
      </c>
      <c r="H59" s="63">
        <v>1.6850000000000001</v>
      </c>
    </row>
    <row r="60" spans="1:8" x14ac:dyDescent="0.2">
      <c r="A60" s="4">
        <f t="shared" si="0"/>
        <v>2</v>
      </c>
      <c r="B60" s="35">
        <v>41690</v>
      </c>
      <c r="C60" s="60">
        <v>15.42</v>
      </c>
      <c r="D60" s="60">
        <v>1.6890000000000001</v>
      </c>
      <c r="E60" s="60">
        <v>10.654999999999999</v>
      </c>
      <c r="F60" s="42">
        <f t="shared" si="1"/>
        <v>27.764000000000003</v>
      </c>
      <c r="H60" s="63">
        <v>1.665</v>
      </c>
    </row>
    <row r="61" spans="1:8" x14ac:dyDescent="0.2">
      <c r="A61" s="4">
        <f t="shared" si="0"/>
        <v>2</v>
      </c>
      <c r="B61" s="35">
        <v>41691</v>
      </c>
      <c r="C61" s="60">
        <v>15.28</v>
      </c>
      <c r="D61" s="60">
        <v>1.5169999999999999</v>
      </c>
      <c r="E61" s="60">
        <v>10.534000000000001</v>
      </c>
      <c r="F61" s="42">
        <f t="shared" si="1"/>
        <v>27.331000000000003</v>
      </c>
      <c r="H61" s="63">
        <v>1.635</v>
      </c>
    </row>
    <row r="62" spans="1:8" x14ac:dyDescent="0.2">
      <c r="A62" s="4">
        <f t="shared" si="0"/>
        <v>2</v>
      </c>
      <c r="B62" s="35">
        <v>41692</v>
      </c>
      <c r="C62" s="60">
        <v>15.53</v>
      </c>
      <c r="D62" s="60">
        <v>0.77400000000000002</v>
      </c>
      <c r="E62" s="60">
        <v>9.9130000000000003</v>
      </c>
      <c r="F62" s="42">
        <f t="shared" si="1"/>
        <v>26.216999999999999</v>
      </c>
      <c r="H62" s="63">
        <v>1.61</v>
      </c>
    </row>
    <row r="63" spans="1:8" x14ac:dyDescent="0.2">
      <c r="A63" s="4">
        <f t="shared" si="0"/>
        <v>2</v>
      </c>
      <c r="B63" s="35">
        <v>41693</v>
      </c>
      <c r="C63" s="60">
        <v>15.07</v>
      </c>
      <c r="D63" s="60">
        <v>0.68100000000000005</v>
      </c>
      <c r="E63" s="60">
        <v>9.6020000000000003</v>
      </c>
      <c r="F63" s="42">
        <f t="shared" si="1"/>
        <v>25.353000000000002</v>
      </c>
      <c r="H63" s="63">
        <v>1.58</v>
      </c>
    </row>
    <row r="64" spans="1:8" x14ac:dyDescent="0.2">
      <c r="A64" s="4">
        <f t="shared" si="0"/>
        <v>2</v>
      </c>
      <c r="B64" s="35">
        <v>41694</v>
      </c>
      <c r="C64" s="60">
        <v>15.02</v>
      </c>
      <c r="D64" s="60">
        <v>1.6240000000000001</v>
      </c>
      <c r="E64" s="60">
        <v>10.837999999999999</v>
      </c>
      <c r="F64" s="42">
        <f t="shared" si="1"/>
        <v>27.481999999999999</v>
      </c>
      <c r="H64" s="63">
        <v>1.68</v>
      </c>
    </row>
    <row r="65" spans="1:8" x14ac:dyDescent="0.2">
      <c r="A65" s="4">
        <f t="shared" si="0"/>
        <v>2</v>
      </c>
      <c r="B65" s="35">
        <v>41695</v>
      </c>
      <c r="C65" s="60">
        <v>14.98</v>
      </c>
      <c r="D65" s="60">
        <v>1.7789999999999999</v>
      </c>
      <c r="E65" s="60">
        <v>11.234999999999999</v>
      </c>
      <c r="F65" s="42">
        <f t="shared" si="1"/>
        <v>27.994</v>
      </c>
      <c r="H65" s="63">
        <v>1.7</v>
      </c>
    </row>
    <row r="66" spans="1:8" x14ac:dyDescent="0.2">
      <c r="A66" s="4">
        <f t="shared" si="0"/>
        <v>2</v>
      </c>
      <c r="B66" s="35">
        <v>41696</v>
      </c>
      <c r="C66" s="60">
        <v>14.83</v>
      </c>
      <c r="D66" s="60">
        <v>2.0259999999999998</v>
      </c>
      <c r="E66" s="60">
        <v>11.255000000000001</v>
      </c>
      <c r="F66" s="42">
        <f t="shared" si="1"/>
        <v>28.111000000000004</v>
      </c>
      <c r="H66" s="63">
        <v>1.64</v>
      </c>
    </row>
    <row r="67" spans="1:8" x14ac:dyDescent="0.2">
      <c r="A67" s="4">
        <f t="shared" si="0"/>
        <v>2</v>
      </c>
      <c r="B67" s="35">
        <v>41697</v>
      </c>
      <c r="C67" s="60">
        <v>14.58</v>
      </c>
      <c r="D67" s="60">
        <v>1.8029999999999999</v>
      </c>
      <c r="E67" s="60">
        <v>11.76</v>
      </c>
      <c r="F67" s="42">
        <f t="shared" si="1"/>
        <v>28.143000000000001</v>
      </c>
      <c r="H67" s="63">
        <v>1.67</v>
      </c>
    </row>
    <row r="68" spans="1:8" x14ac:dyDescent="0.2">
      <c r="A68" s="4">
        <f t="shared" si="0"/>
        <v>2</v>
      </c>
      <c r="B68" s="35">
        <v>41698</v>
      </c>
      <c r="C68" s="60">
        <v>14.86</v>
      </c>
      <c r="D68" s="60">
        <v>1.847</v>
      </c>
      <c r="E68" s="60">
        <v>10.715999999999999</v>
      </c>
      <c r="F68" s="42">
        <f t="shared" si="1"/>
        <v>27.423000000000002</v>
      </c>
      <c r="H68" s="63">
        <v>1.625</v>
      </c>
    </row>
    <row r="69" spans="1:8" x14ac:dyDescent="0.2">
      <c r="A69" s="4">
        <v>2</v>
      </c>
      <c r="B69" s="35">
        <v>41699</v>
      </c>
      <c r="C69" s="60">
        <v>15.131</v>
      </c>
      <c r="D69" s="60">
        <v>0.65800000000000003</v>
      </c>
      <c r="E69" s="60">
        <v>10.763</v>
      </c>
      <c r="F69" s="42">
        <f t="shared" si="1"/>
        <v>26.552</v>
      </c>
      <c r="H69" s="63">
        <v>1.6</v>
      </c>
    </row>
    <row r="70" spans="1:8" x14ac:dyDescent="0.2">
      <c r="A70" s="4">
        <f t="shared" si="0"/>
        <v>3</v>
      </c>
      <c r="B70" s="35">
        <v>41700</v>
      </c>
      <c r="C70" s="60">
        <v>14.835000000000001</v>
      </c>
      <c r="D70" s="60">
        <v>1.4370000000000001</v>
      </c>
      <c r="E70" s="60">
        <v>9.5589999999999993</v>
      </c>
      <c r="F70" s="42">
        <f t="shared" si="1"/>
        <v>25.831000000000003</v>
      </c>
      <c r="H70" s="63">
        <v>1.5649999999999999</v>
      </c>
    </row>
    <row r="71" spans="1:8" x14ac:dyDescent="0.2">
      <c r="A71" s="4">
        <f t="shared" si="0"/>
        <v>3</v>
      </c>
      <c r="B71" s="35">
        <v>41701</v>
      </c>
      <c r="C71" s="60">
        <v>14.516999999999999</v>
      </c>
      <c r="D71" s="60">
        <v>1.679</v>
      </c>
      <c r="E71" s="60">
        <v>11.204000000000001</v>
      </c>
      <c r="F71" s="42">
        <f t="shared" si="1"/>
        <v>27.4</v>
      </c>
      <c r="H71" s="63">
        <v>1.7250000000000001</v>
      </c>
    </row>
    <row r="72" spans="1:8" x14ac:dyDescent="0.2">
      <c r="A72" s="4">
        <f t="shared" si="0"/>
        <v>3</v>
      </c>
      <c r="B72" s="35">
        <v>41702</v>
      </c>
      <c r="C72" s="60">
        <v>15.279</v>
      </c>
      <c r="D72" s="60">
        <v>1.673</v>
      </c>
      <c r="E72" s="60">
        <v>12.351000000000001</v>
      </c>
      <c r="F72" s="42">
        <f t="shared" si="1"/>
        <v>29.302999999999997</v>
      </c>
      <c r="H72" s="63">
        <v>1.7649999999999999</v>
      </c>
    </row>
    <row r="73" spans="1:8" x14ac:dyDescent="0.2">
      <c r="A73" s="4">
        <f t="shared" si="0"/>
        <v>3</v>
      </c>
      <c r="B73" s="35">
        <v>41703</v>
      </c>
      <c r="C73" s="60">
        <v>15.339</v>
      </c>
      <c r="D73" s="60">
        <v>1.4319999999999999</v>
      </c>
      <c r="E73" s="60">
        <v>11.894</v>
      </c>
      <c r="F73" s="42">
        <f t="shared" si="1"/>
        <v>28.664999999999999</v>
      </c>
      <c r="H73" s="63">
        <v>1.665</v>
      </c>
    </row>
    <row r="74" spans="1:8" x14ac:dyDescent="0.2">
      <c r="A74" s="4">
        <f t="shared" si="0"/>
        <v>3</v>
      </c>
      <c r="B74" s="35">
        <v>41704</v>
      </c>
      <c r="C74" s="60">
        <v>14.289</v>
      </c>
      <c r="D74" s="60">
        <v>1.583</v>
      </c>
      <c r="E74" s="60">
        <v>11.574</v>
      </c>
      <c r="F74" s="42">
        <f t="shared" ref="F74:F137" si="2">+SUM(C74:E74)</f>
        <v>27.445999999999998</v>
      </c>
      <c r="H74" s="63">
        <v>1.57</v>
      </c>
    </row>
    <row r="75" spans="1:8" x14ac:dyDescent="0.2">
      <c r="A75" s="4">
        <f t="shared" ref="A75:A138" si="3">+IF(ISBLANK($B75),"",MONTH($B75))</f>
        <v>3</v>
      </c>
      <c r="B75" s="35">
        <v>41705</v>
      </c>
      <c r="C75" s="60">
        <v>15.37</v>
      </c>
      <c r="D75" s="60">
        <v>1.446</v>
      </c>
      <c r="E75" s="60">
        <v>10.24</v>
      </c>
      <c r="F75" s="42">
        <f t="shared" si="2"/>
        <v>27.055999999999997</v>
      </c>
      <c r="H75" s="63">
        <v>1.605</v>
      </c>
    </row>
    <row r="76" spans="1:8" x14ac:dyDescent="0.2">
      <c r="A76" s="4">
        <f t="shared" si="3"/>
        <v>3</v>
      </c>
      <c r="B76" s="35">
        <v>41706</v>
      </c>
      <c r="C76" s="60">
        <v>15.474</v>
      </c>
      <c r="D76" s="60">
        <v>0.52800000000000002</v>
      </c>
      <c r="E76" s="60">
        <v>10.414</v>
      </c>
      <c r="F76" s="42">
        <f t="shared" si="2"/>
        <v>26.415999999999997</v>
      </c>
      <c r="H76" s="63">
        <v>1.605</v>
      </c>
    </row>
    <row r="77" spans="1:8" x14ac:dyDescent="0.2">
      <c r="A77" s="4">
        <f t="shared" si="3"/>
        <v>3</v>
      </c>
      <c r="B77" s="35">
        <v>41707</v>
      </c>
      <c r="C77" s="60">
        <v>15.180999999999999</v>
      </c>
      <c r="D77" s="60">
        <v>0.55200000000000005</v>
      </c>
      <c r="E77" s="60">
        <v>9.6560000000000006</v>
      </c>
      <c r="F77" s="42">
        <f t="shared" si="2"/>
        <v>25.388999999999999</v>
      </c>
      <c r="H77" s="63">
        <v>1.605</v>
      </c>
    </row>
    <row r="78" spans="1:8" x14ac:dyDescent="0.2">
      <c r="A78" s="4">
        <f t="shared" si="3"/>
        <v>3</v>
      </c>
      <c r="B78" s="35">
        <v>41708</v>
      </c>
      <c r="C78" s="60">
        <v>14.909000000000001</v>
      </c>
      <c r="D78" s="60">
        <v>2.0950000000000002</v>
      </c>
      <c r="E78" s="60">
        <v>11.422000000000001</v>
      </c>
      <c r="F78" s="42">
        <f t="shared" si="2"/>
        <v>28.426000000000002</v>
      </c>
      <c r="H78" s="63">
        <v>1.6850000000000001</v>
      </c>
    </row>
    <row r="79" spans="1:8" x14ac:dyDescent="0.2">
      <c r="A79" s="4">
        <f t="shared" si="3"/>
        <v>3</v>
      </c>
      <c r="B79" s="35">
        <v>41709</v>
      </c>
      <c r="C79" s="60">
        <v>15.13</v>
      </c>
      <c r="D79" s="60">
        <v>1.8149999999999999</v>
      </c>
      <c r="E79" s="60">
        <v>11.506</v>
      </c>
      <c r="F79" s="42">
        <f t="shared" si="2"/>
        <v>28.451000000000001</v>
      </c>
      <c r="H79" s="63">
        <v>1.72</v>
      </c>
    </row>
    <row r="80" spans="1:8" x14ac:dyDescent="0.2">
      <c r="A80" s="4">
        <f t="shared" si="3"/>
        <v>3</v>
      </c>
      <c r="B80" s="35">
        <v>41710</v>
      </c>
      <c r="C80" s="60">
        <v>15.494999999999999</v>
      </c>
      <c r="D80" s="60">
        <v>1.8049999999999999</v>
      </c>
      <c r="E80" s="60">
        <v>11.207000000000001</v>
      </c>
      <c r="F80" s="42">
        <f t="shared" si="2"/>
        <v>28.507000000000001</v>
      </c>
      <c r="H80" s="63">
        <v>1.7450000000000001</v>
      </c>
    </row>
    <row r="81" spans="1:8" x14ac:dyDescent="0.2">
      <c r="A81" s="4">
        <f t="shared" si="3"/>
        <v>3</v>
      </c>
      <c r="B81" s="35">
        <v>41711</v>
      </c>
      <c r="C81" s="60">
        <v>15.138999999999999</v>
      </c>
      <c r="D81" s="60">
        <v>1.9079999999999999</v>
      </c>
      <c r="E81" s="60">
        <v>11.449</v>
      </c>
      <c r="F81" s="42">
        <f t="shared" si="2"/>
        <v>28.496000000000002</v>
      </c>
      <c r="H81" s="63">
        <v>1.675</v>
      </c>
    </row>
    <row r="82" spans="1:8" x14ac:dyDescent="0.2">
      <c r="A82" s="4">
        <f t="shared" si="3"/>
        <v>3</v>
      </c>
      <c r="B82" s="35">
        <v>41712</v>
      </c>
      <c r="C82" s="60">
        <v>15.481999999999999</v>
      </c>
      <c r="D82" s="60">
        <v>1.274</v>
      </c>
      <c r="E82" s="60">
        <v>10.919</v>
      </c>
      <c r="F82" s="42">
        <f t="shared" si="2"/>
        <v>27.675000000000001</v>
      </c>
      <c r="H82" s="63">
        <v>1.675</v>
      </c>
    </row>
    <row r="83" spans="1:8" x14ac:dyDescent="0.2">
      <c r="A83" s="4">
        <f t="shared" si="3"/>
        <v>3</v>
      </c>
      <c r="B83" s="35">
        <v>41713</v>
      </c>
      <c r="C83" s="60">
        <v>15.56</v>
      </c>
      <c r="D83" s="60">
        <v>0.71899999999999997</v>
      </c>
      <c r="E83" s="60">
        <v>10.667</v>
      </c>
      <c r="F83" s="42">
        <f t="shared" si="2"/>
        <v>26.945999999999998</v>
      </c>
      <c r="H83" s="63">
        <v>1.6</v>
      </c>
    </row>
    <row r="84" spans="1:8" x14ac:dyDescent="0.2">
      <c r="A84" s="4">
        <f t="shared" si="3"/>
        <v>3</v>
      </c>
      <c r="B84" s="35">
        <v>41714</v>
      </c>
      <c r="C84" s="60">
        <v>15.31</v>
      </c>
      <c r="D84" s="60">
        <v>0.73099999999999998</v>
      </c>
      <c r="E84" s="60">
        <v>9.6720000000000006</v>
      </c>
      <c r="F84" s="42">
        <f t="shared" si="2"/>
        <v>25.713000000000001</v>
      </c>
      <c r="H84" s="63">
        <v>1.665</v>
      </c>
    </row>
    <row r="85" spans="1:8" x14ac:dyDescent="0.2">
      <c r="A85" s="4">
        <f t="shared" si="3"/>
        <v>3</v>
      </c>
      <c r="B85" s="35">
        <v>41715</v>
      </c>
      <c r="C85" s="60">
        <v>15.48</v>
      </c>
      <c r="D85" s="60">
        <v>1.8220000000000001</v>
      </c>
      <c r="E85" s="60">
        <v>10.792999999999999</v>
      </c>
      <c r="F85" s="42">
        <f t="shared" si="2"/>
        <v>28.094999999999999</v>
      </c>
      <c r="H85" s="63">
        <v>1.73</v>
      </c>
    </row>
    <row r="86" spans="1:8" x14ac:dyDescent="0.2">
      <c r="A86" s="4">
        <f t="shared" si="3"/>
        <v>3</v>
      </c>
      <c r="B86" s="35">
        <v>41716</v>
      </c>
      <c r="C86" s="60">
        <v>15.55</v>
      </c>
      <c r="D86" s="60">
        <v>1.7769999999999999</v>
      </c>
      <c r="E86" s="60">
        <v>10.327999999999999</v>
      </c>
      <c r="F86" s="42">
        <f t="shared" si="2"/>
        <v>27.655000000000001</v>
      </c>
      <c r="H86" s="63">
        <v>1.635</v>
      </c>
    </row>
    <row r="87" spans="1:8" x14ac:dyDescent="0.2">
      <c r="A87" s="4">
        <f t="shared" si="3"/>
        <v>3</v>
      </c>
      <c r="B87" s="35">
        <v>41717</v>
      </c>
      <c r="C87" s="60">
        <v>15.51</v>
      </c>
      <c r="D87" s="60">
        <v>1.716</v>
      </c>
      <c r="E87" s="60">
        <v>10.388</v>
      </c>
      <c r="F87" s="42">
        <f t="shared" si="2"/>
        <v>27.613999999999997</v>
      </c>
      <c r="H87" s="63">
        <v>1.67</v>
      </c>
    </row>
    <row r="88" spans="1:8" x14ac:dyDescent="0.2">
      <c r="A88" s="4">
        <f t="shared" si="3"/>
        <v>3</v>
      </c>
      <c r="B88" s="35">
        <v>41718</v>
      </c>
      <c r="C88" s="60">
        <v>14.33</v>
      </c>
      <c r="D88" s="60">
        <v>1.2330000000000001</v>
      </c>
      <c r="E88" s="60">
        <v>11.35</v>
      </c>
      <c r="F88" s="42">
        <f t="shared" si="2"/>
        <v>26.913</v>
      </c>
      <c r="H88" s="63">
        <v>1.66</v>
      </c>
    </row>
    <row r="89" spans="1:8" x14ac:dyDescent="0.2">
      <c r="A89" s="4">
        <f t="shared" si="3"/>
        <v>3</v>
      </c>
      <c r="B89" s="35">
        <v>41719</v>
      </c>
      <c r="C89" s="60">
        <v>15.59</v>
      </c>
      <c r="D89" s="60">
        <v>0.997</v>
      </c>
      <c r="E89" s="60">
        <v>10.959</v>
      </c>
      <c r="F89" s="42">
        <f t="shared" si="2"/>
        <v>27.545999999999999</v>
      </c>
      <c r="H89" s="63">
        <v>1.61</v>
      </c>
    </row>
    <row r="90" spans="1:8" x14ac:dyDescent="0.2">
      <c r="A90" s="4">
        <f t="shared" si="3"/>
        <v>3</v>
      </c>
      <c r="B90" s="35">
        <v>41720</v>
      </c>
      <c r="C90" s="60">
        <v>15.32</v>
      </c>
      <c r="D90" s="60">
        <v>0.6</v>
      </c>
      <c r="E90" s="60">
        <v>9.4030000000000005</v>
      </c>
      <c r="F90" s="42">
        <f t="shared" si="2"/>
        <v>25.323</v>
      </c>
      <c r="H90" s="63">
        <v>1.615</v>
      </c>
    </row>
    <row r="91" spans="1:8" x14ac:dyDescent="0.2">
      <c r="A91" s="4">
        <f t="shared" si="3"/>
        <v>3</v>
      </c>
      <c r="B91" s="35">
        <v>41721</v>
      </c>
      <c r="C91" s="60">
        <v>13.07</v>
      </c>
      <c r="D91" s="60">
        <v>1.2490000000000001</v>
      </c>
      <c r="E91" s="60">
        <v>10.151999999999999</v>
      </c>
      <c r="F91" s="42">
        <f t="shared" si="2"/>
        <v>24.471</v>
      </c>
      <c r="H91" s="63">
        <v>1.58</v>
      </c>
    </row>
    <row r="92" spans="1:8" x14ac:dyDescent="0.2">
      <c r="A92" s="4">
        <f t="shared" si="3"/>
        <v>3</v>
      </c>
      <c r="B92" s="35">
        <v>41722</v>
      </c>
      <c r="C92" s="60">
        <v>15.81</v>
      </c>
      <c r="D92" s="60">
        <v>1.3120000000000001</v>
      </c>
      <c r="E92" s="60">
        <v>9.5350000000000001</v>
      </c>
      <c r="F92" s="42">
        <f t="shared" si="2"/>
        <v>26.657</v>
      </c>
      <c r="H92" s="63">
        <v>1.635</v>
      </c>
    </row>
    <row r="93" spans="1:8" x14ac:dyDescent="0.2">
      <c r="A93" s="4">
        <f t="shared" si="3"/>
        <v>3</v>
      </c>
      <c r="B93" s="35">
        <v>41723</v>
      </c>
      <c r="C93" s="60">
        <v>15.74</v>
      </c>
      <c r="D93" s="60">
        <v>1.004</v>
      </c>
      <c r="E93" s="60">
        <v>11.144</v>
      </c>
      <c r="F93" s="42">
        <f t="shared" si="2"/>
        <v>27.887999999999998</v>
      </c>
      <c r="H93" s="63">
        <v>1.65</v>
      </c>
    </row>
    <row r="94" spans="1:8" x14ac:dyDescent="0.2">
      <c r="A94" s="4">
        <f t="shared" si="3"/>
        <v>3</v>
      </c>
      <c r="B94" s="35">
        <v>41724</v>
      </c>
      <c r="C94" s="60">
        <v>15.94</v>
      </c>
      <c r="D94" s="60">
        <v>1.3009999999999999</v>
      </c>
      <c r="E94" s="60">
        <v>10.978999999999999</v>
      </c>
      <c r="F94" s="42">
        <f t="shared" si="2"/>
        <v>28.22</v>
      </c>
      <c r="H94" s="63">
        <v>1.7450000000000001</v>
      </c>
    </row>
    <row r="95" spans="1:8" x14ac:dyDescent="0.2">
      <c r="A95" s="4">
        <f t="shared" si="3"/>
        <v>3</v>
      </c>
      <c r="B95" s="35">
        <v>41725</v>
      </c>
      <c r="C95" s="60">
        <v>15.6</v>
      </c>
      <c r="D95" s="60">
        <v>0.999</v>
      </c>
      <c r="E95" s="60">
        <v>12.218</v>
      </c>
      <c r="F95" s="42">
        <f t="shared" si="2"/>
        <v>28.817</v>
      </c>
      <c r="H95" s="63">
        <v>1.61</v>
      </c>
    </row>
    <row r="96" spans="1:8" x14ac:dyDescent="0.2">
      <c r="A96" s="4">
        <f t="shared" si="3"/>
        <v>3</v>
      </c>
      <c r="B96" s="35">
        <v>41726</v>
      </c>
      <c r="C96" s="60">
        <v>15.99</v>
      </c>
      <c r="D96" s="60">
        <v>0.79100000000000004</v>
      </c>
      <c r="E96" s="60">
        <v>10.163</v>
      </c>
      <c r="F96" s="42">
        <f t="shared" si="2"/>
        <v>26.943999999999999</v>
      </c>
      <c r="H96" s="63">
        <v>1.605</v>
      </c>
    </row>
    <row r="97" spans="1:8" x14ac:dyDescent="0.2">
      <c r="A97" s="4">
        <f t="shared" si="3"/>
        <v>3</v>
      </c>
      <c r="B97" s="35">
        <v>41727</v>
      </c>
      <c r="C97" s="60">
        <v>16.05</v>
      </c>
      <c r="D97" s="60">
        <v>0.69099999999999995</v>
      </c>
      <c r="E97" s="60">
        <v>9.3089999999999993</v>
      </c>
      <c r="F97" s="42">
        <f t="shared" si="2"/>
        <v>26.049999999999997</v>
      </c>
      <c r="H97" s="63">
        <v>1.625</v>
      </c>
    </row>
    <row r="98" spans="1:8" x14ac:dyDescent="0.2">
      <c r="A98" s="4">
        <f t="shared" si="3"/>
        <v>3</v>
      </c>
      <c r="B98" s="35">
        <v>41728</v>
      </c>
      <c r="C98" s="60">
        <v>15.98</v>
      </c>
      <c r="D98" s="60">
        <v>0.65900000000000003</v>
      </c>
      <c r="E98" s="60">
        <v>8.532</v>
      </c>
      <c r="F98" s="42">
        <f t="shared" si="2"/>
        <v>25.170999999999999</v>
      </c>
      <c r="H98" s="63">
        <v>1.625</v>
      </c>
    </row>
    <row r="99" spans="1:8" x14ac:dyDescent="0.2">
      <c r="A99" s="4">
        <f t="shared" si="3"/>
        <v>3</v>
      </c>
      <c r="B99" s="35">
        <v>41729</v>
      </c>
      <c r="C99" s="60">
        <v>15.75</v>
      </c>
      <c r="D99" s="60">
        <v>1.4159999999999999</v>
      </c>
      <c r="E99" s="60">
        <v>10.231999999999999</v>
      </c>
      <c r="F99" s="42">
        <f t="shared" si="2"/>
        <v>27.398</v>
      </c>
      <c r="H99" s="63">
        <v>1.66</v>
      </c>
    </row>
    <row r="100" spans="1:8" x14ac:dyDescent="0.2">
      <c r="A100" s="4">
        <f t="shared" si="3"/>
        <v>4</v>
      </c>
      <c r="B100" s="35">
        <v>41730</v>
      </c>
      <c r="C100" s="60">
        <v>15.779</v>
      </c>
      <c r="D100" s="60">
        <v>1.0629999999999999</v>
      </c>
      <c r="E100" s="60">
        <v>11.566000000000001</v>
      </c>
      <c r="F100" s="42">
        <f t="shared" si="2"/>
        <v>28.408000000000001</v>
      </c>
      <c r="H100" s="63">
        <v>1.7549999999999999</v>
      </c>
    </row>
    <row r="101" spans="1:8" x14ac:dyDescent="0.2">
      <c r="A101" s="4">
        <f t="shared" si="3"/>
        <v>4</v>
      </c>
      <c r="B101" s="35">
        <v>41731</v>
      </c>
      <c r="C101" s="60">
        <v>15.839</v>
      </c>
      <c r="D101" s="60">
        <v>0.94499999999999995</v>
      </c>
      <c r="E101" s="60">
        <v>12.407</v>
      </c>
      <c r="F101" s="42">
        <f t="shared" si="2"/>
        <v>29.190999999999999</v>
      </c>
      <c r="H101" s="63">
        <v>1.67</v>
      </c>
    </row>
    <row r="102" spans="1:8" x14ac:dyDescent="0.2">
      <c r="A102" s="4">
        <f t="shared" si="3"/>
        <v>4</v>
      </c>
      <c r="B102" s="35">
        <v>41732</v>
      </c>
      <c r="C102" s="60">
        <v>15.946999999999999</v>
      </c>
      <c r="D102" s="60">
        <v>0.82099999999999995</v>
      </c>
      <c r="E102" s="60">
        <v>12.244999999999999</v>
      </c>
      <c r="F102" s="42">
        <f t="shared" si="2"/>
        <v>29.012999999999998</v>
      </c>
      <c r="H102" s="63">
        <v>1.675</v>
      </c>
    </row>
    <row r="103" spans="1:8" x14ac:dyDescent="0.2">
      <c r="A103" s="4">
        <f t="shared" si="3"/>
        <v>4</v>
      </c>
      <c r="B103" s="35">
        <v>41733</v>
      </c>
      <c r="C103" s="60">
        <v>15.823</v>
      </c>
      <c r="D103" s="60">
        <v>0.81599999999999995</v>
      </c>
      <c r="E103" s="60">
        <v>11.5</v>
      </c>
      <c r="F103" s="42">
        <f t="shared" si="2"/>
        <v>28.138999999999999</v>
      </c>
      <c r="H103" s="63">
        <v>1.61</v>
      </c>
    </row>
    <row r="104" spans="1:8" x14ac:dyDescent="0.2">
      <c r="A104" s="4">
        <f t="shared" si="3"/>
        <v>4</v>
      </c>
      <c r="B104" s="35">
        <v>41734</v>
      </c>
      <c r="C104" s="60">
        <v>15.095000000000001</v>
      </c>
      <c r="D104" s="60">
        <v>0.7</v>
      </c>
      <c r="E104" s="60">
        <v>9.9450000000000003</v>
      </c>
      <c r="F104" s="42">
        <f t="shared" si="2"/>
        <v>25.740000000000002</v>
      </c>
      <c r="H104" s="63">
        <v>1.615</v>
      </c>
    </row>
    <row r="105" spans="1:8" x14ac:dyDescent="0.2">
      <c r="A105" s="4">
        <f t="shared" si="3"/>
        <v>4</v>
      </c>
      <c r="B105" s="35">
        <v>41735</v>
      </c>
      <c r="C105" s="60">
        <v>16.027999999999999</v>
      </c>
      <c r="D105" s="60">
        <v>0.67400000000000004</v>
      </c>
      <c r="E105" s="60">
        <v>8.9719999999999995</v>
      </c>
      <c r="F105" s="42">
        <f t="shared" si="2"/>
        <v>25.673999999999999</v>
      </c>
      <c r="H105" s="63">
        <v>1.64</v>
      </c>
    </row>
    <row r="106" spans="1:8" x14ac:dyDescent="0.2">
      <c r="A106" s="4">
        <f t="shared" si="3"/>
        <v>4</v>
      </c>
      <c r="B106" s="35">
        <v>41736</v>
      </c>
      <c r="C106" s="60">
        <v>15.353</v>
      </c>
      <c r="D106" s="60">
        <v>1.389</v>
      </c>
      <c r="E106" s="60">
        <v>10.85</v>
      </c>
      <c r="F106" s="42">
        <f t="shared" si="2"/>
        <v>27.591999999999999</v>
      </c>
      <c r="H106" s="63">
        <v>1.635</v>
      </c>
    </row>
    <row r="107" spans="1:8" x14ac:dyDescent="0.2">
      <c r="A107" s="4">
        <f t="shared" si="3"/>
        <v>4</v>
      </c>
      <c r="B107" s="35">
        <v>41737</v>
      </c>
      <c r="C107" s="60">
        <v>16.015999999999998</v>
      </c>
      <c r="D107" s="60">
        <v>1.1339999999999999</v>
      </c>
      <c r="E107" s="60">
        <v>10.795</v>
      </c>
      <c r="F107" s="42">
        <f t="shared" si="2"/>
        <v>27.945</v>
      </c>
      <c r="H107" s="63">
        <v>1.66</v>
      </c>
    </row>
    <row r="108" spans="1:8" x14ac:dyDescent="0.2">
      <c r="A108" s="4">
        <f t="shared" si="3"/>
        <v>4</v>
      </c>
      <c r="B108" s="35">
        <v>41738</v>
      </c>
      <c r="C108" s="60">
        <v>15.791</v>
      </c>
      <c r="D108" s="60">
        <v>1.5369999999999999</v>
      </c>
      <c r="E108" s="60">
        <v>10.452999999999999</v>
      </c>
      <c r="F108" s="42">
        <f t="shared" si="2"/>
        <v>27.780999999999999</v>
      </c>
      <c r="H108" s="63">
        <v>1.69</v>
      </c>
    </row>
    <row r="109" spans="1:8" x14ac:dyDescent="0.2">
      <c r="A109" s="4">
        <f t="shared" si="3"/>
        <v>4</v>
      </c>
      <c r="B109" s="35">
        <v>41739</v>
      </c>
      <c r="C109" s="60">
        <v>15.564</v>
      </c>
      <c r="D109" s="60">
        <v>1.738</v>
      </c>
      <c r="E109" s="60">
        <v>10.682</v>
      </c>
      <c r="F109" s="42">
        <f t="shared" si="2"/>
        <v>27.984000000000002</v>
      </c>
      <c r="H109" s="63">
        <v>1.68</v>
      </c>
    </row>
    <row r="110" spans="1:8" x14ac:dyDescent="0.2">
      <c r="A110" s="4">
        <f t="shared" si="3"/>
        <v>4</v>
      </c>
      <c r="B110" s="35">
        <v>41740</v>
      </c>
      <c r="C110" s="60">
        <v>15.848000000000001</v>
      </c>
      <c r="D110" s="60">
        <v>1.82</v>
      </c>
      <c r="E110" s="60">
        <v>10.602</v>
      </c>
      <c r="F110" s="42">
        <f t="shared" si="2"/>
        <v>28.27</v>
      </c>
      <c r="H110" s="63">
        <v>1.5649999999999999</v>
      </c>
    </row>
    <row r="111" spans="1:8" x14ac:dyDescent="0.2">
      <c r="A111" s="4">
        <f t="shared" si="3"/>
        <v>4</v>
      </c>
      <c r="B111" s="35">
        <v>41741</v>
      </c>
      <c r="C111" s="60">
        <v>15.788</v>
      </c>
      <c r="D111" s="60">
        <v>0.68700000000000006</v>
      </c>
      <c r="E111" s="60">
        <v>9.2319999999999993</v>
      </c>
      <c r="F111" s="42">
        <f t="shared" si="2"/>
        <v>25.707000000000001</v>
      </c>
      <c r="H111" s="63">
        <v>1.57</v>
      </c>
    </row>
    <row r="112" spans="1:8" x14ac:dyDescent="0.2">
      <c r="A112" s="4">
        <f t="shared" si="3"/>
        <v>4</v>
      </c>
      <c r="B112" s="35">
        <v>41742</v>
      </c>
      <c r="C112" s="60">
        <v>16.219000000000001</v>
      </c>
      <c r="D112" s="60">
        <v>0.80400000000000005</v>
      </c>
      <c r="E112" s="60">
        <v>9.4550000000000001</v>
      </c>
      <c r="F112" s="42">
        <f t="shared" si="2"/>
        <v>26.478000000000002</v>
      </c>
      <c r="H112" s="63">
        <v>1.615</v>
      </c>
    </row>
    <row r="113" spans="1:8" x14ac:dyDescent="0.2">
      <c r="A113" s="4">
        <f t="shared" si="3"/>
        <v>4</v>
      </c>
      <c r="B113" s="35">
        <v>41743</v>
      </c>
      <c r="C113" s="60">
        <v>15.87</v>
      </c>
      <c r="D113" s="60">
        <v>1.974</v>
      </c>
      <c r="E113" s="60">
        <v>11.257999999999999</v>
      </c>
      <c r="F113" s="42">
        <f t="shared" si="2"/>
        <v>29.101999999999997</v>
      </c>
      <c r="H113" s="63">
        <v>1.655</v>
      </c>
    </row>
    <row r="114" spans="1:8" x14ac:dyDescent="0.2">
      <c r="A114" s="4">
        <f t="shared" si="3"/>
        <v>4</v>
      </c>
      <c r="B114" s="35">
        <v>41744</v>
      </c>
      <c r="C114" s="60">
        <v>16.059999999999999</v>
      </c>
      <c r="D114" s="60">
        <v>1.946</v>
      </c>
      <c r="E114" s="60">
        <v>10.56</v>
      </c>
      <c r="F114" s="42">
        <f t="shared" si="2"/>
        <v>28.566000000000003</v>
      </c>
      <c r="H114" s="63">
        <v>1.665</v>
      </c>
    </row>
    <row r="115" spans="1:8" x14ac:dyDescent="0.2">
      <c r="A115" s="4">
        <f t="shared" si="3"/>
        <v>4</v>
      </c>
      <c r="B115" s="35">
        <v>41745</v>
      </c>
      <c r="C115" s="60">
        <v>16.14</v>
      </c>
      <c r="D115" s="60">
        <v>1.506</v>
      </c>
      <c r="E115" s="60">
        <v>10.42</v>
      </c>
      <c r="F115" s="42">
        <f t="shared" si="2"/>
        <v>28.066000000000003</v>
      </c>
      <c r="H115" s="63">
        <v>1.655</v>
      </c>
    </row>
    <row r="116" spans="1:8" x14ac:dyDescent="0.2">
      <c r="A116" s="4">
        <f t="shared" si="3"/>
        <v>4</v>
      </c>
      <c r="B116" s="35">
        <v>41746</v>
      </c>
      <c r="C116" s="60">
        <v>16.149999999999999</v>
      </c>
      <c r="D116" s="60">
        <v>1.964</v>
      </c>
      <c r="E116" s="60">
        <v>10.657999999999999</v>
      </c>
      <c r="F116" s="42">
        <f t="shared" si="2"/>
        <v>28.771999999999998</v>
      </c>
      <c r="H116" s="63">
        <v>1.615</v>
      </c>
    </row>
    <row r="117" spans="1:8" x14ac:dyDescent="0.2">
      <c r="A117" s="4">
        <f t="shared" si="3"/>
        <v>4</v>
      </c>
      <c r="B117" s="35">
        <v>41747</v>
      </c>
      <c r="C117" s="60">
        <v>14.54</v>
      </c>
      <c r="D117" s="60">
        <v>0.64800000000000002</v>
      </c>
      <c r="E117" s="60">
        <v>10.332000000000001</v>
      </c>
      <c r="F117" s="42">
        <f t="shared" si="2"/>
        <v>25.52</v>
      </c>
      <c r="H117" s="63">
        <v>1.5149999999999999</v>
      </c>
    </row>
    <row r="118" spans="1:8" x14ac:dyDescent="0.2">
      <c r="A118" s="4">
        <f t="shared" si="3"/>
        <v>4</v>
      </c>
      <c r="B118" s="35">
        <v>41748</v>
      </c>
      <c r="C118" s="60">
        <v>15.95</v>
      </c>
      <c r="D118" s="60">
        <v>0.65800000000000003</v>
      </c>
      <c r="E118" s="60">
        <v>9.125</v>
      </c>
      <c r="F118" s="42">
        <f t="shared" si="2"/>
        <v>25.733000000000001</v>
      </c>
      <c r="H118" s="63">
        <v>1.57</v>
      </c>
    </row>
    <row r="119" spans="1:8" x14ac:dyDescent="0.2">
      <c r="A119" s="4">
        <f t="shared" si="3"/>
        <v>4</v>
      </c>
      <c r="B119" s="35">
        <v>41749</v>
      </c>
      <c r="C119" s="60">
        <v>15.97</v>
      </c>
      <c r="D119" s="60">
        <v>0.70199999999999996</v>
      </c>
      <c r="E119" s="60">
        <v>8.99</v>
      </c>
      <c r="F119" s="42">
        <f t="shared" si="2"/>
        <v>25.661999999999999</v>
      </c>
      <c r="H119" s="63">
        <v>1.56</v>
      </c>
    </row>
    <row r="120" spans="1:8" x14ac:dyDescent="0.2">
      <c r="A120" s="4">
        <f t="shared" si="3"/>
        <v>4</v>
      </c>
      <c r="B120" s="35">
        <v>41750</v>
      </c>
      <c r="C120" s="60">
        <v>16.14</v>
      </c>
      <c r="D120" s="60">
        <v>1.3160000000000001</v>
      </c>
      <c r="E120" s="60">
        <v>10.997</v>
      </c>
      <c r="F120" s="42">
        <f t="shared" si="2"/>
        <v>28.452999999999999</v>
      </c>
      <c r="H120" s="63">
        <v>1.67</v>
      </c>
    </row>
    <row r="121" spans="1:8" x14ac:dyDescent="0.2">
      <c r="A121" s="4">
        <f t="shared" si="3"/>
        <v>4</v>
      </c>
      <c r="B121" s="35">
        <v>41751</v>
      </c>
      <c r="C121" s="60">
        <v>16.190000000000001</v>
      </c>
      <c r="D121" s="60">
        <v>1.3360000000000001</v>
      </c>
      <c r="E121" s="60">
        <v>10.513999999999999</v>
      </c>
      <c r="F121" s="42">
        <f t="shared" si="2"/>
        <v>28.04</v>
      </c>
      <c r="H121" s="63">
        <v>1.6850000000000001</v>
      </c>
    </row>
    <row r="122" spans="1:8" x14ac:dyDescent="0.2">
      <c r="A122" s="4">
        <f t="shared" si="3"/>
        <v>4</v>
      </c>
      <c r="B122" s="35">
        <v>41752</v>
      </c>
      <c r="C122" s="60">
        <v>16.11</v>
      </c>
      <c r="D122" s="60">
        <v>1.3069999999999999</v>
      </c>
      <c r="E122" s="60">
        <v>11.015000000000001</v>
      </c>
      <c r="F122" s="42">
        <f t="shared" si="2"/>
        <v>28.431999999999999</v>
      </c>
      <c r="H122" s="63">
        <v>1.68</v>
      </c>
    </row>
    <row r="123" spans="1:8" x14ac:dyDescent="0.2">
      <c r="A123" s="4">
        <f t="shared" si="3"/>
        <v>4</v>
      </c>
      <c r="B123" s="35">
        <v>41753</v>
      </c>
      <c r="C123" s="60">
        <v>16.03</v>
      </c>
      <c r="D123" s="60">
        <v>1.4510000000000001</v>
      </c>
      <c r="E123" s="60">
        <v>10.602</v>
      </c>
      <c r="F123" s="42">
        <f t="shared" si="2"/>
        <v>28.083000000000002</v>
      </c>
      <c r="H123" s="63">
        <v>1.7</v>
      </c>
    </row>
    <row r="124" spans="1:8" x14ac:dyDescent="0.2">
      <c r="A124" s="4">
        <f t="shared" si="3"/>
        <v>4</v>
      </c>
      <c r="B124" s="35">
        <v>41754</v>
      </c>
      <c r="C124" s="60">
        <v>15.95</v>
      </c>
      <c r="D124" s="60">
        <v>1.5660000000000001</v>
      </c>
      <c r="E124" s="60">
        <v>10.531000000000001</v>
      </c>
      <c r="F124" s="42">
        <f t="shared" si="2"/>
        <v>28.046999999999997</v>
      </c>
      <c r="H124" s="63">
        <v>1.645</v>
      </c>
    </row>
    <row r="125" spans="1:8" x14ac:dyDescent="0.2">
      <c r="A125" s="4">
        <f t="shared" si="3"/>
        <v>4</v>
      </c>
      <c r="B125" s="35">
        <v>41755</v>
      </c>
      <c r="C125" s="60">
        <v>16.829999999999998</v>
      </c>
      <c r="D125" s="60">
        <v>1.1100000000000001</v>
      </c>
      <c r="E125" s="60">
        <v>10.782999999999999</v>
      </c>
      <c r="F125" s="42">
        <f t="shared" si="2"/>
        <v>28.722999999999999</v>
      </c>
      <c r="H125" s="63">
        <v>1.61</v>
      </c>
    </row>
    <row r="126" spans="1:8" x14ac:dyDescent="0.2">
      <c r="A126" s="4">
        <f t="shared" si="3"/>
        <v>4</v>
      </c>
      <c r="B126" s="35">
        <v>41756</v>
      </c>
      <c r="C126" s="60">
        <v>15.39</v>
      </c>
      <c r="D126" s="60">
        <v>0.99</v>
      </c>
      <c r="E126" s="60">
        <v>9.5150000000000006</v>
      </c>
      <c r="F126" s="42">
        <f t="shared" si="2"/>
        <v>25.895</v>
      </c>
      <c r="H126" s="63">
        <v>1.585</v>
      </c>
    </row>
    <row r="127" spans="1:8" x14ac:dyDescent="0.2">
      <c r="A127" s="4">
        <f t="shared" si="3"/>
        <v>4</v>
      </c>
      <c r="B127" s="35">
        <v>41757</v>
      </c>
      <c r="C127" s="60">
        <v>16.29</v>
      </c>
      <c r="D127" s="60">
        <v>1.633</v>
      </c>
      <c r="E127" s="60">
        <v>10.57</v>
      </c>
      <c r="F127" s="42">
        <f t="shared" si="2"/>
        <v>28.492999999999999</v>
      </c>
      <c r="H127" s="63">
        <v>1.7150000000000001</v>
      </c>
    </row>
    <row r="128" spans="1:8" x14ac:dyDescent="0.2">
      <c r="A128" s="4">
        <f t="shared" si="3"/>
        <v>4</v>
      </c>
      <c r="B128" s="35">
        <v>41758</v>
      </c>
      <c r="C128" s="60">
        <v>15.95</v>
      </c>
      <c r="D128" s="60">
        <v>1.365</v>
      </c>
      <c r="E128" s="60">
        <v>11.474</v>
      </c>
      <c r="F128" s="42">
        <f t="shared" si="2"/>
        <v>28.788999999999998</v>
      </c>
      <c r="H128" s="63">
        <v>1.7</v>
      </c>
    </row>
    <row r="129" spans="1:8" x14ac:dyDescent="0.2">
      <c r="A129" s="4">
        <f t="shared" si="3"/>
        <v>4</v>
      </c>
      <c r="B129" s="35">
        <v>41759</v>
      </c>
      <c r="C129" s="60">
        <v>16.16</v>
      </c>
      <c r="D129" s="60">
        <v>2.0819999999999999</v>
      </c>
      <c r="E129" s="60">
        <v>10.554</v>
      </c>
      <c r="F129" s="42">
        <f t="shared" si="2"/>
        <v>28.795999999999999</v>
      </c>
      <c r="H129" s="63">
        <v>1.6950000000000001</v>
      </c>
    </row>
    <row r="130" spans="1:8" x14ac:dyDescent="0.2">
      <c r="A130" s="4">
        <f t="shared" si="3"/>
        <v>5</v>
      </c>
      <c r="B130" s="35">
        <v>41760</v>
      </c>
      <c r="C130" s="60">
        <v>15.835000000000001</v>
      </c>
      <c r="D130" s="60">
        <v>0.96499999999999997</v>
      </c>
      <c r="E130" s="60">
        <v>8.8379999999999992</v>
      </c>
      <c r="F130" s="42">
        <f t="shared" si="2"/>
        <v>25.637999999999998</v>
      </c>
      <c r="H130" s="63">
        <v>1.57</v>
      </c>
    </row>
    <row r="131" spans="1:8" x14ac:dyDescent="0.2">
      <c r="A131" s="4">
        <f t="shared" si="3"/>
        <v>5</v>
      </c>
      <c r="B131" s="35">
        <v>41761</v>
      </c>
      <c r="C131" s="60">
        <v>16.047000000000001</v>
      </c>
      <c r="D131" s="60">
        <v>1.091</v>
      </c>
      <c r="E131" s="60">
        <v>10.574999999999999</v>
      </c>
      <c r="F131" s="42">
        <f t="shared" si="2"/>
        <v>27.713000000000001</v>
      </c>
      <c r="H131" s="63">
        <v>1.665</v>
      </c>
    </row>
    <row r="132" spans="1:8" x14ac:dyDescent="0.2">
      <c r="A132" s="4">
        <f t="shared" si="3"/>
        <v>5</v>
      </c>
      <c r="B132" s="35">
        <v>41762</v>
      </c>
      <c r="C132" s="60">
        <v>15.388999999999999</v>
      </c>
      <c r="D132" s="60">
        <v>1.46</v>
      </c>
      <c r="E132" s="60">
        <v>10.728999999999999</v>
      </c>
      <c r="F132" s="42">
        <f t="shared" si="2"/>
        <v>27.577999999999999</v>
      </c>
      <c r="H132" s="63">
        <v>1.6850000000000001</v>
      </c>
    </row>
    <row r="133" spans="1:8" x14ac:dyDescent="0.2">
      <c r="A133" s="4">
        <f t="shared" si="3"/>
        <v>5</v>
      </c>
      <c r="B133" s="35">
        <v>41763</v>
      </c>
      <c r="C133" s="60">
        <v>15.135</v>
      </c>
      <c r="D133" s="60">
        <v>1.137</v>
      </c>
      <c r="E133" s="60">
        <v>10.327</v>
      </c>
      <c r="F133" s="42">
        <f t="shared" si="2"/>
        <v>26.598999999999997</v>
      </c>
      <c r="H133" s="63">
        <v>1.625</v>
      </c>
    </row>
    <row r="134" spans="1:8" x14ac:dyDescent="0.2">
      <c r="A134" s="4">
        <f t="shared" si="3"/>
        <v>5</v>
      </c>
      <c r="B134" s="35">
        <v>41764</v>
      </c>
      <c r="C134" s="60">
        <v>15.923</v>
      </c>
      <c r="D134" s="60">
        <v>2.0329999999999999</v>
      </c>
      <c r="E134" s="60">
        <v>10.238</v>
      </c>
      <c r="F134" s="42">
        <f t="shared" si="2"/>
        <v>28.193999999999999</v>
      </c>
      <c r="H134" s="63">
        <v>1.665</v>
      </c>
    </row>
    <row r="135" spans="1:8" x14ac:dyDescent="0.2">
      <c r="A135" s="4">
        <f t="shared" si="3"/>
        <v>5</v>
      </c>
      <c r="B135" s="35">
        <v>41765</v>
      </c>
      <c r="C135" s="60">
        <v>16.082000000000001</v>
      </c>
      <c r="D135" s="60">
        <v>1.6160000000000001</v>
      </c>
      <c r="E135" s="60">
        <v>10.855</v>
      </c>
      <c r="F135" s="42">
        <f t="shared" si="2"/>
        <v>28.553000000000001</v>
      </c>
      <c r="H135" s="63">
        <v>1.6850000000000001</v>
      </c>
    </row>
    <row r="136" spans="1:8" x14ac:dyDescent="0.2">
      <c r="A136" s="4">
        <f t="shared" si="3"/>
        <v>5</v>
      </c>
      <c r="B136" s="35">
        <v>41766</v>
      </c>
      <c r="C136" s="60">
        <v>16.036000000000001</v>
      </c>
      <c r="D136" s="60">
        <v>2.0680000000000001</v>
      </c>
      <c r="E136" s="60">
        <v>10.247999999999999</v>
      </c>
      <c r="F136" s="42">
        <f t="shared" si="2"/>
        <v>28.352000000000004</v>
      </c>
      <c r="H136" s="63">
        <v>1.6850000000000001</v>
      </c>
    </row>
    <row r="137" spans="1:8" x14ac:dyDescent="0.2">
      <c r="A137" s="4">
        <f t="shared" si="3"/>
        <v>5</v>
      </c>
      <c r="B137" s="35">
        <v>41767</v>
      </c>
      <c r="C137" s="60">
        <v>14.705</v>
      </c>
      <c r="D137" s="60">
        <v>1.867</v>
      </c>
      <c r="E137" s="60">
        <v>11.61</v>
      </c>
      <c r="F137" s="42">
        <f t="shared" si="2"/>
        <v>28.181999999999999</v>
      </c>
      <c r="H137" s="63">
        <v>1.63</v>
      </c>
    </row>
    <row r="138" spans="1:8" x14ac:dyDescent="0.2">
      <c r="A138" s="4">
        <f t="shared" si="3"/>
        <v>5</v>
      </c>
      <c r="B138" s="35">
        <v>41768</v>
      </c>
      <c r="C138" s="60">
        <v>15.712</v>
      </c>
      <c r="D138" s="60">
        <v>1.087</v>
      </c>
      <c r="E138" s="60">
        <v>11.372999999999999</v>
      </c>
      <c r="F138" s="42">
        <f t="shared" ref="F138:F201" si="4">+SUM(C138:E138)</f>
        <v>28.171999999999997</v>
      </c>
      <c r="H138" s="63">
        <v>1.62</v>
      </c>
    </row>
    <row r="139" spans="1:8" x14ac:dyDescent="0.2">
      <c r="A139" s="4">
        <f t="shared" ref="A139:A202" si="5">+IF(ISBLANK($B139),"",MONTH($B139))</f>
        <v>5</v>
      </c>
      <c r="B139" s="35">
        <v>41769</v>
      </c>
      <c r="C139" s="60">
        <v>16.184000000000001</v>
      </c>
      <c r="D139" s="60">
        <v>1.1910000000000001</v>
      </c>
      <c r="E139" s="60">
        <v>9.5969999999999995</v>
      </c>
      <c r="F139" s="42">
        <f t="shared" si="4"/>
        <v>26.972000000000001</v>
      </c>
      <c r="H139" s="63">
        <v>1.595</v>
      </c>
    </row>
    <row r="140" spans="1:8" x14ac:dyDescent="0.2">
      <c r="A140" s="4">
        <f t="shared" si="5"/>
        <v>5</v>
      </c>
      <c r="B140" s="35">
        <v>41770</v>
      </c>
      <c r="C140" s="60">
        <v>15.797000000000001</v>
      </c>
      <c r="D140" s="60">
        <v>1.218</v>
      </c>
      <c r="E140" s="60">
        <v>9.9440000000000008</v>
      </c>
      <c r="F140" s="42">
        <f t="shared" si="4"/>
        <v>26.959000000000003</v>
      </c>
      <c r="H140" s="63">
        <v>1.64</v>
      </c>
    </row>
    <row r="141" spans="1:8" x14ac:dyDescent="0.2">
      <c r="A141" s="4">
        <f t="shared" si="5"/>
        <v>5</v>
      </c>
      <c r="B141" s="35">
        <v>41771</v>
      </c>
      <c r="C141" s="60">
        <v>16.021000000000001</v>
      </c>
      <c r="D141" s="60">
        <v>1.794</v>
      </c>
      <c r="E141" s="60">
        <v>10.817</v>
      </c>
      <c r="F141" s="42">
        <f t="shared" si="4"/>
        <v>28.632000000000001</v>
      </c>
      <c r="H141" s="63">
        <v>1.7050000000000001</v>
      </c>
    </row>
    <row r="142" spans="1:8" x14ac:dyDescent="0.2">
      <c r="A142" s="4">
        <f t="shared" si="5"/>
        <v>5</v>
      </c>
      <c r="B142" s="35">
        <v>41772</v>
      </c>
      <c r="C142" s="60">
        <v>15.603999999999999</v>
      </c>
      <c r="D142" s="60">
        <v>2.2229999999999999</v>
      </c>
      <c r="E142" s="60">
        <v>10.938000000000001</v>
      </c>
      <c r="F142" s="42">
        <f t="shared" si="4"/>
        <v>28.765000000000001</v>
      </c>
      <c r="H142" s="63">
        <v>1.7250000000000001</v>
      </c>
    </row>
    <row r="143" spans="1:8" x14ac:dyDescent="0.2">
      <c r="A143" s="4">
        <f t="shared" si="5"/>
        <v>5</v>
      </c>
      <c r="B143" s="35">
        <v>41773</v>
      </c>
      <c r="C143" s="60">
        <v>15.46</v>
      </c>
      <c r="D143" s="60">
        <v>2.3180000000000001</v>
      </c>
      <c r="E143" s="60">
        <v>11.285</v>
      </c>
      <c r="F143" s="42">
        <f t="shared" si="4"/>
        <v>29.063000000000002</v>
      </c>
      <c r="H143" s="63">
        <v>1.75</v>
      </c>
    </row>
    <row r="144" spans="1:8" x14ac:dyDescent="0.2">
      <c r="A144" s="4">
        <f t="shared" si="5"/>
        <v>5</v>
      </c>
      <c r="B144" s="35">
        <v>41774</v>
      </c>
      <c r="C144" s="60">
        <v>15.25</v>
      </c>
      <c r="D144" s="60">
        <v>2.359</v>
      </c>
      <c r="E144" s="60">
        <v>11.832000000000001</v>
      </c>
      <c r="F144" s="42">
        <f t="shared" si="4"/>
        <v>29.441000000000003</v>
      </c>
      <c r="H144" s="63">
        <v>1.7150000000000001</v>
      </c>
    </row>
    <row r="145" spans="1:8" x14ac:dyDescent="0.2">
      <c r="A145" s="4">
        <f t="shared" si="5"/>
        <v>5</v>
      </c>
      <c r="B145" s="35">
        <v>41775</v>
      </c>
      <c r="C145" s="60">
        <v>16.04</v>
      </c>
      <c r="D145" s="60">
        <v>1.569</v>
      </c>
      <c r="E145" s="60">
        <v>11.335000000000001</v>
      </c>
      <c r="F145" s="42">
        <f t="shared" si="4"/>
        <v>28.943999999999999</v>
      </c>
      <c r="H145" s="63">
        <v>1.645</v>
      </c>
    </row>
    <row r="146" spans="1:8" x14ac:dyDescent="0.2">
      <c r="A146" s="4">
        <f t="shared" si="5"/>
        <v>5</v>
      </c>
      <c r="B146" s="35">
        <v>41776</v>
      </c>
      <c r="C146" s="60">
        <v>15.96</v>
      </c>
      <c r="D146" s="60">
        <v>1.1639999999999999</v>
      </c>
      <c r="E146" s="60">
        <v>10.055999999999999</v>
      </c>
      <c r="F146" s="42">
        <f t="shared" si="4"/>
        <v>27.18</v>
      </c>
      <c r="H146" s="63">
        <v>1.66</v>
      </c>
    </row>
    <row r="147" spans="1:8" x14ac:dyDescent="0.2">
      <c r="A147" s="4">
        <f t="shared" si="5"/>
        <v>5</v>
      </c>
      <c r="B147" s="35">
        <v>41777</v>
      </c>
      <c r="C147" s="60">
        <v>15.85</v>
      </c>
      <c r="D147" s="60">
        <v>1.119</v>
      </c>
      <c r="E147" s="60">
        <v>9.9030000000000005</v>
      </c>
      <c r="F147" s="42">
        <f t="shared" si="4"/>
        <v>26.872</v>
      </c>
      <c r="H147" s="63">
        <v>1.62</v>
      </c>
    </row>
    <row r="148" spans="1:8" x14ac:dyDescent="0.2">
      <c r="A148" s="4">
        <f t="shared" si="5"/>
        <v>5</v>
      </c>
      <c r="B148" s="35">
        <v>41778</v>
      </c>
      <c r="C148" s="60">
        <v>16.260000000000002</v>
      </c>
      <c r="D148" s="60">
        <v>2.0190000000000001</v>
      </c>
      <c r="E148" s="60">
        <v>11.582000000000001</v>
      </c>
      <c r="F148" s="42">
        <f t="shared" si="4"/>
        <v>29.861000000000004</v>
      </c>
      <c r="H148" s="63">
        <v>1.72</v>
      </c>
    </row>
    <row r="149" spans="1:8" x14ac:dyDescent="0.2">
      <c r="A149" s="4">
        <f t="shared" si="5"/>
        <v>5</v>
      </c>
      <c r="B149" s="35">
        <v>41779</v>
      </c>
      <c r="C149" s="60">
        <v>15.95</v>
      </c>
      <c r="D149" s="60">
        <v>1.8939999999999999</v>
      </c>
      <c r="E149" s="60">
        <v>11.843</v>
      </c>
      <c r="F149" s="42">
        <f t="shared" si="4"/>
        <v>29.686999999999998</v>
      </c>
      <c r="H149" s="63">
        <v>1.7250000000000001</v>
      </c>
    </row>
    <row r="150" spans="1:8" x14ac:dyDescent="0.2">
      <c r="A150" s="4">
        <f t="shared" si="5"/>
        <v>5</v>
      </c>
      <c r="B150" s="35">
        <v>41780</v>
      </c>
      <c r="C150" s="60">
        <v>16.07</v>
      </c>
      <c r="D150" s="60">
        <v>1.1559999999999999</v>
      </c>
      <c r="E150" s="60">
        <v>9.5120000000000005</v>
      </c>
      <c r="F150" s="42">
        <f t="shared" si="4"/>
        <v>26.738</v>
      </c>
      <c r="H150" s="63">
        <v>1.635</v>
      </c>
    </row>
    <row r="151" spans="1:8" x14ac:dyDescent="0.2">
      <c r="A151" s="4">
        <f t="shared" si="5"/>
        <v>5</v>
      </c>
      <c r="B151" s="35">
        <v>41781</v>
      </c>
      <c r="C151" s="60">
        <v>16.190000000000001</v>
      </c>
      <c r="D151" s="60">
        <v>2.3809999999999998</v>
      </c>
      <c r="E151" s="60">
        <v>9.9779999999999998</v>
      </c>
      <c r="F151" s="42">
        <f t="shared" si="4"/>
        <v>28.548999999999999</v>
      </c>
      <c r="H151" s="63">
        <v>1.71</v>
      </c>
    </row>
    <row r="152" spans="1:8" x14ac:dyDescent="0.2">
      <c r="A152" s="4">
        <f t="shared" si="5"/>
        <v>5</v>
      </c>
      <c r="B152" s="35">
        <v>41782</v>
      </c>
      <c r="C152" s="60">
        <v>16.079999999999998</v>
      </c>
      <c r="D152" s="60">
        <v>2.3650000000000002</v>
      </c>
      <c r="E152" s="60">
        <v>11.231999999999999</v>
      </c>
      <c r="F152" s="42">
        <f t="shared" si="4"/>
        <v>29.677</v>
      </c>
      <c r="H152" s="63">
        <v>1.6850000000000001</v>
      </c>
    </row>
    <row r="153" spans="1:8" x14ac:dyDescent="0.2">
      <c r="A153" s="4">
        <f t="shared" si="5"/>
        <v>5</v>
      </c>
      <c r="B153" s="35">
        <v>41783</v>
      </c>
      <c r="C153" s="60">
        <v>16</v>
      </c>
      <c r="D153" s="60">
        <v>1.145</v>
      </c>
      <c r="E153" s="60">
        <v>10.169</v>
      </c>
      <c r="F153" s="42">
        <f t="shared" si="4"/>
        <v>27.314</v>
      </c>
      <c r="H153" s="63">
        <v>1.665</v>
      </c>
    </row>
    <row r="154" spans="1:8" x14ac:dyDescent="0.2">
      <c r="A154" s="4">
        <f t="shared" si="5"/>
        <v>5</v>
      </c>
      <c r="B154" s="35">
        <v>41784</v>
      </c>
      <c r="C154" s="60">
        <v>15.74</v>
      </c>
      <c r="D154" s="60">
        <v>1.1819999999999999</v>
      </c>
      <c r="E154" s="60">
        <v>10.097</v>
      </c>
      <c r="F154" s="42">
        <f t="shared" si="4"/>
        <v>27.018999999999998</v>
      </c>
      <c r="H154" s="63">
        <v>1.62</v>
      </c>
    </row>
    <row r="155" spans="1:8" x14ac:dyDescent="0.2">
      <c r="A155" s="4">
        <f t="shared" si="5"/>
        <v>5</v>
      </c>
      <c r="B155" s="35">
        <v>41785</v>
      </c>
      <c r="C155" s="60">
        <v>14.79</v>
      </c>
      <c r="D155" s="60">
        <v>2.0539999999999998</v>
      </c>
      <c r="E155" s="60">
        <v>12.436999999999999</v>
      </c>
      <c r="F155" s="42">
        <f t="shared" si="4"/>
        <v>29.280999999999999</v>
      </c>
      <c r="H155" s="63">
        <v>1.6850000000000001</v>
      </c>
    </row>
    <row r="156" spans="1:8" x14ac:dyDescent="0.2">
      <c r="A156" s="4">
        <f t="shared" si="5"/>
        <v>5</v>
      </c>
      <c r="B156" s="35">
        <v>41786</v>
      </c>
      <c r="C156" s="60">
        <v>16.12</v>
      </c>
      <c r="D156" s="60">
        <v>2.2469999999999999</v>
      </c>
      <c r="E156" s="60">
        <v>11.476000000000001</v>
      </c>
      <c r="F156" s="42">
        <f t="shared" si="4"/>
        <v>29.843000000000004</v>
      </c>
      <c r="H156" s="63">
        <v>1.69</v>
      </c>
    </row>
    <row r="157" spans="1:8" x14ac:dyDescent="0.2">
      <c r="A157" s="4">
        <f t="shared" si="5"/>
        <v>5</v>
      </c>
      <c r="B157" s="35">
        <v>41787</v>
      </c>
      <c r="C157" s="60">
        <v>15.93</v>
      </c>
      <c r="D157" s="60">
        <v>2.1920000000000002</v>
      </c>
      <c r="E157" s="60">
        <v>11.103</v>
      </c>
      <c r="F157" s="42">
        <f t="shared" si="4"/>
        <v>29.225000000000001</v>
      </c>
      <c r="H157" s="63">
        <v>1.66</v>
      </c>
    </row>
    <row r="158" spans="1:8" x14ac:dyDescent="0.2">
      <c r="A158" s="4">
        <f t="shared" si="5"/>
        <v>5</v>
      </c>
      <c r="B158" s="35">
        <v>41788</v>
      </c>
      <c r="C158" s="60">
        <v>15.98</v>
      </c>
      <c r="D158" s="60">
        <v>2.2200000000000002</v>
      </c>
      <c r="E158" s="60">
        <v>10.898999999999999</v>
      </c>
      <c r="F158" s="42">
        <f t="shared" si="4"/>
        <v>29.098999999999997</v>
      </c>
      <c r="H158" s="63">
        <v>1.67</v>
      </c>
    </row>
    <row r="159" spans="1:8" x14ac:dyDescent="0.2">
      <c r="A159" s="4">
        <f t="shared" si="5"/>
        <v>5</v>
      </c>
      <c r="B159" s="35">
        <v>41789</v>
      </c>
      <c r="C159" s="60">
        <v>16</v>
      </c>
      <c r="D159" s="60">
        <v>2.2639999999999998</v>
      </c>
      <c r="E159" s="60">
        <v>11.333</v>
      </c>
      <c r="F159" s="42">
        <f t="shared" si="4"/>
        <v>29.597000000000001</v>
      </c>
      <c r="H159" s="63">
        <v>1.65</v>
      </c>
    </row>
    <row r="160" spans="1:8" x14ac:dyDescent="0.2">
      <c r="A160" s="4">
        <f t="shared" si="5"/>
        <v>5</v>
      </c>
      <c r="B160" s="35">
        <v>41790</v>
      </c>
      <c r="C160" s="60">
        <v>15.17</v>
      </c>
      <c r="D160" s="60">
        <v>1.6439999999999999</v>
      </c>
      <c r="E160" s="60">
        <v>11.808999999999999</v>
      </c>
      <c r="F160" s="42">
        <f t="shared" si="4"/>
        <v>28.622999999999998</v>
      </c>
      <c r="H160" s="63">
        <v>1.615</v>
      </c>
    </row>
    <row r="161" spans="1:8" x14ac:dyDescent="0.2">
      <c r="A161" s="4">
        <f t="shared" si="5"/>
        <v>6</v>
      </c>
      <c r="B161" s="35">
        <v>41791</v>
      </c>
      <c r="C161" s="60">
        <v>10.013999999999999</v>
      </c>
      <c r="D161" s="60">
        <v>0.20599999999999999</v>
      </c>
      <c r="E161" s="60">
        <v>12.166</v>
      </c>
      <c r="F161" s="42">
        <f t="shared" si="4"/>
        <v>22.385999999999999</v>
      </c>
      <c r="H161" s="63">
        <v>1.27</v>
      </c>
    </row>
    <row r="162" spans="1:8" x14ac:dyDescent="0.2">
      <c r="A162" s="4">
        <f t="shared" si="5"/>
        <v>6</v>
      </c>
      <c r="B162" s="35">
        <v>41792</v>
      </c>
      <c r="C162" s="60">
        <v>10.406000000000001</v>
      </c>
      <c r="D162" s="60">
        <v>1.4890000000000001</v>
      </c>
      <c r="E162" s="60">
        <v>14.369</v>
      </c>
      <c r="F162" s="42">
        <f t="shared" si="4"/>
        <v>26.264000000000003</v>
      </c>
      <c r="H162" s="63">
        <v>1.5549999999999999</v>
      </c>
    </row>
    <row r="163" spans="1:8" x14ac:dyDescent="0.2">
      <c r="A163" s="4">
        <f t="shared" si="5"/>
        <v>6</v>
      </c>
      <c r="B163" s="35">
        <v>41793</v>
      </c>
      <c r="C163" s="60">
        <v>10.457000000000001</v>
      </c>
      <c r="D163" s="60">
        <v>1.4870000000000001</v>
      </c>
      <c r="E163" s="60">
        <v>16.004000000000001</v>
      </c>
      <c r="F163" s="42">
        <f t="shared" si="4"/>
        <v>27.948</v>
      </c>
      <c r="H163" s="63">
        <v>1.52</v>
      </c>
    </row>
    <row r="164" spans="1:8" x14ac:dyDescent="0.2">
      <c r="A164" s="4">
        <f t="shared" si="5"/>
        <v>6</v>
      </c>
      <c r="B164" s="35">
        <v>41794</v>
      </c>
      <c r="C164" s="60">
        <v>10.45</v>
      </c>
      <c r="D164" s="60">
        <v>1.3340000000000001</v>
      </c>
      <c r="E164" s="60">
        <v>16.484000000000002</v>
      </c>
      <c r="F164" s="42">
        <f t="shared" si="4"/>
        <v>28.268000000000001</v>
      </c>
      <c r="H164" s="63">
        <v>1.71</v>
      </c>
    </row>
    <row r="165" spans="1:8" x14ac:dyDescent="0.2">
      <c r="A165" s="4">
        <f t="shared" si="5"/>
        <v>6</v>
      </c>
      <c r="B165" s="35">
        <v>41795</v>
      </c>
      <c r="C165" s="60">
        <v>10.170999999999999</v>
      </c>
      <c r="D165" s="60">
        <v>1.4710000000000001</v>
      </c>
      <c r="E165" s="60">
        <v>18.812999999999999</v>
      </c>
      <c r="F165" s="42">
        <f t="shared" si="4"/>
        <v>30.454999999999998</v>
      </c>
      <c r="H165" s="63">
        <v>1.73</v>
      </c>
    </row>
    <row r="166" spans="1:8" x14ac:dyDescent="0.2">
      <c r="A166" s="4">
        <f t="shared" si="5"/>
        <v>6</v>
      </c>
      <c r="B166" s="35">
        <v>41796</v>
      </c>
      <c r="C166" s="60">
        <v>15.454000000000001</v>
      </c>
      <c r="D166" s="60">
        <v>1.96</v>
      </c>
      <c r="E166" s="60">
        <v>12.297000000000001</v>
      </c>
      <c r="F166" s="42">
        <f t="shared" si="4"/>
        <v>29.711000000000002</v>
      </c>
      <c r="H166" s="63">
        <v>1.69</v>
      </c>
    </row>
    <row r="167" spans="1:8" x14ac:dyDescent="0.2">
      <c r="A167" s="4">
        <f t="shared" si="5"/>
        <v>6</v>
      </c>
      <c r="B167" s="35">
        <v>41797</v>
      </c>
      <c r="C167" s="60">
        <v>15.933</v>
      </c>
      <c r="D167" s="60">
        <v>1.7769999999999999</v>
      </c>
      <c r="E167" s="60">
        <v>10.395</v>
      </c>
      <c r="F167" s="42">
        <f t="shared" si="4"/>
        <v>28.105</v>
      </c>
      <c r="H167" s="63">
        <v>1.66</v>
      </c>
    </row>
    <row r="168" spans="1:8" x14ac:dyDescent="0.2">
      <c r="A168" s="4">
        <f t="shared" si="5"/>
        <v>6</v>
      </c>
      <c r="B168" s="35">
        <v>41798</v>
      </c>
      <c r="C168" s="60">
        <v>15.98</v>
      </c>
      <c r="D168" s="60">
        <v>1.3280000000000001</v>
      </c>
      <c r="E168" s="60">
        <v>9.9019999999999992</v>
      </c>
      <c r="F168" s="42">
        <f t="shared" si="4"/>
        <v>27.21</v>
      </c>
      <c r="H168" s="63">
        <v>1.615</v>
      </c>
    </row>
    <row r="169" spans="1:8" x14ac:dyDescent="0.2">
      <c r="A169" s="4">
        <f t="shared" si="5"/>
        <v>6</v>
      </c>
      <c r="B169" s="35">
        <v>41799</v>
      </c>
      <c r="C169" s="60">
        <v>15.96</v>
      </c>
      <c r="D169" s="60">
        <v>2.6179999999999999</v>
      </c>
      <c r="E169" s="60">
        <v>12.115</v>
      </c>
      <c r="F169" s="42">
        <f t="shared" si="4"/>
        <v>30.692999999999998</v>
      </c>
      <c r="H169" s="63">
        <v>1.7949999999999999</v>
      </c>
    </row>
    <row r="170" spans="1:8" x14ac:dyDescent="0.2">
      <c r="A170" s="4">
        <f t="shared" si="5"/>
        <v>6</v>
      </c>
      <c r="B170" s="35">
        <v>41800</v>
      </c>
      <c r="C170" s="60">
        <v>16.07</v>
      </c>
      <c r="D170" s="60">
        <v>2.7240000000000002</v>
      </c>
      <c r="E170" s="60">
        <v>11.911</v>
      </c>
      <c r="F170" s="42">
        <f t="shared" si="4"/>
        <v>30.704999999999998</v>
      </c>
      <c r="H170" s="63">
        <v>1.76</v>
      </c>
    </row>
    <row r="171" spans="1:8" x14ac:dyDescent="0.2">
      <c r="A171" s="4">
        <f t="shared" si="5"/>
        <v>6</v>
      </c>
      <c r="B171" s="35">
        <v>41801</v>
      </c>
      <c r="C171" s="60">
        <v>16.117999999999999</v>
      </c>
      <c r="D171" s="60">
        <v>2.3149999999999999</v>
      </c>
      <c r="E171" s="60">
        <v>11.742000000000001</v>
      </c>
      <c r="F171" s="42">
        <f t="shared" si="4"/>
        <v>30.175000000000001</v>
      </c>
      <c r="H171" s="63">
        <v>1.7350000000000001</v>
      </c>
    </row>
    <row r="172" spans="1:8" x14ac:dyDescent="0.2">
      <c r="A172" s="4">
        <f t="shared" si="5"/>
        <v>6</v>
      </c>
      <c r="B172" s="35">
        <v>41802</v>
      </c>
      <c r="C172" s="60">
        <v>16.13</v>
      </c>
      <c r="D172" s="60">
        <v>2.302</v>
      </c>
      <c r="E172" s="60">
        <v>11.839</v>
      </c>
      <c r="F172" s="42">
        <f t="shared" si="4"/>
        <v>30.271000000000001</v>
      </c>
      <c r="H172" s="63">
        <v>1.7250000000000001</v>
      </c>
    </row>
    <row r="173" spans="1:8" x14ac:dyDescent="0.2">
      <c r="A173" s="4">
        <f t="shared" si="5"/>
        <v>6</v>
      </c>
      <c r="B173" s="35">
        <v>41803</v>
      </c>
      <c r="C173" s="60">
        <v>16.004999999999999</v>
      </c>
      <c r="D173" s="60">
        <v>2.3559999999999999</v>
      </c>
      <c r="E173" s="60">
        <v>11.223000000000001</v>
      </c>
      <c r="F173" s="42">
        <f t="shared" si="4"/>
        <v>29.583999999999996</v>
      </c>
      <c r="H173" s="63">
        <v>1.655</v>
      </c>
    </row>
    <row r="174" spans="1:8" x14ac:dyDescent="0.2">
      <c r="A174" s="4">
        <f t="shared" si="5"/>
        <v>6</v>
      </c>
      <c r="B174" s="35">
        <v>41804</v>
      </c>
      <c r="C174" s="60">
        <v>16.030999999999999</v>
      </c>
      <c r="D174" s="60">
        <v>1.44</v>
      </c>
      <c r="E174" s="60">
        <v>10.693</v>
      </c>
      <c r="F174" s="42">
        <f t="shared" si="4"/>
        <v>28.164000000000001</v>
      </c>
      <c r="H174" s="63">
        <v>1.7</v>
      </c>
    </row>
    <row r="175" spans="1:8" x14ac:dyDescent="0.2">
      <c r="A175" s="4">
        <f t="shared" si="5"/>
        <v>6</v>
      </c>
      <c r="B175" s="35">
        <v>41805</v>
      </c>
      <c r="C175" s="60">
        <v>16.050999999999998</v>
      </c>
      <c r="D175" s="60">
        <v>1.3779999999999999</v>
      </c>
      <c r="E175" s="60">
        <v>10.291</v>
      </c>
      <c r="F175" s="42">
        <f t="shared" si="4"/>
        <v>27.72</v>
      </c>
      <c r="H175" s="63">
        <v>1.64</v>
      </c>
    </row>
    <row r="176" spans="1:8" x14ac:dyDescent="0.2">
      <c r="A176" s="4">
        <f t="shared" si="5"/>
        <v>6</v>
      </c>
      <c r="B176" s="35">
        <v>41806</v>
      </c>
      <c r="C176" s="60">
        <v>16.14</v>
      </c>
      <c r="D176" s="60">
        <v>2.645</v>
      </c>
      <c r="E176" s="60">
        <v>11.901999999999999</v>
      </c>
      <c r="F176" s="42">
        <f t="shared" si="4"/>
        <v>30.686999999999998</v>
      </c>
      <c r="H176" s="63">
        <v>1.7549999999999999</v>
      </c>
    </row>
    <row r="177" spans="1:9" x14ac:dyDescent="0.2">
      <c r="A177" s="4">
        <f t="shared" si="5"/>
        <v>6</v>
      </c>
      <c r="B177" s="35">
        <v>41807</v>
      </c>
      <c r="C177" s="60">
        <v>16.079999999999998</v>
      </c>
      <c r="D177" s="60">
        <v>2.593</v>
      </c>
      <c r="E177" s="60">
        <v>11.56</v>
      </c>
      <c r="F177" s="42">
        <f t="shared" si="4"/>
        <v>30.232999999999997</v>
      </c>
      <c r="H177" s="63">
        <v>1.7549999999999999</v>
      </c>
    </row>
    <row r="178" spans="1:9" x14ac:dyDescent="0.2">
      <c r="A178" s="4">
        <f t="shared" si="5"/>
        <v>6</v>
      </c>
      <c r="B178" s="35">
        <v>41808</v>
      </c>
      <c r="C178" s="60">
        <v>16.11</v>
      </c>
      <c r="D178" s="60">
        <v>2.234</v>
      </c>
      <c r="E178" s="60">
        <v>11.708</v>
      </c>
      <c r="F178" s="42">
        <f t="shared" si="4"/>
        <v>30.052</v>
      </c>
      <c r="H178" s="63">
        <v>1.79</v>
      </c>
    </row>
    <row r="179" spans="1:9" x14ac:dyDescent="0.2">
      <c r="A179" s="4">
        <f t="shared" si="5"/>
        <v>6</v>
      </c>
      <c r="B179" s="35">
        <v>41809</v>
      </c>
      <c r="C179" s="60">
        <v>16.21</v>
      </c>
      <c r="D179" s="60">
        <v>2.4910000000000001</v>
      </c>
      <c r="E179" s="60">
        <v>11.411</v>
      </c>
      <c r="F179" s="42">
        <f t="shared" si="4"/>
        <v>30.112000000000002</v>
      </c>
      <c r="H179" s="63">
        <v>1.7</v>
      </c>
    </row>
    <row r="180" spans="1:9" x14ac:dyDescent="0.2">
      <c r="A180" s="4">
        <f t="shared" si="5"/>
        <v>6</v>
      </c>
      <c r="B180" s="35">
        <v>41810</v>
      </c>
      <c r="C180" s="60">
        <v>16.16</v>
      </c>
      <c r="D180" s="60">
        <v>2.44</v>
      </c>
      <c r="E180" s="60">
        <v>12.198</v>
      </c>
      <c r="F180" s="42">
        <f t="shared" si="4"/>
        <v>30.798000000000002</v>
      </c>
      <c r="H180" s="63">
        <v>1.675</v>
      </c>
    </row>
    <row r="181" spans="1:9" x14ac:dyDescent="0.2">
      <c r="A181" s="4">
        <f t="shared" si="5"/>
        <v>6</v>
      </c>
      <c r="B181" s="35">
        <v>41811</v>
      </c>
      <c r="C181" s="60">
        <v>16.149999999999999</v>
      </c>
      <c r="D181" s="60">
        <v>1.2949999999999999</v>
      </c>
      <c r="E181" s="60">
        <v>10.356999999999999</v>
      </c>
      <c r="F181" s="42">
        <f t="shared" si="4"/>
        <v>27.802</v>
      </c>
      <c r="H181" s="63">
        <v>1.63</v>
      </c>
    </row>
    <row r="182" spans="1:9" x14ac:dyDescent="0.2">
      <c r="A182" s="4">
        <f t="shared" si="5"/>
        <v>6</v>
      </c>
      <c r="B182" s="35">
        <v>41812</v>
      </c>
      <c r="C182" s="60">
        <v>16.07</v>
      </c>
      <c r="D182" s="60">
        <v>1.2450000000000001</v>
      </c>
      <c r="E182" s="60">
        <v>10.340999999999999</v>
      </c>
      <c r="F182" s="42">
        <f t="shared" si="4"/>
        <v>27.655999999999999</v>
      </c>
      <c r="H182" s="63">
        <v>1.635</v>
      </c>
    </row>
    <row r="183" spans="1:9" x14ac:dyDescent="0.2">
      <c r="A183" s="4">
        <f t="shared" si="5"/>
        <v>6</v>
      </c>
      <c r="B183" s="35">
        <v>41813</v>
      </c>
      <c r="C183" s="60">
        <v>16.04</v>
      </c>
      <c r="D183" s="60">
        <v>2.88</v>
      </c>
      <c r="E183" s="60">
        <v>11.849</v>
      </c>
      <c r="F183" s="42">
        <f t="shared" si="4"/>
        <v>30.768999999999998</v>
      </c>
      <c r="H183" s="63">
        <v>1.77</v>
      </c>
    </row>
    <row r="184" spans="1:9" x14ac:dyDescent="0.2">
      <c r="A184" s="4">
        <f t="shared" si="5"/>
        <v>6</v>
      </c>
      <c r="B184" s="35">
        <v>41814</v>
      </c>
      <c r="C184" s="60">
        <v>16.04</v>
      </c>
      <c r="D184" s="60">
        <v>2.7389999999999999</v>
      </c>
      <c r="E184" s="60">
        <v>11.83</v>
      </c>
      <c r="F184" s="42">
        <f t="shared" si="4"/>
        <v>30.609000000000002</v>
      </c>
      <c r="H184" s="63">
        <v>1.76</v>
      </c>
    </row>
    <row r="185" spans="1:9" x14ac:dyDescent="0.2">
      <c r="A185" s="4">
        <f t="shared" si="5"/>
        <v>6</v>
      </c>
      <c r="B185" s="35">
        <v>41815</v>
      </c>
      <c r="C185" s="60">
        <v>15.9</v>
      </c>
      <c r="D185" s="60">
        <v>2.5350000000000001</v>
      </c>
      <c r="E185" s="60">
        <v>11.802</v>
      </c>
      <c r="F185" s="42">
        <f t="shared" si="4"/>
        <v>30.237000000000002</v>
      </c>
      <c r="H185" s="63">
        <v>1.75</v>
      </c>
    </row>
    <row r="186" spans="1:9" x14ac:dyDescent="0.2">
      <c r="A186" s="4">
        <f t="shared" si="5"/>
        <v>6</v>
      </c>
      <c r="B186" s="35">
        <v>41816</v>
      </c>
      <c r="C186" s="60">
        <v>15.14</v>
      </c>
      <c r="D186" s="60">
        <v>2.2280000000000002</v>
      </c>
      <c r="E186" s="60">
        <v>12.157999999999999</v>
      </c>
      <c r="F186" s="42">
        <f t="shared" si="4"/>
        <v>29.526000000000003</v>
      </c>
      <c r="H186" s="63">
        <v>1.72</v>
      </c>
    </row>
    <row r="187" spans="1:9" x14ac:dyDescent="0.2">
      <c r="A187" s="4">
        <f t="shared" si="5"/>
        <v>6</v>
      </c>
      <c r="B187" s="35">
        <v>41817</v>
      </c>
      <c r="C187" s="60">
        <v>16.04</v>
      </c>
      <c r="D187" s="60">
        <v>1.93</v>
      </c>
      <c r="E187" s="60">
        <v>11.304</v>
      </c>
      <c r="F187" s="42">
        <f t="shared" si="4"/>
        <v>29.274000000000001</v>
      </c>
      <c r="H187" s="63">
        <v>1.665</v>
      </c>
    </row>
    <row r="188" spans="1:9" x14ac:dyDescent="0.2">
      <c r="A188" s="4">
        <f t="shared" si="5"/>
        <v>6</v>
      </c>
      <c r="B188" s="35">
        <v>41818</v>
      </c>
      <c r="C188" s="60">
        <v>16.05</v>
      </c>
      <c r="D188" s="60">
        <v>1.073</v>
      </c>
      <c r="E188" s="60">
        <v>10.76</v>
      </c>
      <c r="F188" s="42">
        <f t="shared" si="4"/>
        <v>27.883000000000003</v>
      </c>
      <c r="H188" s="63">
        <v>1.645</v>
      </c>
    </row>
    <row r="189" spans="1:9" x14ac:dyDescent="0.2">
      <c r="A189" s="4">
        <f t="shared" si="5"/>
        <v>6</v>
      </c>
      <c r="B189" s="35">
        <v>41819</v>
      </c>
      <c r="C189" s="60">
        <v>15.79</v>
      </c>
      <c r="D189" s="60">
        <v>1.071</v>
      </c>
      <c r="E189" s="60">
        <v>10.028</v>
      </c>
      <c r="F189" s="42">
        <f t="shared" si="4"/>
        <v>26.889000000000003</v>
      </c>
      <c r="H189" s="63">
        <v>1.57</v>
      </c>
    </row>
    <row r="190" spans="1:9" x14ac:dyDescent="0.2">
      <c r="A190" s="4">
        <f t="shared" si="5"/>
        <v>6</v>
      </c>
      <c r="B190" s="35">
        <v>41820</v>
      </c>
      <c r="C190" s="60">
        <v>15.96</v>
      </c>
      <c r="D190" s="60">
        <v>2.5870000000000002</v>
      </c>
      <c r="E190" s="60">
        <v>12.089</v>
      </c>
      <c r="F190" s="42">
        <f t="shared" si="4"/>
        <v>30.636000000000003</v>
      </c>
      <c r="H190" s="63">
        <v>1.74</v>
      </c>
    </row>
    <row r="191" spans="1:9" x14ac:dyDescent="0.2">
      <c r="A191" s="4">
        <f t="shared" si="5"/>
        <v>7</v>
      </c>
      <c r="B191" s="35">
        <v>41821</v>
      </c>
      <c r="C191" s="60">
        <v>15.933999999999999</v>
      </c>
      <c r="D191" s="60">
        <v>2.6190000000000002</v>
      </c>
      <c r="E191" s="60">
        <v>11.128</v>
      </c>
      <c r="F191" s="42">
        <f t="shared" si="4"/>
        <v>29.681000000000001</v>
      </c>
      <c r="H191" s="63">
        <v>1.7050000000000001</v>
      </c>
      <c r="I191" s="5"/>
    </row>
    <row r="192" spans="1:9" x14ac:dyDescent="0.2">
      <c r="A192" s="4">
        <f t="shared" si="5"/>
        <v>7</v>
      </c>
      <c r="B192" s="35">
        <v>41822</v>
      </c>
      <c r="C192" s="60">
        <v>16.036999999999999</v>
      </c>
      <c r="D192" s="60">
        <v>2.96</v>
      </c>
      <c r="E192" s="60">
        <v>11.233000000000001</v>
      </c>
      <c r="F192" s="42">
        <f t="shared" si="4"/>
        <v>30.23</v>
      </c>
      <c r="H192" s="63">
        <v>1.7250000000000001</v>
      </c>
      <c r="I192" s="5"/>
    </row>
    <row r="193" spans="1:9" x14ac:dyDescent="0.2">
      <c r="A193" s="4">
        <f t="shared" si="5"/>
        <v>7</v>
      </c>
      <c r="B193" s="35">
        <v>41823</v>
      </c>
      <c r="C193" s="60">
        <v>16.039000000000001</v>
      </c>
      <c r="D193" s="60">
        <v>2.903</v>
      </c>
      <c r="E193" s="60">
        <v>11.481999999999999</v>
      </c>
      <c r="F193" s="42">
        <f t="shared" si="4"/>
        <v>30.423999999999999</v>
      </c>
      <c r="H193" s="63">
        <v>1.7450000000000001</v>
      </c>
      <c r="I193" s="5"/>
    </row>
    <row r="194" spans="1:9" x14ac:dyDescent="0.2">
      <c r="A194" s="4">
        <f t="shared" si="5"/>
        <v>7</v>
      </c>
      <c r="B194" s="35">
        <v>41824</v>
      </c>
      <c r="C194" s="60">
        <v>15.738</v>
      </c>
      <c r="D194" s="60">
        <v>2.573</v>
      </c>
      <c r="E194" s="60">
        <v>12.045999999999999</v>
      </c>
      <c r="F194" s="42">
        <f t="shared" si="4"/>
        <v>30.356999999999999</v>
      </c>
      <c r="H194" s="63">
        <v>1.71</v>
      </c>
      <c r="I194" s="5"/>
    </row>
    <row r="195" spans="1:9" x14ac:dyDescent="0.2">
      <c r="A195" s="4">
        <f t="shared" si="5"/>
        <v>7</v>
      </c>
      <c r="B195" s="35">
        <v>41825</v>
      </c>
      <c r="C195" s="60">
        <v>16.189</v>
      </c>
      <c r="D195" s="60">
        <v>1.214</v>
      </c>
      <c r="E195" s="60">
        <v>11.247</v>
      </c>
      <c r="F195" s="42">
        <f t="shared" si="4"/>
        <v>28.65</v>
      </c>
      <c r="H195" s="63">
        <v>1.65</v>
      </c>
      <c r="I195" s="5"/>
    </row>
    <row r="196" spans="1:9" x14ac:dyDescent="0.2">
      <c r="A196" s="4">
        <f t="shared" si="5"/>
        <v>7</v>
      </c>
      <c r="B196" s="35">
        <v>41826</v>
      </c>
      <c r="C196" s="60">
        <v>15.458</v>
      </c>
      <c r="D196" s="60">
        <v>1.6419999999999999</v>
      </c>
      <c r="E196" s="60">
        <v>10.391</v>
      </c>
      <c r="F196" s="42">
        <f t="shared" si="4"/>
        <v>27.491</v>
      </c>
      <c r="H196" s="63">
        <v>1.62</v>
      </c>
      <c r="I196" s="5"/>
    </row>
    <row r="197" spans="1:9" x14ac:dyDescent="0.2">
      <c r="A197" s="4">
        <f t="shared" si="5"/>
        <v>7</v>
      </c>
      <c r="B197" s="35">
        <v>41827</v>
      </c>
      <c r="C197" s="60">
        <v>15.996</v>
      </c>
      <c r="D197" s="60">
        <v>2.492</v>
      </c>
      <c r="E197" s="60">
        <v>11.124000000000001</v>
      </c>
      <c r="F197" s="42">
        <f t="shared" si="4"/>
        <v>29.612000000000002</v>
      </c>
      <c r="H197" s="63">
        <v>1.6850000000000001</v>
      </c>
      <c r="I197" s="5"/>
    </row>
    <row r="198" spans="1:9" x14ac:dyDescent="0.2">
      <c r="A198" s="4">
        <f t="shared" si="5"/>
        <v>7</v>
      </c>
      <c r="B198" s="35">
        <v>41828</v>
      </c>
      <c r="C198" s="60">
        <v>16.085000000000001</v>
      </c>
      <c r="D198" s="60">
        <v>2.5779999999999998</v>
      </c>
      <c r="E198" s="60">
        <v>11.654999999999999</v>
      </c>
      <c r="F198" s="42">
        <f t="shared" si="4"/>
        <v>30.317999999999998</v>
      </c>
      <c r="H198" s="63">
        <v>1.76</v>
      </c>
      <c r="I198" s="5"/>
    </row>
    <row r="199" spans="1:9" x14ac:dyDescent="0.2">
      <c r="A199" s="4">
        <f t="shared" si="5"/>
        <v>7</v>
      </c>
      <c r="B199" s="35">
        <v>41829</v>
      </c>
      <c r="C199" s="60">
        <v>16.068000000000001</v>
      </c>
      <c r="D199" s="60">
        <v>2.444</v>
      </c>
      <c r="E199" s="60">
        <v>12.436999999999999</v>
      </c>
      <c r="F199" s="42">
        <f t="shared" si="4"/>
        <v>30.948999999999998</v>
      </c>
      <c r="H199" s="63">
        <v>1.73</v>
      </c>
      <c r="I199" s="5"/>
    </row>
    <row r="200" spans="1:9" x14ac:dyDescent="0.2">
      <c r="A200" s="4">
        <f t="shared" si="5"/>
        <v>7</v>
      </c>
      <c r="B200" s="35">
        <v>41830</v>
      </c>
      <c r="C200" s="60">
        <v>15.875999999999999</v>
      </c>
      <c r="D200" s="60">
        <v>2.57</v>
      </c>
      <c r="E200" s="60">
        <v>11.103999999999999</v>
      </c>
      <c r="F200" s="42">
        <f t="shared" si="4"/>
        <v>29.549999999999997</v>
      </c>
      <c r="H200" s="63">
        <v>1.7250000000000001</v>
      </c>
      <c r="I200" s="5"/>
    </row>
    <row r="201" spans="1:9" x14ac:dyDescent="0.2">
      <c r="A201" s="4">
        <f t="shared" si="5"/>
        <v>7</v>
      </c>
      <c r="B201" s="35">
        <v>41831</v>
      </c>
      <c r="C201" s="60">
        <v>16.091999999999999</v>
      </c>
      <c r="D201" s="60">
        <v>1.6779999999999999</v>
      </c>
      <c r="E201" s="60">
        <v>11.78</v>
      </c>
      <c r="F201" s="42">
        <f t="shared" si="4"/>
        <v>29.549999999999997</v>
      </c>
      <c r="H201" s="63">
        <v>1.6850000000000001</v>
      </c>
      <c r="I201" s="5"/>
    </row>
    <row r="202" spans="1:9" x14ac:dyDescent="0.2">
      <c r="A202" s="4">
        <f t="shared" si="5"/>
        <v>7</v>
      </c>
      <c r="B202" s="35">
        <v>41832</v>
      </c>
      <c r="C202" s="60">
        <v>16.100999999999999</v>
      </c>
      <c r="D202" s="60">
        <v>1.254</v>
      </c>
      <c r="E202" s="60">
        <v>10.413</v>
      </c>
      <c r="F202" s="42">
        <f t="shared" ref="F202:F265" si="6">+SUM(C202:E202)</f>
        <v>27.768000000000001</v>
      </c>
      <c r="H202" s="63">
        <v>1.69</v>
      </c>
      <c r="I202" s="5"/>
    </row>
    <row r="203" spans="1:9" x14ac:dyDescent="0.2">
      <c r="A203" s="4">
        <f t="shared" ref="A203:A266" si="7">+IF(ISBLANK($B203),"",MONTH($B203))</f>
        <v>7</v>
      </c>
      <c r="B203" s="35">
        <v>41833</v>
      </c>
      <c r="C203" s="60">
        <v>16.036999999999999</v>
      </c>
      <c r="D203" s="60">
        <v>1.056</v>
      </c>
      <c r="E203" s="60">
        <v>10.166</v>
      </c>
      <c r="F203" s="42">
        <f t="shared" si="6"/>
        <v>27.259</v>
      </c>
      <c r="H203" s="63">
        <v>1.5649999999999999</v>
      </c>
      <c r="I203" s="5"/>
    </row>
    <row r="204" spans="1:9" x14ac:dyDescent="0.2">
      <c r="A204" s="4">
        <f t="shared" si="7"/>
        <v>7</v>
      </c>
      <c r="B204" s="35">
        <v>41834</v>
      </c>
      <c r="C204" s="60">
        <v>16.05</v>
      </c>
      <c r="D204" s="60">
        <v>1.8089999999999999</v>
      </c>
      <c r="E204" s="60">
        <v>11.16</v>
      </c>
      <c r="F204" s="42">
        <f t="shared" si="6"/>
        <v>29.019000000000002</v>
      </c>
      <c r="H204" s="63">
        <v>1.7</v>
      </c>
      <c r="I204" s="5"/>
    </row>
    <row r="205" spans="1:9" x14ac:dyDescent="0.2">
      <c r="A205" s="4">
        <f t="shared" si="7"/>
        <v>7</v>
      </c>
      <c r="B205" s="35">
        <v>41835</v>
      </c>
      <c r="C205" s="60">
        <v>16.09</v>
      </c>
      <c r="D205" s="60">
        <v>1.6040000000000001</v>
      </c>
      <c r="E205" s="60">
        <v>11.446999999999999</v>
      </c>
      <c r="F205" s="42">
        <f t="shared" si="6"/>
        <v>29.140999999999998</v>
      </c>
      <c r="H205" s="63">
        <v>1.66</v>
      </c>
      <c r="I205" s="5"/>
    </row>
    <row r="206" spans="1:9" x14ac:dyDescent="0.2">
      <c r="A206" s="4">
        <f t="shared" si="7"/>
        <v>7</v>
      </c>
      <c r="B206" s="35">
        <v>41836</v>
      </c>
      <c r="C206" s="60">
        <v>15.78</v>
      </c>
      <c r="D206" s="60">
        <v>1.0109999999999999</v>
      </c>
      <c r="E206" s="60">
        <v>10.103999999999999</v>
      </c>
      <c r="F206" s="42">
        <f t="shared" si="6"/>
        <v>26.895</v>
      </c>
      <c r="H206" s="63">
        <v>1.61</v>
      </c>
      <c r="I206" s="5"/>
    </row>
    <row r="207" spans="1:9" x14ac:dyDescent="0.2">
      <c r="A207" s="4">
        <f t="shared" si="7"/>
        <v>7</v>
      </c>
      <c r="B207" s="35">
        <v>41837</v>
      </c>
      <c r="C207" s="60">
        <v>16.05</v>
      </c>
      <c r="D207" s="60">
        <v>2.0110000000000001</v>
      </c>
      <c r="E207" s="60">
        <v>11.542</v>
      </c>
      <c r="F207" s="42">
        <f t="shared" si="6"/>
        <v>29.603000000000002</v>
      </c>
      <c r="H207" s="63">
        <v>1.7</v>
      </c>
      <c r="I207" s="5"/>
    </row>
    <row r="208" spans="1:9" x14ac:dyDescent="0.2">
      <c r="A208" s="4">
        <f t="shared" si="7"/>
        <v>7</v>
      </c>
      <c r="B208" s="35">
        <v>41838</v>
      </c>
      <c r="C208" s="60">
        <v>15.97</v>
      </c>
      <c r="D208" s="60">
        <v>1.976</v>
      </c>
      <c r="E208" s="60">
        <v>11.999000000000001</v>
      </c>
      <c r="F208" s="42">
        <f t="shared" si="6"/>
        <v>29.945</v>
      </c>
      <c r="H208" s="63">
        <v>1.7150000000000001</v>
      </c>
      <c r="I208" s="5"/>
    </row>
    <row r="209" spans="1:9" x14ac:dyDescent="0.2">
      <c r="A209" s="4">
        <f t="shared" si="7"/>
        <v>7</v>
      </c>
      <c r="B209" s="35">
        <v>41839</v>
      </c>
      <c r="C209" s="60">
        <v>14.6</v>
      </c>
      <c r="D209" s="60">
        <v>1.56</v>
      </c>
      <c r="E209" s="60">
        <v>11.78</v>
      </c>
      <c r="F209" s="42">
        <f t="shared" si="6"/>
        <v>27.939999999999998</v>
      </c>
      <c r="H209" s="63">
        <v>1.665</v>
      </c>
      <c r="I209" s="5"/>
    </row>
    <row r="210" spans="1:9" x14ac:dyDescent="0.2">
      <c r="A210" s="4">
        <f t="shared" si="7"/>
        <v>7</v>
      </c>
      <c r="B210" s="35">
        <v>41840</v>
      </c>
      <c r="C210" s="60">
        <v>15.79</v>
      </c>
      <c r="D210" s="60">
        <v>1.0569999999999999</v>
      </c>
      <c r="E210" s="60">
        <v>9.9009999999999998</v>
      </c>
      <c r="F210" s="42">
        <f t="shared" si="6"/>
        <v>26.747999999999998</v>
      </c>
      <c r="H210" s="63">
        <v>1.55</v>
      </c>
      <c r="I210" s="5"/>
    </row>
    <row r="211" spans="1:9" x14ac:dyDescent="0.2">
      <c r="A211" s="4">
        <f t="shared" si="7"/>
        <v>7</v>
      </c>
      <c r="B211" s="35">
        <v>41841</v>
      </c>
      <c r="C211" s="60">
        <v>16.22</v>
      </c>
      <c r="D211" s="60">
        <v>1.46</v>
      </c>
      <c r="E211" s="60">
        <v>11.388999999999999</v>
      </c>
      <c r="F211" s="42">
        <f t="shared" si="6"/>
        <v>29.068999999999999</v>
      </c>
      <c r="H211" s="63">
        <v>1.68</v>
      </c>
      <c r="I211" s="5"/>
    </row>
    <row r="212" spans="1:9" x14ac:dyDescent="0.2">
      <c r="A212" s="4">
        <f t="shared" si="7"/>
        <v>7</v>
      </c>
      <c r="B212" s="35">
        <v>41842</v>
      </c>
      <c r="C212" s="60">
        <v>16.170000000000002</v>
      </c>
      <c r="D212" s="60">
        <v>1.2829999999999999</v>
      </c>
      <c r="E212" s="60">
        <v>11.791</v>
      </c>
      <c r="F212" s="42">
        <f t="shared" si="6"/>
        <v>29.244000000000003</v>
      </c>
      <c r="H212" s="63">
        <v>1.6850000000000001</v>
      </c>
      <c r="I212" s="5"/>
    </row>
    <row r="213" spans="1:9" x14ac:dyDescent="0.2">
      <c r="A213" s="4">
        <f t="shared" si="7"/>
        <v>7</v>
      </c>
      <c r="B213" s="35">
        <v>41843</v>
      </c>
      <c r="C213" s="60">
        <v>16.100000000000001</v>
      </c>
      <c r="D213" s="60">
        <v>1.4470000000000001</v>
      </c>
      <c r="E213" s="60">
        <v>11.423999999999999</v>
      </c>
      <c r="F213" s="42">
        <f t="shared" si="6"/>
        <v>28.971</v>
      </c>
      <c r="H213" s="63">
        <v>1.71</v>
      </c>
      <c r="I213" s="5"/>
    </row>
    <row r="214" spans="1:9" x14ac:dyDescent="0.2">
      <c r="A214" s="4">
        <f t="shared" si="7"/>
        <v>7</v>
      </c>
      <c r="B214" s="35">
        <v>41844</v>
      </c>
      <c r="C214" s="60">
        <v>16.03</v>
      </c>
      <c r="D214" s="60">
        <v>1.369</v>
      </c>
      <c r="E214" s="60">
        <v>11.89</v>
      </c>
      <c r="F214" s="42">
        <f t="shared" si="6"/>
        <v>29.289000000000001</v>
      </c>
      <c r="H214" s="63">
        <v>1.67</v>
      </c>
      <c r="I214" s="5"/>
    </row>
    <row r="215" spans="1:9" x14ac:dyDescent="0.2">
      <c r="A215" s="4">
        <f t="shared" si="7"/>
        <v>7</v>
      </c>
      <c r="B215" s="35">
        <v>41845</v>
      </c>
      <c r="C215" s="60">
        <v>16.18</v>
      </c>
      <c r="D215" s="60">
        <v>1.74</v>
      </c>
      <c r="E215" s="60">
        <v>11.64</v>
      </c>
      <c r="F215" s="42">
        <f t="shared" si="6"/>
        <v>29.56</v>
      </c>
      <c r="H215" s="63">
        <v>1.675</v>
      </c>
      <c r="I215" s="5"/>
    </row>
    <row r="216" spans="1:9" x14ac:dyDescent="0.2">
      <c r="A216" s="4">
        <f t="shared" si="7"/>
        <v>7</v>
      </c>
      <c r="B216" s="35">
        <v>41846</v>
      </c>
      <c r="C216" s="60">
        <v>15.82</v>
      </c>
      <c r="D216" s="60">
        <v>1.1080000000000001</v>
      </c>
      <c r="E216" s="60">
        <v>10.736000000000001</v>
      </c>
      <c r="F216" s="42">
        <f t="shared" si="6"/>
        <v>27.664000000000001</v>
      </c>
      <c r="H216" s="63">
        <v>1.675</v>
      </c>
      <c r="I216" s="5"/>
    </row>
    <row r="217" spans="1:9" x14ac:dyDescent="0.2">
      <c r="A217" s="4">
        <f t="shared" si="7"/>
        <v>7</v>
      </c>
      <c r="B217" s="35">
        <v>41847</v>
      </c>
      <c r="C217" s="60">
        <v>15.88</v>
      </c>
      <c r="D217" s="60">
        <v>1.117</v>
      </c>
      <c r="E217" s="60">
        <v>10.718999999999999</v>
      </c>
      <c r="F217" s="42">
        <f t="shared" si="6"/>
        <v>27.716000000000001</v>
      </c>
      <c r="H217" s="63">
        <v>1.585</v>
      </c>
      <c r="I217" s="5"/>
    </row>
    <row r="218" spans="1:9" x14ac:dyDescent="0.2">
      <c r="A218" s="4">
        <f t="shared" si="7"/>
        <v>7</v>
      </c>
      <c r="B218" s="35">
        <v>41848</v>
      </c>
      <c r="C218" s="60">
        <v>16.13</v>
      </c>
      <c r="D218" s="60">
        <v>1.873</v>
      </c>
      <c r="E218" s="60">
        <v>11.212999999999999</v>
      </c>
      <c r="F218" s="42">
        <f t="shared" si="6"/>
        <v>29.216000000000001</v>
      </c>
      <c r="H218" s="63">
        <v>1.67</v>
      </c>
      <c r="I218" s="5"/>
    </row>
    <row r="219" spans="1:9" x14ac:dyDescent="0.2">
      <c r="A219" s="4">
        <f t="shared" si="7"/>
        <v>7</v>
      </c>
      <c r="B219" s="35">
        <v>41849</v>
      </c>
      <c r="C219" s="60">
        <v>16.09</v>
      </c>
      <c r="D219" s="60">
        <v>1.5629999999999999</v>
      </c>
      <c r="E219" s="60">
        <v>11.952</v>
      </c>
      <c r="F219" s="42">
        <f t="shared" si="6"/>
        <v>29.604999999999997</v>
      </c>
      <c r="H219" s="63">
        <v>1.68</v>
      </c>
      <c r="I219" s="5"/>
    </row>
    <row r="220" spans="1:9" x14ac:dyDescent="0.2">
      <c r="A220" s="4">
        <f t="shared" si="7"/>
        <v>7</v>
      </c>
      <c r="B220" s="35">
        <v>41850</v>
      </c>
      <c r="C220" s="60">
        <v>16.02</v>
      </c>
      <c r="D220" s="60">
        <v>1.7649999999999999</v>
      </c>
      <c r="E220" s="60">
        <v>11.933</v>
      </c>
      <c r="F220" s="42">
        <f t="shared" si="6"/>
        <v>29.718</v>
      </c>
      <c r="H220" s="63">
        <v>1.69</v>
      </c>
      <c r="I220" s="5"/>
    </row>
    <row r="221" spans="1:9" x14ac:dyDescent="0.2">
      <c r="A221" s="4">
        <f t="shared" si="7"/>
        <v>7</v>
      </c>
      <c r="B221" s="35">
        <v>41851</v>
      </c>
      <c r="C221" s="60">
        <v>16.04</v>
      </c>
      <c r="D221" s="60">
        <v>1.5049999999999999</v>
      </c>
      <c r="E221" s="60">
        <v>12.026999999999999</v>
      </c>
      <c r="F221" s="42">
        <f t="shared" si="6"/>
        <v>29.571999999999996</v>
      </c>
      <c r="H221" s="63">
        <v>1.7</v>
      </c>
      <c r="I221" s="5"/>
    </row>
    <row r="222" spans="1:9" x14ac:dyDescent="0.2">
      <c r="A222" s="4">
        <f t="shared" si="7"/>
        <v>8</v>
      </c>
      <c r="B222" s="35">
        <v>41852</v>
      </c>
      <c r="C222" s="60">
        <v>15.88</v>
      </c>
      <c r="D222" s="60">
        <v>1.915</v>
      </c>
      <c r="E222" s="60">
        <v>12.108000000000001</v>
      </c>
      <c r="F222" s="42">
        <f t="shared" si="6"/>
        <v>29.903000000000002</v>
      </c>
      <c r="H222" s="63">
        <v>1.6950000000000001</v>
      </c>
    </row>
    <row r="223" spans="1:9" x14ac:dyDescent="0.2">
      <c r="A223" s="4">
        <f t="shared" si="7"/>
        <v>8</v>
      </c>
      <c r="B223" s="35">
        <v>41853</v>
      </c>
      <c r="C223" s="60">
        <v>15.976000000000001</v>
      </c>
      <c r="D223" s="60">
        <v>1.242</v>
      </c>
      <c r="E223" s="60">
        <v>10.505000000000001</v>
      </c>
      <c r="F223" s="42">
        <f t="shared" si="6"/>
        <v>27.722999999999999</v>
      </c>
      <c r="H223" s="63">
        <v>1.665</v>
      </c>
    </row>
    <row r="224" spans="1:9" x14ac:dyDescent="0.2">
      <c r="A224" s="4">
        <f t="shared" si="7"/>
        <v>8</v>
      </c>
      <c r="B224" s="35">
        <v>41854</v>
      </c>
      <c r="C224" s="60">
        <v>15.976000000000001</v>
      </c>
      <c r="D224" s="60">
        <v>1.1870000000000001</v>
      </c>
      <c r="E224" s="60">
        <v>9.8670000000000009</v>
      </c>
      <c r="F224" s="42">
        <f t="shared" si="6"/>
        <v>27.03</v>
      </c>
      <c r="H224" s="63">
        <v>1.63</v>
      </c>
    </row>
    <row r="225" spans="1:11" x14ac:dyDescent="0.2">
      <c r="A225" s="4">
        <f t="shared" si="7"/>
        <v>8</v>
      </c>
      <c r="B225" s="35">
        <v>41855</v>
      </c>
      <c r="C225" s="60">
        <v>16.058</v>
      </c>
      <c r="D225" s="60">
        <v>2.3410000000000002</v>
      </c>
      <c r="E225" s="60">
        <v>11.417</v>
      </c>
      <c r="F225" s="42">
        <f t="shared" si="6"/>
        <v>29.816000000000003</v>
      </c>
      <c r="H225" s="63">
        <v>1.7050000000000001</v>
      </c>
    </row>
    <row r="226" spans="1:11" x14ac:dyDescent="0.2">
      <c r="A226" s="4">
        <f t="shared" si="7"/>
        <v>8</v>
      </c>
      <c r="B226" s="35">
        <v>41856</v>
      </c>
      <c r="C226" s="60">
        <v>16.026</v>
      </c>
      <c r="D226" s="60">
        <v>2.4510000000000001</v>
      </c>
      <c r="E226" s="60">
        <v>11.590999999999999</v>
      </c>
      <c r="F226" s="42">
        <f t="shared" si="6"/>
        <v>30.067999999999998</v>
      </c>
      <c r="G226" s="61"/>
      <c r="H226" s="63">
        <v>1.7350000000000001</v>
      </c>
      <c r="I226" s="61"/>
      <c r="J226" s="61"/>
      <c r="K226" s="61"/>
    </row>
    <row r="227" spans="1:11" x14ac:dyDescent="0.2">
      <c r="A227" s="4">
        <f t="shared" si="7"/>
        <v>8</v>
      </c>
      <c r="B227" s="35">
        <v>41857</v>
      </c>
      <c r="C227" s="60">
        <v>16.126999999999999</v>
      </c>
      <c r="D227" s="60">
        <v>2.0920000000000001</v>
      </c>
      <c r="E227" s="60">
        <v>11.002000000000001</v>
      </c>
      <c r="F227" s="42">
        <f t="shared" si="6"/>
        <v>29.220999999999997</v>
      </c>
      <c r="G227" s="61"/>
      <c r="H227" s="63">
        <v>1.7</v>
      </c>
      <c r="I227" s="61"/>
      <c r="J227" s="61"/>
      <c r="K227" s="61"/>
    </row>
    <row r="228" spans="1:11" x14ac:dyDescent="0.2">
      <c r="A228" s="4">
        <f t="shared" si="7"/>
        <v>8</v>
      </c>
      <c r="B228" s="35">
        <v>41858</v>
      </c>
      <c r="C228" s="60">
        <v>16.082000000000001</v>
      </c>
      <c r="D228" s="60">
        <v>2.0649999999999999</v>
      </c>
      <c r="E228" s="60">
        <v>10.587</v>
      </c>
      <c r="F228" s="42">
        <f t="shared" si="6"/>
        <v>28.734000000000002</v>
      </c>
      <c r="G228" s="61"/>
      <c r="H228" s="63">
        <v>1.675</v>
      </c>
      <c r="I228" s="61"/>
      <c r="J228" s="61"/>
      <c r="K228" s="61"/>
    </row>
    <row r="229" spans="1:11" x14ac:dyDescent="0.2">
      <c r="A229" s="4">
        <f t="shared" si="7"/>
        <v>8</v>
      </c>
      <c r="B229" s="35">
        <v>41859</v>
      </c>
      <c r="C229" s="60">
        <v>15.993</v>
      </c>
      <c r="D229" s="60">
        <v>2.359</v>
      </c>
      <c r="E229" s="60">
        <v>11.621</v>
      </c>
      <c r="F229" s="42">
        <f t="shared" si="6"/>
        <v>29.972999999999999</v>
      </c>
      <c r="G229" s="61"/>
      <c r="H229" s="63">
        <v>1.665</v>
      </c>
      <c r="I229" s="61"/>
      <c r="J229" s="61"/>
      <c r="K229" s="61"/>
    </row>
    <row r="230" spans="1:11" x14ac:dyDescent="0.2">
      <c r="A230" s="4">
        <f t="shared" si="7"/>
        <v>8</v>
      </c>
      <c r="B230" s="35">
        <v>41860</v>
      </c>
      <c r="C230" s="60">
        <v>15.941000000000001</v>
      </c>
      <c r="D230" s="60">
        <v>1.2130000000000001</v>
      </c>
      <c r="E230" s="60">
        <v>10.951000000000001</v>
      </c>
      <c r="F230" s="42">
        <f t="shared" si="6"/>
        <v>28.105</v>
      </c>
      <c r="G230" s="61"/>
      <c r="H230" s="63">
        <v>1.67</v>
      </c>
      <c r="I230" s="61"/>
      <c r="J230" s="61"/>
      <c r="K230" s="61"/>
    </row>
    <row r="231" spans="1:11" x14ac:dyDescent="0.2">
      <c r="A231" s="4">
        <f t="shared" si="7"/>
        <v>8</v>
      </c>
      <c r="B231" s="35">
        <v>41861</v>
      </c>
      <c r="C231" s="60">
        <v>15.772</v>
      </c>
      <c r="D231" s="60">
        <v>1.274</v>
      </c>
      <c r="E231" s="60">
        <v>9.7059999999999995</v>
      </c>
      <c r="F231" s="42">
        <f t="shared" si="6"/>
        <v>26.751999999999999</v>
      </c>
      <c r="G231" s="61"/>
      <c r="H231" s="63">
        <v>1.625</v>
      </c>
      <c r="I231" s="61"/>
      <c r="J231" s="61"/>
      <c r="K231" s="61"/>
    </row>
    <row r="232" spans="1:11" x14ac:dyDescent="0.2">
      <c r="A232" s="4">
        <f t="shared" si="7"/>
        <v>8</v>
      </c>
      <c r="B232" s="35">
        <v>41862</v>
      </c>
      <c r="C232" s="60">
        <v>15.996</v>
      </c>
      <c r="D232" s="60">
        <v>2.2109999999999999</v>
      </c>
      <c r="E232" s="60">
        <v>11.619</v>
      </c>
      <c r="F232" s="42">
        <f t="shared" si="6"/>
        <v>29.826000000000001</v>
      </c>
      <c r="G232" s="61"/>
      <c r="H232" s="63">
        <v>1.73</v>
      </c>
      <c r="I232" s="61"/>
      <c r="J232" s="61"/>
      <c r="K232" s="61"/>
    </row>
    <row r="233" spans="1:11" x14ac:dyDescent="0.2">
      <c r="A233" s="4">
        <f t="shared" si="7"/>
        <v>8</v>
      </c>
      <c r="B233" s="35">
        <v>41863</v>
      </c>
      <c r="C233" s="60">
        <v>15.933</v>
      </c>
      <c r="D233" s="60">
        <v>2.3650000000000002</v>
      </c>
      <c r="E233" s="60">
        <v>11.064</v>
      </c>
      <c r="F233" s="42">
        <f t="shared" si="6"/>
        <v>29.362000000000002</v>
      </c>
      <c r="G233" s="61"/>
      <c r="H233" s="63">
        <v>1.6950000000000001</v>
      </c>
      <c r="I233" s="61"/>
      <c r="J233" s="61"/>
      <c r="K233" s="61"/>
    </row>
    <row r="234" spans="1:11" x14ac:dyDescent="0.2">
      <c r="A234" s="4">
        <f t="shared" si="7"/>
        <v>8</v>
      </c>
      <c r="B234" s="35">
        <v>41864</v>
      </c>
      <c r="C234" s="60">
        <v>16.100000000000001</v>
      </c>
      <c r="D234" s="60">
        <v>1.7689999999999999</v>
      </c>
      <c r="E234" s="60">
        <v>11.064</v>
      </c>
      <c r="F234" s="42">
        <f t="shared" si="6"/>
        <v>28.933</v>
      </c>
      <c r="G234" s="61"/>
      <c r="H234" s="63">
        <v>1.71</v>
      </c>
      <c r="I234" s="61"/>
      <c r="J234" s="61"/>
      <c r="K234" s="61"/>
    </row>
    <row r="235" spans="1:11" x14ac:dyDescent="0.2">
      <c r="A235" s="4">
        <f t="shared" si="7"/>
        <v>8</v>
      </c>
      <c r="B235" s="35">
        <v>41865</v>
      </c>
      <c r="C235" s="60">
        <v>16.11</v>
      </c>
      <c r="D235" s="60">
        <v>1.5649999999999999</v>
      </c>
      <c r="E235" s="60">
        <v>11.414999999999999</v>
      </c>
      <c r="F235" s="42">
        <f t="shared" si="6"/>
        <v>29.09</v>
      </c>
      <c r="G235" s="61"/>
      <c r="H235" s="63">
        <v>1.67</v>
      </c>
      <c r="I235" s="61"/>
      <c r="J235" s="61"/>
      <c r="K235" s="61"/>
    </row>
    <row r="236" spans="1:11" x14ac:dyDescent="0.2">
      <c r="A236" s="4">
        <f t="shared" si="7"/>
        <v>8</v>
      </c>
      <c r="B236" s="35">
        <v>41866</v>
      </c>
      <c r="C236" s="60">
        <v>16.25</v>
      </c>
      <c r="D236" s="60">
        <v>1.0009999999999999</v>
      </c>
      <c r="E236" s="60">
        <v>9.9429999999999996</v>
      </c>
      <c r="F236" s="42">
        <f t="shared" si="6"/>
        <v>27.194000000000003</v>
      </c>
      <c r="G236" s="61"/>
      <c r="H236" s="63">
        <v>1.605</v>
      </c>
      <c r="I236" s="61"/>
      <c r="J236" s="61"/>
      <c r="K236" s="61"/>
    </row>
    <row r="237" spans="1:11" x14ac:dyDescent="0.2">
      <c r="A237" s="4">
        <f t="shared" si="7"/>
        <v>8</v>
      </c>
      <c r="B237" s="35">
        <v>41867</v>
      </c>
      <c r="C237" s="60">
        <v>15.88</v>
      </c>
      <c r="D237" s="60">
        <v>1.069</v>
      </c>
      <c r="E237" s="60">
        <v>9.8539999999999992</v>
      </c>
      <c r="F237" s="42">
        <f t="shared" si="6"/>
        <v>26.803000000000001</v>
      </c>
      <c r="G237" s="61"/>
      <c r="H237" s="63">
        <v>1.66</v>
      </c>
      <c r="I237" s="61"/>
      <c r="J237" s="61"/>
      <c r="K237" s="61"/>
    </row>
    <row r="238" spans="1:11" x14ac:dyDescent="0.2">
      <c r="A238" s="4">
        <f t="shared" si="7"/>
        <v>8</v>
      </c>
      <c r="B238" s="35">
        <v>41868</v>
      </c>
      <c r="C238" s="60">
        <v>15.67</v>
      </c>
      <c r="D238" s="60">
        <v>1.0940000000000001</v>
      </c>
      <c r="E238" s="60">
        <v>10.435</v>
      </c>
      <c r="F238" s="42">
        <f t="shared" si="6"/>
        <v>27.198999999999998</v>
      </c>
      <c r="G238" s="61"/>
      <c r="H238" s="63">
        <v>1.675</v>
      </c>
      <c r="I238" s="61"/>
      <c r="J238" s="61"/>
      <c r="K238" s="61"/>
    </row>
    <row r="239" spans="1:11" x14ac:dyDescent="0.2">
      <c r="A239" s="4">
        <f t="shared" si="7"/>
        <v>8</v>
      </c>
      <c r="B239" s="35">
        <v>41869</v>
      </c>
      <c r="C239" s="60">
        <v>15.97</v>
      </c>
      <c r="D239" s="60">
        <v>2.0459999999999998</v>
      </c>
      <c r="E239" s="60">
        <v>10.537000000000001</v>
      </c>
      <c r="F239" s="42">
        <f t="shared" si="6"/>
        <v>28.553000000000004</v>
      </c>
      <c r="G239" s="61"/>
      <c r="H239" s="63">
        <v>1.68</v>
      </c>
      <c r="I239" s="61"/>
      <c r="J239" s="61"/>
      <c r="K239" s="61"/>
    </row>
    <row r="240" spans="1:11" x14ac:dyDescent="0.2">
      <c r="A240" s="4">
        <f t="shared" si="7"/>
        <v>8</v>
      </c>
      <c r="B240" s="35">
        <v>41870</v>
      </c>
      <c r="C240" s="60">
        <v>15.95</v>
      </c>
      <c r="D240" s="60">
        <v>1.61</v>
      </c>
      <c r="E240" s="60">
        <v>12.087999999999999</v>
      </c>
      <c r="F240" s="42">
        <f t="shared" si="6"/>
        <v>29.647999999999996</v>
      </c>
      <c r="G240" s="61"/>
      <c r="H240" s="63">
        <v>1.72</v>
      </c>
      <c r="I240" s="61"/>
      <c r="J240" s="61"/>
      <c r="K240" s="61"/>
    </row>
    <row r="241" spans="1:11" x14ac:dyDescent="0.2">
      <c r="A241" s="4">
        <f t="shared" si="7"/>
        <v>8</v>
      </c>
      <c r="B241" s="35">
        <v>41871</v>
      </c>
      <c r="C241" s="60">
        <v>15.95</v>
      </c>
      <c r="D241" s="60">
        <v>1.853</v>
      </c>
      <c r="E241" s="60">
        <v>11.446999999999999</v>
      </c>
      <c r="F241" s="42">
        <f t="shared" si="6"/>
        <v>29.25</v>
      </c>
      <c r="G241" s="61"/>
      <c r="H241" s="63">
        <v>1.7050000000000001</v>
      </c>
      <c r="I241" s="61"/>
      <c r="J241" s="61"/>
      <c r="K241" s="61"/>
    </row>
    <row r="242" spans="1:11" x14ac:dyDescent="0.2">
      <c r="A242" s="4">
        <f t="shared" si="7"/>
        <v>8</v>
      </c>
      <c r="B242" s="35">
        <v>41872</v>
      </c>
      <c r="C242" s="60">
        <v>15.97</v>
      </c>
      <c r="D242" s="60">
        <v>1.9219999999999999</v>
      </c>
      <c r="E242" s="60">
        <v>11.071</v>
      </c>
      <c r="F242" s="42">
        <f t="shared" si="6"/>
        <v>28.963000000000001</v>
      </c>
      <c r="G242" s="61"/>
      <c r="H242" s="63">
        <v>1.66</v>
      </c>
      <c r="I242" s="61"/>
      <c r="J242" s="61"/>
      <c r="K242" s="61"/>
    </row>
    <row r="243" spans="1:11" x14ac:dyDescent="0.2">
      <c r="A243" s="4">
        <f t="shared" si="7"/>
        <v>8</v>
      </c>
      <c r="B243" s="35">
        <v>41873</v>
      </c>
      <c r="C243" s="60">
        <v>16.100000000000001</v>
      </c>
      <c r="D243" s="60">
        <v>1.8069999999999999</v>
      </c>
      <c r="E243" s="60">
        <v>11.667999999999999</v>
      </c>
      <c r="F243" s="42">
        <f t="shared" si="6"/>
        <v>29.574999999999999</v>
      </c>
      <c r="G243" s="61"/>
      <c r="H243" s="63">
        <v>1.675</v>
      </c>
      <c r="I243" s="61"/>
      <c r="J243" s="61"/>
      <c r="K243" s="61"/>
    </row>
    <row r="244" spans="1:11" x14ac:dyDescent="0.2">
      <c r="A244" s="4">
        <f t="shared" si="7"/>
        <v>8</v>
      </c>
      <c r="B244" s="35">
        <v>41874</v>
      </c>
      <c r="C244" s="60">
        <v>16.059999999999999</v>
      </c>
      <c r="D244" s="60">
        <v>1.05</v>
      </c>
      <c r="E244" s="60">
        <v>11.137</v>
      </c>
      <c r="F244" s="42">
        <f t="shared" si="6"/>
        <v>28.247</v>
      </c>
      <c r="G244" s="61"/>
      <c r="H244" s="63">
        <v>1.65</v>
      </c>
      <c r="I244" s="61"/>
      <c r="J244" s="61"/>
      <c r="K244" s="61"/>
    </row>
    <row r="245" spans="1:11" x14ac:dyDescent="0.2">
      <c r="A245" s="4">
        <f t="shared" si="7"/>
        <v>8</v>
      </c>
      <c r="B245" s="35">
        <v>41875</v>
      </c>
      <c r="C245" s="60">
        <v>15.87</v>
      </c>
      <c r="D245" s="60">
        <v>0.98799999999999999</v>
      </c>
      <c r="E245" s="60">
        <v>9.8409999999999993</v>
      </c>
      <c r="F245" s="42">
        <f t="shared" si="6"/>
        <v>26.698999999999998</v>
      </c>
      <c r="G245" s="61"/>
      <c r="H245" s="63">
        <v>1.595</v>
      </c>
      <c r="I245" s="61"/>
      <c r="J245" s="61"/>
      <c r="K245" s="61"/>
    </row>
    <row r="246" spans="1:11" x14ac:dyDescent="0.2">
      <c r="A246" s="4">
        <f t="shared" si="7"/>
        <v>8</v>
      </c>
      <c r="B246" s="35">
        <v>41876</v>
      </c>
      <c r="C246" s="60">
        <v>16.03</v>
      </c>
      <c r="D246" s="60">
        <v>1.4410000000000001</v>
      </c>
      <c r="E246" s="60">
        <v>10.695</v>
      </c>
      <c r="F246" s="42">
        <f t="shared" si="6"/>
        <v>28.166</v>
      </c>
      <c r="G246" s="61"/>
      <c r="H246" s="63">
        <v>1.68</v>
      </c>
      <c r="I246" s="61"/>
      <c r="J246" s="61"/>
      <c r="K246" s="61"/>
    </row>
    <row r="247" spans="1:11" x14ac:dyDescent="0.2">
      <c r="A247" s="4">
        <f t="shared" si="7"/>
        <v>8</v>
      </c>
      <c r="B247" s="35">
        <v>41877</v>
      </c>
      <c r="C247" s="60">
        <v>16.18</v>
      </c>
      <c r="D247" s="60">
        <v>1.123</v>
      </c>
      <c r="E247" s="60">
        <v>11.31</v>
      </c>
      <c r="F247" s="42">
        <f t="shared" si="6"/>
        <v>28.613</v>
      </c>
      <c r="H247" s="63">
        <v>1.7</v>
      </c>
    </row>
    <row r="248" spans="1:11" x14ac:dyDescent="0.2">
      <c r="A248" s="4">
        <f t="shared" si="7"/>
        <v>8</v>
      </c>
      <c r="B248" s="35">
        <v>41878</v>
      </c>
      <c r="C248" s="60">
        <v>16.14</v>
      </c>
      <c r="D248" s="60">
        <v>1.2589999999999999</v>
      </c>
      <c r="E248" s="60">
        <v>11.221</v>
      </c>
      <c r="F248" s="42">
        <f t="shared" si="6"/>
        <v>28.62</v>
      </c>
      <c r="H248" s="63">
        <v>1.72</v>
      </c>
    </row>
    <row r="249" spans="1:11" x14ac:dyDescent="0.2">
      <c r="A249" s="4">
        <f t="shared" si="7"/>
        <v>8</v>
      </c>
      <c r="B249" s="35">
        <v>41879</v>
      </c>
      <c r="C249" s="60">
        <v>16.04</v>
      </c>
      <c r="D249" s="60">
        <v>1.3149999999999999</v>
      </c>
      <c r="E249" s="60">
        <v>10.997</v>
      </c>
      <c r="F249" s="42">
        <f t="shared" si="6"/>
        <v>28.352</v>
      </c>
      <c r="H249" s="63">
        <v>1.675</v>
      </c>
    </row>
    <row r="250" spans="1:11" x14ac:dyDescent="0.2">
      <c r="A250" s="4">
        <f t="shared" si="7"/>
        <v>8</v>
      </c>
      <c r="B250" s="35">
        <v>41880</v>
      </c>
      <c r="C250" s="60">
        <v>16.09</v>
      </c>
      <c r="D250" s="60">
        <v>1.196</v>
      </c>
      <c r="E250" s="60">
        <v>11.409000000000001</v>
      </c>
      <c r="F250" s="42">
        <f t="shared" si="6"/>
        <v>28.695</v>
      </c>
      <c r="H250" s="63">
        <v>1.68</v>
      </c>
    </row>
    <row r="251" spans="1:11" x14ac:dyDescent="0.2">
      <c r="A251" s="4">
        <f t="shared" si="7"/>
        <v>8</v>
      </c>
      <c r="B251" s="35">
        <v>41881</v>
      </c>
      <c r="C251" s="60">
        <v>16.28</v>
      </c>
      <c r="D251" s="60">
        <v>0.94899999999999995</v>
      </c>
      <c r="E251" s="60">
        <v>10.553000000000001</v>
      </c>
      <c r="F251" s="42">
        <f t="shared" si="6"/>
        <v>27.782000000000004</v>
      </c>
      <c r="H251" s="63">
        <v>1.645</v>
      </c>
    </row>
    <row r="252" spans="1:11" x14ac:dyDescent="0.2">
      <c r="A252" s="4">
        <f t="shared" si="7"/>
        <v>8</v>
      </c>
      <c r="B252" s="35">
        <v>41882</v>
      </c>
      <c r="C252" s="60">
        <v>15.78</v>
      </c>
      <c r="D252" s="60">
        <v>0.93799999999999994</v>
      </c>
      <c r="E252" s="60">
        <v>9.7720000000000002</v>
      </c>
      <c r="F252" s="42">
        <f t="shared" si="6"/>
        <v>26.490000000000002</v>
      </c>
      <c r="H252" s="63">
        <v>1.66</v>
      </c>
    </row>
    <row r="253" spans="1:11" x14ac:dyDescent="0.2">
      <c r="A253" s="4">
        <f t="shared" si="7"/>
        <v>9</v>
      </c>
      <c r="B253" s="35">
        <v>41883</v>
      </c>
      <c r="C253" s="60">
        <v>16.010000000000002</v>
      </c>
      <c r="D253" s="60">
        <v>1.069</v>
      </c>
      <c r="E253" s="60">
        <v>11.614000000000001</v>
      </c>
      <c r="F253" s="42">
        <f t="shared" si="6"/>
        <v>28.693000000000001</v>
      </c>
      <c r="H253" s="63">
        <v>1.72</v>
      </c>
      <c r="J253" s="5"/>
    </row>
    <row r="254" spans="1:11" x14ac:dyDescent="0.2">
      <c r="A254" s="4">
        <f t="shared" si="7"/>
        <v>9</v>
      </c>
      <c r="B254" s="35">
        <v>41884</v>
      </c>
      <c r="C254" s="60">
        <v>16.102</v>
      </c>
      <c r="D254" s="60">
        <v>0.91800000000000004</v>
      </c>
      <c r="E254" s="60">
        <v>11.101000000000001</v>
      </c>
      <c r="F254" s="42">
        <f t="shared" si="6"/>
        <v>28.121000000000002</v>
      </c>
      <c r="H254" s="63">
        <v>1.7050000000000001</v>
      </c>
      <c r="J254" s="5"/>
    </row>
    <row r="255" spans="1:11" x14ac:dyDescent="0.2">
      <c r="A255" s="4">
        <f t="shared" si="7"/>
        <v>9</v>
      </c>
      <c r="B255" s="35">
        <v>41885</v>
      </c>
      <c r="C255" s="60">
        <v>16.102</v>
      </c>
      <c r="D255" s="60">
        <v>0.94899999999999995</v>
      </c>
      <c r="E255" s="60">
        <v>11.278</v>
      </c>
      <c r="F255" s="42">
        <f t="shared" si="6"/>
        <v>28.329000000000001</v>
      </c>
      <c r="H255" s="63">
        <v>1.6950000000000001</v>
      </c>
      <c r="J255" s="5"/>
    </row>
    <row r="256" spans="1:11" x14ac:dyDescent="0.2">
      <c r="A256" s="4">
        <f t="shared" si="7"/>
        <v>9</v>
      </c>
      <c r="B256" s="35">
        <v>41886</v>
      </c>
      <c r="C256" s="60">
        <v>16.123999999999999</v>
      </c>
      <c r="D256" s="60">
        <v>0.88500000000000001</v>
      </c>
      <c r="E256" s="60">
        <v>10.702</v>
      </c>
      <c r="F256" s="42">
        <f t="shared" si="6"/>
        <v>27.710999999999999</v>
      </c>
      <c r="H256" s="63">
        <v>1.65</v>
      </c>
      <c r="J256" s="5"/>
    </row>
    <row r="257" spans="1:10" x14ac:dyDescent="0.2">
      <c r="A257" s="4">
        <f t="shared" si="7"/>
        <v>9</v>
      </c>
      <c r="B257" s="35">
        <v>41887</v>
      </c>
      <c r="C257" s="60">
        <v>16.074000000000002</v>
      </c>
      <c r="D257" s="60">
        <v>0.84799999999999998</v>
      </c>
      <c r="E257" s="60">
        <v>10.651</v>
      </c>
      <c r="F257" s="42">
        <f t="shared" si="6"/>
        <v>27.573</v>
      </c>
      <c r="H257" s="63">
        <v>1.595</v>
      </c>
      <c r="J257" s="5"/>
    </row>
    <row r="258" spans="1:10" x14ac:dyDescent="0.2">
      <c r="A258" s="4">
        <f t="shared" si="7"/>
        <v>9</v>
      </c>
      <c r="B258" s="35">
        <v>41888</v>
      </c>
      <c r="C258" s="60">
        <v>15.744999999999999</v>
      </c>
      <c r="D258" s="60">
        <v>0.93</v>
      </c>
      <c r="E258" s="60">
        <v>9.6010000000000009</v>
      </c>
      <c r="F258" s="42">
        <f t="shared" si="6"/>
        <v>26.276000000000003</v>
      </c>
      <c r="H258" s="63">
        <v>1.595</v>
      </c>
      <c r="J258" s="5"/>
    </row>
    <row r="259" spans="1:10" x14ac:dyDescent="0.2">
      <c r="A259" s="4">
        <f t="shared" si="7"/>
        <v>9</v>
      </c>
      <c r="B259" s="35">
        <v>41889</v>
      </c>
      <c r="C259" s="60">
        <v>15.004</v>
      </c>
      <c r="D259" s="60">
        <v>0.74399999999999999</v>
      </c>
      <c r="E259" s="60">
        <v>8.2110000000000003</v>
      </c>
      <c r="F259" s="42">
        <f t="shared" si="6"/>
        <v>23.959</v>
      </c>
      <c r="H259" s="63">
        <v>1.5549999999999999</v>
      </c>
      <c r="J259" s="5"/>
    </row>
    <row r="260" spans="1:10" x14ac:dyDescent="0.2">
      <c r="A260" s="4">
        <f t="shared" si="7"/>
        <v>9</v>
      </c>
      <c r="B260" s="35">
        <v>41890</v>
      </c>
      <c r="C260" s="60">
        <v>16.114000000000001</v>
      </c>
      <c r="D260" s="60">
        <v>1.885</v>
      </c>
      <c r="E260" s="60">
        <v>11.018000000000001</v>
      </c>
      <c r="F260" s="42">
        <f t="shared" si="6"/>
        <v>29.017000000000003</v>
      </c>
      <c r="H260" s="63">
        <v>1.635</v>
      </c>
      <c r="J260" s="5"/>
    </row>
    <row r="261" spans="1:10" x14ac:dyDescent="0.2">
      <c r="A261" s="4">
        <f t="shared" si="7"/>
        <v>9</v>
      </c>
      <c r="B261" s="35">
        <v>41891</v>
      </c>
      <c r="C261" s="60">
        <v>16.329000000000001</v>
      </c>
      <c r="D261" s="60">
        <v>1.3340000000000001</v>
      </c>
      <c r="E261" s="60">
        <v>11.064</v>
      </c>
      <c r="F261" s="42">
        <f t="shared" si="6"/>
        <v>28.727</v>
      </c>
      <c r="H261" s="63">
        <v>1.65</v>
      </c>
      <c r="J261" s="5"/>
    </row>
    <row r="262" spans="1:10" x14ac:dyDescent="0.2">
      <c r="A262" s="4">
        <f t="shared" si="7"/>
        <v>9</v>
      </c>
      <c r="B262" s="35">
        <v>41892</v>
      </c>
      <c r="C262" s="60">
        <v>16.18</v>
      </c>
      <c r="D262" s="60">
        <v>1.337</v>
      </c>
      <c r="E262" s="60">
        <v>10.988</v>
      </c>
      <c r="F262" s="42">
        <f t="shared" si="6"/>
        <v>28.504999999999999</v>
      </c>
      <c r="H262" s="63">
        <v>1.66</v>
      </c>
      <c r="J262" s="5"/>
    </row>
    <row r="263" spans="1:10" x14ac:dyDescent="0.2">
      <c r="A263" s="4">
        <f t="shared" si="7"/>
        <v>9</v>
      </c>
      <c r="B263" s="35">
        <v>41893</v>
      </c>
      <c r="C263" s="60">
        <v>16.126000000000001</v>
      </c>
      <c r="D263" s="60">
        <v>1.3260000000000001</v>
      </c>
      <c r="E263" s="60">
        <v>10.114000000000001</v>
      </c>
      <c r="F263" s="42">
        <f t="shared" si="6"/>
        <v>27.566000000000003</v>
      </c>
      <c r="H263" s="63">
        <v>1.6</v>
      </c>
      <c r="J263" s="5"/>
    </row>
    <row r="264" spans="1:10" x14ac:dyDescent="0.2">
      <c r="A264" s="4">
        <f t="shared" si="7"/>
        <v>9</v>
      </c>
      <c r="B264" s="35">
        <v>41894</v>
      </c>
      <c r="C264" s="60">
        <v>15.938000000000001</v>
      </c>
      <c r="D264" s="60">
        <v>0.79500000000000004</v>
      </c>
      <c r="E264" s="60">
        <v>10.44</v>
      </c>
      <c r="F264" s="42">
        <f t="shared" si="6"/>
        <v>27.173000000000002</v>
      </c>
      <c r="H264" s="63">
        <v>1.5649999999999999</v>
      </c>
      <c r="J264" s="5"/>
    </row>
    <row r="265" spans="1:10" x14ac:dyDescent="0.2">
      <c r="A265" s="4">
        <f t="shared" si="7"/>
        <v>9</v>
      </c>
      <c r="B265" s="35">
        <v>41895</v>
      </c>
      <c r="C265" s="60">
        <v>14.882</v>
      </c>
      <c r="D265" s="60">
        <v>0.77200000000000002</v>
      </c>
      <c r="E265" s="60">
        <v>10.039</v>
      </c>
      <c r="F265" s="42">
        <f t="shared" si="6"/>
        <v>25.692999999999998</v>
      </c>
      <c r="H265" s="63">
        <v>1.575</v>
      </c>
      <c r="J265" s="5"/>
    </row>
    <row r="266" spans="1:10" x14ac:dyDescent="0.2">
      <c r="A266" s="4">
        <f t="shared" si="7"/>
        <v>9</v>
      </c>
      <c r="B266" s="35">
        <v>41896</v>
      </c>
      <c r="C266" s="60">
        <v>15.28</v>
      </c>
      <c r="D266" s="60">
        <v>0.78</v>
      </c>
      <c r="E266" s="60">
        <v>9.73</v>
      </c>
      <c r="F266" s="42">
        <f t="shared" ref="F266:F329" si="8">+SUM(C266:E266)</f>
        <v>25.79</v>
      </c>
      <c r="H266" s="63">
        <v>1.57</v>
      </c>
      <c r="J266" s="5"/>
    </row>
    <row r="267" spans="1:10" x14ac:dyDescent="0.2">
      <c r="A267" s="4">
        <f t="shared" ref="A267:A330" si="9">+IF(ISBLANK($B267),"",MONTH($B267))</f>
        <v>9</v>
      </c>
      <c r="B267" s="35">
        <v>41897</v>
      </c>
      <c r="C267" s="60">
        <v>16.010000000000002</v>
      </c>
      <c r="D267" s="60">
        <v>0.78500000000000003</v>
      </c>
      <c r="E267" s="60">
        <v>10.693</v>
      </c>
      <c r="F267" s="42">
        <f t="shared" si="8"/>
        <v>27.488</v>
      </c>
      <c r="H267" s="63">
        <v>1.61</v>
      </c>
      <c r="J267" s="5"/>
    </row>
    <row r="268" spans="1:10" x14ac:dyDescent="0.2">
      <c r="A268" s="4">
        <f t="shared" si="9"/>
        <v>9</v>
      </c>
      <c r="B268" s="35">
        <v>41898</v>
      </c>
      <c r="C268" s="60">
        <v>16.03</v>
      </c>
      <c r="D268" s="60">
        <v>0.83599999999999997</v>
      </c>
      <c r="E268" s="60">
        <v>10.523999999999999</v>
      </c>
      <c r="F268" s="42">
        <f t="shared" si="8"/>
        <v>27.39</v>
      </c>
      <c r="H268" s="63">
        <v>1.66</v>
      </c>
      <c r="J268" s="5"/>
    </row>
    <row r="269" spans="1:10" x14ac:dyDescent="0.2">
      <c r="A269" s="4">
        <f t="shared" si="9"/>
        <v>9</v>
      </c>
      <c r="B269" s="35">
        <v>41899</v>
      </c>
      <c r="C269" s="60">
        <v>16.04</v>
      </c>
      <c r="D269" s="60">
        <v>1.054</v>
      </c>
      <c r="E269" s="60">
        <v>10.868</v>
      </c>
      <c r="F269" s="42">
        <f t="shared" si="8"/>
        <v>27.961999999999996</v>
      </c>
      <c r="H269" s="63">
        <v>1.64</v>
      </c>
      <c r="J269" s="5"/>
    </row>
    <row r="270" spans="1:10" x14ac:dyDescent="0.2">
      <c r="A270" s="4">
        <f t="shared" si="9"/>
        <v>9</v>
      </c>
      <c r="B270" s="35">
        <v>41900</v>
      </c>
      <c r="C270" s="60">
        <v>15.96</v>
      </c>
      <c r="D270" s="60">
        <v>0.68700000000000006</v>
      </c>
      <c r="E270" s="60">
        <v>8.8409999999999993</v>
      </c>
      <c r="F270" s="42">
        <f t="shared" si="8"/>
        <v>25.488</v>
      </c>
      <c r="H270" s="63">
        <v>1.5649999999999999</v>
      </c>
      <c r="J270" s="5"/>
    </row>
    <row r="271" spans="1:10" x14ac:dyDescent="0.2">
      <c r="A271" s="4">
        <f t="shared" si="9"/>
        <v>9</v>
      </c>
      <c r="B271" s="35">
        <v>41901</v>
      </c>
      <c r="C271" s="60">
        <v>15.83</v>
      </c>
      <c r="D271" s="60">
        <v>0.69499999999999995</v>
      </c>
      <c r="E271" s="60">
        <v>9.3670000000000009</v>
      </c>
      <c r="F271" s="42">
        <f t="shared" si="8"/>
        <v>25.891999999999999</v>
      </c>
      <c r="H271" s="63">
        <v>1.5649999999999999</v>
      </c>
      <c r="J271" s="5"/>
    </row>
    <row r="272" spans="1:10" x14ac:dyDescent="0.2">
      <c r="A272" s="4">
        <f t="shared" si="9"/>
        <v>9</v>
      </c>
      <c r="B272" s="35">
        <v>41902</v>
      </c>
      <c r="C272" s="60">
        <v>15.85</v>
      </c>
      <c r="D272" s="60">
        <v>0.69299999999999995</v>
      </c>
      <c r="E272" s="60">
        <v>9.4510000000000005</v>
      </c>
      <c r="F272" s="42">
        <f t="shared" si="8"/>
        <v>25.994</v>
      </c>
      <c r="H272" s="63">
        <v>1.5249999999999999</v>
      </c>
      <c r="J272" s="5"/>
    </row>
    <row r="273" spans="1:10" x14ac:dyDescent="0.2">
      <c r="A273" s="4">
        <f t="shared" si="9"/>
        <v>9</v>
      </c>
      <c r="B273" s="35">
        <v>41903</v>
      </c>
      <c r="C273" s="60">
        <v>15.43</v>
      </c>
      <c r="D273" s="60">
        <v>0.66300000000000003</v>
      </c>
      <c r="E273" s="60">
        <v>9.3580000000000005</v>
      </c>
      <c r="F273" s="42">
        <f t="shared" si="8"/>
        <v>25.451000000000001</v>
      </c>
      <c r="H273" s="63">
        <v>1.62</v>
      </c>
      <c r="J273" s="5"/>
    </row>
    <row r="274" spans="1:10" x14ac:dyDescent="0.2">
      <c r="A274" s="4">
        <f t="shared" si="9"/>
        <v>9</v>
      </c>
      <c r="B274" s="35">
        <v>41904</v>
      </c>
      <c r="C274" s="60">
        <v>16.010000000000002</v>
      </c>
      <c r="D274" s="60">
        <v>0.78500000000000003</v>
      </c>
      <c r="E274" s="60">
        <v>10.631</v>
      </c>
      <c r="F274" s="42">
        <f t="shared" si="8"/>
        <v>27.426000000000002</v>
      </c>
      <c r="H274" s="63">
        <v>1.65</v>
      </c>
      <c r="J274" s="5"/>
    </row>
    <row r="275" spans="1:10" x14ac:dyDescent="0.2">
      <c r="A275" s="4">
        <f t="shared" si="9"/>
        <v>9</v>
      </c>
      <c r="B275" s="35">
        <v>41905</v>
      </c>
      <c r="C275" s="60">
        <v>15.89</v>
      </c>
      <c r="D275" s="60">
        <v>0.97599999999999998</v>
      </c>
      <c r="E275" s="60">
        <v>10.292999999999999</v>
      </c>
      <c r="F275" s="42">
        <f t="shared" si="8"/>
        <v>27.158999999999999</v>
      </c>
      <c r="H275" s="63">
        <v>1.56</v>
      </c>
      <c r="J275" s="5"/>
    </row>
    <row r="276" spans="1:10" x14ac:dyDescent="0.2">
      <c r="A276" s="4">
        <f t="shared" si="9"/>
        <v>9</v>
      </c>
      <c r="B276" s="35">
        <v>41906</v>
      </c>
      <c r="C276" s="60">
        <v>15.98</v>
      </c>
      <c r="D276" s="60">
        <v>1.5529999999999999</v>
      </c>
      <c r="E276" s="60">
        <v>10.798</v>
      </c>
      <c r="F276" s="42">
        <f t="shared" si="8"/>
        <v>28.331000000000003</v>
      </c>
      <c r="H276" s="63">
        <v>1.585</v>
      </c>
      <c r="J276" s="5"/>
    </row>
    <row r="277" spans="1:10" x14ac:dyDescent="0.2">
      <c r="A277" s="4">
        <f t="shared" si="9"/>
        <v>9</v>
      </c>
      <c r="B277" s="35">
        <v>41907</v>
      </c>
      <c r="C277" s="60">
        <v>15.84</v>
      </c>
      <c r="D277" s="60">
        <v>0.66600000000000004</v>
      </c>
      <c r="E277" s="60">
        <v>10.609</v>
      </c>
      <c r="F277" s="42">
        <f t="shared" si="8"/>
        <v>27.115000000000002</v>
      </c>
      <c r="H277" s="63">
        <v>1.59</v>
      </c>
      <c r="J277" s="5"/>
    </row>
    <row r="278" spans="1:10" x14ac:dyDescent="0.2">
      <c r="A278" s="4">
        <f t="shared" si="9"/>
        <v>9</v>
      </c>
      <c r="B278" s="35">
        <v>41908</v>
      </c>
      <c r="C278" s="60">
        <v>15.24</v>
      </c>
      <c r="D278" s="60">
        <v>0.72199999999999998</v>
      </c>
      <c r="E278" s="60">
        <v>10.54</v>
      </c>
      <c r="F278" s="42">
        <f t="shared" si="8"/>
        <v>26.501999999999999</v>
      </c>
      <c r="H278" s="63">
        <v>1.57</v>
      </c>
      <c r="J278" s="5"/>
    </row>
    <row r="279" spans="1:10" x14ac:dyDescent="0.2">
      <c r="A279" s="4">
        <f t="shared" si="9"/>
        <v>9</v>
      </c>
      <c r="B279" s="35">
        <v>41909</v>
      </c>
      <c r="C279" s="60">
        <v>15.5</v>
      </c>
      <c r="D279" s="60">
        <v>0.53700000000000003</v>
      </c>
      <c r="E279" s="60">
        <v>9.2309999999999999</v>
      </c>
      <c r="F279" s="42">
        <f t="shared" si="8"/>
        <v>25.268000000000001</v>
      </c>
      <c r="H279" s="63">
        <v>1.52</v>
      </c>
      <c r="J279" s="5"/>
    </row>
    <row r="280" spans="1:10" x14ac:dyDescent="0.2">
      <c r="A280" s="4">
        <f t="shared" si="9"/>
        <v>9</v>
      </c>
      <c r="B280" s="35">
        <v>41910</v>
      </c>
      <c r="C280" s="60">
        <v>15.51</v>
      </c>
      <c r="D280" s="60">
        <v>0.54800000000000004</v>
      </c>
      <c r="E280" s="60">
        <v>9.0530000000000008</v>
      </c>
      <c r="F280" s="42">
        <f t="shared" si="8"/>
        <v>25.111000000000001</v>
      </c>
      <c r="H280" s="63">
        <v>1.5449999999999999</v>
      </c>
      <c r="J280" s="5"/>
    </row>
    <row r="281" spans="1:10" x14ac:dyDescent="0.2">
      <c r="A281" s="4">
        <f t="shared" si="9"/>
        <v>9</v>
      </c>
      <c r="B281" s="35">
        <v>41911</v>
      </c>
      <c r="C281" s="60">
        <v>15.83</v>
      </c>
      <c r="D281" s="60">
        <v>0.56699999999999995</v>
      </c>
      <c r="E281" s="60">
        <v>10.476000000000001</v>
      </c>
      <c r="F281" s="42">
        <f t="shared" si="8"/>
        <v>26.872999999999998</v>
      </c>
      <c r="H281" s="63">
        <v>1.5549999999999999</v>
      </c>
      <c r="J281" s="5"/>
    </row>
    <row r="282" spans="1:10" x14ac:dyDescent="0.2">
      <c r="A282" s="4">
        <f t="shared" si="9"/>
        <v>9</v>
      </c>
      <c r="B282" s="35">
        <v>41912</v>
      </c>
      <c r="C282" s="60">
        <v>16.079999999999998</v>
      </c>
      <c r="D282" s="60">
        <v>0.64800000000000002</v>
      </c>
      <c r="E282" s="60">
        <v>9.9079999999999995</v>
      </c>
      <c r="F282" s="42">
        <f t="shared" si="8"/>
        <v>26.635999999999996</v>
      </c>
      <c r="H282" s="63">
        <v>1.55</v>
      </c>
      <c r="J282" s="5"/>
    </row>
    <row r="283" spans="1:10" x14ac:dyDescent="0.2">
      <c r="A283" s="4">
        <f t="shared" si="9"/>
        <v>10</v>
      </c>
      <c r="B283" s="35">
        <v>41913</v>
      </c>
      <c r="C283" s="60">
        <v>15.885</v>
      </c>
      <c r="D283" s="60">
        <v>0</v>
      </c>
      <c r="E283" s="60">
        <v>10.58</v>
      </c>
      <c r="F283" s="42">
        <f t="shared" si="8"/>
        <v>26.465</v>
      </c>
      <c r="H283" s="63">
        <v>1.56</v>
      </c>
    </row>
    <row r="284" spans="1:10" x14ac:dyDescent="0.2">
      <c r="A284" s="4">
        <f t="shared" si="9"/>
        <v>10</v>
      </c>
      <c r="B284" s="35">
        <v>41914</v>
      </c>
      <c r="C284" s="60">
        <v>15.367000000000001</v>
      </c>
      <c r="D284" s="60">
        <v>0.82099999999999995</v>
      </c>
      <c r="E284" s="60">
        <v>11.148</v>
      </c>
      <c r="F284" s="42">
        <f t="shared" si="8"/>
        <v>27.336000000000002</v>
      </c>
      <c r="H284" s="63">
        <v>1.62</v>
      </c>
    </row>
    <row r="285" spans="1:10" x14ac:dyDescent="0.2">
      <c r="A285" s="4">
        <f t="shared" si="9"/>
        <v>10</v>
      </c>
      <c r="B285" s="35">
        <v>41915</v>
      </c>
      <c r="C285" s="60">
        <v>16.131</v>
      </c>
      <c r="D285" s="60">
        <v>0.63500000000000001</v>
      </c>
      <c r="E285" s="60">
        <v>9.7929999999999993</v>
      </c>
      <c r="F285" s="42">
        <f t="shared" si="8"/>
        <v>26.559000000000001</v>
      </c>
      <c r="H285" s="63">
        <v>1.54</v>
      </c>
    </row>
    <row r="286" spans="1:10" x14ac:dyDescent="0.2">
      <c r="A286" s="4">
        <f t="shared" si="9"/>
        <v>10</v>
      </c>
      <c r="B286" s="35">
        <v>41916</v>
      </c>
      <c r="C286" s="60">
        <v>15.823</v>
      </c>
      <c r="D286" s="60">
        <v>0.59399999999999997</v>
      </c>
      <c r="E286" s="60">
        <v>8.734</v>
      </c>
      <c r="F286" s="42">
        <f t="shared" si="8"/>
        <v>25.151000000000003</v>
      </c>
      <c r="H286" s="63">
        <v>1.54</v>
      </c>
    </row>
    <row r="287" spans="1:10" x14ac:dyDescent="0.2">
      <c r="A287" s="4">
        <f t="shared" si="9"/>
        <v>10</v>
      </c>
      <c r="B287" s="35">
        <v>41917</v>
      </c>
      <c r="C287" s="60">
        <v>15.824999999999999</v>
      </c>
      <c r="D287" s="60">
        <v>0.629</v>
      </c>
      <c r="E287" s="60">
        <v>8.5210000000000008</v>
      </c>
      <c r="F287" s="42">
        <f t="shared" si="8"/>
        <v>24.975000000000001</v>
      </c>
      <c r="H287" s="63">
        <v>1.5649999999999999</v>
      </c>
    </row>
    <row r="288" spans="1:10" x14ac:dyDescent="0.2">
      <c r="A288" s="4">
        <f t="shared" si="9"/>
        <v>10</v>
      </c>
      <c r="B288" s="35">
        <v>41918</v>
      </c>
      <c r="C288" s="60">
        <v>15.852</v>
      </c>
      <c r="D288" s="60">
        <v>1.4710000000000001</v>
      </c>
      <c r="E288" s="60">
        <v>9.5779999999999994</v>
      </c>
      <c r="F288" s="42">
        <f t="shared" si="8"/>
        <v>26.901</v>
      </c>
      <c r="H288" s="63">
        <v>1.61</v>
      </c>
    </row>
    <row r="289" spans="1:8" x14ac:dyDescent="0.2">
      <c r="A289" s="4">
        <f t="shared" si="9"/>
        <v>10</v>
      </c>
      <c r="B289" s="35">
        <v>41919</v>
      </c>
      <c r="C289" s="60">
        <v>15.368</v>
      </c>
      <c r="D289" s="60">
        <v>1.458</v>
      </c>
      <c r="E289" s="60">
        <v>9.6820000000000004</v>
      </c>
      <c r="F289" s="42">
        <f t="shared" si="8"/>
        <v>26.508000000000003</v>
      </c>
      <c r="H289" s="63">
        <v>1.58</v>
      </c>
    </row>
    <row r="290" spans="1:8" x14ac:dyDescent="0.2">
      <c r="A290" s="4">
        <f t="shared" si="9"/>
        <v>10</v>
      </c>
      <c r="B290" s="35">
        <v>41920</v>
      </c>
      <c r="C290" s="60">
        <v>15.036</v>
      </c>
      <c r="D290" s="60">
        <v>1.2889999999999999</v>
      </c>
      <c r="E290" s="60">
        <v>10.201000000000001</v>
      </c>
      <c r="F290" s="42">
        <f t="shared" si="8"/>
        <v>26.526</v>
      </c>
      <c r="H290" s="63">
        <v>1.62</v>
      </c>
    </row>
    <row r="291" spans="1:8" x14ac:dyDescent="0.2">
      <c r="A291" s="4">
        <f t="shared" si="9"/>
        <v>10</v>
      </c>
      <c r="B291" s="35">
        <v>41921</v>
      </c>
      <c r="C291" s="60">
        <v>15.193</v>
      </c>
      <c r="D291" s="60">
        <v>1.4730000000000001</v>
      </c>
      <c r="E291" s="60">
        <v>10.506</v>
      </c>
      <c r="F291" s="42">
        <f t="shared" si="8"/>
        <v>27.172000000000001</v>
      </c>
      <c r="H291" s="63">
        <v>1.6</v>
      </c>
    </row>
    <row r="292" spans="1:8" x14ac:dyDescent="0.2">
      <c r="A292" s="4">
        <f t="shared" si="9"/>
        <v>10</v>
      </c>
      <c r="B292" s="35">
        <v>41922</v>
      </c>
      <c r="C292" s="60">
        <v>15.63</v>
      </c>
      <c r="D292" s="60">
        <v>1.17</v>
      </c>
      <c r="E292" s="60">
        <v>10.430999999999999</v>
      </c>
      <c r="F292" s="42">
        <f t="shared" si="8"/>
        <v>27.231000000000002</v>
      </c>
      <c r="H292" s="63">
        <v>1.5349999999999999</v>
      </c>
    </row>
    <row r="293" spans="1:8" x14ac:dyDescent="0.2">
      <c r="A293" s="4">
        <f t="shared" si="9"/>
        <v>10</v>
      </c>
      <c r="B293" s="35">
        <v>41923</v>
      </c>
      <c r="C293" s="60">
        <v>15.379</v>
      </c>
      <c r="D293" s="60">
        <v>0.53700000000000003</v>
      </c>
      <c r="E293" s="60">
        <v>9.7200000000000006</v>
      </c>
      <c r="F293" s="42">
        <f t="shared" si="8"/>
        <v>25.636000000000003</v>
      </c>
      <c r="H293" s="63">
        <v>1.5149999999999999</v>
      </c>
    </row>
    <row r="294" spans="1:8" x14ac:dyDescent="0.2">
      <c r="A294" s="4">
        <f t="shared" si="9"/>
        <v>10</v>
      </c>
      <c r="B294" s="35">
        <v>41924</v>
      </c>
      <c r="C294" s="60">
        <v>15.55</v>
      </c>
      <c r="D294" s="60">
        <v>0.52900000000000003</v>
      </c>
      <c r="E294" s="60">
        <v>9.0050000000000008</v>
      </c>
      <c r="F294" s="42">
        <f t="shared" si="8"/>
        <v>25.084000000000003</v>
      </c>
      <c r="H294" s="63">
        <v>1.58</v>
      </c>
    </row>
    <row r="295" spans="1:8" x14ac:dyDescent="0.2">
      <c r="A295" s="4">
        <f t="shared" si="9"/>
        <v>10</v>
      </c>
      <c r="B295" s="35">
        <v>41925</v>
      </c>
      <c r="C295" s="60">
        <v>15.141</v>
      </c>
      <c r="D295" s="60">
        <v>1.601</v>
      </c>
      <c r="E295" s="60">
        <v>10.321999999999999</v>
      </c>
      <c r="F295" s="42">
        <f t="shared" si="8"/>
        <v>27.064</v>
      </c>
      <c r="H295" s="63">
        <v>1.645</v>
      </c>
    </row>
    <row r="296" spans="1:8" x14ac:dyDescent="0.2">
      <c r="A296" s="4">
        <f t="shared" si="9"/>
        <v>10</v>
      </c>
      <c r="B296" s="35">
        <v>41926</v>
      </c>
      <c r="C296" s="60">
        <v>15.77</v>
      </c>
      <c r="D296" s="60">
        <v>0.97099999999999997</v>
      </c>
      <c r="E296" s="60">
        <v>10.38</v>
      </c>
      <c r="F296" s="42">
        <f t="shared" si="8"/>
        <v>27.121000000000002</v>
      </c>
      <c r="H296" s="63">
        <v>1.62</v>
      </c>
    </row>
    <row r="297" spans="1:8" x14ac:dyDescent="0.2">
      <c r="A297" s="4">
        <f t="shared" si="9"/>
        <v>10</v>
      </c>
      <c r="B297" s="35">
        <v>41927</v>
      </c>
      <c r="C297" s="60">
        <v>15.73</v>
      </c>
      <c r="D297" s="60">
        <v>1.171</v>
      </c>
      <c r="E297" s="60">
        <v>10.855</v>
      </c>
      <c r="F297" s="42">
        <f t="shared" si="8"/>
        <v>27.756</v>
      </c>
      <c r="H297" s="63">
        <v>1.66</v>
      </c>
    </row>
    <row r="298" spans="1:8" x14ac:dyDescent="0.2">
      <c r="A298" s="4">
        <f t="shared" si="9"/>
        <v>10</v>
      </c>
      <c r="B298" s="35">
        <v>41928</v>
      </c>
      <c r="C298" s="60">
        <v>14.6</v>
      </c>
      <c r="D298" s="60">
        <v>1.1439999999999999</v>
      </c>
      <c r="E298" s="60">
        <v>11.738</v>
      </c>
      <c r="F298" s="42">
        <f t="shared" si="8"/>
        <v>27.481999999999999</v>
      </c>
      <c r="H298" s="63">
        <v>1.62</v>
      </c>
    </row>
    <row r="299" spans="1:8" x14ac:dyDescent="0.2">
      <c r="A299" s="4">
        <f t="shared" si="9"/>
        <v>10</v>
      </c>
      <c r="B299" s="35">
        <v>41929</v>
      </c>
      <c r="C299" s="60">
        <v>15.87</v>
      </c>
      <c r="D299" s="60">
        <v>0.57099999999999995</v>
      </c>
      <c r="E299" s="60">
        <v>10.704000000000001</v>
      </c>
      <c r="F299" s="42">
        <f t="shared" si="8"/>
        <v>27.145</v>
      </c>
      <c r="H299" s="63">
        <v>1.54</v>
      </c>
    </row>
    <row r="300" spans="1:8" x14ac:dyDescent="0.2">
      <c r="A300" s="4">
        <f t="shared" si="9"/>
        <v>10</v>
      </c>
      <c r="B300" s="35">
        <v>41930</v>
      </c>
      <c r="C300" s="60">
        <v>13.86</v>
      </c>
      <c r="D300" s="60">
        <v>0.56499999999999995</v>
      </c>
      <c r="E300" s="60">
        <v>10.86</v>
      </c>
      <c r="F300" s="42">
        <f t="shared" si="8"/>
        <v>25.284999999999997</v>
      </c>
      <c r="H300" s="63">
        <v>1.5549999999999999</v>
      </c>
    </row>
    <row r="301" spans="1:8" x14ac:dyDescent="0.2">
      <c r="A301" s="4">
        <f t="shared" si="9"/>
        <v>10</v>
      </c>
      <c r="B301" s="35">
        <v>41931</v>
      </c>
      <c r="C301" s="60">
        <v>15.31</v>
      </c>
      <c r="D301" s="60">
        <v>0.55300000000000005</v>
      </c>
      <c r="E301" s="60">
        <v>8.7210000000000001</v>
      </c>
      <c r="F301" s="42">
        <f t="shared" si="8"/>
        <v>24.584000000000003</v>
      </c>
      <c r="H301" s="63">
        <v>1.585</v>
      </c>
    </row>
    <row r="302" spans="1:8" x14ac:dyDescent="0.2">
      <c r="A302" s="4">
        <f t="shared" si="9"/>
        <v>10</v>
      </c>
      <c r="B302" s="35">
        <v>41932</v>
      </c>
      <c r="C302" s="60">
        <v>15.9</v>
      </c>
      <c r="D302" s="60">
        <v>0.85499999999999998</v>
      </c>
      <c r="E302" s="60">
        <v>10.356999999999999</v>
      </c>
      <c r="F302" s="42">
        <f t="shared" si="8"/>
        <v>27.111999999999998</v>
      </c>
      <c r="H302" s="63">
        <v>1.62</v>
      </c>
    </row>
    <row r="303" spans="1:8" x14ac:dyDescent="0.2">
      <c r="A303" s="4">
        <f t="shared" si="9"/>
        <v>10</v>
      </c>
      <c r="B303" s="35">
        <v>41933</v>
      </c>
      <c r="C303" s="60">
        <v>15.79</v>
      </c>
      <c r="D303" s="60">
        <v>1.262</v>
      </c>
      <c r="E303" s="60">
        <v>10.444000000000001</v>
      </c>
      <c r="F303" s="42">
        <f t="shared" si="8"/>
        <v>27.496000000000002</v>
      </c>
      <c r="H303" s="63">
        <v>1.64</v>
      </c>
    </row>
    <row r="304" spans="1:8" x14ac:dyDescent="0.2">
      <c r="A304" s="4">
        <f t="shared" si="9"/>
        <v>10</v>
      </c>
      <c r="B304" s="35">
        <v>41934</v>
      </c>
      <c r="C304" s="60">
        <v>15.94</v>
      </c>
      <c r="D304" s="60">
        <v>0.46800000000000003</v>
      </c>
      <c r="E304" s="60">
        <v>10.744</v>
      </c>
      <c r="F304" s="42">
        <f t="shared" si="8"/>
        <v>27.152000000000001</v>
      </c>
      <c r="H304" s="63">
        <v>1.595</v>
      </c>
    </row>
    <row r="305" spans="1:8" x14ac:dyDescent="0.2">
      <c r="A305" s="4">
        <f t="shared" si="9"/>
        <v>10</v>
      </c>
      <c r="B305" s="35">
        <v>41935</v>
      </c>
      <c r="C305" s="60">
        <v>15.86</v>
      </c>
      <c r="D305" s="60">
        <v>0.45500000000000002</v>
      </c>
      <c r="E305" s="60">
        <v>10.903</v>
      </c>
      <c r="F305" s="42">
        <f t="shared" si="8"/>
        <v>27.217999999999996</v>
      </c>
      <c r="H305" s="63">
        <v>1.5649999999999999</v>
      </c>
    </row>
    <row r="306" spans="1:8" x14ac:dyDescent="0.2">
      <c r="A306" s="4">
        <f t="shared" si="9"/>
        <v>10</v>
      </c>
      <c r="B306" s="35">
        <v>41936</v>
      </c>
      <c r="C306" s="60">
        <v>16.04</v>
      </c>
      <c r="D306" s="60">
        <v>0.40899999999999997</v>
      </c>
      <c r="E306" s="60">
        <v>10.8</v>
      </c>
      <c r="F306" s="42">
        <f t="shared" si="8"/>
        <v>27.248999999999999</v>
      </c>
      <c r="H306" s="63">
        <v>1.53</v>
      </c>
    </row>
    <row r="307" spans="1:8" x14ac:dyDescent="0.2">
      <c r="A307" s="4">
        <f t="shared" si="9"/>
        <v>10</v>
      </c>
      <c r="B307" s="35">
        <v>41937</v>
      </c>
      <c r="C307" s="60">
        <v>15.71</v>
      </c>
      <c r="D307" s="60">
        <v>0.49099999999999999</v>
      </c>
      <c r="E307" s="60">
        <v>8.7569999999999997</v>
      </c>
      <c r="F307" s="42">
        <f t="shared" si="8"/>
        <v>24.957999999999998</v>
      </c>
      <c r="H307" s="63">
        <v>1.5349999999999999</v>
      </c>
    </row>
    <row r="308" spans="1:8" x14ac:dyDescent="0.2">
      <c r="A308" s="4">
        <f t="shared" si="9"/>
        <v>10</v>
      </c>
      <c r="B308" s="35">
        <v>41938</v>
      </c>
      <c r="C308" s="60">
        <v>15.67</v>
      </c>
      <c r="D308" s="60">
        <v>0.46300000000000002</v>
      </c>
      <c r="E308" s="60">
        <v>8.7249999999999996</v>
      </c>
      <c r="F308" s="42">
        <f t="shared" si="8"/>
        <v>24.857999999999997</v>
      </c>
      <c r="H308" s="63">
        <v>1.47</v>
      </c>
    </row>
    <row r="309" spans="1:8" x14ac:dyDescent="0.2">
      <c r="A309" s="4">
        <f t="shared" si="9"/>
        <v>10</v>
      </c>
      <c r="B309" s="35">
        <v>41939</v>
      </c>
      <c r="C309" s="60">
        <v>16.09</v>
      </c>
      <c r="D309" s="60">
        <v>0.438</v>
      </c>
      <c r="E309" s="60">
        <v>10.079000000000001</v>
      </c>
      <c r="F309" s="42">
        <f t="shared" si="8"/>
        <v>26.606999999999999</v>
      </c>
      <c r="H309" s="63">
        <v>1.61</v>
      </c>
    </row>
    <row r="310" spans="1:8" x14ac:dyDescent="0.2">
      <c r="A310" s="4">
        <f t="shared" si="9"/>
        <v>10</v>
      </c>
      <c r="B310" s="35">
        <v>41940</v>
      </c>
      <c r="C310" s="60">
        <v>16.2</v>
      </c>
      <c r="D310" s="60">
        <v>0.89800000000000002</v>
      </c>
      <c r="E310" s="60">
        <v>10.220000000000001</v>
      </c>
      <c r="F310" s="42">
        <f t="shared" si="8"/>
        <v>27.317999999999998</v>
      </c>
      <c r="H310" s="63">
        <v>1.655</v>
      </c>
    </row>
    <row r="311" spans="1:8" x14ac:dyDescent="0.2">
      <c r="A311" s="4">
        <f t="shared" si="9"/>
        <v>10</v>
      </c>
      <c r="B311" s="35">
        <v>41941</v>
      </c>
      <c r="C311" s="60">
        <v>14.9</v>
      </c>
      <c r="D311" s="60">
        <v>1.2889999999999999</v>
      </c>
      <c r="E311" s="60">
        <v>11.585000000000001</v>
      </c>
      <c r="F311" s="42">
        <f t="shared" si="8"/>
        <v>27.774000000000001</v>
      </c>
      <c r="H311" s="63">
        <v>1.645</v>
      </c>
    </row>
    <row r="312" spans="1:8" x14ac:dyDescent="0.2">
      <c r="A312" s="4">
        <f t="shared" si="9"/>
        <v>10</v>
      </c>
      <c r="B312" s="35">
        <v>41942</v>
      </c>
      <c r="C312" s="60">
        <v>16</v>
      </c>
      <c r="D312" s="60">
        <v>1.0900000000000001</v>
      </c>
      <c r="E312" s="60">
        <v>9.9990000000000006</v>
      </c>
      <c r="F312" s="42">
        <f t="shared" si="8"/>
        <v>27.088999999999999</v>
      </c>
      <c r="H312" s="63">
        <v>1.59</v>
      </c>
    </row>
    <row r="313" spans="1:8" x14ac:dyDescent="0.2">
      <c r="A313" s="4">
        <f t="shared" si="9"/>
        <v>10</v>
      </c>
      <c r="B313" s="35">
        <v>41943</v>
      </c>
      <c r="C313" s="60">
        <v>15.75</v>
      </c>
      <c r="D313" s="60">
        <v>0.44500000000000001</v>
      </c>
      <c r="E313" s="60">
        <v>8.85</v>
      </c>
      <c r="F313" s="42">
        <f t="shared" si="8"/>
        <v>25.045000000000002</v>
      </c>
      <c r="H313" s="63">
        <v>1.5349999999999999</v>
      </c>
    </row>
    <row r="314" spans="1:8" x14ac:dyDescent="0.2">
      <c r="A314" s="4">
        <f t="shared" si="9"/>
        <v>11</v>
      </c>
      <c r="B314" s="35">
        <v>41944</v>
      </c>
      <c r="C314" s="60">
        <v>15.518000000000001</v>
      </c>
      <c r="D314" s="60">
        <v>0.38900000000000001</v>
      </c>
      <c r="E314" s="60">
        <v>8.8190000000000008</v>
      </c>
      <c r="F314" s="42">
        <f t="shared" si="8"/>
        <v>24.725999999999999</v>
      </c>
      <c r="H314" s="63">
        <v>1.5449999999999999</v>
      </c>
    </row>
    <row r="315" spans="1:8" x14ac:dyDescent="0.2">
      <c r="A315" s="4">
        <f t="shared" si="9"/>
        <v>11</v>
      </c>
      <c r="B315" s="35">
        <v>41945</v>
      </c>
      <c r="C315" s="60">
        <v>15.532</v>
      </c>
      <c r="D315" s="60">
        <v>0.43099999999999999</v>
      </c>
      <c r="E315" s="60">
        <v>8.7539999999999996</v>
      </c>
      <c r="F315" s="42">
        <f t="shared" si="8"/>
        <v>24.716999999999999</v>
      </c>
      <c r="H315" s="63">
        <v>1.52</v>
      </c>
    </row>
    <row r="316" spans="1:8" x14ac:dyDescent="0.2">
      <c r="A316" s="4">
        <f t="shared" si="9"/>
        <v>11</v>
      </c>
      <c r="B316" s="35">
        <v>41946</v>
      </c>
      <c r="C316" s="60">
        <v>15.965999999999999</v>
      </c>
      <c r="D316" s="60">
        <v>0.71899999999999997</v>
      </c>
      <c r="E316" s="60">
        <v>10.362</v>
      </c>
      <c r="F316" s="42">
        <f t="shared" si="8"/>
        <v>27.046999999999997</v>
      </c>
      <c r="H316" s="63">
        <v>1.615</v>
      </c>
    </row>
    <row r="317" spans="1:8" x14ac:dyDescent="0.2">
      <c r="A317" s="4">
        <f t="shared" si="9"/>
        <v>11</v>
      </c>
      <c r="B317" s="35">
        <v>41947</v>
      </c>
      <c r="C317" s="60">
        <v>15.949</v>
      </c>
      <c r="D317" s="60">
        <v>0.42399999999999999</v>
      </c>
      <c r="E317" s="60">
        <v>11.444000000000001</v>
      </c>
      <c r="F317" s="42">
        <f t="shared" si="8"/>
        <v>27.817</v>
      </c>
      <c r="H317" s="63">
        <v>1.605</v>
      </c>
    </row>
    <row r="318" spans="1:8" x14ac:dyDescent="0.2">
      <c r="A318" s="4">
        <f t="shared" si="9"/>
        <v>11</v>
      </c>
      <c r="B318" s="35">
        <v>41948</v>
      </c>
      <c r="C318" s="60">
        <v>15.972</v>
      </c>
      <c r="D318" s="60">
        <v>0.66500000000000004</v>
      </c>
      <c r="E318" s="60">
        <v>11.23</v>
      </c>
      <c r="F318" s="42">
        <f t="shared" si="8"/>
        <v>27.867000000000001</v>
      </c>
      <c r="H318" s="63">
        <v>1.6950000000000001</v>
      </c>
    </row>
    <row r="319" spans="1:8" x14ac:dyDescent="0.2">
      <c r="A319" s="4">
        <f t="shared" si="9"/>
        <v>11</v>
      </c>
      <c r="B319" s="35">
        <v>41949</v>
      </c>
      <c r="C319" s="60">
        <v>15.913</v>
      </c>
      <c r="D319" s="60">
        <v>1.7010000000000001</v>
      </c>
      <c r="E319" s="60">
        <v>11.401</v>
      </c>
      <c r="F319" s="42">
        <f t="shared" si="8"/>
        <v>29.015000000000001</v>
      </c>
      <c r="H319" s="63">
        <v>1.67</v>
      </c>
    </row>
    <row r="320" spans="1:8" x14ac:dyDescent="0.2">
      <c r="A320" s="4">
        <f t="shared" si="9"/>
        <v>11</v>
      </c>
      <c r="B320" s="35">
        <v>41950</v>
      </c>
      <c r="C320" s="60">
        <v>14.954000000000001</v>
      </c>
      <c r="D320" s="60">
        <v>1.6060000000000001</v>
      </c>
      <c r="E320" s="60">
        <v>11.509</v>
      </c>
      <c r="F320" s="42">
        <f t="shared" si="8"/>
        <v>28.069000000000003</v>
      </c>
      <c r="H320" s="63">
        <v>1.59</v>
      </c>
    </row>
    <row r="321" spans="1:8" x14ac:dyDescent="0.2">
      <c r="A321" s="4">
        <f t="shared" si="9"/>
        <v>11</v>
      </c>
      <c r="B321" s="35">
        <v>41951</v>
      </c>
      <c r="C321" s="60">
        <v>14.779</v>
      </c>
      <c r="D321" s="60">
        <v>1.607</v>
      </c>
      <c r="E321" s="60">
        <v>8.6690000000000005</v>
      </c>
      <c r="F321" s="42">
        <f t="shared" si="8"/>
        <v>25.055</v>
      </c>
      <c r="H321" s="63">
        <v>1.5</v>
      </c>
    </row>
    <row r="322" spans="1:8" x14ac:dyDescent="0.2">
      <c r="A322" s="4">
        <f t="shared" si="9"/>
        <v>11</v>
      </c>
      <c r="B322" s="35">
        <v>41952</v>
      </c>
      <c r="C322" s="60">
        <v>15.117000000000001</v>
      </c>
      <c r="D322" s="60">
        <v>1.028</v>
      </c>
      <c r="E322" s="60">
        <v>8.6069999999999993</v>
      </c>
      <c r="F322" s="42">
        <f t="shared" si="8"/>
        <v>24.751999999999999</v>
      </c>
      <c r="H322" s="63">
        <v>1.55</v>
      </c>
    </row>
    <row r="323" spans="1:8" x14ac:dyDescent="0.2">
      <c r="A323" s="4">
        <f t="shared" si="9"/>
        <v>11</v>
      </c>
      <c r="B323" s="35">
        <v>41953</v>
      </c>
      <c r="C323" s="60">
        <v>15.167</v>
      </c>
      <c r="D323" s="60">
        <v>1.18</v>
      </c>
      <c r="E323" s="60">
        <v>10.106999999999999</v>
      </c>
      <c r="F323" s="42">
        <f t="shared" si="8"/>
        <v>26.454000000000001</v>
      </c>
      <c r="H323" s="63">
        <v>1.59</v>
      </c>
    </row>
    <row r="324" spans="1:8" x14ac:dyDescent="0.2">
      <c r="A324" s="4">
        <f t="shared" si="9"/>
        <v>11</v>
      </c>
      <c r="B324" s="35">
        <v>41954</v>
      </c>
      <c r="C324" s="60">
        <v>16.131</v>
      </c>
      <c r="D324" s="60">
        <v>1.5</v>
      </c>
      <c r="E324" s="60">
        <v>9.8979999999999997</v>
      </c>
      <c r="F324" s="42">
        <f t="shared" si="8"/>
        <v>27.529</v>
      </c>
      <c r="H324" s="63">
        <v>1.615</v>
      </c>
    </row>
    <row r="325" spans="1:8" x14ac:dyDescent="0.2">
      <c r="A325" s="4">
        <f t="shared" si="9"/>
        <v>11</v>
      </c>
      <c r="B325" s="35">
        <v>41955</v>
      </c>
      <c r="C325" s="60">
        <v>16.087</v>
      </c>
      <c r="D325" s="60">
        <v>0.55900000000000005</v>
      </c>
      <c r="E325" s="60">
        <v>10.94</v>
      </c>
      <c r="F325" s="42">
        <f t="shared" si="8"/>
        <v>27.585999999999999</v>
      </c>
      <c r="H325" s="63">
        <v>1.64</v>
      </c>
    </row>
    <row r="326" spans="1:8" x14ac:dyDescent="0.2">
      <c r="A326" s="4">
        <f t="shared" si="9"/>
        <v>11</v>
      </c>
      <c r="B326" s="35">
        <v>41956</v>
      </c>
      <c r="C326" s="60">
        <v>14.734999999999999</v>
      </c>
      <c r="D326" s="60">
        <v>1.794</v>
      </c>
      <c r="E326" s="60">
        <v>11.215999999999999</v>
      </c>
      <c r="F326" s="42">
        <f t="shared" si="8"/>
        <v>27.744999999999997</v>
      </c>
      <c r="H326" s="63">
        <v>1.57</v>
      </c>
    </row>
    <row r="327" spans="1:8" x14ac:dyDescent="0.2">
      <c r="A327" s="4">
        <f t="shared" si="9"/>
        <v>11</v>
      </c>
      <c r="B327" s="35">
        <v>41957</v>
      </c>
      <c r="C327" s="60">
        <v>13.89</v>
      </c>
      <c r="D327" s="60">
        <v>2.5339999999999998</v>
      </c>
      <c r="E327" s="60">
        <v>10.51</v>
      </c>
      <c r="F327" s="42">
        <f t="shared" si="8"/>
        <v>26.933999999999997</v>
      </c>
      <c r="H327" s="63">
        <v>1.5449999999999999</v>
      </c>
    </row>
    <row r="328" spans="1:8" x14ac:dyDescent="0.2">
      <c r="A328" s="4">
        <f t="shared" si="9"/>
        <v>11</v>
      </c>
      <c r="B328" s="35">
        <v>41958</v>
      </c>
      <c r="C328" s="60">
        <v>13.15</v>
      </c>
      <c r="D328" s="60">
        <v>1.5089999999999999</v>
      </c>
      <c r="E328" s="60">
        <v>10.62</v>
      </c>
      <c r="F328" s="42">
        <f t="shared" si="8"/>
        <v>25.279</v>
      </c>
      <c r="H328" s="63">
        <v>1.5549999999999999</v>
      </c>
    </row>
    <row r="329" spans="1:8" x14ac:dyDescent="0.2">
      <c r="A329" s="4">
        <f t="shared" si="9"/>
        <v>11</v>
      </c>
      <c r="B329" s="35">
        <v>41959</v>
      </c>
      <c r="C329" s="60">
        <v>15.69</v>
      </c>
      <c r="D329" s="60">
        <v>0.504</v>
      </c>
      <c r="E329" s="60">
        <v>8.6989999999999998</v>
      </c>
      <c r="F329" s="42">
        <f t="shared" si="8"/>
        <v>24.893000000000001</v>
      </c>
      <c r="H329" s="63">
        <v>1.54</v>
      </c>
    </row>
    <row r="330" spans="1:8" x14ac:dyDescent="0.2">
      <c r="A330" s="4">
        <f t="shared" si="9"/>
        <v>11</v>
      </c>
      <c r="B330" s="35">
        <v>41960</v>
      </c>
      <c r="C330" s="60">
        <v>15.64</v>
      </c>
      <c r="D330" s="60">
        <v>1.762</v>
      </c>
      <c r="E330" s="60">
        <v>10.673</v>
      </c>
      <c r="F330" s="42">
        <f t="shared" ref="F330:F375" si="10">+SUM(C330:E330)</f>
        <v>28.075000000000003</v>
      </c>
      <c r="H330" s="63">
        <v>1.625</v>
      </c>
    </row>
    <row r="331" spans="1:8" x14ac:dyDescent="0.2">
      <c r="A331" s="4">
        <f t="shared" ref="A331:A374" si="11">+IF(ISBLANK($B331),"",MONTH($B331))</f>
        <v>11</v>
      </c>
      <c r="B331" s="35">
        <v>41961</v>
      </c>
      <c r="C331" s="60">
        <v>15.24</v>
      </c>
      <c r="D331" s="60">
        <v>1.087</v>
      </c>
      <c r="E331" s="60">
        <v>10.239000000000001</v>
      </c>
      <c r="F331" s="42">
        <f t="shared" si="10"/>
        <v>26.566000000000003</v>
      </c>
      <c r="H331" s="63">
        <v>1.61</v>
      </c>
    </row>
    <row r="332" spans="1:8" x14ac:dyDescent="0.2">
      <c r="A332" s="4">
        <f t="shared" si="11"/>
        <v>11</v>
      </c>
      <c r="B332" s="35">
        <v>41962</v>
      </c>
      <c r="C332" s="60">
        <v>16.100000000000001</v>
      </c>
      <c r="D332" s="60">
        <v>1.147</v>
      </c>
      <c r="E332" s="60">
        <v>11.577999999999999</v>
      </c>
      <c r="F332" s="42">
        <f t="shared" si="10"/>
        <v>28.824999999999999</v>
      </c>
      <c r="H332" s="63">
        <v>1.59</v>
      </c>
    </row>
    <row r="333" spans="1:8" x14ac:dyDescent="0.2">
      <c r="A333" s="4">
        <f t="shared" si="11"/>
        <v>11</v>
      </c>
      <c r="B333" s="35">
        <v>41963</v>
      </c>
      <c r="C333" s="60">
        <v>16.02</v>
      </c>
      <c r="D333" s="60">
        <v>0.439</v>
      </c>
      <c r="E333" s="60">
        <v>10.664</v>
      </c>
      <c r="F333" s="42">
        <f t="shared" si="10"/>
        <v>27.122999999999998</v>
      </c>
      <c r="H333" s="63">
        <v>1.61</v>
      </c>
    </row>
    <row r="334" spans="1:8" x14ac:dyDescent="0.2">
      <c r="A334" s="4">
        <f t="shared" si="11"/>
        <v>11</v>
      </c>
      <c r="B334" s="35">
        <v>41964</v>
      </c>
      <c r="C334" s="60">
        <v>15.87</v>
      </c>
      <c r="D334" s="60">
        <v>1.3460000000000001</v>
      </c>
      <c r="E334" s="60">
        <v>10.448</v>
      </c>
      <c r="F334" s="42">
        <f t="shared" si="10"/>
        <v>27.664000000000001</v>
      </c>
      <c r="H334" s="63">
        <v>1.5149999999999999</v>
      </c>
    </row>
    <row r="335" spans="1:8" x14ac:dyDescent="0.2">
      <c r="A335" s="4">
        <f t="shared" si="11"/>
        <v>11</v>
      </c>
      <c r="B335" s="35">
        <v>41965</v>
      </c>
      <c r="C335" s="60">
        <v>15.77</v>
      </c>
      <c r="D335" s="60">
        <v>0.48599999999999999</v>
      </c>
      <c r="E335" s="60">
        <v>9.6880000000000006</v>
      </c>
      <c r="F335" s="42">
        <f t="shared" si="10"/>
        <v>25.944000000000003</v>
      </c>
      <c r="H335" s="63">
        <v>1.5249999999999999</v>
      </c>
    </row>
    <row r="336" spans="1:8" x14ac:dyDescent="0.2">
      <c r="A336" s="4">
        <f t="shared" si="11"/>
        <v>11</v>
      </c>
      <c r="B336" s="35">
        <v>41966</v>
      </c>
      <c r="C336" s="60">
        <v>15.71</v>
      </c>
      <c r="D336" s="60">
        <v>0.45600000000000002</v>
      </c>
      <c r="E336" s="60">
        <v>9.0250000000000004</v>
      </c>
      <c r="F336" s="42">
        <f t="shared" si="10"/>
        <v>25.191000000000003</v>
      </c>
      <c r="H336" s="63">
        <v>1.5449999999999999</v>
      </c>
    </row>
    <row r="337" spans="1:8" x14ac:dyDescent="0.2">
      <c r="A337" s="4">
        <f t="shared" si="11"/>
        <v>11</v>
      </c>
      <c r="B337" s="35">
        <v>41967</v>
      </c>
      <c r="C337" s="60">
        <v>15.46</v>
      </c>
      <c r="D337" s="60">
        <v>1.395</v>
      </c>
      <c r="E337" s="60">
        <v>10.773</v>
      </c>
      <c r="F337" s="42">
        <f t="shared" si="10"/>
        <v>27.628</v>
      </c>
      <c r="H337" s="63">
        <v>1.62</v>
      </c>
    </row>
    <row r="338" spans="1:8" x14ac:dyDescent="0.2">
      <c r="A338" s="4">
        <f t="shared" si="11"/>
        <v>11</v>
      </c>
      <c r="B338" s="35">
        <v>41968</v>
      </c>
      <c r="C338" s="60">
        <v>15.69</v>
      </c>
      <c r="D338" s="60">
        <v>0.82699999999999996</v>
      </c>
      <c r="E338" s="60">
        <v>11.355</v>
      </c>
      <c r="F338" s="42">
        <f t="shared" si="10"/>
        <v>27.872</v>
      </c>
      <c r="H338" s="63">
        <v>1.61</v>
      </c>
    </row>
    <row r="339" spans="1:8" x14ac:dyDescent="0.2">
      <c r="A339" s="4">
        <f t="shared" si="11"/>
        <v>11</v>
      </c>
      <c r="B339" s="35">
        <v>41969</v>
      </c>
      <c r="C339" s="60">
        <v>15.89</v>
      </c>
      <c r="D339" s="60">
        <v>0.622</v>
      </c>
      <c r="E339" s="60">
        <v>11.456</v>
      </c>
      <c r="F339" s="42">
        <f t="shared" si="10"/>
        <v>27.968</v>
      </c>
      <c r="H339" s="63">
        <v>1.66</v>
      </c>
    </row>
    <row r="340" spans="1:8" x14ac:dyDescent="0.2">
      <c r="A340" s="4">
        <f t="shared" si="11"/>
        <v>11</v>
      </c>
      <c r="B340" s="35">
        <v>41970</v>
      </c>
      <c r="C340" s="60">
        <v>15.94</v>
      </c>
      <c r="D340" s="60">
        <v>1.133</v>
      </c>
      <c r="E340" s="60">
        <v>11.396000000000001</v>
      </c>
      <c r="F340" s="42">
        <f t="shared" si="10"/>
        <v>28.469000000000001</v>
      </c>
      <c r="H340" s="63">
        <v>1.615</v>
      </c>
    </row>
    <row r="341" spans="1:8" x14ac:dyDescent="0.2">
      <c r="A341" s="4">
        <f t="shared" si="11"/>
        <v>11</v>
      </c>
      <c r="B341" s="35">
        <v>41971</v>
      </c>
      <c r="C341" s="60">
        <v>15.837999999999999</v>
      </c>
      <c r="D341" s="60">
        <v>1.1839999999999999</v>
      </c>
      <c r="E341" s="60">
        <v>9.9870000000000001</v>
      </c>
      <c r="F341" s="42">
        <f t="shared" si="10"/>
        <v>27.009</v>
      </c>
      <c r="H341" s="63">
        <v>1.47</v>
      </c>
    </row>
    <row r="342" spans="1:8" x14ac:dyDescent="0.2">
      <c r="A342" s="4">
        <f t="shared" si="11"/>
        <v>11</v>
      </c>
      <c r="B342" s="35">
        <v>41972</v>
      </c>
      <c r="C342" s="60">
        <v>14.292</v>
      </c>
      <c r="D342" s="60">
        <v>0.50600000000000001</v>
      </c>
      <c r="E342" s="60">
        <v>9.7550000000000008</v>
      </c>
      <c r="F342" s="42">
        <f t="shared" si="10"/>
        <v>24.553000000000001</v>
      </c>
      <c r="H342" s="63">
        <v>1.46</v>
      </c>
    </row>
    <row r="343" spans="1:8" x14ac:dyDescent="0.2">
      <c r="A343" s="4">
        <f t="shared" si="11"/>
        <v>11</v>
      </c>
      <c r="B343" s="35">
        <v>41973</v>
      </c>
      <c r="C343" s="60">
        <v>15.53</v>
      </c>
      <c r="D343" s="60">
        <v>0.47099999999999997</v>
      </c>
      <c r="E343" s="60">
        <v>9.3460000000000001</v>
      </c>
      <c r="F343" s="42">
        <f t="shared" si="10"/>
        <v>25.346999999999998</v>
      </c>
      <c r="H343" s="63">
        <v>1.585</v>
      </c>
    </row>
    <row r="344" spans="1:8" x14ac:dyDescent="0.2">
      <c r="A344" s="4">
        <f t="shared" si="11"/>
        <v>12</v>
      </c>
      <c r="B344" s="35">
        <v>41974</v>
      </c>
      <c r="C344" s="60">
        <v>16.023</v>
      </c>
      <c r="D344" s="60">
        <v>0.58599999999999997</v>
      </c>
      <c r="E344" s="60">
        <v>11.317</v>
      </c>
      <c r="F344" s="42">
        <f t="shared" si="10"/>
        <v>27.925999999999998</v>
      </c>
      <c r="H344" s="63">
        <v>1.61</v>
      </c>
    </row>
    <row r="345" spans="1:8" x14ac:dyDescent="0.2">
      <c r="A345" s="4">
        <f t="shared" si="11"/>
        <v>12</v>
      </c>
      <c r="B345" s="35">
        <v>41975</v>
      </c>
      <c r="C345" s="60">
        <v>15.89</v>
      </c>
      <c r="D345" s="60">
        <v>1.17</v>
      </c>
      <c r="E345" s="60">
        <v>11.178000000000001</v>
      </c>
      <c r="F345" s="42">
        <f t="shared" si="10"/>
        <v>28.238000000000003</v>
      </c>
      <c r="H345" s="63">
        <v>1.6</v>
      </c>
    </row>
    <row r="346" spans="1:8" x14ac:dyDescent="0.2">
      <c r="A346" s="4">
        <f t="shared" si="11"/>
        <v>12</v>
      </c>
      <c r="B346" s="35">
        <v>41976</v>
      </c>
      <c r="C346" s="60">
        <v>15.782</v>
      </c>
      <c r="D346" s="60">
        <v>1.516</v>
      </c>
      <c r="E346" s="60">
        <v>10.923999999999999</v>
      </c>
      <c r="F346" s="42">
        <f t="shared" si="10"/>
        <v>28.222000000000001</v>
      </c>
      <c r="H346" s="63">
        <v>1.645</v>
      </c>
    </row>
    <row r="347" spans="1:8" x14ac:dyDescent="0.2">
      <c r="A347" s="4">
        <f t="shared" si="11"/>
        <v>12</v>
      </c>
      <c r="B347" s="35">
        <v>41977</v>
      </c>
      <c r="C347" s="60">
        <v>14.605</v>
      </c>
      <c r="D347" s="60">
        <v>1.4790000000000001</v>
      </c>
      <c r="E347" s="60">
        <v>11.788</v>
      </c>
      <c r="F347" s="42">
        <f t="shared" si="10"/>
        <v>27.872</v>
      </c>
      <c r="H347" s="63">
        <v>1.655</v>
      </c>
    </row>
    <row r="348" spans="1:8" x14ac:dyDescent="0.2">
      <c r="A348" s="4">
        <f t="shared" si="11"/>
        <v>12</v>
      </c>
      <c r="B348" s="35">
        <v>41978</v>
      </c>
      <c r="C348" s="60">
        <v>15.475</v>
      </c>
      <c r="D348" s="60">
        <v>1.361</v>
      </c>
      <c r="E348" s="60">
        <v>10.8</v>
      </c>
      <c r="F348" s="42">
        <f t="shared" si="10"/>
        <v>27.635999999999999</v>
      </c>
      <c r="H348" s="63">
        <v>1.6</v>
      </c>
    </row>
    <row r="349" spans="1:8" x14ac:dyDescent="0.2">
      <c r="A349" s="4">
        <f t="shared" si="11"/>
        <v>12</v>
      </c>
      <c r="B349" s="35">
        <v>41979</v>
      </c>
      <c r="C349" s="60">
        <v>14.739000000000001</v>
      </c>
      <c r="D349" s="60">
        <v>0.874</v>
      </c>
      <c r="E349" s="60">
        <v>10.935</v>
      </c>
      <c r="F349" s="42">
        <f t="shared" si="10"/>
        <v>26.548000000000002</v>
      </c>
      <c r="H349" s="63">
        <v>1.58</v>
      </c>
    </row>
    <row r="350" spans="1:8" x14ac:dyDescent="0.2">
      <c r="A350" s="4">
        <f t="shared" si="11"/>
        <v>12</v>
      </c>
      <c r="B350" s="35">
        <v>41980</v>
      </c>
      <c r="C350" s="60">
        <v>15.157</v>
      </c>
      <c r="D350" s="60">
        <v>1.232</v>
      </c>
      <c r="E350" s="60">
        <v>9.9969999999999999</v>
      </c>
      <c r="F350" s="42">
        <f t="shared" si="10"/>
        <v>26.385999999999999</v>
      </c>
      <c r="H350" s="63">
        <v>1.56</v>
      </c>
    </row>
    <row r="351" spans="1:8" x14ac:dyDescent="0.2">
      <c r="A351" s="4">
        <f t="shared" si="11"/>
        <v>12</v>
      </c>
      <c r="B351" s="35">
        <v>41981</v>
      </c>
      <c r="C351" s="60">
        <v>15.38</v>
      </c>
      <c r="D351" s="60">
        <v>0.99</v>
      </c>
      <c r="E351" s="60">
        <v>9.8620000000000001</v>
      </c>
      <c r="F351" s="42">
        <f t="shared" si="10"/>
        <v>26.231999999999999</v>
      </c>
      <c r="H351" s="63">
        <v>1.63</v>
      </c>
    </row>
    <row r="352" spans="1:8" x14ac:dyDescent="0.2">
      <c r="A352" s="4">
        <f t="shared" si="11"/>
        <v>12</v>
      </c>
      <c r="B352" s="35">
        <v>41982</v>
      </c>
      <c r="C352" s="60">
        <v>15.836</v>
      </c>
      <c r="D352" s="60">
        <v>1.2709999999999999</v>
      </c>
      <c r="E352" s="60">
        <v>10.500999999999999</v>
      </c>
      <c r="F352" s="42">
        <f t="shared" si="10"/>
        <v>27.607999999999997</v>
      </c>
      <c r="H352" s="63">
        <v>1.5449999999999999</v>
      </c>
    </row>
    <row r="353" spans="1:8" x14ac:dyDescent="0.2">
      <c r="A353" s="4">
        <f t="shared" si="11"/>
        <v>12</v>
      </c>
      <c r="B353" s="35">
        <v>41983</v>
      </c>
      <c r="C353" s="60">
        <v>15.805999999999999</v>
      </c>
      <c r="D353" s="60">
        <v>0.85299999999999998</v>
      </c>
      <c r="E353" s="60">
        <v>10.583</v>
      </c>
      <c r="F353" s="42">
        <f t="shared" si="10"/>
        <v>27.241999999999997</v>
      </c>
      <c r="H353" s="63">
        <v>1.625</v>
      </c>
    </row>
    <row r="354" spans="1:8" x14ac:dyDescent="0.2">
      <c r="A354" s="4">
        <f t="shared" si="11"/>
        <v>12</v>
      </c>
      <c r="B354" s="35">
        <v>41984</v>
      </c>
      <c r="C354" s="60">
        <v>16.09</v>
      </c>
      <c r="D354" s="60">
        <v>1.2809999999999999</v>
      </c>
      <c r="E354" s="60">
        <v>10.497999999999999</v>
      </c>
      <c r="F354" s="42">
        <f t="shared" si="10"/>
        <v>27.869</v>
      </c>
      <c r="H354" s="63">
        <v>1.615</v>
      </c>
    </row>
    <row r="355" spans="1:8" x14ac:dyDescent="0.2">
      <c r="A355" s="4">
        <f t="shared" si="11"/>
        <v>12</v>
      </c>
      <c r="B355" s="35">
        <v>41985</v>
      </c>
      <c r="C355" s="60">
        <v>16.021999999999998</v>
      </c>
      <c r="D355" s="60">
        <v>0.58099999999999996</v>
      </c>
      <c r="E355" s="60">
        <v>11.426</v>
      </c>
      <c r="F355" s="42">
        <f t="shared" si="10"/>
        <v>28.028999999999996</v>
      </c>
      <c r="H355" s="63">
        <v>1.57</v>
      </c>
    </row>
    <row r="356" spans="1:8" x14ac:dyDescent="0.2">
      <c r="A356" s="4">
        <f t="shared" si="11"/>
        <v>12</v>
      </c>
      <c r="B356" s="35">
        <v>41986</v>
      </c>
      <c r="C356" s="60">
        <v>15.775</v>
      </c>
      <c r="D356" s="60">
        <v>0.42599999999999999</v>
      </c>
      <c r="E356" s="60">
        <v>10.73</v>
      </c>
      <c r="F356" s="42">
        <f t="shared" si="10"/>
        <v>26.931000000000001</v>
      </c>
      <c r="H356" s="63">
        <v>1.575</v>
      </c>
    </row>
    <row r="357" spans="1:8" x14ac:dyDescent="0.2">
      <c r="A357" s="4">
        <f t="shared" si="11"/>
        <v>12</v>
      </c>
      <c r="B357" s="35">
        <v>41987</v>
      </c>
      <c r="C357" s="60">
        <v>15.54</v>
      </c>
      <c r="D357" s="60">
        <v>0.55900000000000005</v>
      </c>
      <c r="E357" s="60">
        <v>10.722</v>
      </c>
      <c r="F357" s="42">
        <f t="shared" si="10"/>
        <v>26.820999999999998</v>
      </c>
      <c r="H357" s="63">
        <v>1.63</v>
      </c>
    </row>
    <row r="358" spans="1:8" x14ac:dyDescent="0.2">
      <c r="A358" s="4">
        <f t="shared" si="11"/>
        <v>12</v>
      </c>
      <c r="B358" s="35">
        <v>41988</v>
      </c>
      <c r="C358" s="60">
        <v>16.04</v>
      </c>
      <c r="D358" s="60">
        <v>0.439</v>
      </c>
      <c r="E358" s="60">
        <v>11.561</v>
      </c>
      <c r="F358" s="42">
        <f t="shared" si="10"/>
        <v>28.04</v>
      </c>
      <c r="H358" s="63">
        <v>1.5549999999999999</v>
      </c>
    </row>
    <row r="359" spans="1:8" x14ac:dyDescent="0.2">
      <c r="A359" s="4">
        <f t="shared" si="11"/>
        <v>12</v>
      </c>
      <c r="B359" s="35">
        <v>41989</v>
      </c>
      <c r="C359" s="60">
        <v>15.86</v>
      </c>
      <c r="D359" s="60">
        <v>0.41899999999999998</v>
      </c>
      <c r="E359" s="60">
        <v>11.581</v>
      </c>
      <c r="F359" s="42">
        <f t="shared" si="10"/>
        <v>27.86</v>
      </c>
      <c r="H359" s="63">
        <v>1.63</v>
      </c>
    </row>
    <row r="360" spans="1:8" x14ac:dyDescent="0.2">
      <c r="A360" s="4">
        <f t="shared" si="11"/>
        <v>12</v>
      </c>
      <c r="B360" s="35">
        <v>41990</v>
      </c>
      <c r="C360" s="60">
        <v>16.100000000000001</v>
      </c>
      <c r="D360" s="60">
        <v>0.44700000000000001</v>
      </c>
      <c r="E360" s="60">
        <v>11.683</v>
      </c>
      <c r="F360" s="42">
        <f t="shared" si="10"/>
        <v>28.23</v>
      </c>
      <c r="H360" s="63">
        <v>1.66</v>
      </c>
    </row>
    <row r="361" spans="1:8" x14ac:dyDescent="0.2">
      <c r="A361" s="4">
        <f t="shared" si="11"/>
        <v>12</v>
      </c>
      <c r="B361" s="35">
        <v>41991</v>
      </c>
      <c r="C361" s="60">
        <v>13.97</v>
      </c>
      <c r="D361" s="60">
        <v>1.5920000000000001</v>
      </c>
      <c r="E361" s="60">
        <v>12.762</v>
      </c>
      <c r="F361" s="42">
        <f t="shared" si="10"/>
        <v>28.324000000000002</v>
      </c>
      <c r="H361" s="63">
        <v>1.5449999999999999</v>
      </c>
    </row>
    <row r="362" spans="1:8" x14ac:dyDescent="0.2">
      <c r="A362" s="4">
        <f t="shared" si="11"/>
        <v>12</v>
      </c>
      <c r="B362" s="35">
        <v>41992</v>
      </c>
      <c r="C362" s="60">
        <v>14.79</v>
      </c>
      <c r="D362" s="60">
        <v>1.123</v>
      </c>
      <c r="E362" s="60">
        <v>8.44</v>
      </c>
      <c r="F362" s="42">
        <f t="shared" si="10"/>
        <v>24.352999999999998</v>
      </c>
      <c r="H362" s="63">
        <v>1.5449999999999999</v>
      </c>
    </row>
    <row r="363" spans="1:8" x14ac:dyDescent="0.2">
      <c r="A363" s="4">
        <f t="shared" si="11"/>
        <v>12</v>
      </c>
      <c r="B363" s="35">
        <v>41993</v>
      </c>
      <c r="C363" s="60">
        <v>16.12</v>
      </c>
      <c r="D363" s="60">
        <v>0.49</v>
      </c>
      <c r="E363" s="60">
        <v>9.7910000000000004</v>
      </c>
      <c r="F363" s="42">
        <f t="shared" si="10"/>
        <v>26.401</v>
      </c>
      <c r="H363" s="63">
        <v>1.5649999999999999</v>
      </c>
    </row>
    <row r="364" spans="1:8" x14ac:dyDescent="0.2">
      <c r="A364" s="4">
        <f t="shared" si="11"/>
        <v>12</v>
      </c>
      <c r="B364" s="35">
        <v>41994</v>
      </c>
      <c r="C364" s="60">
        <v>15.5</v>
      </c>
      <c r="D364" s="60">
        <v>0.45900000000000002</v>
      </c>
      <c r="E364" s="60">
        <v>9.2080000000000002</v>
      </c>
      <c r="F364" s="42">
        <f t="shared" si="10"/>
        <v>25.167000000000002</v>
      </c>
      <c r="H364" s="63">
        <v>1.5</v>
      </c>
    </row>
    <row r="365" spans="1:8" x14ac:dyDescent="0.2">
      <c r="A365" s="4">
        <f t="shared" si="11"/>
        <v>12</v>
      </c>
      <c r="B365" s="35">
        <v>41995</v>
      </c>
      <c r="C365" s="60">
        <v>16.010000000000002</v>
      </c>
      <c r="D365" s="60">
        <v>1.246</v>
      </c>
      <c r="E365" s="60">
        <v>11.081</v>
      </c>
      <c r="F365" s="42">
        <f t="shared" si="10"/>
        <v>28.337</v>
      </c>
      <c r="H365" s="63">
        <v>1.635</v>
      </c>
    </row>
    <row r="366" spans="1:8" x14ac:dyDescent="0.2">
      <c r="A366" s="4">
        <f t="shared" si="11"/>
        <v>12</v>
      </c>
      <c r="B366" s="35">
        <v>41996</v>
      </c>
      <c r="C366" s="60">
        <v>14.63</v>
      </c>
      <c r="D366" s="60">
        <v>1.1279999999999999</v>
      </c>
      <c r="E366" s="60">
        <v>13.153</v>
      </c>
      <c r="F366" s="42">
        <f t="shared" si="10"/>
        <v>28.911000000000001</v>
      </c>
      <c r="H366" s="63">
        <v>1.61</v>
      </c>
    </row>
    <row r="367" spans="1:8" x14ac:dyDescent="0.2">
      <c r="A367" s="4">
        <f t="shared" si="11"/>
        <v>12</v>
      </c>
      <c r="B367" s="35">
        <v>41997</v>
      </c>
      <c r="C367" s="60">
        <v>16.059999999999999</v>
      </c>
      <c r="D367" s="60">
        <v>0.45700000000000002</v>
      </c>
      <c r="E367" s="60">
        <v>12.055999999999999</v>
      </c>
      <c r="F367" s="42">
        <f t="shared" si="10"/>
        <v>28.573</v>
      </c>
      <c r="H367" s="63">
        <v>1.5249999999999999</v>
      </c>
    </row>
    <row r="368" spans="1:8" x14ac:dyDescent="0.2">
      <c r="A368" s="4">
        <f t="shared" si="11"/>
        <v>12</v>
      </c>
      <c r="B368" s="35">
        <v>41998</v>
      </c>
      <c r="C368" s="60">
        <v>15.73</v>
      </c>
      <c r="D368" s="60">
        <v>0.52100000000000002</v>
      </c>
      <c r="E368" s="60">
        <v>10.456</v>
      </c>
      <c r="F368" s="42">
        <f t="shared" si="10"/>
        <v>26.707000000000001</v>
      </c>
      <c r="H368" s="63">
        <v>1.575</v>
      </c>
    </row>
    <row r="369" spans="1:8" x14ac:dyDescent="0.2">
      <c r="A369" s="4">
        <f t="shared" si="11"/>
        <v>12</v>
      </c>
      <c r="B369" s="35">
        <v>41999</v>
      </c>
      <c r="C369" s="60">
        <v>16.02</v>
      </c>
      <c r="D369" s="60">
        <v>0.55100000000000005</v>
      </c>
      <c r="E369" s="60">
        <v>12.289</v>
      </c>
      <c r="F369" s="42">
        <f t="shared" si="10"/>
        <v>28.86</v>
      </c>
      <c r="H369" s="63">
        <v>1.62</v>
      </c>
    </row>
    <row r="370" spans="1:8" x14ac:dyDescent="0.2">
      <c r="A370" s="4">
        <f t="shared" si="11"/>
        <v>12</v>
      </c>
      <c r="B370" s="35">
        <v>42000</v>
      </c>
      <c r="C370" s="60">
        <v>13.89</v>
      </c>
      <c r="D370" s="60">
        <v>0.58599999999999997</v>
      </c>
      <c r="E370" s="60">
        <v>13.557</v>
      </c>
      <c r="F370" s="42">
        <f t="shared" si="10"/>
        <v>28.033000000000001</v>
      </c>
      <c r="H370" s="63">
        <v>1.61</v>
      </c>
    </row>
    <row r="371" spans="1:8" x14ac:dyDescent="0.2">
      <c r="A371" s="4">
        <f t="shared" si="11"/>
        <v>12</v>
      </c>
      <c r="B371" s="35">
        <v>42001</v>
      </c>
      <c r="C371" s="60">
        <v>15.31</v>
      </c>
      <c r="D371" s="60">
        <v>0.99299999999999999</v>
      </c>
      <c r="E371" s="60">
        <v>10.952</v>
      </c>
      <c r="F371" s="42">
        <f t="shared" si="10"/>
        <v>27.255000000000003</v>
      </c>
      <c r="H371" s="63">
        <v>1.63</v>
      </c>
    </row>
    <row r="372" spans="1:8" x14ac:dyDescent="0.2">
      <c r="A372" s="4">
        <f t="shared" si="11"/>
        <v>12</v>
      </c>
      <c r="B372" s="35">
        <v>42002</v>
      </c>
      <c r="C372" s="60">
        <v>16.03</v>
      </c>
      <c r="D372" s="60">
        <v>1.379</v>
      </c>
      <c r="E372" s="60">
        <v>12.458</v>
      </c>
      <c r="F372" s="42">
        <f t="shared" si="10"/>
        <v>29.867000000000004</v>
      </c>
      <c r="H372" s="63">
        <v>1.6850000000000001</v>
      </c>
    </row>
    <row r="373" spans="1:8" x14ac:dyDescent="0.2">
      <c r="A373" s="4">
        <f t="shared" si="11"/>
        <v>12</v>
      </c>
      <c r="B373" s="35">
        <v>42003</v>
      </c>
      <c r="C373" s="60">
        <v>16.010000000000002</v>
      </c>
      <c r="D373" s="60">
        <v>0.60399999999999998</v>
      </c>
      <c r="E373" s="60">
        <v>12.863</v>
      </c>
      <c r="F373" s="42">
        <f t="shared" si="10"/>
        <v>29.477</v>
      </c>
      <c r="H373" s="63">
        <v>1.61</v>
      </c>
    </row>
    <row r="374" spans="1:8" ht="13.5" thickBot="1" x14ac:dyDescent="0.25">
      <c r="A374" s="4">
        <f t="shared" si="11"/>
        <v>12</v>
      </c>
      <c r="B374" s="35">
        <v>42004</v>
      </c>
      <c r="C374" s="60">
        <v>16.07</v>
      </c>
      <c r="D374" s="60">
        <v>1.482</v>
      </c>
      <c r="E374" s="60">
        <v>11.79</v>
      </c>
      <c r="F374" s="42">
        <f t="shared" si="10"/>
        <v>29.341999999999999</v>
      </c>
      <c r="H374" s="63">
        <v>1.58</v>
      </c>
    </row>
    <row r="375" spans="1:8" s="4" customFormat="1" ht="13.5" thickBot="1" x14ac:dyDescent="0.25">
      <c r="B375" s="36" t="s">
        <v>4</v>
      </c>
      <c r="C375" s="43">
        <f>SUM(C10:C374)</f>
        <v>5665.220000000003</v>
      </c>
      <c r="D375" s="43">
        <f>SUM(D10:D374)</f>
        <v>458.46000000000066</v>
      </c>
      <c r="E375" s="43">
        <f>SUM(E10:E374)</f>
        <v>3979.9110000000019</v>
      </c>
      <c r="F375" s="45">
        <f t="shared" si="10"/>
        <v>10103.591000000006</v>
      </c>
      <c r="H375" s="65">
        <f>+MAX(H10:H374)</f>
        <v>1.7949999999999999</v>
      </c>
    </row>
    <row r="376" spans="1:8" x14ac:dyDescent="0.2">
      <c r="A376" s="4" t="str">
        <f>+IF(ISBLANK($B376),"",MONTH($B376))</f>
        <v/>
      </c>
    </row>
    <row r="377" spans="1:8" x14ac:dyDescent="0.2">
      <c r="A377" s="4" t="str">
        <f>+IF(ISBLANK($B377),"",MONTH($B377))</f>
        <v/>
      </c>
    </row>
    <row r="378" spans="1:8" x14ac:dyDescent="0.2">
      <c r="A378" s="4"/>
    </row>
    <row r="379" spans="1:8" x14ac:dyDescent="0.2">
      <c r="A379" s="4" t="str">
        <f t="shared" ref="A379:A416" si="12">+IF(ISBLANK($B379),"",MONTH($B379))</f>
        <v/>
      </c>
      <c r="D379" s="4"/>
    </row>
    <row r="380" spans="1:8" x14ac:dyDescent="0.2">
      <c r="A380" s="4" t="str">
        <f t="shared" si="12"/>
        <v/>
      </c>
      <c r="D380" s="4"/>
    </row>
    <row r="381" spans="1:8" x14ac:dyDescent="0.2">
      <c r="A381" s="4" t="str">
        <f t="shared" si="12"/>
        <v/>
      </c>
      <c r="D381" s="4"/>
    </row>
    <row r="382" spans="1:8" x14ac:dyDescent="0.2">
      <c r="A382" s="4" t="str">
        <f t="shared" si="12"/>
        <v/>
      </c>
      <c r="D382" s="4"/>
    </row>
    <row r="383" spans="1:8" x14ac:dyDescent="0.2">
      <c r="A383" s="4" t="str">
        <f t="shared" si="12"/>
        <v/>
      </c>
      <c r="D383" s="4"/>
    </row>
    <row r="384" spans="1:8" x14ac:dyDescent="0.2">
      <c r="A384" s="4" t="str">
        <f t="shared" si="12"/>
        <v/>
      </c>
      <c r="D384" s="4"/>
    </row>
    <row r="385" spans="1:4" x14ac:dyDescent="0.2">
      <c r="A385" s="4" t="str">
        <f t="shared" si="12"/>
        <v/>
      </c>
      <c r="D385" s="4"/>
    </row>
    <row r="386" spans="1:4" x14ac:dyDescent="0.2">
      <c r="A386" s="4" t="str">
        <f t="shared" si="12"/>
        <v/>
      </c>
      <c r="D386" s="4"/>
    </row>
    <row r="387" spans="1:4" x14ac:dyDescent="0.2">
      <c r="A387" s="4" t="str">
        <f t="shared" si="12"/>
        <v/>
      </c>
      <c r="D387" s="4"/>
    </row>
    <row r="388" spans="1:4" x14ac:dyDescent="0.2">
      <c r="A388" s="4" t="str">
        <f t="shared" si="12"/>
        <v/>
      </c>
      <c r="D388" s="4"/>
    </row>
    <row r="389" spans="1:4" x14ac:dyDescent="0.2">
      <c r="A389" s="4" t="str">
        <f t="shared" si="12"/>
        <v/>
      </c>
      <c r="D389" s="4"/>
    </row>
    <row r="390" spans="1:4" x14ac:dyDescent="0.2">
      <c r="A390" s="4" t="str">
        <f t="shared" si="12"/>
        <v/>
      </c>
      <c r="D390" s="4"/>
    </row>
    <row r="391" spans="1:4" x14ac:dyDescent="0.2">
      <c r="A391" s="4" t="str">
        <f t="shared" si="12"/>
        <v/>
      </c>
      <c r="D391" s="4"/>
    </row>
    <row r="392" spans="1:4" x14ac:dyDescent="0.2">
      <c r="A392" s="4" t="str">
        <f t="shared" si="12"/>
        <v/>
      </c>
      <c r="D392" s="4"/>
    </row>
    <row r="393" spans="1:4" x14ac:dyDescent="0.2">
      <c r="A393" s="4" t="str">
        <f t="shared" si="12"/>
        <v/>
      </c>
      <c r="D393" s="4"/>
    </row>
    <row r="394" spans="1:4" x14ac:dyDescent="0.2">
      <c r="A394" s="4" t="str">
        <f t="shared" si="12"/>
        <v/>
      </c>
    </row>
    <row r="395" spans="1:4" x14ac:dyDescent="0.2">
      <c r="A395" s="4" t="str">
        <f t="shared" si="12"/>
        <v/>
      </c>
    </row>
    <row r="396" spans="1:4" x14ac:dyDescent="0.2">
      <c r="A396" s="4" t="str">
        <f t="shared" si="12"/>
        <v/>
      </c>
    </row>
    <row r="397" spans="1:4" x14ac:dyDescent="0.2">
      <c r="A397" s="4" t="str">
        <f t="shared" si="12"/>
        <v/>
      </c>
    </row>
    <row r="398" spans="1:4" x14ac:dyDescent="0.2">
      <c r="A398" s="4" t="str">
        <f t="shared" si="12"/>
        <v/>
      </c>
    </row>
    <row r="399" spans="1:4" x14ac:dyDescent="0.2">
      <c r="A399" s="4" t="str">
        <f t="shared" si="12"/>
        <v/>
      </c>
    </row>
    <row r="400" spans="1:4" x14ac:dyDescent="0.2">
      <c r="A400" s="4" t="str">
        <f t="shared" si="12"/>
        <v/>
      </c>
    </row>
    <row r="401" spans="1:1" x14ac:dyDescent="0.2">
      <c r="A401" s="4" t="str">
        <f t="shared" si="12"/>
        <v/>
      </c>
    </row>
    <row r="402" spans="1:1" x14ac:dyDescent="0.2">
      <c r="A402" s="4" t="str">
        <f t="shared" si="12"/>
        <v/>
      </c>
    </row>
    <row r="403" spans="1:1" x14ac:dyDescent="0.2">
      <c r="A403" s="4" t="str">
        <f t="shared" si="12"/>
        <v/>
      </c>
    </row>
    <row r="404" spans="1:1" x14ac:dyDescent="0.2">
      <c r="A404" s="4" t="str">
        <f t="shared" si="12"/>
        <v/>
      </c>
    </row>
    <row r="405" spans="1:1" x14ac:dyDescent="0.2">
      <c r="A405" s="4" t="str">
        <f t="shared" si="12"/>
        <v/>
      </c>
    </row>
    <row r="406" spans="1:1" x14ac:dyDescent="0.2">
      <c r="A406" s="4" t="str">
        <f t="shared" si="12"/>
        <v/>
      </c>
    </row>
    <row r="407" spans="1:1" x14ac:dyDescent="0.2">
      <c r="A407" s="4" t="str">
        <f t="shared" si="12"/>
        <v/>
      </c>
    </row>
    <row r="408" spans="1:1" x14ac:dyDescent="0.2">
      <c r="A408" s="4" t="str">
        <f t="shared" si="12"/>
        <v/>
      </c>
    </row>
    <row r="409" spans="1:1" x14ac:dyDescent="0.2">
      <c r="A409" s="4" t="str">
        <f t="shared" si="12"/>
        <v/>
      </c>
    </row>
    <row r="410" spans="1:1" x14ac:dyDescent="0.2">
      <c r="A410" s="4" t="str">
        <f t="shared" si="12"/>
        <v/>
      </c>
    </row>
    <row r="411" spans="1:1" x14ac:dyDescent="0.2">
      <c r="A411" s="4" t="str">
        <f t="shared" si="12"/>
        <v/>
      </c>
    </row>
    <row r="412" spans="1:1" x14ac:dyDescent="0.2">
      <c r="A412" s="4" t="str">
        <f t="shared" si="12"/>
        <v/>
      </c>
    </row>
    <row r="413" spans="1:1" x14ac:dyDescent="0.2">
      <c r="A413" s="4" t="str">
        <f t="shared" si="12"/>
        <v/>
      </c>
    </row>
    <row r="414" spans="1:1" x14ac:dyDescent="0.2">
      <c r="A414" s="4" t="str">
        <f t="shared" si="12"/>
        <v/>
      </c>
    </row>
    <row r="415" spans="1:1" x14ac:dyDescent="0.2">
      <c r="A415" s="4" t="str">
        <f t="shared" si="12"/>
        <v/>
      </c>
    </row>
    <row r="416" spans="1:1" x14ac:dyDescent="0.2">
      <c r="A416" s="4" t="str">
        <f t="shared" si="12"/>
        <v/>
      </c>
    </row>
    <row r="417" spans="1:1" x14ac:dyDescent="0.2">
      <c r="A417" s="4"/>
    </row>
    <row r="418" spans="1:1" x14ac:dyDescent="0.2">
      <c r="A418" s="4"/>
    </row>
    <row r="419" spans="1:1" x14ac:dyDescent="0.2">
      <c r="A419" s="4" t="str">
        <f t="shared" ref="A419:A427" si="13">+IF(ISBLANK($B419),"",MONTH($B419))</f>
        <v/>
      </c>
    </row>
    <row r="420" spans="1:1" x14ac:dyDescent="0.2">
      <c r="A420" s="4" t="str">
        <f t="shared" si="13"/>
        <v/>
      </c>
    </row>
    <row r="421" spans="1:1" x14ac:dyDescent="0.2">
      <c r="A421" s="4" t="str">
        <f t="shared" si="13"/>
        <v/>
      </c>
    </row>
    <row r="422" spans="1:1" x14ac:dyDescent="0.2">
      <c r="A422" s="4" t="str">
        <f t="shared" si="13"/>
        <v/>
      </c>
    </row>
    <row r="423" spans="1:1" x14ac:dyDescent="0.2">
      <c r="A423" s="4" t="str">
        <f t="shared" si="13"/>
        <v/>
      </c>
    </row>
    <row r="424" spans="1:1" x14ac:dyDescent="0.2">
      <c r="A424" s="4" t="str">
        <f t="shared" si="13"/>
        <v/>
      </c>
    </row>
    <row r="425" spans="1:1" x14ac:dyDescent="0.2">
      <c r="A425" s="4" t="str">
        <f t="shared" si="13"/>
        <v/>
      </c>
    </row>
    <row r="426" spans="1:1" x14ac:dyDescent="0.2">
      <c r="A426" s="4" t="str">
        <f t="shared" si="13"/>
        <v/>
      </c>
    </row>
    <row r="427" spans="1:1" x14ac:dyDescent="0.2">
      <c r="A427" s="4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K427"/>
  <sheetViews>
    <sheetView showGridLines="0" topLeftCell="B1" zoomScale="85" zoomScaleNormal="85" workbookViewId="0">
      <pane xSplit="1" ySplit="9" topLeftCell="C10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baseColWidth="10" defaultRowHeight="12.75" x14ac:dyDescent="0.2"/>
  <cols>
    <col min="1" max="1" width="15.7109375" hidden="1" customWidth="1"/>
    <col min="2" max="2" width="43.7109375" bestFit="1" customWidth="1"/>
    <col min="3" max="3" width="26.42578125" bestFit="1" customWidth="1"/>
    <col min="4" max="4" width="25.28515625" bestFit="1" customWidth="1"/>
    <col min="5" max="5" width="33.85546875" bestFit="1" customWidth="1"/>
    <col min="6" max="6" width="12.140625" customWidth="1"/>
    <col min="8" max="8" width="15" bestFit="1" customWidth="1"/>
  </cols>
  <sheetData>
    <row r="1" spans="1:8" ht="15.75" x14ac:dyDescent="0.25">
      <c r="A1" s="4"/>
      <c r="B1" s="23" t="s">
        <v>13</v>
      </c>
    </row>
    <row r="2" spans="1:8" ht="15.75" x14ac:dyDescent="0.25">
      <c r="A2" s="4"/>
      <c r="B2" s="24" t="s">
        <v>44</v>
      </c>
    </row>
    <row r="3" spans="1:8" ht="15.75" x14ac:dyDescent="0.25">
      <c r="A3" s="4"/>
      <c r="B3" s="24" t="s">
        <v>81</v>
      </c>
    </row>
    <row r="4" spans="1:8" ht="13.5" thickBot="1" x14ac:dyDescent="0.25">
      <c r="A4" s="4"/>
      <c r="B4" s="22" t="s">
        <v>21</v>
      </c>
    </row>
    <row r="5" spans="1:8" ht="16.5" thickBot="1" x14ac:dyDescent="0.3">
      <c r="A5" s="4"/>
      <c r="B5" s="3"/>
    </row>
    <row r="6" spans="1:8" ht="4.5" customHeight="1" thickBot="1" x14ac:dyDescent="0.3">
      <c r="A6" s="4"/>
      <c r="B6" s="37"/>
      <c r="C6" s="16"/>
      <c r="D6" s="16"/>
      <c r="E6" s="16"/>
      <c r="F6" s="17"/>
      <c r="H6" s="54"/>
    </row>
    <row r="7" spans="1:8" s="2" customFormat="1" x14ac:dyDescent="0.2">
      <c r="A7" s="4"/>
      <c r="B7" s="25" t="s">
        <v>0</v>
      </c>
      <c r="C7" s="27" t="str">
        <f>VLOOKUP(C$9,'Información Unidades'!$G$3:$I$15,2,0)</f>
        <v>EDELAYSEN</v>
      </c>
      <c r="D7" s="27" t="str">
        <f>VLOOKUP(D$9,'Información Unidades'!$G$3:$I$15,2,0)</f>
        <v>EDELAYSEN</v>
      </c>
      <c r="E7" s="27" t="str">
        <f>VLOOKUP(E$9,'Información Unidades'!$G$3:$I$15,2,0)</f>
        <v>EDELAYSEN</v>
      </c>
      <c r="F7" s="18" t="s">
        <v>1</v>
      </c>
      <c r="H7" s="18" t="s">
        <v>71</v>
      </c>
    </row>
    <row r="8" spans="1:8" s="6" customFormat="1" x14ac:dyDescent="0.2">
      <c r="A8" s="4"/>
      <c r="B8" s="19" t="s">
        <v>2</v>
      </c>
      <c r="C8" s="30" t="str">
        <f>VLOOKUP(C$9,'Información Unidades'!$G$4:$I$10,3,0)</f>
        <v>HIDRO PASADA</v>
      </c>
      <c r="D8" s="30" t="str">
        <f>VLOOKUP(D$9,'Información Unidades'!$G$4:$I$10,3,0)</f>
        <v>DIESEL</v>
      </c>
      <c r="E8" s="30" t="str">
        <f>VLOOKUP(E$9,'Información Unidades'!$G$4:$I$10,3,0)</f>
        <v>DIESEL</v>
      </c>
      <c r="F8" s="20" t="s">
        <v>3</v>
      </c>
      <c r="H8" s="20" t="s">
        <v>73</v>
      </c>
    </row>
    <row r="9" spans="1:8" s="6" customFormat="1" ht="13.5" thickBot="1" x14ac:dyDescent="0.25">
      <c r="A9" s="4"/>
      <c r="B9" s="21" t="s">
        <v>23</v>
      </c>
      <c r="C9" s="33" t="s">
        <v>75</v>
      </c>
      <c r="D9" s="33" t="s">
        <v>76</v>
      </c>
      <c r="E9" s="33" t="s">
        <v>77</v>
      </c>
      <c r="F9" s="22"/>
      <c r="H9" s="22" t="s">
        <v>70</v>
      </c>
    </row>
    <row r="10" spans="1:8" x14ac:dyDescent="0.2">
      <c r="A10" s="4">
        <f t="shared" ref="A10:A74" si="0">+IF(ISBLANK($B10),"",MONTH($B10))</f>
        <v>1</v>
      </c>
      <c r="B10" s="46">
        <v>42005</v>
      </c>
      <c r="C10" s="59">
        <v>15.19</v>
      </c>
      <c r="D10" s="59">
        <v>0.66600000000000004</v>
      </c>
      <c r="E10" s="59">
        <v>9.7880000000000003</v>
      </c>
      <c r="F10" s="50">
        <f t="shared" ref="F10:F73" si="1">+SUM(C10:E10)</f>
        <v>25.643999999999998</v>
      </c>
      <c r="H10" s="62">
        <v>1.5249999999999999</v>
      </c>
    </row>
    <row r="11" spans="1:8" x14ac:dyDescent="0.2">
      <c r="A11" s="4">
        <f t="shared" si="0"/>
        <v>1</v>
      </c>
      <c r="B11" s="35">
        <v>42006</v>
      </c>
      <c r="C11" s="60">
        <v>15.89</v>
      </c>
      <c r="D11" s="60">
        <v>0.505</v>
      </c>
      <c r="E11" s="60">
        <v>12.893000000000001</v>
      </c>
      <c r="F11" s="42">
        <f t="shared" si="1"/>
        <v>29.288</v>
      </c>
      <c r="H11" s="63">
        <v>1.675</v>
      </c>
    </row>
    <row r="12" spans="1:8" x14ac:dyDescent="0.2">
      <c r="A12" s="4">
        <f t="shared" si="0"/>
        <v>1</v>
      </c>
      <c r="B12" s="35">
        <v>42007</v>
      </c>
      <c r="C12" s="60">
        <v>15.65</v>
      </c>
      <c r="D12" s="60">
        <v>0.505</v>
      </c>
      <c r="E12" s="60">
        <v>12.968</v>
      </c>
      <c r="F12" s="42">
        <f t="shared" si="1"/>
        <v>29.123000000000001</v>
      </c>
      <c r="H12" s="63">
        <v>1.615</v>
      </c>
    </row>
    <row r="13" spans="1:8" x14ac:dyDescent="0.2">
      <c r="A13" s="4">
        <f t="shared" si="0"/>
        <v>1</v>
      </c>
      <c r="B13" s="35">
        <v>42008</v>
      </c>
      <c r="C13" s="60">
        <v>15.647</v>
      </c>
      <c r="D13" s="60">
        <v>0.47699999999999998</v>
      </c>
      <c r="E13" s="60">
        <v>12.026999999999999</v>
      </c>
      <c r="F13" s="42">
        <f t="shared" si="1"/>
        <v>28.150999999999996</v>
      </c>
      <c r="H13" s="63">
        <v>1.72</v>
      </c>
    </row>
    <row r="14" spans="1:8" x14ac:dyDescent="0.2">
      <c r="A14" s="4">
        <f t="shared" si="0"/>
        <v>1</v>
      </c>
      <c r="B14" s="35">
        <v>42009</v>
      </c>
      <c r="C14" s="60">
        <v>15.993</v>
      </c>
      <c r="D14" s="60">
        <v>0.46700000000000003</v>
      </c>
      <c r="E14" s="60">
        <v>14.54</v>
      </c>
      <c r="F14" s="42">
        <f t="shared" si="1"/>
        <v>31</v>
      </c>
      <c r="H14" s="63">
        <v>1.7</v>
      </c>
    </row>
    <row r="15" spans="1:8" x14ac:dyDescent="0.2">
      <c r="A15" s="4">
        <f t="shared" si="0"/>
        <v>1</v>
      </c>
      <c r="B15" s="35">
        <v>42010</v>
      </c>
      <c r="C15" s="60">
        <v>14.005000000000001</v>
      </c>
      <c r="D15" s="60">
        <v>1.1339999999999999</v>
      </c>
      <c r="E15" s="60">
        <v>14.991</v>
      </c>
      <c r="F15" s="42">
        <f t="shared" si="1"/>
        <v>30.130000000000003</v>
      </c>
      <c r="H15" s="63">
        <v>1.635</v>
      </c>
    </row>
    <row r="16" spans="1:8" x14ac:dyDescent="0.2">
      <c r="A16" s="4">
        <f t="shared" si="0"/>
        <v>1</v>
      </c>
      <c r="B16" s="35">
        <v>42011</v>
      </c>
      <c r="C16" s="60">
        <v>15.506</v>
      </c>
      <c r="D16" s="60">
        <v>1.081</v>
      </c>
      <c r="E16" s="60">
        <v>14.468999999999999</v>
      </c>
      <c r="F16" s="42">
        <f t="shared" si="1"/>
        <v>31.055999999999997</v>
      </c>
      <c r="H16" s="63">
        <v>1.7150000000000001</v>
      </c>
    </row>
    <row r="17" spans="1:8" x14ac:dyDescent="0.2">
      <c r="A17" s="4">
        <f t="shared" si="0"/>
        <v>1</v>
      </c>
      <c r="B17" s="35">
        <v>42012</v>
      </c>
      <c r="C17" s="60">
        <v>12.39</v>
      </c>
      <c r="D17" s="60">
        <v>1.089</v>
      </c>
      <c r="E17" s="60">
        <v>17.713999999999999</v>
      </c>
      <c r="F17" s="42">
        <f t="shared" si="1"/>
        <v>31.192999999999998</v>
      </c>
      <c r="H17" s="63">
        <v>1.73</v>
      </c>
    </row>
    <row r="18" spans="1:8" x14ac:dyDescent="0.2">
      <c r="A18" s="4">
        <f t="shared" si="0"/>
        <v>1</v>
      </c>
      <c r="B18" s="35">
        <v>42013</v>
      </c>
      <c r="C18" s="60">
        <v>12.638</v>
      </c>
      <c r="D18" s="60">
        <v>0.876</v>
      </c>
      <c r="E18" s="60">
        <v>17.792999999999999</v>
      </c>
      <c r="F18" s="42">
        <f t="shared" si="1"/>
        <v>31.306999999999999</v>
      </c>
      <c r="H18" s="63">
        <v>1.6950000000000001</v>
      </c>
    </row>
    <row r="19" spans="1:8" x14ac:dyDescent="0.2">
      <c r="A19" s="4">
        <f t="shared" si="0"/>
        <v>1</v>
      </c>
      <c r="B19" s="35">
        <v>42014</v>
      </c>
      <c r="C19" s="60">
        <v>12.673999999999999</v>
      </c>
      <c r="D19" s="60">
        <v>0.89200000000000002</v>
      </c>
      <c r="E19" s="60">
        <v>15.081</v>
      </c>
      <c r="F19" s="42">
        <f t="shared" si="1"/>
        <v>28.646999999999998</v>
      </c>
      <c r="H19" s="63">
        <v>1.57</v>
      </c>
    </row>
    <row r="20" spans="1:8" x14ac:dyDescent="0.2">
      <c r="A20" s="4">
        <f t="shared" si="0"/>
        <v>1</v>
      </c>
      <c r="B20" s="35">
        <v>42015</v>
      </c>
      <c r="C20" s="60">
        <v>12.156000000000001</v>
      </c>
      <c r="D20" s="60">
        <v>1.0840000000000001</v>
      </c>
      <c r="E20" s="60">
        <v>13.787000000000001</v>
      </c>
      <c r="F20" s="42">
        <f t="shared" si="1"/>
        <v>27.027000000000001</v>
      </c>
      <c r="H20" s="63">
        <v>1.6</v>
      </c>
    </row>
    <row r="21" spans="1:8" x14ac:dyDescent="0.2">
      <c r="A21" s="4">
        <f t="shared" si="0"/>
        <v>1</v>
      </c>
      <c r="B21" s="35">
        <v>42016</v>
      </c>
      <c r="C21" s="60">
        <v>13.3</v>
      </c>
      <c r="D21" s="60">
        <v>1.804</v>
      </c>
      <c r="E21" s="60">
        <v>14.916</v>
      </c>
      <c r="F21" s="42">
        <f t="shared" si="1"/>
        <v>30.020000000000003</v>
      </c>
      <c r="H21" s="63">
        <v>1.76</v>
      </c>
    </row>
    <row r="22" spans="1:8" x14ac:dyDescent="0.2">
      <c r="A22" s="4">
        <f t="shared" si="0"/>
        <v>1</v>
      </c>
      <c r="B22" s="35">
        <v>42017</v>
      </c>
      <c r="C22" s="60">
        <v>16.109000000000002</v>
      </c>
      <c r="D22" s="60">
        <v>1.4239999999999999</v>
      </c>
      <c r="E22" s="60">
        <v>14.162000000000001</v>
      </c>
      <c r="F22" s="42">
        <f t="shared" si="1"/>
        <v>31.695</v>
      </c>
      <c r="H22" s="63">
        <v>1.675</v>
      </c>
    </row>
    <row r="23" spans="1:8" x14ac:dyDescent="0.2">
      <c r="A23" s="4">
        <f t="shared" si="0"/>
        <v>1</v>
      </c>
      <c r="B23" s="35">
        <v>42018</v>
      </c>
      <c r="C23" s="60">
        <v>16.082000000000001</v>
      </c>
      <c r="D23" s="60">
        <v>0.95399999999999996</v>
      </c>
      <c r="E23" s="60">
        <v>16.068999999999999</v>
      </c>
      <c r="F23" s="42">
        <f t="shared" si="1"/>
        <v>33.105000000000004</v>
      </c>
      <c r="H23" s="63">
        <v>1.85</v>
      </c>
    </row>
    <row r="24" spans="1:8" x14ac:dyDescent="0.2">
      <c r="A24" s="4">
        <f t="shared" si="0"/>
        <v>1</v>
      </c>
      <c r="B24" s="35">
        <v>42019</v>
      </c>
      <c r="C24" s="60">
        <v>16.079999999999998</v>
      </c>
      <c r="D24" s="60">
        <v>0.82599999999999996</v>
      </c>
      <c r="E24" s="60">
        <v>15.778</v>
      </c>
      <c r="F24" s="42">
        <f t="shared" si="1"/>
        <v>32.683999999999997</v>
      </c>
      <c r="H24" s="63">
        <v>1.7749999999999999</v>
      </c>
    </row>
    <row r="25" spans="1:8" x14ac:dyDescent="0.2">
      <c r="A25" s="4">
        <f t="shared" si="0"/>
        <v>1</v>
      </c>
      <c r="B25" s="35">
        <v>42020</v>
      </c>
      <c r="C25" s="60">
        <v>15.72</v>
      </c>
      <c r="D25" s="60">
        <v>0.94</v>
      </c>
      <c r="E25" s="60">
        <v>16</v>
      </c>
      <c r="F25" s="42">
        <f t="shared" si="1"/>
        <v>32.659999999999997</v>
      </c>
      <c r="H25" s="63">
        <v>1.6950000000000001</v>
      </c>
    </row>
    <row r="26" spans="1:8" x14ac:dyDescent="0.2">
      <c r="A26" s="4">
        <f t="shared" si="0"/>
        <v>1</v>
      </c>
      <c r="B26" s="35">
        <v>42021</v>
      </c>
      <c r="C26" s="60">
        <v>15.86</v>
      </c>
      <c r="D26" s="60">
        <v>0.96899999999999997</v>
      </c>
      <c r="E26" s="60">
        <v>13.942</v>
      </c>
      <c r="F26" s="42">
        <f t="shared" si="1"/>
        <v>30.771000000000001</v>
      </c>
      <c r="H26" s="63">
        <v>1.67</v>
      </c>
    </row>
    <row r="27" spans="1:8" x14ac:dyDescent="0.2">
      <c r="A27" s="4">
        <f t="shared" si="0"/>
        <v>1</v>
      </c>
      <c r="B27" s="35">
        <v>42022</v>
      </c>
      <c r="C27" s="60">
        <v>15.82</v>
      </c>
      <c r="D27" s="60">
        <v>0.61699999999999999</v>
      </c>
      <c r="E27" s="60">
        <v>12.275</v>
      </c>
      <c r="F27" s="42">
        <f t="shared" si="1"/>
        <v>28.712000000000003</v>
      </c>
      <c r="H27" s="63">
        <v>1.72</v>
      </c>
    </row>
    <row r="28" spans="1:8" x14ac:dyDescent="0.2">
      <c r="A28" s="4">
        <f t="shared" si="0"/>
        <v>1</v>
      </c>
      <c r="B28" s="35">
        <v>42023</v>
      </c>
      <c r="C28" s="60">
        <v>16.11</v>
      </c>
      <c r="D28" s="60">
        <v>1.774</v>
      </c>
      <c r="E28" s="60">
        <v>14.68</v>
      </c>
      <c r="F28" s="42">
        <f t="shared" si="1"/>
        <v>32.564</v>
      </c>
      <c r="H28" s="63">
        <v>1.8049999999999999</v>
      </c>
    </row>
    <row r="29" spans="1:8" x14ac:dyDescent="0.2">
      <c r="A29" s="4">
        <f t="shared" si="0"/>
        <v>1</v>
      </c>
      <c r="B29" s="35">
        <v>42024</v>
      </c>
      <c r="C29" s="60">
        <v>15.9</v>
      </c>
      <c r="D29" s="60">
        <v>1.53</v>
      </c>
      <c r="E29" s="60">
        <v>15.28</v>
      </c>
      <c r="F29" s="42">
        <f t="shared" si="1"/>
        <v>32.71</v>
      </c>
      <c r="H29" s="63">
        <v>1.7749999999999999</v>
      </c>
    </row>
    <row r="30" spans="1:8" x14ac:dyDescent="0.2">
      <c r="A30" s="4">
        <f t="shared" si="0"/>
        <v>1</v>
      </c>
      <c r="B30" s="35">
        <v>42025</v>
      </c>
      <c r="C30" s="60">
        <v>15.95</v>
      </c>
      <c r="D30" s="60">
        <v>1.665</v>
      </c>
      <c r="E30" s="60">
        <v>15.356</v>
      </c>
      <c r="F30" s="42">
        <f t="shared" si="1"/>
        <v>32.970999999999997</v>
      </c>
      <c r="H30" s="63">
        <v>1.86</v>
      </c>
    </row>
    <row r="31" spans="1:8" x14ac:dyDescent="0.2">
      <c r="A31" s="4">
        <f t="shared" si="0"/>
        <v>1</v>
      </c>
      <c r="B31" s="35">
        <v>42026</v>
      </c>
      <c r="C31" s="60">
        <v>15.9</v>
      </c>
      <c r="D31" s="60">
        <v>1.6890000000000001</v>
      </c>
      <c r="E31" s="60">
        <v>16.297000000000001</v>
      </c>
      <c r="F31" s="42">
        <f t="shared" si="1"/>
        <v>33.885999999999996</v>
      </c>
      <c r="H31" s="63">
        <v>1.77</v>
      </c>
    </row>
    <row r="32" spans="1:8" x14ac:dyDescent="0.2">
      <c r="A32" s="4">
        <f t="shared" si="0"/>
        <v>1</v>
      </c>
      <c r="B32" s="35">
        <v>42027</v>
      </c>
      <c r="C32" s="60">
        <v>15.68</v>
      </c>
      <c r="D32" s="60">
        <v>1.25</v>
      </c>
      <c r="E32" s="60">
        <v>16.518000000000001</v>
      </c>
      <c r="F32" s="42">
        <f t="shared" si="1"/>
        <v>33.448</v>
      </c>
      <c r="H32" s="63">
        <v>1.875</v>
      </c>
    </row>
    <row r="33" spans="1:8" x14ac:dyDescent="0.2">
      <c r="A33" s="4">
        <f t="shared" si="0"/>
        <v>1</v>
      </c>
      <c r="B33" s="35">
        <v>42028</v>
      </c>
      <c r="C33" s="60">
        <v>15.8</v>
      </c>
      <c r="D33" s="60">
        <v>0.57999999999999996</v>
      </c>
      <c r="E33" s="60">
        <v>14.882</v>
      </c>
      <c r="F33" s="42">
        <f t="shared" si="1"/>
        <v>31.262</v>
      </c>
      <c r="H33" s="63">
        <v>1.7450000000000001</v>
      </c>
    </row>
    <row r="34" spans="1:8" x14ac:dyDescent="0.2">
      <c r="A34" s="4">
        <f t="shared" si="0"/>
        <v>1</v>
      </c>
      <c r="B34" s="35">
        <v>42029</v>
      </c>
      <c r="C34" s="60">
        <v>15.94</v>
      </c>
      <c r="D34" s="60">
        <v>0.93700000000000006</v>
      </c>
      <c r="E34" s="60">
        <v>12.722</v>
      </c>
      <c r="F34" s="42">
        <f t="shared" si="1"/>
        <v>29.598999999999997</v>
      </c>
      <c r="H34" s="63">
        <v>1.7450000000000001</v>
      </c>
    </row>
    <row r="35" spans="1:8" x14ac:dyDescent="0.2">
      <c r="A35" s="4">
        <f t="shared" si="0"/>
        <v>1</v>
      </c>
      <c r="B35" s="35">
        <v>42030</v>
      </c>
      <c r="C35" s="60">
        <v>16.149999999999999</v>
      </c>
      <c r="D35" s="60">
        <v>1.1359999999999999</v>
      </c>
      <c r="E35" s="60">
        <v>15.436</v>
      </c>
      <c r="F35" s="42">
        <f t="shared" si="1"/>
        <v>32.721999999999994</v>
      </c>
      <c r="H35" s="63">
        <v>1.88</v>
      </c>
    </row>
    <row r="36" spans="1:8" x14ac:dyDescent="0.2">
      <c r="A36" s="4">
        <f t="shared" si="0"/>
        <v>1</v>
      </c>
      <c r="B36" s="35">
        <v>42031</v>
      </c>
      <c r="C36" s="60">
        <v>16.059999999999999</v>
      </c>
      <c r="D36" s="60">
        <v>0.64900000000000002</v>
      </c>
      <c r="E36" s="60">
        <v>14.933</v>
      </c>
      <c r="F36" s="42">
        <f t="shared" si="1"/>
        <v>31.641999999999999</v>
      </c>
      <c r="H36" s="63">
        <v>1.8</v>
      </c>
    </row>
    <row r="37" spans="1:8" x14ac:dyDescent="0.2">
      <c r="A37" s="4">
        <f t="shared" si="0"/>
        <v>1</v>
      </c>
      <c r="B37" s="35">
        <v>42032</v>
      </c>
      <c r="C37" s="60">
        <v>16.059999999999999</v>
      </c>
      <c r="D37" s="60">
        <v>0.66400000000000003</v>
      </c>
      <c r="E37" s="60">
        <v>14.954000000000001</v>
      </c>
      <c r="F37" s="42">
        <f t="shared" si="1"/>
        <v>31.678000000000001</v>
      </c>
      <c r="H37" s="63">
        <v>1.75</v>
      </c>
    </row>
    <row r="38" spans="1:8" x14ac:dyDescent="0.2">
      <c r="A38" s="4">
        <f t="shared" si="0"/>
        <v>1</v>
      </c>
      <c r="B38" s="35">
        <v>42033</v>
      </c>
      <c r="C38" s="60">
        <v>16.010000000000002</v>
      </c>
      <c r="D38" s="60">
        <v>0.67800000000000005</v>
      </c>
      <c r="E38" s="60">
        <v>13.945</v>
      </c>
      <c r="F38" s="42">
        <f t="shared" si="1"/>
        <v>30.633000000000003</v>
      </c>
      <c r="H38" s="63">
        <v>1.77</v>
      </c>
    </row>
    <row r="39" spans="1:8" x14ac:dyDescent="0.2">
      <c r="A39" s="4">
        <f t="shared" si="0"/>
        <v>1</v>
      </c>
      <c r="B39" s="35">
        <v>42034</v>
      </c>
      <c r="C39" s="60">
        <v>16.07</v>
      </c>
      <c r="D39" s="60">
        <v>0.64700000000000002</v>
      </c>
      <c r="E39" s="60">
        <v>14.253</v>
      </c>
      <c r="F39" s="42">
        <f t="shared" si="1"/>
        <v>30.97</v>
      </c>
      <c r="H39" s="63">
        <v>1.7350000000000001</v>
      </c>
    </row>
    <row r="40" spans="1:8" x14ac:dyDescent="0.2">
      <c r="A40" s="4">
        <f t="shared" si="0"/>
        <v>1</v>
      </c>
      <c r="B40" s="35">
        <v>42035</v>
      </c>
      <c r="C40" s="60">
        <v>15.96</v>
      </c>
      <c r="D40" s="60">
        <v>0.61699999999999999</v>
      </c>
      <c r="E40" s="60">
        <v>12.455</v>
      </c>
      <c r="F40" s="42">
        <f t="shared" si="1"/>
        <v>29.032000000000004</v>
      </c>
      <c r="H40" s="63">
        <v>1.7</v>
      </c>
    </row>
    <row r="41" spans="1:8" x14ac:dyDescent="0.2">
      <c r="A41" s="4">
        <f t="shared" si="0"/>
        <v>2</v>
      </c>
      <c r="B41" s="35">
        <v>42036</v>
      </c>
      <c r="C41" s="60">
        <v>16.001999999999999</v>
      </c>
      <c r="D41" s="60">
        <v>0.48499999999999999</v>
      </c>
      <c r="E41" s="60">
        <v>11.547000000000001</v>
      </c>
      <c r="F41" s="42">
        <f t="shared" si="1"/>
        <v>28.033999999999999</v>
      </c>
      <c r="H41" s="63">
        <v>1.645</v>
      </c>
    </row>
    <row r="42" spans="1:8" x14ac:dyDescent="0.2">
      <c r="A42" s="4">
        <f t="shared" si="0"/>
        <v>2</v>
      </c>
      <c r="B42" s="35">
        <v>42037</v>
      </c>
      <c r="C42" s="60">
        <v>15.489000000000001</v>
      </c>
      <c r="D42" s="60">
        <v>0.97099999999999997</v>
      </c>
      <c r="E42" s="60">
        <v>13.319000000000001</v>
      </c>
      <c r="F42" s="42">
        <f t="shared" si="1"/>
        <v>29.779000000000003</v>
      </c>
      <c r="H42" s="63">
        <v>1.8</v>
      </c>
    </row>
    <row r="43" spans="1:8" x14ac:dyDescent="0.2">
      <c r="A43" s="4">
        <f t="shared" si="0"/>
        <v>2</v>
      </c>
      <c r="B43" s="35">
        <v>42038</v>
      </c>
      <c r="C43" s="60">
        <v>16.023</v>
      </c>
      <c r="D43" s="60">
        <v>0.68500000000000005</v>
      </c>
      <c r="E43" s="60">
        <v>14.143000000000001</v>
      </c>
      <c r="F43" s="42">
        <f t="shared" si="1"/>
        <v>30.850999999999999</v>
      </c>
      <c r="H43" s="63">
        <v>1.7949999999999999</v>
      </c>
    </row>
    <row r="44" spans="1:8" x14ac:dyDescent="0.2">
      <c r="A44" s="4">
        <f t="shared" si="0"/>
        <v>2</v>
      </c>
      <c r="B44" s="35">
        <v>42039</v>
      </c>
      <c r="C44" s="60">
        <v>16.187999999999999</v>
      </c>
      <c r="D44" s="60">
        <v>0.77800000000000002</v>
      </c>
      <c r="E44" s="60">
        <v>13.095000000000001</v>
      </c>
      <c r="F44" s="42">
        <f t="shared" si="1"/>
        <v>30.061</v>
      </c>
      <c r="H44" s="63">
        <v>1.7749999999999999</v>
      </c>
    </row>
    <row r="45" spans="1:8" x14ac:dyDescent="0.2">
      <c r="A45" s="4">
        <f t="shared" si="0"/>
        <v>2</v>
      </c>
      <c r="B45" s="35">
        <v>42040</v>
      </c>
      <c r="C45" s="60">
        <v>15.989000000000001</v>
      </c>
      <c r="D45" s="60">
        <v>1.0009999999999999</v>
      </c>
      <c r="E45" s="60">
        <v>13.042999999999999</v>
      </c>
      <c r="F45" s="42">
        <f t="shared" si="1"/>
        <v>30.033000000000001</v>
      </c>
      <c r="H45" s="63">
        <v>1.7</v>
      </c>
    </row>
    <row r="46" spans="1:8" x14ac:dyDescent="0.2">
      <c r="A46" s="4">
        <f t="shared" si="0"/>
        <v>2</v>
      </c>
      <c r="B46" s="35">
        <v>42041</v>
      </c>
      <c r="C46" s="60">
        <v>16.001999999999999</v>
      </c>
      <c r="D46" s="60">
        <v>0.70899999999999996</v>
      </c>
      <c r="E46" s="60">
        <v>12.237</v>
      </c>
      <c r="F46" s="42">
        <f t="shared" si="1"/>
        <v>28.948</v>
      </c>
      <c r="H46" s="63">
        <v>1.64</v>
      </c>
    </row>
    <row r="47" spans="1:8" x14ac:dyDescent="0.2">
      <c r="A47" s="4">
        <f t="shared" si="0"/>
        <v>2</v>
      </c>
      <c r="B47" s="35">
        <v>42042</v>
      </c>
      <c r="C47" s="60">
        <v>16.184999999999999</v>
      </c>
      <c r="D47" s="60">
        <v>0.72799999999999998</v>
      </c>
      <c r="E47" s="60">
        <v>10.119999999999999</v>
      </c>
      <c r="F47" s="42">
        <f t="shared" si="1"/>
        <v>27.033000000000001</v>
      </c>
      <c r="H47" s="63">
        <v>1.59</v>
      </c>
    </row>
    <row r="48" spans="1:8" x14ac:dyDescent="0.2">
      <c r="A48" s="4">
        <f t="shared" si="0"/>
        <v>2</v>
      </c>
      <c r="B48" s="35">
        <v>42043</v>
      </c>
      <c r="C48" s="60">
        <v>15.897</v>
      </c>
      <c r="D48" s="60">
        <v>0.79400000000000004</v>
      </c>
      <c r="E48" s="60">
        <v>9.7170000000000005</v>
      </c>
      <c r="F48" s="42">
        <f t="shared" si="1"/>
        <v>26.408000000000001</v>
      </c>
      <c r="H48" s="63">
        <v>1.575</v>
      </c>
    </row>
    <row r="49" spans="1:8" x14ac:dyDescent="0.2">
      <c r="A49" s="4">
        <f t="shared" si="0"/>
        <v>2</v>
      </c>
      <c r="B49" s="35">
        <v>42044</v>
      </c>
      <c r="C49" s="60">
        <v>16.170000000000002</v>
      </c>
      <c r="D49" s="60">
        <v>0.878</v>
      </c>
      <c r="E49" s="60">
        <v>11.647</v>
      </c>
      <c r="F49" s="42">
        <f t="shared" si="1"/>
        <v>28.695</v>
      </c>
      <c r="H49" s="63">
        <v>1.7350000000000001</v>
      </c>
    </row>
    <row r="50" spans="1:8" x14ac:dyDescent="0.2">
      <c r="A50" s="4">
        <f t="shared" si="0"/>
        <v>2</v>
      </c>
      <c r="B50" s="35">
        <v>42045</v>
      </c>
      <c r="C50" s="60">
        <v>16.190000000000001</v>
      </c>
      <c r="D50" s="60">
        <v>0.92700000000000005</v>
      </c>
      <c r="E50" s="60">
        <v>12.706</v>
      </c>
      <c r="F50" s="42">
        <f t="shared" si="1"/>
        <v>29.823</v>
      </c>
      <c r="H50" s="63">
        <v>1.7450000000000001</v>
      </c>
    </row>
    <row r="51" spans="1:8" x14ac:dyDescent="0.2">
      <c r="A51" s="4">
        <f t="shared" si="0"/>
        <v>2</v>
      </c>
      <c r="B51" s="35">
        <v>42046</v>
      </c>
      <c r="C51" s="60">
        <v>15.249000000000001</v>
      </c>
      <c r="D51" s="60">
        <v>1.8340000000000001</v>
      </c>
      <c r="E51" s="60">
        <v>12.015000000000001</v>
      </c>
      <c r="F51" s="42">
        <f t="shared" si="1"/>
        <v>29.098000000000003</v>
      </c>
      <c r="H51" s="63">
        <v>1.7350000000000001</v>
      </c>
    </row>
    <row r="52" spans="1:8" x14ac:dyDescent="0.2">
      <c r="A52" s="4">
        <f t="shared" si="0"/>
        <v>2</v>
      </c>
      <c r="B52" s="35">
        <v>42047</v>
      </c>
      <c r="C52" s="60">
        <v>16.286000000000001</v>
      </c>
      <c r="D52" s="60">
        <v>1.44</v>
      </c>
      <c r="E52" s="60">
        <v>11.355</v>
      </c>
      <c r="F52" s="42">
        <f t="shared" si="1"/>
        <v>29.081000000000003</v>
      </c>
      <c r="H52" s="63">
        <v>1.7150000000000001</v>
      </c>
    </row>
    <row r="53" spans="1:8" x14ac:dyDescent="0.2">
      <c r="A53" s="4">
        <f t="shared" si="0"/>
        <v>2</v>
      </c>
      <c r="B53" s="35">
        <v>42048</v>
      </c>
      <c r="C53" s="60">
        <v>16.149999999999999</v>
      </c>
      <c r="D53" s="60">
        <v>0.71199999999999997</v>
      </c>
      <c r="E53" s="60">
        <v>11.747</v>
      </c>
      <c r="F53" s="42">
        <f t="shared" si="1"/>
        <v>28.608999999999998</v>
      </c>
      <c r="H53" s="63">
        <v>1.69</v>
      </c>
    </row>
    <row r="54" spans="1:8" x14ac:dyDescent="0.2">
      <c r="A54" s="4">
        <f t="shared" si="0"/>
        <v>2</v>
      </c>
      <c r="B54" s="35">
        <v>42049</v>
      </c>
      <c r="C54" s="60">
        <v>15.99</v>
      </c>
      <c r="D54" s="60">
        <v>0.73099999999999998</v>
      </c>
      <c r="E54" s="60">
        <v>10.769</v>
      </c>
      <c r="F54" s="42">
        <f t="shared" si="1"/>
        <v>27.490000000000002</v>
      </c>
      <c r="H54" s="63">
        <v>1.65</v>
      </c>
    </row>
    <row r="55" spans="1:8" x14ac:dyDescent="0.2">
      <c r="A55" s="4">
        <f t="shared" si="0"/>
        <v>2</v>
      </c>
      <c r="B55" s="35">
        <v>42050</v>
      </c>
      <c r="C55" s="60">
        <v>15.96</v>
      </c>
      <c r="D55" s="60">
        <v>0.75800000000000001</v>
      </c>
      <c r="E55" s="60">
        <v>10.17</v>
      </c>
      <c r="F55" s="42">
        <f t="shared" si="1"/>
        <v>26.887999999999998</v>
      </c>
      <c r="H55" s="63">
        <v>1.75</v>
      </c>
    </row>
    <row r="56" spans="1:8" x14ac:dyDescent="0.2">
      <c r="A56" s="4">
        <f t="shared" si="0"/>
        <v>2</v>
      </c>
      <c r="B56" s="35">
        <v>42051</v>
      </c>
      <c r="C56" s="60">
        <v>16.05</v>
      </c>
      <c r="D56" s="60">
        <v>0.95399999999999996</v>
      </c>
      <c r="E56" s="60">
        <v>12.342000000000001</v>
      </c>
      <c r="F56" s="42">
        <f t="shared" si="1"/>
        <v>29.346000000000004</v>
      </c>
      <c r="H56" s="63">
        <v>1.7150000000000001</v>
      </c>
    </row>
    <row r="57" spans="1:8" x14ac:dyDescent="0.2">
      <c r="A57" s="4">
        <f t="shared" si="0"/>
        <v>2</v>
      </c>
      <c r="B57" s="35">
        <v>42052</v>
      </c>
      <c r="C57" s="60">
        <v>16.12</v>
      </c>
      <c r="D57" s="60">
        <v>1.411</v>
      </c>
      <c r="E57" s="60">
        <v>11.496</v>
      </c>
      <c r="F57" s="42">
        <f t="shared" si="1"/>
        <v>29.027000000000001</v>
      </c>
      <c r="H57" s="63">
        <v>1.74</v>
      </c>
    </row>
    <row r="58" spans="1:8" x14ac:dyDescent="0.2">
      <c r="A58" s="4">
        <f t="shared" si="0"/>
        <v>2</v>
      </c>
      <c r="B58" s="35">
        <v>42053</v>
      </c>
      <c r="C58" s="60">
        <v>16.27</v>
      </c>
      <c r="D58" s="60">
        <v>1.413</v>
      </c>
      <c r="E58" s="60">
        <v>11.632</v>
      </c>
      <c r="F58" s="42">
        <f t="shared" si="1"/>
        <v>29.314999999999998</v>
      </c>
      <c r="H58" s="63">
        <v>1.72</v>
      </c>
    </row>
    <row r="59" spans="1:8" x14ac:dyDescent="0.2">
      <c r="A59" s="4">
        <f t="shared" si="0"/>
        <v>2</v>
      </c>
      <c r="B59" s="35">
        <v>42054</v>
      </c>
      <c r="C59" s="60">
        <v>16.09</v>
      </c>
      <c r="D59" s="60">
        <v>1.4370000000000001</v>
      </c>
      <c r="E59" s="60">
        <v>13.363</v>
      </c>
      <c r="F59" s="42">
        <f t="shared" si="1"/>
        <v>30.89</v>
      </c>
      <c r="H59" s="63">
        <v>1.73</v>
      </c>
    </row>
    <row r="60" spans="1:8" x14ac:dyDescent="0.2">
      <c r="A60" s="4">
        <f t="shared" si="0"/>
        <v>2</v>
      </c>
      <c r="B60" s="35">
        <v>42055</v>
      </c>
      <c r="C60" s="60">
        <v>16.2</v>
      </c>
      <c r="D60" s="60">
        <v>1.119</v>
      </c>
      <c r="E60" s="60">
        <v>12.101000000000001</v>
      </c>
      <c r="F60" s="42">
        <f t="shared" si="1"/>
        <v>29.42</v>
      </c>
      <c r="H60" s="63">
        <v>1.75</v>
      </c>
    </row>
    <row r="61" spans="1:8" x14ac:dyDescent="0.2">
      <c r="A61" s="4">
        <f t="shared" si="0"/>
        <v>2</v>
      </c>
      <c r="B61" s="35">
        <v>42056</v>
      </c>
      <c r="C61" s="60">
        <v>16.12</v>
      </c>
      <c r="D61" s="60">
        <v>0.84299999999999997</v>
      </c>
      <c r="E61" s="60">
        <v>10.968</v>
      </c>
      <c r="F61" s="42">
        <f t="shared" si="1"/>
        <v>27.931000000000001</v>
      </c>
      <c r="H61" s="63">
        <v>1.62</v>
      </c>
    </row>
    <row r="62" spans="1:8" x14ac:dyDescent="0.2">
      <c r="A62" s="4">
        <f t="shared" si="0"/>
        <v>2</v>
      </c>
      <c r="B62" s="35">
        <v>42057</v>
      </c>
      <c r="C62" s="60">
        <v>16.100000000000001</v>
      </c>
      <c r="D62" s="60">
        <v>0.79900000000000004</v>
      </c>
      <c r="E62" s="60">
        <v>10.11</v>
      </c>
      <c r="F62" s="42">
        <f t="shared" si="1"/>
        <v>27.009</v>
      </c>
      <c r="H62" s="63">
        <v>1.625</v>
      </c>
    </row>
    <row r="63" spans="1:8" x14ac:dyDescent="0.2">
      <c r="A63" s="4">
        <f t="shared" si="0"/>
        <v>2</v>
      </c>
      <c r="B63" s="35">
        <v>42058</v>
      </c>
      <c r="C63" s="60">
        <v>14.51</v>
      </c>
      <c r="D63" s="60">
        <v>1.3420000000000001</v>
      </c>
      <c r="E63" s="60">
        <v>12.395</v>
      </c>
      <c r="F63" s="42">
        <f t="shared" si="1"/>
        <v>28.247</v>
      </c>
      <c r="H63" s="63">
        <v>1.675</v>
      </c>
    </row>
    <row r="64" spans="1:8" x14ac:dyDescent="0.2">
      <c r="A64" s="4">
        <f t="shared" si="0"/>
        <v>2</v>
      </c>
      <c r="B64" s="35">
        <v>42059</v>
      </c>
      <c r="C64" s="60">
        <v>16.100000000000001</v>
      </c>
      <c r="D64" s="60">
        <v>0.86899999999999999</v>
      </c>
      <c r="E64" s="60">
        <v>11.755000000000001</v>
      </c>
      <c r="F64" s="42">
        <f t="shared" si="1"/>
        <v>28.724000000000004</v>
      </c>
      <c r="H64" s="63">
        <v>1.7250000000000001</v>
      </c>
    </row>
    <row r="65" spans="1:8" x14ac:dyDescent="0.2">
      <c r="A65" s="4">
        <f t="shared" si="0"/>
        <v>2</v>
      </c>
      <c r="B65" s="35">
        <v>42060</v>
      </c>
      <c r="C65" s="60">
        <v>16.02</v>
      </c>
      <c r="D65" s="60">
        <v>1.5629999999999999</v>
      </c>
      <c r="E65" s="60">
        <v>11.311999999999999</v>
      </c>
      <c r="F65" s="42">
        <f t="shared" si="1"/>
        <v>28.894999999999996</v>
      </c>
      <c r="H65" s="63">
        <v>1.7150000000000001</v>
      </c>
    </row>
    <row r="66" spans="1:8" x14ac:dyDescent="0.2">
      <c r="A66" s="4">
        <f t="shared" si="0"/>
        <v>2</v>
      </c>
      <c r="B66" s="35">
        <v>42061</v>
      </c>
      <c r="C66" s="60">
        <v>16.05</v>
      </c>
      <c r="D66" s="60">
        <v>1.6020000000000001</v>
      </c>
      <c r="E66" s="60">
        <v>11.709</v>
      </c>
      <c r="F66" s="42">
        <f t="shared" si="1"/>
        <v>29.361000000000001</v>
      </c>
      <c r="H66" s="63">
        <v>1.76</v>
      </c>
    </row>
    <row r="67" spans="1:8" x14ac:dyDescent="0.2">
      <c r="A67" s="4">
        <f t="shared" si="0"/>
        <v>2</v>
      </c>
      <c r="B67" s="35">
        <v>42062</v>
      </c>
      <c r="C67" s="60">
        <v>16.13</v>
      </c>
      <c r="D67" s="60">
        <v>1.6140000000000001</v>
      </c>
      <c r="E67" s="60">
        <v>11.519</v>
      </c>
      <c r="F67" s="42">
        <f t="shared" si="1"/>
        <v>29.262999999999998</v>
      </c>
      <c r="H67" s="63">
        <v>1.655</v>
      </c>
    </row>
    <row r="68" spans="1:8" x14ac:dyDescent="0.2">
      <c r="A68" s="4">
        <f t="shared" si="0"/>
        <v>2</v>
      </c>
      <c r="B68" s="35">
        <v>42063</v>
      </c>
      <c r="C68" s="60">
        <v>16.02</v>
      </c>
      <c r="D68" s="60">
        <v>1.0589999999999999</v>
      </c>
      <c r="E68" s="60">
        <v>10.948</v>
      </c>
      <c r="F68" s="42">
        <f t="shared" si="1"/>
        <v>28.027000000000001</v>
      </c>
      <c r="H68" s="63">
        <v>1.67</v>
      </c>
    </row>
    <row r="69" spans="1:8" x14ac:dyDescent="0.2">
      <c r="A69" s="4">
        <v>2</v>
      </c>
      <c r="B69" s="35">
        <v>42064</v>
      </c>
      <c r="C69" s="60">
        <v>15.914</v>
      </c>
      <c r="D69" s="60">
        <v>0.94799999999999995</v>
      </c>
      <c r="E69" s="60">
        <v>10.93</v>
      </c>
      <c r="F69" s="42">
        <f t="shared" si="1"/>
        <v>27.791999999999998</v>
      </c>
      <c r="H69" s="63">
        <v>1.6850000000000001</v>
      </c>
    </row>
    <row r="70" spans="1:8" x14ac:dyDescent="0.2">
      <c r="A70" s="4">
        <f t="shared" si="0"/>
        <v>3</v>
      </c>
      <c r="B70" s="35">
        <v>42065</v>
      </c>
      <c r="C70" s="60">
        <v>13.3</v>
      </c>
      <c r="D70" s="60">
        <v>1.6180000000000001</v>
      </c>
      <c r="E70" s="60">
        <v>12.244</v>
      </c>
      <c r="F70" s="42">
        <f t="shared" si="1"/>
        <v>27.161999999999999</v>
      </c>
      <c r="H70" s="63">
        <v>1.71</v>
      </c>
    </row>
    <row r="71" spans="1:8" x14ac:dyDescent="0.2">
      <c r="A71" s="4">
        <f t="shared" si="0"/>
        <v>3</v>
      </c>
      <c r="B71" s="35">
        <v>42066</v>
      </c>
      <c r="C71" s="60">
        <v>16.16</v>
      </c>
      <c r="D71" s="60">
        <v>1.67</v>
      </c>
      <c r="E71" s="60">
        <v>11.765000000000001</v>
      </c>
      <c r="F71" s="42">
        <f t="shared" si="1"/>
        <v>29.594999999999999</v>
      </c>
      <c r="H71" s="63">
        <v>1.7649999999999999</v>
      </c>
    </row>
    <row r="72" spans="1:8" x14ac:dyDescent="0.2">
      <c r="A72" s="4">
        <f t="shared" si="0"/>
        <v>3</v>
      </c>
      <c r="B72" s="35">
        <v>42067</v>
      </c>
      <c r="C72" s="60">
        <v>13.993</v>
      </c>
      <c r="D72" s="60">
        <v>2.165</v>
      </c>
      <c r="E72" s="60">
        <v>12.705</v>
      </c>
      <c r="F72" s="42">
        <f t="shared" si="1"/>
        <v>28.863</v>
      </c>
      <c r="H72" s="63">
        <v>1.675</v>
      </c>
    </row>
    <row r="73" spans="1:8" x14ac:dyDescent="0.2">
      <c r="A73" s="4">
        <f t="shared" si="0"/>
        <v>3</v>
      </c>
      <c r="B73" s="35">
        <v>42068</v>
      </c>
      <c r="C73" s="60">
        <v>14.972</v>
      </c>
      <c r="D73" s="60">
        <v>2.0390000000000001</v>
      </c>
      <c r="E73" s="60">
        <v>11.612</v>
      </c>
      <c r="F73" s="42">
        <f t="shared" si="1"/>
        <v>28.622999999999998</v>
      </c>
      <c r="H73" s="63">
        <v>1.655</v>
      </c>
    </row>
    <row r="74" spans="1:8" x14ac:dyDescent="0.2">
      <c r="A74" s="4">
        <f t="shared" si="0"/>
        <v>3</v>
      </c>
      <c r="B74" s="35">
        <v>42069</v>
      </c>
      <c r="C74" s="60">
        <v>16.058</v>
      </c>
      <c r="D74" s="60">
        <v>1.982</v>
      </c>
      <c r="E74" s="60">
        <v>10.894</v>
      </c>
      <c r="F74" s="42">
        <f t="shared" ref="F74:F137" si="2">+SUM(C74:E74)</f>
        <v>28.933999999999997</v>
      </c>
      <c r="H74" s="63">
        <v>1.64</v>
      </c>
    </row>
    <row r="75" spans="1:8" x14ac:dyDescent="0.2">
      <c r="A75" s="4">
        <f t="shared" ref="A75:A138" si="3">+IF(ISBLANK($B75),"",MONTH($B75))</f>
        <v>3</v>
      </c>
      <c r="B75" s="35">
        <v>42070</v>
      </c>
      <c r="C75" s="60">
        <v>16.132999999999999</v>
      </c>
      <c r="D75" s="60">
        <v>1.0349999999999999</v>
      </c>
      <c r="E75" s="60">
        <v>11.132</v>
      </c>
      <c r="F75" s="42">
        <f t="shared" si="2"/>
        <v>28.299999999999997</v>
      </c>
      <c r="H75" s="63">
        <v>1.6</v>
      </c>
    </row>
    <row r="76" spans="1:8" x14ac:dyDescent="0.2">
      <c r="A76" s="4">
        <f t="shared" si="3"/>
        <v>3</v>
      </c>
      <c r="B76" s="35">
        <v>42071</v>
      </c>
      <c r="C76" s="60">
        <v>13.957000000000001</v>
      </c>
      <c r="D76" s="60">
        <v>1.1870000000000001</v>
      </c>
      <c r="E76" s="60">
        <v>10.817</v>
      </c>
      <c r="F76" s="42">
        <f t="shared" si="2"/>
        <v>25.960999999999999</v>
      </c>
      <c r="H76" s="63">
        <v>1.6</v>
      </c>
    </row>
    <row r="77" spans="1:8" x14ac:dyDescent="0.2">
      <c r="A77" s="4">
        <f t="shared" si="3"/>
        <v>3</v>
      </c>
      <c r="B77" s="35">
        <v>42072</v>
      </c>
      <c r="C77" s="60">
        <v>14.135999999999999</v>
      </c>
      <c r="D77" s="60">
        <v>1.819</v>
      </c>
      <c r="E77" s="60">
        <v>11.755000000000001</v>
      </c>
      <c r="F77" s="42">
        <f t="shared" si="2"/>
        <v>27.71</v>
      </c>
      <c r="H77" s="63">
        <v>1.72</v>
      </c>
    </row>
    <row r="78" spans="1:8" x14ac:dyDescent="0.2">
      <c r="A78" s="4">
        <f t="shared" si="3"/>
        <v>3</v>
      </c>
      <c r="B78" s="35">
        <v>42073</v>
      </c>
      <c r="C78" s="60">
        <v>16.141999999999999</v>
      </c>
      <c r="D78" s="60">
        <v>1.889</v>
      </c>
      <c r="E78" s="60">
        <v>10.804</v>
      </c>
      <c r="F78" s="42">
        <f t="shared" si="2"/>
        <v>28.835000000000001</v>
      </c>
      <c r="H78" s="63">
        <v>1.7</v>
      </c>
    </row>
    <row r="79" spans="1:8" x14ac:dyDescent="0.2">
      <c r="A79" s="4">
        <f t="shared" si="3"/>
        <v>3</v>
      </c>
      <c r="B79" s="35">
        <v>42074</v>
      </c>
      <c r="C79" s="60">
        <v>15.984999999999999</v>
      </c>
      <c r="D79" s="60">
        <v>1.7310000000000001</v>
      </c>
      <c r="E79" s="60">
        <v>11.909000000000001</v>
      </c>
      <c r="F79" s="42">
        <f t="shared" si="2"/>
        <v>29.625</v>
      </c>
      <c r="H79" s="63">
        <v>1.7050000000000001</v>
      </c>
    </row>
    <row r="80" spans="1:8" x14ac:dyDescent="0.2">
      <c r="A80" s="4">
        <f t="shared" si="3"/>
        <v>3</v>
      </c>
      <c r="B80" s="35">
        <v>42075</v>
      </c>
      <c r="C80" s="60">
        <v>14.965</v>
      </c>
      <c r="D80" s="60">
        <v>2.0659999999999998</v>
      </c>
      <c r="E80" s="60">
        <v>11.978</v>
      </c>
      <c r="F80" s="42">
        <f t="shared" si="2"/>
        <v>29.009</v>
      </c>
      <c r="H80" s="63">
        <v>1.7150000000000001</v>
      </c>
    </row>
    <row r="81" spans="1:8" x14ac:dyDescent="0.2">
      <c r="A81" s="4">
        <f t="shared" si="3"/>
        <v>3</v>
      </c>
      <c r="B81" s="35">
        <v>42076</v>
      </c>
      <c r="C81" s="60">
        <v>16.068999999999999</v>
      </c>
      <c r="D81" s="60">
        <v>1.9710000000000001</v>
      </c>
      <c r="E81" s="60">
        <v>10.698</v>
      </c>
      <c r="F81" s="42">
        <f t="shared" si="2"/>
        <v>28.738</v>
      </c>
      <c r="H81" s="63">
        <v>1.68</v>
      </c>
    </row>
    <row r="82" spans="1:8" x14ac:dyDescent="0.2">
      <c r="A82" s="4">
        <f t="shared" si="3"/>
        <v>3</v>
      </c>
      <c r="B82" s="35">
        <v>42077</v>
      </c>
      <c r="C82" s="60">
        <v>16.216000000000001</v>
      </c>
      <c r="D82" s="60">
        <v>0.90800000000000003</v>
      </c>
      <c r="E82" s="60">
        <v>10.958</v>
      </c>
      <c r="F82" s="42">
        <f t="shared" si="2"/>
        <v>28.082000000000001</v>
      </c>
      <c r="H82" s="63">
        <v>1.625</v>
      </c>
    </row>
    <row r="83" spans="1:8" x14ac:dyDescent="0.2">
      <c r="A83" s="4">
        <f t="shared" si="3"/>
        <v>3</v>
      </c>
      <c r="B83" s="35">
        <v>42078</v>
      </c>
      <c r="C83" s="60">
        <v>14.8</v>
      </c>
      <c r="D83" s="60">
        <v>1.6619999999999999</v>
      </c>
      <c r="E83" s="60">
        <v>10.481</v>
      </c>
      <c r="F83" s="42">
        <f t="shared" si="2"/>
        <v>26.942999999999998</v>
      </c>
      <c r="H83" s="63">
        <v>1.71</v>
      </c>
    </row>
    <row r="84" spans="1:8" x14ac:dyDescent="0.2">
      <c r="A84" s="4">
        <f t="shared" si="3"/>
        <v>3</v>
      </c>
      <c r="B84" s="35">
        <v>42079</v>
      </c>
      <c r="C84" s="60">
        <v>15.55</v>
      </c>
      <c r="D84" s="60">
        <v>2.1579999999999999</v>
      </c>
      <c r="E84" s="60">
        <v>12.712</v>
      </c>
      <c r="F84" s="42">
        <f t="shared" si="2"/>
        <v>30.42</v>
      </c>
      <c r="H84" s="63">
        <v>1.72</v>
      </c>
    </row>
    <row r="85" spans="1:8" x14ac:dyDescent="0.2">
      <c r="A85" s="4">
        <f t="shared" si="3"/>
        <v>3</v>
      </c>
      <c r="B85" s="35">
        <v>42080</v>
      </c>
      <c r="C85" s="60">
        <v>16.18</v>
      </c>
      <c r="D85" s="60">
        <v>1.675</v>
      </c>
      <c r="E85" s="60">
        <v>11.308999999999999</v>
      </c>
      <c r="F85" s="42">
        <f t="shared" si="2"/>
        <v>29.164000000000001</v>
      </c>
      <c r="H85" s="63">
        <v>1.68</v>
      </c>
    </row>
    <row r="86" spans="1:8" x14ac:dyDescent="0.2">
      <c r="A86" s="4">
        <f t="shared" si="3"/>
        <v>3</v>
      </c>
      <c r="B86" s="35">
        <v>42081</v>
      </c>
      <c r="C86" s="60">
        <v>15.13</v>
      </c>
      <c r="D86" s="60">
        <v>1.9379999999999999</v>
      </c>
      <c r="E86" s="60">
        <v>11.898999999999999</v>
      </c>
      <c r="F86" s="42">
        <f t="shared" si="2"/>
        <v>28.966999999999999</v>
      </c>
      <c r="H86" s="63">
        <v>1.7350000000000001</v>
      </c>
    </row>
    <row r="87" spans="1:8" x14ac:dyDescent="0.2">
      <c r="A87" s="4">
        <f t="shared" si="3"/>
        <v>3</v>
      </c>
      <c r="B87" s="35">
        <v>42082</v>
      </c>
      <c r="C87" s="60">
        <v>15.26</v>
      </c>
      <c r="D87" s="60">
        <v>2.0209999999999999</v>
      </c>
      <c r="E87" s="60">
        <v>12.179</v>
      </c>
      <c r="F87" s="42">
        <f t="shared" si="2"/>
        <v>29.46</v>
      </c>
      <c r="H87" s="63">
        <v>1.75</v>
      </c>
    </row>
    <row r="88" spans="1:8" x14ac:dyDescent="0.2">
      <c r="A88" s="4">
        <f t="shared" si="3"/>
        <v>3</v>
      </c>
      <c r="B88" s="35">
        <v>42083</v>
      </c>
      <c r="C88" s="60">
        <v>15.98</v>
      </c>
      <c r="D88" s="60">
        <v>1.7050000000000001</v>
      </c>
      <c r="E88" s="60">
        <v>10.787000000000001</v>
      </c>
      <c r="F88" s="42">
        <f t="shared" si="2"/>
        <v>28.472000000000001</v>
      </c>
      <c r="H88" s="63">
        <v>1.61</v>
      </c>
    </row>
    <row r="89" spans="1:8" x14ac:dyDescent="0.2">
      <c r="A89" s="4">
        <f t="shared" si="3"/>
        <v>3</v>
      </c>
      <c r="B89" s="35">
        <v>42084</v>
      </c>
      <c r="C89" s="60">
        <v>16.3</v>
      </c>
      <c r="D89" s="60">
        <v>0.91600000000000004</v>
      </c>
      <c r="E89" s="60">
        <v>9.1980000000000004</v>
      </c>
      <c r="F89" s="42">
        <f t="shared" si="2"/>
        <v>26.414000000000001</v>
      </c>
      <c r="H89" s="63">
        <v>1.575</v>
      </c>
    </row>
    <row r="90" spans="1:8" x14ac:dyDescent="0.2">
      <c r="A90" s="4">
        <f t="shared" si="3"/>
        <v>3</v>
      </c>
      <c r="B90" s="35">
        <v>42085</v>
      </c>
      <c r="C90" s="60">
        <v>16.12</v>
      </c>
      <c r="D90" s="60">
        <v>0.88900000000000001</v>
      </c>
      <c r="E90" s="60">
        <v>9.5709999999999997</v>
      </c>
      <c r="F90" s="42">
        <f t="shared" si="2"/>
        <v>26.58</v>
      </c>
      <c r="H90" s="63">
        <v>1.675</v>
      </c>
    </row>
    <row r="91" spans="1:8" x14ac:dyDescent="0.2">
      <c r="A91" s="4">
        <f t="shared" si="3"/>
        <v>3</v>
      </c>
      <c r="B91" s="35">
        <v>42086</v>
      </c>
      <c r="C91" s="60">
        <v>16.18</v>
      </c>
      <c r="D91" s="60">
        <v>2.0680000000000001</v>
      </c>
      <c r="E91" s="60">
        <v>11.227</v>
      </c>
      <c r="F91" s="42">
        <f t="shared" si="2"/>
        <v>29.475000000000001</v>
      </c>
      <c r="H91" s="63">
        <v>1.6850000000000001</v>
      </c>
    </row>
    <row r="92" spans="1:8" x14ac:dyDescent="0.2">
      <c r="A92" s="4">
        <f t="shared" si="3"/>
        <v>3</v>
      </c>
      <c r="B92" s="35">
        <v>42087</v>
      </c>
      <c r="C92" s="60">
        <v>16.12</v>
      </c>
      <c r="D92" s="60">
        <v>2.246</v>
      </c>
      <c r="E92" s="60">
        <v>10.438000000000001</v>
      </c>
      <c r="F92" s="42">
        <f t="shared" si="2"/>
        <v>28.804000000000002</v>
      </c>
      <c r="H92" s="63">
        <v>1.73</v>
      </c>
    </row>
    <row r="93" spans="1:8" x14ac:dyDescent="0.2">
      <c r="A93" s="4">
        <f t="shared" si="3"/>
        <v>3</v>
      </c>
      <c r="B93" s="35">
        <v>42088</v>
      </c>
      <c r="C93" s="60">
        <v>16.09</v>
      </c>
      <c r="D93" s="60">
        <v>2.2730000000000001</v>
      </c>
      <c r="E93" s="60">
        <v>11.667</v>
      </c>
      <c r="F93" s="42">
        <f t="shared" si="2"/>
        <v>30.03</v>
      </c>
      <c r="H93" s="63">
        <v>1.7050000000000001</v>
      </c>
    </row>
    <row r="94" spans="1:8" x14ac:dyDescent="0.2">
      <c r="A94" s="4">
        <f t="shared" si="3"/>
        <v>3</v>
      </c>
      <c r="B94" s="35">
        <v>42089</v>
      </c>
      <c r="C94" s="60">
        <v>16.100000000000001</v>
      </c>
      <c r="D94" s="60">
        <v>2.2309999999999999</v>
      </c>
      <c r="E94" s="60">
        <v>11.3</v>
      </c>
      <c r="F94" s="42">
        <f t="shared" si="2"/>
        <v>29.631000000000004</v>
      </c>
      <c r="H94" s="63">
        <v>1.6850000000000001</v>
      </c>
    </row>
    <row r="95" spans="1:8" x14ac:dyDescent="0.2">
      <c r="A95" s="4">
        <f t="shared" si="3"/>
        <v>3</v>
      </c>
      <c r="B95" s="35">
        <v>42090</v>
      </c>
      <c r="C95" s="60">
        <v>16.07</v>
      </c>
      <c r="D95" s="60">
        <v>2.1070000000000002</v>
      </c>
      <c r="E95" s="60">
        <v>10.327999999999999</v>
      </c>
      <c r="F95" s="42">
        <f t="shared" si="2"/>
        <v>28.504999999999999</v>
      </c>
      <c r="H95" s="63">
        <v>1.635</v>
      </c>
    </row>
    <row r="96" spans="1:8" x14ac:dyDescent="0.2">
      <c r="A96" s="4">
        <f t="shared" si="3"/>
        <v>3</v>
      </c>
      <c r="B96" s="35">
        <v>42091</v>
      </c>
      <c r="C96" s="60">
        <v>16.05</v>
      </c>
      <c r="D96" s="60">
        <v>1.107</v>
      </c>
      <c r="E96" s="60">
        <v>10.231</v>
      </c>
      <c r="F96" s="42">
        <f t="shared" si="2"/>
        <v>27.387999999999998</v>
      </c>
      <c r="H96" s="63">
        <v>1.63</v>
      </c>
    </row>
    <row r="97" spans="1:8" x14ac:dyDescent="0.2">
      <c r="A97" s="4">
        <f t="shared" si="3"/>
        <v>3</v>
      </c>
      <c r="B97" s="35">
        <v>42092</v>
      </c>
      <c r="C97" s="60">
        <v>16.07</v>
      </c>
      <c r="D97" s="60">
        <v>1.635</v>
      </c>
      <c r="E97" s="60">
        <v>10.226000000000001</v>
      </c>
      <c r="F97" s="42">
        <f t="shared" si="2"/>
        <v>27.931000000000004</v>
      </c>
      <c r="H97" s="63">
        <v>1.65</v>
      </c>
    </row>
    <row r="98" spans="1:8" x14ac:dyDescent="0.2">
      <c r="A98" s="4">
        <f t="shared" si="3"/>
        <v>3</v>
      </c>
      <c r="B98" s="35">
        <v>42093</v>
      </c>
      <c r="C98" s="60">
        <v>16.190000000000001</v>
      </c>
      <c r="D98" s="60">
        <v>1.8080000000000001</v>
      </c>
      <c r="E98" s="60">
        <v>10.747</v>
      </c>
      <c r="F98" s="42">
        <f t="shared" si="2"/>
        <v>28.745000000000001</v>
      </c>
      <c r="H98" s="63">
        <v>1.64</v>
      </c>
    </row>
    <row r="99" spans="1:8" x14ac:dyDescent="0.2">
      <c r="A99" s="4">
        <f t="shared" si="3"/>
        <v>3</v>
      </c>
      <c r="B99" s="35">
        <v>42094</v>
      </c>
      <c r="C99" s="60">
        <v>16.11</v>
      </c>
      <c r="D99" s="60">
        <v>2.2189999999999999</v>
      </c>
      <c r="E99" s="60">
        <v>11.294</v>
      </c>
      <c r="F99" s="42">
        <f t="shared" si="2"/>
        <v>29.623000000000001</v>
      </c>
      <c r="H99" s="63">
        <v>1.71</v>
      </c>
    </row>
    <row r="100" spans="1:8" x14ac:dyDescent="0.2">
      <c r="A100" s="4">
        <f t="shared" si="3"/>
        <v>4</v>
      </c>
      <c r="B100" s="35">
        <v>42095</v>
      </c>
      <c r="C100" s="60">
        <v>15.972</v>
      </c>
      <c r="D100" s="60">
        <v>1.968</v>
      </c>
      <c r="E100" s="60">
        <v>10.831</v>
      </c>
      <c r="F100" s="42">
        <f t="shared" si="2"/>
        <v>28.770999999999997</v>
      </c>
      <c r="H100" s="63">
        <v>1.65</v>
      </c>
    </row>
    <row r="101" spans="1:8" x14ac:dyDescent="0.2">
      <c r="A101" s="4">
        <f t="shared" si="3"/>
        <v>4</v>
      </c>
      <c r="B101" s="35">
        <v>42096</v>
      </c>
      <c r="C101" s="60">
        <v>16.079999999999998</v>
      </c>
      <c r="D101" s="60">
        <v>1.978</v>
      </c>
      <c r="E101" s="60">
        <v>10.991</v>
      </c>
      <c r="F101" s="42">
        <f t="shared" si="2"/>
        <v>29.048999999999999</v>
      </c>
      <c r="H101" s="63">
        <v>1.64</v>
      </c>
    </row>
    <row r="102" spans="1:8" x14ac:dyDescent="0.2">
      <c r="A102" s="4">
        <f t="shared" si="3"/>
        <v>4</v>
      </c>
      <c r="B102" s="35">
        <v>42097</v>
      </c>
      <c r="C102" s="60">
        <v>15.887</v>
      </c>
      <c r="D102" s="60">
        <v>0.95</v>
      </c>
      <c r="E102" s="60">
        <v>10.077</v>
      </c>
      <c r="F102" s="42">
        <f t="shared" si="2"/>
        <v>26.914000000000001</v>
      </c>
      <c r="H102" s="63">
        <v>1.635</v>
      </c>
    </row>
    <row r="103" spans="1:8" x14ac:dyDescent="0.2">
      <c r="A103" s="4">
        <f t="shared" si="3"/>
        <v>4</v>
      </c>
      <c r="B103" s="35">
        <v>42098</v>
      </c>
      <c r="C103" s="60">
        <v>16.062000000000001</v>
      </c>
      <c r="D103" s="60">
        <v>0.95099999999999996</v>
      </c>
      <c r="E103" s="60">
        <v>9.9969999999999999</v>
      </c>
      <c r="F103" s="42">
        <f t="shared" si="2"/>
        <v>27.01</v>
      </c>
      <c r="H103" s="63">
        <v>1.625</v>
      </c>
    </row>
    <row r="104" spans="1:8" x14ac:dyDescent="0.2">
      <c r="A104" s="4">
        <f t="shared" si="3"/>
        <v>4</v>
      </c>
      <c r="B104" s="35">
        <v>42099</v>
      </c>
      <c r="C104" s="60">
        <v>16.189</v>
      </c>
      <c r="D104" s="60">
        <v>1.0489999999999999</v>
      </c>
      <c r="E104" s="60">
        <v>9.516</v>
      </c>
      <c r="F104" s="42">
        <f t="shared" si="2"/>
        <v>26.753999999999998</v>
      </c>
      <c r="H104" s="63">
        <v>1.62</v>
      </c>
    </row>
    <row r="105" spans="1:8" x14ac:dyDescent="0.2">
      <c r="A105" s="4">
        <f t="shared" si="3"/>
        <v>4</v>
      </c>
      <c r="B105" s="35">
        <v>42100</v>
      </c>
      <c r="C105" s="60">
        <v>15.96</v>
      </c>
      <c r="D105" s="60">
        <v>2.1019999999999999</v>
      </c>
      <c r="E105" s="60">
        <v>11.185</v>
      </c>
      <c r="F105" s="42">
        <f t="shared" si="2"/>
        <v>29.247</v>
      </c>
      <c r="H105" s="63">
        <v>1.655</v>
      </c>
    </row>
    <row r="106" spans="1:8" x14ac:dyDescent="0.2">
      <c r="A106" s="4">
        <f t="shared" si="3"/>
        <v>4</v>
      </c>
      <c r="B106" s="35">
        <v>42101</v>
      </c>
      <c r="C106" s="60">
        <v>15.914999999999999</v>
      </c>
      <c r="D106" s="60">
        <v>2.1379999999999999</v>
      </c>
      <c r="E106" s="60">
        <v>11.066000000000001</v>
      </c>
      <c r="F106" s="42">
        <f t="shared" si="2"/>
        <v>29.119</v>
      </c>
      <c r="H106" s="63">
        <v>1.69</v>
      </c>
    </row>
    <row r="107" spans="1:8" x14ac:dyDescent="0.2">
      <c r="A107" s="4">
        <f t="shared" si="3"/>
        <v>4</v>
      </c>
      <c r="B107" s="35">
        <v>42102</v>
      </c>
      <c r="C107" s="60">
        <v>16.012</v>
      </c>
      <c r="D107" s="60">
        <v>2.0550000000000002</v>
      </c>
      <c r="E107" s="60">
        <v>11.237</v>
      </c>
      <c r="F107" s="42">
        <f t="shared" si="2"/>
        <v>29.304000000000002</v>
      </c>
      <c r="H107" s="63">
        <v>1.68</v>
      </c>
    </row>
    <row r="108" spans="1:8" x14ac:dyDescent="0.2">
      <c r="A108" s="4">
        <f t="shared" si="3"/>
        <v>4</v>
      </c>
      <c r="B108" s="35">
        <v>42103</v>
      </c>
      <c r="C108" s="60">
        <v>16.23</v>
      </c>
      <c r="D108" s="60">
        <v>2.0550000000000002</v>
      </c>
      <c r="E108" s="60">
        <v>10.798999999999999</v>
      </c>
      <c r="F108" s="42">
        <f t="shared" si="2"/>
        <v>29.084</v>
      </c>
      <c r="H108" s="63">
        <v>1.66</v>
      </c>
    </row>
    <row r="109" spans="1:8" x14ac:dyDescent="0.2">
      <c r="A109" s="4">
        <f t="shared" si="3"/>
        <v>4</v>
      </c>
      <c r="B109" s="35">
        <v>42104</v>
      </c>
      <c r="C109" s="60">
        <v>15.833</v>
      </c>
      <c r="D109" s="60">
        <v>1.9530000000000001</v>
      </c>
      <c r="E109" s="60">
        <v>10.364000000000001</v>
      </c>
      <c r="F109" s="42">
        <f t="shared" si="2"/>
        <v>28.150000000000002</v>
      </c>
      <c r="H109" s="63">
        <v>1.57</v>
      </c>
    </row>
    <row r="110" spans="1:8" x14ac:dyDescent="0.2">
      <c r="A110" s="4">
        <f t="shared" si="3"/>
        <v>4</v>
      </c>
      <c r="B110" s="35">
        <v>42105</v>
      </c>
      <c r="C110" s="60">
        <v>15.95</v>
      </c>
      <c r="D110" s="60">
        <v>0.94399999999999995</v>
      </c>
      <c r="E110" s="60">
        <v>10.000999999999999</v>
      </c>
      <c r="F110" s="42">
        <f t="shared" si="2"/>
        <v>26.894999999999996</v>
      </c>
      <c r="H110" s="63">
        <v>1.56</v>
      </c>
    </row>
    <row r="111" spans="1:8" x14ac:dyDescent="0.2">
      <c r="A111" s="4">
        <f t="shared" si="3"/>
        <v>4</v>
      </c>
      <c r="B111" s="35">
        <v>42106</v>
      </c>
      <c r="C111" s="60">
        <v>15.848000000000001</v>
      </c>
      <c r="D111" s="60">
        <v>1.1439999999999999</v>
      </c>
      <c r="E111" s="60">
        <v>9.8390000000000004</v>
      </c>
      <c r="F111" s="42">
        <f t="shared" si="2"/>
        <v>26.831000000000003</v>
      </c>
      <c r="H111" s="63">
        <v>1.595</v>
      </c>
    </row>
    <row r="112" spans="1:8" x14ac:dyDescent="0.2">
      <c r="A112" s="4">
        <f t="shared" si="3"/>
        <v>4</v>
      </c>
      <c r="B112" s="35">
        <v>42107</v>
      </c>
      <c r="C112" s="60">
        <v>16.082000000000001</v>
      </c>
      <c r="D112" s="60">
        <v>2.1560000000000001</v>
      </c>
      <c r="E112" s="60">
        <v>10.377000000000001</v>
      </c>
      <c r="F112" s="42">
        <f t="shared" si="2"/>
        <v>28.615000000000002</v>
      </c>
      <c r="H112" s="63">
        <v>1.635</v>
      </c>
    </row>
    <row r="113" spans="1:8" x14ac:dyDescent="0.2">
      <c r="A113" s="4">
        <f t="shared" si="3"/>
        <v>4</v>
      </c>
      <c r="B113" s="35">
        <v>42108</v>
      </c>
      <c r="C113" s="60">
        <v>14.84</v>
      </c>
      <c r="D113" s="60">
        <v>1.907</v>
      </c>
      <c r="E113" s="60">
        <v>11.362</v>
      </c>
      <c r="F113" s="42">
        <f t="shared" si="2"/>
        <v>28.109000000000002</v>
      </c>
      <c r="H113" s="63">
        <v>1.585</v>
      </c>
    </row>
    <row r="114" spans="1:8" x14ac:dyDescent="0.2">
      <c r="A114" s="4">
        <f t="shared" si="3"/>
        <v>4</v>
      </c>
      <c r="B114" s="35">
        <v>42109</v>
      </c>
      <c r="C114" s="60">
        <v>16.13</v>
      </c>
      <c r="D114" s="60">
        <v>2.19</v>
      </c>
      <c r="E114" s="60">
        <v>10.46</v>
      </c>
      <c r="F114" s="42">
        <f t="shared" si="2"/>
        <v>28.78</v>
      </c>
      <c r="H114" s="63">
        <v>1.575</v>
      </c>
    </row>
    <row r="115" spans="1:8" x14ac:dyDescent="0.2">
      <c r="A115" s="4">
        <f t="shared" si="3"/>
        <v>4</v>
      </c>
      <c r="B115" s="35">
        <v>42110</v>
      </c>
      <c r="C115" s="60">
        <v>16.239999999999998</v>
      </c>
      <c r="D115" s="60">
        <v>1.93</v>
      </c>
      <c r="E115" s="60">
        <v>10.074999999999999</v>
      </c>
      <c r="F115" s="42">
        <f t="shared" si="2"/>
        <v>28.244999999999997</v>
      </c>
      <c r="H115" s="63">
        <v>1.59</v>
      </c>
    </row>
    <row r="116" spans="1:8" x14ac:dyDescent="0.2">
      <c r="A116" s="4">
        <f t="shared" si="3"/>
        <v>4</v>
      </c>
      <c r="B116" s="35">
        <v>42111</v>
      </c>
      <c r="C116" s="60">
        <v>16.059999999999999</v>
      </c>
      <c r="D116" s="60">
        <v>1.992</v>
      </c>
      <c r="E116" s="60">
        <v>11.426</v>
      </c>
      <c r="F116" s="42">
        <f t="shared" si="2"/>
        <v>29.478000000000002</v>
      </c>
      <c r="H116" s="63">
        <v>1.64</v>
      </c>
    </row>
    <row r="117" spans="1:8" x14ac:dyDescent="0.2">
      <c r="A117" s="4">
        <f t="shared" si="3"/>
        <v>4</v>
      </c>
      <c r="B117" s="35">
        <v>42112</v>
      </c>
      <c r="C117" s="60">
        <v>16.11</v>
      </c>
      <c r="D117" s="60">
        <v>1.2829999999999999</v>
      </c>
      <c r="E117" s="60">
        <v>10.566000000000001</v>
      </c>
      <c r="F117" s="42">
        <f t="shared" si="2"/>
        <v>27.959000000000003</v>
      </c>
      <c r="H117" s="63">
        <v>1.6</v>
      </c>
    </row>
    <row r="118" spans="1:8" x14ac:dyDescent="0.2">
      <c r="A118" s="4">
        <f t="shared" si="3"/>
        <v>4</v>
      </c>
      <c r="B118" s="35">
        <v>42113</v>
      </c>
      <c r="C118" s="60">
        <v>15.85</v>
      </c>
      <c r="D118" s="60">
        <v>1.1850000000000001</v>
      </c>
      <c r="E118" s="60">
        <v>9.8569999999999993</v>
      </c>
      <c r="F118" s="42">
        <f t="shared" si="2"/>
        <v>26.891999999999999</v>
      </c>
      <c r="H118" s="63">
        <v>1.645</v>
      </c>
    </row>
    <row r="119" spans="1:8" x14ac:dyDescent="0.2">
      <c r="A119" s="4">
        <f t="shared" si="3"/>
        <v>4</v>
      </c>
      <c r="B119" s="35">
        <v>42114</v>
      </c>
      <c r="C119" s="60">
        <v>15.34</v>
      </c>
      <c r="D119" s="60">
        <v>2.8069999999999999</v>
      </c>
      <c r="E119" s="60">
        <v>11.445</v>
      </c>
      <c r="F119" s="42">
        <f t="shared" si="2"/>
        <v>29.591999999999999</v>
      </c>
      <c r="H119" s="63">
        <v>1.67</v>
      </c>
    </row>
    <row r="120" spans="1:8" x14ac:dyDescent="0.2">
      <c r="A120" s="4">
        <f t="shared" si="3"/>
        <v>4</v>
      </c>
      <c r="B120" s="35">
        <v>42115</v>
      </c>
      <c r="C120" s="60">
        <v>14.7</v>
      </c>
      <c r="D120" s="60">
        <v>3.3620000000000001</v>
      </c>
      <c r="E120" s="60">
        <v>10.794</v>
      </c>
      <c r="F120" s="42">
        <f t="shared" si="2"/>
        <v>28.855999999999998</v>
      </c>
      <c r="H120" s="63">
        <v>1.72</v>
      </c>
    </row>
    <row r="121" spans="1:8" x14ac:dyDescent="0.2">
      <c r="A121" s="4">
        <f t="shared" si="3"/>
        <v>4</v>
      </c>
      <c r="B121" s="35">
        <v>42116</v>
      </c>
      <c r="C121" s="60">
        <v>12.64</v>
      </c>
      <c r="D121" s="60">
        <v>3.7480000000000002</v>
      </c>
      <c r="E121" s="60">
        <v>12.361000000000001</v>
      </c>
      <c r="F121" s="42">
        <f t="shared" si="2"/>
        <v>28.749000000000002</v>
      </c>
      <c r="H121" s="63">
        <v>1.665</v>
      </c>
    </row>
    <row r="122" spans="1:8" x14ac:dyDescent="0.2">
      <c r="A122" s="4">
        <f t="shared" si="3"/>
        <v>4</v>
      </c>
      <c r="B122" s="35">
        <v>42117</v>
      </c>
      <c r="C122" s="60">
        <v>13.86</v>
      </c>
      <c r="D122" s="60">
        <v>1.6140000000000001</v>
      </c>
      <c r="E122" s="60">
        <v>12.977</v>
      </c>
      <c r="F122" s="42">
        <f t="shared" si="2"/>
        <v>28.451000000000001</v>
      </c>
      <c r="H122" s="63">
        <v>1.68</v>
      </c>
    </row>
    <row r="123" spans="1:8" x14ac:dyDescent="0.2">
      <c r="A123" s="4">
        <f t="shared" si="3"/>
        <v>4</v>
      </c>
      <c r="B123" s="35">
        <v>42118</v>
      </c>
      <c r="C123" s="60">
        <v>14.17</v>
      </c>
      <c r="D123" s="60">
        <v>2.2730000000000001</v>
      </c>
      <c r="E123" s="60">
        <v>12.086</v>
      </c>
      <c r="F123" s="42">
        <f t="shared" si="2"/>
        <v>28.529000000000003</v>
      </c>
      <c r="H123" s="63">
        <v>1.635</v>
      </c>
    </row>
    <row r="124" spans="1:8" x14ac:dyDescent="0.2">
      <c r="A124" s="4">
        <f t="shared" si="3"/>
        <v>4</v>
      </c>
      <c r="B124" s="35">
        <v>42119</v>
      </c>
      <c r="C124" s="60">
        <v>15.75</v>
      </c>
      <c r="D124" s="60">
        <v>1.2909999999999999</v>
      </c>
      <c r="E124" s="60">
        <v>10.792999999999999</v>
      </c>
      <c r="F124" s="42">
        <f t="shared" si="2"/>
        <v>27.834</v>
      </c>
      <c r="H124" s="63">
        <v>1.6</v>
      </c>
    </row>
    <row r="125" spans="1:8" x14ac:dyDescent="0.2">
      <c r="A125" s="4">
        <f t="shared" si="3"/>
        <v>4</v>
      </c>
      <c r="B125" s="35">
        <v>42120</v>
      </c>
      <c r="C125" s="60">
        <v>15.84</v>
      </c>
      <c r="D125" s="60">
        <v>1.1910000000000001</v>
      </c>
      <c r="E125" s="60">
        <v>9.6660000000000004</v>
      </c>
      <c r="F125" s="42">
        <f t="shared" si="2"/>
        <v>26.696999999999999</v>
      </c>
      <c r="H125" s="63">
        <v>1.62</v>
      </c>
    </row>
    <row r="126" spans="1:8" x14ac:dyDescent="0.2">
      <c r="A126" s="4">
        <f t="shared" si="3"/>
        <v>4</v>
      </c>
      <c r="B126" s="35">
        <v>42121</v>
      </c>
      <c r="C126" s="60">
        <v>16.079999999999998</v>
      </c>
      <c r="D126" s="60">
        <v>2.34</v>
      </c>
      <c r="E126" s="60">
        <v>11.96</v>
      </c>
      <c r="F126" s="42">
        <f t="shared" si="2"/>
        <v>30.38</v>
      </c>
      <c r="H126" s="63">
        <v>1.68</v>
      </c>
    </row>
    <row r="127" spans="1:8" x14ac:dyDescent="0.2">
      <c r="A127" s="4">
        <f t="shared" si="3"/>
        <v>4</v>
      </c>
      <c r="B127" s="35">
        <v>42122</v>
      </c>
      <c r="C127" s="60">
        <v>15.98</v>
      </c>
      <c r="D127" s="60">
        <v>2.1339999999999999</v>
      </c>
      <c r="E127" s="60">
        <v>10.807</v>
      </c>
      <c r="F127" s="42">
        <f t="shared" si="2"/>
        <v>28.920999999999999</v>
      </c>
      <c r="H127" s="63">
        <v>1.665</v>
      </c>
    </row>
    <row r="128" spans="1:8" x14ac:dyDescent="0.2">
      <c r="A128" s="4">
        <f t="shared" si="3"/>
        <v>4</v>
      </c>
      <c r="B128" s="35">
        <v>42123</v>
      </c>
      <c r="C128" s="60">
        <v>14.6</v>
      </c>
      <c r="D128" s="60">
        <v>1.75</v>
      </c>
      <c r="E128" s="60">
        <v>11.365</v>
      </c>
      <c r="F128" s="42">
        <f t="shared" si="2"/>
        <v>27.715000000000003</v>
      </c>
      <c r="H128" s="63">
        <v>1.7150000000000001</v>
      </c>
    </row>
    <row r="129" spans="1:8" x14ac:dyDescent="0.2">
      <c r="A129" s="4">
        <f t="shared" si="3"/>
        <v>4</v>
      </c>
      <c r="B129" s="35">
        <v>42124</v>
      </c>
      <c r="C129" s="60">
        <v>16.11</v>
      </c>
      <c r="D129" s="60">
        <v>2.3330000000000002</v>
      </c>
      <c r="E129" s="60">
        <v>11.468</v>
      </c>
      <c r="F129" s="42">
        <f t="shared" si="2"/>
        <v>29.910999999999998</v>
      </c>
      <c r="H129" s="63">
        <v>1.59</v>
      </c>
    </row>
    <row r="130" spans="1:8" x14ac:dyDescent="0.2">
      <c r="A130" s="4">
        <f t="shared" si="3"/>
        <v>5</v>
      </c>
      <c r="B130" s="35">
        <v>42125</v>
      </c>
      <c r="C130" s="60">
        <v>15.997999999999999</v>
      </c>
      <c r="D130" s="60">
        <v>1.0429999999999999</v>
      </c>
      <c r="E130" s="60">
        <v>9.9290000000000003</v>
      </c>
      <c r="F130" s="42">
        <f t="shared" si="2"/>
        <v>26.97</v>
      </c>
      <c r="H130" s="63">
        <v>1.53</v>
      </c>
    </row>
    <row r="131" spans="1:8" x14ac:dyDescent="0.2">
      <c r="A131" s="4">
        <f t="shared" si="3"/>
        <v>5</v>
      </c>
      <c r="B131" s="35">
        <v>42126</v>
      </c>
      <c r="C131" s="60">
        <v>16.079999999999998</v>
      </c>
      <c r="D131" s="60">
        <v>1.19</v>
      </c>
      <c r="E131" s="60">
        <v>10.223000000000001</v>
      </c>
      <c r="F131" s="42">
        <f t="shared" si="2"/>
        <v>27.493000000000002</v>
      </c>
      <c r="H131" s="63">
        <v>1.66</v>
      </c>
    </row>
    <row r="132" spans="1:8" x14ac:dyDescent="0.2">
      <c r="A132" s="4">
        <f t="shared" si="3"/>
        <v>5</v>
      </c>
      <c r="B132" s="35">
        <v>42127</v>
      </c>
      <c r="C132" s="60">
        <v>16.172000000000001</v>
      </c>
      <c r="D132" s="60">
        <v>1.2749999999999999</v>
      </c>
      <c r="E132" s="60">
        <v>10.834</v>
      </c>
      <c r="F132" s="42">
        <f t="shared" si="2"/>
        <v>28.280999999999999</v>
      </c>
      <c r="H132" s="63">
        <v>1.65</v>
      </c>
    </row>
    <row r="133" spans="1:8" x14ac:dyDescent="0.2">
      <c r="A133" s="4">
        <f t="shared" si="3"/>
        <v>5</v>
      </c>
      <c r="B133" s="35">
        <v>42128</v>
      </c>
      <c r="C133" s="60">
        <v>16.123000000000001</v>
      </c>
      <c r="D133" s="60">
        <v>2.2949999999999999</v>
      </c>
      <c r="E133" s="60">
        <v>11.571</v>
      </c>
      <c r="F133" s="42">
        <f t="shared" si="2"/>
        <v>29.988999999999997</v>
      </c>
      <c r="H133" s="63">
        <v>1.675</v>
      </c>
    </row>
    <row r="134" spans="1:8" x14ac:dyDescent="0.2">
      <c r="A134" s="4">
        <f t="shared" si="3"/>
        <v>5</v>
      </c>
      <c r="B134" s="35">
        <v>42129</v>
      </c>
      <c r="C134" s="60">
        <v>15.987</v>
      </c>
      <c r="D134" s="60">
        <v>2.36</v>
      </c>
      <c r="E134" s="60">
        <v>11.161</v>
      </c>
      <c r="F134" s="42">
        <f t="shared" si="2"/>
        <v>29.508000000000003</v>
      </c>
      <c r="H134" s="63">
        <v>1.655</v>
      </c>
    </row>
    <row r="135" spans="1:8" x14ac:dyDescent="0.2">
      <c r="A135" s="4">
        <f t="shared" si="3"/>
        <v>5</v>
      </c>
      <c r="B135" s="35">
        <v>42130</v>
      </c>
      <c r="C135" s="60">
        <v>15.851000000000001</v>
      </c>
      <c r="D135" s="60">
        <v>1.5109999999999999</v>
      </c>
      <c r="E135" s="60">
        <v>11.888</v>
      </c>
      <c r="F135" s="42">
        <f t="shared" si="2"/>
        <v>29.25</v>
      </c>
      <c r="H135" s="63">
        <v>1.665</v>
      </c>
    </row>
    <row r="136" spans="1:8" x14ac:dyDescent="0.2">
      <c r="A136" s="4">
        <f t="shared" si="3"/>
        <v>5</v>
      </c>
      <c r="B136" s="35">
        <v>42131</v>
      </c>
      <c r="C136" s="60">
        <v>16.2</v>
      </c>
      <c r="D136" s="60">
        <v>2.1</v>
      </c>
      <c r="E136" s="60">
        <v>11.804</v>
      </c>
      <c r="F136" s="42">
        <f t="shared" si="2"/>
        <v>30.103999999999999</v>
      </c>
      <c r="H136" s="63">
        <v>1.67</v>
      </c>
    </row>
    <row r="137" spans="1:8" x14ac:dyDescent="0.2">
      <c r="A137" s="4">
        <f t="shared" si="3"/>
        <v>5</v>
      </c>
      <c r="B137" s="35">
        <v>42132</v>
      </c>
      <c r="C137" s="60">
        <v>16.081</v>
      </c>
      <c r="D137" s="60">
        <v>2.355</v>
      </c>
      <c r="E137" s="60">
        <v>11.388</v>
      </c>
      <c r="F137" s="42">
        <f t="shared" si="2"/>
        <v>29.823999999999998</v>
      </c>
      <c r="H137" s="63">
        <v>1.665</v>
      </c>
    </row>
    <row r="138" spans="1:8" x14ac:dyDescent="0.2">
      <c r="A138" s="4">
        <f t="shared" si="3"/>
        <v>5</v>
      </c>
      <c r="B138" s="35">
        <v>42133</v>
      </c>
      <c r="C138" s="60">
        <v>16.12</v>
      </c>
      <c r="D138" s="60">
        <v>1.1259999999999999</v>
      </c>
      <c r="E138" s="60">
        <v>10.709</v>
      </c>
      <c r="F138" s="42">
        <f t="shared" ref="F138:F201" si="4">+SUM(C138:E138)</f>
        <v>27.955000000000002</v>
      </c>
      <c r="H138" s="63">
        <v>1.6</v>
      </c>
    </row>
    <row r="139" spans="1:8" x14ac:dyDescent="0.2">
      <c r="A139" s="4">
        <f t="shared" ref="A139:A202" si="5">+IF(ISBLANK($B139),"",MONTH($B139))</f>
        <v>5</v>
      </c>
      <c r="B139" s="35">
        <v>42134</v>
      </c>
      <c r="C139" s="60">
        <v>16.065000000000001</v>
      </c>
      <c r="D139" s="60">
        <v>1.0900000000000001</v>
      </c>
      <c r="E139" s="60">
        <v>10.141</v>
      </c>
      <c r="F139" s="42">
        <f t="shared" si="4"/>
        <v>27.295999999999999</v>
      </c>
      <c r="H139" s="63">
        <v>1.5449999999999999</v>
      </c>
    </row>
    <row r="140" spans="1:8" x14ac:dyDescent="0.2">
      <c r="A140" s="4">
        <f t="shared" si="5"/>
        <v>5</v>
      </c>
      <c r="B140" s="35">
        <v>42135</v>
      </c>
      <c r="C140" s="60">
        <v>16.132999999999999</v>
      </c>
      <c r="D140" s="60">
        <v>2.3540000000000001</v>
      </c>
      <c r="E140" s="60">
        <v>11.430999999999999</v>
      </c>
      <c r="F140" s="42">
        <f t="shared" si="4"/>
        <v>29.917999999999999</v>
      </c>
      <c r="H140" s="63">
        <v>1.68</v>
      </c>
    </row>
    <row r="141" spans="1:8" x14ac:dyDescent="0.2">
      <c r="A141" s="4">
        <f t="shared" si="5"/>
        <v>5</v>
      </c>
      <c r="B141" s="35">
        <v>42136</v>
      </c>
      <c r="C141" s="60">
        <v>16.173999999999999</v>
      </c>
      <c r="D141" s="60">
        <v>2.5430000000000001</v>
      </c>
      <c r="E141" s="60">
        <v>11.675000000000001</v>
      </c>
      <c r="F141" s="42">
        <f t="shared" si="4"/>
        <v>30.391999999999999</v>
      </c>
      <c r="H141" s="63">
        <v>1.6950000000000001</v>
      </c>
    </row>
    <row r="142" spans="1:8" x14ac:dyDescent="0.2">
      <c r="A142" s="4">
        <f t="shared" si="5"/>
        <v>5</v>
      </c>
      <c r="B142" s="35">
        <v>42137</v>
      </c>
      <c r="C142" s="60">
        <v>16.186</v>
      </c>
      <c r="D142" s="60">
        <v>2.1680000000000001</v>
      </c>
      <c r="E142" s="60">
        <v>11.507999999999999</v>
      </c>
      <c r="F142" s="42">
        <f t="shared" si="4"/>
        <v>29.861999999999998</v>
      </c>
      <c r="H142" s="63">
        <v>1.6850000000000001</v>
      </c>
    </row>
    <row r="143" spans="1:8" x14ac:dyDescent="0.2">
      <c r="A143" s="4">
        <f t="shared" si="5"/>
        <v>5</v>
      </c>
      <c r="B143" s="35">
        <v>42138</v>
      </c>
      <c r="C143" s="60">
        <v>13.95</v>
      </c>
      <c r="D143" s="60">
        <v>2.2080000000000002</v>
      </c>
      <c r="E143" s="60">
        <v>13.893000000000001</v>
      </c>
      <c r="F143" s="42">
        <f t="shared" si="4"/>
        <v>30.051000000000002</v>
      </c>
      <c r="H143" s="63">
        <v>1.6950000000000001</v>
      </c>
    </row>
    <row r="144" spans="1:8" x14ac:dyDescent="0.2">
      <c r="A144" s="4">
        <f t="shared" si="5"/>
        <v>5</v>
      </c>
      <c r="B144" s="35">
        <v>42139</v>
      </c>
      <c r="C144" s="60">
        <v>15.97</v>
      </c>
      <c r="D144" s="60">
        <v>2.855</v>
      </c>
      <c r="E144" s="60">
        <v>12.271000000000001</v>
      </c>
      <c r="F144" s="42">
        <f t="shared" si="4"/>
        <v>31.096</v>
      </c>
      <c r="H144" s="63">
        <v>1.6850000000000001</v>
      </c>
    </row>
    <row r="145" spans="1:8" x14ac:dyDescent="0.2">
      <c r="A145" s="4">
        <f t="shared" si="5"/>
        <v>5</v>
      </c>
      <c r="B145" s="35">
        <v>42140</v>
      </c>
      <c r="C145" s="60">
        <v>14.71</v>
      </c>
      <c r="D145" s="60">
        <v>1.7549999999999999</v>
      </c>
      <c r="E145" s="60">
        <v>12.448</v>
      </c>
      <c r="F145" s="42">
        <f t="shared" si="4"/>
        <v>28.913</v>
      </c>
      <c r="H145" s="63">
        <v>1.605</v>
      </c>
    </row>
    <row r="146" spans="1:8" x14ac:dyDescent="0.2">
      <c r="A146" s="4">
        <f t="shared" si="5"/>
        <v>5</v>
      </c>
      <c r="B146" s="35">
        <v>42141</v>
      </c>
      <c r="C146" s="60">
        <v>12.19</v>
      </c>
      <c r="D146" s="60">
        <v>1.9870000000000001</v>
      </c>
      <c r="E146" s="60">
        <v>12.585000000000001</v>
      </c>
      <c r="F146" s="42">
        <f t="shared" si="4"/>
        <v>26.762</v>
      </c>
      <c r="H146" s="63">
        <v>1.625</v>
      </c>
    </row>
    <row r="147" spans="1:8" x14ac:dyDescent="0.2">
      <c r="A147" s="4">
        <f t="shared" si="5"/>
        <v>5</v>
      </c>
      <c r="B147" s="35">
        <v>42142</v>
      </c>
      <c r="C147" s="60">
        <v>15.82</v>
      </c>
      <c r="D147" s="60">
        <v>2.786</v>
      </c>
      <c r="E147" s="60">
        <v>11.772</v>
      </c>
      <c r="F147" s="42">
        <f t="shared" si="4"/>
        <v>30.378</v>
      </c>
      <c r="H147" s="63">
        <v>1.6950000000000001</v>
      </c>
    </row>
    <row r="148" spans="1:8" x14ac:dyDescent="0.2">
      <c r="A148" s="4">
        <f t="shared" si="5"/>
        <v>5</v>
      </c>
      <c r="B148" s="35">
        <v>42143</v>
      </c>
      <c r="C148" s="60">
        <v>15.98</v>
      </c>
      <c r="D148" s="60">
        <v>2.7610000000000001</v>
      </c>
      <c r="E148" s="60">
        <v>12.411</v>
      </c>
      <c r="F148" s="42">
        <f t="shared" si="4"/>
        <v>31.152000000000001</v>
      </c>
      <c r="H148" s="63">
        <v>1.7350000000000001</v>
      </c>
    </row>
    <row r="149" spans="1:8" x14ac:dyDescent="0.2">
      <c r="A149" s="4">
        <f t="shared" si="5"/>
        <v>5</v>
      </c>
      <c r="B149" s="35">
        <v>42144</v>
      </c>
      <c r="C149" s="60">
        <v>14.64</v>
      </c>
      <c r="D149" s="60">
        <v>2.528</v>
      </c>
      <c r="E149" s="60">
        <v>12.951000000000001</v>
      </c>
      <c r="F149" s="42">
        <f t="shared" si="4"/>
        <v>30.119</v>
      </c>
      <c r="H149" s="63">
        <v>1.72</v>
      </c>
    </row>
    <row r="150" spans="1:8" x14ac:dyDescent="0.2">
      <c r="A150" s="4">
        <f t="shared" si="5"/>
        <v>5</v>
      </c>
      <c r="B150" s="35">
        <v>42145</v>
      </c>
      <c r="C150" s="60">
        <v>12.04</v>
      </c>
      <c r="D150" s="60">
        <v>1.647</v>
      </c>
      <c r="E150" s="60">
        <v>13.462999999999999</v>
      </c>
      <c r="F150" s="42">
        <f t="shared" si="4"/>
        <v>27.15</v>
      </c>
      <c r="H150" s="63">
        <v>1.59</v>
      </c>
    </row>
    <row r="151" spans="1:8" x14ac:dyDescent="0.2">
      <c r="A151" s="4">
        <f t="shared" si="5"/>
        <v>5</v>
      </c>
      <c r="B151" s="35">
        <v>42146</v>
      </c>
      <c r="C151" s="60">
        <v>12.47</v>
      </c>
      <c r="D151" s="60">
        <v>2.395</v>
      </c>
      <c r="E151" s="60">
        <v>14.053000000000001</v>
      </c>
      <c r="F151" s="42">
        <f t="shared" si="4"/>
        <v>28.917999999999999</v>
      </c>
      <c r="H151" s="63">
        <v>1.63</v>
      </c>
    </row>
    <row r="152" spans="1:8" x14ac:dyDescent="0.2">
      <c r="A152" s="4">
        <f t="shared" si="5"/>
        <v>5</v>
      </c>
      <c r="B152" s="35">
        <v>42147</v>
      </c>
      <c r="C152" s="60">
        <v>13.17</v>
      </c>
      <c r="D152" s="60">
        <v>1.389</v>
      </c>
      <c r="E152" s="60">
        <v>12.506</v>
      </c>
      <c r="F152" s="42">
        <f t="shared" si="4"/>
        <v>27.064999999999998</v>
      </c>
      <c r="H152" s="63">
        <v>1.635</v>
      </c>
    </row>
    <row r="153" spans="1:8" x14ac:dyDescent="0.2">
      <c r="A153" s="4">
        <f t="shared" si="5"/>
        <v>5</v>
      </c>
      <c r="B153" s="35">
        <v>42148</v>
      </c>
      <c r="C153" s="60">
        <v>12.68</v>
      </c>
      <c r="D153" s="60">
        <v>1.002</v>
      </c>
      <c r="E153" s="60">
        <v>12.776999999999999</v>
      </c>
      <c r="F153" s="42">
        <f t="shared" si="4"/>
        <v>26.459</v>
      </c>
      <c r="H153" s="63">
        <v>1.635</v>
      </c>
    </row>
    <row r="154" spans="1:8" x14ac:dyDescent="0.2">
      <c r="A154" s="4">
        <f t="shared" si="5"/>
        <v>5</v>
      </c>
      <c r="B154" s="35">
        <v>42149</v>
      </c>
      <c r="C154" s="60">
        <v>15.39</v>
      </c>
      <c r="D154" s="60">
        <v>2.56</v>
      </c>
      <c r="E154" s="60">
        <v>12.124000000000001</v>
      </c>
      <c r="F154" s="42">
        <f t="shared" si="4"/>
        <v>30.073999999999998</v>
      </c>
      <c r="H154" s="63">
        <v>1.69</v>
      </c>
    </row>
    <row r="155" spans="1:8" x14ac:dyDescent="0.2">
      <c r="A155" s="4">
        <f t="shared" si="5"/>
        <v>5</v>
      </c>
      <c r="B155" s="35">
        <v>42150</v>
      </c>
      <c r="C155" s="60">
        <v>15.45</v>
      </c>
      <c r="D155" s="60">
        <v>3.3</v>
      </c>
      <c r="E155" s="60">
        <v>12.303000000000001</v>
      </c>
      <c r="F155" s="42">
        <f t="shared" si="4"/>
        <v>31.053000000000001</v>
      </c>
      <c r="H155" s="63">
        <v>1.7150000000000001</v>
      </c>
    </row>
    <row r="156" spans="1:8" x14ac:dyDescent="0.2">
      <c r="A156" s="4">
        <f t="shared" si="5"/>
        <v>5</v>
      </c>
      <c r="B156" s="35">
        <v>42151</v>
      </c>
      <c r="C156" s="60">
        <v>16</v>
      </c>
      <c r="D156" s="60">
        <v>2.677</v>
      </c>
      <c r="E156" s="60">
        <v>12.471</v>
      </c>
      <c r="F156" s="42">
        <f t="shared" si="4"/>
        <v>31.148</v>
      </c>
      <c r="H156" s="63">
        <v>1.7450000000000001</v>
      </c>
    </row>
    <row r="157" spans="1:8" x14ac:dyDescent="0.2">
      <c r="A157" s="4">
        <f t="shared" si="5"/>
        <v>5</v>
      </c>
      <c r="B157" s="35">
        <v>42152</v>
      </c>
      <c r="C157" s="60">
        <v>16.079999999999998</v>
      </c>
      <c r="D157" s="60">
        <v>2.633</v>
      </c>
      <c r="E157" s="60">
        <v>12.656000000000001</v>
      </c>
      <c r="F157" s="42">
        <f t="shared" si="4"/>
        <v>31.369</v>
      </c>
      <c r="H157" s="63">
        <v>1.69</v>
      </c>
    </row>
    <row r="158" spans="1:8" x14ac:dyDescent="0.2">
      <c r="A158" s="4">
        <f t="shared" si="5"/>
        <v>5</v>
      </c>
      <c r="B158" s="35">
        <v>42153</v>
      </c>
      <c r="C158" s="60">
        <v>14.79</v>
      </c>
      <c r="D158" s="60">
        <v>2.0049999999999999</v>
      </c>
      <c r="E158" s="60">
        <v>14.458</v>
      </c>
      <c r="F158" s="42">
        <f t="shared" si="4"/>
        <v>31.253</v>
      </c>
      <c r="H158" s="63">
        <v>1.66</v>
      </c>
    </row>
    <row r="159" spans="1:8" x14ac:dyDescent="0.2">
      <c r="A159" s="4">
        <f t="shared" si="5"/>
        <v>5</v>
      </c>
      <c r="B159" s="35">
        <v>42154</v>
      </c>
      <c r="C159" s="60">
        <v>14.14</v>
      </c>
      <c r="D159" s="60">
        <v>1.41</v>
      </c>
      <c r="E159" s="60">
        <v>12.731999999999999</v>
      </c>
      <c r="F159" s="42">
        <f t="shared" si="4"/>
        <v>28.282</v>
      </c>
      <c r="H159" s="63">
        <v>1.58</v>
      </c>
    </row>
    <row r="160" spans="1:8" x14ac:dyDescent="0.2">
      <c r="A160" s="4">
        <f t="shared" si="5"/>
        <v>5</v>
      </c>
      <c r="B160" s="35">
        <v>42155</v>
      </c>
      <c r="C160" s="60">
        <v>16.09</v>
      </c>
      <c r="D160" s="60">
        <v>1.3149999999999999</v>
      </c>
      <c r="E160" s="60">
        <v>10.855</v>
      </c>
      <c r="F160" s="42">
        <f t="shared" si="4"/>
        <v>28.26</v>
      </c>
      <c r="H160" s="63">
        <v>1.65</v>
      </c>
    </row>
    <row r="161" spans="1:8" x14ac:dyDescent="0.2">
      <c r="A161" s="4">
        <f t="shared" si="5"/>
        <v>6</v>
      </c>
      <c r="B161" s="35">
        <v>42156</v>
      </c>
      <c r="C161" s="60">
        <v>15.349</v>
      </c>
      <c r="D161" s="60">
        <v>2.6539999999999999</v>
      </c>
      <c r="E161" s="60">
        <v>12.689</v>
      </c>
      <c r="F161" s="42">
        <f t="shared" si="4"/>
        <v>30.692</v>
      </c>
      <c r="H161" s="63">
        <v>1.6850000000000001</v>
      </c>
    </row>
    <row r="162" spans="1:8" x14ac:dyDescent="0.2">
      <c r="A162" s="4">
        <f t="shared" si="5"/>
        <v>6</v>
      </c>
      <c r="B162" s="35">
        <v>42157</v>
      </c>
      <c r="C162" s="60">
        <v>15.278</v>
      </c>
      <c r="D162" s="60">
        <v>2.8410000000000002</v>
      </c>
      <c r="E162" s="60">
        <v>11.778</v>
      </c>
      <c r="F162" s="42">
        <f t="shared" si="4"/>
        <v>29.896999999999998</v>
      </c>
      <c r="H162" s="63">
        <v>1.7150000000000001</v>
      </c>
    </row>
    <row r="163" spans="1:8" x14ac:dyDescent="0.2">
      <c r="A163" s="4">
        <f t="shared" si="5"/>
        <v>6</v>
      </c>
      <c r="B163" s="35">
        <v>42158</v>
      </c>
      <c r="C163" s="60">
        <v>15.654999999999999</v>
      </c>
      <c r="D163" s="60">
        <v>2.363</v>
      </c>
      <c r="E163" s="60">
        <v>12.161</v>
      </c>
      <c r="F163" s="42">
        <f t="shared" si="4"/>
        <v>30.179000000000002</v>
      </c>
      <c r="H163" s="63">
        <v>1.7150000000000001</v>
      </c>
    </row>
    <row r="164" spans="1:8" x14ac:dyDescent="0.2">
      <c r="A164" s="4">
        <f t="shared" si="5"/>
        <v>6</v>
      </c>
      <c r="B164" s="35">
        <v>42159</v>
      </c>
      <c r="C164" s="60">
        <v>16.213999999999999</v>
      </c>
      <c r="D164" s="60">
        <v>2.4969999999999999</v>
      </c>
      <c r="E164" s="60">
        <v>12.481</v>
      </c>
      <c r="F164" s="42">
        <f t="shared" si="4"/>
        <v>31.192</v>
      </c>
      <c r="H164" s="63">
        <v>1.7</v>
      </c>
    </row>
    <row r="165" spans="1:8" x14ac:dyDescent="0.2">
      <c r="A165" s="4">
        <f t="shared" si="5"/>
        <v>6</v>
      </c>
      <c r="B165" s="35">
        <v>42160</v>
      </c>
      <c r="C165" s="60">
        <v>14.222</v>
      </c>
      <c r="D165" s="60">
        <v>2.504</v>
      </c>
      <c r="E165" s="60">
        <v>14.207000000000001</v>
      </c>
      <c r="F165" s="42">
        <f t="shared" si="4"/>
        <v>30.933</v>
      </c>
      <c r="H165" s="63">
        <v>1.645</v>
      </c>
    </row>
    <row r="166" spans="1:8" x14ac:dyDescent="0.2">
      <c r="A166" s="4">
        <f t="shared" si="5"/>
        <v>6</v>
      </c>
      <c r="B166" s="35">
        <v>42161</v>
      </c>
      <c r="C166" s="60">
        <v>16.053999999999998</v>
      </c>
      <c r="D166" s="60">
        <v>8.6999999999999994E-2</v>
      </c>
      <c r="E166" s="60">
        <v>12.808</v>
      </c>
      <c r="F166" s="42">
        <f t="shared" si="4"/>
        <v>28.948999999999998</v>
      </c>
      <c r="H166" s="63">
        <v>1.66</v>
      </c>
    </row>
    <row r="167" spans="1:8" x14ac:dyDescent="0.2">
      <c r="A167" s="4">
        <f t="shared" si="5"/>
        <v>6</v>
      </c>
      <c r="B167" s="35">
        <v>42162</v>
      </c>
      <c r="C167" s="60">
        <v>16.099</v>
      </c>
      <c r="D167" s="60">
        <v>1.224</v>
      </c>
      <c r="E167" s="60">
        <v>11.106999999999999</v>
      </c>
      <c r="F167" s="42">
        <f t="shared" si="4"/>
        <v>28.43</v>
      </c>
      <c r="H167" s="63">
        <v>1.68</v>
      </c>
    </row>
    <row r="168" spans="1:8" x14ac:dyDescent="0.2">
      <c r="A168" s="4">
        <f t="shared" si="5"/>
        <v>6</v>
      </c>
      <c r="B168" s="35">
        <v>42163</v>
      </c>
      <c r="C168" s="60">
        <v>16.109000000000002</v>
      </c>
      <c r="D168" s="60">
        <v>3.411</v>
      </c>
      <c r="E168" s="60">
        <v>12.138999999999999</v>
      </c>
      <c r="F168" s="42">
        <f t="shared" si="4"/>
        <v>31.659000000000002</v>
      </c>
      <c r="H168" s="63">
        <v>1.7150000000000001</v>
      </c>
    </row>
    <row r="169" spans="1:8" x14ac:dyDescent="0.2">
      <c r="A169" s="4">
        <f t="shared" si="5"/>
        <v>6</v>
      </c>
      <c r="B169" s="35">
        <v>42164</v>
      </c>
      <c r="C169" s="60">
        <v>15.885999999999999</v>
      </c>
      <c r="D169" s="60">
        <v>3.1819999999999999</v>
      </c>
      <c r="E169" s="60">
        <v>12.510999999999999</v>
      </c>
      <c r="F169" s="42">
        <f t="shared" si="4"/>
        <v>31.578999999999997</v>
      </c>
      <c r="H169" s="63">
        <v>1.7350000000000001</v>
      </c>
    </row>
    <row r="170" spans="1:8" x14ac:dyDescent="0.2">
      <c r="A170" s="4">
        <f t="shared" si="5"/>
        <v>6</v>
      </c>
      <c r="B170" s="35">
        <v>42165</v>
      </c>
      <c r="C170" s="60">
        <v>15.974</v>
      </c>
      <c r="D170" s="60">
        <v>2.903</v>
      </c>
      <c r="E170" s="60">
        <v>12.884</v>
      </c>
      <c r="F170" s="42">
        <f t="shared" si="4"/>
        <v>31.760999999999999</v>
      </c>
      <c r="H170" s="63">
        <v>1.7250000000000001</v>
      </c>
    </row>
    <row r="171" spans="1:8" x14ac:dyDescent="0.2">
      <c r="A171" s="4">
        <f t="shared" si="5"/>
        <v>6</v>
      </c>
      <c r="B171" s="35">
        <v>42166</v>
      </c>
      <c r="C171" s="60">
        <v>15.932</v>
      </c>
      <c r="D171" s="60">
        <v>2.573</v>
      </c>
      <c r="E171" s="60">
        <v>12.875</v>
      </c>
      <c r="F171" s="42">
        <f t="shared" si="4"/>
        <v>31.38</v>
      </c>
      <c r="H171" s="63">
        <v>1.7549999999999999</v>
      </c>
    </row>
    <row r="172" spans="1:8" x14ac:dyDescent="0.2">
      <c r="A172" s="4">
        <f t="shared" si="5"/>
        <v>6</v>
      </c>
      <c r="B172" s="35">
        <v>42167</v>
      </c>
      <c r="C172" s="60">
        <v>16.036000000000001</v>
      </c>
      <c r="D172" s="60">
        <v>2.3180000000000001</v>
      </c>
      <c r="E172" s="60">
        <v>11.884</v>
      </c>
      <c r="F172" s="42">
        <f t="shared" si="4"/>
        <v>30.238000000000003</v>
      </c>
      <c r="H172" s="63">
        <v>1.7250000000000001</v>
      </c>
    </row>
    <row r="173" spans="1:8" x14ac:dyDescent="0.2">
      <c r="A173" s="4">
        <f t="shared" si="5"/>
        <v>6</v>
      </c>
      <c r="B173" s="35">
        <v>42168</v>
      </c>
      <c r="C173" s="60">
        <v>16.161999999999999</v>
      </c>
      <c r="D173" s="60">
        <v>1.278</v>
      </c>
      <c r="E173" s="60">
        <v>11.548</v>
      </c>
      <c r="F173" s="42">
        <f t="shared" si="4"/>
        <v>28.988</v>
      </c>
      <c r="H173" s="63">
        <v>1.385</v>
      </c>
    </row>
    <row r="174" spans="1:8" x14ac:dyDescent="0.2">
      <c r="A174" s="4">
        <f t="shared" si="5"/>
        <v>6</v>
      </c>
      <c r="B174" s="35">
        <v>42169</v>
      </c>
      <c r="C174" s="60">
        <v>15.75</v>
      </c>
      <c r="D174" s="60">
        <v>0.80900000000000005</v>
      </c>
      <c r="E174" s="60">
        <v>12.763999999999999</v>
      </c>
      <c r="F174" s="42">
        <f t="shared" si="4"/>
        <v>29.323</v>
      </c>
      <c r="H174" s="63">
        <v>1.385</v>
      </c>
    </row>
    <row r="175" spans="1:8" x14ac:dyDescent="0.2">
      <c r="A175" s="4">
        <f t="shared" si="5"/>
        <v>6</v>
      </c>
      <c r="B175" s="35">
        <v>42170</v>
      </c>
      <c r="C175" s="60">
        <v>12.95</v>
      </c>
      <c r="D175" s="60">
        <v>2.7789999999999999</v>
      </c>
      <c r="E175" s="60">
        <v>13.083</v>
      </c>
      <c r="F175" s="42">
        <f t="shared" si="4"/>
        <v>28.811999999999998</v>
      </c>
      <c r="H175" s="63">
        <v>1.6950000000000001</v>
      </c>
    </row>
    <row r="176" spans="1:8" x14ac:dyDescent="0.2">
      <c r="A176" s="4">
        <f t="shared" si="5"/>
        <v>6</v>
      </c>
      <c r="B176" s="35">
        <v>42171</v>
      </c>
      <c r="C176" s="60">
        <v>14.03</v>
      </c>
      <c r="D176" s="60">
        <v>2.7839999999999998</v>
      </c>
      <c r="E176" s="60">
        <v>14.398999999999999</v>
      </c>
      <c r="F176" s="42">
        <f t="shared" si="4"/>
        <v>31.213000000000001</v>
      </c>
      <c r="H176" s="63">
        <v>1.7549999999999999</v>
      </c>
    </row>
    <row r="177" spans="1:9" x14ac:dyDescent="0.2">
      <c r="A177" s="4">
        <f t="shared" si="5"/>
        <v>6</v>
      </c>
      <c r="B177" s="35">
        <v>42172</v>
      </c>
      <c r="C177" s="60">
        <v>16.16</v>
      </c>
      <c r="D177" s="60">
        <v>2.7589999999999999</v>
      </c>
      <c r="E177" s="60">
        <v>12.57</v>
      </c>
      <c r="F177" s="42">
        <f t="shared" si="4"/>
        <v>31.489000000000001</v>
      </c>
      <c r="H177" s="63">
        <v>1.7250000000000001</v>
      </c>
    </row>
    <row r="178" spans="1:9" x14ac:dyDescent="0.2">
      <c r="A178" s="4">
        <f t="shared" si="5"/>
        <v>6</v>
      </c>
      <c r="B178" s="35">
        <v>42173</v>
      </c>
      <c r="C178" s="60">
        <v>16.21</v>
      </c>
      <c r="D178" s="60">
        <v>2.8860000000000001</v>
      </c>
      <c r="E178" s="60">
        <v>13.163</v>
      </c>
      <c r="F178" s="42">
        <f t="shared" si="4"/>
        <v>32.259</v>
      </c>
      <c r="H178" s="63">
        <v>1.75</v>
      </c>
    </row>
    <row r="179" spans="1:9" x14ac:dyDescent="0.2">
      <c r="A179" s="4">
        <f t="shared" si="5"/>
        <v>6</v>
      </c>
      <c r="B179" s="35">
        <v>42174</v>
      </c>
      <c r="C179" s="60">
        <v>16.22</v>
      </c>
      <c r="D179" s="60">
        <v>2.5649999999999999</v>
      </c>
      <c r="E179" s="60">
        <v>12.744999999999999</v>
      </c>
      <c r="F179" s="42">
        <f t="shared" si="4"/>
        <v>31.53</v>
      </c>
      <c r="H179" s="63">
        <v>1.7050000000000001</v>
      </c>
    </row>
    <row r="180" spans="1:9" x14ac:dyDescent="0.2">
      <c r="A180" s="4">
        <f t="shared" si="5"/>
        <v>6</v>
      </c>
      <c r="B180" s="35">
        <v>42175</v>
      </c>
      <c r="C180" s="60">
        <v>16.14</v>
      </c>
      <c r="D180" s="60">
        <v>1.708</v>
      </c>
      <c r="E180" s="60">
        <v>11.654</v>
      </c>
      <c r="F180" s="42">
        <f t="shared" si="4"/>
        <v>29.501999999999999</v>
      </c>
      <c r="H180" s="63">
        <v>1.67</v>
      </c>
    </row>
    <row r="181" spans="1:9" x14ac:dyDescent="0.2">
      <c r="A181" s="4">
        <f t="shared" si="5"/>
        <v>6</v>
      </c>
      <c r="B181" s="35">
        <v>42176</v>
      </c>
      <c r="C181" s="60">
        <v>16.04</v>
      </c>
      <c r="D181" s="60">
        <v>1.4950000000000001</v>
      </c>
      <c r="E181" s="60">
        <v>10.999000000000001</v>
      </c>
      <c r="F181" s="42">
        <f t="shared" si="4"/>
        <v>28.533999999999999</v>
      </c>
      <c r="H181" s="63">
        <v>1.675</v>
      </c>
    </row>
    <row r="182" spans="1:9" x14ac:dyDescent="0.2">
      <c r="A182" s="4">
        <f t="shared" si="5"/>
        <v>6</v>
      </c>
      <c r="B182" s="35">
        <v>42177</v>
      </c>
      <c r="C182" s="60">
        <v>16.190000000000001</v>
      </c>
      <c r="D182" s="60">
        <v>2.6960000000000002</v>
      </c>
      <c r="E182" s="60">
        <v>12.977</v>
      </c>
      <c r="F182" s="42">
        <f t="shared" si="4"/>
        <v>31.863000000000003</v>
      </c>
      <c r="H182" s="63">
        <v>1.7549999999999999</v>
      </c>
    </row>
    <row r="183" spans="1:9" x14ac:dyDescent="0.2">
      <c r="A183" s="4">
        <f t="shared" si="5"/>
        <v>6</v>
      </c>
      <c r="B183" s="35">
        <v>42178</v>
      </c>
      <c r="C183" s="60">
        <v>16.05</v>
      </c>
      <c r="D183" s="60">
        <v>2.7989999999999999</v>
      </c>
      <c r="E183" s="60">
        <v>13.106999999999999</v>
      </c>
      <c r="F183" s="42">
        <f t="shared" si="4"/>
        <v>31.956</v>
      </c>
      <c r="H183" s="63">
        <v>1.78</v>
      </c>
    </row>
    <row r="184" spans="1:9" x14ac:dyDescent="0.2">
      <c r="A184" s="4">
        <f t="shared" si="5"/>
        <v>6</v>
      </c>
      <c r="B184" s="35">
        <v>42179</v>
      </c>
      <c r="C184" s="60">
        <v>16.13</v>
      </c>
      <c r="D184" s="60">
        <v>2.8919999999999999</v>
      </c>
      <c r="E184" s="60">
        <v>13.361000000000001</v>
      </c>
      <c r="F184" s="42">
        <f t="shared" si="4"/>
        <v>32.382999999999996</v>
      </c>
      <c r="H184" s="63">
        <v>1.77</v>
      </c>
    </row>
    <row r="185" spans="1:9" x14ac:dyDescent="0.2">
      <c r="A185" s="4">
        <f t="shared" si="5"/>
        <v>6</v>
      </c>
      <c r="B185" s="35">
        <v>42180</v>
      </c>
      <c r="C185" s="60">
        <v>16.16</v>
      </c>
      <c r="D185" s="60">
        <v>2.5310000000000001</v>
      </c>
      <c r="E185" s="60">
        <v>13.228</v>
      </c>
      <c r="F185" s="42">
        <f t="shared" si="4"/>
        <v>31.918999999999997</v>
      </c>
      <c r="H185" s="63">
        <v>1.6950000000000001</v>
      </c>
    </row>
    <row r="186" spans="1:9" x14ac:dyDescent="0.2">
      <c r="A186" s="4">
        <f t="shared" si="5"/>
        <v>6</v>
      </c>
      <c r="B186" s="35">
        <v>42181</v>
      </c>
      <c r="C186" s="60">
        <v>15.74</v>
      </c>
      <c r="D186" s="60">
        <v>2.536</v>
      </c>
      <c r="E186" s="60">
        <v>13.351000000000001</v>
      </c>
      <c r="F186" s="42">
        <f t="shared" si="4"/>
        <v>31.627000000000002</v>
      </c>
      <c r="H186" s="63">
        <v>1.7350000000000001</v>
      </c>
    </row>
    <row r="187" spans="1:9" x14ac:dyDescent="0.2">
      <c r="A187" s="4">
        <f t="shared" si="5"/>
        <v>6</v>
      </c>
      <c r="B187" s="35">
        <v>42182</v>
      </c>
      <c r="C187" s="60">
        <v>15.46</v>
      </c>
      <c r="D187" s="60">
        <v>1.639</v>
      </c>
      <c r="E187" s="60">
        <v>12.071999999999999</v>
      </c>
      <c r="F187" s="42">
        <f t="shared" si="4"/>
        <v>29.170999999999999</v>
      </c>
      <c r="H187" s="63">
        <v>1.57</v>
      </c>
    </row>
    <row r="188" spans="1:9" x14ac:dyDescent="0.2">
      <c r="A188" s="4">
        <f t="shared" si="5"/>
        <v>6</v>
      </c>
      <c r="B188" s="35">
        <v>42183</v>
      </c>
      <c r="C188" s="60">
        <v>13.19</v>
      </c>
      <c r="D188" s="60">
        <v>1.014</v>
      </c>
      <c r="E188" s="60">
        <v>12.77</v>
      </c>
      <c r="F188" s="42">
        <f t="shared" si="4"/>
        <v>26.973999999999997</v>
      </c>
      <c r="H188" s="63">
        <v>1.5649999999999999</v>
      </c>
    </row>
    <row r="189" spans="1:9" x14ac:dyDescent="0.2">
      <c r="A189" s="4">
        <f t="shared" si="5"/>
        <v>6</v>
      </c>
      <c r="B189" s="35">
        <v>42184</v>
      </c>
      <c r="C189" s="60">
        <v>14.27</v>
      </c>
      <c r="D189" s="60">
        <v>1.4610000000000001</v>
      </c>
      <c r="E189" s="60">
        <v>12.166</v>
      </c>
      <c r="F189" s="42">
        <f t="shared" si="4"/>
        <v>27.896999999999998</v>
      </c>
      <c r="H189" s="63">
        <v>1.65</v>
      </c>
    </row>
    <row r="190" spans="1:9" x14ac:dyDescent="0.2">
      <c r="A190" s="4">
        <f t="shared" si="5"/>
        <v>6</v>
      </c>
      <c r="B190" s="35">
        <v>42185</v>
      </c>
      <c r="C190" s="60">
        <v>16.13</v>
      </c>
      <c r="D190" s="60">
        <v>2.819</v>
      </c>
      <c r="E190" s="60">
        <v>13.077</v>
      </c>
      <c r="F190" s="42">
        <f t="shared" si="4"/>
        <v>32.025999999999996</v>
      </c>
      <c r="H190" s="63">
        <v>1.75</v>
      </c>
    </row>
    <row r="191" spans="1:9" x14ac:dyDescent="0.2">
      <c r="A191" s="4">
        <f t="shared" si="5"/>
        <v>7</v>
      </c>
      <c r="B191" s="35">
        <v>42186</v>
      </c>
      <c r="C191" s="60">
        <v>15.417</v>
      </c>
      <c r="D191" s="60">
        <v>2.5819999999999999</v>
      </c>
      <c r="E191" s="60">
        <v>13.284000000000001</v>
      </c>
      <c r="F191" s="42">
        <f t="shared" si="4"/>
        <v>31.283000000000001</v>
      </c>
      <c r="H191" s="63">
        <v>1.74</v>
      </c>
      <c r="I191" s="5"/>
    </row>
    <row r="192" spans="1:9" x14ac:dyDescent="0.2">
      <c r="A192" s="4">
        <f t="shared" si="5"/>
        <v>7</v>
      </c>
      <c r="B192" s="35">
        <v>42187</v>
      </c>
      <c r="C192" s="60">
        <v>16.41</v>
      </c>
      <c r="D192" s="60">
        <v>2.827</v>
      </c>
      <c r="E192" s="60">
        <v>13.077</v>
      </c>
      <c r="F192" s="42">
        <f t="shared" si="4"/>
        <v>32.314</v>
      </c>
      <c r="H192" s="63">
        <v>1.74</v>
      </c>
      <c r="I192" s="5"/>
    </row>
    <row r="193" spans="1:9" x14ac:dyDescent="0.2">
      <c r="A193" s="4">
        <f t="shared" si="5"/>
        <v>7</v>
      </c>
      <c r="B193" s="35">
        <v>42188</v>
      </c>
      <c r="C193" s="60">
        <v>16.251000000000001</v>
      </c>
      <c r="D193" s="60">
        <v>2.798</v>
      </c>
      <c r="E193" s="60">
        <v>12.706</v>
      </c>
      <c r="F193" s="42">
        <f t="shared" si="4"/>
        <v>31.754999999999999</v>
      </c>
      <c r="H193" s="63">
        <v>1.74</v>
      </c>
      <c r="I193" s="5"/>
    </row>
    <row r="194" spans="1:9" x14ac:dyDescent="0.2">
      <c r="A194" s="4">
        <f t="shared" si="5"/>
        <v>7</v>
      </c>
      <c r="B194" s="35">
        <v>42189</v>
      </c>
      <c r="C194" s="60">
        <v>16.314</v>
      </c>
      <c r="D194" s="60">
        <v>1.3180000000000001</v>
      </c>
      <c r="E194" s="60">
        <v>12.026999999999999</v>
      </c>
      <c r="F194" s="42">
        <f t="shared" si="4"/>
        <v>29.658999999999999</v>
      </c>
      <c r="H194" s="63">
        <v>1.63</v>
      </c>
      <c r="I194" s="5"/>
    </row>
    <row r="195" spans="1:9" x14ac:dyDescent="0.2">
      <c r="A195" s="4">
        <f t="shared" si="5"/>
        <v>7</v>
      </c>
      <c r="B195" s="35">
        <v>42190</v>
      </c>
      <c r="C195" s="60">
        <v>16.207999999999998</v>
      </c>
      <c r="D195" s="60">
        <v>1.4650000000000001</v>
      </c>
      <c r="E195" s="60">
        <v>11.396000000000001</v>
      </c>
      <c r="F195" s="42">
        <f t="shared" si="4"/>
        <v>29.068999999999999</v>
      </c>
      <c r="H195" s="63">
        <v>1.7150000000000001</v>
      </c>
      <c r="I195" s="5"/>
    </row>
    <row r="196" spans="1:9" x14ac:dyDescent="0.2">
      <c r="A196" s="4">
        <f t="shared" si="5"/>
        <v>7</v>
      </c>
      <c r="B196" s="35">
        <v>42191</v>
      </c>
      <c r="C196" s="60">
        <v>16.084</v>
      </c>
      <c r="D196" s="60">
        <v>2.3730000000000002</v>
      </c>
      <c r="E196" s="60">
        <v>12.840999999999999</v>
      </c>
      <c r="F196" s="42">
        <f t="shared" si="4"/>
        <v>31.298000000000002</v>
      </c>
      <c r="H196" s="63">
        <v>1.7450000000000001</v>
      </c>
      <c r="I196" s="5"/>
    </row>
    <row r="197" spans="1:9" x14ac:dyDescent="0.2">
      <c r="A197" s="4">
        <f t="shared" si="5"/>
        <v>7</v>
      </c>
      <c r="B197" s="35">
        <v>42192</v>
      </c>
      <c r="C197" s="60">
        <v>16.149999999999999</v>
      </c>
      <c r="D197" s="60">
        <v>2.867</v>
      </c>
      <c r="E197" s="60">
        <v>13.226000000000001</v>
      </c>
      <c r="F197" s="42">
        <f t="shared" si="4"/>
        <v>32.243000000000002</v>
      </c>
      <c r="H197" s="63">
        <v>1.81</v>
      </c>
      <c r="I197" s="5"/>
    </row>
    <row r="198" spans="1:9" x14ac:dyDescent="0.2">
      <c r="A198" s="4">
        <f t="shared" si="5"/>
        <v>7</v>
      </c>
      <c r="B198" s="35">
        <v>42193</v>
      </c>
      <c r="C198" s="60">
        <v>16.324000000000002</v>
      </c>
      <c r="D198" s="60">
        <v>2.9</v>
      </c>
      <c r="E198" s="60">
        <v>13.372999999999999</v>
      </c>
      <c r="F198" s="42">
        <f t="shared" si="4"/>
        <v>32.597000000000001</v>
      </c>
      <c r="H198" s="63">
        <v>1.8049999999999999</v>
      </c>
      <c r="I198" s="5"/>
    </row>
    <row r="199" spans="1:9" x14ac:dyDescent="0.2">
      <c r="A199" s="4">
        <f t="shared" si="5"/>
        <v>7</v>
      </c>
      <c r="B199" s="35">
        <v>42194</v>
      </c>
      <c r="C199" s="60">
        <v>16.167000000000002</v>
      </c>
      <c r="D199" s="60">
        <v>2.7869999999999999</v>
      </c>
      <c r="E199" s="60">
        <v>13.02</v>
      </c>
      <c r="F199" s="42">
        <f t="shared" si="4"/>
        <v>31.974</v>
      </c>
      <c r="H199" s="63">
        <v>1.7549999999999999</v>
      </c>
      <c r="I199" s="5"/>
    </row>
    <row r="200" spans="1:9" x14ac:dyDescent="0.2">
      <c r="A200" s="4">
        <f t="shared" si="5"/>
        <v>7</v>
      </c>
      <c r="B200" s="35">
        <v>42195</v>
      </c>
      <c r="C200" s="60">
        <v>16.135000000000002</v>
      </c>
      <c r="D200" s="60">
        <v>2.3460000000000001</v>
      </c>
      <c r="E200" s="60">
        <v>13.170999999999999</v>
      </c>
      <c r="F200" s="42">
        <f t="shared" si="4"/>
        <v>31.652000000000001</v>
      </c>
      <c r="H200" s="63">
        <v>1.675</v>
      </c>
      <c r="I200" s="5"/>
    </row>
    <row r="201" spans="1:9" x14ac:dyDescent="0.2">
      <c r="A201" s="4">
        <f t="shared" si="5"/>
        <v>7</v>
      </c>
      <c r="B201" s="35">
        <v>42196</v>
      </c>
      <c r="C201" s="60">
        <v>15.58</v>
      </c>
      <c r="D201" s="60">
        <v>0.89500000000000002</v>
      </c>
      <c r="E201" s="60">
        <v>12.326000000000001</v>
      </c>
      <c r="F201" s="42">
        <f t="shared" si="4"/>
        <v>28.801000000000002</v>
      </c>
      <c r="H201" s="63">
        <v>1.655</v>
      </c>
      <c r="I201" s="5"/>
    </row>
    <row r="202" spans="1:9" x14ac:dyDescent="0.2">
      <c r="A202" s="4">
        <f t="shared" si="5"/>
        <v>7</v>
      </c>
      <c r="B202" s="35">
        <v>42197</v>
      </c>
      <c r="C202" s="60">
        <v>15.208</v>
      </c>
      <c r="D202" s="60">
        <v>1.083</v>
      </c>
      <c r="E202" s="60">
        <v>11.677</v>
      </c>
      <c r="F202" s="42">
        <f t="shared" ref="F202:F265" si="6">+SUM(C202:E202)</f>
        <v>27.968</v>
      </c>
      <c r="H202" s="63">
        <v>1.67</v>
      </c>
      <c r="I202" s="5"/>
    </row>
    <row r="203" spans="1:9" x14ac:dyDescent="0.2">
      <c r="A203" s="4">
        <f t="shared" ref="A203:A266" si="7">+IF(ISBLANK($B203),"",MONTH($B203))</f>
        <v>7</v>
      </c>
      <c r="B203" s="35">
        <v>42198</v>
      </c>
      <c r="C203" s="60">
        <v>14.752000000000001</v>
      </c>
      <c r="D203" s="60">
        <v>2.117</v>
      </c>
      <c r="E203" s="60">
        <v>13.819000000000001</v>
      </c>
      <c r="F203" s="42">
        <f t="shared" si="6"/>
        <v>30.688000000000002</v>
      </c>
      <c r="H203" s="63">
        <v>1.7350000000000001</v>
      </c>
      <c r="I203" s="5"/>
    </row>
    <row r="204" spans="1:9" x14ac:dyDescent="0.2">
      <c r="A204" s="4">
        <f t="shared" si="7"/>
        <v>7</v>
      </c>
      <c r="B204" s="35">
        <v>42199</v>
      </c>
      <c r="C204" s="60">
        <v>15.61</v>
      </c>
      <c r="D204" s="60">
        <v>2.08</v>
      </c>
      <c r="E204" s="60">
        <v>13.156000000000001</v>
      </c>
      <c r="F204" s="42">
        <f t="shared" si="6"/>
        <v>30.845999999999997</v>
      </c>
      <c r="H204" s="63">
        <v>1.72</v>
      </c>
      <c r="I204" s="5"/>
    </row>
    <row r="205" spans="1:9" x14ac:dyDescent="0.2">
      <c r="A205" s="4">
        <f t="shared" si="7"/>
        <v>7</v>
      </c>
      <c r="B205" s="35">
        <v>42200</v>
      </c>
      <c r="C205" s="60">
        <v>14.22</v>
      </c>
      <c r="D205" s="60">
        <v>2.1019999999999999</v>
      </c>
      <c r="E205" s="60">
        <v>13.483000000000001</v>
      </c>
      <c r="F205" s="42">
        <f t="shared" si="6"/>
        <v>29.805</v>
      </c>
      <c r="H205" s="63">
        <v>1.7250000000000001</v>
      </c>
      <c r="I205" s="5"/>
    </row>
    <row r="206" spans="1:9" x14ac:dyDescent="0.2">
      <c r="A206" s="4">
        <f t="shared" si="7"/>
        <v>7</v>
      </c>
      <c r="B206" s="35">
        <v>42201</v>
      </c>
      <c r="C206" s="60">
        <v>16.079999999999998</v>
      </c>
      <c r="D206" s="60">
        <v>1.3160000000000001</v>
      </c>
      <c r="E206" s="60">
        <v>11.278</v>
      </c>
      <c r="F206" s="42">
        <f t="shared" si="6"/>
        <v>28.673999999999999</v>
      </c>
      <c r="H206" s="63">
        <v>1.645</v>
      </c>
      <c r="I206" s="5"/>
    </row>
    <row r="207" spans="1:9" x14ac:dyDescent="0.2">
      <c r="A207" s="4">
        <f t="shared" si="7"/>
        <v>7</v>
      </c>
      <c r="B207" s="35">
        <v>42202</v>
      </c>
      <c r="C207" s="60">
        <v>16.100000000000001</v>
      </c>
      <c r="D207" s="60">
        <v>2.0790000000000002</v>
      </c>
      <c r="E207" s="60">
        <v>11.954000000000001</v>
      </c>
      <c r="F207" s="42">
        <f t="shared" si="6"/>
        <v>30.133000000000003</v>
      </c>
      <c r="H207" s="63">
        <v>1.66</v>
      </c>
      <c r="I207" s="5"/>
    </row>
    <row r="208" spans="1:9" x14ac:dyDescent="0.2">
      <c r="A208" s="4">
        <f t="shared" si="7"/>
        <v>7</v>
      </c>
      <c r="B208" s="35">
        <v>42203</v>
      </c>
      <c r="C208" s="60">
        <v>15.03</v>
      </c>
      <c r="D208" s="60">
        <v>1.383</v>
      </c>
      <c r="E208" s="60">
        <v>12.532999999999999</v>
      </c>
      <c r="F208" s="42">
        <f t="shared" si="6"/>
        <v>28.945999999999998</v>
      </c>
      <c r="H208" s="63">
        <v>1.63</v>
      </c>
      <c r="I208" s="5"/>
    </row>
    <row r="209" spans="1:9" x14ac:dyDescent="0.2">
      <c r="A209" s="4">
        <f t="shared" si="7"/>
        <v>7</v>
      </c>
      <c r="B209" s="35">
        <v>42204</v>
      </c>
      <c r="C209" s="60">
        <v>15.98</v>
      </c>
      <c r="D209" s="60">
        <v>1.0760000000000001</v>
      </c>
      <c r="E209" s="60">
        <v>11.518000000000001</v>
      </c>
      <c r="F209" s="42">
        <f t="shared" si="6"/>
        <v>28.574000000000002</v>
      </c>
      <c r="H209" s="63">
        <v>1.58</v>
      </c>
      <c r="I209" s="5"/>
    </row>
    <row r="210" spans="1:9" x14ac:dyDescent="0.2">
      <c r="A210" s="4">
        <f t="shared" si="7"/>
        <v>7</v>
      </c>
      <c r="B210" s="35">
        <v>42205</v>
      </c>
      <c r="C210" s="60">
        <v>16.21</v>
      </c>
      <c r="D210" s="60">
        <v>1.8640000000000001</v>
      </c>
      <c r="E210" s="60">
        <v>12.741</v>
      </c>
      <c r="F210" s="42">
        <f t="shared" si="6"/>
        <v>30.815000000000001</v>
      </c>
      <c r="H210" s="63">
        <v>1.66</v>
      </c>
      <c r="I210" s="5"/>
    </row>
    <row r="211" spans="1:9" x14ac:dyDescent="0.2">
      <c r="A211" s="4">
        <f t="shared" si="7"/>
        <v>7</v>
      </c>
      <c r="B211" s="35">
        <v>42206</v>
      </c>
      <c r="C211" s="60">
        <v>15.98</v>
      </c>
      <c r="D211" s="60">
        <v>1.595</v>
      </c>
      <c r="E211" s="60">
        <v>12.526</v>
      </c>
      <c r="F211" s="42">
        <f t="shared" si="6"/>
        <v>30.100999999999999</v>
      </c>
      <c r="H211" s="63">
        <v>1.67</v>
      </c>
      <c r="I211" s="5"/>
    </row>
    <row r="212" spans="1:9" x14ac:dyDescent="0.2">
      <c r="A212" s="4">
        <f t="shared" si="7"/>
        <v>7</v>
      </c>
      <c r="B212" s="35">
        <v>42207</v>
      </c>
      <c r="C212" s="60">
        <v>16.28</v>
      </c>
      <c r="D212" s="60">
        <v>2.0960000000000001</v>
      </c>
      <c r="E212" s="60">
        <v>11.9</v>
      </c>
      <c r="F212" s="42">
        <f t="shared" si="6"/>
        <v>30.276000000000003</v>
      </c>
      <c r="H212" s="63">
        <v>1.7250000000000001</v>
      </c>
      <c r="I212" s="5"/>
    </row>
    <row r="213" spans="1:9" x14ac:dyDescent="0.2">
      <c r="A213" s="4">
        <f t="shared" si="7"/>
        <v>7</v>
      </c>
      <c r="B213" s="35">
        <v>42208</v>
      </c>
      <c r="C213" s="60">
        <v>16.28</v>
      </c>
      <c r="D213" s="60">
        <v>1.849</v>
      </c>
      <c r="E213" s="60">
        <v>13.041</v>
      </c>
      <c r="F213" s="42">
        <f t="shared" si="6"/>
        <v>31.17</v>
      </c>
      <c r="H213" s="63">
        <v>1.66</v>
      </c>
      <c r="I213" s="5"/>
    </row>
    <row r="214" spans="1:9" x14ac:dyDescent="0.2">
      <c r="A214" s="4">
        <f t="shared" si="7"/>
        <v>7</v>
      </c>
      <c r="B214" s="35">
        <v>42209</v>
      </c>
      <c r="C214" s="60">
        <v>16.170000000000002</v>
      </c>
      <c r="D214" s="60">
        <v>1.528</v>
      </c>
      <c r="E214" s="60">
        <v>12.403</v>
      </c>
      <c r="F214" s="42">
        <f t="shared" si="6"/>
        <v>30.100999999999999</v>
      </c>
      <c r="H214" s="63">
        <v>1.67</v>
      </c>
      <c r="I214" s="5"/>
    </row>
    <row r="215" spans="1:9" x14ac:dyDescent="0.2">
      <c r="A215" s="4">
        <f t="shared" si="7"/>
        <v>7</v>
      </c>
      <c r="B215" s="35">
        <v>42210</v>
      </c>
      <c r="C215" s="60">
        <v>16.13</v>
      </c>
      <c r="D215" s="60">
        <v>1.1279999999999999</v>
      </c>
      <c r="E215" s="60">
        <v>11.573</v>
      </c>
      <c r="F215" s="42">
        <f t="shared" si="6"/>
        <v>28.831</v>
      </c>
      <c r="H215" s="63">
        <v>1.67</v>
      </c>
      <c r="I215" s="5"/>
    </row>
    <row r="216" spans="1:9" x14ac:dyDescent="0.2">
      <c r="A216" s="4">
        <f t="shared" si="7"/>
        <v>7</v>
      </c>
      <c r="B216" s="35">
        <v>42211</v>
      </c>
      <c r="C216" s="60">
        <v>15.85</v>
      </c>
      <c r="D216" s="60">
        <v>1.1479999999999999</v>
      </c>
      <c r="E216" s="60">
        <v>11.451000000000001</v>
      </c>
      <c r="F216" s="42">
        <f t="shared" si="6"/>
        <v>28.449000000000002</v>
      </c>
      <c r="H216" s="63">
        <v>1.58</v>
      </c>
      <c r="I216" s="5"/>
    </row>
    <row r="217" spans="1:9" x14ac:dyDescent="0.2">
      <c r="A217" s="4">
        <f t="shared" si="7"/>
        <v>7</v>
      </c>
      <c r="B217" s="35">
        <v>42212</v>
      </c>
      <c r="C217" s="60">
        <v>16.079999999999998</v>
      </c>
      <c r="D217" s="60">
        <v>1.8720000000000001</v>
      </c>
      <c r="E217" s="60">
        <v>12.36</v>
      </c>
      <c r="F217" s="42">
        <f t="shared" si="6"/>
        <v>30.311999999999998</v>
      </c>
      <c r="H217" s="63">
        <v>1.68</v>
      </c>
      <c r="I217" s="5"/>
    </row>
    <row r="218" spans="1:9" x14ac:dyDescent="0.2">
      <c r="A218" s="4">
        <f t="shared" si="7"/>
        <v>7</v>
      </c>
      <c r="B218" s="35">
        <v>42213</v>
      </c>
      <c r="C218" s="60">
        <v>16.25</v>
      </c>
      <c r="D218" s="60">
        <v>1.8420000000000001</v>
      </c>
      <c r="E218" s="60">
        <v>12.317</v>
      </c>
      <c r="F218" s="42">
        <f t="shared" si="6"/>
        <v>30.408999999999999</v>
      </c>
      <c r="H218" s="63">
        <v>1.665</v>
      </c>
      <c r="I218" s="5"/>
    </row>
    <row r="219" spans="1:9" x14ac:dyDescent="0.2">
      <c r="A219" s="4">
        <f t="shared" si="7"/>
        <v>7</v>
      </c>
      <c r="B219" s="35">
        <v>42214</v>
      </c>
      <c r="C219" s="60">
        <v>15.94</v>
      </c>
      <c r="D219" s="60">
        <v>1.7789999999999999</v>
      </c>
      <c r="E219" s="60">
        <v>12.605</v>
      </c>
      <c r="F219" s="42">
        <f t="shared" si="6"/>
        <v>30.324000000000002</v>
      </c>
      <c r="H219" s="63">
        <v>1.6850000000000001</v>
      </c>
      <c r="I219" s="5"/>
    </row>
    <row r="220" spans="1:9" x14ac:dyDescent="0.2">
      <c r="A220" s="4">
        <f t="shared" si="7"/>
        <v>7</v>
      </c>
      <c r="B220" s="35">
        <v>42215</v>
      </c>
      <c r="C220" s="60">
        <v>16.170000000000002</v>
      </c>
      <c r="D220" s="60">
        <v>1.7210000000000001</v>
      </c>
      <c r="E220" s="60">
        <v>12.5</v>
      </c>
      <c r="F220" s="42">
        <f t="shared" si="6"/>
        <v>30.391000000000002</v>
      </c>
      <c r="H220" s="63">
        <v>1.675</v>
      </c>
      <c r="I220" s="5"/>
    </row>
    <row r="221" spans="1:9" x14ac:dyDescent="0.2">
      <c r="A221" s="4">
        <f t="shared" si="7"/>
        <v>7</v>
      </c>
      <c r="B221" s="35">
        <v>42216</v>
      </c>
      <c r="C221" s="60">
        <v>16.079999999999998</v>
      </c>
      <c r="D221" s="60">
        <v>1.6180000000000001</v>
      </c>
      <c r="E221" s="60">
        <v>12.398999999999999</v>
      </c>
      <c r="F221" s="42">
        <f t="shared" si="6"/>
        <v>30.096999999999994</v>
      </c>
      <c r="H221" s="63">
        <v>1.69</v>
      </c>
      <c r="I221" s="5"/>
    </row>
    <row r="222" spans="1:9" x14ac:dyDescent="0.2">
      <c r="A222" s="4">
        <f t="shared" si="7"/>
        <v>8</v>
      </c>
      <c r="B222" s="35">
        <v>42217</v>
      </c>
      <c r="C222" s="60">
        <v>15.984</v>
      </c>
      <c r="D222" s="60">
        <v>0.97699999999999998</v>
      </c>
      <c r="E222" s="60">
        <v>11.715</v>
      </c>
      <c r="F222" s="42">
        <f t="shared" si="6"/>
        <v>28.675999999999998</v>
      </c>
      <c r="H222" s="63">
        <v>1.64</v>
      </c>
    </row>
    <row r="223" spans="1:9" x14ac:dyDescent="0.2">
      <c r="A223" s="4">
        <f t="shared" si="7"/>
        <v>8</v>
      </c>
      <c r="B223" s="35">
        <v>42218</v>
      </c>
      <c r="C223" s="60">
        <v>16.059999999999999</v>
      </c>
      <c r="D223" s="60">
        <v>0.996</v>
      </c>
      <c r="E223" s="60">
        <v>11.144</v>
      </c>
      <c r="F223" s="42">
        <f t="shared" si="6"/>
        <v>28.199999999999996</v>
      </c>
      <c r="H223" s="63">
        <v>1.65</v>
      </c>
    </row>
    <row r="224" spans="1:9" x14ac:dyDescent="0.2">
      <c r="A224" s="4">
        <f t="shared" si="7"/>
        <v>8</v>
      </c>
      <c r="B224" s="35">
        <v>42219</v>
      </c>
      <c r="C224" s="60">
        <v>16.114000000000001</v>
      </c>
      <c r="D224" s="60">
        <v>1.175</v>
      </c>
      <c r="E224" s="60">
        <v>13.286</v>
      </c>
      <c r="F224" s="42">
        <f t="shared" si="6"/>
        <v>30.575000000000003</v>
      </c>
      <c r="H224" s="63">
        <v>1.7</v>
      </c>
    </row>
    <row r="225" spans="1:11" x14ac:dyDescent="0.2">
      <c r="A225" s="4">
        <f t="shared" si="7"/>
        <v>8</v>
      </c>
      <c r="B225" s="35">
        <v>42220</v>
      </c>
      <c r="C225" s="60">
        <v>16.081</v>
      </c>
      <c r="D225" s="60">
        <v>2.3279999999999998</v>
      </c>
      <c r="E225" s="60">
        <v>13.372</v>
      </c>
      <c r="F225" s="42">
        <f t="shared" si="6"/>
        <v>31.780999999999999</v>
      </c>
      <c r="H225" s="63">
        <v>1.7849999999999999</v>
      </c>
    </row>
    <row r="226" spans="1:11" x14ac:dyDescent="0.2">
      <c r="A226" s="4">
        <f t="shared" si="7"/>
        <v>8</v>
      </c>
      <c r="B226" s="35">
        <v>42221</v>
      </c>
      <c r="C226" s="60">
        <v>16.210999999999999</v>
      </c>
      <c r="D226" s="60">
        <v>2.343</v>
      </c>
      <c r="E226" s="60">
        <v>13.254</v>
      </c>
      <c r="F226" s="42">
        <f t="shared" si="6"/>
        <v>31.808</v>
      </c>
      <c r="G226" s="61"/>
      <c r="H226" s="63">
        <v>1.74</v>
      </c>
      <c r="I226" s="61"/>
      <c r="J226" s="61"/>
      <c r="K226" s="61"/>
    </row>
    <row r="227" spans="1:11" x14ac:dyDescent="0.2">
      <c r="A227" s="4">
        <f t="shared" si="7"/>
        <v>8</v>
      </c>
      <c r="B227" s="35">
        <v>42222</v>
      </c>
      <c r="C227" s="60">
        <v>16.178000000000001</v>
      </c>
      <c r="D227" s="60">
        <v>2.391</v>
      </c>
      <c r="E227" s="60">
        <v>12.797000000000001</v>
      </c>
      <c r="F227" s="42">
        <f t="shared" si="6"/>
        <v>31.366000000000003</v>
      </c>
      <c r="G227" s="61"/>
      <c r="H227" s="63">
        <v>1.7450000000000001</v>
      </c>
      <c r="I227" s="61"/>
      <c r="J227" s="61"/>
      <c r="K227" s="61"/>
    </row>
    <row r="228" spans="1:11" x14ac:dyDescent="0.2">
      <c r="A228" s="4">
        <f t="shared" si="7"/>
        <v>8</v>
      </c>
      <c r="B228" s="35">
        <v>42223</v>
      </c>
      <c r="C228" s="60">
        <v>15.769</v>
      </c>
      <c r="D228" s="60">
        <v>2.2589999999999999</v>
      </c>
      <c r="E228" s="60">
        <v>12.73</v>
      </c>
      <c r="F228" s="42">
        <f t="shared" si="6"/>
        <v>30.757999999999999</v>
      </c>
      <c r="G228" s="61"/>
      <c r="H228" s="63">
        <v>1.7150000000000001</v>
      </c>
      <c r="I228" s="61"/>
      <c r="J228" s="61"/>
      <c r="K228" s="61"/>
    </row>
    <row r="229" spans="1:11" x14ac:dyDescent="0.2">
      <c r="A229" s="4">
        <f t="shared" si="7"/>
        <v>8</v>
      </c>
      <c r="B229" s="35">
        <v>42224</v>
      </c>
      <c r="C229" s="60">
        <v>16.088000000000001</v>
      </c>
      <c r="D229" s="60">
        <v>1.1080000000000001</v>
      </c>
      <c r="E229" s="60">
        <v>11.67</v>
      </c>
      <c r="F229" s="42">
        <f t="shared" si="6"/>
        <v>28.866</v>
      </c>
      <c r="G229" s="61"/>
      <c r="H229" s="63">
        <v>1.7</v>
      </c>
      <c r="I229" s="61"/>
      <c r="J229" s="61"/>
      <c r="K229" s="61"/>
    </row>
    <row r="230" spans="1:11" x14ac:dyDescent="0.2">
      <c r="A230" s="4">
        <f t="shared" si="7"/>
        <v>8</v>
      </c>
      <c r="B230" s="35">
        <v>42225</v>
      </c>
      <c r="C230" s="60">
        <v>15.974</v>
      </c>
      <c r="D230" s="60">
        <v>1.163</v>
      </c>
      <c r="E230" s="60">
        <v>11.164999999999999</v>
      </c>
      <c r="F230" s="42">
        <f t="shared" si="6"/>
        <v>28.302</v>
      </c>
      <c r="G230" s="61"/>
      <c r="H230" s="63">
        <v>1.72</v>
      </c>
      <c r="I230" s="61"/>
      <c r="J230" s="61"/>
      <c r="K230" s="61"/>
    </row>
    <row r="231" spans="1:11" x14ac:dyDescent="0.2">
      <c r="A231" s="4">
        <f t="shared" si="7"/>
        <v>8</v>
      </c>
      <c r="B231" s="35">
        <v>42226</v>
      </c>
      <c r="C231" s="60">
        <v>16.161000000000001</v>
      </c>
      <c r="D231" s="60">
        <v>2.431</v>
      </c>
      <c r="E231" s="60">
        <v>12.641999999999999</v>
      </c>
      <c r="F231" s="42">
        <f t="shared" si="6"/>
        <v>31.234000000000002</v>
      </c>
      <c r="G231" s="61"/>
      <c r="H231" s="63">
        <v>1.7250000000000001</v>
      </c>
      <c r="I231" s="61"/>
      <c r="J231" s="61"/>
      <c r="K231" s="61"/>
    </row>
    <row r="232" spans="1:11" x14ac:dyDescent="0.2">
      <c r="A232" s="4">
        <f t="shared" si="7"/>
        <v>8</v>
      </c>
      <c r="B232" s="35">
        <v>42227</v>
      </c>
      <c r="C232" s="60">
        <v>16.056999999999999</v>
      </c>
      <c r="D232" s="60">
        <v>2.39</v>
      </c>
      <c r="E232" s="60">
        <v>12.943</v>
      </c>
      <c r="F232" s="42">
        <f t="shared" si="6"/>
        <v>31.39</v>
      </c>
      <c r="G232" s="61"/>
      <c r="H232" s="63">
        <v>1.67</v>
      </c>
      <c r="I232" s="61"/>
      <c r="J232" s="61"/>
      <c r="K232" s="61"/>
    </row>
    <row r="233" spans="1:11" x14ac:dyDescent="0.2">
      <c r="A233" s="4">
        <f t="shared" si="7"/>
        <v>8</v>
      </c>
      <c r="B233" s="35">
        <v>42228</v>
      </c>
      <c r="C233" s="60">
        <v>16.027000000000001</v>
      </c>
      <c r="D233" s="60">
        <v>2.306</v>
      </c>
      <c r="E233" s="60">
        <v>12.398999999999999</v>
      </c>
      <c r="F233" s="42">
        <f t="shared" si="6"/>
        <v>30.731999999999999</v>
      </c>
      <c r="G233" s="61"/>
      <c r="H233" s="63">
        <v>1.71</v>
      </c>
      <c r="I233" s="61"/>
      <c r="J233" s="61"/>
      <c r="K233" s="61"/>
    </row>
    <row r="234" spans="1:11" x14ac:dyDescent="0.2">
      <c r="A234" s="4">
        <f t="shared" si="7"/>
        <v>8</v>
      </c>
      <c r="B234" s="35">
        <v>42229</v>
      </c>
      <c r="C234" s="60">
        <v>16.015999999999998</v>
      </c>
      <c r="D234" s="60">
        <v>2.2919999999999998</v>
      </c>
      <c r="E234" s="60">
        <v>12.385</v>
      </c>
      <c r="F234" s="42">
        <f t="shared" si="6"/>
        <v>30.692999999999998</v>
      </c>
      <c r="G234" s="61"/>
      <c r="H234" s="63">
        <v>1.7250000000000001</v>
      </c>
      <c r="I234" s="61"/>
      <c r="J234" s="61"/>
      <c r="K234" s="61"/>
    </row>
    <row r="235" spans="1:11" x14ac:dyDescent="0.2">
      <c r="A235" s="4">
        <f t="shared" si="7"/>
        <v>8</v>
      </c>
      <c r="B235" s="35">
        <v>42230</v>
      </c>
      <c r="C235" s="60">
        <v>16.100000000000001</v>
      </c>
      <c r="D235" s="60">
        <v>2.4390000000000001</v>
      </c>
      <c r="E235" s="60">
        <v>12.551</v>
      </c>
      <c r="F235" s="42">
        <f t="shared" si="6"/>
        <v>31.090000000000003</v>
      </c>
      <c r="G235" s="61"/>
      <c r="H235" s="63">
        <v>1.655</v>
      </c>
      <c r="I235" s="61"/>
      <c r="J235" s="61"/>
      <c r="K235" s="61"/>
    </row>
    <row r="236" spans="1:11" x14ac:dyDescent="0.2">
      <c r="A236" s="4">
        <f t="shared" si="7"/>
        <v>8</v>
      </c>
      <c r="B236" s="35">
        <v>42231</v>
      </c>
      <c r="C236" s="60">
        <v>16.14</v>
      </c>
      <c r="D236" s="60">
        <v>0.95099999999999996</v>
      </c>
      <c r="E236" s="60">
        <v>11.718999999999999</v>
      </c>
      <c r="F236" s="42">
        <f t="shared" si="6"/>
        <v>28.810000000000002</v>
      </c>
      <c r="G236" s="61"/>
      <c r="H236" s="63">
        <v>1.62</v>
      </c>
      <c r="I236" s="61"/>
      <c r="J236" s="61"/>
      <c r="K236" s="61"/>
    </row>
    <row r="237" spans="1:11" x14ac:dyDescent="0.2">
      <c r="A237" s="4">
        <f t="shared" si="7"/>
        <v>8</v>
      </c>
      <c r="B237" s="35">
        <v>42232</v>
      </c>
      <c r="C237" s="60">
        <v>13.96</v>
      </c>
      <c r="D237" s="60">
        <v>0.98899999999999999</v>
      </c>
      <c r="E237" s="60">
        <v>12.429</v>
      </c>
      <c r="F237" s="42">
        <f t="shared" si="6"/>
        <v>27.378</v>
      </c>
      <c r="G237" s="61"/>
      <c r="H237" s="63">
        <v>1.67</v>
      </c>
      <c r="I237" s="61"/>
      <c r="J237" s="61"/>
      <c r="K237" s="61"/>
    </row>
    <row r="238" spans="1:11" x14ac:dyDescent="0.2">
      <c r="A238" s="4">
        <f t="shared" si="7"/>
        <v>8</v>
      </c>
      <c r="B238" s="35">
        <v>42233</v>
      </c>
      <c r="C238" s="60">
        <v>14.58</v>
      </c>
      <c r="D238" s="60">
        <v>2.1909999999999998</v>
      </c>
      <c r="E238" s="60">
        <v>13.680999999999999</v>
      </c>
      <c r="F238" s="42">
        <f t="shared" si="6"/>
        <v>30.451999999999998</v>
      </c>
      <c r="G238" s="61"/>
      <c r="H238" s="63">
        <v>1.74</v>
      </c>
      <c r="I238" s="61"/>
      <c r="J238" s="61"/>
      <c r="K238" s="61"/>
    </row>
    <row r="239" spans="1:11" x14ac:dyDescent="0.2">
      <c r="A239" s="4">
        <f t="shared" si="7"/>
        <v>8</v>
      </c>
      <c r="B239" s="35">
        <v>42234</v>
      </c>
      <c r="C239" s="60">
        <v>16.09</v>
      </c>
      <c r="D239" s="60">
        <v>2.36</v>
      </c>
      <c r="E239" s="60">
        <v>12.744999999999999</v>
      </c>
      <c r="F239" s="42">
        <f t="shared" si="6"/>
        <v>31.195</v>
      </c>
      <c r="G239" s="61"/>
      <c r="H239" s="63">
        <v>1.77</v>
      </c>
      <c r="I239" s="61"/>
      <c r="J239" s="61"/>
      <c r="K239" s="61"/>
    </row>
    <row r="240" spans="1:11" x14ac:dyDescent="0.2">
      <c r="A240" s="4">
        <f t="shared" si="7"/>
        <v>8</v>
      </c>
      <c r="B240" s="35">
        <v>42235</v>
      </c>
      <c r="C240" s="60">
        <v>16.21</v>
      </c>
      <c r="D240" s="60">
        <v>2.3069999999999999</v>
      </c>
      <c r="E240" s="60">
        <v>13.039</v>
      </c>
      <c r="F240" s="42">
        <f t="shared" si="6"/>
        <v>31.555999999999997</v>
      </c>
      <c r="G240" s="61"/>
      <c r="H240" s="63">
        <v>1.74</v>
      </c>
      <c r="I240" s="61"/>
      <c r="J240" s="61"/>
      <c r="K240" s="61"/>
    </row>
    <row r="241" spans="1:11" x14ac:dyDescent="0.2">
      <c r="A241" s="4">
        <f t="shared" si="7"/>
        <v>8</v>
      </c>
      <c r="B241" s="35">
        <v>42236</v>
      </c>
      <c r="C241" s="60">
        <v>16.16</v>
      </c>
      <c r="D241" s="60">
        <v>2.2490000000000001</v>
      </c>
      <c r="E241" s="60">
        <v>12.927</v>
      </c>
      <c r="F241" s="42">
        <f t="shared" si="6"/>
        <v>31.335999999999999</v>
      </c>
      <c r="G241" s="61"/>
      <c r="H241" s="63">
        <v>1.7250000000000001</v>
      </c>
      <c r="I241" s="61"/>
      <c r="J241" s="61"/>
      <c r="K241" s="61"/>
    </row>
    <row r="242" spans="1:11" x14ac:dyDescent="0.2">
      <c r="A242" s="4">
        <f t="shared" si="7"/>
        <v>8</v>
      </c>
      <c r="B242" s="35">
        <v>42237</v>
      </c>
      <c r="C242" s="60">
        <v>16</v>
      </c>
      <c r="D242" s="60">
        <v>2.161</v>
      </c>
      <c r="E242" s="60">
        <v>13.311</v>
      </c>
      <c r="F242" s="42">
        <f t="shared" si="6"/>
        <v>31.472000000000001</v>
      </c>
      <c r="G242" s="61"/>
      <c r="H242" s="63">
        <v>1.6850000000000001</v>
      </c>
      <c r="I242" s="61"/>
      <c r="J242" s="61"/>
      <c r="K242" s="61"/>
    </row>
    <row r="243" spans="1:11" x14ac:dyDescent="0.2">
      <c r="A243" s="4">
        <f t="shared" si="7"/>
        <v>8</v>
      </c>
      <c r="B243" s="35">
        <v>42238</v>
      </c>
      <c r="C243" s="60">
        <v>15.94</v>
      </c>
      <c r="D243" s="60">
        <v>1.093</v>
      </c>
      <c r="E243" s="60">
        <v>13.260999999999999</v>
      </c>
      <c r="F243" s="42">
        <f t="shared" si="6"/>
        <v>30.294</v>
      </c>
      <c r="G243" s="61"/>
      <c r="H243" s="63">
        <v>1.7050000000000001</v>
      </c>
      <c r="I243" s="61"/>
      <c r="J243" s="61"/>
      <c r="K243" s="61"/>
    </row>
    <row r="244" spans="1:11" x14ac:dyDescent="0.2">
      <c r="A244" s="4">
        <f t="shared" si="7"/>
        <v>8</v>
      </c>
      <c r="B244" s="35">
        <v>42239</v>
      </c>
      <c r="C244" s="60">
        <v>15.08</v>
      </c>
      <c r="D244" s="60">
        <v>1.2569999999999999</v>
      </c>
      <c r="E244" s="60">
        <v>13.047000000000001</v>
      </c>
      <c r="F244" s="42">
        <f t="shared" si="6"/>
        <v>29.384</v>
      </c>
      <c r="G244" s="61"/>
      <c r="H244" s="63">
        <v>1.78</v>
      </c>
      <c r="I244" s="61"/>
      <c r="J244" s="61"/>
      <c r="K244" s="61"/>
    </row>
    <row r="245" spans="1:11" x14ac:dyDescent="0.2">
      <c r="A245" s="4">
        <f t="shared" si="7"/>
        <v>8</v>
      </c>
      <c r="B245" s="35">
        <v>42240</v>
      </c>
      <c r="C245" s="60">
        <v>14.9</v>
      </c>
      <c r="D245" s="60">
        <v>2.395</v>
      </c>
      <c r="E245" s="60">
        <v>13.473000000000001</v>
      </c>
      <c r="F245" s="42">
        <f t="shared" si="6"/>
        <v>30.768000000000001</v>
      </c>
      <c r="G245" s="61"/>
      <c r="H245" s="63">
        <v>1.76</v>
      </c>
      <c r="I245" s="61"/>
      <c r="J245" s="61"/>
      <c r="K245" s="61"/>
    </row>
    <row r="246" spans="1:11" x14ac:dyDescent="0.2">
      <c r="A246" s="4">
        <f t="shared" si="7"/>
        <v>8</v>
      </c>
      <c r="B246" s="35">
        <v>42241</v>
      </c>
      <c r="C246" s="60">
        <v>15.59</v>
      </c>
      <c r="D246" s="60">
        <v>1.93</v>
      </c>
      <c r="E246" s="60">
        <v>12.731</v>
      </c>
      <c r="F246" s="42">
        <f t="shared" si="6"/>
        <v>30.250999999999998</v>
      </c>
      <c r="G246" s="61"/>
      <c r="H246" s="63">
        <v>1.7050000000000001</v>
      </c>
      <c r="I246" s="61"/>
      <c r="J246" s="61"/>
      <c r="K246" s="61"/>
    </row>
    <row r="247" spans="1:11" x14ac:dyDescent="0.2">
      <c r="A247" s="4">
        <f t="shared" si="7"/>
        <v>8</v>
      </c>
      <c r="B247" s="35">
        <v>42242</v>
      </c>
      <c r="C247" s="60">
        <v>13.84</v>
      </c>
      <c r="D247" s="60">
        <v>1.59</v>
      </c>
      <c r="E247" s="60">
        <v>14.012</v>
      </c>
      <c r="F247" s="42">
        <f t="shared" si="6"/>
        <v>29.442</v>
      </c>
      <c r="H247" s="63">
        <v>1.71</v>
      </c>
    </row>
    <row r="248" spans="1:11" x14ac:dyDescent="0.2">
      <c r="A248" s="4">
        <f t="shared" si="7"/>
        <v>8</v>
      </c>
      <c r="B248" s="35">
        <v>42243</v>
      </c>
      <c r="C248" s="60">
        <v>14.77</v>
      </c>
      <c r="D248" s="60">
        <v>2.1120000000000001</v>
      </c>
      <c r="E248" s="60">
        <v>13.914</v>
      </c>
      <c r="F248" s="42">
        <f t="shared" si="6"/>
        <v>30.795999999999999</v>
      </c>
      <c r="H248" s="63">
        <v>1.78</v>
      </c>
    </row>
    <row r="249" spans="1:11" x14ac:dyDescent="0.2">
      <c r="A249" s="4">
        <f t="shared" si="7"/>
        <v>8</v>
      </c>
      <c r="B249" s="35">
        <v>42244</v>
      </c>
      <c r="C249" s="60">
        <v>16.170000000000002</v>
      </c>
      <c r="D249" s="60">
        <v>1.9650000000000001</v>
      </c>
      <c r="E249" s="60">
        <v>13.1</v>
      </c>
      <c r="F249" s="42">
        <f t="shared" si="6"/>
        <v>31.234999999999999</v>
      </c>
      <c r="H249" s="63">
        <v>1.68</v>
      </c>
    </row>
    <row r="250" spans="1:11" x14ac:dyDescent="0.2">
      <c r="A250" s="4">
        <f t="shared" si="7"/>
        <v>8</v>
      </c>
      <c r="B250" s="35">
        <v>42245</v>
      </c>
      <c r="C250" s="60">
        <v>16.010000000000002</v>
      </c>
      <c r="D250" s="60">
        <v>0.68600000000000005</v>
      </c>
      <c r="E250" s="60">
        <v>12.146000000000001</v>
      </c>
      <c r="F250" s="42">
        <f t="shared" si="6"/>
        <v>28.842000000000002</v>
      </c>
      <c r="H250" s="63">
        <v>1.655</v>
      </c>
    </row>
    <row r="251" spans="1:11" x14ac:dyDescent="0.2">
      <c r="A251" s="4">
        <f t="shared" si="7"/>
        <v>8</v>
      </c>
      <c r="B251" s="35">
        <v>42246</v>
      </c>
      <c r="C251" s="60">
        <v>13.75</v>
      </c>
      <c r="D251" s="60">
        <v>0.996</v>
      </c>
      <c r="E251" s="60">
        <v>13.012</v>
      </c>
      <c r="F251" s="42">
        <f t="shared" si="6"/>
        <v>27.758000000000003</v>
      </c>
      <c r="H251" s="63">
        <v>1.7549999999999999</v>
      </c>
    </row>
    <row r="252" spans="1:11" x14ac:dyDescent="0.2">
      <c r="A252" s="4">
        <f t="shared" si="7"/>
        <v>8</v>
      </c>
      <c r="B252" s="35">
        <v>42247</v>
      </c>
      <c r="C252" s="60">
        <v>16.079999999999998</v>
      </c>
      <c r="D252" s="60">
        <v>1.589</v>
      </c>
      <c r="E252" s="60">
        <v>12.393000000000001</v>
      </c>
      <c r="F252" s="42">
        <f t="shared" si="6"/>
        <v>30.061999999999998</v>
      </c>
      <c r="H252" s="63">
        <v>1.71</v>
      </c>
    </row>
    <row r="253" spans="1:11" x14ac:dyDescent="0.2">
      <c r="A253" s="4">
        <f t="shared" si="7"/>
        <v>9</v>
      </c>
      <c r="B253" s="35">
        <v>42248</v>
      </c>
      <c r="C253" s="60">
        <v>16.204999999999998</v>
      </c>
      <c r="D253" s="60">
        <v>1.575</v>
      </c>
      <c r="E253" s="60">
        <v>12.247</v>
      </c>
      <c r="F253" s="42">
        <f t="shared" si="6"/>
        <v>30.026999999999997</v>
      </c>
      <c r="H253" s="63">
        <v>1.6850000000000001</v>
      </c>
      <c r="J253" s="5"/>
    </row>
    <row r="254" spans="1:11" x14ac:dyDescent="0.2">
      <c r="A254" s="4">
        <f t="shared" si="7"/>
        <v>9</v>
      </c>
      <c r="B254" s="35">
        <v>42249</v>
      </c>
      <c r="C254" s="60">
        <v>16.079000000000001</v>
      </c>
      <c r="D254" s="60">
        <v>1.337</v>
      </c>
      <c r="E254" s="60">
        <v>12.542</v>
      </c>
      <c r="F254" s="42">
        <f t="shared" si="6"/>
        <v>29.957999999999998</v>
      </c>
      <c r="H254" s="63">
        <v>1.73</v>
      </c>
      <c r="J254" s="5"/>
    </row>
    <row r="255" spans="1:11" x14ac:dyDescent="0.2">
      <c r="A255" s="4">
        <f t="shared" si="7"/>
        <v>9</v>
      </c>
      <c r="B255" s="35">
        <v>42250</v>
      </c>
      <c r="C255" s="60">
        <v>16.055</v>
      </c>
      <c r="D255" s="60">
        <v>1.827</v>
      </c>
      <c r="E255" s="60">
        <v>12.651999999999999</v>
      </c>
      <c r="F255" s="42">
        <f t="shared" si="6"/>
        <v>30.533999999999999</v>
      </c>
      <c r="H255" s="63">
        <v>1.74</v>
      </c>
      <c r="J255" s="5"/>
    </row>
    <row r="256" spans="1:11" x14ac:dyDescent="0.2">
      <c r="A256" s="4">
        <f t="shared" si="7"/>
        <v>9</v>
      </c>
      <c r="B256" s="35">
        <v>42251</v>
      </c>
      <c r="C256" s="60">
        <v>16.138000000000002</v>
      </c>
      <c r="D256" s="60">
        <v>1.4219999999999999</v>
      </c>
      <c r="E256" s="60">
        <v>12.237</v>
      </c>
      <c r="F256" s="42">
        <f t="shared" si="6"/>
        <v>29.797000000000004</v>
      </c>
      <c r="H256" s="63">
        <v>1.665</v>
      </c>
      <c r="J256" s="5"/>
    </row>
    <row r="257" spans="1:10" x14ac:dyDescent="0.2">
      <c r="A257" s="4">
        <f t="shared" si="7"/>
        <v>9</v>
      </c>
      <c r="B257" s="35">
        <v>42252</v>
      </c>
      <c r="C257" s="60">
        <v>15.794</v>
      </c>
      <c r="D257" s="60">
        <v>0.67500000000000004</v>
      </c>
      <c r="E257" s="60">
        <v>11.055</v>
      </c>
      <c r="F257" s="42">
        <f t="shared" si="6"/>
        <v>27.524000000000001</v>
      </c>
      <c r="H257" s="63">
        <v>1.615</v>
      </c>
      <c r="J257" s="5"/>
    </row>
    <row r="258" spans="1:10" x14ac:dyDescent="0.2">
      <c r="A258" s="4">
        <f t="shared" si="7"/>
        <v>9</v>
      </c>
      <c r="B258" s="35">
        <v>42253</v>
      </c>
      <c r="C258" s="60">
        <v>13.831</v>
      </c>
      <c r="D258" s="60">
        <v>0.89600000000000002</v>
      </c>
      <c r="E258" s="60">
        <v>11.714</v>
      </c>
      <c r="F258" s="42">
        <f t="shared" si="6"/>
        <v>26.441000000000003</v>
      </c>
      <c r="H258" s="63">
        <v>1.71</v>
      </c>
      <c r="J258" s="5"/>
    </row>
    <row r="259" spans="1:10" x14ac:dyDescent="0.2">
      <c r="A259" s="4">
        <f t="shared" si="7"/>
        <v>9</v>
      </c>
      <c r="B259" s="35">
        <v>42254</v>
      </c>
      <c r="C259" s="60">
        <v>16.094999999999999</v>
      </c>
      <c r="D259" s="60">
        <v>1.9510000000000001</v>
      </c>
      <c r="E259" s="60">
        <v>12.157</v>
      </c>
      <c r="F259" s="42">
        <f t="shared" si="6"/>
        <v>30.202999999999999</v>
      </c>
      <c r="H259" s="63">
        <v>1.7150000000000001</v>
      </c>
      <c r="J259" s="5"/>
    </row>
    <row r="260" spans="1:10" x14ac:dyDescent="0.2">
      <c r="A260" s="4">
        <f t="shared" si="7"/>
        <v>9</v>
      </c>
      <c r="B260" s="35">
        <v>42255</v>
      </c>
      <c r="C260" s="60">
        <v>16.007000000000001</v>
      </c>
      <c r="D260" s="60">
        <v>2.1789999999999998</v>
      </c>
      <c r="E260" s="60">
        <v>11.803000000000001</v>
      </c>
      <c r="F260" s="42">
        <f t="shared" si="6"/>
        <v>29.989000000000001</v>
      </c>
      <c r="H260" s="63">
        <v>1.6950000000000001</v>
      </c>
      <c r="J260" s="5"/>
    </row>
    <row r="261" spans="1:10" x14ac:dyDescent="0.2">
      <c r="A261" s="4">
        <f t="shared" si="7"/>
        <v>9</v>
      </c>
      <c r="B261" s="35">
        <v>42256</v>
      </c>
      <c r="C261" s="60">
        <v>16.096</v>
      </c>
      <c r="D261" s="60">
        <v>2.25</v>
      </c>
      <c r="E261" s="60">
        <v>12.896000000000001</v>
      </c>
      <c r="F261" s="42">
        <f t="shared" si="6"/>
        <v>31.242000000000001</v>
      </c>
      <c r="H261" s="63">
        <v>1.73</v>
      </c>
      <c r="J261" s="5"/>
    </row>
    <row r="262" spans="1:10" x14ac:dyDescent="0.2">
      <c r="A262" s="4">
        <f t="shared" si="7"/>
        <v>9</v>
      </c>
      <c r="B262" s="35">
        <v>42257</v>
      </c>
      <c r="C262" s="60">
        <v>15.05</v>
      </c>
      <c r="D262" s="60">
        <v>2.1219999999999999</v>
      </c>
      <c r="E262" s="60">
        <v>12.653</v>
      </c>
      <c r="F262" s="42">
        <f t="shared" si="6"/>
        <v>29.825000000000003</v>
      </c>
      <c r="H262" s="63">
        <v>1.6950000000000001</v>
      </c>
      <c r="J262" s="5"/>
    </row>
    <row r="263" spans="1:10" x14ac:dyDescent="0.2">
      <c r="A263" s="4">
        <f t="shared" si="7"/>
        <v>9</v>
      </c>
      <c r="B263" s="35">
        <v>42258</v>
      </c>
      <c r="C263" s="60">
        <v>14.462999999999999</v>
      </c>
      <c r="D263" s="60">
        <v>2.0779999999999998</v>
      </c>
      <c r="E263" s="60">
        <v>12.679</v>
      </c>
      <c r="F263" s="42">
        <f t="shared" si="6"/>
        <v>29.22</v>
      </c>
      <c r="H263" s="63">
        <v>1.61</v>
      </c>
      <c r="J263" s="5"/>
    </row>
    <row r="264" spans="1:10" x14ac:dyDescent="0.2">
      <c r="A264" s="4">
        <f t="shared" si="7"/>
        <v>9</v>
      </c>
      <c r="B264" s="35">
        <v>42259</v>
      </c>
      <c r="C264" s="60">
        <v>16.084</v>
      </c>
      <c r="D264" s="60">
        <v>0.64900000000000002</v>
      </c>
      <c r="E264" s="60">
        <v>10.167999999999999</v>
      </c>
      <c r="F264" s="42">
        <f t="shared" si="6"/>
        <v>26.901</v>
      </c>
      <c r="H264" s="63">
        <v>1.5549999999999999</v>
      </c>
      <c r="J264" s="5"/>
    </row>
    <row r="265" spans="1:10" x14ac:dyDescent="0.2">
      <c r="A265" s="4">
        <f t="shared" si="7"/>
        <v>9</v>
      </c>
      <c r="B265" s="35">
        <v>42260</v>
      </c>
      <c r="C265" s="60">
        <v>12.512</v>
      </c>
      <c r="D265" s="60">
        <v>0.83499999999999996</v>
      </c>
      <c r="E265" s="60">
        <v>13.052</v>
      </c>
      <c r="F265" s="42">
        <f t="shared" si="6"/>
        <v>26.399000000000001</v>
      </c>
      <c r="H265" s="63">
        <v>1.63</v>
      </c>
      <c r="J265" s="5"/>
    </row>
    <row r="266" spans="1:10" x14ac:dyDescent="0.2">
      <c r="A266" s="4">
        <f t="shared" si="7"/>
        <v>9</v>
      </c>
      <c r="B266" s="35">
        <v>42261</v>
      </c>
      <c r="C266" s="60">
        <v>14.101000000000001</v>
      </c>
      <c r="D266" s="60">
        <v>1.8979999999999999</v>
      </c>
      <c r="E266" s="60">
        <v>13.148999999999999</v>
      </c>
      <c r="F266" s="42">
        <f t="shared" ref="F266:F329" si="8">+SUM(C266:E266)</f>
        <v>29.148</v>
      </c>
      <c r="H266" s="63">
        <v>1.68</v>
      </c>
      <c r="J266" s="5"/>
    </row>
    <row r="267" spans="1:10" x14ac:dyDescent="0.2">
      <c r="A267" s="4">
        <f t="shared" ref="A267:A330" si="9">+IF(ISBLANK($B267),"",MONTH($B267))</f>
        <v>9</v>
      </c>
      <c r="B267" s="35">
        <v>42262</v>
      </c>
      <c r="C267" s="60">
        <v>16.11</v>
      </c>
      <c r="D267" s="60">
        <v>1.4590000000000001</v>
      </c>
      <c r="E267" s="60">
        <v>12.032999999999999</v>
      </c>
      <c r="F267" s="42">
        <f t="shared" si="8"/>
        <v>29.601999999999997</v>
      </c>
      <c r="H267" s="63">
        <v>1.67</v>
      </c>
      <c r="J267" s="5"/>
    </row>
    <row r="268" spans="1:10" x14ac:dyDescent="0.2">
      <c r="A268" s="4">
        <f t="shared" si="9"/>
        <v>9</v>
      </c>
      <c r="B268" s="35">
        <v>42263</v>
      </c>
      <c r="C268" s="60">
        <v>16.36</v>
      </c>
      <c r="D268" s="60">
        <v>1.4119999999999999</v>
      </c>
      <c r="E268" s="60">
        <v>12.637</v>
      </c>
      <c r="F268" s="42">
        <f t="shared" si="8"/>
        <v>30.408999999999999</v>
      </c>
      <c r="H268" s="63">
        <v>1.73</v>
      </c>
      <c r="J268" s="5"/>
    </row>
    <row r="269" spans="1:10" x14ac:dyDescent="0.2">
      <c r="A269" s="4">
        <f t="shared" si="9"/>
        <v>9</v>
      </c>
      <c r="B269" s="35">
        <v>42264</v>
      </c>
      <c r="C269" s="60">
        <v>16.13</v>
      </c>
      <c r="D269" s="60">
        <v>1.367</v>
      </c>
      <c r="E269" s="60">
        <v>11.528</v>
      </c>
      <c r="F269" s="42">
        <f t="shared" si="8"/>
        <v>29.024999999999999</v>
      </c>
      <c r="H269" s="63">
        <v>1.6</v>
      </c>
      <c r="J269" s="5"/>
    </row>
    <row r="270" spans="1:10" x14ac:dyDescent="0.2">
      <c r="A270" s="4">
        <f t="shared" si="9"/>
        <v>9</v>
      </c>
      <c r="B270" s="35">
        <v>42265</v>
      </c>
      <c r="C270" s="60">
        <v>14.92</v>
      </c>
      <c r="D270" s="60">
        <v>0.56499999999999995</v>
      </c>
      <c r="E270" s="60">
        <v>11.657</v>
      </c>
      <c r="F270" s="42">
        <f t="shared" si="8"/>
        <v>27.141999999999999</v>
      </c>
      <c r="H270" s="63">
        <v>1.61</v>
      </c>
      <c r="J270" s="5"/>
    </row>
    <row r="271" spans="1:10" x14ac:dyDescent="0.2">
      <c r="A271" s="4">
        <f t="shared" si="9"/>
        <v>9</v>
      </c>
      <c r="B271" s="35">
        <v>42266</v>
      </c>
      <c r="C271" s="60">
        <v>16.07</v>
      </c>
      <c r="D271" s="60">
        <v>0.68100000000000005</v>
      </c>
      <c r="E271" s="60">
        <v>10.686</v>
      </c>
      <c r="F271" s="42">
        <f t="shared" si="8"/>
        <v>27.437000000000001</v>
      </c>
      <c r="H271" s="63">
        <v>1.56</v>
      </c>
      <c r="J271" s="5"/>
    </row>
    <row r="272" spans="1:10" x14ac:dyDescent="0.2">
      <c r="A272" s="4">
        <f t="shared" si="9"/>
        <v>9</v>
      </c>
      <c r="B272" s="35">
        <v>42267</v>
      </c>
      <c r="C272" s="60">
        <v>15.97</v>
      </c>
      <c r="D272" s="60">
        <v>0.749</v>
      </c>
      <c r="E272" s="60">
        <v>10.36</v>
      </c>
      <c r="F272" s="42">
        <f t="shared" si="8"/>
        <v>27.079000000000001</v>
      </c>
      <c r="H272" s="63">
        <v>1.6850000000000001</v>
      </c>
      <c r="J272" s="5"/>
    </row>
    <row r="273" spans="1:10" x14ac:dyDescent="0.2">
      <c r="A273" s="4">
        <f t="shared" si="9"/>
        <v>9</v>
      </c>
      <c r="B273" s="35">
        <v>42268</v>
      </c>
      <c r="C273" s="60">
        <v>16.07</v>
      </c>
      <c r="D273" s="60">
        <v>1.7410000000000001</v>
      </c>
      <c r="E273" s="60">
        <v>11.417999999999999</v>
      </c>
      <c r="F273" s="42">
        <f t="shared" si="8"/>
        <v>29.228999999999999</v>
      </c>
      <c r="H273" s="63">
        <v>1.6850000000000001</v>
      </c>
      <c r="J273" s="5"/>
    </row>
    <row r="274" spans="1:10" x14ac:dyDescent="0.2">
      <c r="A274" s="4">
        <f t="shared" si="9"/>
        <v>9</v>
      </c>
      <c r="B274" s="35">
        <v>42269</v>
      </c>
      <c r="C274" s="60">
        <v>16.34</v>
      </c>
      <c r="D274" s="60">
        <v>1.444</v>
      </c>
      <c r="E274" s="60">
        <v>11.468</v>
      </c>
      <c r="F274" s="42">
        <f t="shared" si="8"/>
        <v>29.251999999999999</v>
      </c>
      <c r="H274" s="63">
        <v>1.635</v>
      </c>
      <c r="J274" s="5"/>
    </row>
    <row r="275" spans="1:10" x14ac:dyDescent="0.2">
      <c r="A275" s="4">
        <f t="shared" si="9"/>
        <v>9</v>
      </c>
      <c r="B275" s="35">
        <v>42270</v>
      </c>
      <c r="C275" s="60">
        <v>16.04</v>
      </c>
      <c r="D275" s="60">
        <v>1.5149999999999999</v>
      </c>
      <c r="E275" s="60">
        <v>11.428000000000001</v>
      </c>
      <c r="F275" s="42">
        <f t="shared" si="8"/>
        <v>28.983000000000001</v>
      </c>
      <c r="H275" s="63">
        <v>1.635</v>
      </c>
      <c r="J275" s="5"/>
    </row>
    <row r="276" spans="1:10" x14ac:dyDescent="0.2">
      <c r="A276" s="4">
        <f t="shared" si="9"/>
        <v>9</v>
      </c>
      <c r="B276" s="35">
        <v>42271</v>
      </c>
      <c r="C276" s="60">
        <v>16.100000000000001</v>
      </c>
      <c r="D276" s="60">
        <v>1.3979999999999999</v>
      </c>
      <c r="E276" s="60">
        <v>12.318</v>
      </c>
      <c r="F276" s="42">
        <f t="shared" si="8"/>
        <v>29.816000000000003</v>
      </c>
      <c r="H276" s="63">
        <v>1.71</v>
      </c>
      <c r="J276" s="5"/>
    </row>
    <row r="277" spans="1:10" x14ac:dyDescent="0.2">
      <c r="A277" s="4">
        <f t="shared" si="9"/>
        <v>9</v>
      </c>
      <c r="B277" s="35">
        <v>42272</v>
      </c>
      <c r="C277" s="60">
        <v>16.03</v>
      </c>
      <c r="D277" s="60">
        <v>1.2889999999999999</v>
      </c>
      <c r="E277" s="60">
        <v>11.811</v>
      </c>
      <c r="F277" s="42">
        <f t="shared" si="8"/>
        <v>29.130000000000003</v>
      </c>
      <c r="H277" s="63">
        <v>1.66</v>
      </c>
      <c r="J277" s="5"/>
    </row>
    <row r="278" spans="1:10" x14ac:dyDescent="0.2">
      <c r="A278" s="4">
        <f t="shared" si="9"/>
        <v>9</v>
      </c>
      <c r="B278" s="35">
        <v>42273</v>
      </c>
      <c r="C278" s="60">
        <v>15.37</v>
      </c>
      <c r="D278" s="60">
        <v>0.753</v>
      </c>
      <c r="E278" s="60">
        <v>10.544</v>
      </c>
      <c r="F278" s="42">
        <f t="shared" si="8"/>
        <v>26.666999999999998</v>
      </c>
      <c r="H278" s="63">
        <v>1.625</v>
      </c>
      <c r="J278" s="5"/>
    </row>
    <row r="279" spans="1:10" x14ac:dyDescent="0.2">
      <c r="A279" s="4">
        <f t="shared" si="9"/>
        <v>9</v>
      </c>
      <c r="B279" s="35">
        <v>42274</v>
      </c>
      <c r="C279" s="60">
        <v>16.03</v>
      </c>
      <c r="D279" s="60">
        <v>0.70299999999999996</v>
      </c>
      <c r="E279" s="60">
        <v>9.9410000000000007</v>
      </c>
      <c r="F279" s="42">
        <f t="shared" si="8"/>
        <v>26.673999999999999</v>
      </c>
      <c r="H279" s="63">
        <v>1.67</v>
      </c>
      <c r="J279" s="5"/>
    </row>
    <row r="280" spans="1:10" x14ac:dyDescent="0.2">
      <c r="A280" s="4">
        <f t="shared" si="9"/>
        <v>9</v>
      </c>
      <c r="B280" s="35">
        <v>42275</v>
      </c>
      <c r="C280" s="60">
        <v>16.079999999999998</v>
      </c>
      <c r="D280" s="60">
        <v>1.33</v>
      </c>
      <c r="E280" s="60">
        <v>11.272</v>
      </c>
      <c r="F280" s="42">
        <f t="shared" si="8"/>
        <v>28.681999999999995</v>
      </c>
      <c r="H280" s="63">
        <v>1.635</v>
      </c>
      <c r="J280" s="5"/>
    </row>
    <row r="281" spans="1:10" x14ac:dyDescent="0.2">
      <c r="A281" s="4">
        <f t="shared" si="9"/>
        <v>9</v>
      </c>
      <c r="B281" s="35">
        <v>42276</v>
      </c>
      <c r="C281" s="60">
        <v>16.13</v>
      </c>
      <c r="D281" s="60">
        <v>1.8919999999999999</v>
      </c>
      <c r="E281" s="60">
        <v>11.51</v>
      </c>
      <c r="F281" s="42">
        <f t="shared" si="8"/>
        <v>29.531999999999996</v>
      </c>
      <c r="H281" s="63">
        <v>1.7</v>
      </c>
      <c r="J281" s="5"/>
    </row>
    <row r="282" spans="1:10" x14ac:dyDescent="0.2">
      <c r="A282" s="4">
        <f t="shared" si="9"/>
        <v>9</v>
      </c>
      <c r="B282" s="35">
        <v>42277</v>
      </c>
      <c r="C282" s="60">
        <v>16.11</v>
      </c>
      <c r="D282" s="60">
        <v>1.7130000000000001</v>
      </c>
      <c r="E282" s="60">
        <v>11.403</v>
      </c>
      <c r="F282" s="42">
        <f t="shared" si="8"/>
        <v>29.225999999999999</v>
      </c>
      <c r="H282" s="63">
        <v>1.655</v>
      </c>
      <c r="J282" s="5"/>
    </row>
    <row r="283" spans="1:10" x14ac:dyDescent="0.2">
      <c r="A283" s="4">
        <f t="shared" si="9"/>
        <v>10</v>
      </c>
      <c r="B283" s="35">
        <v>42278</v>
      </c>
      <c r="C283" s="60">
        <v>13.57</v>
      </c>
      <c r="D283" s="60">
        <v>1.754</v>
      </c>
      <c r="E283" s="60">
        <v>11.946</v>
      </c>
      <c r="F283" s="42">
        <f t="shared" si="8"/>
        <v>27.27</v>
      </c>
      <c r="H283" s="63">
        <v>1.67</v>
      </c>
    </row>
    <row r="284" spans="1:10" x14ac:dyDescent="0.2">
      <c r="A284" s="4">
        <f t="shared" si="9"/>
        <v>10</v>
      </c>
      <c r="B284" s="35">
        <v>42279</v>
      </c>
      <c r="C284" s="60">
        <v>16.102</v>
      </c>
      <c r="D284" s="60">
        <v>1.472</v>
      </c>
      <c r="E284" s="60">
        <v>11.273999999999999</v>
      </c>
      <c r="F284" s="42">
        <f t="shared" si="8"/>
        <v>28.847999999999999</v>
      </c>
      <c r="H284" s="63">
        <v>1.62</v>
      </c>
    </row>
    <row r="285" spans="1:10" x14ac:dyDescent="0.2">
      <c r="A285" s="4">
        <f t="shared" si="9"/>
        <v>10</v>
      </c>
      <c r="B285" s="35">
        <v>42280</v>
      </c>
      <c r="C285" s="60">
        <v>16.007999999999999</v>
      </c>
      <c r="D285" s="60">
        <v>0.70899999999999996</v>
      </c>
      <c r="E285" s="60">
        <v>10.638</v>
      </c>
      <c r="F285" s="42">
        <f t="shared" si="8"/>
        <v>27.354999999999997</v>
      </c>
      <c r="H285" s="63">
        <v>1.62</v>
      </c>
    </row>
    <row r="286" spans="1:10" x14ac:dyDescent="0.2">
      <c r="A286" s="4">
        <f t="shared" si="9"/>
        <v>10</v>
      </c>
      <c r="B286" s="35">
        <v>42281</v>
      </c>
      <c r="C286" s="60">
        <v>15.553000000000001</v>
      </c>
      <c r="D286" s="60">
        <v>0.55300000000000005</v>
      </c>
      <c r="E286" s="60">
        <v>10.664</v>
      </c>
      <c r="F286" s="42">
        <f t="shared" si="8"/>
        <v>26.770000000000003</v>
      </c>
      <c r="H286" s="63">
        <v>1.655</v>
      </c>
    </row>
    <row r="287" spans="1:10" x14ac:dyDescent="0.2">
      <c r="A287" s="4">
        <f t="shared" si="9"/>
        <v>10</v>
      </c>
      <c r="B287" s="35">
        <v>42282</v>
      </c>
      <c r="C287" s="60">
        <v>14.949</v>
      </c>
      <c r="D287" s="60">
        <v>1.6739999999999999</v>
      </c>
      <c r="E287" s="60">
        <v>12.315</v>
      </c>
      <c r="F287" s="42">
        <f t="shared" si="8"/>
        <v>28.938000000000002</v>
      </c>
      <c r="H287" s="63">
        <v>1.68</v>
      </c>
    </row>
    <row r="288" spans="1:10" x14ac:dyDescent="0.2">
      <c r="A288" s="4">
        <f t="shared" si="9"/>
        <v>10</v>
      </c>
      <c r="B288" s="35">
        <v>42283</v>
      </c>
      <c r="C288" s="60">
        <v>16.088999999999999</v>
      </c>
      <c r="D288" s="60">
        <v>1.8260000000000001</v>
      </c>
      <c r="E288" s="60">
        <v>11.339</v>
      </c>
      <c r="F288" s="42">
        <f t="shared" si="8"/>
        <v>29.253999999999998</v>
      </c>
      <c r="H288" s="63">
        <v>1.66</v>
      </c>
    </row>
    <row r="289" spans="1:8" x14ac:dyDescent="0.2">
      <c r="A289" s="4">
        <f t="shared" si="9"/>
        <v>10</v>
      </c>
      <c r="B289" s="35">
        <v>42284</v>
      </c>
      <c r="C289" s="60">
        <v>16.228000000000002</v>
      </c>
      <c r="D289" s="60">
        <v>1.752</v>
      </c>
      <c r="E289" s="60">
        <v>11.404</v>
      </c>
      <c r="F289" s="42">
        <f t="shared" si="8"/>
        <v>29.384</v>
      </c>
      <c r="H289" s="63">
        <v>1.655</v>
      </c>
    </row>
    <row r="290" spans="1:8" x14ac:dyDescent="0.2">
      <c r="A290" s="4">
        <f t="shared" si="9"/>
        <v>10</v>
      </c>
      <c r="B290" s="35">
        <v>42285</v>
      </c>
      <c r="C290" s="60">
        <v>16.173999999999999</v>
      </c>
      <c r="D290" s="60">
        <v>1.1559999999999999</v>
      </c>
      <c r="E290" s="60">
        <v>11.519</v>
      </c>
      <c r="F290" s="42">
        <f t="shared" si="8"/>
        <v>28.848999999999997</v>
      </c>
      <c r="H290" s="63">
        <v>1.615</v>
      </c>
    </row>
    <row r="291" spans="1:8" x14ac:dyDescent="0.2">
      <c r="A291" s="4">
        <f t="shared" si="9"/>
        <v>10</v>
      </c>
      <c r="B291" s="35">
        <v>42286</v>
      </c>
      <c r="C291" s="60">
        <v>16.039000000000001</v>
      </c>
      <c r="D291" s="60">
        <v>1.1020000000000001</v>
      </c>
      <c r="E291" s="60">
        <v>11.395</v>
      </c>
      <c r="F291" s="42">
        <f t="shared" si="8"/>
        <v>28.536000000000001</v>
      </c>
      <c r="H291" s="63">
        <v>1.6</v>
      </c>
    </row>
    <row r="292" spans="1:8" x14ac:dyDescent="0.2">
      <c r="A292" s="4">
        <f t="shared" si="9"/>
        <v>10</v>
      </c>
      <c r="B292" s="35">
        <v>42287</v>
      </c>
      <c r="C292" s="60">
        <v>16.081</v>
      </c>
      <c r="D292" s="60">
        <v>0.65600000000000003</v>
      </c>
      <c r="E292" s="60">
        <v>10.625999999999999</v>
      </c>
      <c r="F292" s="42">
        <f t="shared" si="8"/>
        <v>27.363</v>
      </c>
      <c r="H292" s="63">
        <v>1.6</v>
      </c>
    </row>
    <row r="293" spans="1:8" x14ac:dyDescent="0.2">
      <c r="A293" s="4">
        <f t="shared" si="9"/>
        <v>10</v>
      </c>
      <c r="B293" s="35">
        <v>42288</v>
      </c>
      <c r="C293" s="60">
        <v>15.878</v>
      </c>
      <c r="D293" s="60">
        <v>0.63600000000000001</v>
      </c>
      <c r="E293" s="60">
        <v>9.9049999999999994</v>
      </c>
      <c r="F293" s="42">
        <f t="shared" si="8"/>
        <v>26.418999999999997</v>
      </c>
      <c r="H293" s="63">
        <v>1.55</v>
      </c>
    </row>
    <row r="294" spans="1:8" x14ac:dyDescent="0.2">
      <c r="A294" s="4">
        <f t="shared" si="9"/>
        <v>10</v>
      </c>
      <c r="B294" s="35">
        <v>42289</v>
      </c>
      <c r="C294" s="60">
        <v>15.835000000000001</v>
      </c>
      <c r="D294" s="60">
        <v>0.68</v>
      </c>
      <c r="E294" s="60">
        <v>10.723000000000001</v>
      </c>
      <c r="F294" s="42">
        <f t="shared" si="8"/>
        <v>27.238</v>
      </c>
      <c r="H294" s="63">
        <v>1.69</v>
      </c>
    </row>
    <row r="295" spans="1:8" x14ac:dyDescent="0.2">
      <c r="A295" s="4">
        <f t="shared" si="9"/>
        <v>10</v>
      </c>
      <c r="B295" s="35">
        <v>42290</v>
      </c>
      <c r="C295" s="60">
        <v>16.263999999999999</v>
      </c>
      <c r="D295" s="60">
        <v>1.593</v>
      </c>
      <c r="E295" s="60">
        <v>11.125999999999999</v>
      </c>
      <c r="F295" s="42">
        <f t="shared" si="8"/>
        <v>28.982999999999997</v>
      </c>
      <c r="H295" s="63">
        <v>1.675</v>
      </c>
    </row>
    <row r="296" spans="1:8" x14ac:dyDescent="0.2">
      <c r="A296" s="4">
        <f t="shared" si="9"/>
        <v>10</v>
      </c>
      <c r="B296" s="35">
        <v>42291</v>
      </c>
      <c r="C296" s="60">
        <v>16.05</v>
      </c>
      <c r="D296" s="60">
        <v>1.619</v>
      </c>
      <c r="E296" s="60">
        <v>12.11</v>
      </c>
      <c r="F296" s="42">
        <f t="shared" si="8"/>
        <v>29.779</v>
      </c>
      <c r="H296" s="63">
        <v>1.6950000000000001</v>
      </c>
    </row>
    <row r="297" spans="1:8" x14ac:dyDescent="0.2">
      <c r="A297" s="4">
        <f t="shared" si="9"/>
        <v>10</v>
      </c>
      <c r="B297" s="35">
        <v>42292</v>
      </c>
      <c r="C297" s="60">
        <v>16.010000000000002</v>
      </c>
      <c r="D297" s="60">
        <v>1.8280000000000001</v>
      </c>
      <c r="E297" s="60">
        <v>11.755000000000001</v>
      </c>
      <c r="F297" s="42">
        <f t="shared" si="8"/>
        <v>29.593000000000004</v>
      </c>
      <c r="H297" s="63">
        <v>1.69</v>
      </c>
    </row>
    <row r="298" spans="1:8" x14ac:dyDescent="0.2">
      <c r="A298" s="4">
        <f t="shared" si="9"/>
        <v>10</v>
      </c>
      <c r="B298" s="35">
        <v>42293</v>
      </c>
      <c r="C298" s="60">
        <v>16.21</v>
      </c>
      <c r="D298" s="60">
        <v>1.583</v>
      </c>
      <c r="E298" s="60">
        <v>11.061</v>
      </c>
      <c r="F298" s="42">
        <f t="shared" si="8"/>
        <v>28.853999999999999</v>
      </c>
      <c r="H298" s="63">
        <v>1.6</v>
      </c>
    </row>
    <row r="299" spans="1:8" x14ac:dyDescent="0.2">
      <c r="A299" s="4">
        <f t="shared" si="9"/>
        <v>10</v>
      </c>
      <c r="B299" s="35">
        <v>42294</v>
      </c>
      <c r="C299" s="60">
        <v>16</v>
      </c>
      <c r="D299" s="60">
        <v>0.83499999999999996</v>
      </c>
      <c r="E299" s="60">
        <v>9.9740000000000002</v>
      </c>
      <c r="F299" s="42">
        <f t="shared" si="8"/>
        <v>26.809000000000001</v>
      </c>
      <c r="H299" s="63">
        <v>1.605</v>
      </c>
    </row>
    <row r="300" spans="1:8" x14ac:dyDescent="0.2">
      <c r="A300" s="4">
        <f t="shared" si="9"/>
        <v>10</v>
      </c>
      <c r="B300" s="35">
        <v>42295</v>
      </c>
      <c r="C300" s="60">
        <v>15.78</v>
      </c>
      <c r="D300" s="60">
        <v>0.80800000000000005</v>
      </c>
      <c r="E300" s="60">
        <v>10.071</v>
      </c>
      <c r="F300" s="42">
        <f t="shared" si="8"/>
        <v>26.658999999999999</v>
      </c>
      <c r="H300" s="63">
        <v>1.665</v>
      </c>
    </row>
    <row r="301" spans="1:8" x14ac:dyDescent="0.2">
      <c r="A301" s="4">
        <f t="shared" si="9"/>
        <v>10</v>
      </c>
      <c r="B301" s="35">
        <v>42296</v>
      </c>
      <c r="C301" s="60">
        <v>16.23</v>
      </c>
      <c r="D301" s="60">
        <v>1.62</v>
      </c>
      <c r="E301" s="60">
        <v>10.488</v>
      </c>
      <c r="F301" s="42">
        <f t="shared" si="8"/>
        <v>28.338000000000001</v>
      </c>
      <c r="H301" s="63">
        <v>1.6850000000000001</v>
      </c>
    </row>
    <row r="302" spans="1:8" x14ac:dyDescent="0.2">
      <c r="A302" s="4">
        <f t="shared" si="9"/>
        <v>10</v>
      </c>
      <c r="B302" s="35">
        <v>42297</v>
      </c>
      <c r="C302" s="60">
        <v>16.12</v>
      </c>
      <c r="D302" s="60">
        <v>1.542</v>
      </c>
      <c r="E302" s="60">
        <v>11.16</v>
      </c>
      <c r="F302" s="42">
        <f t="shared" si="8"/>
        <v>28.822000000000003</v>
      </c>
      <c r="H302" s="63">
        <v>1.7250000000000001</v>
      </c>
    </row>
    <row r="303" spans="1:8" x14ac:dyDescent="0.2">
      <c r="A303" s="4">
        <f t="shared" si="9"/>
        <v>10</v>
      </c>
      <c r="B303" s="35">
        <v>42298</v>
      </c>
      <c r="C303" s="60">
        <v>16.16</v>
      </c>
      <c r="D303" s="60">
        <v>1.431</v>
      </c>
      <c r="E303" s="60">
        <v>10.849</v>
      </c>
      <c r="F303" s="42">
        <f t="shared" si="8"/>
        <v>28.44</v>
      </c>
      <c r="H303" s="63">
        <v>1.65</v>
      </c>
    </row>
    <row r="304" spans="1:8" x14ac:dyDescent="0.2">
      <c r="A304" s="4">
        <f t="shared" si="9"/>
        <v>10</v>
      </c>
      <c r="B304" s="35">
        <v>42299</v>
      </c>
      <c r="C304" s="60">
        <v>16.07</v>
      </c>
      <c r="D304" s="60">
        <v>0.88</v>
      </c>
      <c r="E304" s="60">
        <v>11.157</v>
      </c>
      <c r="F304" s="42">
        <f t="shared" si="8"/>
        <v>28.106999999999999</v>
      </c>
      <c r="H304" s="63">
        <v>1.625</v>
      </c>
    </row>
    <row r="305" spans="1:8" x14ac:dyDescent="0.2">
      <c r="A305" s="4">
        <f t="shared" si="9"/>
        <v>10</v>
      </c>
      <c r="B305" s="35">
        <v>42300</v>
      </c>
      <c r="C305" s="60">
        <v>16.13</v>
      </c>
      <c r="D305" s="60">
        <v>0.90800000000000003</v>
      </c>
      <c r="E305" s="60">
        <v>11.125999999999999</v>
      </c>
      <c r="F305" s="42">
        <f t="shared" si="8"/>
        <v>28.164000000000001</v>
      </c>
      <c r="H305" s="63">
        <v>1.63</v>
      </c>
    </row>
    <row r="306" spans="1:8" x14ac:dyDescent="0.2">
      <c r="A306" s="4">
        <f t="shared" si="9"/>
        <v>10</v>
      </c>
      <c r="B306" s="35">
        <v>42301</v>
      </c>
      <c r="C306" s="60">
        <v>16.100000000000001</v>
      </c>
      <c r="D306" s="60">
        <v>0.65900000000000003</v>
      </c>
      <c r="E306" s="60">
        <v>10.368</v>
      </c>
      <c r="F306" s="42">
        <f t="shared" si="8"/>
        <v>27.127000000000002</v>
      </c>
      <c r="H306" s="63">
        <v>1.58</v>
      </c>
    </row>
    <row r="307" spans="1:8" x14ac:dyDescent="0.2">
      <c r="A307" s="4">
        <f t="shared" si="9"/>
        <v>10</v>
      </c>
      <c r="B307" s="35">
        <v>42302</v>
      </c>
      <c r="C307" s="60">
        <v>15.72</v>
      </c>
      <c r="D307" s="60">
        <v>0.96599999999999997</v>
      </c>
      <c r="E307" s="60">
        <v>10.334</v>
      </c>
      <c r="F307" s="42">
        <f t="shared" si="8"/>
        <v>27.02</v>
      </c>
      <c r="H307" s="63">
        <v>1.6850000000000001</v>
      </c>
    </row>
    <row r="308" spans="1:8" x14ac:dyDescent="0.2">
      <c r="A308" s="4">
        <f t="shared" si="9"/>
        <v>10</v>
      </c>
      <c r="B308" s="35">
        <v>42303</v>
      </c>
      <c r="C308" s="60">
        <v>16.03</v>
      </c>
      <c r="D308" s="60">
        <v>1.071</v>
      </c>
      <c r="E308" s="60">
        <v>11.196</v>
      </c>
      <c r="F308" s="42">
        <f t="shared" si="8"/>
        <v>28.297000000000004</v>
      </c>
      <c r="H308" s="63">
        <v>1.655</v>
      </c>
    </row>
    <row r="309" spans="1:8" x14ac:dyDescent="0.2">
      <c r="A309" s="4">
        <f t="shared" si="9"/>
        <v>10</v>
      </c>
      <c r="B309" s="35">
        <v>42304</v>
      </c>
      <c r="C309" s="60">
        <v>16.170000000000002</v>
      </c>
      <c r="D309" s="60">
        <v>1.296</v>
      </c>
      <c r="E309" s="60">
        <v>11.202</v>
      </c>
      <c r="F309" s="42">
        <f t="shared" si="8"/>
        <v>28.667999999999999</v>
      </c>
      <c r="H309" s="63">
        <v>1.655</v>
      </c>
    </row>
    <row r="310" spans="1:8" x14ac:dyDescent="0.2">
      <c r="A310" s="4">
        <f t="shared" si="9"/>
        <v>10</v>
      </c>
      <c r="B310" s="35">
        <v>42305</v>
      </c>
      <c r="C310" s="60">
        <v>16.11</v>
      </c>
      <c r="D310" s="60">
        <v>1.69</v>
      </c>
      <c r="E310" s="60">
        <v>10.715</v>
      </c>
      <c r="F310" s="42">
        <f t="shared" si="8"/>
        <v>28.515000000000001</v>
      </c>
      <c r="H310" s="63">
        <v>1.6</v>
      </c>
    </row>
    <row r="311" spans="1:8" x14ac:dyDescent="0.2">
      <c r="A311" s="4">
        <f t="shared" si="9"/>
        <v>10</v>
      </c>
      <c r="B311" s="35">
        <v>42306</v>
      </c>
      <c r="C311" s="60">
        <v>15.82</v>
      </c>
      <c r="D311" s="60">
        <v>1.5269999999999999</v>
      </c>
      <c r="E311" s="60">
        <v>11.335000000000001</v>
      </c>
      <c r="F311" s="42">
        <f t="shared" si="8"/>
        <v>28.682000000000002</v>
      </c>
      <c r="H311" s="63">
        <v>1.7250000000000001</v>
      </c>
    </row>
    <row r="312" spans="1:8" x14ac:dyDescent="0.2">
      <c r="A312" s="4">
        <f t="shared" si="9"/>
        <v>10</v>
      </c>
      <c r="B312" s="35">
        <v>42307</v>
      </c>
      <c r="C312" s="60">
        <v>16.190000000000001</v>
      </c>
      <c r="D312" s="60">
        <v>1.155</v>
      </c>
      <c r="E312" s="60">
        <v>12.72</v>
      </c>
      <c r="F312" s="42">
        <f t="shared" si="8"/>
        <v>30.065000000000005</v>
      </c>
      <c r="H312" s="63">
        <v>1.66</v>
      </c>
    </row>
    <row r="313" spans="1:8" x14ac:dyDescent="0.2">
      <c r="A313" s="4">
        <f t="shared" si="9"/>
        <v>10</v>
      </c>
      <c r="B313" s="35">
        <v>42308</v>
      </c>
      <c r="C313" s="60">
        <v>16.07</v>
      </c>
      <c r="D313" s="60">
        <v>0.55700000000000005</v>
      </c>
      <c r="E313" s="60">
        <v>10.874000000000001</v>
      </c>
      <c r="F313" s="42">
        <f t="shared" si="8"/>
        <v>27.500999999999998</v>
      </c>
      <c r="H313" s="63">
        <v>1.6</v>
      </c>
    </row>
    <row r="314" spans="1:8" x14ac:dyDescent="0.2">
      <c r="A314" s="4">
        <f t="shared" si="9"/>
        <v>11</v>
      </c>
      <c r="B314" s="35">
        <v>42309</v>
      </c>
      <c r="C314" s="60">
        <v>16.026</v>
      </c>
      <c r="D314" s="60">
        <v>0.65300000000000002</v>
      </c>
      <c r="E314" s="60">
        <v>10.462</v>
      </c>
      <c r="F314" s="42">
        <f t="shared" si="8"/>
        <v>27.140999999999998</v>
      </c>
      <c r="H314" s="63">
        <v>1.63</v>
      </c>
    </row>
    <row r="315" spans="1:8" x14ac:dyDescent="0.2">
      <c r="A315" s="4">
        <f t="shared" si="9"/>
        <v>11</v>
      </c>
      <c r="B315" s="35">
        <v>42310</v>
      </c>
      <c r="C315" s="60">
        <v>16.015999999999998</v>
      </c>
      <c r="D315" s="60">
        <v>0.626</v>
      </c>
      <c r="E315" s="60">
        <v>11.89</v>
      </c>
      <c r="F315" s="42">
        <f t="shared" si="8"/>
        <v>28.532</v>
      </c>
      <c r="H315" s="63">
        <v>1.66</v>
      </c>
    </row>
    <row r="316" spans="1:8" x14ac:dyDescent="0.2">
      <c r="A316" s="4">
        <f t="shared" si="9"/>
        <v>11</v>
      </c>
      <c r="B316" s="35">
        <v>42311</v>
      </c>
      <c r="C316" s="60">
        <v>16.132999999999999</v>
      </c>
      <c r="D316" s="60">
        <v>1.36</v>
      </c>
      <c r="E316" s="60">
        <v>11.659000000000001</v>
      </c>
      <c r="F316" s="42">
        <f t="shared" si="8"/>
        <v>29.152000000000001</v>
      </c>
      <c r="H316" s="63">
        <v>1.55</v>
      </c>
    </row>
    <row r="317" spans="1:8" x14ac:dyDescent="0.2">
      <c r="A317" s="4">
        <f t="shared" si="9"/>
        <v>11</v>
      </c>
      <c r="B317" s="35">
        <v>42312</v>
      </c>
      <c r="C317" s="60">
        <v>16.027000000000001</v>
      </c>
      <c r="D317" s="60">
        <v>0.97099999999999997</v>
      </c>
      <c r="E317" s="60">
        <v>11.317</v>
      </c>
      <c r="F317" s="42">
        <f t="shared" si="8"/>
        <v>28.315000000000001</v>
      </c>
      <c r="H317" s="63">
        <v>1.7150000000000001</v>
      </c>
    </row>
    <row r="318" spans="1:8" x14ac:dyDescent="0.2">
      <c r="A318" s="4">
        <f t="shared" si="9"/>
        <v>11</v>
      </c>
      <c r="B318" s="35">
        <v>42313</v>
      </c>
      <c r="C318" s="60">
        <v>16.187999999999999</v>
      </c>
      <c r="D318" s="60">
        <v>0.96299999999999997</v>
      </c>
      <c r="E318" s="60">
        <v>11.037000000000001</v>
      </c>
      <c r="F318" s="42">
        <f t="shared" si="8"/>
        <v>28.188000000000002</v>
      </c>
      <c r="H318" s="63">
        <v>1.58</v>
      </c>
    </row>
    <row r="319" spans="1:8" x14ac:dyDescent="0.2">
      <c r="A319" s="4">
        <f t="shared" si="9"/>
        <v>11</v>
      </c>
      <c r="B319" s="35">
        <v>42314</v>
      </c>
      <c r="C319" s="60">
        <v>16.143999999999998</v>
      </c>
      <c r="D319" s="60">
        <v>1.0289999999999999</v>
      </c>
      <c r="E319" s="60">
        <v>10.938000000000001</v>
      </c>
      <c r="F319" s="42">
        <f t="shared" si="8"/>
        <v>28.110999999999997</v>
      </c>
      <c r="H319" s="63">
        <v>1.64</v>
      </c>
    </row>
    <row r="320" spans="1:8" x14ac:dyDescent="0.2">
      <c r="A320" s="4">
        <f t="shared" si="9"/>
        <v>11</v>
      </c>
      <c r="B320" s="35">
        <v>42315</v>
      </c>
      <c r="C320" s="60">
        <v>15.736000000000001</v>
      </c>
      <c r="D320" s="60">
        <v>0.59899999999999998</v>
      </c>
      <c r="E320" s="60">
        <v>11.17</v>
      </c>
      <c r="F320" s="42">
        <f t="shared" si="8"/>
        <v>27.505000000000003</v>
      </c>
      <c r="H320" s="63">
        <v>1.56</v>
      </c>
    </row>
    <row r="321" spans="1:8" x14ac:dyDescent="0.2">
      <c r="A321" s="4">
        <f t="shared" si="9"/>
        <v>11</v>
      </c>
      <c r="B321" s="35">
        <v>42316</v>
      </c>
      <c r="C321" s="60">
        <v>15.811999999999999</v>
      </c>
      <c r="D321" s="60">
        <v>0.74</v>
      </c>
      <c r="E321" s="60">
        <v>9.968</v>
      </c>
      <c r="F321" s="42">
        <f t="shared" si="8"/>
        <v>26.52</v>
      </c>
      <c r="H321" s="63">
        <v>1.6950000000000001</v>
      </c>
    </row>
    <row r="322" spans="1:8" x14ac:dyDescent="0.2">
      <c r="A322" s="4">
        <f t="shared" si="9"/>
        <v>11</v>
      </c>
      <c r="B322" s="35">
        <v>42317</v>
      </c>
      <c r="C322" s="60">
        <v>16.029</v>
      </c>
      <c r="D322" s="60">
        <v>1.605</v>
      </c>
      <c r="E322" s="60">
        <v>11.617000000000001</v>
      </c>
      <c r="F322" s="42">
        <f t="shared" si="8"/>
        <v>29.251000000000001</v>
      </c>
      <c r="H322" s="63">
        <v>1.6850000000000001</v>
      </c>
    </row>
    <row r="323" spans="1:8" x14ac:dyDescent="0.2">
      <c r="A323" s="4">
        <f t="shared" si="9"/>
        <v>11</v>
      </c>
      <c r="B323" s="35">
        <v>42318</v>
      </c>
      <c r="C323" s="60">
        <v>16.058</v>
      </c>
      <c r="D323" s="60">
        <v>1.702</v>
      </c>
      <c r="E323" s="60">
        <v>12.553000000000001</v>
      </c>
      <c r="F323" s="42">
        <f t="shared" si="8"/>
        <v>30.312999999999999</v>
      </c>
      <c r="H323" s="63">
        <v>1.6850000000000001</v>
      </c>
    </row>
    <row r="324" spans="1:8" x14ac:dyDescent="0.2">
      <c r="A324" s="4">
        <f t="shared" si="9"/>
        <v>11</v>
      </c>
      <c r="B324" s="35">
        <v>42319</v>
      </c>
      <c r="C324" s="60">
        <v>16.085999999999999</v>
      </c>
      <c r="D324" s="60">
        <v>1.0029999999999999</v>
      </c>
      <c r="E324" s="60">
        <v>11.753</v>
      </c>
      <c r="F324" s="42">
        <f t="shared" si="8"/>
        <v>28.841999999999999</v>
      </c>
      <c r="H324" s="63">
        <v>1.635</v>
      </c>
    </row>
    <row r="325" spans="1:8" x14ac:dyDescent="0.2">
      <c r="A325" s="4">
        <f t="shared" si="9"/>
        <v>11</v>
      </c>
      <c r="B325" s="35">
        <v>42320</v>
      </c>
      <c r="C325" s="60">
        <v>16.122</v>
      </c>
      <c r="D325" s="60">
        <v>1.496</v>
      </c>
      <c r="E325" s="60">
        <v>12.188000000000001</v>
      </c>
      <c r="F325" s="42">
        <f t="shared" si="8"/>
        <v>29.805999999999997</v>
      </c>
      <c r="H325" s="63">
        <v>1.625</v>
      </c>
    </row>
    <row r="326" spans="1:8" x14ac:dyDescent="0.2">
      <c r="A326" s="4">
        <f t="shared" si="9"/>
        <v>11</v>
      </c>
      <c r="B326" s="35">
        <v>42321</v>
      </c>
      <c r="C326" s="60">
        <v>16.143000000000001</v>
      </c>
      <c r="D326" s="60">
        <v>1.44</v>
      </c>
      <c r="E326" s="60">
        <v>11.599</v>
      </c>
      <c r="F326" s="42">
        <f t="shared" si="8"/>
        <v>29.182000000000002</v>
      </c>
      <c r="H326" s="63">
        <v>1.65</v>
      </c>
    </row>
    <row r="327" spans="1:8" x14ac:dyDescent="0.2">
      <c r="A327" s="4">
        <f t="shared" si="9"/>
        <v>11</v>
      </c>
      <c r="B327" s="35">
        <v>42322</v>
      </c>
      <c r="C327" s="60">
        <v>15.93</v>
      </c>
      <c r="D327" s="60">
        <v>0.91500000000000004</v>
      </c>
      <c r="E327" s="60">
        <v>11.707000000000001</v>
      </c>
      <c r="F327" s="42">
        <f t="shared" si="8"/>
        <v>28.552</v>
      </c>
      <c r="H327" s="63">
        <v>1.645</v>
      </c>
    </row>
    <row r="328" spans="1:8" x14ac:dyDescent="0.2">
      <c r="A328" s="4">
        <f t="shared" si="9"/>
        <v>11</v>
      </c>
      <c r="B328" s="35">
        <v>42323</v>
      </c>
      <c r="C328" s="60">
        <v>15.95</v>
      </c>
      <c r="D328" s="60">
        <v>0.63800000000000001</v>
      </c>
      <c r="E328" s="60">
        <v>11.05</v>
      </c>
      <c r="F328" s="42">
        <f t="shared" si="8"/>
        <v>27.638000000000002</v>
      </c>
      <c r="H328" s="63">
        <v>1.7250000000000001</v>
      </c>
    </row>
    <row r="329" spans="1:8" x14ac:dyDescent="0.2">
      <c r="A329" s="4">
        <f t="shared" si="9"/>
        <v>11</v>
      </c>
      <c r="B329" s="35">
        <v>42324</v>
      </c>
      <c r="C329" s="60">
        <v>16.09</v>
      </c>
      <c r="D329" s="60">
        <v>1.7190000000000001</v>
      </c>
      <c r="E329" s="60">
        <v>12.303000000000001</v>
      </c>
      <c r="F329" s="42">
        <f t="shared" si="8"/>
        <v>30.112000000000002</v>
      </c>
      <c r="H329" s="63">
        <v>1.76</v>
      </c>
    </row>
    <row r="330" spans="1:8" x14ac:dyDescent="0.2">
      <c r="A330" s="4">
        <f t="shared" si="9"/>
        <v>11</v>
      </c>
      <c r="B330" s="35">
        <v>42325</v>
      </c>
      <c r="C330" s="60">
        <v>16.07</v>
      </c>
      <c r="D330" s="60">
        <v>1.5640000000000001</v>
      </c>
      <c r="E330" s="60">
        <v>13.352</v>
      </c>
      <c r="F330" s="42">
        <f t="shared" ref="F330:F375" si="10">+SUM(C330:E330)</f>
        <v>30.986000000000001</v>
      </c>
      <c r="H330" s="63">
        <v>1.7250000000000001</v>
      </c>
    </row>
    <row r="331" spans="1:8" x14ac:dyDescent="0.2">
      <c r="A331" s="4">
        <f t="shared" ref="A331:A374" si="11">+IF(ISBLANK($B331),"",MONTH($B331))</f>
        <v>11</v>
      </c>
      <c r="B331" s="35">
        <v>42326</v>
      </c>
      <c r="C331" s="60">
        <v>14.62</v>
      </c>
      <c r="D331" s="60">
        <v>2.1539999999999999</v>
      </c>
      <c r="E331" s="60">
        <v>13.154</v>
      </c>
      <c r="F331" s="42">
        <f t="shared" si="10"/>
        <v>29.928000000000001</v>
      </c>
      <c r="H331" s="63">
        <v>1.77</v>
      </c>
    </row>
    <row r="332" spans="1:8" x14ac:dyDescent="0.2">
      <c r="A332" s="4">
        <f t="shared" si="11"/>
        <v>11</v>
      </c>
      <c r="B332" s="35">
        <v>42327</v>
      </c>
      <c r="C332" s="60">
        <v>16.21</v>
      </c>
      <c r="D332" s="60">
        <v>1.9730000000000001</v>
      </c>
      <c r="E332" s="60">
        <v>13.443</v>
      </c>
      <c r="F332" s="42">
        <f t="shared" si="10"/>
        <v>31.625999999999998</v>
      </c>
      <c r="H332" s="63">
        <v>1.7050000000000001</v>
      </c>
    </row>
    <row r="333" spans="1:8" x14ac:dyDescent="0.2">
      <c r="A333" s="4">
        <f t="shared" si="11"/>
        <v>11</v>
      </c>
      <c r="B333" s="35">
        <v>42328</v>
      </c>
      <c r="C333" s="60">
        <v>16.170000000000002</v>
      </c>
      <c r="D333" s="60">
        <v>0.7</v>
      </c>
      <c r="E333" s="60">
        <v>12.802</v>
      </c>
      <c r="F333" s="42">
        <f t="shared" si="10"/>
        <v>29.672000000000001</v>
      </c>
      <c r="H333" s="63">
        <v>1.605</v>
      </c>
    </row>
    <row r="334" spans="1:8" x14ac:dyDescent="0.2">
      <c r="A334" s="4">
        <f t="shared" si="11"/>
        <v>11</v>
      </c>
      <c r="B334" s="35">
        <v>42329</v>
      </c>
      <c r="C334" s="60">
        <v>16.02</v>
      </c>
      <c r="D334" s="60">
        <v>0.57399999999999995</v>
      </c>
      <c r="E334" s="60">
        <v>11.211</v>
      </c>
      <c r="F334" s="42">
        <f t="shared" si="10"/>
        <v>27.805</v>
      </c>
      <c r="H334" s="63">
        <v>1.61</v>
      </c>
    </row>
    <row r="335" spans="1:8" x14ac:dyDescent="0.2">
      <c r="A335" s="4">
        <f t="shared" si="11"/>
        <v>11</v>
      </c>
      <c r="B335" s="35">
        <v>42330</v>
      </c>
      <c r="C335" s="60">
        <v>15.83</v>
      </c>
      <c r="D335" s="60">
        <v>0.65800000000000003</v>
      </c>
      <c r="E335" s="60">
        <v>11.234</v>
      </c>
      <c r="F335" s="42">
        <f t="shared" si="10"/>
        <v>27.722000000000001</v>
      </c>
      <c r="H335" s="63">
        <v>1.69</v>
      </c>
    </row>
    <row r="336" spans="1:8" x14ac:dyDescent="0.2">
      <c r="A336" s="4">
        <f t="shared" si="11"/>
        <v>11</v>
      </c>
      <c r="B336" s="35">
        <v>42331</v>
      </c>
      <c r="C336" s="60">
        <v>16.02</v>
      </c>
      <c r="D336" s="60">
        <v>0.60099999999999998</v>
      </c>
      <c r="E336" s="60">
        <v>12.474</v>
      </c>
      <c r="F336" s="42">
        <f t="shared" si="10"/>
        <v>29.094999999999999</v>
      </c>
      <c r="H336" s="63">
        <v>1.73</v>
      </c>
    </row>
    <row r="337" spans="1:8" x14ac:dyDescent="0.2">
      <c r="A337" s="4">
        <f t="shared" si="11"/>
        <v>11</v>
      </c>
      <c r="B337" s="35">
        <v>42332</v>
      </c>
      <c r="C337" s="60">
        <v>16.12</v>
      </c>
      <c r="D337" s="60">
        <v>1.387</v>
      </c>
      <c r="E337" s="60">
        <v>12.518000000000001</v>
      </c>
      <c r="F337" s="42">
        <f t="shared" si="10"/>
        <v>30.025000000000002</v>
      </c>
      <c r="H337" s="63">
        <v>1.7450000000000001</v>
      </c>
    </row>
    <row r="338" spans="1:8" x14ac:dyDescent="0.2">
      <c r="A338" s="4">
        <f t="shared" si="11"/>
        <v>11</v>
      </c>
      <c r="B338" s="35">
        <v>42333</v>
      </c>
      <c r="C338" s="60">
        <v>16.13</v>
      </c>
      <c r="D338" s="60">
        <v>1.3640000000000001</v>
      </c>
      <c r="E338" s="60">
        <v>13.718999999999999</v>
      </c>
      <c r="F338" s="42">
        <f t="shared" si="10"/>
        <v>31.213000000000001</v>
      </c>
      <c r="H338" s="63">
        <v>1.7350000000000001</v>
      </c>
    </row>
    <row r="339" spans="1:8" x14ac:dyDescent="0.2">
      <c r="A339" s="4">
        <f t="shared" si="11"/>
        <v>11</v>
      </c>
      <c r="B339" s="35">
        <v>42334</v>
      </c>
      <c r="C339" s="60">
        <v>16</v>
      </c>
      <c r="D339" s="60">
        <v>1.4550000000000001</v>
      </c>
      <c r="E339" s="60">
        <v>11.712</v>
      </c>
      <c r="F339" s="42">
        <f t="shared" si="10"/>
        <v>29.166999999999998</v>
      </c>
      <c r="H339" s="63">
        <v>1.615</v>
      </c>
    </row>
    <row r="340" spans="1:8" x14ac:dyDescent="0.2">
      <c r="A340" s="4">
        <f t="shared" si="11"/>
        <v>11</v>
      </c>
      <c r="B340" s="35">
        <v>42335</v>
      </c>
      <c r="C340" s="60">
        <v>16.12</v>
      </c>
      <c r="D340" s="60">
        <v>0.60499999999999998</v>
      </c>
      <c r="E340" s="60">
        <v>12.055999999999999</v>
      </c>
      <c r="F340" s="42">
        <f t="shared" si="10"/>
        <v>28.780999999999999</v>
      </c>
      <c r="H340" s="63">
        <v>1.575</v>
      </c>
    </row>
    <row r="341" spans="1:8" x14ac:dyDescent="0.2">
      <c r="A341" s="4">
        <f t="shared" si="11"/>
        <v>11</v>
      </c>
      <c r="B341" s="35">
        <v>42336</v>
      </c>
      <c r="C341" s="60">
        <v>15.97</v>
      </c>
      <c r="D341" s="60">
        <v>0.53600000000000003</v>
      </c>
      <c r="E341" s="60">
        <v>10.851000000000001</v>
      </c>
      <c r="F341" s="42">
        <f t="shared" si="10"/>
        <v>27.356999999999999</v>
      </c>
      <c r="H341" s="63">
        <v>1.62</v>
      </c>
    </row>
    <row r="342" spans="1:8" x14ac:dyDescent="0.2">
      <c r="A342" s="4">
        <f t="shared" si="11"/>
        <v>11</v>
      </c>
      <c r="B342" s="35">
        <v>42337</v>
      </c>
      <c r="C342" s="60">
        <v>15.61</v>
      </c>
      <c r="D342" s="60">
        <v>0.495</v>
      </c>
      <c r="E342" s="60">
        <v>11.183</v>
      </c>
      <c r="F342" s="42">
        <f t="shared" si="10"/>
        <v>27.288</v>
      </c>
      <c r="H342" s="63">
        <v>1.605</v>
      </c>
    </row>
    <row r="343" spans="1:8" x14ac:dyDescent="0.2">
      <c r="A343" s="4">
        <f t="shared" si="11"/>
        <v>11</v>
      </c>
      <c r="B343" s="35">
        <v>42338</v>
      </c>
      <c r="C343" s="60">
        <v>16.059999999999999</v>
      </c>
      <c r="D343" s="60">
        <v>1.5169999999999999</v>
      </c>
      <c r="E343" s="60">
        <v>12.663</v>
      </c>
      <c r="F343" s="42">
        <f t="shared" si="10"/>
        <v>30.24</v>
      </c>
      <c r="H343" s="63">
        <v>1.69</v>
      </c>
    </row>
    <row r="344" spans="1:8" x14ac:dyDescent="0.2">
      <c r="A344" s="4">
        <f t="shared" si="11"/>
        <v>12</v>
      </c>
      <c r="B344" s="35">
        <v>42339</v>
      </c>
      <c r="C344" s="60">
        <v>6.0049999999999999</v>
      </c>
      <c r="D344" s="60">
        <v>8.0039999999999996</v>
      </c>
      <c r="E344" s="60">
        <v>16.05</v>
      </c>
      <c r="F344" s="42">
        <f t="shared" si="10"/>
        <v>30.059000000000001</v>
      </c>
      <c r="H344" s="63">
        <v>1.7450000000000001</v>
      </c>
    </row>
    <row r="345" spans="1:8" x14ac:dyDescent="0.2">
      <c r="A345" s="4">
        <f t="shared" si="11"/>
        <v>12</v>
      </c>
      <c r="B345" s="35">
        <v>42340</v>
      </c>
      <c r="C345" s="60">
        <v>3.5579999999999998</v>
      </c>
      <c r="D345" s="60">
        <v>6.6580000000000004</v>
      </c>
      <c r="E345" s="60">
        <v>20.504000000000001</v>
      </c>
      <c r="F345" s="42">
        <f t="shared" si="10"/>
        <v>30.720000000000002</v>
      </c>
      <c r="H345" s="63">
        <v>1.6950000000000001</v>
      </c>
    </row>
    <row r="346" spans="1:8" x14ac:dyDescent="0.2">
      <c r="A346" s="4">
        <f t="shared" si="11"/>
        <v>12</v>
      </c>
      <c r="B346" s="35">
        <v>42341</v>
      </c>
      <c r="C346" s="60">
        <v>4.5119999999999996</v>
      </c>
      <c r="D346" s="60">
        <v>7.1159999999999997</v>
      </c>
      <c r="E346" s="60">
        <v>17.744</v>
      </c>
      <c r="F346" s="42">
        <f t="shared" si="10"/>
        <v>29.372</v>
      </c>
      <c r="H346" s="63">
        <v>1.7</v>
      </c>
    </row>
    <row r="347" spans="1:8" x14ac:dyDescent="0.2">
      <c r="A347" s="4">
        <f t="shared" si="11"/>
        <v>12</v>
      </c>
      <c r="B347" s="35">
        <v>42342</v>
      </c>
      <c r="C347" s="60">
        <v>5.0890000000000004</v>
      </c>
      <c r="D347" s="60">
        <v>7.5309999999999997</v>
      </c>
      <c r="E347" s="60">
        <v>16.238</v>
      </c>
      <c r="F347" s="42">
        <f t="shared" si="10"/>
        <v>28.858000000000001</v>
      </c>
      <c r="H347" s="63">
        <v>1.645</v>
      </c>
    </row>
    <row r="348" spans="1:8" x14ac:dyDescent="0.2">
      <c r="A348" s="4">
        <f t="shared" si="11"/>
        <v>12</v>
      </c>
      <c r="B348" s="35">
        <v>42343</v>
      </c>
      <c r="C348" s="60">
        <v>5.69</v>
      </c>
      <c r="D348" s="60">
        <v>7.7910000000000004</v>
      </c>
      <c r="E348" s="60">
        <v>14.358000000000001</v>
      </c>
      <c r="F348" s="42">
        <f t="shared" si="10"/>
        <v>27.839000000000002</v>
      </c>
      <c r="H348" s="63">
        <v>1.58</v>
      </c>
    </row>
    <row r="349" spans="1:8" x14ac:dyDescent="0.2">
      <c r="A349" s="4">
        <f t="shared" si="11"/>
        <v>12</v>
      </c>
      <c r="B349" s="35">
        <v>42344</v>
      </c>
      <c r="C349" s="60">
        <v>3.9340000000000002</v>
      </c>
      <c r="D349" s="60">
        <v>7.9029999999999996</v>
      </c>
      <c r="E349" s="60">
        <v>15.563000000000001</v>
      </c>
      <c r="F349" s="42">
        <f t="shared" si="10"/>
        <v>27.4</v>
      </c>
      <c r="H349" s="63">
        <v>1.62</v>
      </c>
    </row>
    <row r="350" spans="1:8" x14ac:dyDescent="0.2">
      <c r="A350" s="4">
        <f t="shared" si="11"/>
        <v>12</v>
      </c>
      <c r="B350" s="35">
        <v>42345</v>
      </c>
      <c r="C350" s="60">
        <v>4.9790000000000001</v>
      </c>
      <c r="D350" s="60">
        <v>7.9710000000000001</v>
      </c>
      <c r="E350" s="60">
        <v>16.09</v>
      </c>
      <c r="F350" s="42">
        <f t="shared" si="10"/>
        <v>29.04</v>
      </c>
      <c r="H350" s="63">
        <v>1.68</v>
      </c>
    </row>
    <row r="351" spans="1:8" x14ac:dyDescent="0.2">
      <c r="A351" s="4">
        <f t="shared" si="11"/>
        <v>12</v>
      </c>
      <c r="B351" s="35">
        <v>42346</v>
      </c>
      <c r="C351" s="60">
        <v>4.2370000000000001</v>
      </c>
      <c r="D351" s="60">
        <v>7.9109999999999996</v>
      </c>
      <c r="E351" s="60">
        <v>16.52</v>
      </c>
      <c r="F351" s="42">
        <f t="shared" si="10"/>
        <v>28.667999999999999</v>
      </c>
      <c r="H351" s="63">
        <v>1.67</v>
      </c>
    </row>
    <row r="352" spans="1:8" x14ac:dyDescent="0.2">
      <c r="A352" s="4">
        <f t="shared" si="11"/>
        <v>12</v>
      </c>
      <c r="B352" s="35">
        <v>42347</v>
      </c>
      <c r="C352" s="60">
        <v>3.298</v>
      </c>
      <c r="D352" s="60">
        <v>7.95</v>
      </c>
      <c r="E352" s="60">
        <v>18.722000000000001</v>
      </c>
      <c r="F352" s="42">
        <f t="shared" si="10"/>
        <v>29.970000000000002</v>
      </c>
      <c r="H352" s="63">
        <v>1.66</v>
      </c>
    </row>
    <row r="353" spans="1:8" x14ac:dyDescent="0.2">
      <c r="A353" s="4">
        <f t="shared" si="11"/>
        <v>12</v>
      </c>
      <c r="B353" s="35">
        <v>42348</v>
      </c>
      <c r="C353" s="60">
        <v>5.0549999999999997</v>
      </c>
      <c r="D353" s="60">
        <v>7.9589999999999996</v>
      </c>
      <c r="E353" s="60">
        <v>17.257999999999999</v>
      </c>
      <c r="F353" s="42">
        <f t="shared" si="10"/>
        <v>30.271999999999998</v>
      </c>
      <c r="H353" s="63">
        <v>1.7250000000000001</v>
      </c>
    </row>
    <row r="354" spans="1:8" x14ac:dyDescent="0.2">
      <c r="A354" s="4">
        <f t="shared" si="11"/>
        <v>12</v>
      </c>
      <c r="B354" s="35">
        <v>42349</v>
      </c>
      <c r="C354" s="60">
        <v>3.839</v>
      </c>
      <c r="D354" s="60">
        <v>8.06</v>
      </c>
      <c r="E354" s="60">
        <v>16.628</v>
      </c>
      <c r="F354" s="42">
        <f t="shared" si="10"/>
        <v>28.527000000000001</v>
      </c>
      <c r="H354" s="63">
        <v>1.63</v>
      </c>
    </row>
    <row r="355" spans="1:8" x14ac:dyDescent="0.2">
      <c r="A355" s="4">
        <f t="shared" si="11"/>
        <v>12</v>
      </c>
      <c r="B355" s="35">
        <v>42350</v>
      </c>
      <c r="C355" s="60">
        <v>6.5030000000000001</v>
      </c>
      <c r="D355" s="60">
        <v>7.8460000000000001</v>
      </c>
      <c r="E355" s="60">
        <v>13.59</v>
      </c>
      <c r="F355" s="42">
        <f t="shared" si="10"/>
        <v>27.939</v>
      </c>
      <c r="H355" s="63">
        <v>1.66</v>
      </c>
    </row>
    <row r="356" spans="1:8" x14ac:dyDescent="0.2">
      <c r="A356" s="4">
        <f t="shared" si="11"/>
        <v>12</v>
      </c>
      <c r="B356" s="35">
        <v>42351</v>
      </c>
      <c r="C356" s="60">
        <v>2.5329999999999999</v>
      </c>
      <c r="D356" s="60">
        <v>7.83</v>
      </c>
      <c r="E356" s="60">
        <v>17.231999999999999</v>
      </c>
      <c r="F356" s="42">
        <f t="shared" si="10"/>
        <v>27.594999999999999</v>
      </c>
      <c r="H356" s="63">
        <v>1.67</v>
      </c>
    </row>
    <row r="357" spans="1:8" x14ac:dyDescent="0.2">
      <c r="A357" s="4">
        <f t="shared" si="11"/>
        <v>12</v>
      </c>
      <c r="B357" s="35">
        <v>42352</v>
      </c>
      <c r="C357" s="60">
        <v>6.6429999999999998</v>
      </c>
      <c r="D357" s="60">
        <v>8.0299999999999994</v>
      </c>
      <c r="E357" s="60">
        <v>14.813000000000001</v>
      </c>
      <c r="F357" s="42">
        <f t="shared" si="10"/>
        <v>29.485999999999997</v>
      </c>
      <c r="H357" s="63">
        <v>1.66</v>
      </c>
    </row>
    <row r="358" spans="1:8" x14ac:dyDescent="0.2">
      <c r="A358" s="4">
        <f t="shared" si="11"/>
        <v>12</v>
      </c>
      <c r="B358" s="35">
        <v>42353</v>
      </c>
      <c r="C358" s="60">
        <v>3.3450000000000002</v>
      </c>
      <c r="D358" s="60">
        <v>7.9</v>
      </c>
      <c r="E358" s="60">
        <v>18.667999999999999</v>
      </c>
      <c r="F358" s="42">
        <f t="shared" si="10"/>
        <v>29.913</v>
      </c>
      <c r="H358" s="63">
        <v>1.645</v>
      </c>
    </row>
    <row r="359" spans="1:8" x14ac:dyDescent="0.2">
      <c r="A359" s="4">
        <f t="shared" si="11"/>
        <v>12</v>
      </c>
      <c r="B359" s="35">
        <v>42354</v>
      </c>
      <c r="C359" s="60">
        <v>4.6210000000000004</v>
      </c>
      <c r="D359" s="60">
        <v>7.92</v>
      </c>
      <c r="E359" s="60">
        <v>17.856000000000002</v>
      </c>
      <c r="F359" s="42">
        <f t="shared" si="10"/>
        <v>30.397000000000002</v>
      </c>
      <c r="H359" s="63">
        <v>1.7250000000000001</v>
      </c>
    </row>
    <row r="360" spans="1:8" x14ac:dyDescent="0.2">
      <c r="A360" s="4">
        <f t="shared" si="11"/>
        <v>12</v>
      </c>
      <c r="B360" s="35">
        <v>42355</v>
      </c>
      <c r="C360" s="60">
        <v>6.8</v>
      </c>
      <c r="D360" s="60">
        <v>7.94</v>
      </c>
      <c r="E360" s="60">
        <v>14.589</v>
      </c>
      <c r="F360" s="42">
        <f t="shared" si="10"/>
        <v>29.329000000000001</v>
      </c>
      <c r="H360" s="63">
        <v>1.665</v>
      </c>
    </row>
    <row r="361" spans="1:8" x14ac:dyDescent="0.2">
      <c r="A361" s="4">
        <f t="shared" si="11"/>
        <v>12</v>
      </c>
      <c r="B361" s="35">
        <v>42356</v>
      </c>
      <c r="C361" s="60">
        <v>6.6689999999999996</v>
      </c>
      <c r="D361" s="60">
        <v>7.99</v>
      </c>
      <c r="E361" s="60">
        <v>15.298</v>
      </c>
      <c r="F361" s="42">
        <f t="shared" si="10"/>
        <v>29.957000000000001</v>
      </c>
      <c r="H361" s="63">
        <v>1.7150000000000001</v>
      </c>
    </row>
    <row r="362" spans="1:8" x14ac:dyDescent="0.2">
      <c r="A362" s="4">
        <f t="shared" si="11"/>
        <v>12</v>
      </c>
      <c r="B362" s="35">
        <v>42357</v>
      </c>
      <c r="C362" s="60">
        <v>5.4349999999999996</v>
      </c>
      <c r="D362" s="60">
        <v>8.06</v>
      </c>
      <c r="E362" s="60">
        <v>15.978999999999999</v>
      </c>
      <c r="F362" s="42">
        <f t="shared" si="10"/>
        <v>29.474</v>
      </c>
      <c r="H362" s="63">
        <v>1.615</v>
      </c>
    </row>
    <row r="363" spans="1:8" x14ac:dyDescent="0.2">
      <c r="A363" s="4">
        <f t="shared" si="11"/>
        <v>12</v>
      </c>
      <c r="B363" s="35">
        <v>42358</v>
      </c>
      <c r="C363" s="60">
        <v>6.1130000000000004</v>
      </c>
      <c r="D363" s="60">
        <v>7.93</v>
      </c>
      <c r="E363" s="60">
        <v>14.651</v>
      </c>
      <c r="F363" s="42">
        <f t="shared" si="10"/>
        <v>28.693999999999999</v>
      </c>
      <c r="H363" s="63">
        <v>1.655</v>
      </c>
    </row>
    <row r="364" spans="1:8" x14ac:dyDescent="0.2">
      <c r="A364" s="4">
        <f t="shared" si="11"/>
        <v>12</v>
      </c>
      <c r="B364" s="35">
        <v>42359</v>
      </c>
      <c r="C364" s="60">
        <v>3.984</v>
      </c>
      <c r="D364" s="60">
        <v>8</v>
      </c>
      <c r="E364" s="60">
        <v>17.667000000000002</v>
      </c>
      <c r="F364" s="42">
        <f t="shared" si="10"/>
        <v>29.651000000000003</v>
      </c>
      <c r="H364" s="63">
        <v>1.6950000000000001</v>
      </c>
    </row>
    <row r="365" spans="1:8" x14ac:dyDescent="0.2">
      <c r="A365" s="4">
        <f t="shared" si="11"/>
        <v>12</v>
      </c>
      <c r="B365" s="35">
        <v>42360</v>
      </c>
      <c r="C365" s="60">
        <v>6.6859999999999999</v>
      </c>
      <c r="D365" s="60">
        <v>7.73</v>
      </c>
      <c r="E365" s="60">
        <v>15.891999999999999</v>
      </c>
      <c r="F365" s="42">
        <f t="shared" si="10"/>
        <v>30.308</v>
      </c>
      <c r="H365" s="63">
        <v>1.675</v>
      </c>
    </row>
    <row r="366" spans="1:8" x14ac:dyDescent="0.2">
      <c r="A366" s="4">
        <f t="shared" si="11"/>
        <v>12</v>
      </c>
      <c r="B366" s="35">
        <v>42361</v>
      </c>
      <c r="C366" s="60">
        <v>6.391</v>
      </c>
      <c r="D366" s="60">
        <v>8.1199999999999992</v>
      </c>
      <c r="E366" s="60">
        <v>15.91</v>
      </c>
      <c r="F366" s="42">
        <f t="shared" si="10"/>
        <v>30.420999999999999</v>
      </c>
      <c r="H366" s="63">
        <v>1.7849999999999999</v>
      </c>
    </row>
    <row r="367" spans="1:8" x14ac:dyDescent="0.2">
      <c r="A367" s="4">
        <f t="shared" si="11"/>
        <v>12</v>
      </c>
      <c r="B367" s="35">
        <v>42362</v>
      </c>
      <c r="C367" s="60">
        <v>2.8319999999999999</v>
      </c>
      <c r="D367" s="60">
        <v>7.92</v>
      </c>
      <c r="E367" s="60">
        <v>19.54</v>
      </c>
      <c r="F367" s="42">
        <f t="shared" si="10"/>
        <v>30.291999999999998</v>
      </c>
      <c r="H367" s="63">
        <v>1.7150000000000001</v>
      </c>
    </row>
    <row r="368" spans="1:8" x14ac:dyDescent="0.2">
      <c r="A368" s="4">
        <f t="shared" si="11"/>
        <v>12</v>
      </c>
      <c r="B368" s="35">
        <v>42363</v>
      </c>
      <c r="C368" s="60">
        <v>5.9160000000000004</v>
      </c>
      <c r="D368" s="60">
        <v>7.93</v>
      </c>
      <c r="E368" s="60">
        <v>14.547000000000001</v>
      </c>
      <c r="F368" s="42">
        <f t="shared" si="10"/>
        <v>28.393000000000001</v>
      </c>
      <c r="H368" s="63">
        <v>1.62</v>
      </c>
    </row>
    <row r="369" spans="1:8" x14ac:dyDescent="0.2">
      <c r="A369" s="4">
        <f t="shared" si="11"/>
        <v>12</v>
      </c>
      <c r="B369" s="35">
        <v>42364</v>
      </c>
      <c r="C369" s="60">
        <v>5.024</v>
      </c>
      <c r="D369" s="60">
        <v>8</v>
      </c>
      <c r="E369" s="60">
        <v>16.587</v>
      </c>
      <c r="F369" s="42">
        <f t="shared" si="10"/>
        <v>29.611000000000001</v>
      </c>
      <c r="H369" s="63">
        <v>1.7350000000000001</v>
      </c>
    </row>
    <row r="370" spans="1:8" x14ac:dyDescent="0.2">
      <c r="A370" s="4">
        <f t="shared" si="11"/>
        <v>12</v>
      </c>
      <c r="B370" s="35">
        <v>42365</v>
      </c>
      <c r="C370" s="60">
        <v>4.3860000000000001</v>
      </c>
      <c r="D370" s="60">
        <v>8</v>
      </c>
      <c r="E370" s="60">
        <v>17.193000000000001</v>
      </c>
      <c r="F370" s="42">
        <f t="shared" si="10"/>
        <v>29.579000000000001</v>
      </c>
      <c r="H370" s="63">
        <v>1.69</v>
      </c>
    </row>
    <row r="371" spans="1:8" x14ac:dyDescent="0.2">
      <c r="A371" s="4">
        <f t="shared" si="11"/>
        <v>12</v>
      </c>
      <c r="B371" s="35">
        <v>42366</v>
      </c>
      <c r="C371" s="60">
        <v>5.8150000000000004</v>
      </c>
      <c r="D371" s="60">
        <v>7.98</v>
      </c>
      <c r="E371" s="60">
        <v>16.927</v>
      </c>
      <c r="F371" s="42">
        <f t="shared" si="10"/>
        <v>30.722000000000001</v>
      </c>
      <c r="H371" s="63">
        <v>1.6950000000000001</v>
      </c>
    </row>
    <row r="372" spans="1:8" x14ac:dyDescent="0.2">
      <c r="A372" s="4">
        <f t="shared" si="11"/>
        <v>12</v>
      </c>
      <c r="B372" s="35">
        <v>42367</v>
      </c>
      <c r="C372" s="60">
        <v>3.8610000000000002</v>
      </c>
      <c r="D372" s="60">
        <v>8.0399999999999991</v>
      </c>
      <c r="E372" s="60">
        <v>18.917999999999999</v>
      </c>
      <c r="F372" s="42">
        <f t="shared" si="10"/>
        <v>30.818999999999999</v>
      </c>
      <c r="H372" s="63">
        <v>1.675</v>
      </c>
    </row>
    <row r="373" spans="1:8" x14ac:dyDescent="0.2">
      <c r="A373" s="4">
        <f t="shared" si="11"/>
        <v>12</v>
      </c>
      <c r="B373" s="35">
        <v>42368</v>
      </c>
      <c r="C373" s="60">
        <v>4.625</v>
      </c>
      <c r="D373" s="60">
        <v>8.09</v>
      </c>
      <c r="E373" s="60">
        <v>18.515999999999998</v>
      </c>
      <c r="F373" s="42">
        <f t="shared" si="10"/>
        <v>31.230999999999998</v>
      </c>
      <c r="H373" s="63">
        <v>1.77</v>
      </c>
    </row>
    <row r="374" spans="1:8" ht="13.5" thickBot="1" x14ac:dyDescent="0.25">
      <c r="A374" s="4">
        <f t="shared" si="11"/>
        <v>12</v>
      </c>
      <c r="B374" s="35">
        <v>42369</v>
      </c>
      <c r="C374" s="60">
        <v>3.7090000000000001</v>
      </c>
      <c r="D374" s="60">
        <v>7.85</v>
      </c>
      <c r="E374" s="60">
        <v>19.007000000000001</v>
      </c>
      <c r="F374" s="42">
        <f t="shared" si="10"/>
        <v>30.566000000000003</v>
      </c>
      <c r="H374" s="63">
        <v>1.71</v>
      </c>
    </row>
    <row r="375" spans="1:8" s="4" customFormat="1" ht="13.5" thickBot="1" x14ac:dyDescent="0.25">
      <c r="B375" s="36" t="s">
        <v>4</v>
      </c>
      <c r="C375" s="43">
        <f>SUM(C10:C374)</f>
        <v>5388.1569999999983</v>
      </c>
      <c r="D375" s="43">
        <f>SUM(D10:D374)</f>
        <v>770.76899999999978</v>
      </c>
      <c r="E375" s="43">
        <f>SUM(E10:E374)</f>
        <v>4556.9750000000022</v>
      </c>
      <c r="F375" s="45">
        <f t="shared" si="10"/>
        <v>10715.901</v>
      </c>
      <c r="H375" s="65">
        <f>+MAX(H10:H374)</f>
        <v>1.88</v>
      </c>
    </row>
    <row r="376" spans="1:8" x14ac:dyDescent="0.2">
      <c r="A376" s="4" t="str">
        <f>+IF(ISBLANK($B376),"",MONTH($B376))</f>
        <v/>
      </c>
    </row>
    <row r="377" spans="1:8" x14ac:dyDescent="0.2">
      <c r="A377" s="4" t="str">
        <f>+IF(ISBLANK($B377),"",MONTH($B377))</f>
        <v/>
      </c>
    </row>
    <row r="378" spans="1:8" x14ac:dyDescent="0.2">
      <c r="A378" s="4"/>
    </row>
    <row r="379" spans="1:8" x14ac:dyDescent="0.2">
      <c r="A379" s="4" t="str">
        <f t="shared" ref="A379:A416" si="12">+IF(ISBLANK($B379),"",MONTH($B379))</f>
        <v/>
      </c>
      <c r="D379" s="4"/>
    </row>
    <row r="380" spans="1:8" x14ac:dyDescent="0.2">
      <c r="A380" s="4" t="str">
        <f t="shared" si="12"/>
        <v/>
      </c>
      <c r="D380" s="4"/>
    </row>
    <row r="381" spans="1:8" x14ac:dyDescent="0.2">
      <c r="A381" s="4" t="str">
        <f t="shared" si="12"/>
        <v/>
      </c>
      <c r="D381" s="4"/>
    </row>
    <row r="382" spans="1:8" x14ac:dyDescent="0.2">
      <c r="A382" s="4" t="str">
        <f t="shared" si="12"/>
        <v/>
      </c>
      <c r="D382" s="4"/>
    </row>
    <row r="383" spans="1:8" x14ac:dyDescent="0.2">
      <c r="A383" s="4" t="str">
        <f t="shared" si="12"/>
        <v/>
      </c>
      <c r="D383" s="4"/>
    </row>
    <row r="384" spans="1:8" x14ac:dyDescent="0.2">
      <c r="A384" s="4" t="str">
        <f t="shared" si="12"/>
        <v/>
      </c>
      <c r="D384" s="4"/>
    </row>
    <row r="385" spans="1:4" x14ac:dyDescent="0.2">
      <c r="A385" s="4" t="str">
        <f t="shared" si="12"/>
        <v/>
      </c>
      <c r="D385" s="4"/>
    </row>
    <row r="386" spans="1:4" x14ac:dyDescent="0.2">
      <c r="A386" s="4" t="str">
        <f t="shared" si="12"/>
        <v/>
      </c>
      <c r="D386" s="4"/>
    </row>
    <row r="387" spans="1:4" x14ac:dyDescent="0.2">
      <c r="A387" s="4" t="str">
        <f t="shared" si="12"/>
        <v/>
      </c>
      <c r="D387" s="4"/>
    </row>
    <row r="388" spans="1:4" x14ac:dyDescent="0.2">
      <c r="A388" s="4" t="str">
        <f t="shared" si="12"/>
        <v/>
      </c>
      <c r="D388" s="4"/>
    </row>
    <row r="389" spans="1:4" x14ac:dyDescent="0.2">
      <c r="A389" s="4" t="str">
        <f t="shared" si="12"/>
        <v/>
      </c>
      <c r="D389" s="4"/>
    </row>
    <row r="390" spans="1:4" x14ac:dyDescent="0.2">
      <c r="A390" s="4" t="str">
        <f t="shared" si="12"/>
        <v/>
      </c>
      <c r="D390" s="4"/>
    </row>
    <row r="391" spans="1:4" x14ac:dyDescent="0.2">
      <c r="A391" s="4" t="str">
        <f t="shared" si="12"/>
        <v/>
      </c>
      <c r="D391" s="4"/>
    </row>
    <row r="392" spans="1:4" x14ac:dyDescent="0.2">
      <c r="A392" s="4" t="str">
        <f t="shared" si="12"/>
        <v/>
      </c>
      <c r="D392" s="4"/>
    </row>
    <row r="393" spans="1:4" x14ac:dyDescent="0.2">
      <c r="A393" s="4" t="str">
        <f t="shared" si="12"/>
        <v/>
      </c>
      <c r="D393" s="4"/>
    </row>
    <row r="394" spans="1:4" x14ac:dyDescent="0.2">
      <c r="A394" s="4" t="str">
        <f t="shared" si="12"/>
        <v/>
      </c>
    </row>
    <row r="395" spans="1:4" x14ac:dyDescent="0.2">
      <c r="A395" s="4" t="str">
        <f t="shared" si="12"/>
        <v/>
      </c>
    </row>
    <row r="396" spans="1:4" x14ac:dyDescent="0.2">
      <c r="A396" s="4" t="str">
        <f t="shared" si="12"/>
        <v/>
      </c>
    </row>
    <row r="397" spans="1:4" x14ac:dyDescent="0.2">
      <c r="A397" s="4" t="str">
        <f t="shared" si="12"/>
        <v/>
      </c>
    </row>
    <row r="398" spans="1:4" x14ac:dyDescent="0.2">
      <c r="A398" s="4" t="str">
        <f t="shared" si="12"/>
        <v/>
      </c>
    </row>
    <row r="399" spans="1:4" x14ac:dyDescent="0.2">
      <c r="A399" s="4" t="str">
        <f t="shared" si="12"/>
        <v/>
      </c>
    </row>
    <row r="400" spans="1:4" x14ac:dyDescent="0.2">
      <c r="A400" s="4" t="str">
        <f t="shared" si="12"/>
        <v/>
      </c>
    </row>
    <row r="401" spans="1:1" x14ac:dyDescent="0.2">
      <c r="A401" s="4" t="str">
        <f t="shared" si="12"/>
        <v/>
      </c>
    </row>
    <row r="402" spans="1:1" x14ac:dyDescent="0.2">
      <c r="A402" s="4" t="str">
        <f t="shared" si="12"/>
        <v/>
      </c>
    </row>
    <row r="403" spans="1:1" x14ac:dyDescent="0.2">
      <c r="A403" s="4" t="str">
        <f t="shared" si="12"/>
        <v/>
      </c>
    </row>
    <row r="404" spans="1:1" x14ac:dyDescent="0.2">
      <c r="A404" s="4" t="str">
        <f t="shared" si="12"/>
        <v/>
      </c>
    </row>
    <row r="405" spans="1:1" x14ac:dyDescent="0.2">
      <c r="A405" s="4" t="str">
        <f t="shared" si="12"/>
        <v/>
      </c>
    </row>
    <row r="406" spans="1:1" x14ac:dyDescent="0.2">
      <c r="A406" s="4" t="str">
        <f t="shared" si="12"/>
        <v/>
      </c>
    </row>
    <row r="407" spans="1:1" x14ac:dyDescent="0.2">
      <c r="A407" s="4" t="str">
        <f t="shared" si="12"/>
        <v/>
      </c>
    </row>
    <row r="408" spans="1:1" x14ac:dyDescent="0.2">
      <c r="A408" s="4" t="str">
        <f t="shared" si="12"/>
        <v/>
      </c>
    </row>
    <row r="409" spans="1:1" x14ac:dyDescent="0.2">
      <c r="A409" s="4" t="str">
        <f t="shared" si="12"/>
        <v/>
      </c>
    </row>
    <row r="410" spans="1:1" x14ac:dyDescent="0.2">
      <c r="A410" s="4" t="str">
        <f t="shared" si="12"/>
        <v/>
      </c>
    </row>
    <row r="411" spans="1:1" x14ac:dyDescent="0.2">
      <c r="A411" s="4" t="str">
        <f t="shared" si="12"/>
        <v/>
      </c>
    </row>
    <row r="412" spans="1:1" x14ac:dyDescent="0.2">
      <c r="A412" s="4" t="str">
        <f t="shared" si="12"/>
        <v/>
      </c>
    </row>
    <row r="413" spans="1:1" x14ac:dyDescent="0.2">
      <c r="A413" s="4" t="str">
        <f t="shared" si="12"/>
        <v/>
      </c>
    </row>
    <row r="414" spans="1:1" x14ac:dyDescent="0.2">
      <c r="A414" s="4" t="str">
        <f t="shared" si="12"/>
        <v/>
      </c>
    </row>
    <row r="415" spans="1:1" x14ac:dyDescent="0.2">
      <c r="A415" s="4" t="str">
        <f t="shared" si="12"/>
        <v/>
      </c>
    </row>
    <row r="416" spans="1:1" x14ac:dyDescent="0.2">
      <c r="A416" s="4" t="str">
        <f t="shared" si="12"/>
        <v/>
      </c>
    </row>
    <row r="417" spans="1:1" x14ac:dyDescent="0.2">
      <c r="A417" s="4"/>
    </row>
    <row r="418" spans="1:1" x14ac:dyDescent="0.2">
      <c r="A418" s="4"/>
    </row>
    <row r="419" spans="1:1" x14ac:dyDescent="0.2">
      <c r="A419" s="4" t="str">
        <f t="shared" ref="A419:A427" si="13">+IF(ISBLANK($B419),"",MONTH($B419))</f>
        <v/>
      </c>
    </row>
    <row r="420" spans="1:1" x14ac:dyDescent="0.2">
      <c r="A420" s="4" t="str">
        <f t="shared" si="13"/>
        <v/>
      </c>
    </row>
    <row r="421" spans="1:1" x14ac:dyDescent="0.2">
      <c r="A421" s="4" t="str">
        <f t="shared" si="13"/>
        <v/>
      </c>
    </row>
    <row r="422" spans="1:1" x14ac:dyDescent="0.2">
      <c r="A422" s="4" t="str">
        <f t="shared" si="13"/>
        <v/>
      </c>
    </row>
    <row r="423" spans="1:1" x14ac:dyDescent="0.2">
      <c r="A423" s="4" t="str">
        <f t="shared" si="13"/>
        <v/>
      </c>
    </row>
    <row r="424" spans="1:1" x14ac:dyDescent="0.2">
      <c r="A424" s="4" t="str">
        <f t="shared" si="13"/>
        <v/>
      </c>
    </row>
    <row r="425" spans="1:1" x14ac:dyDescent="0.2">
      <c r="A425" s="4" t="str">
        <f t="shared" si="13"/>
        <v/>
      </c>
    </row>
    <row r="426" spans="1:1" x14ac:dyDescent="0.2">
      <c r="A426" s="4" t="str">
        <f t="shared" si="13"/>
        <v/>
      </c>
    </row>
    <row r="427" spans="1:1" x14ac:dyDescent="0.2">
      <c r="A427" s="4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I427"/>
  <sheetViews>
    <sheetView showGridLines="0" zoomScale="85" zoomScaleNormal="85" workbookViewId="0">
      <pane xSplit="2" ySplit="8" topLeftCell="C342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baseColWidth="10" defaultColWidth="11.140625" defaultRowHeight="12.75" x14ac:dyDescent="0.2"/>
  <cols>
    <col min="1" max="1" width="2.85546875" style="112" bestFit="1" customWidth="1"/>
    <col min="2" max="2" width="32.28515625" style="69" bestFit="1" customWidth="1"/>
    <col min="3" max="3" width="15.5703125" style="69" bestFit="1" customWidth="1"/>
    <col min="4" max="4" width="13.5703125" style="69" bestFit="1" customWidth="1"/>
    <col min="5" max="5" width="12.5703125" style="69" bestFit="1" customWidth="1"/>
    <col min="6" max="6" width="8.85546875" style="69" bestFit="1" customWidth="1"/>
    <col min="7" max="7" width="4.85546875" style="69" customWidth="1"/>
    <col min="8" max="8" width="11.42578125" style="69" bestFit="1" customWidth="1"/>
    <col min="9" max="16384" width="11.140625" style="69"/>
  </cols>
  <sheetData>
    <row r="1" spans="1:9" ht="15.75" x14ac:dyDescent="0.25">
      <c r="A1" s="111"/>
      <c r="B1" s="121" t="s">
        <v>13</v>
      </c>
    </row>
    <row r="2" spans="1:9" ht="15.75" x14ac:dyDescent="0.25">
      <c r="A2" s="111"/>
      <c r="B2" s="122" t="s">
        <v>44</v>
      </c>
    </row>
    <row r="3" spans="1:9" ht="15.75" x14ac:dyDescent="0.25">
      <c r="A3" s="111"/>
      <c r="B3" s="122" t="s">
        <v>83</v>
      </c>
    </row>
    <row r="4" spans="1:9" x14ac:dyDescent="0.2">
      <c r="A4" s="111"/>
      <c r="B4" s="99" t="s">
        <v>21</v>
      </c>
    </row>
    <row r="5" spans="1:9" ht="16.5" thickBot="1" x14ac:dyDescent="0.3">
      <c r="A5" s="111"/>
      <c r="B5" s="72"/>
    </row>
    <row r="6" spans="1:9" s="73" customFormat="1" ht="13.5" thickTop="1" x14ac:dyDescent="0.2">
      <c r="A6" s="111"/>
      <c r="B6" s="100" t="s">
        <v>0</v>
      </c>
      <c r="C6" s="100" t="str">
        <f>VLOOKUP(C$8,'Información Unidades'!$G$3:$I$15,2,0)</f>
        <v>EDELAYSEN</v>
      </c>
      <c r="D6" s="100" t="str">
        <f>VLOOKUP(D$8,'Información Unidades'!$G$3:$I$15,2,0)</f>
        <v>EDELAYSEN</v>
      </c>
      <c r="E6" s="100" t="str">
        <f>VLOOKUP(E$8,'Información Unidades'!$G$3:$I$15,2,0)</f>
        <v>EDELAYSEN</v>
      </c>
      <c r="F6" s="100" t="s">
        <v>1</v>
      </c>
      <c r="G6" s="69"/>
      <c r="H6" s="100" t="s">
        <v>71</v>
      </c>
      <c r="I6" s="69"/>
    </row>
    <row r="7" spans="1:9" s="74" customFormat="1" x14ac:dyDescent="0.2">
      <c r="A7" s="111"/>
      <c r="B7" s="98" t="s">
        <v>2</v>
      </c>
      <c r="C7" s="98" t="str">
        <f>VLOOKUP(C$8,'Información Unidades'!$G$4:$I$10,3,0)</f>
        <v>DIESEL</v>
      </c>
      <c r="D7" s="98" t="str">
        <f>VLOOKUP(D$8,'Información Unidades'!$G$4:$I$10,3,0)</f>
        <v>HIDRO PASADA</v>
      </c>
      <c r="E7" s="98" t="str">
        <f>VLOOKUP(E$8,'Información Unidades'!$G$4:$I$10,3,0)</f>
        <v>DIESEL</v>
      </c>
      <c r="F7" s="98" t="s">
        <v>3</v>
      </c>
      <c r="G7" s="69"/>
      <c r="H7" s="98" t="s">
        <v>73</v>
      </c>
      <c r="I7" s="69"/>
    </row>
    <row r="8" spans="1:9" s="74" customFormat="1" ht="13.5" thickBot="1" x14ac:dyDescent="0.25">
      <c r="A8" s="111"/>
      <c r="B8" s="99" t="s">
        <v>23</v>
      </c>
      <c r="C8" s="99" t="s">
        <v>77</v>
      </c>
      <c r="D8" s="99" t="s">
        <v>75</v>
      </c>
      <c r="E8" s="99" t="s">
        <v>76</v>
      </c>
      <c r="F8" s="99"/>
      <c r="G8" s="69"/>
      <c r="H8" s="99" t="s">
        <v>70</v>
      </c>
      <c r="I8" s="69"/>
    </row>
    <row r="9" spans="1:9" x14ac:dyDescent="0.2">
      <c r="A9" s="111">
        <f t="shared" ref="A9:A74" si="0">+IF(ISBLANK($B9),"",MONTH($B9))</f>
        <v>1</v>
      </c>
      <c r="B9" s="108">
        <v>42370</v>
      </c>
      <c r="C9" s="115">
        <v>11.727</v>
      </c>
      <c r="D9" s="115">
        <v>15.521000000000001</v>
      </c>
      <c r="E9" s="115">
        <v>0.92600000000000005</v>
      </c>
      <c r="F9" s="105">
        <f t="shared" ref="F9:F73" si="1">+SUM(C9:E9)</f>
        <v>28.173999999999999</v>
      </c>
      <c r="H9" s="116">
        <v>1.645</v>
      </c>
    </row>
    <row r="10" spans="1:9" x14ac:dyDescent="0.2">
      <c r="A10" s="111">
        <f t="shared" si="0"/>
        <v>1</v>
      </c>
      <c r="B10" s="109">
        <v>42371</v>
      </c>
      <c r="C10" s="117">
        <v>12.382999999999999</v>
      </c>
      <c r="D10" s="117">
        <v>15.66</v>
      </c>
      <c r="E10" s="117">
        <v>0.77500000000000002</v>
      </c>
      <c r="F10" s="106">
        <f t="shared" si="1"/>
        <v>28.817999999999998</v>
      </c>
      <c r="H10" s="116">
        <v>1.675</v>
      </c>
    </row>
    <row r="11" spans="1:9" x14ac:dyDescent="0.2">
      <c r="A11" s="111">
        <f t="shared" si="0"/>
        <v>1</v>
      </c>
      <c r="B11" s="109">
        <v>42372</v>
      </c>
      <c r="C11" s="117">
        <v>12.596</v>
      </c>
      <c r="D11" s="117">
        <v>15.77</v>
      </c>
      <c r="E11" s="117">
        <v>0.86199999999999999</v>
      </c>
      <c r="F11" s="106">
        <f t="shared" si="1"/>
        <v>29.227999999999998</v>
      </c>
      <c r="H11" s="116">
        <v>1.72</v>
      </c>
    </row>
    <row r="12" spans="1:9" x14ac:dyDescent="0.2">
      <c r="A12" s="111">
        <f t="shared" si="0"/>
        <v>1</v>
      </c>
      <c r="B12" s="109">
        <v>42373</v>
      </c>
      <c r="C12" s="117">
        <v>14.455</v>
      </c>
      <c r="D12" s="117">
        <v>15.925000000000001</v>
      </c>
      <c r="E12" s="117">
        <v>1.3009999999999999</v>
      </c>
      <c r="F12" s="106">
        <f t="shared" si="1"/>
        <v>31.681000000000001</v>
      </c>
      <c r="H12" s="116">
        <v>1.69</v>
      </c>
    </row>
    <row r="13" spans="1:9" x14ac:dyDescent="0.2">
      <c r="A13" s="111">
        <f t="shared" si="0"/>
        <v>1</v>
      </c>
      <c r="B13" s="109">
        <v>42374</v>
      </c>
      <c r="C13" s="117">
        <v>14.688000000000001</v>
      </c>
      <c r="D13" s="117">
        <v>15.888</v>
      </c>
      <c r="E13" s="117">
        <v>1.7969999999999999</v>
      </c>
      <c r="F13" s="106">
        <f t="shared" si="1"/>
        <v>32.372999999999998</v>
      </c>
      <c r="H13" s="116">
        <v>1.7849999999999999</v>
      </c>
    </row>
    <row r="14" spans="1:9" x14ac:dyDescent="0.2">
      <c r="A14" s="111">
        <f t="shared" si="0"/>
        <v>1</v>
      </c>
      <c r="B14" s="109">
        <v>42375</v>
      </c>
      <c r="C14" s="117">
        <v>13.743</v>
      </c>
      <c r="D14" s="117">
        <v>15.987</v>
      </c>
      <c r="E14" s="117">
        <v>1.776</v>
      </c>
      <c r="F14" s="106">
        <f t="shared" si="1"/>
        <v>31.506</v>
      </c>
      <c r="H14" s="116">
        <v>1.89</v>
      </c>
    </row>
    <row r="15" spans="1:9" x14ac:dyDescent="0.2">
      <c r="A15" s="111">
        <f t="shared" si="0"/>
        <v>1</v>
      </c>
      <c r="B15" s="109">
        <v>42376</v>
      </c>
      <c r="C15" s="117">
        <v>16.456</v>
      </c>
      <c r="D15" s="117">
        <v>15.923999999999999</v>
      </c>
      <c r="E15" s="117">
        <v>1.657</v>
      </c>
      <c r="F15" s="106">
        <f t="shared" si="1"/>
        <v>34.036999999999992</v>
      </c>
      <c r="H15" s="116">
        <v>1.93</v>
      </c>
    </row>
    <row r="16" spans="1:9" x14ac:dyDescent="0.2">
      <c r="A16" s="111">
        <f t="shared" si="0"/>
        <v>1</v>
      </c>
      <c r="B16" s="109">
        <v>42377</v>
      </c>
      <c r="C16" s="117">
        <v>15.81</v>
      </c>
      <c r="D16" s="117">
        <v>15.555</v>
      </c>
      <c r="E16" s="117">
        <v>1.397</v>
      </c>
      <c r="F16" s="106">
        <f t="shared" si="1"/>
        <v>32.762</v>
      </c>
      <c r="H16" s="116">
        <v>1.81</v>
      </c>
    </row>
    <row r="17" spans="1:8" x14ac:dyDescent="0.2">
      <c r="A17" s="111">
        <f t="shared" si="0"/>
        <v>1</v>
      </c>
      <c r="B17" s="109">
        <v>42378</v>
      </c>
      <c r="C17" s="117">
        <v>15.183</v>
      </c>
      <c r="D17" s="117">
        <v>15.885</v>
      </c>
      <c r="E17" s="117">
        <v>1.798</v>
      </c>
      <c r="F17" s="106">
        <f t="shared" si="1"/>
        <v>32.866</v>
      </c>
      <c r="H17" s="116">
        <v>1.84</v>
      </c>
    </row>
    <row r="18" spans="1:8" x14ac:dyDescent="0.2">
      <c r="A18" s="111">
        <f t="shared" si="0"/>
        <v>1</v>
      </c>
      <c r="B18" s="109">
        <v>42379</v>
      </c>
      <c r="C18" s="117">
        <v>14.827999999999999</v>
      </c>
      <c r="D18" s="117">
        <v>14.497</v>
      </c>
      <c r="E18" s="117">
        <v>1.806</v>
      </c>
      <c r="F18" s="106">
        <f t="shared" si="1"/>
        <v>31.131</v>
      </c>
      <c r="H18" s="116">
        <v>1.85</v>
      </c>
    </row>
    <row r="19" spans="1:8" x14ac:dyDescent="0.2">
      <c r="A19" s="111">
        <f t="shared" si="0"/>
        <v>1</v>
      </c>
      <c r="B19" s="109">
        <v>42380</v>
      </c>
      <c r="C19" s="117">
        <v>16.257000000000001</v>
      </c>
      <c r="D19" s="117">
        <v>15.756</v>
      </c>
      <c r="E19" s="117">
        <v>1.863</v>
      </c>
      <c r="F19" s="106">
        <f t="shared" si="1"/>
        <v>33.876000000000005</v>
      </c>
      <c r="H19" s="116">
        <v>1.88</v>
      </c>
    </row>
    <row r="20" spans="1:8" x14ac:dyDescent="0.2">
      <c r="A20" s="111">
        <f t="shared" si="0"/>
        <v>1</v>
      </c>
      <c r="B20" s="109">
        <v>42381</v>
      </c>
      <c r="C20" s="117">
        <v>15.945</v>
      </c>
      <c r="D20" s="117">
        <v>16.120999999999999</v>
      </c>
      <c r="E20" s="117">
        <v>1.708</v>
      </c>
      <c r="F20" s="106">
        <f t="shared" si="1"/>
        <v>33.774000000000001</v>
      </c>
      <c r="H20" s="116">
        <v>1.8149999999999999</v>
      </c>
    </row>
    <row r="21" spans="1:8" x14ac:dyDescent="0.2">
      <c r="A21" s="111">
        <f t="shared" si="0"/>
        <v>1</v>
      </c>
      <c r="B21" s="109">
        <v>42382</v>
      </c>
      <c r="C21" s="117">
        <v>15.193</v>
      </c>
      <c r="D21" s="117">
        <v>16.161000000000001</v>
      </c>
      <c r="E21" s="117">
        <v>1.347</v>
      </c>
      <c r="F21" s="106">
        <f t="shared" si="1"/>
        <v>32.701000000000001</v>
      </c>
      <c r="H21" s="116">
        <v>1.8149999999999999</v>
      </c>
    </row>
    <row r="22" spans="1:8" x14ac:dyDescent="0.2">
      <c r="A22" s="111">
        <f t="shared" si="0"/>
        <v>1</v>
      </c>
      <c r="B22" s="109">
        <v>42383</v>
      </c>
      <c r="C22" s="117">
        <v>15.26</v>
      </c>
      <c r="D22" s="117">
        <v>15.69</v>
      </c>
      <c r="E22" s="117">
        <v>1.5449999999999999</v>
      </c>
      <c r="F22" s="106">
        <f t="shared" si="1"/>
        <v>32.494999999999997</v>
      </c>
      <c r="H22" s="116">
        <v>1.8</v>
      </c>
    </row>
    <row r="23" spans="1:8" x14ac:dyDescent="0.2">
      <c r="A23" s="111">
        <f t="shared" si="0"/>
        <v>1</v>
      </c>
      <c r="B23" s="109">
        <v>42384</v>
      </c>
      <c r="C23" s="117">
        <v>15.007999999999999</v>
      </c>
      <c r="D23" s="117">
        <v>16.059999999999999</v>
      </c>
      <c r="E23" s="117">
        <v>1.3280000000000001</v>
      </c>
      <c r="F23" s="106">
        <f t="shared" si="1"/>
        <v>32.396000000000001</v>
      </c>
      <c r="H23" s="116">
        <v>1.84</v>
      </c>
    </row>
    <row r="24" spans="1:8" x14ac:dyDescent="0.2">
      <c r="A24" s="111">
        <f t="shared" si="0"/>
        <v>1</v>
      </c>
      <c r="B24" s="109">
        <v>42385</v>
      </c>
      <c r="C24" s="117">
        <v>15.225</v>
      </c>
      <c r="D24" s="117">
        <v>15.82</v>
      </c>
      <c r="E24" s="117">
        <v>1.38</v>
      </c>
      <c r="F24" s="106">
        <f t="shared" si="1"/>
        <v>32.425000000000004</v>
      </c>
      <c r="H24" s="116">
        <v>1.82</v>
      </c>
    </row>
    <row r="25" spans="1:8" x14ac:dyDescent="0.2">
      <c r="A25" s="111">
        <f t="shared" si="0"/>
        <v>1</v>
      </c>
      <c r="B25" s="109">
        <v>42386</v>
      </c>
      <c r="C25" s="117">
        <v>13.988</v>
      </c>
      <c r="D25" s="117">
        <v>15.88</v>
      </c>
      <c r="E25" s="117">
        <v>0.82299999999999995</v>
      </c>
      <c r="F25" s="106">
        <f t="shared" si="1"/>
        <v>30.691000000000003</v>
      </c>
      <c r="H25" s="116">
        <v>1.76</v>
      </c>
    </row>
    <row r="26" spans="1:8" x14ac:dyDescent="0.2">
      <c r="A26" s="111">
        <f t="shared" si="0"/>
        <v>1</v>
      </c>
      <c r="B26" s="109">
        <v>42387</v>
      </c>
      <c r="C26" s="117">
        <v>15.694000000000001</v>
      </c>
      <c r="D26" s="117">
        <v>15.88</v>
      </c>
      <c r="E26" s="117">
        <v>1.617</v>
      </c>
      <c r="F26" s="106">
        <f t="shared" si="1"/>
        <v>33.191000000000003</v>
      </c>
      <c r="H26" s="116">
        <v>1.91</v>
      </c>
    </row>
    <row r="27" spans="1:8" x14ac:dyDescent="0.2">
      <c r="A27" s="111">
        <f t="shared" si="0"/>
        <v>1</v>
      </c>
      <c r="B27" s="109">
        <v>42388</v>
      </c>
      <c r="C27" s="117">
        <v>16.901</v>
      </c>
      <c r="D27" s="117">
        <v>16.02</v>
      </c>
      <c r="E27" s="117">
        <v>1.39</v>
      </c>
      <c r="F27" s="106">
        <f t="shared" si="1"/>
        <v>34.311</v>
      </c>
      <c r="H27" s="116">
        <v>1.84</v>
      </c>
    </row>
    <row r="28" spans="1:8" x14ac:dyDescent="0.2">
      <c r="A28" s="111">
        <f t="shared" si="0"/>
        <v>1</v>
      </c>
      <c r="B28" s="109">
        <v>42389</v>
      </c>
      <c r="C28" s="117">
        <v>16.876999999999999</v>
      </c>
      <c r="D28" s="117">
        <v>15.51</v>
      </c>
      <c r="E28" s="117">
        <v>2.3519999999999999</v>
      </c>
      <c r="F28" s="106">
        <f t="shared" si="1"/>
        <v>34.738999999999997</v>
      </c>
      <c r="H28" s="116">
        <v>1.94</v>
      </c>
    </row>
    <row r="29" spans="1:8" x14ac:dyDescent="0.2">
      <c r="A29" s="111">
        <f t="shared" si="0"/>
        <v>1</v>
      </c>
      <c r="B29" s="109">
        <v>42390</v>
      </c>
      <c r="C29" s="117">
        <v>17.164000000000001</v>
      </c>
      <c r="D29" s="117">
        <v>15.74</v>
      </c>
      <c r="E29" s="117">
        <v>2.4260000000000002</v>
      </c>
      <c r="F29" s="106">
        <f t="shared" si="1"/>
        <v>35.330000000000005</v>
      </c>
      <c r="H29" s="116">
        <v>1.925</v>
      </c>
    </row>
    <row r="30" spans="1:8" x14ac:dyDescent="0.2">
      <c r="A30" s="111">
        <f t="shared" si="0"/>
        <v>1</v>
      </c>
      <c r="B30" s="109">
        <v>42391</v>
      </c>
      <c r="C30" s="117">
        <v>17.902000000000001</v>
      </c>
      <c r="D30" s="117">
        <v>15.92</v>
      </c>
      <c r="E30" s="117">
        <v>1.64</v>
      </c>
      <c r="F30" s="106">
        <f t="shared" si="1"/>
        <v>35.462000000000003</v>
      </c>
      <c r="H30" s="116">
        <v>1.825</v>
      </c>
    </row>
    <row r="31" spans="1:8" x14ac:dyDescent="0.2">
      <c r="A31" s="111">
        <f t="shared" si="0"/>
        <v>1</v>
      </c>
      <c r="B31" s="109">
        <v>42392</v>
      </c>
      <c r="C31" s="117">
        <v>17.058</v>
      </c>
      <c r="D31" s="117">
        <v>15.78</v>
      </c>
      <c r="E31" s="117">
        <v>1.7150000000000001</v>
      </c>
      <c r="F31" s="106">
        <f t="shared" si="1"/>
        <v>34.553000000000004</v>
      </c>
      <c r="H31" s="116">
        <v>1.81</v>
      </c>
    </row>
    <row r="32" spans="1:8" x14ac:dyDescent="0.2">
      <c r="A32" s="111">
        <f t="shared" si="0"/>
        <v>1</v>
      </c>
      <c r="B32" s="109">
        <v>42393</v>
      </c>
      <c r="C32" s="117">
        <v>13.946999999999999</v>
      </c>
      <c r="D32" s="117">
        <v>15.92</v>
      </c>
      <c r="E32" s="117">
        <v>0.80500000000000005</v>
      </c>
      <c r="F32" s="106">
        <f t="shared" si="1"/>
        <v>30.671999999999997</v>
      </c>
      <c r="H32" s="116">
        <v>1.554</v>
      </c>
    </row>
    <row r="33" spans="1:8" x14ac:dyDescent="0.2">
      <c r="A33" s="111">
        <f t="shared" si="0"/>
        <v>1</v>
      </c>
      <c r="B33" s="109">
        <v>42394</v>
      </c>
      <c r="C33" s="117">
        <v>15.933999999999999</v>
      </c>
      <c r="D33" s="117">
        <v>15.84</v>
      </c>
      <c r="E33" s="117">
        <v>1.591</v>
      </c>
      <c r="F33" s="106">
        <f t="shared" si="1"/>
        <v>33.365000000000002</v>
      </c>
      <c r="H33" s="116">
        <v>1.85</v>
      </c>
    </row>
    <row r="34" spans="1:8" x14ac:dyDescent="0.2">
      <c r="A34" s="111">
        <f t="shared" si="0"/>
        <v>1</v>
      </c>
      <c r="B34" s="109">
        <v>42395</v>
      </c>
      <c r="C34" s="117">
        <v>16.399000000000001</v>
      </c>
      <c r="D34" s="117">
        <v>15.98</v>
      </c>
      <c r="E34" s="117">
        <v>1.7430000000000001</v>
      </c>
      <c r="F34" s="106">
        <f t="shared" si="1"/>
        <v>34.122000000000007</v>
      </c>
      <c r="H34" s="116">
        <v>1.81</v>
      </c>
    </row>
    <row r="35" spans="1:8" x14ac:dyDescent="0.2">
      <c r="A35" s="111">
        <f t="shared" si="0"/>
        <v>1</v>
      </c>
      <c r="B35" s="109">
        <v>42396</v>
      </c>
      <c r="C35" s="117">
        <v>16.004000000000001</v>
      </c>
      <c r="D35" s="117">
        <v>15.89</v>
      </c>
      <c r="E35" s="117">
        <v>1.8580000000000001</v>
      </c>
      <c r="F35" s="106">
        <f t="shared" si="1"/>
        <v>33.752000000000002</v>
      </c>
      <c r="H35" s="116">
        <v>1.855</v>
      </c>
    </row>
    <row r="36" spans="1:8" x14ac:dyDescent="0.2">
      <c r="A36" s="111">
        <f t="shared" si="0"/>
        <v>1</v>
      </c>
      <c r="B36" s="109">
        <v>42397</v>
      </c>
      <c r="C36" s="117">
        <v>16.997</v>
      </c>
      <c r="D36" s="117">
        <v>16.11</v>
      </c>
      <c r="E36" s="117">
        <v>1.63</v>
      </c>
      <c r="F36" s="106">
        <f t="shared" si="1"/>
        <v>34.737000000000002</v>
      </c>
      <c r="H36" s="116">
        <v>2.085</v>
      </c>
    </row>
    <row r="37" spans="1:8" x14ac:dyDescent="0.2">
      <c r="A37" s="111">
        <f t="shared" si="0"/>
        <v>1</v>
      </c>
      <c r="B37" s="109">
        <v>42398</v>
      </c>
      <c r="C37" s="117">
        <v>16.96</v>
      </c>
      <c r="D37" s="117">
        <v>15.81</v>
      </c>
      <c r="E37" s="117">
        <v>1.4730000000000001</v>
      </c>
      <c r="F37" s="106">
        <f t="shared" si="1"/>
        <v>34.243000000000002</v>
      </c>
      <c r="H37" s="116">
        <v>1.825</v>
      </c>
    </row>
    <row r="38" spans="1:8" x14ac:dyDescent="0.2">
      <c r="A38" s="111">
        <f t="shared" si="0"/>
        <v>1</v>
      </c>
      <c r="B38" s="109">
        <v>42399</v>
      </c>
      <c r="C38" s="117">
        <v>14.815</v>
      </c>
      <c r="D38" s="117">
        <v>15.77</v>
      </c>
      <c r="E38" s="117">
        <v>1.2709999999999999</v>
      </c>
      <c r="F38" s="106">
        <f t="shared" si="1"/>
        <v>31.856000000000002</v>
      </c>
      <c r="H38" s="116">
        <v>1.835</v>
      </c>
    </row>
    <row r="39" spans="1:8" x14ac:dyDescent="0.2">
      <c r="A39" s="111">
        <f t="shared" si="0"/>
        <v>1</v>
      </c>
      <c r="B39" s="109">
        <v>42400</v>
      </c>
      <c r="C39" s="117">
        <v>13.369</v>
      </c>
      <c r="D39" s="117">
        <v>15.53</v>
      </c>
      <c r="E39" s="117">
        <v>0.99299999999999999</v>
      </c>
      <c r="F39" s="106">
        <f t="shared" si="1"/>
        <v>29.891999999999999</v>
      </c>
      <c r="H39" s="116">
        <v>1.73</v>
      </c>
    </row>
    <row r="40" spans="1:8" x14ac:dyDescent="0.2">
      <c r="A40" s="111">
        <f t="shared" si="0"/>
        <v>2</v>
      </c>
      <c r="B40" s="109">
        <v>42401</v>
      </c>
      <c r="C40" s="117">
        <v>15.096</v>
      </c>
      <c r="D40" s="117">
        <v>15.86</v>
      </c>
      <c r="E40" s="117">
        <v>2.093</v>
      </c>
      <c r="F40" s="106">
        <f t="shared" si="1"/>
        <v>33.048999999999999</v>
      </c>
      <c r="H40" s="116">
        <v>1.84</v>
      </c>
    </row>
    <row r="41" spans="1:8" x14ac:dyDescent="0.2">
      <c r="A41" s="111">
        <f t="shared" si="0"/>
        <v>2</v>
      </c>
      <c r="B41" s="109">
        <v>42402</v>
      </c>
      <c r="C41" s="117">
        <v>15.19</v>
      </c>
      <c r="D41" s="117">
        <v>16.077999999999999</v>
      </c>
      <c r="E41" s="117">
        <v>2.2160000000000002</v>
      </c>
      <c r="F41" s="106">
        <f t="shared" si="1"/>
        <v>33.484000000000002</v>
      </c>
      <c r="H41" s="116">
        <v>1.88</v>
      </c>
    </row>
    <row r="42" spans="1:8" x14ac:dyDescent="0.2">
      <c r="A42" s="111">
        <f t="shared" si="0"/>
        <v>2</v>
      </c>
      <c r="B42" s="109">
        <v>42403</v>
      </c>
      <c r="C42" s="117">
        <v>14.398999999999999</v>
      </c>
      <c r="D42" s="117">
        <v>15.826000000000001</v>
      </c>
      <c r="E42" s="117">
        <v>1.982</v>
      </c>
      <c r="F42" s="106">
        <f t="shared" si="1"/>
        <v>32.207000000000001</v>
      </c>
      <c r="H42" s="116">
        <v>1.8149999999999999</v>
      </c>
    </row>
    <row r="43" spans="1:8" x14ac:dyDescent="0.2">
      <c r="A43" s="111">
        <f t="shared" si="0"/>
        <v>2</v>
      </c>
      <c r="B43" s="109">
        <v>42404</v>
      </c>
      <c r="C43" s="117">
        <v>13.625</v>
      </c>
      <c r="D43" s="117">
        <v>15.795999999999999</v>
      </c>
      <c r="E43" s="117">
        <v>1.98</v>
      </c>
      <c r="F43" s="106">
        <f t="shared" si="1"/>
        <v>31.401</v>
      </c>
      <c r="H43" s="116">
        <v>1.77</v>
      </c>
    </row>
    <row r="44" spans="1:8" x14ac:dyDescent="0.2">
      <c r="A44" s="111">
        <f t="shared" si="0"/>
        <v>2</v>
      </c>
      <c r="B44" s="109">
        <v>42405</v>
      </c>
      <c r="C44" s="117">
        <v>13.680999999999999</v>
      </c>
      <c r="D44" s="117">
        <v>15.212</v>
      </c>
      <c r="E44" s="117">
        <v>2.032</v>
      </c>
      <c r="F44" s="106">
        <f t="shared" si="1"/>
        <v>30.925000000000001</v>
      </c>
      <c r="H44" s="116">
        <v>1.96</v>
      </c>
    </row>
    <row r="45" spans="1:8" x14ac:dyDescent="0.2">
      <c r="A45" s="111">
        <f t="shared" si="0"/>
        <v>2</v>
      </c>
      <c r="B45" s="109">
        <v>42406</v>
      </c>
      <c r="C45" s="117">
        <v>12.95</v>
      </c>
      <c r="D45" s="117">
        <v>16.016999999999999</v>
      </c>
      <c r="E45" s="117">
        <v>1.617</v>
      </c>
      <c r="F45" s="106">
        <f t="shared" si="1"/>
        <v>30.584</v>
      </c>
      <c r="H45" s="116">
        <v>1.92</v>
      </c>
    </row>
    <row r="46" spans="1:8" x14ac:dyDescent="0.2">
      <c r="A46" s="111">
        <f t="shared" si="0"/>
        <v>2</v>
      </c>
      <c r="B46" s="109">
        <v>42407</v>
      </c>
      <c r="C46" s="117">
        <v>11.347</v>
      </c>
      <c r="D46" s="117">
        <v>15.444000000000001</v>
      </c>
      <c r="E46" s="117">
        <v>1.75</v>
      </c>
      <c r="F46" s="106">
        <f t="shared" si="1"/>
        <v>28.541</v>
      </c>
      <c r="H46" s="116">
        <v>1.9</v>
      </c>
    </row>
    <row r="47" spans="1:8" x14ac:dyDescent="0.2">
      <c r="A47" s="111">
        <f t="shared" si="0"/>
        <v>2</v>
      </c>
      <c r="B47" s="109">
        <v>42408</v>
      </c>
      <c r="C47" s="117">
        <v>13.747999999999999</v>
      </c>
      <c r="D47" s="117">
        <v>16.387</v>
      </c>
      <c r="E47" s="117">
        <v>1.85</v>
      </c>
      <c r="F47" s="106">
        <f t="shared" si="1"/>
        <v>31.984999999999999</v>
      </c>
      <c r="H47" s="116">
        <v>1.79</v>
      </c>
    </row>
    <row r="48" spans="1:8" x14ac:dyDescent="0.2">
      <c r="A48" s="111">
        <f t="shared" si="0"/>
        <v>2</v>
      </c>
      <c r="B48" s="109">
        <v>42409</v>
      </c>
      <c r="C48" s="117">
        <v>14.206</v>
      </c>
      <c r="D48" s="117">
        <v>16.126000000000001</v>
      </c>
      <c r="E48" s="117">
        <v>1.498</v>
      </c>
      <c r="F48" s="106">
        <f t="shared" si="1"/>
        <v>31.830000000000002</v>
      </c>
      <c r="H48" s="116">
        <v>1.8049999999999999</v>
      </c>
    </row>
    <row r="49" spans="1:8" x14ac:dyDescent="0.2">
      <c r="A49" s="111">
        <f t="shared" si="0"/>
        <v>2</v>
      </c>
      <c r="B49" s="109">
        <v>42410</v>
      </c>
      <c r="C49" s="117">
        <v>13.917</v>
      </c>
      <c r="D49" s="117">
        <v>15.97</v>
      </c>
      <c r="E49" s="117">
        <v>1.6719999999999999</v>
      </c>
      <c r="F49" s="106">
        <f t="shared" si="1"/>
        <v>31.559000000000001</v>
      </c>
      <c r="H49" s="116">
        <v>1.8049999999999999</v>
      </c>
    </row>
    <row r="50" spans="1:8" x14ac:dyDescent="0.2">
      <c r="A50" s="111">
        <f t="shared" si="0"/>
        <v>2</v>
      </c>
      <c r="B50" s="109">
        <v>42411</v>
      </c>
      <c r="C50" s="117">
        <v>15.214</v>
      </c>
      <c r="D50" s="117">
        <v>16.003</v>
      </c>
      <c r="E50" s="117">
        <v>1.8879999999999999</v>
      </c>
      <c r="F50" s="106">
        <f t="shared" si="1"/>
        <v>33.104999999999997</v>
      </c>
      <c r="H50" s="116">
        <v>1.845</v>
      </c>
    </row>
    <row r="51" spans="1:8" x14ac:dyDescent="0.2">
      <c r="A51" s="111">
        <f t="shared" si="0"/>
        <v>2</v>
      </c>
      <c r="B51" s="109">
        <v>42412</v>
      </c>
      <c r="C51" s="117">
        <v>14.031000000000001</v>
      </c>
      <c r="D51" s="117">
        <v>15.943</v>
      </c>
      <c r="E51" s="117">
        <v>1.89</v>
      </c>
      <c r="F51" s="106">
        <f t="shared" si="1"/>
        <v>31.864000000000001</v>
      </c>
      <c r="H51" s="116">
        <v>1.74</v>
      </c>
    </row>
    <row r="52" spans="1:8" x14ac:dyDescent="0.2">
      <c r="A52" s="111">
        <f t="shared" si="0"/>
        <v>2</v>
      </c>
      <c r="B52" s="109">
        <v>42413</v>
      </c>
      <c r="C52" s="117">
        <v>12.019</v>
      </c>
      <c r="D52" s="117">
        <v>15.978</v>
      </c>
      <c r="E52" s="117">
        <v>1.7949999999999999</v>
      </c>
      <c r="F52" s="106">
        <f t="shared" si="1"/>
        <v>29.792000000000002</v>
      </c>
      <c r="H52" s="116">
        <v>1.73</v>
      </c>
    </row>
    <row r="53" spans="1:8" x14ac:dyDescent="0.2">
      <c r="A53" s="111">
        <f t="shared" si="0"/>
        <v>2</v>
      </c>
      <c r="B53" s="109">
        <v>42414</v>
      </c>
      <c r="C53" s="117">
        <v>12.317</v>
      </c>
      <c r="D53" s="117">
        <v>15.88</v>
      </c>
      <c r="E53" s="117">
        <v>1.5</v>
      </c>
      <c r="F53" s="106">
        <f t="shared" si="1"/>
        <v>29.697000000000003</v>
      </c>
      <c r="H53" s="116">
        <v>1.7749999999999999</v>
      </c>
    </row>
    <row r="54" spans="1:8" x14ac:dyDescent="0.2">
      <c r="A54" s="111">
        <f t="shared" si="0"/>
        <v>2</v>
      </c>
      <c r="B54" s="109">
        <v>42415</v>
      </c>
      <c r="C54" s="117">
        <v>13.427</v>
      </c>
      <c r="D54" s="117">
        <v>15.98</v>
      </c>
      <c r="E54" s="117">
        <v>1.796</v>
      </c>
      <c r="F54" s="106">
        <f t="shared" si="1"/>
        <v>31.202999999999999</v>
      </c>
      <c r="H54" s="116">
        <v>1.865</v>
      </c>
    </row>
    <row r="55" spans="1:8" x14ac:dyDescent="0.2">
      <c r="A55" s="111">
        <f t="shared" si="0"/>
        <v>2</v>
      </c>
      <c r="B55" s="109">
        <v>42416</v>
      </c>
      <c r="C55" s="117">
        <v>13.742000000000001</v>
      </c>
      <c r="D55" s="117">
        <v>16.02</v>
      </c>
      <c r="E55" s="117">
        <v>1.9339999999999999</v>
      </c>
      <c r="F55" s="106">
        <f t="shared" si="1"/>
        <v>31.696000000000002</v>
      </c>
      <c r="H55" s="116">
        <v>1.82</v>
      </c>
    </row>
    <row r="56" spans="1:8" x14ac:dyDescent="0.2">
      <c r="A56" s="111">
        <f t="shared" si="0"/>
        <v>2</v>
      </c>
      <c r="B56" s="109">
        <v>42417</v>
      </c>
      <c r="C56" s="117">
        <v>12.760999999999999</v>
      </c>
      <c r="D56" s="117">
        <v>16.170000000000002</v>
      </c>
      <c r="E56" s="117">
        <v>2.0070000000000001</v>
      </c>
      <c r="F56" s="106">
        <f t="shared" si="1"/>
        <v>30.938000000000002</v>
      </c>
      <c r="H56" s="116">
        <v>1.825</v>
      </c>
    </row>
    <row r="57" spans="1:8" x14ac:dyDescent="0.2">
      <c r="A57" s="111">
        <f t="shared" si="0"/>
        <v>2</v>
      </c>
      <c r="B57" s="109">
        <v>42418</v>
      </c>
      <c r="C57" s="117">
        <v>12.914</v>
      </c>
      <c r="D57" s="117">
        <v>16.14</v>
      </c>
      <c r="E57" s="117">
        <v>1.841</v>
      </c>
      <c r="F57" s="106">
        <f t="shared" si="1"/>
        <v>30.895000000000003</v>
      </c>
      <c r="H57" s="116">
        <v>1.8149999999999999</v>
      </c>
    </row>
    <row r="58" spans="1:8" x14ac:dyDescent="0.2">
      <c r="A58" s="111">
        <f t="shared" si="0"/>
        <v>2</v>
      </c>
      <c r="B58" s="109">
        <v>42419</v>
      </c>
      <c r="C58" s="117">
        <v>12.818</v>
      </c>
      <c r="D58" s="117">
        <v>15.98</v>
      </c>
      <c r="E58" s="117">
        <v>2.1829999999999998</v>
      </c>
      <c r="F58" s="106">
        <f t="shared" si="1"/>
        <v>30.981000000000002</v>
      </c>
      <c r="H58" s="116">
        <v>1.74</v>
      </c>
    </row>
    <row r="59" spans="1:8" x14ac:dyDescent="0.2">
      <c r="A59" s="111">
        <f t="shared" si="0"/>
        <v>2</v>
      </c>
      <c r="B59" s="109">
        <v>42420</v>
      </c>
      <c r="C59" s="117">
        <v>12.362</v>
      </c>
      <c r="D59" s="117">
        <v>14.97</v>
      </c>
      <c r="E59" s="117">
        <v>1.8879999999999999</v>
      </c>
      <c r="F59" s="106">
        <f t="shared" si="1"/>
        <v>29.22</v>
      </c>
      <c r="H59" s="116">
        <v>1.6950000000000001</v>
      </c>
    </row>
    <row r="60" spans="1:8" x14ac:dyDescent="0.2">
      <c r="A60" s="111">
        <f t="shared" si="0"/>
        <v>2</v>
      </c>
      <c r="B60" s="109">
        <v>42421</v>
      </c>
      <c r="C60" s="117">
        <v>10.686999999999999</v>
      </c>
      <c r="D60" s="117">
        <v>15.14</v>
      </c>
      <c r="E60" s="117">
        <v>1.7030000000000001</v>
      </c>
      <c r="F60" s="106">
        <f t="shared" si="1"/>
        <v>27.529999999999998</v>
      </c>
      <c r="H60" s="116">
        <v>1.6950000000000001</v>
      </c>
    </row>
    <row r="61" spans="1:8" x14ac:dyDescent="0.2">
      <c r="A61" s="111">
        <f t="shared" si="0"/>
        <v>2</v>
      </c>
      <c r="B61" s="109">
        <v>42422</v>
      </c>
      <c r="C61" s="117">
        <v>13.010999999999999</v>
      </c>
      <c r="D61" s="117">
        <v>16.239999999999998</v>
      </c>
      <c r="E61" s="117">
        <v>0.93300000000000005</v>
      </c>
      <c r="F61" s="106">
        <f t="shared" si="1"/>
        <v>30.183999999999997</v>
      </c>
      <c r="H61" s="116">
        <v>1.74</v>
      </c>
    </row>
    <row r="62" spans="1:8" x14ac:dyDescent="0.2">
      <c r="A62" s="111">
        <f t="shared" si="0"/>
        <v>2</v>
      </c>
      <c r="B62" s="109">
        <v>42423</v>
      </c>
      <c r="C62" s="117">
        <v>12.087</v>
      </c>
      <c r="D62" s="117">
        <v>16.04</v>
      </c>
      <c r="E62" s="117">
        <v>0.97399999999999998</v>
      </c>
      <c r="F62" s="106">
        <f t="shared" si="1"/>
        <v>29.100999999999999</v>
      </c>
      <c r="H62" s="116">
        <v>1.675</v>
      </c>
    </row>
    <row r="63" spans="1:8" x14ac:dyDescent="0.2">
      <c r="A63" s="111">
        <f t="shared" si="0"/>
        <v>2</v>
      </c>
      <c r="B63" s="109">
        <v>42424</v>
      </c>
      <c r="C63" s="117">
        <v>14.276</v>
      </c>
      <c r="D63" s="117">
        <v>16.010000000000002</v>
      </c>
      <c r="E63" s="117">
        <v>0.91300000000000003</v>
      </c>
      <c r="F63" s="106">
        <f t="shared" si="1"/>
        <v>31.199000000000002</v>
      </c>
      <c r="H63" s="116">
        <v>1.73</v>
      </c>
    </row>
    <row r="64" spans="1:8" x14ac:dyDescent="0.2">
      <c r="A64" s="111">
        <f t="shared" si="0"/>
        <v>2</v>
      </c>
      <c r="B64" s="109">
        <v>42425</v>
      </c>
      <c r="C64" s="117">
        <v>12.464</v>
      </c>
      <c r="D64" s="117">
        <v>15.87</v>
      </c>
      <c r="E64" s="117">
        <v>1.7849999999999999</v>
      </c>
      <c r="F64" s="106">
        <f t="shared" si="1"/>
        <v>30.119</v>
      </c>
      <c r="H64" s="116">
        <v>1.7</v>
      </c>
    </row>
    <row r="65" spans="1:8" x14ac:dyDescent="0.2">
      <c r="A65" s="111">
        <f t="shared" si="0"/>
        <v>2</v>
      </c>
      <c r="B65" s="109">
        <v>42426</v>
      </c>
      <c r="C65" s="117">
        <v>13.284000000000001</v>
      </c>
      <c r="D65" s="117">
        <v>15.85</v>
      </c>
      <c r="E65" s="117">
        <v>1.7150000000000001</v>
      </c>
      <c r="F65" s="106">
        <f t="shared" si="1"/>
        <v>30.849</v>
      </c>
      <c r="H65" s="116">
        <v>1.77</v>
      </c>
    </row>
    <row r="66" spans="1:8" x14ac:dyDescent="0.2">
      <c r="A66" s="111">
        <f t="shared" si="0"/>
        <v>2</v>
      </c>
      <c r="B66" s="109">
        <v>42427</v>
      </c>
      <c r="C66" s="117">
        <v>11.074</v>
      </c>
      <c r="D66" s="117">
        <v>16.12</v>
      </c>
      <c r="E66" s="117">
        <v>0.86</v>
      </c>
      <c r="F66" s="106">
        <f t="shared" si="1"/>
        <v>28.054000000000002</v>
      </c>
      <c r="H66" s="116">
        <v>1.635</v>
      </c>
    </row>
    <row r="67" spans="1:8" x14ac:dyDescent="0.2">
      <c r="A67" s="111">
        <f t="shared" si="0"/>
        <v>2</v>
      </c>
      <c r="B67" s="109">
        <v>42428</v>
      </c>
      <c r="C67" s="117">
        <v>11.058999999999999</v>
      </c>
      <c r="D67" s="117">
        <v>15.87</v>
      </c>
      <c r="E67" s="117">
        <v>0.86599999999999999</v>
      </c>
      <c r="F67" s="106">
        <f t="shared" si="1"/>
        <v>27.794999999999998</v>
      </c>
      <c r="H67" s="116">
        <v>1.69</v>
      </c>
    </row>
    <row r="68" spans="1:8" x14ac:dyDescent="0.2">
      <c r="A68" s="111">
        <f t="shared" si="0"/>
        <v>2</v>
      </c>
      <c r="B68" s="109">
        <v>42429</v>
      </c>
      <c r="C68" s="117">
        <v>11.904</v>
      </c>
      <c r="D68" s="117">
        <v>16.2</v>
      </c>
      <c r="E68" s="117">
        <v>1.679</v>
      </c>
      <c r="F68" s="106">
        <f t="shared" si="1"/>
        <v>29.782999999999998</v>
      </c>
      <c r="H68" s="116">
        <v>1.74</v>
      </c>
    </row>
    <row r="69" spans="1:8" x14ac:dyDescent="0.2">
      <c r="A69" s="111">
        <f t="shared" si="0"/>
        <v>3</v>
      </c>
      <c r="B69" s="109">
        <v>42430</v>
      </c>
      <c r="C69" s="117">
        <v>11.954000000000001</v>
      </c>
      <c r="D69" s="117">
        <v>16.032</v>
      </c>
      <c r="E69" s="117">
        <v>1.9</v>
      </c>
      <c r="F69" s="106">
        <f t="shared" si="1"/>
        <v>29.885999999999999</v>
      </c>
      <c r="H69" s="116">
        <v>1.8049999999999999</v>
      </c>
    </row>
    <row r="70" spans="1:8" x14ac:dyDescent="0.2">
      <c r="A70" s="111">
        <f t="shared" si="0"/>
        <v>3</v>
      </c>
      <c r="B70" s="109">
        <v>42431</v>
      </c>
      <c r="C70" s="117">
        <v>12.211</v>
      </c>
      <c r="D70" s="117">
        <v>16.108000000000001</v>
      </c>
      <c r="E70" s="117">
        <v>1.8360000000000001</v>
      </c>
      <c r="F70" s="106">
        <f t="shared" si="1"/>
        <v>30.155000000000001</v>
      </c>
      <c r="H70" s="116">
        <v>1.875</v>
      </c>
    </row>
    <row r="71" spans="1:8" x14ac:dyDescent="0.2">
      <c r="A71" s="111">
        <f t="shared" si="0"/>
        <v>3</v>
      </c>
      <c r="B71" s="109">
        <v>42432</v>
      </c>
      <c r="C71" s="117">
        <v>13.863</v>
      </c>
      <c r="D71" s="117">
        <v>16.11</v>
      </c>
      <c r="E71" s="117">
        <v>0.89700000000000002</v>
      </c>
      <c r="F71" s="106">
        <f t="shared" si="1"/>
        <v>30.869999999999997</v>
      </c>
      <c r="H71" s="116">
        <v>1.7849999999999999</v>
      </c>
    </row>
    <row r="72" spans="1:8" x14ac:dyDescent="0.2">
      <c r="A72" s="111">
        <f t="shared" si="0"/>
        <v>3</v>
      </c>
      <c r="B72" s="109">
        <v>42433</v>
      </c>
      <c r="C72" s="117">
        <v>12.506</v>
      </c>
      <c r="D72" s="117">
        <v>15.875999999999999</v>
      </c>
      <c r="E72" s="117">
        <v>1.764</v>
      </c>
      <c r="F72" s="106">
        <f t="shared" si="1"/>
        <v>30.145999999999997</v>
      </c>
      <c r="H72" s="116">
        <v>1.67</v>
      </c>
    </row>
    <row r="73" spans="1:8" x14ac:dyDescent="0.2">
      <c r="A73" s="111">
        <f t="shared" si="0"/>
        <v>3</v>
      </c>
      <c r="B73" s="109">
        <v>42434</v>
      </c>
      <c r="C73" s="117">
        <v>11.723000000000001</v>
      </c>
      <c r="D73" s="117">
        <v>16.123000000000001</v>
      </c>
      <c r="E73" s="117">
        <v>0.92500000000000004</v>
      </c>
      <c r="F73" s="106">
        <f t="shared" si="1"/>
        <v>28.771000000000004</v>
      </c>
      <c r="H73" s="116">
        <v>1.68</v>
      </c>
    </row>
    <row r="74" spans="1:8" x14ac:dyDescent="0.2">
      <c r="A74" s="111">
        <f t="shared" si="0"/>
        <v>3</v>
      </c>
      <c r="B74" s="109">
        <v>42435</v>
      </c>
      <c r="C74" s="117">
        <v>11.465999999999999</v>
      </c>
      <c r="D74" s="117">
        <v>15.87</v>
      </c>
      <c r="E74" s="117">
        <v>0.89400000000000002</v>
      </c>
      <c r="F74" s="106">
        <f t="shared" ref="F74:F137" si="2">+SUM(C74:E74)</f>
        <v>28.229999999999997</v>
      </c>
      <c r="H74" s="116">
        <v>1.6850000000000001</v>
      </c>
    </row>
    <row r="75" spans="1:8" x14ac:dyDescent="0.2">
      <c r="A75" s="111">
        <f t="shared" ref="A75:A138" si="3">+IF(ISBLANK($B75),"",MONTH($B75))</f>
        <v>3</v>
      </c>
      <c r="B75" s="109">
        <v>42436</v>
      </c>
      <c r="C75" s="117">
        <v>12.629</v>
      </c>
      <c r="D75" s="117">
        <v>16.076000000000001</v>
      </c>
      <c r="E75" s="117">
        <v>1.9079999999999999</v>
      </c>
      <c r="F75" s="106">
        <f t="shared" si="2"/>
        <v>30.613</v>
      </c>
      <c r="H75" s="116">
        <v>1.76</v>
      </c>
    </row>
    <row r="76" spans="1:8" x14ac:dyDescent="0.2">
      <c r="A76" s="111">
        <f t="shared" si="3"/>
        <v>3</v>
      </c>
      <c r="B76" s="109">
        <v>42437</v>
      </c>
      <c r="C76" s="117">
        <v>12.603</v>
      </c>
      <c r="D76" s="117">
        <v>15.971</v>
      </c>
      <c r="E76" s="117">
        <v>1.891</v>
      </c>
      <c r="F76" s="106">
        <f t="shared" si="2"/>
        <v>30.464999999999996</v>
      </c>
      <c r="H76" s="116">
        <v>1.75</v>
      </c>
    </row>
    <row r="77" spans="1:8" x14ac:dyDescent="0.2">
      <c r="A77" s="111">
        <f t="shared" si="3"/>
        <v>3</v>
      </c>
      <c r="B77" s="109">
        <v>42438</v>
      </c>
      <c r="C77" s="117">
        <v>12.587</v>
      </c>
      <c r="D77" s="117">
        <v>15.967000000000001</v>
      </c>
      <c r="E77" s="117">
        <v>1.821</v>
      </c>
      <c r="F77" s="106">
        <f t="shared" si="2"/>
        <v>30.375000000000004</v>
      </c>
      <c r="H77" s="116">
        <v>1.7949999999999999</v>
      </c>
    </row>
    <row r="78" spans="1:8" x14ac:dyDescent="0.2">
      <c r="A78" s="111">
        <f t="shared" si="3"/>
        <v>3</v>
      </c>
      <c r="B78" s="109">
        <v>42439</v>
      </c>
      <c r="C78" s="117">
        <v>13.282999999999999</v>
      </c>
      <c r="D78" s="117">
        <v>16.036999999999999</v>
      </c>
      <c r="E78" s="117">
        <v>1.7450000000000001</v>
      </c>
      <c r="F78" s="106">
        <f t="shared" si="2"/>
        <v>31.065000000000001</v>
      </c>
      <c r="H78" s="116">
        <v>1.835</v>
      </c>
    </row>
    <row r="79" spans="1:8" x14ac:dyDescent="0.2">
      <c r="A79" s="111">
        <f t="shared" si="3"/>
        <v>3</v>
      </c>
      <c r="B79" s="109">
        <v>42440</v>
      </c>
      <c r="C79" s="117">
        <v>12.904999999999999</v>
      </c>
      <c r="D79" s="117">
        <v>15.983000000000001</v>
      </c>
      <c r="E79" s="117">
        <v>1.4379999999999999</v>
      </c>
      <c r="F79" s="106">
        <f t="shared" si="2"/>
        <v>30.325999999999997</v>
      </c>
      <c r="H79" s="116">
        <v>1.73</v>
      </c>
    </row>
    <row r="80" spans="1:8" x14ac:dyDescent="0.2">
      <c r="A80" s="111">
        <f t="shared" si="3"/>
        <v>3</v>
      </c>
      <c r="B80" s="109">
        <v>42441</v>
      </c>
      <c r="C80" s="117">
        <v>11.167999999999999</v>
      </c>
      <c r="D80" s="117">
        <v>16.045999999999999</v>
      </c>
      <c r="E80" s="117">
        <v>0.98</v>
      </c>
      <c r="F80" s="106">
        <f t="shared" si="2"/>
        <v>28.193999999999999</v>
      </c>
      <c r="H80" s="116">
        <v>1.7450000000000001</v>
      </c>
    </row>
    <row r="81" spans="1:8" x14ac:dyDescent="0.2">
      <c r="A81" s="111">
        <f t="shared" si="3"/>
        <v>3</v>
      </c>
      <c r="B81" s="109">
        <v>42442</v>
      </c>
      <c r="C81" s="117">
        <v>11.016999999999999</v>
      </c>
      <c r="D81" s="117">
        <v>15.801</v>
      </c>
      <c r="E81" s="117">
        <v>1.002</v>
      </c>
      <c r="F81" s="106">
        <f t="shared" si="2"/>
        <v>27.819999999999997</v>
      </c>
      <c r="H81" s="116">
        <v>1.72</v>
      </c>
    </row>
    <row r="82" spans="1:8" x14ac:dyDescent="0.2">
      <c r="A82" s="111">
        <f t="shared" si="3"/>
        <v>3</v>
      </c>
      <c r="B82" s="109">
        <v>42443</v>
      </c>
      <c r="C82" s="117">
        <v>12.247</v>
      </c>
      <c r="D82" s="117">
        <v>16.02</v>
      </c>
      <c r="E82" s="117">
        <v>2.036</v>
      </c>
      <c r="F82" s="106">
        <f t="shared" si="2"/>
        <v>30.303000000000001</v>
      </c>
      <c r="H82" s="116">
        <v>1.77</v>
      </c>
    </row>
    <row r="83" spans="1:8" x14ac:dyDescent="0.2">
      <c r="A83" s="111">
        <f t="shared" si="3"/>
        <v>3</v>
      </c>
      <c r="B83" s="109">
        <v>42444</v>
      </c>
      <c r="C83" s="117">
        <v>12.728999999999999</v>
      </c>
      <c r="D83" s="117">
        <v>16.07</v>
      </c>
      <c r="E83" s="117">
        <v>2.0529999999999999</v>
      </c>
      <c r="F83" s="106">
        <f t="shared" si="2"/>
        <v>30.852</v>
      </c>
      <c r="H83" s="116">
        <v>1.75</v>
      </c>
    </row>
    <row r="84" spans="1:8" x14ac:dyDescent="0.2">
      <c r="A84" s="111">
        <f t="shared" si="3"/>
        <v>3</v>
      </c>
      <c r="B84" s="109">
        <v>42445</v>
      </c>
      <c r="C84" s="117">
        <v>12.743</v>
      </c>
      <c r="D84" s="117">
        <v>16.13</v>
      </c>
      <c r="E84" s="117">
        <v>2.1</v>
      </c>
      <c r="F84" s="106">
        <f t="shared" si="2"/>
        <v>30.972999999999999</v>
      </c>
      <c r="H84" s="116">
        <v>1.7450000000000001</v>
      </c>
    </row>
    <row r="85" spans="1:8" x14ac:dyDescent="0.2">
      <c r="A85" s="111">
        <f t="shared" si="3"/>
        <v>3</v>
      </c>
      <c r="B85" s="109">
        <v>42446</v>
      </c>
      <c r="C85" s="117">
        <v>12.992000000000001</v>
      </c>
      <c r="D85" s="117">
        <v>15.96</v>
      </c>
      <c r="E85" s="117">
        <v>2.0790000000000002</v>
      </c>
      <c r="F85" s="106">
        <f t="shared" si="2"/>
        <v>31.031000000000002</v>
      </c>
      <c r="H85" s="116">
        <v>1.7450000000000001</v>
      </c>
    </row>
    <row r="86" spans="1:8" x14ac:dyDescent="0.2">
      <c r="A86" s="111">
        <f t="shared" si="3"/>
        <v>3</v>
      </c>
      <c r="B86" s="109">
        <v>42447</v>
      </c>
      <c r="C86" s="117">
        <v>12.223000000000001</v>
      </c>
      <c r="D86" s="117">
        <v>16</v>
      </c>
      <c r="E86" s="117">
        <v>2.1160000000000001</v>
      </c>
      <c r="F86" s="106">
        <f t="shared" si="2"/>
        <v>30.338999999999999</v>
      </c>
      <c r="H86" s="116">
        <v>1.66</v>
      </c>
    </row>
    <row r="87" spans="1:8" x14ac:dyDescent="0.2">
      <c r="A87" s="111">
        <f t="shared" si="3"/>
        <v>3</v>
      </c>
      <c r="B87" s="109">
        <v>42448</v>
      </c>
      <c r="C87" s="117">
        <v>11.516</v>
      </c>
      <c r="D87" s="117">
        <v>16.03</v>
      </c>
      <c r="E87" s="117">
        <v>0.97799999999999998</v>
      </c>
      <c r="F87" s="106">
        <f t="shared" si="2"/>
        <v>28.524000000000001</v>
      </c>
      <c r="H87" s="116">
        <v>1.65</v>
      </c>
    </row>
    <row r="88" spans="1:8" x14ac:dyDescent="0.2">
      <c r="A88" s="111">
        <f t="shared" si="3"/>
        <v>3</v>
      </c>
      <c r="B88" s="109">
        <v>42449</v>
      </c>
      <c r="C88" s="117">
        <v>11.984</v>
      </c>
      <c r="D88" s="117">
        <v>16.07</v>
      </c>
      <c r="E88" s="117">
        <v>1.077</v>
      </c>
      <c r="F88" s="106">
        <f t="shared" si="2"/>
        <v>29.131</v>
      </c>
      <c r="H88" s="116">
        <v>1.7649999999999999</v>
      </c>
    </row>
    <row r="89" spans="1:8" x14ac:dyDescent="0.2">
      <c r="A89" s="111">
        <f t="shared" si="3"/>
        <v>3</v>
      </c>
      <c r="B89" s="109">
        <v>42450</v>
      </c>
      <c r="C89" s="117">
        <v>12.725</v>
      </c>
      <c r="D89" s="117">
        <v>15.41</v>
      </c>
      <c r="E89" s="117">
        <v>2.899</v>
      </c>
      <c r="F89" s="106">
        <f t="shared" si="2"/>
        <v>31.033999999999999</v>
      </c>
      <c r="H89" s="116">
        <v>1.835</v>
      </c>
    </row>
    <row r="90" spans="1:8" x14ac:dyDescent="0.2">
      <c r="A90" s="111">
        <f t="shared" si="3"/>
        <v>3</v>
      </c>
      <c r="B90" s="109">
        <v>42451</v>
      </c>
      <c r="C90" s="117">
        <v>13.574</v>
      </c>
      <c r="D90" s="117">
        <v>15.98</v>
      </c>
      <c r="E90" s="117">
        <v>2.516</v>
      </c>
      <c r="F90" s="106">
        <f t="shared" si="2"/>
        <v>32.07</v>
      </c>
      <c r="H90" s="116">
        <v>1.855</v>
      </c>
    </row>
    <row r="91" spans="1:8" x14ac:dyDescent="0.2">
      <c r="A91" s="111">
        <f t="shared" si="3"/>
        <v>3</v>
      </c>
      <c r="B91" s="109">
        <v>42452</v>
      </c>
      <c r="C91" s="117">
        <v>13.438000000000001</v>
      </c>
      <c r="D91" s="117">
        <v>16.02</v>
      </c>
      <c r="E91" s="117">
        <v>2.7919999999999998</v>
      </c>
      <c r="F91" s="106">
        <f t="shared" si="2"/>
        <v>32.25</v>
      </c>
      <c r="H91" s="116">
        <v>1.9350000000000001</v>
      </c>
    </row>
    <row r="92" spans="1:8" x14ac:dyDescent="0.2">
      <c r="A92" s="111">
        <f t="shared" si="3"/>
        <v>3</v>
      </c>
      <c r="B92" s="109">
        <v>42453</v>
      </c>
      <c r="C92" s="117">
        <v>12.541</v>
      </c>
      <c r="D92" s="117">
        <v>15.99</v>
      </c>
      <c r="E92" s="117">
        <v>2.3559999999999999</v>
      </c>
      <c r="F92" s="106">
        <f t="shared" si="2"/>
        <v>30.887</v>
      </c>
      <c r="H92" s="116">
        <v>1.6950000000000001</v>
      </c>
    </row>
    <row r="93" spans="1:8" x14ac:dyDescent="0.2">
      <c r="A93" s="111">
        <f t="shared" si="3"/>
        <v>3</v>
      </c>
      <c r="B93" s="109">
        <v>42454</v>
      </c>
      <c r="C93" s="117">
        <v>11.73</v>
      </c>
      <c r="D93" s="117">
        <v>15.91</v>
      </c>
      <c r="E93" s="117">
        <v>1.0329999999999999</v>
      </c>
      <c r="F93" s="106">
        <f t="shared" si="2"/>
        <v>28.673000000000002</v>
      </c>
      <c r="H93" s="116">
        <v>1.72</v>
      </c>
    </row>
    <row r="94" spans="1:8" x14ac:dyDescent="0.2">
      <c r="A94" s="111">
        <f t="shared" si="3"/>
        <v>3</v>
      </c>
      <c r="B94" s="109">
        <v>42455</v>
      </c>
      <c r="C94" s="117">
        <v>10.802</v>
      </c>
      <c r="D94" s="117">
        <v>16.13</v>
      </c>
      <c r="E94" s="117">
        <v>1.2829999999999999</v>
      </c>
      <c r="F94" s="106">
        <f t="shared" si="2"/>
        <v>28.215</v>
      </c>
      <c r="H94" s="116">
        <v>1.71</v>
      </c>
    </row>
    <row r="95" spans="1:8" x14ac:dyDescent="0.2">
      <c r="A95" s="111">
        <f t="shared" si="3"/>
        <v>3</v>
      </c>
      <c r="B95" s="109">
        <v>42456</v>
      </c>
      <c r="C95" s="117">
        <v>11.266999999999999</v>
      </c>
      <c r="D95" s="117">
        <v>16.14</v>
      </c>
      <c r="E95" s="117">
        <v>1.0620000000000001</v>
      </c>
      <c r="F95" s="106">
        <f t="shared" si="2"/>
        <v>28.469000000000001</v>
      </c>
      <c r="H95" s="116">
        <v>1.79</v>
      </c>
    </row>
    <row r="96" spans="1:8" x14ac:dyDescent="0.2">
      <c r="A96" s="111">
        <f t="shared" si="3"/>
        <v>3</v>
      </c>
      <c r="B96" s="109">
        <v>42457</v>
      </c>
      <c r="C96" s="117">
        <v>13.388</v>
      </c>
      <c r="D96" s="117">
        <v>15.75</v>
      </c>
      <c r="E96" s="117">
        <v>2.3919999999999999</v>
      </c>
      <c r="F96" s="106">
        <f t="shared" si="2"/>
        <v>31.529999999999998</v>
      </c>
      <c r="H96" s="116">
        <v>1.7649999999999999</v>
      </c>
    </row>
    <row r="97" spans="1:8" x14ac:dyDescent="0.2">
      <c r="A97" s="111">
        <f t="shared" si="3"/>
        <v>3</v>
      </c>
      <c r="B97" s="109">
        <v>42458</v>
      </c>
      <c r="C97" s="117">
        <v>13.189</v>
      </c>
      <c r="D97" s="117">
        <v>16.13</v>
      </c>
      <c r="E97" s="117">
        <v>2.39</v>
      </c>
      <c r="F97" s="106">
        <f t="shared" si="2"/>
        <v>31.709</v>
      </c>
      <c r="H97" s="116">
        <v>1.84</v>
      </c>
    </row>
    <row r="98" spans="1:8" x14ac:dyDescent="0.2">
      <c r="A98" s="111">
        <f t="shared" si="3"/>
        <v>3</v>
      </c>
      <c r="B98" s="109">
        <v>42459</v>
      </c>
      <c r="C98" s="117">
        <v>14.055</v>
      </c>
      <c r="D98" s="117">
        <v>15.59</v>
      </c>
      <c r="E98" s="117">
        <v>2.0310000000000001</v>
      </c>
      <c r="F98" s="106">
        <f t="shared" si="2"/>
        <v>31.675999999999998</v>
      </c>
      <c r="H98" s="116">
        <v>1.865</v>
      </c>
    </row>
    <row r="99" spans="1:8" x14ac:dyDescent="0.2">
      <c r="A99" s="111">
        <f t="shared" si="3"/>
        <v>3</v>
      </c>
      <c r="B99" s="109">
        <v>42460</v>
      </c>
      <c r="C99" s="117">
        <v>12.786</v>
      </c>
      <c r="D99" s="117">
        <v>16.100000000000001</v>
      </c>
      <c r="E99" s="117">
        <v>2.1280000000000001</v>
      </c>
      <c r="F99" s="106">
        <f t="shared" si="2"/>
        <v>31.014000000000003</v>
      </c>
      <c r="H99" s="116">
        <v>1.7849999999999999</v>
      </c>
    </row>
    <row r="100" spans="1:8" x14ac:dyDescent="0.2">
      <c r="A100" s="111">
        <f t="shared" si="3"/>
        <v>4</v>
      </c>
      <c r="B100" s="109">
        <v>42461</v>
      </c>
      <c r="C100" s="117">
        <v>12.353</v>
      </c>
      <c r="D100" s="117">
        <v>14.834</v>
      </c>
      <c r="E100" s="117">
        <v>1.3480000000000001</v>
      </c>
      <c r="F100" s="106">
        <f t="shared" si="2"/>
        <v>28.534999999999997</v>
      </c>
      <c r="H100" s="116">
        <v>1.7250000000000001</v>
      </c>
    </row>
    <row r="101" spans="1:8" x14ac:dyDescent="0.2">
      <c r="A101" s="111">
        <f t="shared" si="3"/>
        <v>4</v>
      </c>
      <c r="B101" s="109">
        <v>42462</v>
      </c>
      <c r="C101" s="117">
        <v>11.568</v>
      </c>
      <c r="D101" s="117">
        <v>16.184999999999999</v>
      </c>
      <c r="E101" s="117">
        <v>0.96699999999999997</v>
      </c>
      <c r="F101" s="106">
        <f t="shared" si="2"/>
        <v>28.72</v>
      </c>
      <c r="H101" s="116">
        <v>1.7150000000000001</v>
      </c>
    </row>
    <row r="102" spans="1:8" x14ac:dyDescent="0.2">
      <c r="A102" s="111">
        <f t="shared" si="3"/>
        <v>4</v>
      </c>
      <c r="B102" s="109">
        <v>42463</v>
      </c>
      <c r="C102" s="117">
        <v>11.404999999999999</v>
      </c>
      <c r="D102" s="117">
        <v>15.959</v>
      </c>
      <c r="E102" s="117">
        <v>0.97099999999999997</v>
      </c>
      <c r="F102" s="106">
        <f t="shared" si="2"/>
        <v>28.334999999999997</v>
      </c>
      <c r="H102" s="116">
        <v>1.7549999999999999</v>
      </c>
    </row>
    <row r="103" spans="1:8" x14ac:dyDescent="0.2">
      <c r="A103" s="111">
        <f t="shared" si="3"/>
        <v>4</v>
      </c>
      <c r="B103" s="109">
        <v>42464</v>
      </c>
      <c r="C103" s="117">
        <v>12.353</v>
      </c>
      <c r="D103" s="117">
        <v>16.079000000000001</v>
      </c>
      <c r="E103" s="117">
        <v>2.254</v>
      </c>
      <c r="F103" s="106">
        <f t="shared" si="2"/>
        <v>30.686000000000003</v>
      </c>
      <c r="H103" s="116">
        <v>1.825</v>
      </c>
    </row>
    <row r="104" spans="1:8" x14ac:dyDescent="0.2">
      <c r="A104" s="111">
        <f t="shared" si="3"/>
        <v>4</v>
      </c>
      <c r="B104" s="109">
        <v>42465</v>
      </c>
      <c r="C104" s="117">
        <v>12.627000000000001</v>
      </c>
      <c r="D104" s="117">
        <v>15.814</v>
      </c>
      <c r="E104" s="117">
        <v>2.2349999999999999</v>
      </c>
      <c r="F104" s="106">
        <f t="shared" si="2"/>
        <v>30.676000000000002</v>
      </c>
      <c r="H104" s="116">
        <v>1.76</v>
      </c>
    </row>
    <row r="105" spans="1:8" x14ac:dyDescent="0.2">
      <c r="A105" s="111">
        <f t="shared" si="3"/>
        <v>4</v>
      </c>
      <c r="B105" s="109">
        <v>42466</v>
      </c>
      <c r="C105" s="117">
        <v>12.224</v>
      </c>
      <c r="D105" s="117">
        <v>13.286</v>
      </c>
      <c r="E105" s="117">
        <v>1.5980000000000001</v>
      </c>
      <c r="F105" s="106">
        <f t="shared" si="2"/>
        <v>27.107999999999997</v>
      </c>
      <c r="H105" s="116">
        <v>1.83</v>
      </c>
    </row>
    <row r="106" spans="1:8" x14ac:dyDescent="0.2">
      <c r="A106" s="111">
        <f t="shared" si="3"/>
        <v>4</v>
      </c>
      <c r="B106" s="109">
        <v>42467</v>
      </c>
      <c r="C106" s="117">
        <v>12.991</v>
      </c>
      <c r="D106" s="117">
        <v>16.091999999999999</v>
      </c>
      <c r="E106" s="117">
        <v>2.5710000000000002</v>
      </c>
      <c r="F106" s="106">
        <f t="shared" si="2"/>
        <v>31.654</v>
      </c>
      <c r="H106" s="116">
        <v>1.825</v>
      </c>
    </row>
    <row r="107" spans="1:8" x14ac:dyDescent="0.2">
      <c r="A107" s="111">
        <f t="shared" si="3"/>
        <v>4</v>
      </c>
      <c r="B107" s="109">
        <v>42468</v>
      </c>
      <c r="C107" s="117">
        <v>13.061999999999999</v>
      </c>
      <c r="D107" s="117">
        <v>16.233000000000001</v>
      </c>
      <c r="E107" s="117">
        <v>2.472</v>
      </c>
      <c r="F107" s="106">
        <f t="shared" si="2"/>
        <v>31.767000000000003</v>
      </c>
      <c r="H107" s="116">
        <v>1.8</v>
      </c>
    </row>
    <row r="108" spans="1:8" x14ac:dyDescent="0.2">
      <c r="A108" s="111">
        <f t="shared" si="3"/>
        <v>4</v>
      </c>
      <c r="B108" s="109">
        <v>42469</v>
      </c>
      <c r="C108" s="117">
        <v>12.744</v>
      </c>
      <c r="D108" s="117">
        <v>16.081</v>
      </c>
      <c r="E108" s="117">
        <v>0.41299999999999998</v>
      </c>
      <c r="F108" s="106">
        <f t="shared" si="2"/>
        <v>29.238</v>
      </c>
      <c r="H108" s="116">
        <v>1.665</v>
      </c>
    </row>
    <row r="109" spans="1:8" x14ac:dyDescent="0.2">
      <c r="A109" s="111">
        <f t="shared" si="3"/>
        <v>4</v>
      </c>
      <c r="B109" s="109">
        <v>42470</v>
      </c>
      <c r="C109" s="117">
        <v>11.464</v>
      </c>
      <c r="D109" s="117">
        <v>16.033999999999999</v>
      </c>
      <c r="E109" s="117">
        <v>1.032</v>
      </c>
      <c r="F109" s="106">
        <f t="shared" si="2"/>
        <v>28.529999999999998</v>
      </c>
      <c r="H109" s="116">
        <v>1.79</v>
      </c>
    </row>
    <row r="110" spans="1:8" x14ac:dyDescent="0.2">
      <c r="A110" s="111">
        <f t="shared" si="3"/>
        <v>4</v>
      </c>
      <c r="B110" s="109">
        <v>42471</v>
      </c>
      <c r="C110" s="117">
        <v>12.564</v>
      </c>
      <c r="D110" s="117">
        <v>16.189</v>
      </c>
      <c r="E110" s="117">
        <v>2.5649999999999999</v>
      </c>
      <c r="F110" s="106">
        <f t="shared" si="2"/>
        <v>31.318000000000001</v>
      </c>
      <c r="H110" s="116">
        <v>1.7949999999999999</v>
      </c>
    </row>
    <row r="111" spans="1:8" x14ac:dyDescent="0.2">
      <c r="A111" s="111">
        <f t="shared" si="3"/>
        <v>4</v>
      </c>
      <c r="B111" s="109">
        <v>42472</v>
      </c>
      <c r="C111" s="117">
        <v>12.465999999999999</v>
      </c>
      <c r="D111" s="117">
        <v>16.103999999999999</v>
      </c>
      <c r="E111" s="117">
        <v>2.6339999999999999</v>
      </c>
      <c r="F111" s="106">
        <f t="shared" si="2"/>
        <v>31.204000000000001</v>
      </c>
      <c r="H111" s="116">
        <v>1.79</v>
      </c>
    </row>
    <row r="112" spans="1:8" x14ac:dyDescent="0.2">
      <c r="A112" s="111">
        <f t="shared" si="3"/>
        <v>4</v>
      </c>
      <c r="B112" s="109">
        <v>42473</v>
      </c>
      <c r="C112" s="117">
        <v>12.954000000000001</v>
      </c>
      <c r="D112" s="117">
        <v>16.28</v>
      </c>
      <c r="E112" s="117">
        <v>2.5470000000000002</v>
      </c>
      <c r="F112" s="106">
        <f t="shared" si="2"/>
        <v>31.781000000000002</v>
      </c>
      <c r="H112" s="116">
        <v>1.7649999999999999</v>
      </c>
    </row>
    <row r="113" spans="1:8" x14ac:dyDescent="0.2">
      <c r="A113" s="111">
        <f t="shared" si="3"/>
        <v>4</v>
      </c>
      <c r="B113" s="109">
        <v>42474</v>
      </c>
      <c r="C113" s="117">
        <v>12.616</v>
      </c>
      <c r="D113" s="117">
        <v>16.239999999999998</v>
      </c>
      <c r="E113" s="117">
        <v>2.5129999999999999</v>
      </c>
      <c r="F113" s="106">
        <f t="shared" si="2"/>
        <v>31.369</v>
      </c>
      <c r="H113" s="116">
        <v>1.7749999999999999</v>
      </c>
    </row>
    <row r="114" spans="1:8" x14ac:dyDescent="0.2">
      <c r="A114" s="111">
        <f t="shared" si="3"/>
        <v>4</v>
      </c>
      <c r="B114" s="109">
        <v>42475</v>
      </c>
      <c r="C114" s="117">
        <v>12.065</v>
      </c>
      <c r="D114" s="117">
        <v>15.97</v>
      </c>
      <c r="E114" s="117">
        <v>2.6509999999999998</v>
      </c>
      <c r="F114" s="106">
        <f t="shared" si="2"/>
        <v>30.686</v>
      </c>
      <c r="H114" s="116">
        <v>1.69</v>
      </c>
    </row>
    <row r="115" spans="1:8" x14ac:dyDescent="0.2">
      <c r="A115" s="111">
        <f t="shared" si="3"/>
        <v>4</v>
      </c>
      <c r="B115" s="109">
        <v>42476</v>
      </c>
      <c r="C115" s="117">
        <v>11.614000000000001</v>
      </c>
      <c r="D115" s="117">
        <v>16.12</v>
      </c>
      <c r="E115" s="117">
        <v>1.6379999999999999</v>
      </c>
      <c r="F115" s="106">
        <f t="shared" si="2"/>
        <v>29.372</v>
      </c>
      <c r="H115" s="116">
        <v>1.73</v>
      </c>
    </row>
    <row r="116" spans="1:8" x14ac:dyDescent="0.2">
      <c r="A116" s="111">
        <f t="shared" si="3"/>
        <v>4</v>
      </c>
      <c r="B116" s="109">
        <v>42477</v>
      </c>
      <c r="C116" s="117">
        <v>11.746</v>
      </c>
      <c r="D116" s="117">
        <v>16.149999999999999</v>
      </c>
      <c r="E116" s="117">
        <v>1.4</v>
      </c>
      <c r="F116" s="106">
        <f t="shared" si="2"/>
        <v>29.295999999999999</v>
      </c>
      <c r="H116" s="116">
        <v>1.72</v>
      </c>
    </row>
    <row r="117" spans="1:8" x14ac:dyDescent="0.2">
      <c r="A117" s="111">
        <f t="shared" si="3"/>
        <v>4</v>
      </c>
      <c r="B117" s="109">
        <v>42478</v>
      </c>
      <c r="C117" s="117">
        <v>12.573</v>
      </c>
      <c r="D117" s="117">
        <v>15.97</v>
      </c>
      <c r="E117" s="117">
        <v>2.6030000000000002</v>
      </c>
      <c r="F117" s="106">
        <f t="shared" si="2"/>
        <v>31.146000000000001</v>
      </c>
      <c r="H117" s="116">
        <v>1.78</v>
      </c>
    </row>
    <row r="118" spans="1:8" x14ac:dyDescent="0.2">
      <c r="A118" s="111">
        <f t="shared" si="3"/>
        <v>4</v>
      </c>
      <c r="B118" s="109">
        <v>42479</v>
      </c>
      <c r="C118" s="117">
        <v>13.348000000000001</v>
      </c>
      <c r="D118" s="117">
        <v>14.832000000000001</v>
      </c>
      <c r="E118" s="117">
        <v>2.008</v>
      </c>
      <c r="F118" s="106">
        <f t="shared" si="2"/>
        <v>30.187999999999999</v>
      </c>
      <c r="H118" s="116">
        <v>1.8</v>
      </c>
    </row>
    <row r="119" spans="1:8" x14ac:dyDescent="0.2">
      <c r="A119" s="111">
        <f t="shared" si="3"/>
        <v>4</v>
      </c>
      <c r="B119" s="109">
        <v>42480</v>
      </c>
      <c r="C119" s="117">
        <v>12.927</v>
      </c>
      <c r="D119" s="117">
        <v>16.027999999999999</v>
      </c>
      <c r="E119" s="117">
        <v>2.5609999999999999</v>
      </c>
      <c r="F119" s="106">
        <f t="shared" si="2"/>
        <v>31.515999999999998</v>
      </c>
      <c r="H119" s="116">
        <v>1.7649999999999999</v>
      </c>
    </row>
    <row r="120" spans="1:8" x14ac:dyDescent="0.2">
      <c r="A120" s="111">
        <f t="shared" si="3"/>
        <v>4</v>
      </c>
      <c r="B120" s="109">
        <v>42481</v>
      </c>
      <c r="C120" s="117">
        <v>12.377000000000001</v>
      </c>
      <c r="D120" s="117">
        <v>16.34</v>
      </c>
      <c r="E120" s="117">
        <v>2.84</v>
      </c>
      <c r="F120" s="106">
        <f t="shared" si="2"/>
        <v>31.556999999999999</v>
      </c>
      <c r="H120" s="116">
        <v>1.72</v>
      </c>
    </row>
    <row r="121" spans="1:8" x14ac:dyDescent="0.2">
      <c r="A121" s="111">
        <f t="shared" si="3"/>
        <v>4</v>
      </c>
      <c r="B121" s="109">
        <v>42482</v>
      </c>
      <c r="C121" s="117">
        <v>12.81</v>
      </c>
      <c r="D121" s="117">
        <v>16.079999999999998</v>
      </c>
      <c r="E121" s="117">
        <v>2.4820000000000002</v>
      </c>
      <c r="F121" s="106">
        <f t="shared" si="2"/>
        <v>31.372</v>
      </c>
      <c r="H121" s="116">
        <v>1.73</v>
      </c>
    </row>
    <row r="122" spans="1:8" x14ac:dyDescent="0.2">
      <c r="A122" s="111">
        <f t="shared" si="3"/>
        <v>4</v>
      </c>
      <c r="B122" s="109">
        <v>42483</v>
      </c>
      <c r="C122" s="117">
        <v>12.206</v>
      </c>
      <c r="D122" s="117">
        <v>15.88</v>
      </c>
      <c r="E122" s="117">
        <v>1.3240000000000001</v>
      </c>
      <c r="F122" s="106">
        <f t="shared" si="2"/>
        <v>29.41</v>
      </c>
      <c r="H122" s="116">
        <v>1.7150000000000001</v>
      </c>
    </row>
    <row r="123" spans="1:8" x14ac:dyDescent="0.2">
      <c r="A123" s="111">
        <f t="shared" si="3"/>
        <v>4</v>
      </c>
      <c r="B123" s="109">
        <v>42484</v>
      </c>
      <c r="C123" s="117">
        <v>11.282999999999999</v>
      </c>
      <c r="D123" s="117">
        <v>16.03</v>
      </c>
      <c r="E123" s="117">
        <v>1.2609999999999999</v>
      </c>
      <c r="F123" s="106">
        <f t="shared" si="2"/>
        <v>28.574000000000002</v>
      </c>
      <c r="H123" s="116">
        <v>1.75</v>
      </c>
    </row>
    <row r="124" spans="1:8" x14ac:dyDescent="0.2">
      <c r="A124" s="111">
        <f t="shared" si="3"/>
        <v>4</v>
      </c>
      <c r="B124" s="109">
        <v>42485</v>
      </c>
      <c r="C124" s="117">
        <v>13.401999999999999</v>
      </c>
      <c r="D124" s="117">
        <v>16.170000000000002</v>
      </c>
      <c r="E124" s="117">
        <v>2.819</v>
      </c>
      <c r="F124" s="106">
        <f t="shared" si="2"/>
        <v>32.391000000000005</v>
      </c>
      <c r="H124" s="116">
        <v>1.8149999999999999</v>
      </c>
    </row>
    <row r="125" spans="1:8" x14ac:dyDescent="0.2">
      <c r="A125" s="111">
        <f t="shared" si="3"/>
        <v>4</v>
      </c>
      <c r="B125" s="109">
        <v>42486</v>
      </c>
      <c r="C125" s="117">
        <v>13.148</v>
      </c>
      <c r="D125" s="117">
        <v>16.04</v>
      </c>
      <c r="E125" s="117">
        <v>2.5230000000000001</v>
      </c>
      <c r="F125" s="106">
        <f t="shared" si="2"/>
        <v>31.710999999999999</v>
      </c>
      <c r="H125" s="116">
        <v>1.84</v>
      </c>
    </row>
    <row r="126" spans="1:8" x14ac:dyDescent="0.2">
      <c r="A126" s="111">
        <f t="shared" si="3"/>
        <v>4</v>
      </c>
      <c r="B126" s="109">
        <v>42487</v>
      </c>
      <c r="C126" s="117">
        <v>13.061</v>
      </c>
      <c r="D126" s="117">
        <v>16.190000000000001</v>
      </c>
      <c r="E126" s="117">
        <v>2.782</v>
      </c>
      <c r="F126" s="106">
        <f t="shared" si="2"/>
        <v>32.033000000000001</v>
      </c>
      <c r="H126" s="116">
        <v>1.85</v>
      </c>
    </row>
    <row r="127" spans="1:8" x14ac:dyDescent="0.2">
      <c r="A127" s="111">
        <f t="shared" si="3"/>
        <v>4</v>
      </c>
      <c r="B127" s="109">
        <v>42488</v>
      </c>
      <c r="C127" s="117">
        <v>12.193</v>
      </c>
      <c r="D127" s="117">
        <v>16.079999999999998</v>
      </c>
      <c r="E127" s="117">
        <v>2.8130000000000002</v>
      </c>
      <c r="F127" s="106">
        <f t="shared" si="2"/>
        <v>31.085999999999995</v>
      </c>
      <c r="H127" s="116">
        <v>1.865</v>
      </c>
    </row>
    <row r="128" spans="1:8" x14ac:dyDescent="0.2">
      <c r="A128" s="111">
        <f t="shared" si="3"/>
        <v>4</v>
      </c>
      <c r="B128" s="109">
        <v>42489</v>
      </c>
      <c r="C128" s="117">
        <v>13.904</v>
      </c>
      <c r="D128" s="117">
        <v>16.260000000000002</v>
      </c>
      <c r="E128" s="117">
        <v>2.677</v>
      </c>
      <c r="F128" s="106">
        <f t="shared" si="2"/>
        <v>32.841000000000001</v>
      </c>
      <c r="H128" s="116">
        <v>1.7450000000000001</v>
      </c>
    </row>
    <row r="129" spans="1:8" x14ac:dyDescent="0.2">
      <c r="A129" s="111">
        <f t="shared" si="3"/>
        <v>4</v>
      </c>
      <c r="B129" s="109">
        <v>42490</v>
      </c>
      <c r="C129" s="117">
        <v>12.256</v>
      </c>
      <c r="D129" s="117">
        <v>16.03</v>
      </c>
      <c r="E129" s="117">
        <v>1.3220000000000001</v>
      </c>
      <c r="F129" s="106">
        <f t="shared" si="2"/>
        <v>29.608000000000001</v>
      </c>
      <c r="H129" s="116">
        <v>1.7350000000000001</v>
      </c>
    </row>
    <row r="130" spans="1:8" x14ac:dyDescent="0.2">
      <c r="A130" s="111">
        <f t="shared" si="3"/>
        <v>5</v>
      </c>
      <c r="B130" s="109">
        <v>42491</v>
      </c>
      <c r="C130" s="117">
        <v>11.486000000000001</v>
      </c>
      <c r="D130" s="117">
        <v>15.896000000000001</v>
      </c>
      <c r="E130" s="117">
        <v>1.508</v>
      </c>
      <c r="F130" s="106">
        <f t="shared" si="2"/>
        <v>28.89</v>
      </c>
      <c r="H130" s="116">
        <v>1.76</v>
      </c>
    </row>
    <row r="131" spans="1:8" x14ac:dyDescent="0.2">
      <c r="A131" s="111">
        <f t="shared" si="3"/>
        <v>5</v>
      </c>
      <c r="B131" s="109">
        <v>42492</v>
      </c>
      <c r="C131" s="117">
        <v>13.26</v>
      </c>
      <c r="D131" s="117">
        <v>16.29</v>
      </c>
      <c r="E131" s="117">
        <v>2.9430000000000001</v>
      </c>
      <c r="F131" s="106">
        <f t="shared" si="2"/>
        <v>32.492999999999995</v>
      </c>
      <c r="H131" s="116">
        <v>1.84</v>
      </c>
    </row>
    <row r="132" spans="1:8" x14ac:dyDescent="0.2">
      <c r="A132" s="111">
        <f t="shared" si="3"/>
        <v>5</v>
      </c>
      <c r="B132" s="109">
        <v>42493</v>
      </c>
      <c r="C132" s="117">
        <v>13.281000000000001</v>
      </c>
      <c r="D132" s="117">
        <v>16.094999999999999</v>
      </c>
      <c r="E132" s="117">
        <v>2.9140000000000001</v>
      </c>
      <c r="F132" s="106">
        <f t="shared" si="2"/>
        <v>32.29</v>
      </c>
      <c r="H132" s="116">
        <v>1.845</v>
      </c>
    </row>
    <row r="133" spans="1:8" x14ac:dyDescent="0.2">
      <c r="A133" s="111">
        <f t="shared" si="3"/>
        <v>5</v>
      </c>
      <c r="B133" s="109">
        <v>42494</v>
      </c>
      <c r="C133" s="117">
        <v>13.51</v>
      </c>
      <c r="D133" s="117">
        <v>14.816000000000001</v>
      </c>
      <c r="E133" s="117">
        <v>2.9369999999999998</v>
      </c>
      <c r="F133" s="106">
        <f t="shared" si="2"/>
        <v>31.263000000000002</v>
      </c>
      <c r="H133" s="116">
        <v>1.835</v>
      </c>
    </row>
    <row r="134" spans="1:8" x14ac:dyDescent="0.2">
      <c r="A134" s="111">
        <f t="shared" si="3"/>
        <v>5</v>
      </c>
      <c r="B134" s="109">
        <v>42495</v>
      </c>
      <c r="C134" s="117">
        <v>13.483000000000001</v>
      </c>
      <c r="D134" s="117">
        <v>15.879</v>
      </c>
      <c r="E134" s="117">
        <v>2.9169999999999998</v>
      </c>
      <c r="F134" s="106">
        <f t="shared" si="2"/>
        <v>32.279000000000003</v>
      </c>
      <c r="H134" s="116">
        <v>1.8</v>
      </c>
    </row>
    <row r="135" spans="1:8" x14ac:dyDescent="0.2">
      <c r="A135" s="111">
        <f t="shared" si="3"/>
        <v>5</v>
      </c>
      <c r="B135" s="109">
        <v>42496</v>
      </c>
      <c r="C135" s="117">
        <v>13.196999999999999</v>
      </c>
      <c r="D135" s="117">
        <v>15.986000000000001</v>
      </c>
      <c r="E135" s="117">
        <v>2.84</v>
      </c>
      <c r="F135" s="106">
        <f t="shared" si="2"/>
        <v>32.022999999999996</v>
      </c>
      <c r="H135" s="116">
        <v>1.7350000000000001</v>
      </c>
    </row>
    <row r="136" spans="1:8" x14ac:dyDescent="0.2">
      <c r="A136" s="111">
        <f t="shared" si="3"/>
        <v>5</v>
      </c>
      <c r="B136" s="109">
        <v>42497</v>
      </c>
      <c r="C136" s="117">
        <v>12.298</v>
      </c>
      <c r="D136" s="117">
        <v>16.216000000000001</v>
      </c>
      <c r="E136" s="117">
        <v>1.51</v>
      </c>
      <c r="F136" s="106">
        <f t="shared" si="2"/>
        <v>30.024000000000004</v>
      </c>
      <c r="H136" s="116">
        <v>1.7450000000000001</v>
      </c>
    </row>
    <row r="137" spans="1:8" x14ac:dyDescent="0.2">
      <c r="A137" s="111">
        <f t="shared" si="3"/>
        <v>5</v>
      </c>
      <c r="B137" s="109">
        <v>42498</v>
      </c>
      <c r="C137" s="117">
        <v>11.744</v>
      </c>
      <c r="D137" s="117">
        <v>16.152000000000001</v>
      </c>
      <c r="E137" s="117">
        <v>1.405</v>
      </c>
      <c r="F137" s="106">
        <f t="shared" si="2"/>
        <v>29.301000000000002</v>
      </c>
      <c r="H137" s="116">
        <v>1.7450000000000001</v>
      </c>
    </row>
    <row r="138" spans="1:8" x14ac:dyDescent="0.2">
      <c r="A138" s="111">
        <f t="shared" si="3"/>
        <v>5</v>
      </c>
      <c r="B138" s="109">
        <v>42499</v>
      </c>
      <c r="C138" s="117">
        <v>13.157999999999999</v>
      </c>
      <c r="D138" s="117">
        <v>15.832000000000001</v>
      </c>
      <c r="E138" s="117">
        <v>2.99</v>
      </c>
      <c r="F138" s="106">
        <f t="shared" ref="F138:F201" si="4">+SUM(C138:E138)</f>
        <v>31.980000000000004</v>
      </c>
      <c r="H138" s="116">
        <v>1.77</v>
      </c>
    </row>
    <row r="139" spans="1:8" x14ac:dyDescent="0.2">
      <c r="A139" s="111">
        <f t="shared" ref="A139:A202" si="5">+IF(ISBLANK($B139),"",MONTH($B139))</f>
        <v>5</v>
      </c>
      <c r="B139" s="109">
        <v>42500</v>
      </c>
      <c r="C139" s="117">
        <v>13.507999999999999</v>
      </c>
      <c r="D139" s="117">
        <v>15.878</v>
      </c>
      <c r="E139" s="117">
        <v>2.78</v>
      </c>
      <c r="F139" s="106">
        <f t="shared" si="4"/>
        <v>32.165999999999997</v>
      </c>
      <c r="H139" s="116">
        <v>1.7949999999999999</v>
      </c>
    </row>
    <row r="140" spans="1:8" x14ac:dyDescent="0.2">
      <c r="A140" s="111">
        <f t="shared" si="5"/>
        <v>5</v>
      </c>
      <c r="B140" s="109">
        <v>42501</v>
      </c>
      <c r="C140" s="117">
        <v>13.568</v>
      </c>
      <c r="D140" s="117">
        <v>15.977</v>
      </c>
      <c r="E140" s="117">
        <v>2.621</v>
      </c>
      <c r="F140" s="106">
        <f t="shared" si="4"/>
        <v>32.166000000000004</v>
      </c>
      <c r="H140" s="116">
        <v>1.8149999999999999</v>
      </c>
    </row>
    <row r="141" spans="1:8" x14ac:dyDescent="0.2">
      <c r="A141" s="111">
        <f t="shared" si="5"/>
        <v>5</v>
      </c>
      <c r="B141" s="109">
        <v>42502</v>
      </c>
      <c r="C141" s="117">
        <v>13.39</v>
      </c>
      <c r="D141" s="117">
        <v>16.068999999999999</v>
      </c>
      <c r="E141" s="117">
        <v>2.7989999999999999</v>
      </c>
      <c r="F141" s="106">
        <f t="shared" si="4"/>
        <v>32.258000000000003</v>
      </c>
      <c r="H141" s="116">
        <v>1.8</v>
      </c>
    </row>
    <row r="142" spans="1:8" x14ac:dyDescent="0.2">
      <c r="A142" s="111">
        <f t="shared" si="5"/>
        <v>5</v>
      </c>
      <c r="B142" s="109">
        <v>42503</v>
      </c>
      <c r="C142" s="117">
        <v>13.279</v>
      </c>
      <c r="D142" s="117">
        <v>15.954000000000001</v>
      </c>
      <c r="E142" s="117">
        <v>2.8740000000000001</v>
      </c>
      <c r="F142" s="106">
        <f t="shared" si="4"/>
        <v>32.106999999999999</v>
      </c>
      <c r="H142" s="116">
        <v>1.7549999999999999</v>
      </c>
    </row>
    <row r="143" spans="1:8" x14ac:dyDescent="0.2">
      <c r="A143" s="111">
        <f t="shared" si="5"/>
        <v>5</v>
      </c>
      <c r="B143" s="109">
        <v>42504</v>
      </c>
      <c r="C143" s="117">
        <v>13.419</v>
      </c>
      <c r="D143" s="117">
        <v>16.670000000000002</v>
      </c>
      <c r="E143" s="117">
        <v>1.494</v>
      </c>
      <c r="F143" s="106">
        <f t="shared" si="4"/>
        <v>31.583000000000002</v>
      </c>
      <c r="H143" s="116">
        <v>1.74</v>
      </c>
    </row>
    <row r="144" spans="1:8" x14ac:dyDescent="0.2">
      <c r="A144" s="111">
        <f t="shared" si="5"/>
        <v>5</v>
      </c>
      <c r="B144" s="109">
        <v>42505</v>
      </c>
      <c r="C144" s="117">
        <v>11.772</v>
      </c>
      <c r="D144" s="117">
        <v>15.94</v>
      </c>
      <c r="E144" s="117">
        <v>1.5409999999999999</v>
      </c>
      <c r="F144" s="106">
        <f t="shared" si="4"/>
        <v>29.253</v>
      </c>
      <c r="H144" s="116">
        <v>1.7150000000000001</v>
      </c>
    </row>
    <row r="145" spans="1:8" x14ac:dyDescent="0.2">
      <c r="A145" s="111">
        <f t="shared" si="5"/>
        <v>5</v>
      </c>
      <c r="B145" s="109">
        <v>42506</v>
      </c>
      <c r="C145" s="117">
        <v>13.436999999999999</v>
      </c>
      <c r="D145" s="117">
        <v>16.2</v>
      </c>
      <c r="E145" s="117">
        <v>2.843</v>
      </c>
      <c r="F145" s="106">
        <f t="shared" si="4"/>
        <v>32.480000000000004</v>
      </c>
      <c r="H145" s="116">
        <v>1.7749999999999999</v>
      </c>
    </row>
    <row r="146" spans="1:8" x14ac:dyDescent="0.2">
      <c r="A146" s="111">
        <f t="shared" si="5"/>
        <v>5</v>
      </c>
      <c r="B146" s="109">
        <v>42507</v>
      </c>
      <c r="C146" s="117">
        <v>13.647</v>
      </c>
      <c r="D146" s="117">
        <v>16.059999999999999</v>
      </c>
      <c r="E146" s="117">
        <v>2.6120000000000001</v>
      </c>
      <c r="F146" s="106">
        <f t="shared" si="4"/>
        <v>32.319000000000003</v>
      </c>
      <c r="H146" s="116">
        <v>1.7949999999999999</v>
      </c>
    </row>
    <row r="147" spans="1:8" x14ac:dyDescent="0.2">
      <c r="A147" s="111">
        <f t="shared" si="5"/>
        <v>5</v>
      </c>
      <c r="B147" s="109">
        <v>42508</v>
      </c>
      <c r="C147" s="117">
        <v>13.8</v>
      </c>
      <c r="D147" s="117">
        <v>15.78</v>
      </c>
      <c r="E147" s="117">
        <v>2.6970000000000001</v>
      </c>
      <c r="F147" s="106">
        <f t="shared" si="4"/>
        <v>32.277000000000001</v>
      </c>
      <c r="H147" s="116">
        <v>1.79</v>
      </c>
    </row>
    <row r="148" spans="1:8" x14ac:dyDescent="0.2">
      <c r="A148" s="111">
        <f t="shared" si="5"/>
        <v>5</v>
      </c>
      <c r="B148" s="109">
        <v>42509</v>
      </c>
      <c r="C148" s="117">
        <v>13.638999999999999</v>
      </c>
      <c r="D148" s="117">
        <v>15.18</v>
      </c>
      <c r="E148" s="117">
        <v>3.0529999999999999</v>
      </c>
      <c r="F148" s="106">
        <f t="shared" si="4"/>
        <v>31.872</v>
      </c>
      <c r="H148" s="116">
        <v>1.83</v>
      </c>
    </row>
    <row r="149" spans="1:8" x14ac:dyDescent="0.2">
      <c r="A149" s="111">
        <f t="shared" si="5"/>
        <v>5</v>
      </c>
      <c r="B149" s="109">
        <v>42510</v>
      </c>
      <c r="C149" s="117">
        <v>13.644</v>
      </c>
      <c r="D149" s="117">
        <v>14.88</v>
      </c>
      <c r="E149" s="117">
        <v>3.4820000000000002</v>
      </c>
      <c r="F149" s="106">
        <f t="shared" si="4"/>
        <v>32.006</v>
      </c>
      <c r="H149" s="116">
        <v>1.76</v>
      </c>
    </row>
    <row r="150" spans="1:8" x14ac:dyDescent="0.2">
      <c r="A150" s="111">
        <f t="shared" si="5"/>
        <v>5</v>
      </c>
      <c r="B150" s="109">
        <v>42511</v>
      </c>
      <c r="C150" s="117">
        <v>13.486000000000001</v>
      </c>
      <c r="D150" s="117">
        <v>14.16</v>
      </c>
      <c r="E150" s="117">
        <v>1.8919999999999999</v>
      </c>
      <c r="F150" s="106">
        <f t="shared" si="4"/>
        <v>29.538</v>
      </c>
      <c r="H150" s="116">
        <v>1.8049999999999999</v>
      </c>
    </row>
    <row r="151" spans="1:8" x14ac:dyDescent="0.2">
      <c r="A151" s="111">
        <f t="shared" si="5"/>
        <v>5</v>
      </c>
      <c r="B151" s="109">
        <v>42512</v>
      </c>
      <c r="C151" s="117">
        <v>12.981999999999999</v>
      </c>
      <c r="D151" s="117">
        <v>14.89</v>
      </c>
      <c r="E151" s="117">
        <v>1.8180000000000001</v>
      </c>
      <c r="F151" s="106">
        <f t="shared" si="4"/>
        <v>29.69</v>
      </c>
      <c r="H151" s="116">
        <v>1.79</v>
      </c>
    </row>
    <row r="152" spans="1:8" x14ac:dyDescent="0.2">
      <c r="A152" s="111">
        <f t="shared" si="5"/>
        <v>5</v>
      </c>
      <c r="B152" s="109">
        <v>42513</v>
      </c>
      <c r="C152" s="117">
        <v>14.321999999999999</v>
      </c>
      <c r="D152" s="117">
        <v>14.71</v>
      </c>
      <c r="E152" s="117">
        <v>3.5350000000000001</v>
      </c>
      <c r="F152" s="106">
        <f t="shared" si="4"/>
        <v>32.567</v>
      </c>
      <c r="H152" s="116">
        <v>1.86</v>
      </c>
    </row>
    <row r="153" spans="1:8" x14ac:dyDescent="0.2">
      <c r="A153" s="111">
        <f t="shared" si="5"/>
        <v>5</v>
      </c>
      <c r="B153" s="109">
        <v>42514</v>
      </c>
      <c r="C153" s="117">
        <v>13.702</v>
      </c>
      <c r="D153" s="117">
        <v>15.09</v>
      </c>
      <c r="E153" s="117">
        <v>3.3109999999999999</v>
      </c>
      <c r="F153" s="106">
        <f t="shared" si="4"/>
        <v>32.103000000000002</v>
      </c>
      <c r="H153" s="116">
        <v>1.77</v>
      </c>
    </row>
    <row r="154" spans="1:8" x14ac:dyDescent="0.2">
      <c r="A154" s="111">
        <f t="shared" si="5"/>
        <v>5</v>
      </c>
      <c r="B154" s="109">
        <v>42515</v>
      </c>
      <c r="C154" s="117">
        <v>14.134</v>
      </c>
      <c r="D154" s="117">
        <v>15.15</v>
      </c>
      <c r="E154" s="117">
        <v>3.33</v>
      </c>
      <c r="F154" s="106">
        <f t="shared" si="4"/>
        <v>32.613999999999997</v>
      </c>
      <c r="H154" s="116">
        <v>1.835</v>
      </c>
    </row>
    <row r="155" spans="1:8" x14ac:dyDescent="0.2">
      <c r="A155" s="111">
        <f t="shared" si="5"/>
        <v>5</v>
      </c>
      <c r="B155" s="109">
        <v>42516</v>
      </c>
      <c r="C155" s="117">
        <v>13.786</v>
      </c>
      <c r="D155" s="117">
        <v>15.68</v>
      </c>
      <c r="E155" s="117">
        <v>3.048</v>
      </c>
      <c r="F155" s="106">
        <f t="shared" si="4"/>
        <v>32.514000000000003</v>
      </c>
      <c r="H155" s="116">
        <v>1.7949999999999999</v>
      </c>
    </row>
    <row r="156" spans="1:8" x14ac:dyDescent="0.2">
      <c r="A156" s="111">
        <f t="shared" si="5"/>
        <v>5</v>
      </c>
      <c r="B156" s="109">
        <v>42517</v>
      </c>
      <c r="C156" s="117">
        <v>13.613</v>
      </c>
      <c r="D156" s="117">
        <v>15.92</v>
      </c>
      <c r="E156" s="117">
        <v>2.9409999999999998</v>
      </c>
      <c r="F156" s="106">
        <f t="shared" si="4"/>
        <v>32.474000000000004</v>
      </c>
      <c r="H156" s="116">
        <v>1.77</v>
      </c>
    </row>
    <row r="157" spans="1:8" x14ac:dyDescent="0.2">
      <c r="A157" s="111">
        <f t="shared" si="5"/>
        <v>5</v>
      </c>
      <c r="B157" s="109">
        <v>42518</v>
      </c>
      <c r="C157" s="117">
        <v>12.819000000000001</v>
      </c>
      <c r="D157" s="117">
        <v>15.76</v>
      </c>
      <c r="E157" s="117">
        <v>1.96</v>
      </c>
      <c r="F157" s="106">
        <f t="shared" si="4"/>
        <v>30.539000000000001</v>
      </c>
      <c r="H157" s="116">
        <v>1.7849999999999999</v>
      </c>
    </row>
    <row r="158" spans="1:8" x14ac:dyDescent="0.2">
      <c r="A158" s="111">
        <f t="shared" si="5"/>
        <v>5</v>
      </c>
      <c r="B158" s="109">
        <v>42519</v>
      </c>
      <c r="C158" s="117">
        <v>12.673999999999999</v>
      </c>
      <c r="D158" s="117">
        <v>15.8</v>
      </c>
      <c r="E158" s="117">
        <v>1.7350000000000001</v>
      </c>
      <c r="F158" s="106">
        <f t="shared" si="4"/>
        <v>30.209</v>
      </c>
      <c r="H158" s="116">
        <v>1.76</v>
      </c>
    </row>
    <row r="159" spans="1:8" x14ac:dyDescent="0.2">
      <c r="A159" s="111">
        <f t="shared" si="5"/>
        <v>5</v>
      </c>
      <c r="B159" s="109">
        <v>42520</v>
      </c>
      <c r="C159" s="117">
        <v>13.553000000000001</v>
      </c>
      <c r="D159" s="117">
        <v>15.95</v>
      </c>
      <c r="E159" s="117">
        <v>3.2120000000000002</v>
      </c>
      <c r="F159" s="106">
        <f t="shared" si="4"/>
        <v>32.715000000000003</v>
      </c>
      <c r="H159" s="116">
        <v>1.85</v>
      </c>
    </row>
    <row r="160" spans="1:8" x14ac:dyDescent="0.2">
      <c r="A160" s="111">
        <f t="shared" si="5"/>
        <v>5</v>
      </c>
      <c r="B160" s="109">
        <v>42521</v>
      </c>
      <c r="C160" s="117">
        <v>13.912000000000001</v>
      </c>
      <c r="D160" s="117">
        <v>15.91</v>
      </c>
      <c r="E160" s="117">
        <v>3.0720000000000001</v>
      </c>
      <c r="F160" s="106">
        <f t="shared" si="4"/>
        <v>32.894000000000005</v>
      </c>
      <c r="H160" s="116">
        <v>1.81</v>
      </c>
    </row>
    <row r="161" spans="1:8" x14ac:dyDescent="0.2">
      <c r="A161" s="111">
        <f t="shared" si="5"/>
        <v>6</v>
      </c>
      <c r="B161" s="109">
        <v>42522</v>
      </c>
      <c r="C161" s="117">
        <v>13.259</v>
      </c>
      <c r="D161" s="117">
        <v>15.837</v>
      </c>
      <c r="E161" s="117">
        <v>3.149</v>
      </c>
      <c r="F161" s="106">
        <f t="shared" si="4"/>
        <v>32.244999999999997</v>
      </c>
      <c r="H161" s="116">
        <v>1.835</v>
      </c>
    </row>
    <row r="162" spans="1:8" x14ac:dyDescent="0.2">
      <c r="A162" s="111">
        <f t="shared" si="5"/>
        <v>6</v>
      </c>
      <c r="B162" s="109">
        <v>42523</v>
      </c>
      <c r="C162" s="117">
        <v>14.753</v>
      </c>
      <c r="D162" s="117">
        <v>15.430999999999999</v>
      </c>
      <c r="E162" s="117">
        <v>3.5009999999999999</v>
      </c>
      <c r="F162" s="106">
        <f t="shared" si="4"/>
        <v>33.684999999999995</v>
      </c>
      <c r="H162" s="116">
        <v>1.855</v>
      </c>
    </row>
    <row r="163" spans="1:8" x14ac:dyDescent="0.2">
      <c r="A163" s="111">
        <f t="shared" si="5"/>
        <v>6</v>
      </c>
      <c r="B163" s="109">
        <v>42524</v>
      </c>
      <c r="C163" s="117">
        <v>14.526999999999999</v>
      </c>
      <c r="D163" s="117">
        <v>15.513</v>
      </c>
      <c r="E163" s="117">
        <v>3.2170000000000001</v>
      </c>
      <c r="F163" s="106">
        <f t="shared" si="4"/>
        <v>33.256999999999998</v>
      </c>
      <c r="H163" s="116">
        <v>1.83</v>
      </c>
    </row>
    <row r="164" spans="1:8" x14ac:dyDescent="0.2">
      <c r="A164" s="111">
        <f t="shared" si="5"/>
        <v>6</v>
      </c>
      <c r="B164" s="109">
        <v>42525</v>
      </c>
      <c r="C164" s="117">
        <v>13.196</v>
      </c>
      <c r="D164" s="117">
        <v>15.477</v>
      </c>
      <c r="E164" s="117">
        <v>1.988</v>
      </c>
      <c r="F164" s="106">
        <f t="shared" si="4"/>
        <v>30.661000000000001</v>
      </c>
      <c r="H164" s="116">
        <v>1.7649999999999999</v>
      </c>
    </row>
    <row r="165" spans="1:8" x14ac:dyDescent="0.2">
      <c r="A165" s="111">
        <f t="shared" si="5"/>
        <v>6</v>
      </c>
      <c r="B165" s="109">
        <v>42526</v>
      </c>
      <c r="C165" s="117">
        <v>12.981999999999999</v>
      </c>
      <c r="D165" s="117">
        <v>14.555999999999999</v>
      </c>
      <c r="E165" s="117">
        <v>2.5920000000000001</v>
      </c>
      <c r="F165" s="106">
        <f t="shared" si="4"/>
        <v>30.129999999999995</v>
      </c>
      <c r="H165" s="116">
        <v>1.7450000000000001</v>
      </c>
    </row>
    <row r="166" spans="1:8" x14ac:dyDescent="0.2">
      <c r="A166" s="111">
        <f t="shared" si="5"/>
        <v>6</v>
      </c>
      <c r="B166" s="109">
        <v>42527</v>
      </c>
      <c r="C166" s="117">
        <v>14.036</v>
      </c>
      <c r="D166" s="117">
        <v>14.215</v>
      </c>
      <c r="E166" s="117">
        <v>3.9950000000000001</v>
      </c>
      <c r="F166" s="106">
        <f t="shared" si="4"/>
        <v>32.245999999999995</v>
      </c>
      <c r="H166" s="116">
        <v>1.915</v>
      </c>
    </row>
    <row r="167" spans="1:8" x14ac:dyDescent="0.2">
      <c r="A167" s="111">
        <f t="shared" si="5"/>
        <v>6</v>
      </c>
      <c r="B167" s="109">
        <v>42528</v>
      </c>
      <c r="C167" s="117">
        <v>14.439</v>
      </c>
      <c r="D167" s="117">
        <v>13.911</v>
      </c>
      <c r="E167" s="117">
        <v>4.1639999999999997</v>
      </c>
      <c r="F167" s="106">
        <f t="shared" si="4"/>
        <v>32.514000000000003</v>
      </c>
      <c r="H167" s="116">
        <v>1.7949999999999999</v>
      </c>
    </row>
    <row r="168" spans="1:8" x14ac:dyDescent="0.2">
      <c r="A168" s="111">
        <f t="shared" si="5"/>
        <v>6</v>
      </c>
      <c r="B168" s="109">
        <v>42529</v>
      </c>
      <c r="C168" s="117">
        <v>14.818</v>
      </c>
      <c r="D168" s="117">
        <v>14.442</v>
      </c>
      <c r="E168" s="117">
        <v>4.2779999999999996</v>
      </c>
      <c r="F168" s="106">
        <f t="shared" si="4"/>
        <v>33.537999999999997</v>
      </c>
      <c r="H168" s="116">
        <v>1.8049999999999999</v>
      </c>
    </row>
    <row r="169" spans="1:8" x14ac:dyDescent="0.2">
      <c r="A169" s="111">
        <f t="shared" si="5"/>
        <v>6</v>
      </c>
      <c r="B169" s="109">
        <v>42530</v>
      </c>
      <c r="C169" s="117">
        <v>14.762</v>
      </c>
      <c r="D169" s="117">
        <v>14.728999999999999</v>
      </c>
      <c r="E169" s="117">
        <v>3.79</v>
      </c>
      <c r="F169" s="106">
        <f t="shared" si="4"/>
        <v>33.280999999999999</v>
      </c>
      <c r="H169" s="116">
        <v>1.83</v>
      </c>
    </row>
    <row r="170" spans="1:8" x14ac:dyDescent="0.2">
      <c r="A170" s="111">
        <f t="shared" si="5"/>
        <v>6</v>
      </c>
      <c r="B170" s="109">
        <v>42531</v>
      </c>
      <c r="C170" s="117">
        <v>15.419</v>
      </c>
      <c r="D170" s="117">
        <v>13.773999999999999</v>
      </c>
      <c r="E170" s="117">
        <v>3.9569999999999999</v>
      </c>
      <c r="F170" s="106">
        <f t="shared" si="4"/>
        <v>33.15</v>
      </c>
      <c r="H170" s="116">
        <v>1.79</v>
      </c>
    </row>
    <row r="171" spans="1:8" x14ac:dyDescent="0.2">
      <c r="A171" s="111">
        <f t="shared" si="5"/>
        <v>6</v>
      </c>
      <c r="B171" s="109">
        <v>42532</v>
      </c>
      <c r="C171" s="117">
        <v>14.202</v>
      </c>
      <c r="D171" s="117">
        <v>12.717000000000001</v>
      </c>
      <c r="E171" s="117">
        <v>3.48</v>
      </c>
      <c r="F171" s="106">
        <f t="shared" si="4"/>
        <v>30.399000000000001</v>
      </c>
      <c r="H171" s="116">
        <v>1.74</v>
      </c>
    </row>
    <row r="172" spans="1:8" x14ac:dyDescent="0.2">
      <c r="A172" s="111">
        <f t="shared" si="5"/>
        <v>6</v>
      </c>
      <c r="B172" s="109">
        <v>42533</v>
      </c>
      <c r="C172" s="117">
        <v>13.907999999999999</v>
      </c>
      <c r="D172" s="117">
        <v>12.728</v>
      </c>
      <c r="E172" s="117">
        <v>3.19</v>
      </c>
      <c r="F172" s="106">
        <f t="shared" si="4"/>
        <v>29.826000000000001</v>
      </c>
      <c r="H172" s="116">
        <v>1.78</v>
      </c>
    </row>
    <row r="173" spans="1:8" x14ac:dyDescent="0.2">
      <c r="A173" s="111">
        <f t="shared" si="5"/>
        <v>6</v>
      </c>
      <c r="B173" s="109">
        <v>42534</v>
      </c>
      <c r="C173" s="117">
        <v>15.327999999999999</v>
      </c>
      <c r="D173" s="117">
        <v>12.462</v>
      </c>
      <c r="E173" s="117">
        <v>4.8280000000000003</v>
      </c>
      <c r="F173" s="106">
        <f t="shared" si="4"/>
        <v>32.618000000000002</v>
      </c>
      <c r="H173" s="116">
        <v>1.865</v>
      </c>
    </row>
    <row r="174" spans="1:8" x14ac:dyDescent="0.2">
      <c r="A174" s="111">
        <f t="shared" si="5"/>
        <v>6</v>
      </c>
      <c r="B174" s="109">
        <v>42535</v>
      </c>
      <c r="C174" s="117">
        <v>15.888</v>
      </c>
      <c r="D174" s="117">
        <v>12.256</v>
      </c>
      <c r="E174" s="117">
        <v>4.7519999999999998</v>
      </c>
      <c r="F174" s="106">
        <f t="shared" si="4"/>
        <v>32.896000000000001</v>
      </c>
      <c r="H174" s="116">
        <v>1.89</v>
      </c>
    </row>
    <row r="175" spans="1:8" x14ac:dyDescent="0.2">
      <c r="A175" s="111">
        <f t="shared" si="5"/>
        <v>6</v>
      </c>
      <c r="B175" s="109">
        <v>42536</v>
      </c>
      <c r="C175" s="117">
        <v>16.036999999999999</v>
      </c>
      <c r="D175" s="117">
        <v>12.082000000000001</v>
      </c>
      <c r="E175" s="117">
        <v>4.4050000000000002</v>
      </c>
      <c r="F175" s="106">
        <f t="shared" si="4"/>
        <v>32.524000000000001</v>
      </c>
      <c r="H175" s="116">
        <v>1.905</v>
      </c>
    </row>
    <row r="176" spans="1:8" x14ac:dyDescent="0.2">
      <c r="A176" s="111">
        <f t="shared" si="5"/>
        <v>6</v>
      </c>
      <c r="B176" s="109">
        <v>42537</v>
      </c>
      <c r="C176" s="117">
        <v>16.398</v>
      </c>
      <c r="D176" s="117">
        <v>11.92</v>
      </c>
      <c r="E176" s="117">
        <v>4.7229999999999999</v>
      </c>
      <c r="F176" s="106">
        <f t="shared" si="4"/>
        <v>33.040999999999997</v>
      </c>
      <c r="H176" s="116">
        <v>1.89</v>
      </c>
    </row>
    <row r="177" spans="1:8" x14ac:dyDescent="0.2">
      <c r="A177" s="111">
        <f t="shared" si="5"/>
        <v>6</v>
      </c>
      <c r="B177" s="109">
        <v>42538</v>
      </c>
      <c r="C177" s="117">
        <v>15.618</v>
      </c>
      <c r="D177" s="117">
        <v>11.8</v>
      </c>
      <c r="E177" s="117">
        <v>4.6920000000000002</v>
      </c>
      <c r="F177" s="106">
        <f t="shared" si="4"/>
        <v>32.11</v>
      </c>
      <c r="H177" s="116">
        <v>1.83</v>
      </c>
    </row>
    <row r="178" spans="1:8" x14ac:dyDescent="0.2">
      <c r="A178" s="111">
        <f t="shared" si="5"/>
        <v>6</v>
      </c>
      <c r="B178" s="109">
        <v>42539</v>
      </c>
      <c r="C178" s="117">
        <v>15.430999999999999</v>
      </c>
      <c r="D178" s="117">
        <v>11.6</v>
      </c>
      <c r="E178" s="117">
        <v>3.4430000000000001</v>
      </c>
      <c r="F178" s="106">
        <f t="shared" si="4"/>
        <v>30.474</v>
      </c>
      <c r="H178" s="116">
        <v>1.82</v>
      </c>
    </row>
    <row r="179" spans="1:8" x14ac:dyDescent="0.2">
      <c r="A179" s="111">
        <f t="shared" si="5"/>
        <v>6</v>
      </c>
      <c r="B179" s="109">
        <v>42540</v>
      </c>
      <c r="C179" s="117">
        <v>15.023</v>
      </c>
      <c r="D179" s="117">
        <v>11.44</v>
      </c>
      <c r="E179" s="117">
        <v>3.448</v>
      </c>
      <c r="F179" s="106">
        <f t="shared" si="4"/>
        <v>29.911000000000001</v>
      </c>
      <c r="H179" s="116">
        <v>1.7749999999999999</v>
      </c>
    </row>
    <row r="180" spans="1:8" x14ac:dyDescent="0.2">
      <c r="A180" s="111">
        <f t="shared" si="5"/>
        <v>6</v>
      </c>
      <c r="B180" s="109">
        <v>42541</v>
      </c>
      <c r="C180" s="117">
        <v>18.189</v>
      </c>
      <c r="D180" s="117">
        <v>11.66</v>
      </c>
      <c r="E180" s="117">
        <v>4.9610000000000003</v>
      </c>
      <c r="F180" s="106">
        <f t="shared" si="4"/>
        <v>34.81</v>
      </c>
      <c r="H180" s="116">
        <v>1.905</v>
      </c>
    </row>
    <row r="181" spans="1:8" x14ac:dyDescent="0.2">
      <c r="A181" s="111">
        <f t="shared" si="5"/>
        <v>6</v>
      </c>
      <c r="B181" s="109">
        <v>42542</v>
      </c>
      <c r="C181" s="117">
        <v>16.478999999999999</v>
      </c>
      <c r="D181" s="117">
        <v>11.03</v>
      </c>
      <c r="E181" s="117">
        <v>4.7969999999999997</v>
      </c>
      <c r="F181" s="106">
        <f t="shared" si="4"/>
        <v>32.305999999999997</v>
      </c>
      <c r="H181" s="116">
        <v>1.91</v>
      </c>
    </row>
    <row r="182" spans="1:8" x14ac:dyDescent="0.2">
      <c r="A182" s="111">
        <f t="shared" si="5"/>
        <v>6</v>
      </c>
      <c r="B182" s="109">
        <v>42543</v>
      </c>
      <c r="C182" s="117">
        <v>17.460999999999999</v>
      </c>
      <c r="D182" s="117">
        <v>10.49</v>
      </c>
      <c r="E182" s="117">
        <v>4.9770000000000003</v>
      </c>
      <c r="F182" s="106">
        <f t="shared" si="4"/>
        <v>32.927999999999997</v>
      </c>
      <c r="H182" s="116">
        <v>1.88</v>
      </c>
    </row>
    <row r="183" spans="1:8" x14ac:dyDescent="0.2">
      <c r="A183" s="111">
        <f t="shared" si="5"/>
        <v>6</v>
      </c>
      <c r="B183" s="109">
        <v>42544</v>
      </c>
      <c r="C183" s="117">
        <v>17.439</v>
      </c>
      <c r="D183" s="117">
        <v>10.71</v>
      </c>
      <c r="E183" s="117">
        <v>5.0270000000000001</v>
      </c>
      <c r="F183" s="106">
        <f t="shared" si="4"/>
        <v>33.176000000000002</v>
      </c>
      <c r="H183" s="116">
        <v>1.88</v>
      </c>
    </row>
    <row r="184" spans="1:8" x14ac:dyDescent="0.2">
      <c r="A184" s="111">
        <f t="shared" si="5"/>
        <v>6</v>
      </c>
      <c r="B184" s="109">
        <v>42545</v>
      </c>
      <c r="C184" s="117">
        <v>17.146999999999998</v>
      </c>
      <c r="D184" s="117">
        <v>10.24</v>
      </c>
      <c r="E184" s="117">
        <v>5.0629999999999997</v>
      </c>
      <c r="F184" s="106">
        <f t="shared" si="4"/>
        <v>32.450000000000003</v>
      </c>
      <c r="H184" s="116">
        <v>1.83</v>
      </c>
    </row>
    <row r="185" spans="1:8" x14ac:dyDescent="0.2">
      <c r="A185" s="111">
        <f t="shared" si="5"/>
        <v>6</v>
      </c>
      <c r="B185" s="109">
        <v>42546</v>
      </c>
      <c r="C185" s="117">
        <v>17.018000000000001</v>
      </c>
      <c r="D185" s="117">
        <v>9.5299999999999994</v>
      </c>
      <c r="E185" s="117">
        <v>3.137</v>
      </c>
      <c r="F185" s="106">
        <f t="shared" si="4"/>
        <v>29.685000000000002</v>
      </c>
      <c r="H185" s="116">
        <v>1.7250000000000001</v>
      </c>
    </row>
    <row r="186" spans="1:8" x14ac:dyDescent="0.2">
      <c r="A186" s="111">
        <f t="shared" si="5"/>
        <v>6</v>
      </c>
      <c r="B186" s="109">
        <v>42547</v>
      </c>
      <c r="C186" s="117">
        <v>14.882</v>
      </c>
      <c r="D186" s="117">
        <v>9.2899999999999991</v>
      </c>
      <c r="E186" s="117">
        <v>2.573</v>
      </c>
      <c r="F186" s="106">
        <f t="shared" si="4"/>
        <v>26.744999999999997</v>
      </c>
      <c r="H186" s="116">
        <v>1.7849999999999999</v>
      </c>
    </row>
    <row r="187" spans="1:8" x14ac:dyDescent="0.2">
      <c r="A187" s="111">
        <f t="shared" si="5"/>
        <v>6</v>
      </c>
      <c r="B187" s="109">
        <v>42548</v>
      </c>
      <c r="C187" s="117">
        <v>17.972000000000001</v>
      </c>
      <c r="D187" s="117">
        <v>9.25</v>
      </c>
      <c r="E187" s="117">
        <v>2.464</v>
      </c>
      <c r="F187" s="106">
        <f t="shared" si="4"/>
        <v>29.686</v>
      </c>
      <c r="H187" s="116">
        <v>1.87</v>
      </c>
    </row>
    <row r="188" spans="1:8" x14ac:dyDescent="0.2">
      <c r="A188" s="111">
        <f t="shared" si="5"/>
        <v>6</v>
      </c>
      <c r="B188" s="109">
        <v>42549</v>
      </c>
      <c r="C188" s="117">
        <v>21.777999999999999</v>
      </c>
      <c r="D188" s="117">
        <v>8.6999999999999993</v>
      </c>
      <c r="E188" s="117">
        <v>2.4529999999999998</v>
      </c>
      <c r="F188" s="106">
        <f t="shared" si="4"/>
        <v>32.930999999999997</v>
      </c>
      <c r="H188" s="116">
        <v>1.82</v>
      </c>
    </row>
    <row r="189" spans="1:8" x14ac:dyDescent="0.2">
      <c r="A189" s="111">
        <f t="shared" si="5"/>
        <v>6</v>
      </c>
      <c r="B189" s="109">
        <v>42550</v>
      </c>
      <c r="C189" s="117">
        <v>18.012</v>
      </c>
      <c r="D189" s="117">
        <v>9.16</v>
      </c>
      <c r="E189" s="117">
        <v>4.4710000000000001</v>
      </c>
      <c r="F189" s="106">
        <f t="shared" si="4"/>
        <v>31.643000000000001</v>
      </c>
      <c r="H189" s="116">
        <v>1.83</v>
      </c>
    </row>
    <row r="190" spans="1:8" x14ac:dyDescent="0.2">
      <c r="A190" s="111">
        <f t="shared" si="5"/>
        <v>6</v>
      </c>
      <c r="B190" s="109">
        <v>42551</v>
      </c>
      <c r="C190" s="117">
        <v>19.175000000000001</v>
      </c>
      <c r="D190" s="117">
        <v>8.86</v>
      </c>
      <c r="E190" s="117">
        <v>3.9729999999999999</v>
      </c>
      <c r="F190" s="106">
        <f t="shared" si="4"/>
        <v>32.008000000000003</v>
      </c>
      <c r="H190" s="116">
        <v>1.85</v>
      </c>
    </row>
    <row r="191" spans="1:8" x14ac:dyDescent="0.2">
      <c r="A191" s="111">
        <f t="shared" si="5"/>
        <v>7</v>
      </c>
      <c r="B191" s="109">
        <v>42552</v>
      </c>
      <c r="C191" s="117">
        <v>17.361000000000001</v>
      </c>
      <c r="D191" s="117">
        <v>8.4760000000000009</v>
      </c>
      <c r="E191" s="117">
        <v>5.1349999999999998</v>
      </c>
      <c r="F191" s="106">
        <f t="shared" si="4"/>
        <v>30.972000000000001</v>
      </c>
      <c r="H191" s="116">
        <v>1.7350000000000001</v>
      </c>
    </row>
    <row r="192" spans="1:8" x14ac:dyDescent="0.2">
      <c r="A192" s="111">
        <f t="shared" si="5"/>
        <v>7</v>
      </c>
      <c r="B192" s="109">
        <v>42553</v>
      </c>
      <c r="C192" s="117">
        <v>18.065000000000001</v>
      </c>
      <c r="D192" s="117">
        <v>8.4969999999999999</v>
      </c>
      <c r="E192" s="117">
        <v>3.3959999999999999</v>
      </c>
      <c r="F192" s="106">
        <f t="shared" si="4"/>
        <v>29.958000000000002</v>
      </c>
      <c r="H192" s="116">
        <v>1.77</v>
      </c>
    </row>
    <row r="193" spans="1:8" x14ac:dyDescent="0.2">
      <c r="A193" s="111">
        <f t="shared" si="5"/>
        <v>7</v>
      </c>
      <c r="B193" s="109">
        <v>42554</v>
      </c>
      <c r="C193" s="117">
        <v>16.986999999999998</v>
      </c>
      <c r="D193" s="117">
        <v>8.4700000000000006</v>
      </c>
      <c r="E193" s="117">
        <v>3.9039999999999999</v>
      </c>
      <c r="F193" s="106">
        <f t="shared" si="4"/>
        <v>29.361000000000001</v>
      </c>
      <c r="H193" s="116">
        <v>1.8149999999999999</v>
      </c>
    </row>
    <row r="194" spans="1:8" x14ac:dyDescent="0.2">
      <c r="A194" s="111">
        <f t="shared" si="5"/>
        <v>7</v>
      </c>
      <c r="B194" s="109">
        <v>42555</v>
      </c>
      <c r="C194" s="117">
        <v>17.904</v>
      </c>
      <c r="D194" s="117">
        <v>8.0129999999999999</v>
      </c>
      <c r="E194" s="117">
        <v>6.7859999999999996</v>
      </c>
      <c r="F194" s="106">
        <f t="shared" si="4"/>
        <v>32.703000000000003</v>
      </c>
      <c r="H194" s="116">
        <v>1.855</v>
      </c>
    </row>
    <row r="195" spans="1:8" x14ac:dyDescent="0.2">
      <c r="A195" s="111">
        <f t="shared" si="5"/>
        <v>7</v>
      </c>
      <c r="B195" s="109">
        <v>42556</v>
      </c>
      <c r="C195" s="117">
        <v>16.667000000000002</v>
      </c>
      <c r="D195" s="117">
        <v>8.0410000000000004</v>
      </c>
      <c r="E195" s="117">
        <v>7.4829999999999997</v>
      </c>
      <c r="F195" s="106">
        <f t="shared" si="4"/>
        <v>32.191000000000003</v>
      </c>
      <c r="H195" s="116">
        <v>1.81</v>
      </c>
    </row>
    <row r="196" spans="1:8" x14ac:dyDescent="0.2">
      <c r="A196" s="111">
        <f t="shared" si="5"/>
        <v>7</v>
      </c>
      <c r="B196" s="109">
        <v>42557</v>
      </c>
      <c r="C196" s="117">
        <v>15.432</v>
      </c>
      <c r="D196" s="117">
        <v>7.6920000000000002</v>
      </c>
      <c r="E196" s="117">
        <v>8.5269999999999992</v>
      </c>
      <c r="F196" s="106">
        <f t="shared" si="4"/>
        <v>31.651000000000003</v>
      </c>
      <c r="H196" s="116">
        <v>1.7849999999999999</v>
      </c>
    </row>
    <row r="197" spans="1:8" x14ac:dyDescent="0.2">
      <c r="A197" s="111">
        <f t="shared" si="5"/>
        <v>7</v>
      </c>
      <c r="B197" s="109">
        <v>42558</v>
      </c>
      <c r="C197" s="117">
        <v>14.869</v>
      </c>
      <c r="D197" s="117">
        <v>7.7389999999999999</v>
      </c>
      <c r="E197" s="117">
        <v>9.1639999999999997</v>
      </c>
      <c r="F197" s="106">
        <f t="shared" si="4"/>
        <v>31.771999999999998</v>
      </c>
      <c r="H197" s="116">
        <v>1.79</v>
      </c>
    </row>
    <row r="198" spans="1:8" x14ac:dyDescent="0.2">
      <c r="A198" s="111">
        <f t="shared" si="5"/>
        <v>7</v>
      </c>
      <c r="B198" s="109">
        <v>42559</v>
      </c>
      <c r="C198" s="117">
        <v>14.055</v>
      </c>
      <c r="D198" s="117">
        <v>8.0109999999999992</v>
      </c>
      <c r="E198" s="117">
        <v>9.1300000000000008</v>
      </c>
      <c r="F198" s="106">
        <f t="shared" si="4"/>
        <v>31.195999999999998</v>
      </c>
      <c r="H198" s="116">
        <v>1.7549999999999999</v>
      </c>
    </row>
    <row r="199" spans="1:8" x14ac:dyDescent="0.2">
      <c r="A199" s="111">
        <f t="shared" si="5"/>
        <v>7</v>
      </c>
      <c r="B199" s="109">
        <v>42560</v>
      </c>
      <c r="C199" s="117">
        <v>13.426</v>
      </c>
      <c r="D199" s="117">
        <v>8.1180000000000003</v>
      </c>
      <c r="E199" s="117">
        <v>7.2279999999999998</v>
      </c>
      <c r="F199" s="106">
        <f t="shared" si="4"/>
        <v>28.771999999999998</v>
      </c>
      <c r="H199" s="116">
        <v>1.6850000000000001</v>
      </c>
    </row>
    <row r="200" spans="1:8" x14ac:dyDescent="0.2">
      <c r="A200" s="111">
        <f t="shared" si="5"/>
        <v>7</v>
      </c>
      <c r="B200" s="109">
        <v>42561</v>
      </c>
      <c r="C200" s="117">
        <v>13.07</v>
      </c>
      <c r="D200" s="117">
        <v>8.0760000000000005</v>
      </c>
      <c r="E200" s="117">
        <v>7.32</v>
      </c>
      <c r="F200" s="106">
        <f t="shared" si="4"/>
        <v>28.466000000000001</v>
      </c>
      <c r="H200" s="116">
        <v>1.68</v>
      </c>
    </row>
    <row r="201" spans="1:8" x14ac:dyDescent="0.2">
      <c r="A201" s="111">
        <f t="shared" si="5"/>
        <v>7</v>
      </c>
      <c r="B201" s="109">
        <v>42562</v>
      </c>
      <c r="C201" s="117">
        <v>14.523999999999999</v>
      </c>
      <c r="D201" s="117">
        <v>8.0969999999999995</v>
      </c>
      <c r="E201" s="117">
        <v>8.2899999999999991</v>
      </c>
      <c r="F201" s="106">
        <f t="shared" si="4"/>
        <v>30.910999999999998</v>
      </c>
      <c r="H201" s="116">
        <v>1.76</v>
      </c>
    </row>
    <row r="202" spans="1:8" x14ac:dyDescent="0.2">
      <c r="A202" s="111">
        <f t="shared" si="5"/>
        <v>7</v>
      </c>
      <c r="B202" s="109">
        <v>42563</v>
      </c>
      <c r="C202" s="117">
        <v>14.106999999999999</v>
      </c>
      <c r="D202" s="117">
        <v>8.1129999999999995</v>
      </c>
      <c r="E202" s="117">
        <v>8.9239999999999995</v>
      </c>
      <c r="F202" s="106">
        <f t="shared" ref="F202:F265" si="6">+SUM(C202:E202)</f>
        <v>31.143999999999998</v>
      </c>
      <c r="H202" s="116">
        <v>1.79</v>
      </c>
    </row>
    <row r="203" spans="1:8" x14ac:dyDescent="0.2">
      <c r="A203" s="111">
        <f t="shared" ref="A203:A266" si="7">+IF(ISBLANK($B203),"",MONTH($B203))</f>
        <v>7</v>
      </c>
      <c r="B203" s="109">
        <v>42564</v>
      </c>
      <c r="C203" s="117">
        <v>15.355</v>
      </c>
      <c r="D203" s="117">
        <v>7.86</v>
      </c>
      <c r="E203" s="117">
        <v>8.3819999999999997</v>
      </c>
      <c r="F203" s="106">
        <f t="shared" si="6"/>
        <v>31.597000000000001</v>
      </c>
      <c r="H203" s="116">
        <v>1.81</v>
      </c>
    </row>
    <row r="204" spans="1:8" x14ac:dyDescent="0.2">
      <c r="A204" s="111">
        <f t="shared" si="7"/>
        <v>7</v>
      </c>
      <c r="B204" s="109">
        <v>42565</v>
      </c>
      <c r="C204" s="117">
        <v>14.595000000000001</v>
      </c>
      <c r="D204" s="117">
        <v>7.9729999999999999</v>
      </c>
      <c r="E204" s="117">
        <v>8.9290000000000003</v>
      </c>
      <c r="F204" s="106">
        <f t="shared" si="6"/>
        <v>31.497</v>
      </c>
      <c r="H204" s="116">
        <v>1.79</v>
      </c>
    </row>
    <row r="205" spans="1:8" x14ac:dyDescent="0.2">
      <c r="A205" s="111">
        <f t="shared" si="7"/>
        <v>7</v>
      </c>
      <c r="B205" s="109">
        <v>42566</v>
      </c>
      <c r="C205" s="117">
        <v>13.98</v>
      </c>
      <c r="D205" s="117">
        <v>8.1319999999999997</v>
      </c>
      <c r="E205" s="117">
        <v>8.8610000000000007</v>
      </c>
      <c r="F205" s="106">
        <f t="shared" si="6"/>
        <v>30.973000000000003</v>
      </c>
      <c r="H205" s="116">
        <v>1.76</v>
      </c>
    </row>
    <row r="206" spans="1:8" x14ac:dyDescent="0.2">
      <c r="A206" s="111">
        <f t="shared" si="7"/>
        <v>7</v>
      </c>
      <c r="B206" s="109">
        <v>42567</v>
      </c>
      <c r="C206" s="117">
        <v>13.319000000000001</v>
      </c>
      <c r="D206" s="117">
        <v>7.7610000000000001</v>
      </c>
      <c r="E206" s="117">
        <v>8.2899999999999991</v>
      </c>
      <c r="F206" s="106">
        <f t="shared" si="6"/>
        <v>29.37</v>
      </c>
      <c r="H206" s="116">
        <v>1.74</v>
      </c>
    </row>
    <row r="207" spans="1:8" x14ac:dyDescent="0.2">
      <c r="A207" s="111">
        <f t="shared" si="7"/>
        <v>7</v>
      </c>
      <c r="B207" s="109">
        <v>42568</v>
      </c>
      <c r="C207" s="117">
        <v>13.019</v>
      </c>
      <c r="D207" s="117">
        <v>7.8630000000000004</v>
      </c>
      <c r="E207" s="117">
        <v>8.2759999999999998</v>
      </c>
      <c r="F207" s="106">
        <f t="shared" si="6"/>
        <v>29.158000000000001</v>
      </c>
      <c r="H207" s="116">
        <v>1.75</v>
      </c>
    </row>
    <row r="208" spans="1:8" x14ac:dyDescent="0.2">
      <c r="A208" s="111">
        <f t="shared" si="7"/>
        <v>7</v>
      </c>
      <c r="B208" s="109">
        <v>42569</v>
      </c>
      <c r="C208" s="117">
        <v>13.83</v>
      </c>
      <c r="D208" s="117">
        <v>7.2169999999999996</v>
      </c>
      <c r="E208" s="117">
        <v>9.6159999999999997</v>
      </c>
      <c r="F208" s="106">
        <f t="shared" si="6"/>
        <v>30.663</v>
      </c>
      <c r="H208" s="116">
        <v>1.7849999999999999</v>
      </c>
    </row>
    <row r="209" spans="1:8" x14ac:dyDescent="0.2">
      <c r="A209" s="111">
        <f t="shared" si="7"/>
        <v>7</v>
      </c>
      <c r="B209" s="109">
        <v>42570</v>
      </c>
      <c r="C209" s="117">
        <v>14.225</v>
      </c>
      <c r="D209" s="117">
        <v>7.5259999999999998</v>
      </c>
      <c r="E209" s="117">
        <v>9.3810000000000002</v>
      </c>
      <c r="F209" s="106">
        <f t="shared" si="6"/>
        <v>31.131999999999998</v>
      </c>
      <c r="H209" s="116">
        <v>1.7949999999999999</v>
      </c>
    </row>
    <row r="210" spans="1:8" x14ac:dyDescent="0.2">
      <c r="A210" s="111">
        <f t="shared" si="7"/>
        <v>7</v>
      </c>
      <c r="B210" s="109">
        <v>42571</v>
      </c>
      <c r="C210" s="117">
        <v>13.657999999999999</v>
      </c>
      <c r="D210" s="117">
        <v>7.4630000000000001</v>
      </c>
      <c r="E210" s="117">
        <v>9.6880000000000006</v>
      </c>
      <c r="F210" s="106">
        <f t="shared" si="6"/>
        <v>30.808999999999997</v>
      </c>
      <c r="H210" s="116">
        <v>1.7849999999999999</v>
      </c>
    </row>
    <row r="211" spans="1:8" x14ac:dyDescent="0.2">
      <c r="A211" s="111">
        <f t="shared" si="7"/>
        <v>7</v>
      </c>
      <c r="B211" s="109">
        <v>42572</v>
      </c>
      <c r="C211" s="117">
        <v>14.071</v>
      </c>
      <c r="D211" s="117">
        <v>7.1029999999999998</v>
      </c>
      <c r="E211" s="117">
        <v>9.5190000000000001</v>
      </c>
      <c r="F211" s="106">
        <f t="shared" si="6"/>
        <v>30.692999999999998</v>
      </c>
      <c r="H211" s="116">
        <v>1.7350000000000001</v>
      </c>
    </row>
    <row r="212" spans="1:8" x14ac:dyDescent="0.2">
      <c r="A212" s="111">
        <f t="shared" si="7"/>
        <v>7</v>
      </c>
      <c r="B212" s="109">
        <v>42573</v>
      </c>
      <c r="C212" s="117">
        <v>14.137</v>
      </c>
      <c r="D212" s="117">
        <v>6.4530000000000003</v>
      </c>
      <c r="E212" s="117">
        <v>9.8040000000000003</v>
      </c>
      <c r="F212" s="106">
        <f t="shared" si="6"/>
        <v>30.393999999999998</v>
      </c>
      <c r="H212" s="116">
        <v>1.7350000000000001</v>
      </c>
    </row>
    <row r="213" spans="1:8" x14ac:dyDescent="0.2">
      <c r="A213" s="111">
        <f t="shared" si="7"/>
        <v>7</v>
      </c>
      <c r="B213" s="109">
        <v>42574</v>
      </c>
      <c r="C213" s="117">
        <v>13.487</v>
      </c>
      <c r="D213" s="117">
        <v>8.06</v>
      </c>
      <c r="E213" s="117">
        <v>7.6340000000000003</v>
      </c>
      <c r="F213" s="106">
        <f t="shared" si="6"/>
        <v>29.181000000000001</v>
      </c>
      <c r="H213" s="116">
        <v>1.76</v>
      </c>
    </row>
    <row r="214" spans="1:8" x14ac:dyDescent="0.2">
      <c r="A214" s="111">
        <f t="shared" si="7"/>
        <v>7</v>
      </c>
      <c r="B214" s="109">
        <v>42575</v>
      </c>
      <c r="C214" s="117">
        <v>12.964</v>
      </c>
      <c r="D214" s="117">
        <v>7.83</v>
      </c>
      <c r="E214" s="117">
        <v>7.798</v>
      </c>
      <c r="F214" s="106">
        <f t="shared" si="6"/>
        <v>28.591999999999999</v>
      </c>
      <c r="H214" s="116">
        <v>1.7150000000000001</v>
      </c>
    </row>
    <row r="215" spans="1:8" x14ac:dyDescent="0.2">
      <c r="A215" s="111">
        <f t="shared" si="7"/>
        <v>7</v>
      </c>
      <c r="B215" s="109">
        <v>42576</v>
      </c>
      <c r="C215" s="117">
        <v>14.073</v>
      </c>
      <c r="D215" s="117">
        <v>7.83</v>
      </c>
      <c r="E215" s="117">
        <v>9.4589999999999996</v>
      </c>
      <c r="F215" s="106">
        <f t="shared" si="6"/>
        <v>31.361999999999998</v>
      </c>
      <c r="H215" s="116">
        <v>1.8</v>
      </c>
    </row>
    <row r="216" spans="1:8" x14ac:dyDescent="0.2">
      <c r="A216" s="111">
        <f t="shared" si="7"/>
        <v>7</v>
      </c>
      <c r="B216" s="109">
        <v>42577</v>
      </c>
      <c r="C216" s="117">
        <v>14.489000000000001</v>
      </c>
      <c r="D216" s="117">
        <v>7.9</v>
      </c>
      <c r="E216" s="117">
        <v>9.2349999999999994</v>
      </c>
      <c r="F216" s="106">
        <f t="shared" si="6"/>
        <v>31.624000000000002</v>
      </c>
      <c r="H216" s="116">
        <v>1.825</v>
      </c>
    </row>
    <row r="217" spans="1:8" x14ac:dyDescent="0.2">
      <c r="A217" s="111">
        <f t="shared" si="7"/>
        <v>7</v>
      </c>
      <c r="B217" s="109">
        <v>42578</v>
      </c>
      <c r="C217" s="117">
        <v>14.752000000000001</v>
      </c>
      <c r="D217" s="117">
        <v>7.84</v>
      </c>
      <c r="E217" s="117">
        <v>9.3529999999999998</v>
      </c>
      <c r="F217" s="106">
        <f t="shared" si="6"/>
        <v>31.945</v>
      </c>
      <c r="H217" s="116">
        <v>1.8049999999999999</v>
      </c>
    </row>
    <row r="218" spans="1:8" x14ac:dyDescent="0.2">
      <c r="A218" s="111">
        <f t="shared" si="7"/>
        <v>7</v>
      </c>
      <c r="B218" s="109">
        <v>42579</v>
      </c>
      <c r="C218" s="117">
        <v>14.724</v>
      </c>
      <c r="D218" s="117">
        <v>8</v>
      </c>
      <c r="E218" s="117">
        <v>9.4160000000000004</v>
      </c>
      <c r="F218" s="106">
        <f t="shared" si="6"/>
        <v>32.14</v>
      </c>
      <c r="H218" s="116">
        <v>1.8</v>
      </c>
    </row>
    <row r="219" spans="1:8" x14ac:dyDescent="0.2">
      <c r="A219" s="111">
        <f t="shared" si="7"/>
        <v>7</v>
      </c>
      <c r="B219" s="109">
        <v>42580</v>
      </c>
      <c r="C219" s="117">
        <v>13.977</v>
      </c>
      <c r="D219" s="117">
        <v>7.92</v>
      </c>
      <c r="E219" s="117">
        <v>9.1890000000000001</v>
      </c>
      <c r="F219" s="106">
        <f t="shared" si="6"/>
        <v>31.085999999999999</v>
      </c>
      <c r="H219" s="116">
        <v>1.78</v>
      </c>
    </row>
    <row r="220" spans="1:8" x14ac:dyDescent="0.2">
      <c r="A220" s="111">
        <f t="shared" si="7"/>
        <v>7</v>
      </c>
      <c r="B220" s="109">
        <v>42581</v>
      </c>
      <c r="C220" s="117">
        <v>13.837999999999999</v>
      </c>
      <c r="D220" s="117">
        <v>8.08</v>
      </c>
      <c r="E220" s="117">
        <v>7.7430000000000003</v>
      </c>
      <c r="F220" s="106">
        <f t="shared" si="6"/>
        <v>29.661000000000001</v>
      </c>
      <c r="H220" s="116">
        <v>1.7649999999999999</v>
      </c>
    </row>
    <row r="221" spans="1:8" x14ac:dyDescent="0.2">
      <c r="A221" s="111">
        <f t="shared" si="7"/>
        <v>7</v>
      </c>
      <c r="B221" s="109">
        <v>42582</v>
      </c>
      <c r="C221" s="117">
        <v>13.553000000000001</v>
      </c>
      <c r="D221" s="117">
        <v>7.97</v>
      </c>
      <c r="E221" s="117">
        <v>7.3810000000000002</v>
      </c>
      <c r="F221" s="106">
        <f t="shared" si="6"/>
        <v>28.904</v>
      </c>
      <c r="H221" s="116">
        <v>1.7350000000000001</v>
      </c>
    </row>
    <row r="222" spans="1:8" x14ac:dyDescent="0.2">
      <c r="A222" s="111">
        <f t="shared" si="7"/>
        <v>8</v>
      </c>
      <c r="B222" s="109">
        <v>42583</v>
      </c>
      <c r="C222" s="117">
        <v>14.693</v>
      </c>
      <c r="D222" s="117">
        <v>7.6929999999999996</v>
      </c>
      <c r="E222" s="117">
        <v>9.5150000000000006</v>
      </c>
      <c r="F222" s="106">
        <f t="shared" si="6"/>
        <v>31.901</v>
      </c>
      <c r="H222" s="116">
        <v>1.84</v>
      </c>
    </row>
    <row r="223" spans="1:8" x14ac:dyDescent="0.2">
      <c r="A223" s="111">
        <f t="shared" si="7"/>
        <v>8</v>
      </c>
      <c r="B223" s="109">
        <v>42584</v>
      </c>
      <c r="C223" s="117">
        <v>14.776</v>
      </c>
      <c r="D223" s="117">
        <v>8.0540000000000003</v>
      </c>
      <c r="E223" s="117">
        <v>10.022</v>
      </c>
      <c r="F223" s="106">
        <f t="shared" si="6"/>
        <v>32.851999999999997</v>
      </c>
      <c r="H223" s="116">
        <v>1.835</v>
      </c>
    </row>
    <row r="224" spans="1:8" x14ac:dyDescent="0.2">
      <c r="A224" s="111">
        <f t="shared" si="7"/>
        <v>8</v>
      </c>
      <c r="B224" s="109">
        <v>42585</v>
      </c>
      <c r="C224" s="117">
        <v>14.792999999999999</v>
      </c>
      <c r="D224" s="117">
        <v>7.944</v>
      </c>
      <c r="E224" s="117">
        <v>9.5589999999999993</v>
      </c>
      <c r="F224" s="106">
        <f t="shared" si="6"/>
        <v>32.295999999999999</v>
      </c>
      <c r="H224" s="116">
        <v>1.825</v>
      </c>
    </row>
    <row r="225" spans="1:8" x14ac:dyDescent="0.2">
      <c r="A225" s="111">
        <f t="shared" si="7"/>
        <v>8</v>
      </c>
      <c r="B225" s="109">
        <v>42586</v>
      </c>
      <c r="C225" s="117">
        <v>14.83</v>
      </c>
      <c r="D225" s="117">
        <v>7.8449999999999998</v>
      </c>
      <c r="E225" s="117">
        <v>9.7780000000000005</v>
      </c>
      <c r="F225" s="106">
        <f t="shared" si="6"/>
        <v>32.453000000000003</v>
      </c>
      <c r="H225" s="116">
        <v>1.8</v>
      </c>
    </row>
    <row r="226" spans="1:8" x14ac:dyDescent="0.2">
      <c r="A226" s="111">
        <f t="shared" si="7"/>
        <v>8</v>
      </c>
      <c r="B226" s="109">
        <v>42587</v>
      </c>
      <c r="C226" s="117">
        <v>14.146000000000001</v>
      </c>
      <c r="D226" s="117">
        <v>7.9240000000000004</v>
      </c>
      <c r="E226" s="117">
        <v>9.9139999999999997</v>
      </c>
      <c r="F226" s="106">
        <f t="shared" si="6"/>
        <v>31.984000000000002</v>
      </c>
      <c r="G226" s="76"/>
      <c r="H226" s="116">
        <v>1.825</v>
      </c>
    </row>
    <row r="227" spans="1:8" x14ac:dyDescent="0.2">
      <c r="A227" s="111">
        <f t="shared" si="7"/>
        <v>8</v>
      </c>
      <c r="B227" s="109">
        <v>42588</v>
      </c>
      <c r="C227" s="117">
        <v>13.302</v>
      </c>
      <c r="D227" s="117">
        <v>7.9130000000000003</v>
      </c>
      <c r="E227" s="117">
        <v>7.766</v>
      </c>
      <c r="F227" s="106">
        <f t="shared" si="6"/>
        <v>28.981000000000002</v>
      </c>
      <c r="G227" s="76"/>
      <c r="H227" s="116">
        <v>1.7250000000000001</v>
      </c>
    </row>
    <row r="228" spans="1:8" x14ac:dyDescent="0.2">
      <c r="A228" s="111">
        <f t="shared" si="7"/>
        <v>8</v>
      </c>
      <c r="B228" s="109">
        <v>42589</v>
      </c>
      <c r="C228" s="117">
        <v>12.827</v>
      </c>
      <c r="D228" s="117">
        <v>7.9139999999999997</v>
      </c>
      <c r="E228" s="117">
        <v>7.8239999999999998</v>
      </c>
      <c r="F228" s="106">
        <f t="shared" si="6"/>
        <v>28.564999999999998</v>
      </c>
      <c r="G228" s="76"/>
      <c r="H228" s="116">
        <v>1.7250000000000001</v>
      </c>
    </row>
    <row r="229" spans="1:8" x14ac:dyDescent="0.2">
      <c r="A229" s="111">
        <f t="shared" si="7"/>
        <v>8</v>
      </c>
      <c r="B229" s="109">
        <v>42590</v>
      </c>
      <c r="C229" s="117">
        <v>13.635</v>
      </c>
      <c r="D229" s="117">
        <v>7.9450000000000003</v>
      </c>
      <c r="E229" s="117">
        <v>9.5630000000000006</v>
      </c>
      <c r="F229" s="106">
        <f t="shared" si="6"/>
        <v>31.143000000000001</v>
      </c>
      <c r="G229" s="76"/>
      <c r="H229" s="116">
        <v>1.7749999999999999</v>
      </c>
    </row>
    <row r="230" spans="1:8" x14ac:dyDescent="0.2">
      <c r="A230" s="111">
        <f t="shared" si="7"/>
        <v>8</v>
      </c>
      <c r="B230" s="109">
        <v>42591</v>
      </c>
      <c r="C230" s="117">
        <v>14.141</v>
      </c>
      <c r="D230" s="117">
        <v>8.91</v>
      </c>
      <c r="E230" s="117">
        <v>9.6359999999999992</v>
      </c>
      <c r="F230" s="106">
        <f t="shared" si="6"/>
        <v>32.686999999999998</v>
      </c>
      <c r="G230" s="76"/>
      <c r="H230" s="116">
        <v>1.895</v>
      </c>
    </row>
    <row r="231" spans="1:8" x14ac:dyDescent="0.2">
      <c r="A231" s="111">
        <f t="shared" si="7"/>
        <v>8</v>
      </c>
      <c r="B231" s="109">
        <v>42592</v>
      </c>
      <c r="C231" s="117">
        <v>14.715</v>
      </c>
      <c r="D231" s="117">
        <v>8.7919999999999998</v>
      </c>
      <c r="E231" s="117">
        <v>8.3190000000000008</v>
      </c>
      <c r="F231" s="106">
        <f t="shared" si="6"/>
        <v>31.826000000000001</v>
      </c>
      <c r="G231" s="76"/>
      <c r="H231" s="116">
        <v>1.825</v>
      </c>
    </row>
    <row r="232" spans="1:8" x14ac:dyDescent="0.2">
      <c r="A232" s="111">
        <f t="shared" si="7"/>
        <v>8</v>
      </c>
      <c r="B232" s="109">
        <v>42593</v>
      </c>
      <c r="C232" s="117">
        <v>14.676</v>
      </c>
      <c r="D232" s="117">
        <v>9.7059999999999995</v>
      </c>
      <c r="E232" s="117">
        <v>7.3209999999999997</v>
      </c>
      <c r="F232" s="106">
        <f t="shared" si="6"/>
        <v>31.702999999999996</v>
      </c>
      <c r="G232" s="76"/>
      <c r="H232" s="116">
        <v>1.7849999999999999</v>
      </c>
    </row>
    <row r="233" spans="1:8" x14ac:dyDescent="0.2">
      <c r="A233" s="111">
        <f t="shared" si="7"/>
        <v>8</v>
      </c>
      <c r="B233" s="109">
        <v>42594</v>
      </c>
      <c r="C233" s="117">
        <v>14.888999999999999</v>
      </c>
      <c r="D233" s="117">
        <v>8.6310000000000002</v>
      </c>
      <c r="E233" s="117">
        <v>7.375</v>
      </c>
      <c r="F233" s="106">
        <f t="shared" si="6"/>
        <v>30.895</v>
      </c>
      <c r="G233" s="76"/>
      <c r="H233" s="116">
        <v>1.82</v>
      </c>
    </row>
    <row r="234" spans="1:8" x14ac:dyDescent="0.2">
      <c r="A234" s="111">
        <f t="shared" si="7"/>
        <v>8</v>
      </c>
      <c r="B234" s="109">
        <v>42595</v>
      </c>
      <c r="C234" s="117">
        <v>14.044</v>
      </c>
      <c r="D234" s="117">
        <v>8.4269999999999996</v>
      </c>
      <c r="E234" s="117">
        <v>6.8179999999999996</v>
      </c>
      <c r="F234" s="106">
        <f t="shared" si="6"/>
        <v>29.289000000000001</v>
      </c>
      <c r="G234" s="76"/>
      <c r="H234" s="116">
        <v>1.7050000000000001</v>
      </c>
    </row>
    <row r="235" spans="1:8" x14ac:dyDescent="0.2">
      <c r="A235" s="111">
        <f t="shared" si="7"/>
        <v>8</v>
      </c>
      <c r="B235" s="109">
        <v>42596</v>
      </c>
      <c r="C235" s="117">
        <v>13.358000000000001</v>
      </c>
      <c r="D235" s="117">
        <v>7.7990000000000004</v>
      </c>
      <c r="E235" s="117">
        <v>6.3419999999999996</v>
      </c>
      <c r="F235" s="106">
        <f t="shared" si="6"/>
        <v>27.498999999999999</v>
      </c>
      <c r="G235" s="76"/>
      <c r="H235" s="116">
        <v>1.69</v>
      </c>
    </row>
    <row r="236" spans="1:8" x14ac:dyDescent="0.2">
      <c r="A236" s="111">
        <f t="shared" si="7"/>
        <v>8</v>
      </c>
      <c r="B236" s="109">
        <v>42597</v>
      </c>
      <c r="C236" s="117">
        <v>13.47</v>
      </c>
      <c r="D236" s="117">
        <v>8.3490000000000002</v>
      </c>
      <c r="E236" s="117">
        <v>6.6959999999999997</v>
      </c>
      <c r="F236" s="106">
        <f t="shared" si="6"/>
        <v>28.515000000000001</v>
      </c>
      <c r="G236" s="76"/>
      <c r="H236" s="116">
        <v>1.835</v>
      </c>
    </row>
    <row r="237" spans="1:8" x14ac:dyDescent="0.2">
      <c r="A237" s="111">
        <f t="shared" si="7"/>
        <v>8</v>
      </c>
      <c r="B237" s="109">
        <v>42598</v>
      </c>
      <c r="C237" s="117">
        <v>16.356999999999999</v>
      </c>
      <c r="D237" s="117">
        <v>8.3699999999999992</v>
      </c>
      <c r="E237" s="117">
        <v>7.5019999999999998</v>
      </c>
      <c r="F237" s="106">
        <f t="shared" si="6"/>
        <v>32.228999999999999</v>
      </c>
      <c r="G237" s="76"/>
      <c r="H237" s="116">
        <v>1.855</v>
      </c>
    </row>
    <row r="238" spans="1:8" x14ac:dyDescent="0.2">
      <c r="A238" s="111">
        <f t="shared" si="7"/>
        <v>8</v>
      </c>
      <c r="B238" s="109">
        <v>42599</v>
      </c>
      <c r="C238" s="117">
        <v>14.432</v>
      </c>
      <c r="D238" s="117">
        <v>8.0579999999999998</v>
      </c>
      <c r="E238" s="117">
        <v>8.8620000000000001</v>
      </c>
      <c r="F238" s="106">
        <f t="shared" si="6"/>
        <v>31.352000000000004</v>
      </c>
      <c r="G238" s="76"/>
      <c r="H238" s="116">
        <v>1.7849999999999999</v>
      </c>
    </row>
    <row r="239" spans="1:8" x14ac:dyDescent="0.2">
      <c r="A239" s="111">
        <f t="shared" si="7"/>
        <v>8</v>
      </c>
      <c r="B239" s="109">
        <v>42600</v>
      </c>
      <c r="C239" s="117">
        <v>14.337</v>
      </c>
      <c r="D239" s="117">
        <v>7.77</v>
      </c>
      <c r="E239" s="117">
        <v>10.542</v>
      </c>
      <c r="F239" s="106">
        <f t="shared" si="6"/>
        <v>32.649000000000001</v>
      </c>
      <c r="G239" s="76"/>
      <c r="H239" s="116">
        <v>1.76</v>
      </c>
    </row>
    <row r="240" spans="1:8" x14ac:dyDescent="0.2">
      <c r="A240" s="111">
        <f t="shared" si="7"/>
        <v>8</v>
      </c>
      <c r="B240" s="109">
        <v>42601</v>
      </c>
      <c r="C240" s="117">
        <v>13.859</v>
      </c>
      <c r="D240" s="117">
        <v>7.6669999999999998</v>
      </c>
      <c r="E240" s="117">
        <v>9.4789999999999992</v>
      </c>
      <c r="F240" s="106">
        <f t="shared" si="6"/>
        <v>31.004999999999999</v>
      </c>
      <c r="G240" s="76"/>
      <c r="H240" s="116">
        <v>1.7350000000000001</v>
      </c>
    </row>
    <row r="241" spans="1:8" x14ac:dyDescent="0.2">
      <c r="A241" s="111">
        <f t="shared" si="7"/>
        <v>8</v>
      </c>
      <c r="B241" s="109">
        <v>42602</v>
      </c>
      <c r="C241" s="117">
        <v>14.24</v>
      </c>
      <c r="D241" s="117">
        <v>7.9</v>
      </c>
      <c r="E241" s="117">
        <v>7.758</v>
      </c>
      <c r="F241" s="106">
        <f t="shared" si="6"/>
        <v>29.898</v>
      </c>
      <c r="G241" s="76"/>
      <c r="H241" s="116">
        <v>1.7</v>
      </c>
    </row>
    <row r="242" spans="1:8" x14ac:dyDescent="0.2">
      <c r="A242" s="111">
        <f t="shared" si="7"/>
        <v>8</v>
      </c>
      <c r="B242" s="109">
        <v>42603</v>
      </c>
      <c r="C242" s="117">
        <v>11.606</v>
      </c>
      <c r="D242" s="117">
        <v>8.0500000000000007</v>
      </c>
      <c r="E242" s="117">
        <v>7.46</v>
      </c>
      <c r="F242" s="106">
        <f t="shared" si="6"/>
        <v>27.116</v>
      </c>
      <c r="G242" s="76"/>
      <c r="H242" s="116">
        <v>1.71</v>
      </c>
    </row>
    <row r="243" spans="1:8" x14ac:dyDescent="0.2">
      <c r="A243" s="111">
        <f t="shared" si="7"/>
        <v>8</v>
      </c>
      <c r="B243" s="109">
        <v>42604</v>
      </c>
      <c r="C243" s="117">
        <v>13.734</v>
      </c>
      <c r="D243" s="117">
        <v>8.0299999999999994</v>
      </c>
      <c r="E243" s="117">
        <v>9.6720000000000006</v>
      </c>
      <c r="F243" s="106">
        <f t="shared" si="6"/>
        <v>31.436</v>
      </c>
      <c r="G243" s="76"/>
      <c r="H243" s="116">
        <v>1.74</v>
      </c>
    </row>
    <row r="244" spans="1:8" x14ac:dyDescent="0.2">
      <c r="A244" s="111">
        <f t="shared" si="7"/>
        <v>8</v>
      </c>
      <c r="B244" s="109">
        <v>42605</v>
      </c>
      <c r="C244" s="117">
        <v>13.552</v>
      </c>
      <c r="D244" s="117">
        <v>8.09</v>
      </c>
      <c r="E244" s="117">
        <v>9.4339999999999993</v>
      </c>
      <c r="F244" s="106">
        <f t="shared" si="6"/>
        <v>31.076000000000001</v>
      </c>
      <c r="G244" s="76"/>
      <c r="H244" s="116">
        <v>1.75</v>
      </c>
    </row>
    <row r="245" spans="1:8" x14ac:dyDescent="0.2">
      <c r="A245" s="111">
        <f t="shared" si="7"/>
        <v>8</v>
      </c>
      <c r="B245" s="109">
        <v>42606</v>
      </c>
      <c r="C245" s="117">
        <v>13.347</v>
      </c>
      <c r="D245" s="117">
        <v>8.06</v>
      </c>
      <c r="E245" s="117">
        <v>9.4269999999999996</v>
      </c>
      <c r="F245" s="106">
        <f t="shared" si="6"/>
        <v>30.834</v>
      </c>
      <c r="G245" s="76"/>
      <c r="H245" s="116">
        <v>1.7250000000000001</v>
      </c>
    </row>
    <row r="246" spans="1:8" x14ac:dyDescent="0.2">
      <c r="A246" s="111">
        <f t="shared" si="7"/>
        <v>8</v>
      </c>
      <c r="B246" s="109">
        <v>42607</v>
      </c>
      <c r="C246" s="117">
        <v>13.429</v>
      </c>
      <c r="D246" s="117">
        <v>8.0299999999999994</v>
      </c>
      <c r="E246" s="117">
        <v>9.2129999999999992</v>
      </c>
      <c r="F246" s="106">
        <f t="shared" si="6"/>
        <v>30.671999999999997</v>
      </c>
      <c r="G246" s="76"/>
      <c r="H246" s="116">
        <v>1.75</v>
      </c>
    </row>
    <row r="247" spans="1:8" x14ac:dyDescent="0.2">
      <c r="A247" s="111">
        <f t="shared" si="7"/>
        <v>8</v>
      </c>
      <c r="B247" s="109">
        <v>42608</v>
      </c>
      <c r="C247" s="117">
        <v>13.231</v>
      </c>
      <c r="D247" s="117">
        <v>8.0299999999999994</v>
      </c>
      <c r="E247" s="117">
        <v>8.891</v>
      </c>
      <c r="F247" s="106">
        <f t="shared" si="6"/>
        <v>30.152000000000001</v>
      </c>
      <c r="H247" s="116">
        <v>1.7150000000000001</v>
      </c>
    </row>
    <row r="248" spans="1:8" x14ac:dyDescent="0.2">
      <c r="A248" s="111">
        <f t="shared" si="7"/>
        <v>8</v>
      </c>
      <c r="B248" s="109">
        <v>42609</v>
      </c>
      <c r="C248" s="117">
        <v>13.132999999999999</v>
      </c>
      <c r="D248" s="117">
        <v>7.97</v>
      </c>
      <c r="E248" s="117">
        <v>7.0030000000000001</v>
      </c>
      <c r="F248" s="106">
        <f t="shared" si="6"/>
        <v>28.105999999999998</v>
      </c>
      <c r="H248" s="116">
        <v>1.6950000000000001</v>
      </c>
    </row>
    <row r="249" spans="1:8" x14ac:dyDescent="0.2">
      <c r="A249" s="111">
        <f t="shared" si="7"/>
        <v>8</v>
      </c>
      <c r="B249" s="109">
        <v>42610</v>
      </c>
      <c r="C249" s="117">
        <v>13.111000000000001</v>
      </c>
      <c r="D249" s="117">
        <v>7.95</v>
      </c>
      <c r="E249" s="117">
        <v>6.673</v>
      </c>
      <c r="F249" s="106">
        <f t="shared" si="6"/>
        <v>27.734000000000002</v>
      </c>
      <c r="H249" s="116">
        <v>1.73</v>
      </c>
    </row>
    <row r="250" spans="1:8" x14ac:dyDescent="0.2">
      <c r="A250" s="111">
        <f t="shared" si="7"/>
        <v>8</v>
      </c>
      <c r="B250" s="109">
        <v>42611</v>
      </c>
      <c r="C250" s="117">
        <v>13.833</v>
      </c>
      <c r="D250" s="117">
        <v>7.78</v>
      </c>
      <c r="E250" s="117">
        <v>9.4570000000000007</v>
      </c>
      <c r="F250" s="106">
        <f t="shared" si="6"/>
        <v>31.07</v>
      </c>
      <c r="H250" s="116">
        <v>1.73</v>
      </c>
    </row>
    <row r="251" spans="1:8" x14ac:dyDescent="0.2">
      <c r="A251" s="111">
        <f t="shared" si="7"/>
        <v>8</v>
      </c>
      <c r="B251" s="109">
        <v>42612</v>
      </c>
      <c r="C251" s="117">
        <v>14.087</v>
      </c>
      <c r="D251" s="117">
        <v>11.321999999999999</v>
      </c>
      <c r="E251" s="117">
        <v>7.1520000000000001</v>
      </c>
      <c r="F251" s="106">
        <f t="shared" si="6"/>
        <v>32.561</v>
      </c>
      <c r="H251" s="116">
        <v>1.86</v>
      </c>
    </row>
    <row r="252" spans="1:8" x14ac:dyDescent="0.2">
      <c r="A252" s="111">
        <f t="shared" si="7"/>
        <v>8</v>
      </c>
      <c r="B252" s="109">
        <v>42613</v>
      </c>
      <c r="C252" s="117">
        <v>13.741</v>
      </c>
      <c r="D252" s="117">
        <v>11.648</v>
      </c>
      <c r="E252" s="117">
        <v>6.0049999999999999</v>
      </c>
      <c r="F252" s="106">
        <f t="shared" si="6"/>
        <v>31.393999999999998</v>
      </c>
      <c r="H252" s="116">
        <v>1.86</v>
      </c>
    </row>
    <row r="253" spans="1:8" x14ac:dyDescent="0.2">
      <c r="A253" s="111">
        <f t="shared" si="7"/>
        <v>9</v>
      </c>
      <c r="B253" s="109">
        <v>42614</v>
      </c>
      <c r="C253" s="117">
        <v>13.153</v>
      </c>
      <c r="D253" s="117">
        <v>9.9269999999999996</v>
      </c>
      <c r="E253" s="117">
        <v>7.4489999999999998</v>
      </c>
      <c r="F253" s="106">
        <f t="shared" si="6"/>
        <v>30.528999999999996</v>
      </c>
      <c r="H253" s="116">
        <v>1.72</v>
      </c>
    </row>
    <row r="254" spans="1:8" x14ac:dyDescent="0.2">
      <c r="A254" s="111">
        <f t="shared" si="7"/>
        <v>9</v>
      </c>
      <c r="B254" s="109">
        <v>42615</v>
      </c>
      <c r="C254" s="117">
        <v>13.103</v>
      </c>
      <c r="D254" s="117">
        <v>9.6219999999999999</v>
      </c>
      <c r="E254" s="117">
        <v>7.4009999999999998</v>
      </c>
      <c r="F254" s="106">
        <f t="shared" si="6"/>
        <v>30.126000000000001</v>
      </c>
      <c r="H254" s="116">
        <v>1.66</v>
      </c>
    </row>
    <row r="255" spans="1:8" x14ac:dyDescent="0.2">
      <c r="A255" s="111">
        <f t="shared" si="7"/>
        <v>9</v>
      </c>
      <c r="B255" s="109">
        <v>42616</v>
      </c>
      <c r="C255" s="117">
        <v>12.005000000000001</v>
      </c>
      <c r="D255" s="117">
        <v>9.5289999999999999</v>
      </c>
      <c r="E255" s="117">
        <v>6.5519999999999996</v>
      </c>
      <c r="F255" s="106">
        <f t="shared" si="6"/>
        <v>28.085999999999999</v>
      </c>
      <c r="H255" s="116">
        <v>1.655</v>
      </c>
    </row>
    <row r="256" spans="1:8" x14ac:dyDescent="0.2">
      <c r="A256" s="111">
        <f t="shared" si="7"/>
        <v>9</v>
      </c>
      <c r="B256" s="109">
        <v>42617</v>
      </c>
      <c r="C256" s="117">
        <v>12.472</v>
      </c>
      <c r="D256" s="117">
        <v>8.859</v>
      </c>
      <c r="E256" s="117">
        <v>5.899</v>
      </c>
      <c r="F256" s="106">
        <f t="shared" si="6"/>
        <v>27.23</v>
      </c>
      <c r="H256" s="116">
        <v>1.7649999999999999</v>
      </c>
    </row>
    <row r="257" spans="1:8" x14ac:dyDescent="0.2">
      <c r="A257" s="111">
        <f t="shared" si="7"/>
        <v>9</v>
      </c>
      <c r="B257" s="109">
        <v>42618</v>
      </c>
      <c r="C257" s="117">
        <v>13.183</v>
      </c>
      <c r="D257" s="117">
        <v>8.6509999999999998</v>
      </c>
      <c r="E257" s="117">
        <v>8.4420000000000002</v>
      </c>
      <c r="F257" s="106">
        <f t="shared" si="6"/>
        <v>30.276</v>
      </c>
      <c r="H257" s="116">
        <v>1.73</v>
      </c>
    </row>
    <row r="258" spans="1:8" x14ac:dyDescent="0.2">
      <c r="A258" s="111">
        <f t="shared" si="7"/>
        <v>9</v>
      </c>
      <c r="B258" s="109">
        <v>42619</v>
      </c>
      <c r="C258" s="117">
        <v>13.332000000000001</v>
      </c>
      <c r="D258" s="117">
        <v>7.9329999999999998</v>
      </c>
      <c r="E258" s="117">
        <v>8.7530000000000001</v>
      </c>
      <c r="F258" s="106">
        <f t="shared" si="6"/>
        <v>30.018000000000001</v>
      </c>
      <c r="H258" s="116">
        <v>1.7450000000000001</v>
      </c>
    </row>
    <row r="259" spans="1:8" x14ac:dyDescent="0.2">
      <c r="A259" s="111">
        <f t="shared" si="7"/>
        <v>9</v>
      </c>
      <c r="B259" s="109">
        <v>42620</v>
      </c>
      <c r="C259" s="117">
        <v>13.157</v>
      </c>
      <c r="D259" s="117">
        <v>7.9189999999999996</v>
      </c>
      <c r="E259" s="117">
        <v>9.0839999999999996</v>
      </c>
      <c r="F259" s="106">
        <f t="shared" si="6"/>
        <v>30.16</v>
      </c>
      <c r="H259" s="116">
        <v>1.8</v>
      </c>
    </row>
    <row r="260" spans="1:8" x14ac:dyDescent="0.2">
      <c r="A260" s="111">
        <f t="shared" si="7"/>
        <v>9</v>
      </c>
      <c r="B260" s="109">
        <v>42621</v>
      </c>
      <c r="C260" s="117">
        <v>12.936999999999999</v>
      </c>
      <c r="D260" s="117">
        <v>8.2569999999999997</v>
      </c>
      <c r="E260" s="117">
        <v>8.8350000000000009</v>
      </c>
      <c r="F260" s="106">
        <f t="shared" si="6"/>
        <v>30.029</v>
      </c>
      <c r="H260" s="116">
        <v>1.91</v>
      </c>
    </row>
    <row r="261" spans="1:8" x14ac:dyDescent="0.2">
      <c r="A261" s="111">
        <f t="shared" si="7"/>
        <v>9</v>
      </c>
      <c r="B261" s="109">
        <v>42622</v>
      </c>
      <c r="C261" s="117">
        <v>13.574999999999999</v>
      </c>
      <c r="D261" s="117">
        <v>8.9130000000000003</v>
      </c>
      <c r="E261" s="117">
        <v>8.5649999999999995</v>
      </c>
      <c r="F261" s="106">
        <f t="shared" si="6"/>
        <v>31.052999999999997</v>
      </c>
      <c r="H261" s="116">
        <v>1.77</v>
      </c>
    </row>
    <row r="262" spans="1:8" x14ac:dyDescent="0.2">
      <c r="A262" s="111">
        <f t="shared" si="7"/>
        <v>9</v>
      </c>
      <c r="B262" s="109">
        <v>42623</v>
      </c>
      <c r="C262" s="117">
        <v>13.14</v>
      </c>
      <c r="D262" s="117">
        <v>8.3569999999999993</v>
      </c>
      <c r="E262" s="117">
        <v>6.915</v>
      </c>
      <c r="F262" s="106">
        <f t="shared" si="6"/>
        <v>28.411999999999999</v>
      </c>
      <c r="H262" s="116">
        <v>1.7649999999999999</v>
      </c>
    </row>
    <row r="263" spans="1:8" x14ac:dyDescent="0.2">
      <c r="A263" s="111">
        <f t="shared" si="7"/>
        <v>9</v>
      </c>
      <c r="B263" s="109">
        <v>42624</v>
      </c>
      <c r="C263" s="117">
        <v>12.641999999999999</v>
      </c>
      <c r="D263" s="117">
        <v>8.1750000000000007</v>
      </c>
      <c r="E263" s="117">
        <v>6.5510000000000002</v>
      </c>
      <c r="F263" s="106">
        <f t="shared" si="6"/>
        <v>27.368000000000002</v>
      </c>
      <c r="H263" s="116">
        <v>1.7</v>
      </c>
    </row>
    <row r="264" spans="1:8" x14ac:dyDescent="0.2">
      <c r="A264" s="111">
        <f t="shared" si="7"/>
        <v>9</v>
      </c>
      <c r="B264" s="109">
        <v>42625</v>
      </c>
      <c r="C264" s="117">
        <v>13.302</v>
      </c>
      <c r="D264" s="117">
        <v>8.5609999999999999</v>
      </c>
      <c r="E264" s="117">
        <v>8.7710000000000008</v>
      </c>
      <c r="F264" s="106">
        <f t="shared" si="6"/>
        <v>30.634</v>
      </c>
      <c r="H264" s="116">
        <v>1.72</v>
      </c>
    </row>
    <row r="265" spans="1:8" x14ac:dyDescent="0.2">
      <c r="A265" s="111">
        <f t="shared" si="7"/>
        <v>9</v>
      </c>
      <c r="B265" s="109">
        <v>42626</v>
      </c>
      <c r="C265" s="117">
        <v>13.766</v>
      </c>
      <c r="D265" s="117">
        <v>8.0470000000000006</v>
      </c>
      <c r="E265" s="117">
        <v>7.4240000000000004</v>
      </c>
      <c r="F265" s="106">
        <f t="shared" si="6"/>
        <v>29.237000000000002</v>
      </c>
      <c r="H265" s="116">
        <v>1.6950000000000001</v>
      </c>
    </row>
    <row r="266" spans="1:8" x14ac:dyDescent="0.2">
      <c r="A266" s="111">
        <f t="shared" si="7"/>
        <v>9</v>
      </c>
      <c r="B266" s="109">
        <v>42627</v>
      </c>
      <c r="C266" s="117">
        <v>13.648999999999999</v>
      </c>
      <c r="D266" s="117">
        <v>8.0350000000000001</v>
      </c>
      <c r="E266" s="117">
        <v>7.7240000000000002</v>
      </c>
      <c r="F266" s="106">
        <f t="shared" ref="F266:F329" si="8">+SUM(C266:E266)</f>
        <v>29.407999999999998</v>
      </c>
      <c r="H266" s="116">
        <v>1.7150000000000001</v>
      </c>
    </row>
    <row r="267" spans="1:8" x14ac:dyDescent="0.2">
      <c r="A267" s="111">
        <f t="shared" ref="A267:A330" si="9">+IF(ISBLANK($B267),"",MONTH($B267))</f>
        <v>9</v>
      </c>
      <c r="B267" s="109">
        <v>42628</v>
      </c>
      <c r="C267" s="117">
        <v>13.148999999999999</v>
      </c>
      <c r="D267" s="117">
        <v>8.0519999999999996</v>
      </c>
      <c r="E267" s="117">
        <v>8.0719999999999992</v>
      </c>
      <c r="F267" s="106">
        <f t="shared" si="8"/>
        <v>29.273</v>
      </c>
      <c r="H267" s="116">
        <v>1.72</v>
      </c>
    </row>
    <row r="268" spans="1:8" x14ac:dyDescent="0.2">
      <c r="A268" s="111">
        <f t="shared" si="9"/>
        <v>9</v>
      </c>
      <c r="B268" s="109">
        <v>42629</v>
      </c>
      <c r="C268" s="117">
        <v>12.893000000000001</v>
      </c>
      <c r="D268" s="117">
        <v>7.9039999999999999</v>
      </c>
      <c r="E268" s="117">
        <v>8.2690000000000001</v>
      </c>
      <c r="F268" s="106">
        <f t="shared" si="8"/>
        <v>29.066000000000003</v>
      </c>
      <c r="H268" s="116">
        <v>1.7</v>
      </c>
    </row>
    <row r="269" spans="1:8" x14ac:dyDescent="0.2">
      <c r="A269" s="111">
        <f t="shared" si="9"/>
        <v>9</v>
      </c>
      <c r="B269" s="109">
        <v>42630</v>
      </c>
      <c r="C269" s="117">
        <v>12.324</v>
      </c>
      <c r="D269" s="117">
        <v>7.8310000000000004</v>
      </c>
      <c r="E269" s="117">
        <v>7.6870000000000003</v>
      </c>
      <c r="F269" s="106">
        <f t="shared" si="8"/>
        <v>27.842000000000002</v>
      </c>
      <c r="H269" s="116">
        <v>1.69</v>
      </c>
    </row>
    <row r="270" spans="1:8" x14ac:dyDescent="0.2">
      <c r="A270" s="111">
        <f t="shared" si="9"/>
        <v>9</v>
      </c>
      <c r="B270" s="109">
        <v>42631</v>
      </c>
      <c r="C270" s="117">
        <v>12.279</v>
      </c>
      <c r="D270" s="117">
        <v>7.4279999999999999</v>
      </c>
      <c r="E270" s="117">
        <v>7.1429999999999998</v>
      </c>
      <c r="F270" s="106">
        <f t="shared" si="8"/>
        <v>26.85</v>
      </c>
      <c r="H270" s="116">
        <v>1.59</v>
      </c>
    </row>
    <row r="271" spans="1:8" x14ac:dyDescent="0.2">
      <c r="A271" s="111">
        <f t="shared" si="9"/>
        <v>9</v>
      </c>
      <c r="B271" s="109">
        <v>42632</v>
      </c>
      <c r="C271" s="117">
        <v>12.272</v>
      </c>
      <c r="D271" s="117">
        <v>7.5270000000000001</v>
      </c>
      <c r="E271" s="117">
        <v>7.3890000000000002</v>
      </c>
      <c r="F271" s="106">
        <f t="shared" si="8"/>
        <v>27.187999999999999</v>
      </c>
      <c r="H271" s="116">
        <v>1.67</v>
      </c>
    </row>
    <row r="272" spans="1:8" x14ac:dyDescent="0.2">
      <c r="A272" s="111">
        <f t="shared" si="9"/>
        <v>9</v>
      </c>
      <c r="B272" s="109">
        <v>42633</v>
      </c>
      <c r="C272" s="117">
        <v>13.212999999999999</v>
      </c>
      <c r="D272" s="117">
        <v>7.5529999999999999</v>
      </c>
      <c r="E272" s="117">
        <v>8.1329999999999991</v>
      </c>
      <c r="F272" s="106">
        <f t="shared" si="8"/>
        <v>28.898999999999997</v>
      </c>
      <c r="H272" s="116">
        <v>1.6950000000000001</v>
      </c>
    </row>
    <row r="273" spans="1:8" x14ac:dyDescent="0.2">
      <c r="A273" s="111">
        <f t="shared" si="9"/>
        <v>9</v>
      </c>
      <c r="B273" s="109">
        <v>42634</v>
      </c>
      <c r="C273" s="117">
        <v>13.053000000000001</v>
      </c>
      <c r="D273" s="117">
        <v>7.89</v>
      </c>
      <c r="E273" s="117">
        <v>7.5750000000000002</v>
      </c>
      <c r="F273" s="106">
        <f t="shared" si="8"/>
        <v>28.518000000000001</v>
      </c>
      <c r="H273" s="116">
        <v>1.6850000000000001</v>
      </c>
    </row>
    <row r="274" spans="1:8" x14ac:dyDescent="0.2">
      <c r="A274" s="111">
        <f t="shared" si="9"/>
        <v>9</v>
      </c>
      <c r="B274" s="109">
        <v>42635</v>
      </c>
      <c r="C274" s="117">
        <v>13.739000000000001</v>
      </c>
      <c r="D274" s="117">
        <v>8</v>
      </c>
      <c r="E274" s="117">
        <v>7.3239999999999998</v>
      </c>
      <c r="F274" s="106">
        <f t="shared" si="8"/>
        <v>29.063000000000002</v>
      </c>
      <c r="H274" s="116">
        <v>1.605</v>
      </c>
    </row>
    <row r="275" spans="1:8" x14ac:dyDescent="0.2">
      <c r="A275" s="111">
        <f t="shared" si="9"/>
        <v>9</v>
      </c>
      <c r="B275" s="109">
        <v>42636</v>
      </c>
      <c r="C275" s="117">
        <v>13.161</v>
      </c>
      <c r="D275" s="117">
        <v>7.99</v>
      </c>
      <c r="E275" s="117">
        <v>6.992</v>
      </c>
      <c r="F275" s="106">
        <f t="shared" si="8"/>
        <v>28.143000000000001</v>
      </c>
      <c r="H275" s="116">
        <v>1.585</v>
      </c>
    </row>
    <row r="276" spans="1:8" x14ac:dyDescent="0.2">
      <c r="A276" s="111">
        <f t="shared" si="9"/>
        <v>9</v>
      </c>
      <c r="B276" s="109">
        <v>42637</v>
      </c>
      <c r="C276" s="117">
        <v>13.098000000000001</v>
      </c>
      <c r="D276" s="117">
        <v>7.9</v>
      </c>
      <c r="E276" s="117">
        <v>6.0759999999999996</v>
      </c>
      <c r="F276" s="106">
        <f t="shared" si="8"/>
        <v>27.074000000000002</v>
      </c>
      <c r="H276" s="116">
        <v>1.59</v>
      </c>
    </row>
    <row r="277" spans="1:8" x14ac:dyDescent="0.2">
      <c r="A277" s="111">
        <f t="shared" si="9"/>
        <v>9</v>
      </c>
      <c r="B277" s="109">
        <v>42638</v>
      </c>
      <c r="C277" s="117">
        <v>12.661</v>
      </c>
      <c r="D277" s="117">
        <v>7.96</v>
      </c>
      <c r="E277" s="117">
        <v>5.8710000000000004</v>
      </c>
      <c r="F277" s="106">
        <f t="shared" si="8"/>
        <v>26.491999999999997</v>
      </c>
      <c r="H277" s="116">
        <v>1.655</v>
      </c>
    </row>
    <row r="278" spans="1:8" x14ac:dyDescent="0.2">
      <c r="A278" s="111">
        <f t="shared" si="9"/>
        <v>9</v>
      </c>
      <c r="B278" s="109">
        <v>42639</v>
      </c>
      <c r="C278" s="117">
        <v>13.148</v>
      </c>
      <c r="D278" s="117">
        <v>8</v>
      </c>
      <c r="E278" s="117">
        <v>7.1459999999999999</v>
      </c>
      <c r="F278" s="106">
        <f t="shared" si="8"/>
        <v>28.294</v>
      </c>
      <c r="H278" s="116">
        <v>1.59</v>
      </c>
    </row>
    <row r="279" spans="1:8" x14ac:dyDescent="0.2">
      <c r="A279" s="111">
        <f t="shared" si="9"/>
        <v>9</v>
      </c>
      <c r="B279" s="109">
        <v>42640</v>
      </c>
      <c r="C279" s="117">
        <v>13.702999999999999</v>
      </c>
      <c r="D279" s="117">
        <v>7.93</v>
      </c>
      <c r="E279" s="117">
        <v>7.1239999999999997</v>
      </c>
      <c r="F279" s="106">
        <f t="shared" si="8"/>
        <v>28.756999999999998</v>
      </c>
      <c r="H279" s="116">
        <v>1.67</v>
      </c>
    </row>
    <row r="280" spans="1:8" x14ac:dyDescent="0.2">
      <c r="A280" s="111">
        <f t="shared" si="9"/>
        <v>9</v>
      </c>
      <c r="B280" s="109">
        <v>42641</v>
      </c>
      <c r="C280" s="117">
        <v>12.956</v>
      </c>
      <c r="D280" s="117">
        <v>8.02</v>
      </c>
      <c r="E280" s="117">
        <v>7.5650000000000004</v>
      </c>
      <c r="F280" s="106">
        <f t="shared" si="8"/>
        <v>28.541</v>
      </c>
      <c r="H280" s="116">
        <v>1.655</v>
      </c>
    </row>
    <row r="281" spans="1:8" x14ac:dyDescent="0.2">
      <c r="A281" s="111">
        <f t="shared" si="9"/>
        <v>9</v>
      </c>
      <c r="B281" s="109">
        <v>42642</v>
      </c>
      <c r="C281" s="117">
        <v>12.669</v>
      </c>
      <c r="D281" s="117">
        <v>7.91</v>
      </c>
      <c r="E281" s="117">
        <v>8.1980000000000004</v>
      </c>
      <c r="F281" s="106">
        <f t="shared" si="8"/>
        <v>28.777000000000001</v>
      </c>
      <c r="H281" s="116">
        <v>1.7</v>
      </c>
    </row>
    <row r="282" spans="1:8" x14ac:dyDescent="0.2">
      <c r="A282" s="111">
        <f t="shared" si="9"/>
        <v>9</v>
      </c>
      <c r="B282" s="109">
        <v>42643</v>
      </c>
      <c r="C282" s="117">
        <v>13.859</v>
      </c>
      <c r="D282" s="117">
        <v>7.94</v>
      </c>
      <c r="E282" s="117">
        <v>7.7809999999999997</v>
      </c>
      <c r="F282" s="106">
        <f t="shared" si="8"/>
        <v>29.58</v>
      </c>
      <c r="H282" s="116">
        <v>1.7150000000000001</v>
      </c>
    </row>
    <row r="283" spans="1:8" x14ac:dyDescent="0.2">
      <c r="A283" s="111">
        <f t="shared" si="9"/>
        <v>10</v>
      </c>
      <c r="B283" s="109">
        <v>42644</v>
      </c>
      <c r="C283" s="117">
        <v>12.516999999999999</v>
      </c>
      <c r="D283" s="117">
        <v>7.99</v>
      </c>
      <c r="E283" s="117">
        <v>6.7389999999999999</v>
      </c>
      <c r="F283" s="106">
        <f t="shared" si="8"/>
        <v>27.245999999999999</v>
      </c>
      <c r="H283" s="116">
        <v>1.665</v>
      </c>
    </row>
    <row r="284" spans="1:8" x14ac:dyDescent="0.2">
      <c r="A284" s="111">
        <f t="shared" si="9"/>
        <v>10</v>
      </c>
      <c r="B284" s="109">
        <v>42645</v>
      </c>
      <c r="C284" s="117">
        <v>12.371</v>
      </c>
      <c r="D284" s="117">
        <v>8.0150000000000006</v>
      </c>
      <c r="E284" s="117">
        <v>6.452</v>
      </c>
      <c r="F284" s="106">
        <f t="shared" si="8"/>
        <v>26.838000000000001</v>
      </c>
      <c r="H284" s="116">
        <v>1.6950000000000001</v>
      </c>
    </row>
    <row r="285" spans="1:8" x14ac:dyDescent="0.2">
      <c r="A285" s="111">
        <f t="shared" si="9"/>
        <v>10</v>
      </c>
      <c r="B285" s="109">
        <v>42646</v>
      </c>
      <c r="C285" s="117">
        <v>13.565</v>
      </c>
      <c r="D285" s="117">
        <v>9.1259999999999994</v>
      </c>
      <c r="E285" s="117">
        <v>6.8319999999999999</v>
      </c>
      <c r="F285" s="106">
        <f t="shared" si="8"/>
        <v>29.523</v>
      </c>
      <c r="H285" s="116">
        <v>1.7649999999999999</v>
      </c>
    </row>
    <row r="286" spans="1:8" x14ac:dyDescent="0.2">
      <c r="A286" s="111">
        <f t="shared" si="9"/>
        <v>10</v>
      </c>
      <c r="B286" s="109">
        <v>42647</v>
      </c>
      <c r="C286" s="117">
        <v>13.316000000000001</v>
      </c>
      <c r="D286" s="117">
        <v>9.7479999999999993</v>
      </c>
      <c r="E286" s="117">
        <v>5.91</v>
      </c>
      <c r="F286" s="106">
        <f t="shared" si="8"/>
        <v>28.974</v>
      </c>
      <c r="H286" s="116">
        <v>1.7350000000000001</v>
      </c>
    </row>
    <row r="287" spans="1:8" x14ac:dyDescent="0.2">
      <c r="A287" s="111">
        <f t="shared" si="9"/>
        <v>10</v>
      </c>
      <c r="B287" s="109">
        <v>42648</v>
      </c>
      <c r="C287" s="117">
        <v>13.234999999999999</v>
      </c>
      <c r="D287" s="117">
        <v>9.19</v>
      </c>
      <c r="E287" s="117">
        <v>6.6429999999999998</v>
      </c>
      <c r="F287" s="106">
        <f t="shared" si="8"/>
        <v>29.067999999999998</v>
      </c>
      <c r="H287" s="116">
        <v>1.69</v>
      </c>
    </row>
    <row r="288" spans="1:8" x14ac:dyDescent="0.2">
      <c r="A288" s="111">
        <f t="shared" si="9"/>
        <v>10</v>
      </c>
      <c r="B288" s="109">
        <v>42649</v>
      </c>
      <c r="C288" s="117">
        <v>13.122999999999999</v>
      </c>
      <c r="D288" s="117">
        <v>8.48</v>
      </c>
      <c r="E288" s="117">
        <v>7.19</v>
      </c>
      <c r="F288" s="106">
        <f t="shared" si="8"/>
        <v>28.793000000000003</v>
      </c>
      <c r="H288" s="116">
        <v>1.69</v>
      </c>
    </row>
    <row r="289" spans="1:8" x14ac:dyDescent="0.2">
      <c r="A289" s="111">
        <f t="shared" si="9"/>
        <v>10</v>
      </c>
      <c r="B289" s="109">
        <v>42650</v>
      </c>
      <c r="C289" s="117">
        <v>13.263</v>
      </c>
      <c r="D289" s="117">
        <v>7.7649999999999997</v>
      </c>
      <c r="E289" s="117">
        <v>6.8049999999999997</v>
      </c>
      <c r="F289" s="106">
        <f t="shared" si="8"/>
        <v>27.832999999999998</v>
      </c>
      <c r="H289" s="116">
        <v>1.63</v>
      </c>
    </row>
    <row r="290" spans="1:8" x14ac:dyDescent="0.2">
      <c r="A290" s="111">
        <f t="shared" si="9"/>
        <v>10</v>
      </c>
      <c r="B290" s="109">
        <v>42651</v>
      </c>
      <c r="C290" s="117">
        <v>12.779</v>
      </c>
      <c r="D290" s="117">
        <v>8.0500000000000007</v>
      </c>
      <c r="E290" s="117">
        <v>6.343</v>
      </c>
      <c r="F290" s="106">
        <f t="shared" si="8"/>
        <v>27.172000000000001</v>
      </c>
      <c r="H290" s="116">
        <v>1.6850000000000001</v>
      </c>
    </row>
    <row r="291" spans="1:8" x14ac:dyDescent="0.2">
      <c r="A291" s="111">
        <f t="shared" si="9"/>
        <v>10</v>
      </c>
      <c r="B291" s="109">
        <v>42652</v>
      </c>
      <c r="C291" s="117">
        <v>12.561999999999999</v>
      </c>
      <c r="D291" s="117">
        <v>7.5670000000000002</v>
      </c>
      <c r="E291" s="117">
        <v>6.4790000000000001</v>
      </c>
      <c r="F291" s="106">
        <f t="shared" si="8"/>
        <v>26.607999999999997</v>
      </c>
      <c r="H291" s="116">
        <v>1.61</v>
      </c>
    </row>
    <row r="292" spans="1:8" x14ac:dyDescent="0.2">
      <c r="A292" s="111">
        <f t="shared" si="9"/>
        <v>10</v>
      </c>
      <c r="B292" s="109">
        <v>42653</v>
      </c>
      <c r="C292" s="117">
        <v>12.847</v>
      </c>
      <c r="D292" s="117">
        <v>7.9820000000000002</v>
      </c>
      <c r="E292" s="117">
        <v>6.5359999999999996</v>
      </c>
      <c r="F292" s="106">
        <f t="shared" si="8"/>
        <v>27.365000000000002</v>
      </c>
      <c r="H292" s="116">
        <v>1.6950000000000001</v>
      </c>
    </row>
    <row r="293" spans="1:8" x14ac:dyDescent="0.2">
      <c r="A293" s="111">
        <f t="shared" si="9"/>
        <v>10</v>
      </c>
      <c r="B293" s="109">
        <v>42654</v>
      </c>
      <c r="C293" s="117">
        <v>13.138</v>
      </c>
      <c r="D293" s="117">
        <v>8.02</v>
      </c>
      <c r="E293" s="117">
        <v>8.1210000000000004</v>
      </c>
      <c r="F293" s="106">
        <f t="shared" si="8"/>
        <v>29.279000000000003</v>
      </c>
      <c r="H293" s="116">
        <v>1.675</v>
      </c>
    </row>
    <row r="294" spans="1:8" x14ac:dyDescent="0.2">
      <c r="A294" s="111">
        <f t="shared" si="9"/>
        <v>10</v>
      </c>
      <c r="B294" s="109">
        <v>42655</v>
      </c>
      <c r="C294" s="117">
        <v>13.012</v>
      </c>
      <c r="D294" s="117">
        <v>8.1349999999999998</v>
      </c>
      <c r="E294" s="117">
        <v>8.5139999999999993</v>
      </c>
      <c r="F294" s="106">
        <f t="shared" si="8"/>
        <v>29.660999999999998</v>
      </c>
      <c r="H294" s="116">
        <v>1.79</v>
      </c>
    </row>
    <row r="295" spans="1:8" x14ac:dyDescent="0.2">
      <c r="A295" s="111">
        <f t="shared" si="9"/>
        <v>10</v>
      </c>
      <c r="B295" s="109">
        <v>42656</v>
      </c>
      <c r="C295" s="117">
        <v>13.125</v>
      </c>
      <c r="D295" s="117">
        <v>7.9240000000000004</v>
      </c>
      <c r="E295" s="117">
        <v>8.23</v>
      </c>
      <c r="F295" s="106">
        <f t="shared" si="8"/>
        <v>29.279</v>
      </c>
      <c r="H295" s="116">
        <v>1.74</v>
      </c>
    </row>
    <row r="296" spans="1:8" x14ac:dyDescent="0.2">
      <c r="A296" s="111">
        <f t="shared" si="9"/>
        <v>10</v>
      </c>
      <c r="B296" s="109">
        <v>42657</v>
      </c>
      <c r="C296" s="117">
        <v>13.538</v>
      </c>
      <c r="D296" s="117">
        <v>8.1419999999999995</v>
      </c>
      <c r="E296" s="117">
        <v>7.3719999999999999</v>
      </c>
      <c r="F296" s="106">
        <f t="shared" si="8"/>
        <v>29.052</v>
      </c>
      <c r="H296" s="116">
        <v>1.68</v>
      </c>
    </row>
    <row r="297" spans="1:8" x14ac:dyDescent="0.2">
      <c r="A297" s="111">
        <f t="shared" si="9"/>
        <v>10</v>
      </c>
      <c r="B297" s="109">
        <v>42658</v>
      </c>
      <c r="C297" s="117">
        <v>12.148999999999999</v>
      </c>
      <c r="D297" s="117">
        <v>7.95</v>
      </c>
      <c r="E297" s="117">
        <v>6.5839999999999996</v>
      </c>
      <c r="F297" s="106">
        <f t="shared" si="8"/>
        <v>26.683</v>
      </c>
      <c r="H297" s="116">
        <v>1.67</v>
      </c>
    </row>
    <row r="298" spans="1:8" x14ac:dyDescent="0.2">
      <c r="A298" s="111">
        <f t="shared" si="9"/>
        <v>10</v>
      </c>
      <c r="B298" s="109">
        <v>42659</v>
      </c>
      <c r="C298" s="117">
        <v>12.285</v>
      </c>
      <c r="D298" s="117">
        <v>8.0399999999999991</v>
      </c>
      <c r="E298" s="117">
        <v>6.2169999999999996</v>
      </c>
      <c r="F298" s="106">
        <f t="shared" si="8"/>
        <v>26.541999999999998</v>
      </c>
      <c r="H298" s="116">
        <v>1.69</v>
      </c>
    </row>
    <row r="299" spans="1:8" x14ac:dyDescent="0.2">
      <c r="A299" s="111">
        <f t="shared" si="9"/>
        <v>10</v>
      </c>
      <c r="B299" s="109">
        <v>42660</v>
      </c>
      <c r="C299" s="117">
        <v>13.441000000000001</v>
      </c>
      <c r="D299" s="117">
        <v>7.92</v>
      </c>
      <c r="E299" s="117">
        <v>7.1790000000000003</v>
      </c>
      <c r="F299" s="106">
        <f t="shared" si="8"/>
        <v>28.54</v>
      </c>
      <c r="H299" s="116">
        <v>1.72</v>
      </c>
    </row>
    <row r="300" spans="1:8" x14ac:dyDescent="0.2">
      <c r="A300" s="111">
        <f t="shared" si="9"/>
        <v>10</v>
      </c>
      <c r="B300" s="109">
        <v>42661</v>
      </c>
      <c r="C300" s="117">
        <v>13.16</v>
      </c>
      <c r="D300" s="117">
        <v>7.8310000000000004</v>
      </c>
      <c r="E300" s="117">
        <v>7.3079999999999998</v>
      </c>
      <c r="F300" s="106">
        <f t="shared" si="8"/>
        <v>28.298999999999999</v>
      </c>
      <c r="H300" s="116">
        <v>1.7350000000000001</v>
      </c>
    </row>
    <row r="301" spans="1:8" x14ac:dyDescent="0.2">
      <c r="A301" s="111">
        <f t="shared" si="9"/>
        <v>10</v>
      </c>
      <c r="B301" s="109">
        <v>42662</v>
      </c>
      <c r="C301" s="117">
        <v>13.239000000000001</v>
      </c>
      <c r="D301" s="117">
        <v>7.98</v>
      </c>
      <c r="E301" s="117">
        <v>7.7720000000000002</v>
      </c>
      <c r="F301" s="106">
        <f t="shared" si="8"/>
        <v>28.991</v>
      </c>
      <c r="H301" s="116">
        <v>1.72</v>
      </c>
    </row>
    <row r="302" spans="1:8" x14ac:dyDescent="0.2">
      <c r="A302" s="111">
        <f t="shared" si="9"/>
        <v>10</v>
      </c>
      <c r="B302" s="109">
        <v>42663</v>
      </c>
      <c r="C302" s="117">
        <v>13.513</v>
      </c>
      <c r="D302" s="117">
        <v>7.7679999999999998</v>
      </c>
      <c r="E302" s="117">
        <v>7.3620000000000001</v>
      </c>
      <c r="F302" s="106">
        <f t="shared" si="8"/>
        <v>28.643000000000001</v>
      </c>
      <c r="H302" s="116">
        <v>1.68</v>
      </c>
    </row>
    <row r="303" spans="1:8" x14ac:dyDescent="0.2">
      <c r="A303" s="111">
        <f t="shared" si="9"/>
        <v>10</v>
      </c>
      <c r="B303" s="109">
        <v>42664</v>
      </c>
      <c r="C303" s="117">
        <v>13.31</v>
      </c>
      <c r="D303" s="117">
        <v>8</v>
      </c>
      <c r="E303" s="117">
        <v>6.9059999999999997</v>
      </c>
      <c r="F303" s="106">
        <f t="shared" si="8"/>
        <v>28.216000000000001</v>
      </c>
      <c r="H303" s="116">
        <v>1.675</v>
      </c>
    </row>
    <row r="304" spans="1:8" x14ac:dyDescent="0.2">
      <c r="A304" s="111">
        <f t="shared" si="9"/>
        <v>10</v>
      </c>
      <c r="B304" s="109">
        <v>42665</v>
      </c>
      <c r="C304" s="117">
        <v>13.449</v>
      </c>
      <c r="D304" s="117">
        <v>7.97</v>
      </c>
      <c r="E304" s="117">
        <v>6.2229999999999999</v>
      </c>
      <c r="F304" s="106">
        <f t="shared" si="8"/>
        <v>27.641999999999999</v>
      </c>
      <c r="H304" s="116">
        <v>1.74</v>
      </c>
    </row>
    <row r="305" spans="1:8" x14ac:dyDescent="0.2">
      <c r="A305" s="111">
        <f t="shared" si="9"/>
        <v>10</v>
      </c>
      <c r="B305" s="109">
        <v>42666</v>
      </c>
      <c r="C305" s="117">
        <v>12.018000000000001</v>
      </c>
      <c r="D305" s="117">
        <v>8.1300000000000008</v>
      </c>
      <c r="E305" s="117">
        <v>6.3</v>
      </c>
      <c r="F305" s="106">
        <f t="shared" si="8"/>
        <v>26.448000000000004</v>
      </c>
      <c r="H305" s="116">
        <v>1.64</v>
      </c>
    </row>
    <row r="306" spans="1:8" x14ac:dyDescent="0.2">
      <c r="A306" s="111">
        <f t="shared" si="9"/>
        <v>10</v>
      </c>
      <c r="B306" s="109">
        <v>42667</v>
      </c>
      <c r="C306" s="117">
        <v>13.367000000000001</v>
      </c>
      <c r="D306" s="117">
        <v>8.6379999999999999</v>
      </c>
      <c r="E306" s="117">
        <v>6.7110000000000003</v>
      </c>
      <c r="F306" s="106">
        <f t="shared" si="8"/>
        <v>28.716000000000001</v>
      </c>
      <c r="H306" s="116">
        <v>1.7350000000000001</v>
      </c>
    </row>
    <row r="307" spans="1:8" x14ac:dyDescent="0.2">
      <c r="A307" s="111">
        <f t="shared" si="9"/>
        <v>10</v>
      </c>
      <c r="B307" s="109">
        <v>42668</v>
      </c>
      <c r="C307" s="117">
        <v>13.292</v>
      </c>
      <c r="D307" s="117">
        <v>9.782</v>
      </c>
      <c r="E307" s="117">
        <v>6.1609999999999996</v>
      </c>
      <c r="F307" s="106">
        <f t="shared" si="8"/>
        <v>29.234999999999999</v>
      </c>
      <c r="H307" s="116">
        <v>1.73</v>
      </c>
    </row>
    <row r="308" spans="1:8" x14ac:dyDescent="0.2">
      <c r="A308" s="111">
        <f t="shared" si="9"/>
        <v>10</v>
      </c>
      <c r="B308" s="109">
        <v>42669</v>
      </c>
      <c r="C308" s="117">
        <v>13.351000000000001</v>
      </c>
      <c r="D308" s="117">
        <v>9.3620000000000001</v>
      </c>
      <c r="E308" s="117">
        <v>6.1390000000000002</v>
      </c>
      <c r="F308" s="106">
        <f t="shared" si="8"/>
        <v>28.852</v>
      </c>
      <c r="H308" s="116">
        <v>1.7050000000000001</v>
      </c>
    </row>
    <row r="309" spans="1:8" x14ac:dyDescent="0.2">
      <c r="A309" s="111">
        <f t="shared" si="9"/>
        <v>10</v>
      </c>
      <c r="B309" s="109">
        <v>42670</v>
      </c>
      <c r="C309" s="117">
        <v>13.228999999999999</v>
      </c>
      <c r="D309" s="117">
        <v>8.6660000000000004</v>
      </c>
      <c r="E309" s="117">
        <v>6.6929999999999996</v>
      </c>
      <c r="F309" s="106">
        <f t="shared" si="8"/>
        <v>28.588000000000001</v>
      </c>
      <c r="H309" s="116">
        <v>1.655</v>
      </c>
    </row>
    <row r="310" spans="1:8" x14ac:dyDescent="0.2">
      <c r="A310" s="111">
        <f t="shared" si="9"/>
        <v>10</v>
      </c>
      <c r="B310" s="109">
        <v>42671</v>
      </c>
      <c r="C310" s="117">
        <v>12.88</v>
      </c>
      <c r="D310" s="117">
        <v>9.3770000000000007</v>
      </c>
      <c r="E310" s="117">
        <v>6.4569999999999999</v>
      </c>
      <c r="F310" s="106">
        <f t="shared" si="8"/>
        <v>28.714000000000002</v>
      </c>
      <c r="H310" s="116">
        <v>1.7</v>
      </c>
    </row>
    <row r="311" spans="1:8" x14ac:dyDescent="0.2">
      <c r="A311" s="111">
        <f t="shared" si="9"/>
        <v>10</v>
      </c>
      <c r="B311" s="109">
        <v>42672</v>
      </c>
      <c r="C311" s="117">
        <v>12.766</v>
      </c>
      <c r="D311" s="117">
        <v>10.103</v>
      </c>
      <c r="E311" s="117">
        <v>5.593</v>
      </c>
      <c r="F311" s="106">
        <f t="shared" si="8"/>
        <v>28.462</v>
      </c>
      <c r="H311" s="116">
        <v>1.87</v>
      </c>
    </row>
    <row r="312" spans="1:8" x14ac:dyDescent="0.2">
      <c r="A312" s="111">
        <f t="shared" si="9"/>
        <v>10</v>
      </c>
      <c r="B312" s="109">
        <v>42673</v>
      </c>
      <c r="C312" s="117">
        <v>12.686999999999999</v>
      </c>
      <c r="D312" s="117">
        <v>8.9640000000000004</v>
      </c>
      <c r="E312" s="117">
        <v>5.9180000000000001</v>
      </c>
      <c r="F312" s="106">
        <f t="shared" si="8"/>
        <v>27.568999999999999</v>
      </c>
      <c r="H312" s="116">
        <v>1.7549999999999999</v>
      </c>
    </row>
    <row r="313" spans="1:8" x14ac:dyDescent="0.2">
      <c r="A313" s="111">
        <f t="shared" si="9"/>
        <v>10</v>
      </c>
      <c r="B313" s="109">
        <v>42674</v>
      </c>
      <c r="C313" s="117">
        <v>12.568</v>
      </c>
      <c r="D313" s="117">
        <v>8.5990000000000002</v>
      </c>
      <c r="E313" s="117">
        <v>6.4509999999999996</v>
      </c>
      <c r="F313" s="106">
        <f t="shared" si="8"/>
        <v>27.618000000000002</v>
      </c>
      <c r="H313" s="116">
        <v>1.7549999999999999</v>
      </c>
    </row>
    <row r="314" spans="1:8" x14ac:dyDescent="0.2">
      <c r="A314" s="111">
        <f t="shared" si="9"/>
        <v>11</v>
      </c>
      <c r="B314" s="109">
        <v>42675</v>
      </c>
      <c r="C314" s="117">
        <v>12.242000000000001</v>
      </c>
      <c r="D314" s="117">
        <v>8.2249999999999996</v>
      </c>
      <c r="E314" s="117">
        <v>6.577</v>
      </c>
      <c r="F314" s="106">
        <f t="shared" si="8"/>
        <v>27.043999999999997</v>
      </c>
      <c r="H314" s="116">
        <v>1.7250000000000001</v>
      </c>
    </row>
    <row r="315" spans="1:8" x14ac:dyDescent="0.2">
      <c r="A315" s="111">
        <f t="shared" si="9"/>
        <v>11</v>
      </c>
      <c r="B315" s="109">
        <v>42676</v>
      </c>
      <c r="C315" s="117">
        <v>13.25</v>
      </c>
      <c r="D315" s="117">
        <v>7.6390000000000002</v>
      </c>
      <c r="E315" s="117">
        <v>6.5869999999999997</v>
      </c>
      <c r="F315" s="106">
        <f t="shared" si="8"/>
        <v>27.475999999999999</v>
      </c>
      <c r="H315" s="116">
        <v>1.5649999999999999</v>
      </c>
    </row>
    <row r="316" spans="1:8" x14ac:dyDescent="0.2">
      <c r="A316" s="111">
        <f t="shared" si="9"/>
        <v>11</v>
      </c>
      <c r="B316" s="109">
        <v>42677</v>
      </c>
      <c r="C316" s="117">
        <v>13.956</v>
      </c>
      <c r="D316" s="117">
        <v>8.6609999999999996</v>
      </c>
      <c r="E316" s="117">
        <v>7.2439999999999998</v>
      </c>
      <c r="F316" s="106">
        <f t="shared" si="8"/>
        <v>29.860999999999997</v>
      </c>
      <c r="H316" s="116">
        <v>1.7849999999999999</v>
      </c>
    </row>
    <row r="317" spans="1:8" x14ac:dyDescent="0.2">
      <c r="A317" s="111">
        <f t="shared" si="9"/>
        <v>11</v>
      </c>
      <c r="B317" s="109">
        <v>42678</v>
      </c>
      <c r="C317" s="117">
        <v>14.754</v>
      </c>
      <c r="D317" s="117">
        <v>10.352</v>
      </c>
      <c r="E317" s="117">
        <v>5.9059999999999997</v>
      </c>
      <c r="F317" s="106">
        <f t="shared" si="8"/>
        <v>31.012</v>
      </c>
      <c r="H317" s="116">
        <v>1.6950000000000001</v>
      </c>
    </row>
    <row r="318" spans="1:8" x14ac:dyDescent="0.2">
      <c r="A318" s="111">
        <f t="shared" si="9"/>
        <v>11</v>
      </c>
      <c r="B318" s="109">
        <v>42679</v>
      </c>
      <c r="C318" s="117">
        <v>12.118</v>
      </c>
      <c r="D318" s="117">
        <v>12.89</v>
      </c>
      <c r="E318" s="117">
        <v>2.2930000000000001</v>
      </c>
      <c r="F318" s="106">
        <f t="shared" si="8"/>
        <v>27.301000000000002</v>
      </c>
      <c r="H318" s="116">
        <v>1.66</v>
      </c>
    </row>
    <row r="319" spans="1:8" x14ac:dyDescent="0.2">
      <c r="A319" s="111">
        <f t="shared" si="9"/>
        <v>11</v>
      </c>
      <c r="B319" s="109">
        <v>42680</v>
      </c>
      <c r="C319" s="117">
        <v>11.367000000000001</v>
      </c>
      <c r="D319" s="117">
        <v>15.129</v>
      </c>
      <c r="E319" s="117">
        <v>1.254</v>
      </c>
      <c r="F319" s="106">
        <f t="shared" si="8"/>
        <v>27.750000000000004</v>
      </c>
      <c r="H319" s="116">
        <v>1.7350000000000001</v>
      </c>
    </row>
    <row r="320" spans="1:8" x14ac:dyDescent="0.2">
      <c r="A320" s="111">
        <f t="shared" si="9"/>
        <v>11</v>
      </c>
      <c r="B320" s="109">
        <v>42681</v>
      </c>
      <c r="C320" s="117">
        <v>12.676</v>
      </c>
      <c r="D320" s="117">
        <v>14.859</v>
      </c>
      <c r="E320" s="117">
        <v>2.101</v>
      </c>
      <c r="F320" s="106">
        <f t="shared" si="8"/>
        <v>29.635999999999999</v>
      </c>
      <c r="H320" s="116">
        <v>1.7549999999999999</v>
      </c>
    </row>
    <row r="321" spans="1:8" x14ac:dyDescent="0.2">
      <c r="A321" s="111">
        <f t="shared" si="9"/>
        <v>11</v>
      </c>
      <c r="B321" s="109">
        <v>42682</v>
      </c>
      <c r="C321" s="117">
        <v>13.677</v>
      </c>
      <c r="D321" s="117">
        <v>13.738</v>
      </c>
      <c r="E321" s="117">
        <v>2.98</v>
      </c>
      <c r="F321" s="106">
        <f t="shared" si="8"/>
        <v>30.395</v>
      </c>
      <c r="H321" s="116">
        <v>1.75</v>
      </c>
    </row>
    <row r="322" spans="1:8" x14ac:dyDescent="0.2">
      <c r="A322" s="111">
        <f t="shared" si="9"/>
        <v>11</v>
      </c>
      <c r="B322" s="109">
        <v>42683</v>
      </c>
      <c r="C322" s="117">
        <v>13.694000000000001</v>
      </c>
      <c r="D322" s="117">
        <v>13.009</v>
      </c>
      <c r="E322" s="117">
        <v>3.5289999999999999</v>
      </c>
      <c r="F322" s="106">
        <f t="shared" si="8"/>
        <v>30.232000000000003</v>
      </c>
      <c r="H322" s="116">
        <v>1.72</v>
      </c>
    </row>
    <row r="323" spans="1:8" x14ac:dyDescent="0.2">
      <c r="A323" s="111">
        <f t="shared" si="9"/>
        <v>11</v>
      </c>
      <c r="B323" s="109">
        <v>42684</v>
      </c>
      <c r="C323" s="117">
        <v>13.443</v>
      </c>
      <c r="D323" s="117">
        <v>12.138</v>
      </c>
      <c r="E323" s="117">
        <v>4.3529999999999998</v>
      </c>
      <c r="F323" s="106">
        <f t="shared" si="8"/>
        <v>29.933999999999997</v>
      </c>
      <c r="H323" s="116">
        <v>1.7250000000000001</v>
      </c>
    </row>
    <row r="324" spans="1:8" x14ac:dyDescent="0.2">
      <c r="A324" s="111">
        <f t="shared" si="9"/>
        <v>11</v>
      </c>
      <c r="B324" s="109">
        <v>42685</v>
      </c>
      <c r="C324" s="117">
        <v>13.313000000000001</v>
      </c>
      <c r="D324" s="117">
        <v>11.436</v>
      </c>
      <c r="E324" s="117">
        <v>4.9359999999999999</v>
      </c>
      <c r="F324" s="106">
        <f t="shared" si="8"/>
        <v>29.685000000000002</v>
      </c>
      <c r="H324" s="116">
        <v>1.74</v>
      </c>
    </row>
    <row r="325" spans="1:8" x14ac:dyDescent="0.2">
      <c r="A325" s="111">
        <f t="shared" si="9"/>
        <v>11</v>
      </c>
      <c r="B325" s="109">
        <v>42686</v>
      </c>
      <c r="C325" s="117">
        <v>12.305</v>
      </c>
      <c r="D325" s="117">
        <v>11.491</v>
      </c>
      <c r="E325" s="117">
        <v>3.7759999999999998</v>
      </c>
      <c r="F325" s="106">
        <f t="shared" si="8"/>
        <v>27.571999999999999</v>
      </c>
      <c r="H325" s="116">
        <v>1.6950000000000001</v>
      </c>
    </row>
    <row r="326" spans="1:8" x14ac:dyDescent="0.2">
      <c r="A326" s="111">
        <f t="shared" si="9"/>
        <v>11</v>
      </c>
      <c r="B326" s="109">
        <v>42687</v>
      </c>
      <c r="C326" s="117">
        <v>12.319000000000001</v>
      </c>
      <c r="D326" s="117">
        <v>11.749000000000001</v>
      </c>
      <c r="E326" s="117">
        <v>3.8079999999999998</v>
      </c>
      <c r="F326" s="106">
        <f t="shared" si="8"/>
        <v>27.876000000000001</v>
      </c>
      <c r="H326" s="116">
        <v>1.7150000000000001</v>
      </c>
    </row>
    <row r="327" spans="1:8" x14ac:dyDescent="0.2">
      <c r="A327" s="111">
        <f t="shared" si="9"/>
        <v>11</v>
      </c>
      <c r="B327" s="109">
        <v>42688</v>
      </c>
      <c r="C327" s="117">
        <v>13.112</v>
      </c>
      <c r="D327" s="117">
        <v>13.897</v>
      </c>
      <c r="E327" s="117">
        <v>3.5979999999999999</v>
      </c>
      <c r="F327" s="106">
        <f t="shared" si="8"/>
        <v>30.606999999999999</v>
      </c>
      <c r="H327" s="116">
        <v>1.7350000000000001</v>
      </c>
    </row>
    <row r="328" spans="1:8" x14ac:dyDescent="0.2">
      <c r="A328" s="111">
        <f t="shared" si="9"/>
        <v>11</v>
      </c>
      <c r="B328" s="109">
        <v>42689</v>
      </c>
      <c r="C328" s="117">
        <v>12.35</v>
      </c>
      <c r="D328" s="117">
        <v>14.552</v>
      </c>
      <c r="E328" s="117">
        <v>3.23</v>
      </c>
      <c r="F328" s="106">
        <f t="shared" si="8"/>
        <v>30.132000000000001</v>
      </c>
      <c r="H328" s="116">
        <v>1.68</v>
      </c>
    </row>
    <row r="329" spans="1:8" x14ac:dyDescent="0.2">
      <c r="A329" s="111">
        <f t="shared" si="9"/>
        <v>11</v>
      </c>
      <c r="B329" s="109">
        <v>42690</v>
      </c>
      <c r="C329" s="117">
        <v>12.898</v>
      </c>
      <c r="D329" s="117">
        <v>13.784000000000001</v>
      </c>
      <c r="E329" s="117">
        <v>3.7770000000000001</v>
      </c>
      <c r="F329" s="106">
        <f t="shared" si="8"/>
        <v>30.459000000000003</v>
      </c>
      <c r="H329" s="116">
        <v>1.74</v>
      </c>
    </row>
    <row r="330" spans="1:8" x14ac:dyDescent="0.2">
      <c r="A330" s="111">
        <f t="shared" si="9"/>
        <v>11</v>
      </c>
      <c r="B330" s="109">
        <v>42691</v>
      </c>
      <c r="C330" s="117">
        <v>13.766999999999999</v>
      </c>
      <c r="D330" s="117">
        <v>13.247999999999999</v>
      </c>
      <c r="E330" s="117">
        <v>3.8719999999999999</v>
      </c>
      <c r="F330" s="106">
        <f t="shared" ref="F330:F375" si="10">+SUM(C330:E330)</f>
        <v>30.887</v>
      </c>
      <c r="H330" s="116">
        <v>1.72</v>
      </c>
    </row>
    <row r="331" spans="1:8" x14ac:dyDescent="0.2">
      <c r="A331" s="111">
        <f t="shared" ref="A331:A374" si="11">+IF(ISBLANK($B331),"",MONTH($B331))</f>
        <v>11</v>
      </c>
      <c r="B331" s="109">
        <v>42692</v>
      </c>
      <c r="C331" s="117">
        <v>13.257999999999999</v>
      </c>
      <c r="D331" s="117">
        <v>12.872</v>
      </c>
      <c r="E331" s="117">
        <v>3.915</v>
      </c>
      <c r="F331" s="106">
        <f t="shared" si="10"/>
        <v>30.044999999999998</v>
      </c>
      <c r="H331" s="116">
        <v>1.65</v>
      </c>
    </row>
    <row r="332" spans="1:8" x14ac:dyDescent="0.2">
      <c r="A332" s="111">
        <f t="shared" si="11"/>
        <v>11</v>
      </c>
      <c r="B332" s="109">
        <v>42693</v>
      </c>
      <c r="C332" s="117">
        <v>10.536</v>
      </c>
      <c r="D332" s="117">
        <v>13.241</v>
      </c>
      <c r="E332" s="117">
        <v>3.1160000000000001</v>
      </c>
      <c r="F332" s="106">
        <f t="shared" si="10"/>
        <v>26.893000000000001</v>
      </c>
      <c r="H332" s="116">
        <v>1.77</v>
      </c>
    </row>
    <row r="333" spans="1:8" x14ac:dyDescent="0.2">
      <c r="A333" s="111">
        <f t="shared" si="11"/>
        <v>11</v>
      </c>
      <c r="B333" s="109">
        <v>42694</v>
      </c>
      <c r="C333" s="117">
        <v>11.709</v>
      </c>
      <c r="D333" s="117">
        <v>13.65</v>
      </c>
      <c r="E333" s="117">
        <v>1.35</v>
      </c>
      <c r="F333" s="106">
        <f t="shared" si="10"/>
        <v>26.709000000000003</v>
      </c>
      <c r="H333" s="116">
        <v>1.67</v>
      </c>
    </row>
    <row r="334" spans="1:8" x14ac:dyDescent="0.2">
      <c r="A334" s="111">
        <f t="shared" si="11"/>
        <v>11</v>
      </c>
      <c r="B334" s="109">
        <v>42695</v>
      </c>
      <c r="C334" s="117">
        <v>13.406000000000001</v>
      </c>
      <c r="D334" s="117">
        <v>14.36</v>
      </c>
      <c r="E334" s="117">
        <v>2.3879999999999999</v>
      </c>
      <c r="F334" s="106">
        <f t="shared" si="10"/>
        <v>30.153999999999996</v>
      </c>
      <c r="H334" s="116">
        <v>1.83</v>
      </c>
    </row>
    <row r="335" spans="1:8" x14ac:dyDescent="0.2">
      <c r="A335" s="111">
        <f t="shared" si="11"/>
        <v>11</v>
      </c>
      <c r="B335" s="109">
        <v>42696</v>
      </c>
      <c r="C335" s="117">
        <v>14.404</v>
      </c>
      <c r="D335" s="117">
        <v>15.14</v>
      </c>
      <c r="E335" s="117">
        <v>1.7689999999999999</v>
      </c>
      <c r="F335" s="106">
        <f t="shared" si="10"/>
        <v>31.312999999999999</v>
      </c>
      <c r="H335" s="116">
        <v>1.78</v>
      </c>
    </row>
    <row r="336" spans="1:8" x14ac:dyDescent="0.2">
      <c r="A336" s="111">
        <f t="shared" si="11"/>
        <v>11</v>
      </c>
      <c r="B336" s="109">
        <v>42697</v>
      </c>
      <c r="C336" s="117">
        <v>14.114000000000001</v>
      </c>
      <c r="D336" s="117">
        <v>14.92</v>
      </c>
      <c r="E336" s="117">
        <v>2.5070000000000001</v>
      </c>
      <c r="F336" s="106">
        <f t="shared" si="10"/>
        <v>31.541</v>
      </c>
      <c r="H336" s="116">
        <v>1.8049999999999999</v>
      </c>
    </row>
    <row r="337" spans="1:8" x14ac:dyDescent="0.2">
      <c r="A337" s="111">
        <f t="shared" si="11"/>
        <v>11</v>
      </c>
      <c r="B337" s="109">
        <v>42698</v>
      </c>
      <c r="C337" s="117">
        <v>13.323</v>
      </c>
      <c r="D337" s="117">
        <v>15.3</v>
      </c>
      <c r="E337" s="117">
        <v>2.33</v>
      </c>
      <c r="F337" s="106">
        <f t="shared" si="10"/>
        <v>30.953000000000003</v>
      </c>
      <c r="H337" s="116">
        <v>1.77</v>
      </c>
    </row>
    <row r="338" spans="1:8" x14ac:dyDescent="0.2">
      <c r="A338" s="111">
        <f t="shared" si="11"/>
        <v>11</v>
      </c>
      <c r="B338" s="109">
        <v>42699</v>
      </c>
      <c r="C338" s="117">
        <v>13.868</v>
      </c>
      <c r="D338" s="117">
        <v>14.89</v>
      </c>
      <c r="E338" s="117">
        <v>2.0790000000000002</v>
      </c>
      <c r="F338" s="106">
        <f t="shared" si="10"/>
        <v>30.837000000000003</v>
      </c>
      <c r="H338" s="116">
        <v>1.74</v>
      </c>
    </row>
    <row r="339" spans="1:8" x14ac:dyDescent="0.2">
      <c r="A339" s="111">
        <f t="shared" si="11"/>
        <v>11</v>
      </c>
      <c r="B339" s="109">
        <v>42700</v>
      </c>
      <c r="C339" s="117">
        <v>12.712999999999999</v>
      </c>
      <c r="D339" s="117">
        <v>15.68</v>
      </c>
      <c r="E339" s="117">
        <v>0.91500000000000004</v>
      </c>
      <c r="F339" s="106">
        <f t="shared" si="10"/>
        <v>29.308</v>
      </c>
      <c r="H339" s="116">
        <v>1.71</v>
      </c>
    </row>
    <row r="340" spans="1:8" x14ac:dyDescent="0.2">
      <c r="A340" s="111">
        <f t="shared" si="11"/>
        <v>11</v>
      </c>
      <c r="B340" s="109">
        <v>42701</v>
      </c>
      <c r="C340" s="117">
        <v>11.936</v>
      </c>
      <c r="D340" s="117">
        <v>15.74</v>
      </c>
      <c r="E340" s="117">
        <v>0.998</v>
      </c>
      <c r="F340" s="106">
        <f t="shared" si="10"/>
        <v>28.674000000000003</v>
      </c>
      <c r="H340" s="116">
        <v>1.74</v>
      </c>
    </row>
    <row r="341" spans="1:8" x14ac:dyDescent="0.2">
      <c r="A341" s="111">
        <f t="shared" si="11"/>
        <v>11</v>
      </c>
      <c r="B341" s="109">
        <v>42702</v>
      </c>
      <c r="C341" s="117">
        <v>12.8</v>
      </c>
      <c r="D341" s="117">
        <v>15.07</v>
      </c>
      <c r="E341" s="117">
        <v>1.9550000000000001</v>
      </c>
      <c r="F341" s="106">
        <f t="shared" si="10"/>
        <v>29.825000000000003</v>
      </c>
      <c r="H341" s="116">
        <v>1.75</v>
      </c>
    </row>
    <row r="342" spans="1:8" x14ac:dyDescent="0.2">
      <c r="A342" s="111">
        <f t="shared" si="11"/>
        <v>11</v>
      </c>
      <c r="B342" s="109">
        <v>42703</v>
      </c>
      <c r="C342" s="117">
        <v>13.798</v>
      </c>
      <c r="D342" s="117">
        <v>15.27</v>
      </c>
      <c r="E342" s="117">
        <v>2</v>
      </c>
      <c r="F342" s="106">
        <f t="shared" si="10"/>
        <v>31.067999999999998</v>
      </c>
      <c r="H342" s="116">
        <v>1.8</v>
      </c>
    </row>
    <row r="343" spans="1:8" x14ac:dyDescent="0.2">
      <c r="A343" s="111">
        <f t="shared" si="11"/>
        <v>11</v>
      </c>
      <c r="B343" s="109">
        <v>42704</v>
      </c>
      <c r="C343" s="117">
        <v>13.631</v>
      </c>
      <c r="D343" s="117">
        <v>15.51</v>
      </c>
      <c r="E343" s="117">
        <v>1.911</v>
      </c>
      <c r="F343" s="106">
        <f t="shared" si="10"/>
        <v>31.052</v>
      </c>
      <c r="H343" s="116">
        <v>1.77</v>
      </c>
    </row>
    <row r="344" spans="1:8" x14ac:dyDescent="0.2">
      <c r="A344" s="111">
        <f t="shared" si="11"/>
        <v>12</v>
      </c>
      <c r="B344" s="109">
        <v>42705</v>
      </c>
      <c r="C344" s="117">
        <v>12.601000000000001</v>
      </c>
      <c r="D344" s="117">
        <v>15.461</v>
      </c>
      <c r="E344" s="117">
        <v>1.871</v>
      </c>
      <c r="F344" s="106">
        <f t="shared" si="10"/>
        <v>29.933</v>
      </c>
      <c r="H344" s="116">
        <v>1.72</v>
      </c>
    </row>
    <row r="345" spans="1:8" x14ac:dyDescent="0.2">
      <c r="A345" s="111">
        <f t="shared" si="11"/>
        <v>12</v>
      </c>
      <c r="B345" s="109">
        <v>42706</v>
      </c>
      <c r="C345" s="117">
        <v>12.978</v>
      </c>
      <c r="D345" s="117">
        <v>14.88</v>
      </c>
      <c r="E345" s="117">
        <v>2.2480000000000002</v>
      </c>
      <c r="F345" s="106">
        <f t="shared" si="10"/>
        <v>30.106000000000002</v>
      </c>
      <c r="H345" s="116">
        <v>1.71</v>
      </c>
    </row>
    <row r="346" spans="1:8" x14ac:dyDescent="0.2">
      <c r="A346" s="111">
        <f t="shared" si="11"/>
        <v>12</v>
      </c>
      <c r="B346" s="109">
        <v>42707</v>
      </c>
      <c r="C346" s="117">
        <v>11.34</v>
      </c>
      <c r="D346" s="117">
        <v>15.364000000000001</v>
      </c>
      <c r="E346" s="117">
        <v>1.782</v>
      </c>
      <c r="F346" s="106">
        <f t="shared" si="10"/>
        <v>28.486000000000001</v>
      </c>
      <c r="H346" s="116">
        <v>1.6950000000000001</v>
      </c>
    </row>
    <row r="347" spans="1:8" x14ac:dyDescent="0.2">
      <c r="A347" s="111">
        <f t="shared" si="11"/>
        <v>12</v>
      </c>
      <c r="B347" s="109">
        <v>42708</v>
      </c>
      <c r="C347" s="117">
        <v>11.673</v>
      </c>
      <c r="D347" s="117">
        <v>15.654999999999999</v>
      </c>
      <c r="E347" s="117">
        <v>1.1299999999999999</v>
      </c>
      <c r="F347" s="106">
        <f t="shared" si="10"/>
        <v>28.457999999999998</v>
      </c>
      <c r="H347" s="116">
        <v>1.75</v>
      </c>
    </row>
    <row r="348" spans="1:8" x14ac:dyDescent="0.2">
      <c r="A348" s="111">
        <f t="shared" si="11"/>
        <v>12</v>
      </c>
      <c r="B348" s="109">
        <v>42709</v>
      </c>
      <c r="C348" s="117">
        <v>13.382</v>
      </c>
      <c r="D348" s="117">
        <v>15.837999999999999</v>
      </c>
      <c r="E348" s="117">
        <v>1.986</v>
      </c>
      <c r="F348" s="106">
        <f t="shared" si="10"/>
        <v>31.206</v>
      </c>
      <c r="H348" s="116">
        <v>1.7649999999999999</v>
      </c>
    </row>
    <row r="349" spans="1:8" x14ac:dyDescent="0.2">
      <c r="A349" s="111">
        <f t="shared" si="11"/>
        <v>12</v>
      </c>
      <c r="B349" s="109">
        <v>42710</v>
      </c>
      <c r="C349" s="117">
        <v>14.05</v>
      </c>
      <c r="D349" s="117">
        <v>11.340999999999999</v>
      </c>
      <c r="E349" s="117">
        <v>5.4160000000000004</v>
      </c>
      <c r="F349" s="106">
        <f t="shared" si="10"/>
        <v>30.806999999999999</v>
      </c>
      <c r="H349" s="116">
        <v>1.71</v>
      </c>
    </row>
    <row r="350" spans="1:8" x14ac:dyDescent="0.2">
      <c r="A350" s="111">
        <f t="shared" si="11"/>
        <v>12</v>
      </c>
      <c r="B350" s="109">
        <v>42711</v>
      </c>
      <c r="C350" s="117">
        <v>14.029</v>
      </c>
      <c r="D350" s="117">
        <v>7.45</v>
      </c>
      <c r="E350" s="117">
        <v>7.1059999999999999</v>
      </c>
      <c r="F350" s="106">
        <f t="shared" si="10"/>
        <v>28.585000000000001</v>
      </c>
      <c r="H350" s="116">
        <v>1.6850000000000001</v>
      </c>
    </row>
    <row r="351" spans="1:8" x14ac:dyDescent="0.2">
      <c r="A351" s="111">
        <f t="shared" si="11"/>
        <v>12</v>
      </c>
      <c r="B351" s="109">
        <v>42712</v>
      </c>
      <c r="C351" s="117">
        <v>12.99</v>
      </c>
      <c r="D351" s="117">
        <v>10.114000000000001</v>
      </c>
      <c r="E351" s="117">
        <v>4.7069999999999999</v>
      </c>
      <c r="F351" s="106">
        <f t="shared" si="10"/>
        <v>27.811</v>
      </c>
      <c r="H351" s="116">
        <v>1.71</v>
      </c>
    </row>
    <row r="352" spans="1:8" x14ac:dyDescent="0.2">
      <c r="A352" s="111">
        <f t="shared" si="11"/>
        <v>12</v>
      </c>
      <c r="B352" s="109">
        <v>42713</v>
      </c>
      <c r="C352" s="117">
        <v>12.678000000000001</v>
      </c>
      <c r="D352" s="117">
        <v>15.851000000000001</v>
      </c>
      <c r="E352" s="117">
        <v>0.93300000000000005</v>
      </c>
      <c r="F352" s="106">
        <f t="shared" si="10"/>
        <v>29.462000000000003</v>
      </c>
      <c r="H352" s="116">
        <v>1.72</v>
      </c>
    </row>
    <row r="353" spans="1:8" x14ac:dyDescent="0.2">
      <c r="A353" s="111">
        <f t="shared" si="11"/>
        <v>12</v>
      </c>
      <c r="B353" s="109">
        <v>42714</v>
      </c>
      <c r="C353" s="117">
        <v>12.77</v>
      </c>
      <c r="D353" s="117">
        <v>14.826000000000001</v>
      </c>
      <c r="E353" s="117">
        <v>1.01</v>
      </c>
      <c r="F353" s="106">
        <f t="shared" si="10"/>
        <v>28.606000000000002</v>
      </c>
      <c r="H353" s="116">
        <v>1.7</v>
      </c>
    </row>
    <row r="354" spans="1:8" x14ac:dyDescent="0.2">
      <c r="A354" s="111">
        <f t="shared" si="11"/>
        <v>12</v>
      </c>
      <c r="B354" s="109">
        <v>42715</v>
      </c>
      <c r="C354" s="117">
        <v>12.618</v>
      </c>
      <c r="D354" s="117">
        <v>14.509</v>
      </c>
      <c r="E354" s="117">
        <v>0.95299999999999996</v>
      </c>
      <c r="F354" s="106">
        <f t="shared" si="10"/>
        <v>28.080000000000002</v>
      </c>
      <c r="H354" s="116">
        <v>1.68</v>
      </c>
    </row>
    <row r="355" spans="1:8" x14ac:dyDescent="0.2">
      <c r="A355" s="111">
        <f t="shared" si="11"/>
        <v>12</v>
      </c>
      <c r="B355" s="109">
        <v>42716</v>
      </c>
      <c r="C355" s="117">
        <v>13.914</v>
      </c>
      <c r="D355" s="117">
        <v>14.702</v>
      </c>
      <c r="E355" s="117">
        <v>0.66700000000000004</v>
      </c>
      <c r="F355" s="106">
        <f t="shared" si="10"/>
        <v>29.283000000000001</v>
      </c>
      <c r="H355" s="116">
        <v>1.72</v>
      </c>
    </row>
    <row r="356" spans="1:8" x14ac:dyDescent="0.2">
      <c r="A356" s="111">
        <f t="shared" si="11"/>
        <v>12</v>
      </c>
      <c r="B356" s="109">
        <v>42717</v>
      </c>
      <c r="C356" s="117">
        <v>12.766</v>
      </c>
      <c r="D356" s="117">
        <v>15.808999999999999</v>
      </c>
      <c r="E356" s="117">
        <v>0.66900000000000004</v>
      </c>
      <c r="F356" s="106">
        <f t="shared" si="10"/>
        <v>29.244</v>
      </c>
      <c r="H356" s="116">
        <v>1.7</v>
      </c>
    </row>
    <row r="357" spans="1:8" x14ac:dyDescent="0.2">
      <c r="A357" s="111">
        <f t="shared" si="11"/>
        <v>12</v>
      </c>
      <c r="B357" s="109">
        <v>42718</v>
      </c>
      <c r="C357" s="117">
        <v>13.952999999999999</v>
      </c>
      <c r="D357" s="117">
        <v>15.901</v>
      </c>
      <c r="E357" s="117">
        <v>0.67600000000000005</v>
      </c>
      <c r="F357" s="106">
        <f t="shared" si="10"/>
        <v>30.529999999999998</v>
      </c>
      <c r="H357" s="116">
        <v>1.7450000000000001</v>
      </c>
    </row>
    <row r="358" spans="1:8" x14ac:dyDescent="0.2">
      <c r="A358" s="111">
        <f t="shared" si="11"/>
        <v>12</v>
      </c>
      <c r="B358" s="109">
        <v>42719</v>
      </c>
      <c r="C358" s="117">
        <v>15.05</v>
      </c>
      <c r="D358" s="117">
        <v>14.888999999999999</v>
      </c>
      <c r="E358" s="117">
        <v>1.099</v>
      </c>
      <c r="F358" s="106">
        <f t="shared" si="10"/>
        <v>31.038</v>
      </c>
      <c r="H358" s="116">
        <v>1.7450000000000001</v>
      </c>
    </row>
    <row r="359" spans="1:8" x14ac:dyDescent="0.2">
      <c r="A359" s="111">
        <f t="shared" si="11"/>
        <v>12</v>
      </c>
      <c r="B359" s="109">
        <v>42720</v>
      </c>
      <c r="C359" s="117">
        <v>13.869</v>
      </c>
      <c r="D359" s="117">
        <v>11.9</v>
      </c>
      <c r="E359" s="117">
        <v>4.5279999999999996</v>
      </c>
      <c r="F359" s="106">
        <f t="shared" si="10"/>
        <v>30.296999999999997</v>
      </c>
      <c r="H359" s="116">
        <v>1.68</v>
      </c>
    </row>
    <row r="360" spans="1:8" x14ac:dyDescent="0.2">
      <c r="A360" s="111">
        <f t="shared" si="11"/>
        <v>12</v>
      </c>
      <c r="B360" s="109">
        <v>42721</v>
      </c>
      <c r="C360" s="117">
        <v>12.733000000000001</v>
      </c>
      <c r="D360" s="117">
        <v>11.3</v>
      </c>
      <c r="E360" s="117">
        <v>4.0839999999999996</v>
      </c>
      <c r="F360" s="106">
        <f t="shared" si="10"/>
        <v>28.117000000000001</v>
      </c>
      <c r="H360" s="116">
        <v>1.6950000000000001</v>
      </c>
    </row>
    <row r="361" spans="1:8" x14ac:dyDescent="0.2">
      <c r="A361" s="111">
        <f t="shared" si="11"/>
        <v>12</v>
      </c>
      <c r="B361" s="109">
        <v>42722</v>
      </c>
      <c r="C361" s="117">
        <v>13.17</v>
      </c>
      <c r="D361" s="117">
        <v>15.04</v>
      </c>
      <c r="E361" s="117">
        <v>1.488</v>
      </c>
      <c r="F361" s="106">
        <f t="shared" si="10"/>
        <v>29.698</v>
      </c>
      <c r="H361" s="116">
        <v>1.7050000000000001</v>
      </c>
    </row>
    <row r="362" spans="1:8" x14ac:dyDescent="0.2">
      <c r="A362" s="111">
        <f t="shared" si="11"/>
        <v>12</v>
      </c>
      <c r="B362" s="109">
        <v>42723</v>
      </c>
      <c r="C362" s="117">
        <v>13.305</v>
      </c>
      <c r="D362" s="117">
        <v>15.71</v>
      </c>
      <c r="E362" s="117">
        <v>1.9239999999999999</v>
      </c>
      <c r="F362" s="106">
        <f t="shared" si="10"/>
        <v>30.939</v>
      </c>
      <c r="H362" s="116">
        <v>1.76</v>
      </c>
    </row>
    <row r="363" spans="1:8" x14ac:dyDescent="0.2">
      <c r="A363" s="111">
        <f t="shared" si="11"/>
        <v>12</v>
      </c>
      <c r="B363" s="109">
        <v>42724</v>
      </c>
      <c r="C363" s="117">
        <v>13.456</v>
      </c>
      <c r="D363" s="117">
        <v>15.97</v>
      </c>
      <c r="E363" s="117">
        <v>1.026</v>
      </c>
      <c r="F363" s="106">
        <f t="shared" si="10"/>
        <v>30.452000000000002</v>
      </c>
      <c r="H363" s="116">
        <v>1.7250000000000001</v>
      </c>
    </row>
    <row r="364" spans="1:8" x14ac:dyDescent="0.2">
      <c r="A364" s="111">
        <f t="shared" si="11"/>
        <v>12</v>
      </c>
      <c r="B364" s="109">
        <v>42725</v>
      </c>
      <c r="C364" s="117">
        <v>13.284000000000001</v>
      </c>
      <c r="D364" s="117">
        <v>15.96</v>
      </c>
      <c r="E364" s="117">
        <v>0.71599999999999997</v>
      </c>
      <c r="F364" s="106">
        <f t="shared" si="10"/>
        <v>29.96</v>
      </c>
      <c r="H364" s="116">
        <v>1.73</v>
      </c>
    </row>
    <row r="365" spans="1:8" x14ac:dyDescent="0.2">
      <c r="A365" s="111">
        <f t="shared" si="11"/>
        <v>12</v>
      </c>
      <c r="B365" s="109">
        <v>42726</v>
      </c>
      <c r="C365" s="117">
        <v>14.205</v>
      </c>
      <c r="D365" s="117">
        <v>15.94</v>
      </c>
      <c r="E365" s="117">
        <v>1.6240000000000001</v>
      </c>
      <c r="F365" s="106">
        <f t="shared" si="10"/>
        <v>31.768999999999998</v>
      </c>
      <c r="H365" s="116">
        <v>1.7849999999999999</v>
      </c>
    </row>
    <row r="366" spans="1:8" x14ac:dyDescent="0.2">
      <c r="A366" s="111">
        <f t="shared" si="11"/>
        <v>12</v>
      </c>
      <c r="B366" s="109">
        <v>42727</v>
      </c>
      <c r="C366" s="117">
        <v>14.143000000000001</v>
      </c>
      <c r="D366" s="117">
        <v>15.87</v>
      </c>
      <c r="E366" s="117">
        <v>1.5409999999999999</v>
      </c>
      <c r="F366" s="106">
        <f t="shared" si="10"/>
        <v>31.553999999999998</v>
      </c>
      <c r="H366" s="116">
        <v>1.76</v>
      </c>
    </row>
    <row r="367" spans="1:8" x14ac:dyDescent="0.2">
      <c r="A367" s="111">
        <f t="shared" si="11"/>
        <v>12</v>
      </c>
      <c r="B367" s="109">
        <v>42728</v>
      </c>
      <c r="C367" s="117">
        <v>12.843999999999999</v>
      </c>
      <c r="D367" s="117">
        <v>15.97</v>
      </c>
      <c r="E367" s="117">
        <v>0.78600000000000003</v>
      </c>
      <c r="F367" s="106">
        <f t="shared" si="10"/>
        <v>29.6</v>
      </c>
      <c r="H367" s="116">
        <v>1.65</v>
      </c>
    </row>
    <row r="368" spans="1:8" x14ac:dyDescent="0.2">
      <c r="A368" s="111">
        <f t="shared" si="11"/>
        <v>12</v>
      </c>
      <c r="B368" s="109">
        <v>42729</v>
      </c>
      <c r="C368" s="117">
        <v>10.887</v>
      </c>
      <c r="D368" s="117">
        <v>15.93</v>
      </c>
      <c r="E368" s="117">
        <v>0.85299999999999998</v>
      </c>
      <c r="F368" s="106">
        <f t="shared" si="10"/>
        <v>27.67</v>
      </c>
      <c r="H368" s="116">
        <v>1.635</v>
      </c>
    </row>
    <row r="369" spans="1:9" x14ac:dyDescent="0.2">
      <c r="A369" s="111">
        <f t="shared" si="11"/>
        <v>12</v>
      </c>
      <c r="B369" s="109">
        <v>42730</v>
      </c>
      <c r="C369" s="117">
        <v>14.170999999999999</v>
      </c>
      <c r="D369" s="117">
        <v>15.97</v>
      </c>
      <c r="E369" s="117">
        <v>1.542</v>
      </c>
      <c r="F369" s="106">
        <f t="shared" si="10"/>
        <v>31.683</v>
      </c>
      <c r="H369" s="116">
        <v>1.825</v>
      </c>
    </row>
    <row r="370" spans="1:9" x14ac:dyDescent="0.2">
      <c r="A370" s="111">
        <f t="shared" si="11"/>
        <v>12</v>
      </c>
      <c r="B370" s="109">
        <v>42731</v>
      </c>
      <c r="C370" s="117">
        <v>14.955</v>
      </c>
      <c r="D370" s="117">
        <v>15.75</v>
      </c>
      <c r="E370" s="117">
        <v>2</v>
      </c>
      <c r="F370" s="106">
        <f t="shared" si="10"/>
        <v>32.704999999999998</v>
      </c>
      <c r="H370" s="116">
        <v>1.87</v>
      </c>
    </row>
    <row r="371" spans="1:9" x14ac:dyDescent="0.2">
      <c r="A371" s="111">
        <f t="shared" si="11"/>
        <v>12</v>
      </c>
      <c r="B371" s="109">
        <v>42732</v>
      </c>
      <c r="C371" s="117">
        <v>15.167999999999999</v>
      </c>
      <c r="D371" s="117">
        <v>16</v>
      </c>
      <c r="E371" s="117">
        <v>2.177</v>
      </c>
      <c r="F371" s="106">
        <f t="shared" si="10"/>
        <v>33.344999999999999</v>
      </c>
      <c r="H371" s="116">
        <v>1.91</v>
      </c>
    </row>
    <row r="372" spans="1:9" x14ac:dyDescent="0.2">
      <c r="A372" s="111">
        <f t="shared" si="11"/>
        <v>12</v>
      </c>
      <c r="B372" s="109">
        <v>42733</v>
      </c>
      <c r="C372" s="117">
        <v>15.827999999999999</v>
      </c>
      <c r="D372" s="117">
        <v>16</v>
      </c>
      <c r="E372" s="117">
        <v>1.335</v>
      </c>
      <c r="F372" s="106">
        <f t="shared" si="10"/>
        <v>33.162999999999997</v>
      </c>
      <c r="H372" s="116">
        <v>1.94</v>
      </c>
    </row>
    <row r="373" spans="1:9" x14ac:dyDescent="0.2">
      <c r="A373" s="111">
        <f t="shared" si="11"/>
        <v>12</v>
      </c>
      <c r="B373" s="109">
        <v>42734</v>
      </c>
      <c r="C373" s="117">
        <v>16.521000000000001</v>
      </c>
      <c r="D373" s="117">
        <v>15.19</v>
      </c>
      <c r="E373" s="117">
        <v>1.577</v>
      </c>
      <c r="F373" s="106">
        <f t="shared" si="10"/>
        <v>33.287999999999997</v>
      </c>
      <c r="H373" s="116">
        <v>1.905</v>
      </c>
    </row>
    <row r="374" spans="1:9" x14ac:dyDescent="0.2">
      <c r="A374" s="111">
        <f t="shared" si="11"/>
        <v>12</v>
      </c>
      <c r="B374" s="109">
        <v>42735</v>
      </c>
      <c r="C374" s="117">
        <v>14.015000000000001</v>
      </c>
      <c r="D374" s="117">
        <v>16.07</v>
      </c>
      <c r="E374" s="117">
        <v>1.004</v>
      </c>
      <c r="F374" s="106">
        <f t="shared" si="10"/>
        <v>31.089000000000002</v>
      </c>
      <c r="H374" s="116">
        <v>1.7649999999999999</v>
      </c>
    </row>
    <row r="375" spans="1:9" s="67" customFormat="1" x14ac:dyDescent="0.2">
      <c r="A375" s="111"/>
      <c r="B375" s="118" t="s">
        <v>4</v>
      </c>
      <c r="C375" s="119">
        <f>SUM(C9:C374)</f>
        <v>4991.2110000000021</v>
      </c>
      <c r="D375" s="119">
        <f>SUM(D9:D374)</f>
        <v>4642.6390000000001</v>
      </c>
      <c r="E375" s="104">
        <f>SUM(E9:E374)</f>
        <v>1516.2620000000002</v>
      </c>
      <c r="F375" s="104">
        <f t="shared" si="10"/>
        <v>11150.112000000003</v>
      </c>
      <c r="H375" s="120">
        <f>+MAX(H9:H374)</f>
        <v>2.085</v>
      </c>
      <c r="I375" s="69"/>
    </row>
    <row r="376" spans="1:9" x14ac:dyDescent="0.2">
      <c r="A376" s="111" t="str">
        <f>+IF(ISBLANK($B376),"",MONTH($B376))</f>
        <v/>
      </c>
      <c r="F376" s="103">
        <f>+SUM(C375:E375)-SUM(F9:F374)</f>
        <v>0</v>
      </c>
    </row>
    <row r="377" spans="1:9" x14ac:dyDescent="0.2">
      <c r="A377" s="111" t="str">
        <f>+IF(ISBLANK($B377),"",MONTH($B377))</f>
        <v/>
      </c>
    </row>
    <row r="378" spans="1:9" x14ac:dyDescent="0.2">
      <c r="A378" s="111"/>
      <c r="C378" s="67"/>
      <c r="D378" s="67"/>
    </row>
    <row r="379" spans="1:9" x14ac:dyDescent="0.2">
      <c r="A379" s="111" t="str">
        <f t="shared" ref="A379:A416" si="12">+IF(ISBLANK($B379),"",MONTH($B379))</f>
        <v/>
      </c>
      <c r="C379" s="67"/>
      <c r="D379" s="67"/>
    </row>
    <row r="380" spans="1:9" x14ac:dyDescent="0.2">
      <c r="A380" s="111" t="str">
        <f t="shared" si="12"/>
        <v/>
      </c>
      <c r="C380" s="67"/>
      <c r="D380" s="67"/>
    </row>
    <row r="381" spans="1:9" x14ac:dyDescent="0.2">
      <c r="A381" s="111" t="str">
        <f t="shared" si="12"/>
        <v/>
      </c>
      <c r="C381" s="67"/>
      <c r="D381" s="67"/>
    </row>
    <row r="382" spans="1:9" x14ac:dyDescent="0.2">
      <c r="A382" s="111" t="str">
        <f t="shared" si="12"/>
        <v/>
      </c>
      <c r="C382" s="67"/>
      <c r="D382" s="67"/>
    </row>
    <row r="383" spans="1:9" x14ac:dyDescent="0.2">
      <c r="A383" s="111" t="str">
        <f t="shared" si="12"/>
        <v/>
      </c>
      <c r="C383" s="67"/>
      <c r="D383" s="67"/>
    </row>
    <row r="384" spans="1:9" x14ac:dyDescent="0.2">
      <c r="A384" s="111" t="str">
        <f t="shared" si="12"/>
        <v/>
      </c>
      <c r="C384" s="67"/>
      <c r="D384" s="67"/>
    </row>
    <row r="385" spans="1:4" x14ac:dyDescent="0.2">
      <c r="A385" s="111" t="str">
        <f t="shared" si="12"/>
        <v/>
      </c>
      <c r="C385" s="67"/>
      <c r="D385" s="67"/>
    </row>
    <row r="386" spans="1:4" x14ac:dyDescent="0.2">
      <c r="A386" s="111" t="str">
        <f t="shared" si="12"/>
        <v/>
      </c>
      <c r="C386" s="67"/>
      <c r="D386" s="67"/>
    </row>
    <row r="387" spans="1:4" x14ac:dyDescent="0.2">
      <c r="A387" s="111" t="str">
        <f t="shared" si="12"/>
        <v/>
      </c>
      <c r="C387" s="67"/>
      <c r="D387" s="67"/>
    </row>
    <row r="388" spans="1:4" x14ac:dyDescent="0.2">
      <c r="A388" s="111" t="str">
        <f t="shared" si="12"/>
        <v/>
      </c>
      <c r="C388" s="67"/>
      <c r="D388" s="67"/>
    </row>
    <row r="389" spans="1:4" x14ac:dyDescent="0.2">
      <c r="A389" s="111" t="str">
        <f t="shared" si="12"/>
        <v/>
      </c>
      <c r="C389" s="67"/>
      <c r="D389" s="67"/>
    </row>
    <row r="390" spans="1:4" x14ac:dyDescent="0.2">
      <c r="A390" s="111" t="str">
        <f t="shared" si="12"/>
        <v/>
      </c>
      <c r="C390" s="67"/>
      <c r="D390" s="67"/>
    </row>
    <row r="391" spans="1:4" x14ac:dyDescent="0.2">
      <c r="A391" s="111" t="str">
        <f t="shared" si="12"/>
        <v/>
      </c>
      <c r="C391" s="67"/>
      <c r="D391" s="67"/>
    </row>
    <row r="392" spans="1:4" x14ac:dyDescent="0.2">
      <c r="A392" s="111" t="str">
        <f t="shared" si="12"/>
        <v/>
      </c>
      <c r="C392" s="67"/>
      <c r="D392" s="67"/>
    </row>
    <row r="393" spans="1:4" x14ac:dyDescent="0.2">
      <c r="A393" s="111" t="str">
        <f t="shared" si="12"/>
        <v/>
      </c>
    </row>
    <row r="394" spans="1:4" x14ac:dyDescent="0.2">
      <c r="A394" s="111" t="str">
        <f t="shared" si="12"/>
        <v/>
      </c>
    </row>
    <row r="395" spans="1:4" x14ac:dyDescent="0.2">
      <c r="A395" s="111" t="str">
        <f t="shared" si="12"/>
        <v/>
      </c>
    </row>
    <row r="396" spans="1:4" x14ac:dyDescent="0.2">
      <c r="A396" s="111" t="str">
        <f t="shared" si="12"/>
        <v/>
      </c>
    </row>
    <row r="397" spans="1:4" x14ac:dyDescent="0.2">
      <c r="A397" s="111" t="str">
        <f t="shared" si="12"/>
        <v/>
      </c>
    </row>
    <row r="398" spans="1:4" x14ac:dyDescent="0.2">
      <c r="A398" s="111" t="str">
        <f t="shared" si="12"/>
        <v/>
      </c>
    </row>
    <row r="399" spans="1:4" x14ac:dyDescent="0.2">
      <c r="A399" s="111" t="str">
        <f t="shared" si="12"/>
        <v/>
      </c>
    </row>
    <row r="400" spans="1:4" x14ac:dyDescent="0.2">
      <c r="A400" s="111" t="str">
        <f t="shared" si="12"/>
        <v/>
      </c>
    </row>
    <row r="401" spans="1:1" x14ac:dyDescent="0.2">
      <c r="A401" s="111" t="str">
        <f t="shared" si="12"/>
        <v/>
      </c>
    </row>
    <row r="402" spans="1:1" x14ac:dyDescent="0.2">
      <c r="A402" s="111" t="str">
        <f t="shared" si="12"/>
        <v/>
      </c>
    </row>
    <row r="403" spans="1:1" x14ac:dyDescent="0.2">
      <c r="A403" s="111" t="str">
        <f t="shared" si="12"/>
        <v/>
      </c>
    </row>
    <row r="404" spans="1:1" x14ac:dyDescent="0.2">
      <c r="A404" s="111" t="str">
        <f t="shared" si="12"/>
        <v/>
      </c>
    </row>
    <row r="405" spans="1:1" x14ac:dyDescent="0.2">
      <c r="A405" s="111" t="str">
        <f t="shared" si="12"/>
        <v/>
      </c>
    </row>
    <row r="406" spans="1:1" x14ac:dyDescent="0.2">
      <c r="A406" s="111" t="str">
        <f t="shared" si="12"/>
        <v/>
      </c>
    </row>
    <row r="407" spans="1:1" x14ac:dyDescent="0.2">
      <c r="A407" s="111" t="str">
        <f t="shared" si="12"/>
        <v/>
      </c>
    </row>
    <row r="408" spans="1:1" x14ac:dyDescent="0.2">
      <c r="A408" s="111" t="str">
        <f t="shared" si="12"/>
        <v/>
      </c>
    </row>
    <row r="409" spans="1:1" x14ac:dyDescent="0.2">
      <c r="A409" s="111" t="str">
        <f t="shared" si="12"/>
        <v/>
      </c>
    </row>
    <row r="410" spans="1:1" x14ac:dyDescent="0.2">
      <c r="A410" s="111" t="str">
        <f t="shared" si="12"/>
        <v/>
      </c>
    </row>
    <row r="411" spans="1:1" x14ac:dyDescent="0.2">
      <c r="A411" s="111" t="str">
        <f t="shared" si="12"/>
        <v/>
      </c>
    </row>
    <row r="412" spans="1:1" x14ac:dyDescent="0.2">
      <c r="A412" s="111" t="str">
        <f t="shared" si="12"/>
        <v/>
      </c>
    </row>
    <row r="413" spans="1:1" x14ac:dyDescent="0.2">
      <c r="A413" s="111" t="str">
        <f t="shared" si="12"/>
        <v/>
      </c>
    </row>
    <row r="414" spans="1:1" x14ac:dyDescent="0.2">
      <c r="A414" s="111" t="str">
        <f t="shared" si="12"/>
        <v/>
      </c>
    </row>
    <row r="415" spans="1:1" x14ac:dyDescent="0.2">
      <c r="A415" s="111" t="str">
        <f t="shared" si="12"/>
        <v/>
      </c>
    </row>
    <row r="416" spans="1:1" x14ac:dyDescent="0.2">
      <c r="A416" s="111" t="str">
        <f t="shared" si="12"/>
        <v/>
      </c>
    </row>
    <row r="417" spans="1:1" x14ac:dyDescent="0.2">
      <c r="A417" s="111"/>
    </row>
    <row r="418" spans="1:1" x14ac:dyDescent="0.2">
      <c r="A418" s="111"/>
    </row>
    <row r="419" spans="1:1" x14ac:dyDescent="0.2">
      <c r="A419" s="111" t="str">
        <f t="shared" ref="A419:A427" si="13">+IF(ISBLANK($B419),"",MONTH($B419))</f>
        <v/>
      </c>
    </row>
    <row r="420" spans="1:1" x14ac:dyDescent="0.2">
      <c r="A420" s="111" t="str">
        <f t="shared" si="13"/>
        <v/>
      </c>
    </row>
    <row r="421" spans="1:1" x14ac:dyDescent="0.2">
      <c r="A421" s="111" t="str">
        <f t="shared" si="13"/>
        <v/>
      </c>
    </row>
    <row r="422" spans="1:1" x14ac:dyDescent="0.2">
      <c r="A422" s="111" t="str">
        <f t="shared" si="13"/>
        <v/>
      </c>
    </row>
    <row r="423" spans="1:1" x14ac:dyDescent="0.2">
      <c r="A423" s="111" t="str">
        <f t="shared" si="13"/>
        <v/>
      </c>
    </row>
    <row r="424" spans="1:1" x14ac:dyDescent="0.2">
      <c r="A424" s="111" t="str">
        <f t="shared" si="13"/>
        <v/>
      </c>
    </row>
    <row r="425" spans="1:1" x14ac:dyDescent="0.2">
      <c r="A425" s="111" t="str">
        <f t="shared" si="13"/>
        <v/>
      </c>
    </row>
    <row r="426" spans="1:1" x14ac:dyDescent="0.2">
      <c r="A426" s="111" t="str">
        <f t="shared" si="13"/>
        <v/>
      </c>
    </row>
    <row r="427" spans="1:1" x14ac:dyDescent="0.2">
      <c r="A427" s="112" t="str">
        <f t="shared" si="13"/>
        <v/>
      </c>
    </row>
  </sheetData>
  <conditionalFormatting sqref="F376">
    <cfRule type="cellIs" dxfId="162" priority="1" operator="equal">
      <formula>0</formula>
    </cfRule>
  </conditionalFormatting>
  <pageMargins left="0.75" right="0.75" top="1" bottom="1" header="0" footer="0"/>
  <pageSetup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H426"/>
  <sheetViews>
    <sheetView showGridLines="0" zoomScale="85" zoomScaleNormal="85" workbookViewId="0">
      <pane xSplit="2" ySplit="8" topLeftCell="C331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baseColWidth="10" defaultColWidth="11.140625" defaultRowHeight="12.75" x14ac:dyDescent="0.2"/>
  <cols>
    <col min="1" max="1" width="2.7109375" style="112" bestFit="1" customWidth="1"/>
    <col min="2" max="2" width="31.28515625" style="81" bestFit="1" customWidth="1"/>
    <col min="3" max="3" width="10.42578125" style="81" bestFit="1" customWidth="1"/>
    <col min="4" max="5" width="11.7109375" style="81" bestFit="1" customWidth="1"/>
    <col min="6" max="6" width="10.7109375" style="81" bestFit="1" customWidth="1"/>
    <col min="7" max="7" width="5.7109375" style="69" customWidth="1"/>
    <col min="8" max="8" width="11" style="81" bestFit="1" customWidth="1"/>
    <col min="9" max="16384" width="11.140625" style="69"/>
  </cols>
  <sheetData>
    <row r="1" spans="1:8" x14ac:dyDescent="0.2">
      <c r="A1" s="111"/>
      <c r="B1" s="206" t="s">
        <v>13</v>
      </c>
    </row>
    <row r="2" spans="1:8" x14ac:dyDescent="0.2">
      <c r="A2" s="111"/>
      <c r="B2" s="206" t="s">
        <v>44</v>
      </c>
    </row>
    <row r="3" spans="1:8" x14ac:dyDescent="0.2">
      <c r="A3" s="111"/>
      <c r="B3" s="206" t="s">
        <v>87</v>
      </c>
    </row>
    <row r="4" spans="1:8" x14ac:dyDescent="0.2">
      <c r="A4" s="111"/>
      <c r="B4" s="206" t="s">
        <v>21</v>
      </c>
    </row>
    <row r="5" spans="1:8" ht="13.5" thickBot="1" x14ac:dyDescent="0.25">
      <c r="A5" s="111"/>
      <c r="B5" s="207"/>
    </row>
    <row r="6" spans="1:8" s="73" customFormat="1" ht="13.5" thickTop="1" x14ac:dyDescent="0.2">
      <c r="A6" s="111"/>
      <c r="B6" s="186" t="s">
        <v>0</v>
      </c>
      <c r="C6" s="186" t="str">
        <f>VLOOKUP(C$8,'Información Unidades'!$G$3:$I$15,2,0)</f>
        <v>EDELAYSEN</v>
      </c>
      <c r="D6" s="186" t="str">
        <f>VLOOKUP(D$8,'Información Unidades'!$G$3:$I$15,2,0)</f>
        <v>EDELAYSEN</v>
      </c>
      <c r="E6" s="186" t="str">
        <f>VLOOKUP(E$8,'Información Unidades'!$G$3:$I$15,2,0)</f>
        <v>EDELAYSEN</v>
      </c>
      <c r="F6" s="186" t="s">
        <v>1</v>
      </c>
      <c r="G6" s="2"/>
      <c r="H6" s="186" t="s">
        <v>71</v>
      </c>
    </row>
    <row r="7" spans="1:8" s="74" customFormat="1" x14ac:dyDescent="0.2">
      <c r="A7" s="111"/>
      <c r="B7" s="187" t="s">
        <v>2</v>
      </c>
      <c r="C7" s="187" t="str">
        <f>VLOOKUP(C$8,'Información Unidades'!$G$4:$I$10,3,0)</f>
        <v>DIESEL</v>
      </c>
      <c r="D7" s="187" t="str">
        <f>VLOOKUP(D$8,'Información Unidades'!$G$4:$I$10,3,0)</f>
        <v>HIDRO PASADA</v>
      </c>
      <c r="E7" s="187" t="str">
        <f>VLOOKUP(E$8,'Información Unidades'!$G$4:$I$10,3,0)</f>
        <v>DIESEL</v>
      </c>
      <c r="F7" s="187" t="s">
        <v>3</v>
      </c>
      <c r="G7" s="6"/>
      <c r="H7" s="187" t="s">
        <v>73</v>
      </c>
    </row>
    <row r="8" spans="1:8" s="74" customFormat="1" x14ac:dyDescent="0.2">
      <c r="A8" s="111"/>
      <c r="B8" s="188" t="s">
        <v>23</v>
      </c>
      <c r="C8" s="188" t="s">
        <v>77</v>
      </c>
      <c r="D8" s="188" t="s">
        <v>75</v>
      </c>
      <c r="E8" s="188" t="s">
        <v>76</v>
      </c>
      <c r="F8" s="188"/>
      <c r="G8" s="6"/>
      <c r="H8" s="188" t="s">
        <v>70</v>
      </c>
    </row>
    <row r="9" spans="1:8" x14ac:dyDescent="0.2">
      <c r="A9" s="111">
        <f t="shared" ref="A9:A74" si="0">+IF(ISBLANK($B9),"",MONTH($B9))</f>
        <v>1</v>
      </c>
      <c r="B9" s="189">
        <v>42736</v>
      </c>
      <c r="C9" s="190">
        <v>12.368</v>
      </c>
      <c r="D9" s="190">
        <v>15.73</v>
      </c>
      <c r="E9" s="190">
        <v>0.79200000000000004</v>
      </c>
      <c r="F9" s="191">
        <f t="shared" ref="F9:F72" si="1">+SUM(C9:E9)</f>
        <v>28.89</v>
      </c>
      <c r="G9"/>
      <c r="H9" s="192">
        <v>1.75</v>
      </c>
    </row>
    <row r="10" spans="1:8" x14ac:dyDescent="0.2">
      <c r="A10" s="111">
        <f t="shared" si="0"/>
        <v>1</v>
      </c>
      <c r="B10" s="193">
        <v>42737</v>
      </c>
      <c r="C10" s="194">
        <v>14.317</v>
      </c>
      <c r="D10" s="194">
        <v>15.983000000000001</v>
      </c>
      <c r="E10" s="194">
        <v>0.94199999999999995</v>
      </c>
      <c r="F10" s="195">
        <f t="shared" si="1"/>
        <v>31.242000000000001</v>
      </c>
      <c r="G10"/>
      <c r="H10" s="196">
        <v>1.83</v>
      </c>
    </row>
    <row r="11" spans="1:8" x14ac:dyDescent="0.2">
      <c r="A11" s="111">
        <f t="shared" si="0"/>
        <v>1</v>
      </c>
      <c r="B11" s="193">
        <v>42738</v>
      </c>
      <c r="C11" s="194">
        <v>15.412000000000001</v>
      </c>
      <c r="D11" s="194">
        <v>14.635999999999999</v>
      </c>
      <c r="E11" s="194">
        <v>2.605</v>
      </c>
      <c r="F11" s="195">
        <f t="shared" si="1"/>
        <v>32.652999999999999</v>
      </c>
      <c r="G11"/>
      <c r="H11" s="196">
        <v>1.8149999999999999</v>
      </c>
    </row>
    <row r="12" spans="1:8" x14ac:dyDescent="0.2">
      <c r="A12" s="111">
        <f t="shared" si="0"/>
        <v>1</v>
      </c>
      <c r="B12" s="193">
        <v>42739</v>
      </c>
      <c r="C12" s="194">
        <v>14.587</v>
      </c>
      <c r="D12" s="194">
        <v>15.935</v>
      </c>
      <c r="E12" s="194">
        <v>1.319</v>
      </c>
      <c r="F12" s="195">
        <f t="shared" si="1"/>
        <v>31.840999999999998</v>
      </c>
      <c r="G12"/>
      <c r="H12" s="196">
        <v>1.845</v>
      </c>
    </row>
    <row r="13" spans="1:8" x14ac:dyDescent="0.2">
      <c r="A13" s="111">
        <f t="shared" si="0"/>
        <v>1</v>
      </c>
      <c r="B13" s="193">
        <v>42740</v>
      </c>
      <c r="C13" s="194">
        <v>15.724</v>
      </c>
      <c r="D13" s="194">
        <v>16.059999999999999</v>
      </c>
      <c r="E13" s="194">
        <v>1.2689999999999999</v>
      </c>
      <c r="F13" s="195">
        <f t="shared" si="1"/>
        <v>33.052999999999997</v>
      </c>
      <c r="G13"/>
      <c r="H13" s="196">
        <v>1.94</v>
      </c>
    </row>
    <row r="14" spans="1:8" x14ac:dyDescent="0.2">
      <c r="A14" s="111">
        <f t="shared" si="0"/>
        <v>1</v>
      </c>
      <c r="B14" s="193">
        <v>42741</v>
      </c>
      <c r="C14" s="194">
        <v>16.539000000000001</v>
      </c>
      <c r="D14" s="194">
        <v>16.03</v>
      </c>
      <c r="E14" s="194">
        <v>1.9330000000000001</v>
      </c>
      <c r="F14" s="195">
        <f t="shared" si="1"/>
        <v>34.502000000000002</v>
      </c>
      <c r="G14"/>
      <c r="H14" s="196">
        <v>1.9450000000000001</v>
      </c>
    </row>
    <row r="15" spans="1:8" x14ac:dyDescent="0.2">
      <c r="A15" s="111">
        <f t="shared" si="0"/>
        <v>1</v>
      </c>
      <c r="B15" s="193">
        <v>42742</v>
      </c>
      <c r="C15" s="194">
        <v>15.602</v>
      </c>
      <c r="D15" s="194">
        <v>16.193999999999999</v>
      </c>
      <c r="E15" s="194">
        <v>0.85499999999999998</v>
      </c>
      <c r="F15" s="195">
        <f t="shared" si="1"/>
        <v>32.650999999999996</v>
      </c>
      <c r="G15"/>
      <c r="H15" s="196">
        <v>1.865</v>
      </c>
    </row>
    <row r="16" spans="1:8" x14ac:dyDescent="0.2">
      <c r="A16" s="111">
        <f t="shared" si="0"/>
        <v>1</v>
      </c>
      <c r="B16" s="193">
        <v>42743</v>
      </c>
      <c r="C16" s="194">
        <v>14.269</v>
      </c>
      <c r="D16" s="194">
        <v>15.996</v>
      </c>
      <c r="E16" s="194">
        <v>0.90600000000000003</v>
      </c>
      <c r="F16" s="195">
        <f t="shared" si="1"/>
        <v>31.170999999999999</v>
      </c>
      <c r="G16"/>
      <c r="H16" s="196">
        <v>1.9</v>
      </c>
    </row>
    <row r="17" spans="1:8" x14ac:dyDescent="0.2">
      <c r="A17" s="111">
        <f t="shared" si="0"/>
        <v>1</v>
      </c>
      <c r="B17" s="193">
        <v>42744</v>
      </c>
      <c r="C17" s="194">
        <v>15.814</v>
      </c>
      <c r="D17" s="194">
        <v>16.138000000000002</v>
      </c>
      <c r="E17" s="194">
        <v>1.863</v>
      </c>
      <c r="F17" s="195">
        <f t="shared" si="1"/>
        <v>33.815000000000005</v>
      </c>
      <c r="G17"/>
      <c r="H17" s="196">
        <v>1.905</v>
      </c>
    </row>
    <row r="18" spans="1:8" x14ac:dyDescent="0.2">
      <c r="A18" s="111">
        <f t="shared" si="0"/>
        <v>1</v>
      </c>
      <c r="B18" s="193">
        <v>42745</v>
      </c>
      <c r="C18" s="194">
        <v>16.96</v>
      </c>
      <c r="D18" s="194">
        <v>16.018000000000001</v>
      </c>
      <c r="E18" s="194">
        <v>1.704</v>
      </c>
      <c r="F18" s="195">
        <f t="shared" si="1"/>
        <v>34.682000000000002</v>
      </c>
      <c r="G18"/>
      <c r="H18" s="196">
        <v>1.95</v>
      </c>
    </row>
    <row r="19" spans="1:8" x14ac:dyDescent="0.2">
      <c r="A19" s="111">
        <f t="shared" si="0"/>
        <v>1</v>
      </c>
      <c r="B19" s="193">
        <v>42746</v>
      </c>
      <c r="C19" s="194">
        <v>15.724</v>
      </c>
      <c r="D19" s="194">
        <v>15.763</v>
      </c>
      <c r="E19" s="194">
        <v>1.7869999999999999</v>
      </c>
      <c r="F19" s="195">
        <f t="shared" si="1"/>
        <v>33.274000000000001</v>
      </c>
      <c r="G19"/>
      <c r="H19" s="196">
        <v>1.97</v>
      </c>
    </row>
    <row r="20" spans="1:8" x14ac:dyDescent="0.2">
      <c r="A20" s="111">
        <f t="shared" si="0"/>
        <v>1</v>
      </c>
      <c r="B20" s="193">
        <v>42747</v>
      </c>
      <c r="C20" s="194">
        <v>16.561</v>
      </c>
      <c r="D20" s="194">
        <v>15.967000000000001</v>
      </c>
      <c r="E20" s="194">
        <v>1.9</v>
      </c>
      <c r="F20" s="195">
        <f t="shared" si="1"/>
        <v>34.427999999999997</v>
      </c>
      <c r="G20"/>
      <c r="H20" s="196">
        <v>1.925</v>
      </c>
    </row>
    <row r="21" spans="1:8" x14ac:dyDescent="0.2">
      <c r="A21" s="111">
        <f t="shared" si="0"/>
        <v>1</v>
      </c>
      <c r="B21" s="193">
        <v>42748</v>
      </c>
      <c r="C21" s="194">
        <v>15.698</v>
      </c>
      <c r="D21" s="194">
        <v>16.03</v>
      </c>
      <c r="E21" s="194">
        <v>1.87</v>
      </c>
      <c r="F21" s="195">
        <f t="shared" si="1"/>
        <v>33.597999999999999</v>
      </c>
      <c r="G21"/>
      <c r="H21" s="196">
        <v>1.925</v>
      </c>
    </row>
    <row r="22" spans="1:8" x14ac:dyDescent="0.2">
      <c r="A22" s="111">
        <f t="shared" si="0"/>
        <v>1</v>
      </c>
      <c r="B22" s="193">
        <v>42749</v>
      </c>
      <c r="C22" s="194">
        <v>14.85</v>
      </c>
      <c r="D22" s="194">
        <v>15.84</v>
      </c>
      <c r="E22" s="194">
        <v>1.641</v>
      </c>
      <c r="F22" s="195">
        <f t="shared" si="1"/>
        <v>32.330999999999996</v>
      </c>
      <c r="G22"/>
      <c r="H22" s="196">
        <v>1.875</v>
      </c>
    </row>
    <row r="23" spans="1:8" x14ac:dyDescent="0.2">
      <c r="A23" s="111">
        <f t="shared" si="0"/>
        <v>1</v>
      </c>
      <c r="B23" s="193">
        <v>42750</v>
      </c>
      <c r="C23" s="194">
        <v>14.35</v>
      </c>
      <c r="D23" s="194">
        <v>15.84</v>
      </c>
      <c r="E23" s="194">
        <v>1.615</v>
      </c>
      <c r="F23" s="195">
        <f t="shared" si="1"/>
        <v>31.804999999999996</v>
      </c>
      <c r="G23"/>
      <c r="H23" s="196">
        <v>1.9450000000000001</v>
      </c>
    </row>
    <row r="24" spans="1:8" x14ac:dyDescent="0.2">
      <c r="A24" s="111">
        <f t="shared" si="0"/>
        <v>1</v>
      </c>
      <c r="B24" s="193">
        <v>42751</v>
      </c>
      <c r="C24" s="194">
        <v>16.388000000000002</v>
      </c>
      <c r="D24" s="194">
        <v>16.100000000000001</v>
      </c>
      <c r="E24" s="194">
        <v>1.877</v>
      </c>
      <c r="F24" s="195">
        <f t="shared" si="1"/>
        <v>34.365000000000002</v>
      </c>
      <c r="G24"/>
      <c r="H24" s="196">
        <v>1.99</v>
      </c>
    </row>
    <row r="25" spans="1:8" x14ac:dyDescent="0.2">
      <c r="A25" s="111">
        <f t="shared" si="0"/>
        <v>1</v>
      </c>
      <c r="B25" s="193">
        <v>42752</v>
      </c>
      <c r="C25" s="194">
        <v>16.79</v>
      </c>
      <c r="D25" s="194">
        <v>16.09</v>
      </c>
      <c r="E25" s="194">
        <v>1.899</v>
      </c>
      <c r="F25" s="195">
        <f t="shared" si="1"/>
        <v>34.778999999999996</v>
      </c>
      <c r="G25"/>
      <c r="H25" s="196">
        <v>2.0099999999999998</v>
      </c>
    </row>
    <row r="26" spans="1:8" x14ac:dyDescent="0.2">
      <c r="A26" s="111">
        <f t="shared" si="0"/>
        <v>1</v>
      </c>
      <c r="B26" s="193">
        <v>42753</v>
      </c>
      <c r="C26" s="194">
        <v>17.172999999999998</v>
      </c>
      <c r="D26" s="194">
        <v>15.95</v>
      </c>
      <c r="E26" s="194">
        <v>1.9690000000000001</v>
      </c>
      <c r="F26" s="195">
        <f t="shared" si="1"/>
        <v>35.091999999999999</v>
      </c>
      <c r="G26"/>
      <c r="H26" s="196">
        <v>2.04</v>
      </c>
    </row>
    <row r="27" spans="1:8" x14ac:dyDescent="0.2">
      <c r="A27" s="111">
        <f t="shared" si="0"/>
        <v>1</v>
      </c>
      <c r="B27" s="193">
        <v>42754</v>
      </c>
      <c r="C27" s="194">
        <v>17.651</v>
      </c>
      <c r="D27" s="194">
        <v>15.88</v>
      </c>
      <c r="E27" s="194">
        <v>2.3839999999999999</v>
      </c>
      <c r="F27" s="195">
        <f t="shared" si="1"/>
        <v>35.914999999999999</v>
      </c>
      <c r="G27"/>
      <c r="H27" s="196">
        <v>2.0350000000000001</v>
      </c>
    </row>
    <row r="28" spans="1:8" x14ac:dyDescent="0.2">
      <c r="A28" s="111">
        <f t="shared" si="0"/>
        <v>1</v>
      </c>
      <c r="B28" s="193">
        <v>42755</v>
      </c>
      <c r="C28" s="194">
        <v>16.927</v>
      </c>
      <c r="D28" s="194">
        <v>15.93</v>
      </c>
      <c r="E28" s="194">
        <v>2.1240000000000001</v>
      </c>
      <c r="F28" s="195">
        <f t="shared" si="1"/>
        <v>34.981000000000002</v>
      </c>
      <c r="G28"/>
      <c r="H28" s="196">
        <v>1.97</v>
      </c>
    </row>
    <row r="29" spans="1:8" x14ac:dyDescent="0.2">
      <c r="A29" s="111">
        <f t="shared" si="0"/>
        <v>1</v>
      </c>
      <c r="B29" s="193">
        <v>42756</v>
      </c>
      <c r="C29" s="194">
        <v>16.402999999999999</v>
      </c>
      <c r="D29" s="194">
        <v>16.16</v>
      </c>
      <c r="E29" s="194">
        <v>1.8069999999999999</v>
      </c>
      <c r="F29" s="195">
        <f t="shared" si="1"/>
        <v>34.370000000000005</v>
      </c>
      <c r="G29"/>
      <c r="H29" s="196">
        <v>1.93</v>
      </c>
    </row>
    <row r="30" spans="1:8" x14ac:dyDescent="0.2">
      <c r="A30" s="111">
        <f t="shared" si="0"/>
        <v>1</v>
      </c>
      <c r="B30" s="193">
        <v>42757</v>
      </c>
      <c r="C30" s="194">
        <v>15.047000000000001</v>
      </c>
      <c r="D30" s="194">
        <v>16.12</v>
      </c>
      <c r="E30" s="194">
        <v>1.222</v>
      </c>
      <c r="F30" s="195">
        <f t="shared" si="1"/>
        <v>32.389000000000003</v>
      </c>
      <c r="G30"/>
      <c r="H30" s="196">
        <v>1.97</v>
      </c>
    </row>
    <row r="31" spans="1:8" x14ac:dyDescent="0.2">
      <c r="A31" s="111">
        <f t="shared" si="0"/>
        <v>1</v>
      </c>
      <c r="B31" s="193">
        <v>42758</v>
      </c>
      <c r="C31" s="194">
        <v>16.8</v>
      </c>
      <c r="D31" s="194">
        <v>14.68</v>
      </c>
      <c r="E31" s="194">
        <v>3.851</v>
      </c>
      <c r="F31" s="195">
        <f t="shared" si="1"/>
        <v>35.331000000000003</v>
      </c>
      <c r="G31"/>
      <c r="H31" s="196">
        <v>1.925</v>
      </c>
    </row>
    <row r="32" spans="1:8" x14ac:dyDescent="0.2">
      <c r="A32" s="111">
        <f t="shared" si="0"/>
        <v>1</v>
      </c>
      <c r="B32" s="193">
        <v>42759</v>
      </c>
      <c r="C32" s="194">
        <v>16.084</v>
      </c>
      <c r="D32" s="194">
        <v>15.91</v>
      </c>
      <c r="E32" s="194">
        <v>2.907</v>
      </c>
      <c r="F32" s="195">
        <f t="shared" si="1"/>
        <v>34.900999999999996</v>
      </c>
      <c r="G32"/>
      <c r="H32" s="196">
        <v>1.95</v>
      </c>
    </row>
    <row r="33" spans="1:8" x14ac:dyDescent="0.2">
      <c r="A33" s="111">
        <f t="shared" si="0"/>
        <v>1</v>
      </c>
      <c r="B33" s="193">
        <v>42760</v>
      </c>
      <c r="C33" s="194">
        <v>17.077999999999999</v>
      </c>
      <c r="D33" s="194">
        <v>16.07</v>
      </c>
      <c r="E33" s="194">
        <v>3.016</v>
      </c>
      <c r="F33" s="195">
        <f t="shared" si="1"/>
        <v>36.163999999999994</v>
      </c>
      <c r="G33"/>
      <c r="H33" s="196">
        <v>2.0449999999999999</v>
      </c>
    </row>
    <row r="34" spans="1:8" x14ac:dyDescent="0.2">
      <c r="A34" s="111">
        <f t="shared" si="0"/>
        <v>1</v>
      </c>
      <c r="B34" s="193">
        <v>42761</v>
      </c>
      <c r="C34" s="194">
        <v>17.513999999999999</v>
      </c>
      <c r="D34" s="194">
        <v>16.010000000000002</v>
      </c>
      <c r="E34" s="194">
        <v>2.9860000000000002</v>
      </c>
      <c r="F34" s="195">
        <f t="shared" si="1"/>
        <v>36.51</v>
      </c>
      <c r="G34"/>
      <c r="H34" s="196">
        <v>2</v>
      </c>
    </row>
    <row r="35" spans="1:8" x14ac:dyDescent="0.2">
      <c r="A35" s="111">
        <f t="shared" si="0"/>
        <v>1</v>
      </c>
      <c r="B35" s="193">
        <v>42762</v>
      </c>
      <c r="C35" s="194">
        <v>16.71</v>
      </c>
      <c r="D35" s="194">
        <v>15.45</v>
      </c>
      <c r="E35" s="194">
        <v>2.427</v>
      </c>
      <c r="F35" s="195">
        <f t="shared" si="1"/>
        <v>34.586999999999996</v>
      </c>
      <c r="G35"/>
      <c r="H35" s="196">
        <v>1.91</v>
      </c>
    </row>
    <row r="36" spans="1:8" x14ac:dyDescent="0.2">
      <c r="A36" s="111">
        <f t="shared" si="0"/>
        <v>1</v>
      </c>
      <c r="B36" s="193">
        <v>42763</v>
      </c>
      <c r="C36" s="194">
        <v>14.843</v>
      </c>
      <c r="D36" s="194">
        <v>15.9</v>
      </c>
      <c r="E36" s="194">
        <v>1.792</v>
      </c>
      <c r="F36" s="195">
        <f t="shared" si="1"/>
        <v>32.535000000000004</v>
      </c>
      <c r="G36"/>
      <c r="H36" s="196">
        <v>1.94</v>
      </c>
    </row>
    <row r="37" spans="1:8" x14ac:dyDescent="0.2">
      <c r="A37" s="111">
        <f t="shared" si="0"/>
        <v>1</v>
      </c>
      <c r="B37" s="193">
        <v>42764</v>
      </c>
      <c r="C37" s="194">
        <v>14.464</v>
      </c>
      <c r="D37" s="194">
        <v>16.03</v>
      </c>
      <c r="E37" s="194">
        <v>1.1990000000000001</v>
      </c>
      <c r="F37" s="195">
        <f t="shared" si="1"/>
        <v>31.693000000000001</v>
      </c>
      <c r="G37"/>
      <c r="H37" s="196">
        <v>1.93</v>
      </c>
    </row>
    <row r="38" spans="1:8" x14ac:dyDescent="0.2">
      <c r="A38" s="111">
        <f t="shared" si="0"/>
        <v>1</v>
      </c>
      <c r="B38" s="193">
        <v>42765</v>
      </c>
      <c r="C38" s="194">
        <v>15.522</v>
      </c>
      <c r="D38" s="194">
        <v>15.97</v>
      </c>
      <c r="E38" s="194">
        <v>2.1720000000000002</v>
      </c>
      <c r="F38" s="195">
        <f t="shared" si="1"/>
        <v>33.664000000000001</v>
      </c>
      <c r="G38"/>
      <c r="H38" s="196">
        <v>1.9550000000000001</v>
      </c>
    </row>
    <row r="39" spans="1:8" x14ac:dyDescent="0.2">
      <c r="A39" s="111">
        <f t="shared" si="0"/>
        <v>1</v>
      </c>
      <c r="B39" s="193">
        <v>42766</v>
      </c>
      <c r="C39" s="194">
        <v>15.558999999999999</v>
      </c>
      <c r="D39" s="194">
        <v>16.11</v>
      </c>
      <c r="E39" s="194">
        <v>1.976</v>
      </c>
      <c r="F39" s="195">
        <f t="shared" si="1"/>
        <v>33.644999999999996</v>
      </c>
      <c r="G39"/>
      <c r="H39" s="196">
        <v>1.9450000000000001</v>
      </c>
    </row>
    <row r="40" spans="1:8" x14ac:dyDescent="0.2">
      <c r="A40" s="111">
        <f t="shared" si="0"/>
        <v>2</v>
      </c>
      <c r="B40" s="193">
        <v>42767</v>
      </c>
      <c r="C40" s="197">
        <v>15.484999999999999</v>
      </c>
      <c r="D40" s="197">
        <v>16.035</v>
      </c>
      <c r="E40" s="197">
        <v>1.9319999999999999</v>
      </c>
      <c r="F40" s="198">
        <f t="shared" si="1"/>
        <v>33.451999999999998</v>
      </c>
      <c r="G40"/>
      <c r="H40" s="196">
        <v>1.915</v>
      </c>
    </row>
    <row r="41" spans="1:8" x14ac:dyDescent="0.2">
      <c r="A41" s="111">
        <f t="shared" si="0"/>
        <v>2</v>
      </c>
      <c r="B41" s="193">
        <v>42768</v>
      </c>
      <c r="C41" s="197">
        <v>15.429</v>
      </c>
      <c r="D41" s="197">
        <v>16.093</v>
      </c>
      <c r="E41" s="197">
        <v>2.0019999999999998</v>
      </c>
      <c r="F41" s="198">
        <f t="shared" si="1"/>
        <v>33.524000000000001</v>
      </c>
      <c r="G41"/>
      <c r="H41" s="196">
        <v>1.95</v>
      </c>
    </row>
    <row r="42" spans="1:8" x14ac:dyDescent="0.2">
      <c r="A42" s="111">
        <f t="shared" si="0"/>
        <v>2</v>
      </c>
      <c r="B42" s="193">
        <v>42769</v>
      </c>
      <c r="C42" s="197">
        <v>14.395</v>
      </c>
      <c r="D42" s="197">
        <v>16.087</v>
      </c>
      <c r="E42" s="197">
        <v>1.9450000000000001</v>
      </c>
      <c r="F42" s="198">
        <f t="shared" si="1"/>
        <v>32.427</v>
      </c>
      <c r="G42"/>
      <c r="H42" s="196">
        <v>1.865</v>
      </c>
    </row>
    <row r="43" spans="1:8" x14ac:dyDescent="0.2">
      <c r="A43" s="111">
        <f t="shared" si="0"/>
        <v>2</v>
      </c>
      <c r="B43" s="193">
        <v>42770</v>
      </c>
      <c r="C43" s="197">
        <v>12.753</v>
      </c>
      <c r="D43" s="197">
        <v>15.935</v>
      </c>
      <c r="E43" s="197">
        <v>1.792</v>
      </c>
      <c r="F43" s="198">
        <f t="shared" si="1"/>
        <v>30.480000000000004</v>
      </c>
      <c r="G43"/>
      <c r="H43" s="196">
        <v>1.7849999999999999</v>
      </c>
    </row>
    <row r="44" spans="1:8" x14ac:dyDescent="0.2">
      <c r="A44" s="111">
        <f t="shared" si="0"/>
        <v>2</v>
      </c>
      <c r="B44" s="193">
        <v>42771</v>
      </c>
      <c r="C44" s="197">
        <v>12.983000000000001</v>
      </c>
      <c r="D44" s="197">
        <v>15.965</v>
      </c>
      <c r="E44" s="197">
        <v>1.0229999999999999</v>
      </c>
      <c r="F44" s="198">
        <f t="shared" si="1"/>
        <v>29.971</v>
      </c>
      <c r="G44"/>
      <c r="H44" s="196">
        <v>1.83</v>
      </c>
    </row>
    <row r="45" spans="1:8" x14ac:dyDescent="0.2">
      <c r="A45" s="111">
        <f t="shared" si="0"/>
        <v>2</v>
      </c>
      <c r="B45" s="193">
        <v>42772</v>
      </c>
      <c r="C45" s="197">
        <v>13.896000000000001</v>
      </c>
      <c r="D45" s="197">
        <v>15.955</v>
      </c>
      <c r="E45" s="197">
        <v>2.2130000000000001</v>
      </c>
      <c r="F45" s="198">
        <f t="shared" si="1"/>
        <v>32.064</v>
      </c>
      <c r="G45"/>
      <c r="H45" s="196">
        <v>1.925</v>
      </c>
    </row>
    <row r="46" spans="1:8" x14ac:dyDescent="0.2">
      <c r="A46" s="111">
        <f t="shared" si="0"/>
        <v>2</v>
      </c>
      <c r="B46" s="193">
        <v>42773</v>
      </c>
      <c r="C46" s="197">
        <v>13.824</v>
      </c>
      <c r="D46" s="197">
        <v>15.997999999999999</v>
      </c>
      <c r="E46" s="197">
        <v>2.2839999999999998</v>
      </c>
      <c r="F46" s="198">
        <f t="shared" si="1"/>
        <v>32.106000000000002</v>
      </c>
      <c r="G46"/>
      <c r="H46" s="196">
        <v>1.9</v>
      </c>
    </row>
    <row r="47" spans="1:8" x14ac:dyDescent="0.2">
      <c r="A47" s="111">
        <f t="shared" si="0"/>
        <v>2</v>
      </c>
      <c r="B47" s="193">
        <v>42774</v>
      </c>
      <c r="C47" s="197">
        <v>13.045</v>
      </c>
      <c r="D47" s="197">
        <v>15.846</v>
      </c>
      <c r="E47" s="197">
        <v>2.129</v>
      </c>
      <c r="F47" s="198">
        <f t="shared" si="1"/>
        <v>31.02</v>
      </c>
      <c r="G47"/>
      <c r="H47" s="196">
        <v>1.9750000000000001</v>
      </c>
    </row>
    <row r="48" spans="1:8" x14ac:dyDescent="0.2">
      <c r="A48" s="111">
        <f t="shared" si="0"/>
        <v>2</v>
      </c>
      <c r="B48" s="193">
        <v>42775</v>
      </c>
      <c r="C48" s="197">
        <v>14.092000000000001</v>
      </c>
      <c r="D48" s="197">
        <v>15.93</v>
      </c>
      <c r="E48" s="197">
        <v>2.544</v>
      </c>
      <c r="F48" s="198">
        <f t="shared" si="1"/>
        <v>32.565999999999995</v>
      </c>
      <c r="G48"/>
      <c r="H48" s="196">
        <v>1.98</v>
      </c>
    </row>
    <row r="49" spans="1:8" x14ac:dyDescent="0.2">
      <c r="A49" s="111">
        <f t="shared" si="0"/>
        <v>2</v>
      </c>
      <c r="B49" s="193">
        <v>42776</v>
      </c>
      <c r="C49" s="197">
        <v>13.579000000000001</v>
      </c>
      <c r="D49" s="197">
        <v>15.664999999999999</v>
      </c>
      <c r="E49" s="197">
        <v>2.91</v>
      </c>
      <c r="F49" s="198">
        <f t="shared" si="1"/>
        <v>32.153999999999996</v>
      </c>
      <c r="G49"/>
      <c r="H49" s="196">
        <v>1.9</v>
      </c>
    </row>
    <row r="50" spans="1:8" x14ac:dyDescent="0.2">
      <c r="A50" s="111">
        <f t="shared" si="0"/>
        <v>2</v>
      </c>
      <c r="B50" s="193">
        <v>42777</v>
      </c>
      <c r="C50" s="197">
        <v>13.005000000000001</v>
      </c>
      <c r="D50" s="197">
        <v>15.923999999999999</v>
      </c>
      <c r="E50" s="197">
        <v>2.4140000000000001</v>
      </c>
      <c r="F50" s="198">
        <f t="shared" si="1"/>
        <v>31.343000000000004</v>
      </c>
      <c r="G50"/>
      <c r="H50" s="196">
        <v>1.875</v>
      </c>
    </row>
    <row r="51" spans="1:8" x14ac:dyDescent="0.2">
      <c r="A51" s="111">
        <f t="shared" si="0"/>
        <v>2</v>
      </c>
      <c r="B51" s="193">
        <v>42778</v>
      </c>
      <c r="C51" s="197">
        <v>11.291</v>
      </c>
      <c r="D51" s="197">
        <v>15.907999999999999</v>
      </c>
      <c r="E51" s="197">
        <v>2.04</v>
      </c>
      <c r="F51" s="198">
        <f t="shared" si="1"/>
        <v>29.238999999999997</v>
      </c>
      <c r="G51"/>
      <c r="H51" s="196">
        <v>1.89</v>
      </c>
    </row>
    <row r="52" spans="1:8" x14ac:dyDescent="0.2">
      <c r="A52" s="111">
        <f t="shared" si="0"/>
        <v>2</v>
      </c>
      <c r="B52" s="193">
        <v>42779</v>
      </c>
      <c r="C52" s="197">
        <v>14.847</v>
      </c>
      <c r="D52" s="197">
        <v>15.898999999999999</v>
      </c>
      <c r="E52" s="197">
        <v>2.4729999999999999</v>
      </c>
      <c r="F52" s="198">
        <f t="shared" si="1"/>
        <v>33.219000000000001</v>
      </c>
      <c r="G52"/>
      <c r="H52" s="196">
        <v>1.9650000000000001</v>
      </c>
    </row>
    <row r="53" spans="1:8" x14ac:dyDescent="0.2">
      <c r="A53" s="111">
        <f t="shared" si="0"/>
        <v>2</v>
      </c>
      <c r="B53" s="193">
        <v>42780</v>
      </c>
      <c r="C53" s="197">
        <v>11.467000000000001</v>
      </c>
      <c r="D53" s="197">
        <v>15.71</v>
      </c>
      <c r="E53" s="197">
        <v>4.4870000000000001</v>
      </c>
      <c r="F53" s="198">
        <f t="shared" si="1"/>
        <v>31.664000000000001</v>
      </c>
      <c r="G53"/>
      <c r="H53" s="196">
        <v>1.9750000000000001</v>
      </c>
    </row>
    <row r="54" spans="1:8" x14ac:dyDescent="0.2">
      <c r="A54" s="111">
        <f t="shared" si="0"/>
        <v>2</v>
      </c>
      <c r="B54" s="193">
        <v>42781</v>
      </c>
      <c r="C54" s="197">
        <v>14.994999999999999</v>
      </c>
      <c r="D54" s="197">
        <v>15.99</v>
      </c>
      <c r="E54" s="197">
        <v>3.6869999999999998</v>
      </c>
      <c r="F54" s="198">
        <f t="shared" si="1"/>
        <v>34.671999999999997</v>
      </c>
      <c r="G54"/>
      <c r="H54" s="196">
        <v>2.02</v>
      </c>
    </row>
    <row r="55" spans="1:8" x14ac:dyDescent="0.2">
      <c r="A55" s="111">
        <f t="shared" si="0"/>
        <v>2</v>
      </c>
      <c r="B55" s="193">
        <v>42782</v>
      </c>
      <c r="C55" s="197">
        <v>14.052</v>
      </c>
      <c r="D55" s="197">
        <v>15.97</v>
      </c>
      <c r="E55" s="197">
        <v>3.09</v>
      </c>
      <c r="F55" s="198">
        <f t="shared" si="1"/>
        <v>33.111999999999995</v>
      </c>
      <c r="G55"/>
      <c r="H55" s="196">
        <v>1.9550000000000001</v>
      </c>
    </row>
    <row r="56" spans="1:8" x14ac:dyDescent="0.2">
      <c r="A56" s="111">
        <f t="shared" si="0"/>
        <v>2</v>
      </c>
      <c r="B56" s="193">
        <v>42783</v>
      </c>
      <c r="C56" s="197">
        <v>13.225</v>
      </c>
      <c r="D56" s="197">
        <v>16.010000000000002</v>
      </c>
      <c r="E56" s="197">
        <v>2.5950000000000002</v>
      </c>
      <c r="F56" s="198">
        <f t="shared" si="1"/>
        <v>31.83</v>
      </c>
      <c r="G56"/>
      <c r="H56" s="196">
        <v>1.92</v>
      </c>
    </row>
    <row r="57" spans="1:8" x14ac:dyDescent="0.2">
      <c r="A57" s="111">
        <f t="shared" si="0"/>
        <v>2</v>
      </c>
      <c r="B57" s="193">
        <v>42784</v>
      </c>
      <c r="C57" s="197">
        <v>12.304</v>
      </c>
      <c r="D57" s="197">
        <v>16.11</v>
      </c>
      <c r="E57" s="197">
        <v>2.4569999999999999</v>
      </c>
      <c r="F57" s="198">
        <f t="shared" si="1"/>
        <v>30.871000000000002</v>
      </c>
      <c r="G57"/>
      <c r="H57" s="196">
        <v>1.88</v>
      </c>
    </row>
    <row r="58" spans="1:8" x14ac:dyDescent="0.2">
      <c r="A58" s="111">
        <f t="shared" si="0"/>
        <v>2</v>
      </c>
      <c r="B58" s="193">
        <v>42785</v>
      </c>
      <c r="C58" s="197">
        <v>10.778</v>
      </c>
      <c r="D58" s="197">
        <v>16.02</v>
      </c>
      <c r="E58" s="197">
        <v>2.9740000000000002</v>
      </c>
      <c r="F58" s="198">
        <f t="shared" si="1"/>
        <v>29.772000000000002</v>
      </c>
      <c r="G58"/>
      <c r="H58" s="196">
        <v>1.87</v>
      </c>
    </row>
    <row r="59" spans="1:8" x14ac:dyDescent="0.2">
      <c r="A59" s="111">
        <f t="shared" si="0"/>
        <v>2</v>
      </c>
      <c r="B59" s="193">
        <v>42786</v>
      </c>
      <c r="C59" s="197">
        <v>12.03</v>
      </c>
      <c r="D59" s="197">
        <v>15.07</v>
      </c>
      <c r="E59" s="197">
        <v>5.2460000000000004</v>
      </c>
      <c r="F59" s="198">
        <f t="shared" si="1"/>
        <v>32.346000000000004</v>
      </c>
      <c r="G59"/>
      <c r="H59" s="196">
        <v>1.98</v>
      </c>
    </row>
    <row r="60" spans="1:8" x14ac:dyDescent="0.2">
      <c r="A60" s="111">
        <f t="shared" si="0"/>
        <v>2</v>
      </c>
      <c r="B60" s="193">
        <v>42787</v>
      </c>
      <c r="C60" s="197">
        <v>9.2050000000000001</v>
      </c>
      <c r="D60" s="197">
        <v>16.05</v>
      </c>
      <c r="E60" s="197">
        <v>7.1680000000000001</v>
      </c>
      <c r="F60" s="198">
        <f t="shared" si="1"/>
        <v>32.423000000000002</v>
      </c>
      <c r="G60"/>
      <c r="H60" s="196">
        <v>1.94</v>
      </c>
    </row>
    <row r="61" spans="1:8" x14ac:dyDescent="0.2">
      <c r="A61" s="111">
        <f t="shared" si="0"/>
        <v>2</v>
      </c>
      <c r="B61" s="193">
        <v>42788</v>
      </c>
      <c r="C61" s="197">
        <v>14.102</v>
      </c>
      <c r="D61" s="197">
        <v>15.91</v>
      </c>
      <c r="E61" s="197">
        <v>2.3769999999999998</v>
      </c>
      <c r="F61" s="198">
        <f t="shared" si="1"/>
        <v>32.389000000000003</v>
      </c>
      <c r="G61"/>
      <c r="H61" s="196">
        <v>2.0049999999999999</v>
      </c>
    </row>
    <row r="62" spans="1:8" x14ac:dyDescent="0.2">
      <c r="A62" s="111">
        <f t="shared" si="0"/>
        <v>2</v>
      </c>
      <c r="B62" s="193">
        <v>42789</v>
      </c>
      <c r="C62" s="197">
        <v>13.162000000000001</v>
      </c>
      <c r="D62" s="197">
        <v>16</v>
      </c>
      <c r="E62" s="197">
        <v>4.6879999999999997</v>
      </c>
      <c r="F62" s="198">
        <f t="shared" si="1"/>
        <v>33.85</v>
      </c>
      <c r="G62"/>
      <c r="H62" s="196">
        <v>1.96</v>
      </c>
    </row>
    <row r="63" spans="1:8" x14ac:dyDescent="0.2">
      <c r="A63" s="111">
        <f t="shared" si="0"/>
        <v>2</v>
      </c>
      <c r="B63" s="193">
        <v>42790</v>
      </c>
      <c r="C63" s="197">
        <v>12.167</v>
      </c>
      <c r="D63" s="197">
        <v>15.65</v>
      </c>
      <c r="E63" s="197">
        <v>5.0129999999999999</v>
      </c>
      <c r="F63" s="198">
        <f t="shared" si="1"/>
        <v>32.83</v>
      </c>
      <c r="G63"/>
      <c r="H63" s="196">
        <v>1.94</v>
      </c>
    </row>
    <row r="64" spans="1:8" x14ac:dyDescent="0.2">
      <c r="A64" s="111">
        <f t="shared" si="0"/>
        <v>2</v>
      </c>
      <c r="B64" s="193">
        <v>42791</v>
      </c>
      <c r="C64" s="197">
        <v>9.3759999999999994</v>
      </c>
      <c r="D64" s="197">
        <v>15.78</v>
      </c>
      <c r="E64" s="197">
        <v>6.835</v>
      </c>
      <c r="F64" s="198">
        <f t="shared" si="1"/>
        <v>31.991</v>
      </c>
      <c r="G64"/>
      <c r="H64" s="196">
        <v>1.885</v>
      </c>
    </row>
    <row r="65" spans="1:8" x14ac:dyDescent="0.2">
      <c r="A65" s="111">
        <f t="shared" si="0"/>
        <v>2</v>
      </c>
      <c r="B65" s="193">
        <v>42792</v>
      </c>
      <c r="C65" s="197">
        <v>7.2009999999999996</v>
      </c>
      <c r="D65" s="197">
        <v>15.4</v>
      </c>
      <c r="E65" s="197">
        <v>7.4240000000000004</v>
      </c>
      <c r="F65" s="198">
        <f t="shared" si="1"/>
        <v>30.024999999999999</v>
      </c>
      <c r="G65"/>
      <c r="H65" s="196">
        <v>1.86</v>
      </c>
    </row>
    <row r="66" spans="1:8" x14ac:dyDescent="0.2">
      <c r="A66" s="111">
        <f t="shared" si="0"/>
        <v>2</v>
      </c>
      <c r="B66" s="193">
        <v>42793</v>
      </c>
      <c r="C66" s="197">
        <v>10.537000000000001</v>
      </c>
      <c r="D66" s="197">
        <v>15.84</v>
      </c>
      <c r="E66" s="197">
        <v>5.8</v>
      </c>
      <c r="F66" s="198">
        <f t="shared" si="1"/>
        <v>32.177</v>
      </c>
      <c r="G66"/>
      <c r="H66" s="196">
        <v>1.9850000000000001</v>
      </c>
    </row>
    <row r="67" spans="1:8" x14ac:dyDescent="0.2">
      <c r="A67" s="111">
        <f t="shared" si="0"/>
        <v>2</v>
      </c>
      <c r="B67" s="193">
        <v>42794</v>
      </c>
      <c r="C67" s="197">
        <v>9.7710000000000008</v>
      </c>
      <c r="D67" s="197">
        <v>15.27</v>
      </c>
      <c r="E67" s="197">
        <v>7.2990000000000004</v>
      </c>
      <c r="F67" s="198">
        <f t="shared" si="1"/>
        <v>32.340000000000003</v>
      </c>
      <c r="G67"/>
      <c r="H67" s="196">
        <v>1.7949999999999999</v>
      </c>
    </row>
    <row r="68" spans="1:8" x14ac:dyDescent="0.2">
      <c r="A68" s="111">
        <f t="shared" si="0"/>
        <v>3</v>
      </c>
      <c r="B68" s="193">
        <v>42795</v>
      </c>
      <c r="C68" s="197">
        <v>9.0549999999999997</v>
      </c>
      <c r="D68" s="197">
        <v>14.24</v>
      </c>
      <c r="E68" s="197">
        <v>7.7060000000000004</v>
      </c>
      <c r="F68" s="198">
        <f t="shared" si="1"/>
        <v>31.001000000000001</v>
      </c>
      <c r="G68"/>
      <c r="H68" s="196">
        <v>1.87</v>
      </c>
    </row>
    <row r="69" spans="1:8" x14ac:dyDescent="0.2">
      <c r="A69" s="111">
        <f t="shared" si="0"/>
        <v>3</v>
      </c>
      <c r="B69" s="193">
        <v>42796</v>
      </c>
      <c r="C69" s="197">
        <v>10.647</v>
      </c>
      <c r="D69" s="197">
        <v>14.928000000000001</v>
      </c>
      <c r="E69" s="197">
        <v>6.1260000000000003</v>
      </c>
      <c r="F69" s="198">
        <f t="shared" si="1"/>
        <v>31.701000000000004</v>
      </c>
      <c r="G69"/>
      <c r="H69" s="196">
        <v>1.875</v>
      </c>
    </row>
    <row r="70" spans="1:8" x14ac:dyDescent="0.2">
      <c r="A70" s="111">
        <f t="shared" si="0"/>
        <v>3</v>
      </c>
      <c r="B70" s="193">
        <v>42797</v>
      </c>
      <c r="C70" s="197">
        <v>8.8689999999999998</v>
      </c>
      <c r="D70" s="197">
        <v>16.117000000000001</v>
      </c>
      <c r="E70" s="197">
        <v>7.08</v>
      </c>
      <c r="F70" s="198">
        <f t="shared" si="1"/>
        <v>32.066000000000003</v>
      </c>
      <c r="G70"/>
      <c r="H70" s="196">
        <v>1.87</v>
      </c>
    </row>
    <row r="71" spans="1:8" x14ac:dyDescent="0.2">
      <c r="A71" s="111">
        <f t="shared" si="0"/>
        <v>3</v>
      </c>
      <c r="B71" s="193">
        <v>42798</v>
      </c>
      <c r="C71" s="197">
        <v>7.8710000000000004</v>
      </c>
      <c r="D71" s="197">
        <v>16.117999999999999</v>
      </c>
      <c r="E71" s="197">
        <v>6.4619999999999997</v>
      </c>
      <c r="F71" s="198">
        <f t="shared" si="1"/>
        <v>30.450999999999997</v>
      </c>
      <c r="G71"/>
      <c r="H71" s="196">
        <v>1.7649999999999999</v>
      </c>
    </row>
    <row r="72" spans="1:8" x14ac:dyDescent="0.2">
      <c r="A72" s="111">
        <f t="shared" si="0"/>
        <v>3</v>
      </c>
      <c r="B72" s="193">
        <v>42799</v>
      </c>
      <c r="C72" s="197">
        <v>8.4120000000000008</v>
      </c>
      <c r="D72" s="197">
        <v>16.071999999999999</v>
      </c>
      <c r="E72" s="197">
        <v>4.2039999999999997</v>
      </c>
      <c r="F72" s="198">
        <f t="shared" si="1"/>
        <v>28.688000000000002</v>
      </c>
      <c r="G72"/>
      <c r="H72" s="196">
        <v>1.845</v>
      </c>
    </row>
    <row r="73" spans="1:8" x14ac:dyDescent="0.2">
      <c r="A73" s="111">
        <f t="shared" si="0"/>
        <v>3</v>
      </c>
      <c r="B73" s="193">
        <v>42800</v>
      </c>
      <c r="C73" s="197">
        <v>8.5579999999999998</v>
      </c>
      <c r="D73" s="197">
        <v>16.091000000000001</v>
      </c>
      <c r="E73" s="197">
        <v>7.8150000000000004</v>
      </c>
      <c r="F73" s="198">
        <f t="shared" ref="F73:F136" si="2">+SUM(C73:E73)</f>
        <v>32.463999999999999</v>
      </c>
      <c r="G73"/>
      <c r="H73" s="196">
        <v>1.9650000000000001</v>
      </c>
    </row>
    <row r="74" spans="1:8" x14ac:dyDescent="0.2">
      <c r="A74" s="111">
        <f t="shared" si="0"/>
        <v>3</v>
      </c>
      <c r="B74" s="193">
        <v>42801</v>
      </c>
      <c r="C74" s="197">
        <v>12.098000000000001</v>
      </c>
      <c r="D74" s="197">
        <v>15.965</v>
      </c>
      <c r="E74" s="197">
        <v>6.351</v>
      </c>
      <c r="F74" s="198">
        <f t="shared" si="2"/>
        <v>34.414000000000001</v>
      </c>
      <c r="G74"/>
      <c r="H74" s="196">
        <v>2.0049999999999999</v>
      </c>
    </row>
    <row r="75" spans="1:8" x14ac:dyDescent="0.2">
      <c r="A75" s="111">
        <f t="shared" ref="A75:A138" si="3">+IF(ISBLANK($B75),"",MONTH($B75))</f>
        <v>3</v>
      </c>
      <c r="B75" s="193">
        <v>42802</v>
      </c>
      <c r="C75" s="197">
        <v>10.946</v>
      </c>
      <c r="D75" s="197">
        <v>16.081</v>
      </c>
      <c r="E75" s="197">
        <v>5.6269999999999998</v>
      </c>
      <c r="F75" s="198">
        <f t="shared" si="2"/>
        <v>32.654000000000003</v>
      </c>
      <c r="G75"/>
      <c r="H75" s="196">
        <v>1.9550000000000001</v>
      </c>
    </row>
    <row r="76" spans="1:8" x14ac:dyDescent="0.2">
      <c r="A76" s="111">
        <f t="shared" si="3"/>
        <v>3</v>
      </c>
      <c r="B76" s="193">
        <v>42803</v>
      </c>
      <c r="C76" s="197">
        <v>8.9290000000000003</v>
      </c>
      <c r="D76" s="197">
        <v>16.077999999999999</v>
      </c>
      <c r="E76" s="197">
        <v>7.7709999999999999</v>
      </c>
      <c r="F76" s="198">
        <f t="shared" si="2"/>
        <v>32.777999999999999</v>
      </c>
      <c r="G76"/>
      <c r="H76" s="196">
        <v>1.91</v>
      </c>
    </row>
    <row r="77" spans="1:8" x14ac:dyDescent="0.2">
      <c r="A77" s="111">
        <f t="shared" si="3"/>
        <v>3</v>
      </c>
      <c r="B77" s="193">
        <v>42804</v>
      </c>
      <c r="C77" s="197">
        <v>8.8140000000000001</v>
      </c>
      <c r="D77" s="197">
        <v>16.218</v>
      </c>
      <c r="E77" s="197">
        <v>8.0679999999999996</v>
      </c>
      <c r="F77" s="198">
        <f t="shared" si="2"/>
        <v>33.1</v>
      </c>
      <c r="G77"/>
      <c r="H77" s="196">
        <v>1.76</v>
      </c>
    </row>
    <row r="78" spans="1:8" x14ac:dyDescent="0.2">
      <c r="A78" s="111">
        <f t="shared" si="3"/>
        <v>3</v>
      </c>
      <c r="B78" s="193">
        <v>42805</v>
      </c>
      <c r="C78" s="197">
        <v>10.348000000000001</v>
      </c>
      <c r="D78" s="197">
        <v>16.007999999999999</v>
      </c>
      <c r="E78" s="197">
        <v>3.8180000000000001</v>
      </c>
      <c r="F78" s="198">
        <f t="shared" si="2"/>
        <v>30.174000000000003</v>
      </c>
      <c r="G78"/>
      <c r="H78" s="196">
        <v>1.81</v>
      </c>
    </row>
    <row r="79" spans="1:8" x14ac:dyDescent="0.2">
      <c r="A79" s="111">
        <f t="shared" si="3"/>
        <v>3</v>
      </c>
      <c r="B79" s="193">
        <v>42806</v>
      </c>
      <c r="C79" s="197">
        <v>10.297000000000001</v>
      </c>
      <c r="D79" s="197">
        <v>16.064</v>
      </c>
      <c r="E79" s="197">
        <v>3.7629999999999999</v>
      </c>
      <c r="F79" s="198">
        <f t="shared" si="2"/>
        <v>30.124000000000002</v>
      </c>
      <c r="G79"/>
      <c r="H79" s="196">
        <v>1.84</v>
      </c>
    </row>
    <row r="80" spans="1:8" x14ac:dyDescent="0.2">
      <c r="A80" s="111">
        <f t="shared" si="3"/>
        <v>3</v>
      </c>
      <c r="B80" s="193">
        <v>42807</v>
      </c>
      <c r="C80" s="197">
        <v>10.042999999999999</v>
      </c>
      <c r="D80" s="197">
        <v>16.13</v>
      </c>
      <c r="E80" s="197">
        <v>6.9619999999999997</v>
      </c>
      <c r="F80" s="198">
        <f t="shared" si="2"/>
        <v>33.134999999999998</v>
      </c>
      <c r="G80"/>
      <c r="H80" s="196">
        <v>1.915</v>
      </c>
    </row>
    <row r="81" spans="1:8" x14ac:dyDescent="0.2">
      <c r="A81" s="111">
        <f t="shared" si="3"/>
        <v>3</v>
      </c>
      <c r="B81" s="193">
        <v>42808</v>
      </c>
      <c r="C81" s="197">
        <v>8.8559999999999999</v>
      </c>
      <c r="D81" s="197">
        <v>15.94</v>
      </c>
      <c r="E81" s="197">
        <v>7.8769999999999998</v>
      </c>
      <c r="F81" s="198">
        <f t="shared" si="2"/>
        <v>32.673000000000002</v>
      </c>
      <c r="G81"/>
      <c r="H81" s="196">
        <v>1.89</v>
      </c>
    </row>
    <row r="82" spans="1:8" x14ac:dyDescent="0.2">
      <c r="A82" s="111">
        <f t="shared" si="3"/>
        <v>3</v>
      </c>
      <c r="B82" s="193">
        <v>42809</v>
      </c>
      <c r="C82" s="197">
        <v>9.4090000000000007</v>
      </c>
      <c r="D82" s="197">
        <v>16.07</v>
      </c>
      <c r="E82" s="197">
        <v>7.6710000000000003</v>
      </c>
      <c r="F82" s="198">
        <f t="shared" si="2"/>
        <v>33.15</v>
      </c>
      <c r="G82"/>
      <c r="H82" s="196">
        <v>2</v>
      </c>
    </row>
    <row r="83" spans="1:8" x14ac:dyDescent="0.2">
      <c r="A83" s="111">
        <f t="shared" si="3"/>
        <v>3</v>
      </c>
      <c r="B83" s="193">
        <v>42810</v>
      </c>
      <c r="C83" s="197">
        <v>8.0069999999999997</v>
      </c>
      <c r="D83" s="197">
        <v>16.11</v>
      </c>
      <c r="E83" s="197">
        <v>8.5879999999999992</v>
      </c>
      <c r="F83" s="198">
        <f t="shared" si="2"/>
        <v>32.704999999999998</v>
      </c>
      <c r="G83"/>
      <c r="H83" s="196">
        <v>1.905</v>
      </c>
    </row>
    <row r="84" spans="1:8" x14ac:dyDescent="0.2">
      <c r="A84" s="111">
        <f t="shared" si="3"/>
        <v>3</v>
      </c>
      <c r="B84" s="193">
        <v>42811</v>
      </c>
      <c r="C84" s="197">
        <v>9.3640000000000008</v>
      </c>
      <c r="D84" s="197">
        <v>16</v>
      </c>
      <c r="E84" s="197">
        <v>7.7409999999999997</v>
      </c>
      <c r="F84" s="198">
        <f t="shared" si="2"/>
        <v>33.105000000000004</v>
      </c>
      <c r="G84"/>
      <c r="H84" s="196">
        <v>1.915</v>
      </c>
    </row>
    <row r="85" spans="1:8" x14ac:dyDescent="0.2">
      <c r="A85" s="111">
        <f t="shared" si="3"/>
        <v>3</v>
      </c>
      <c r="B85" s="193">
        <v>42812</v>
      </c>
      <c r="C85" s="197">
        <v>12.195</v>
      </c>
      <c r="D85" s="197">
        <v>16</v>
      </c>
      <c r="E85" s="197">
        <v>3.0430000000000001</v>
      </c>
      <c r="F85" s="198">
        <f t="shared" si="2"/>
        <v>31.238</v>
      </c>
      <c r="G85"/>
      <c r="H85" s="196">
        <v>1.83</v>
      </c>
    </row>
    <row r="86" spans="1:8" x14ac:dyDescent="0.2">
      <c r="A86" s="111">
        <f t="shared" si="3"/>
        <v>3</v>
      </c>
      <c r="B86" s="193">
        <v>42813</v>
      </c>
      <c r="C86" s="197">
        <v>10.912000000000001</v>
      </c>
      <c r="D86" s="197">
        <v>16.03</v>
      </c>
      <c r="E86" s="197">
        <v>3.2909999999999999</v>
      </c>
      <c r="F86" s="198">
        <f t="shared" si="2"/>
        <v>30.233000000000001</v>
      </c>
      <c r="G86"/>
      <c r="H86" s="196">
        <v>1.87</v>
      </c>
    </row>
    <row r="87" spans="1:8" x14ac:dyDescent="0.2">
      <c r="A87" s="111">
        <f t="shared" si="3"/>
        <v>3</v>
      </c>
      <c r="B87" s="193">
        <v>42814</v>
      </c>
      <c r="C87" s="197">
        <v>8.7449999999999992</v>
      </c>
      <c r="D87" s="197">
        <v>16.100000000000001</v>
      </c>
      <c r="E87" s="197">
        <v>8.1549999999999994</v>
      </c>
      <c r="F87" s="198">
        <f t="shared" si="2"/>
        <v>33</v>
      </c>
      <c r="G87"/>
      <c r="H87" s="196">
        <v>1.9350000000000001</v>
      </c>
    </row>
    <row r="88" spans="1:8" x14ac:dyDescent="0.2">
      <c r="A88" s="111">
        <f t="shared" si="3"/>
        <v>3</v>
      </c>
      <c r="B88" s="193">
        <v>42815</v>
      </c>
      <c r="C88" s="197">
        <v>8.9890000000000008</v>
      </c>
      <c r="D88" s="197">
        <v>16.05</v>
      </c>
      <c r="E88" s="197">
        <v>8.3040000000000003</v>
      </c>
      <c r="F88" s="198">
        <f t="shared" si="2"/>
        <v>33.343000000000004</v>
      </c>
      <c r="G88"/>
      <c r="H88" s="196">
        <v>1.9550000000000001</v>
      </c>
    </row>
    <row r="89" spans="1:8" x14ac:dyDescent="0.2">
      <c r="A89" s="111">
        <f t="shared" si="3"/>
        <v>3</v>
      </c>
      <c r="B89" s="193">
        <v>42816</v>
      </c>
      <c r="C89" s="197">
        <v>8.4139999999999997</v>
      </c>
      <c r="D89" s="197">
        <v>16.07</v>
      </c>
      <c r="E89" s="197">
        <v>8.3469999999999995</v>
      </c>
      <c r="F89" s="198">
        <f t="shared" si="2"/>
        <v>32.831000000000003</v>
      </c>
      <c r="G89"/>
      <c r="H89" s="196">
        <v>1.925</v>
      </c>
    </row>
    <row r="90" spans="1:8" x14ac:dyDescent="0.2">
      <c r="A90" s="111">
        <f t="shared" si="3"/>
        <v>3</v>
      </c>
      <c r="B90" s="193">
        <v>42817</v>
      </c>
      <c r="C90" s="197">
        <v>8.6780000000000008</v>
      </c>
      <c r="D90" s="197">
        <v>15.92</v>
      </c>
      <c r="E90" s="197">
        <v>7.9669999999999996</v>
      </c>
      <c r="F90" s="198">
        <f t="shared" si="2"/>
        <v>32.564999999999998</v>
      </c>
      <c r="G90"/>
      <c r="H90" s="196">
        <v>1.925</v>
      </c>
    </row>
    <row r="91" spans="1:8" x14ac:dyDescent="0.2">
      <c r="A91" s="111">
        <f t="shared" si="3"/>
        <v>3</v>
      </c>
      <c r="B91" s="193">
        <v>42818</v>
      </c>
      <c r="C91" s="197">
        <v>8.7050000000000001</v>
      </c>
      <c r="D91" s="197">
        <v>16.29</v>
      </c>
      <c r="E91" s="197">
        <v>7.6479999999999997</v>
      </c>
      <c r="F91" s="198">
        <f t="shared" si="2"/>
        <v>32.643000000000001</v>
      </c>
      <c r="G91"/>
      <c r="H91" s="196">
        <v>1.925</v>
      </c>
    </row>
    <row r="92" spans="1:8" x14ac:dyDescent="0.2">
      <c r="A92" s="111">
        <f t="shared" si="3"/>
        <v>3</v>
      </c>
      <c r="B92" s="193">
        <v>42819</v>
      </c>
      <c r="C92" s="197">
        <v>9.2420000000000009</v>
      </c>
      <c r="D92" s="197">
        <v>16.12</v>
      </c>
      <c r="E92" s="197">
        <v>4.5940000000000003</v>
      </c>
      <c r="F92" s="198">
        <f t="shared" si="2"/>
        <v>29.956000000000003</v>
      </c>
      <c r="G92"/>
      <c r="H92" s="196">
        <v>1.835</v>
      </c>
    </row>
    <row r="93" spans="1:8" x14ac:dyDescent="0.2">
      <c r="A93" s="111">
        <f t="shared" si="3"/>
        <v>3</v>
      </c>
      <c r="B93" s="193">
        <v>42820</v>
      </c>
      <c r="C93" s="197">
        <v>8.5470000000000006</v>
      </c>
      <c r="D93" s="197">
        <v>16.11</v>
      </c>
      <c r="E93" s="197">
        <v>6.181</v>
      </c>
      <c r="F93" s="198">
        <f t="shared" si="2"/>
        <v>30.838000000000001</v>
      </c>
      <c r="G93"/>
      <c r="H93" s="196">
        <v>1.88</v>
      </c>
    </row>
    <row r="94" spans="1:8" x14ac:dyDescent="0.2">
      <c r="A94" s="111">
        <f t="shared" si="3"/>
        <v>3</v>
      </c>
      <c r="B94" s="193">
        <v>42821</v>
      </c>
      <c r="C94" s="197">
        <v>8.298</v>
      </c>
      <c r="D94" s="197">
        <v>15.91</v>
      </c>
      <c r="E94" s="197">
        <v>8.0500000000000007</v>
      </c>
      <c r="F94" s="198">
        <f t="shared" si="2"/>
        <v>32.257999999999996</v>
      </c>
      <c r="G94"/>
      <c r="H94" s="196">
        <v>1.86</v>
      </c>
    </row>
    <row r="95" spans="1:8" x14ac:dyDescent="0.2">
      <c r="A95" s="111">
        <f t="shared" si="3"/>
        <v>3</v>
      </c>
      <c r="B95" s="193">
        <v>42822</v>
      </c>
      <c r="C95" s="197">
        <v>9.516</v>
      </c>
      <c r="D95" s="197">
        <v>16.079999999999998</v>
      </c>
      <c r="E95" s="197">
        <v>7.2919999999999998</v>
      </c>
      <c r="F95" s="198">
        <f t="shared" si="2"/>
        <v>32.887999999999998</v>
      </c>
      <c r="G95"/>
      <c r="H95" s="196">
        <v>1.93</v>
      </c>
    </row>
    <row r="96" spans="1:8" x14ac:dyDescent="0.2">
      <c r="A96" s="111">
        <f t="shared" si="3"/>
        <v>3</v>
      </c>
      <c r="B96" s="193">
        <v>42823</v>
      </c>
      <c r="C96" s="197">
        <v>7.4820000000000002</v>
      </c>
      <c r="D96" s="197">
        <v>15.85</v>
      </c>
      <c r="E96" s="197">
        <v>9.4250000000000007</v>
      </c>
      <c r="F96" s="198">
        <f t="shared" si="2"/>
        <v>32.757000000000005</v>
      </c>
      <c r="G96"/>
      <c r="H96" s="196">
        <v>1.9</v>
      </c>
    </row>
    <row r="97" spans="1:8" x14ac:dyDescent="0.2">
      <c r="A97" s="111">
        <f t="shared" si="3"/>
        <v>3</v>
      </c>
      <c r="B97" s="193">
        <v>42824</v>
      </c>
      <c r="C97" s="197">
        <v>6.681</v>
      </c>
      <c r="D97" s="197">
        <v>15.73</v>
      </c>
      <c r="E97" s="197">
        <v>10.295</v>
      </c>
      <c r="F97" s="198">
        <f t="shared" si="2"/>
        <v>32.706000000000003</v>
      </c>
      <c r="G97"/>
      <c r="H97" s="196">
        <v>1.82</v>
      </c>
    </row>
    <row r="98" spans="1:8" x14ac:dyDescent="0.2">
      <c r="A98" s="111">
        <f t="shared" si="3"/>
        <v>3</v>
      </c>
      <c r="B98" s="193">
        <v>42825</v>
      </c>
      <c r="C98" s="197">
        <v>7.1020000000000003</v>
      </c>
      <c r="D98" s="197">
        <v>15.97</v>
      </c>
      <c r="E98" s="197">
        <v>8.3010000000000002</v>
      </c>
      <c r="F98" s="198">
        <f t="shared" si="2"/>
        <v>31.373000000000005</v>
      </c>
      <c r="G98"/>
      <c r="H98" s="196">
        <v>1.8049999999999999</v>
      </c>
    </row>
    <row r="99" spans="1:8" x14ac:dyDescent="0.2">
      <c r="A99" s="111">
        <f t="shared" si="3"/>
        <v>4</v>
      </c>
      <c r="B99" s="193">
        <v>42826</v>
      </c>
      <c r="C99" s="197">
        <v>9.7710000000000008</v>
      </c>
      <c r="D99" s="197">
        <v>16.074000000000002</v>
      </c>
      <c r="E99" s="197">
        <v>2.96</v>
      </c>
      <c r="F99" s="198">
        <f t="shared" si="2"/>
        <v>28.805000000000003</v>
      </c>
      <c r="G99"/>
      <c r="H99" s="196">
        <v>1.67</v>
      </c>
    </row>
    <row r="100" spans="1:8" x14ac:dyDescent="0.2">
      <c r="A100" s="111">
        <f t="shared" si="3"/>
        <v>4</v>
      </c>
      <c r="B100" s="193">
        <v>42827</v>
      </c>
      <c r="C100" s="197">
        <v>10.646000000000001</v>
      </c>
      <c r="D100" s="197">
        <v>16</v>
      </c>
      <c r="E100" s="197">
        <v>2.786</v>
      </c>
      <c r="F100" s="198">
        <f t="shared" si="2"/>
        <v>29.432000000000002</v>
      </c>
      <c r="G100"/>
      <c r="H100" s="196">
        <v>1.825</v>
      </c>
    </row>
    <row r="101" spans="1:8" x14ac:dyDescent="0.2">
      <c r="A101" s="111">
        <f t="shared" si="3"/>
        <v>4</v>
      </c>
      <c r="B101" s="193">
        <v>42828</v>
      </c>
      <c r="C101" s="197">
        <v>11.121</v>
      </c>
      <c r="D101" s="197">
        <v>16.099</v>
      </c>
      <c r="E101" s="197">
        <v>4.9050000000000002</v>
      </c>
      <c r="F101" s="198">
        <f t="shared" si="2"/>
        <v>32.125</v>
      </c>
      <c r="G101"/>
      <c r="H101" s="196">
        <v>1.885</v>
      </c>
    </row>
    <row r="102" spans="1:8" x14ac:dyDescent="0.2">
      <c r="A102" s="111">
        <f t="shared" si="3"/>
        <v>4</v>
      </c>
      <c r="B102" s="193">
        <v>42829</v>
      </c>
      <c r="C102" s="197">
        <v>10.465</v>
      </c>
      <c r="D102" s="197">
        <v>16.13</v>
      </c>
      <c r="E102" s="197">
        <v>5.0149999999999997</v>
      </c>
      <c r="F102" s="198">
        <f t="shared" si="2"/>
        <v>31.61</v>
      </c>
      <c r="G102"/>
      <c r="H102" s="196">
        <v>1.82</v>
      </c>
    </row>
    <row r="103" spans="1:8" x14ac:dyDescent="0.2">
      <c r="A103" s="111">
        <f t="shared" si="3"/>
        <v>4</v>
      </c>
      <c r="B103" s="193">
        <v>42830</v>
      </c>
      <c r="C103" s="197">
        <v>11.141</v>
      </c>
      <c r="D103" s="197">
        <v>16.050999999999998</v>
      </c>
      <c r="E103" s="197">
        <v>3.6640000000000001</v>
      </c>
      <c r="F103" s="198">
        <f t="shared" si="2"/>
        <v>30.856000000000002</v>
      </c>
      <c r="G103"/>
      <c r="H103" s="196">
        <v>1.8049999999999999</v>
      </c>
    </row>
    <row r="104" spans="1:8" x14ac:dyDescent="0.2">
      <c r="A104" s="111">
        <f t="shared" si="3"/>
        <v>4</v>
      </c>
      <c r="B104" s="193">
        <v>42831</v>
      </c>
      <c r="C104" s="197">
        <v>12.156000000000001</v>
      </c>
      <c r="D104" s="197">
        <v>16.116</v>
      </c>
      <c r="E104" s="197">
        <v>4.4089999999999998</v>
      </c>
      <c r="F104" s="198">
        <f t="shared" si="2"/>
        <v>32.680999999999997</v>
      </c>
      <c r="G104"/>
      <c r="H104" s="196">
        <v>1.8149999999999999</v>
      </c>
    </row>
    <row r="105" spans="1:8" x14ac:dyDescent="0.2">
      <c r="A105" s="111">
        <f t="shared" si="3"/>
        <v>4</v>
      </c>
      <c r="B105" s="193">
        <v>42832</v>
      </c>
      <c r="C105" s="197">
        <v>11.923999999999999</v>
      </c>
      <c r="D105" s="197">
        <v>16.065999999999999</v>
      </c>
      <c r="E105" s="197">
        <v>4.3440000000000003</v>
      </c>
      <c r="F105" s="198">
        <f t="shared" si="2"/>
        <v>32.333999999999996</v>
      </c>
      <c r="G105"/>
      <c r="H105" s="196">
        <v>1.8049999999999999</v>
      </c>
    </row>
    <row r="106" spans="1:8" x14ac:dyDescent="0.2">
      <c r="A106" s="111">
        <f t="shared" si="3"/>
        <v>4</v>
      </c>
      <c r="B106" s="193">
        <v>42833</v>
      </c>
      <c r="C106" s="197">
        <v>9.7439999999999998</v>
      </c>
      <c r="D106" s="197">
        <v>15.303000000000001</v>
      </c>
      <c r="E106" s="197">
        <v>3.6389999999999998</v>
      </c>
      <c r="F106" s="198">
        <f t="shared" si="2"/>
        <v>28.686</v>
      </c>
      <c r="G106"/>
      <c r="H106" s="196">
        <v>1.7949999999999999</v>
      </c>
    </row>
    <row r="107" spans="1:8" x14ac:dyDescent="0.2">
      <c r="A107" s="111">
        <f t="shared" si="3"/>
        <v>4</v>
      </c>
      <c r="B107" s="193">
        <v>42834</v>
      </c>
      <c r="C107" s="197">
        <v>9.2050000000000001</v>
      </c>
      <c r="D107" s="197">
        <v>16.184999999999999</v>
      </c>
      <c r="E107" s="197">
        <v>4.5990000000000002</v>
      </c>
      <c r="F107" s="198">
        <f t="shared" si="2"/>
        <v>29.989000000000001</v>
      </c>
      <c r="G107"/>
      <c r="H107" s="196">
        <v>1.915</v>
      </c>
    </row>
    <row r="108" spans="1:8" x14ac:dyDescent="0.2">
      <c r="A108" s="111">
        <f t="shared" si="3"/>
        <v>4</v>
      </c>
      <c r="B108" s="193">
        <v>42835</v>
      </c>
      <c r="C108" s="197">
        <v>10.253</v>
      </c>
      <c r="D108" s="197">
        <v>16.021999999999998</v>
      </c>
      <c r="E108" s="197">
        <v>5.47</v>
      </c>
      <c r="F108" s="198">
        <f t="shared" si="2"/>
        <v>31.744999999999997</v>
      </c>
      <c r="G108"/>
      <c r="H108" s="196">
        <v>1.85</v>
      </c>
    </row>
    <row r="109" spans="1:8" x14ac:dyDescent="0.2">
      <c r="A109" s="111">
        <f t="shared" si="3"/>
        <v>4</v>
      </c>
      <c r="B109" s="193">
        <v>42836</v>
      </c>
      <c r="C109" s="197">
        <v>11.135</v>
      </c>
      <c r="D109" s="197">
        <v>16.183</v>
      </c>
      <c r="E109" s="197">
        <v>3.88</v>
      </c>
      <c r="F109" s="198">
        <f t="shared" si="2"/>
        <v>31.197999999999997</v>
      </c>
      <c r="G109"/>
      <c r="H109" s="196">
        <v>1.82</v>
      </c>
    </row>
    <row r="110" spans="1:8" x14ac:dyDescent="0.2">
      <c r="A110" s="111">
        <f t="shared" si="3"/>
        <v>4</v>
      </c>
      <c r="B110" s="193">
        <v>42837</v>
      </c>
      <c r="C110" s="197">
        <v>9.9770000000000003</v>
      </c>
      <c r="D110" s="197">
        <v>16.123000000000001</v>
      </c>
      <c r="E110" s="197">
        <v>5.4210000000000003</v>
      </c>
      <c r="F110" s="198">
        <f t="shared" si="2"/>
        <v>31.521000000000001</v>
      </c>
      <c r="G110"/>
      <c r="H110" s="196">
        <v>1.845</v>
      </c>
    </row>
    <row r="111" spans="1:8" x14ac:dyDescent="0.2">
      <c r="A111" s="111">
        <f t="shared" si="3"/>
        <v>4</v>
      </c>
      <c r="B111" s="193">
        <v>42838</v>
      </c>
      <c r="C111" s="197">
        <v>11.769</v>
      </c>
      <c r="D111" s="197">
        <v>15.958</v>
      </c>
      <c r="E111" s="197">
        <v>3.7930000000000001</v>
      </c>
      <c r="F111" s="198">
        <f t="shared" si="2"/>
        <v>31.52</v>
      </c>
      <c r="G111"/>
      <c r="H111" s="196">
        <v>1.84</v>
      </c>
    </row>
    <row r="112" spans="1:8" x14ac:dyDescent="0.2">
      <c r="A112" s="111">
        <f t="shared" si="3"/>
        <v>4</v>
      </c>
      <c r="B112" s="193">
        <v>42839</v>
      </c>
      <c r="C112" s="197">
        <v>9.8230000000000004</v>
      </c>
      <c r="D112" s="197">
        <v>16.149999999999999</v>
      </c>
      <c r="E112" s="197">
        <v>3.4510000000000001</v>
      </c>
      <c r="F112" s="198">
        <f t="shared" si="2"/>
        <v>29.423999999999999</v>
      </c>
      <c r="G112"/>
      <c r="H112" s="196">
        <v>1.7849999999999999</v>
      </c>
    </row>
    <row r="113" spans="1:8" x14ac:dyDescent="0.2">
      <c r="A113" s="111">
        <f t="shared" si="3"/>
        <v>4</v>
      </c>
      <c r="B113" s="193">
        <v>42840</v>
      </c>
      <c r="C113" s="197">
        <v>10.004</v>
      </c>
      <c r="D113" s="197">
        <v>16.260000000000002</v>
      </c>
      <c r="E113" s="197">
        <v>3.4590000000000001</v>
      </c>
      <c r="F113" s="198">
        <f t="shared" si="2"/>
        <v>29.723000000000003</v>
      </c>
      <c r="G113"/>
      <c r="H113" s="196">
        <v>1.82</v>
      </c>
    </row>
    <row r="114" spans="1:8" x14ac:dyDescent="0.2">
      <c r="A114" s="111">
        <f t="shared" si="3"/>
        <v>4</v>
      </c>
      <c r="B114" s="193">
        <v>42841</v>
      </c>
      <c r="C114" s="197">
        <v>10.771000000000001</v>
      </c>
      <c r="D114" s="197">
        <v>16.05</v>
      </c>
      <c r="E114" s="197">
        <v>2.754</v>
      </c>
      <c r="F114" s="198">
        <f t="shared" si="2"/>
        <v>29.575000000000003</v>
      </c>
      <c r="G114"/>
      <c r="H114" s="196">
        <v>1.86</v>
      </c>
    </row>
    <row r="115" spans="1:8" x14ac:dyDescent="0.2">
      <c r="A115" s="111">
        <f t="shared" si="3"/>
        <v>4</v>
      </c>
      <c r="B115" s="193">
        <v>42842</v>
      </c>
      <c r="C115" s="197">
        <v>10.276999999999999</v>
      </c>
      <c r="D115" s="197">
        <v>16.03</v>
      </c>
      <c r="E115" s="197">
        <v>5.6829999999999998</v>
      </c>
      <c r="F115" s="198">
        <f t="shared" si="2"/>
        <v>31.990000000000002</v>
      </c>
      <c r="G115"/>
      <c r="H115" s="196">
        <v>1.845</v>
      </c>
    </row>
    <row r="116" spans="1:8" x14ac:dyDescent="0.2">
      <c r="A116" s="111">
        <f t="shared" si="3"/>
        <v>4</v>
      </c>
      <c r="B116" s="193">
        <v>42843</v>
      </c>
      <c r="C116" s="197">
        <v>11.092000000000001</v>
      </c>
      <c r="D116" s="197">
        <v>16.059999999999999</v>
      </c>
      <c r="E116" s="197">
        <v>5.2510000000000003</v>
      </c>
      <c r="F116" s="198">
        <f t="shared" si="2"/>
        <v>32.402999999999999</v>
      </c>
      <c r="G116"/>
      <c r="H116" s="196">
        <v>1.845</v>
      </c>
    </row>
    <row r="117" spans="1:8" x14ac:dyDescent="0.2">
      <c r="A117" s="111">
        <f t="shared" si="3"/>
        <v>4</v>
      </c>
      <c r="B117" s="193">
        <v>42844</v>
      </c>
      <c r="C117" s="197">
        <v>8.9499999999999993</v>
      </c>
      <c r="D117" s="197">
        <v>16.12</v>
      </c>
      <c r="E117" s="197">
        <v>4.7450000000000001</v>
      </c>
      <c r="F117" s="198">
        <f t="shared" si="2"/>
        <v>29.815000000000001</v>
      </c>
      <c r="G117"/>
      <c r="H117" s="196">
        <v>1.84</v>
      </c>
    </row>
    <row r="118" spans="1:8" x14ac:dyDescent="0.2">
      <c r="A118" s="111">
        <f t="shared" si="3"/>
        <v>4</v>
      </c>
      <c r="B118" s="193">
        <v>42845</v>
      </c>
      <c r="C118" s="197">
        <v>10.243</v>
      </c>
      <c r="D118" s="197">
        <v>16.04</v>
      </c>
      <c r="E118" s="197">
        <v>5.3940000000000001</v>
      </c>
      <c r="F118" s="198">
        <f t="shared" si="2"/>
        <v>31.677</v>
      </c>
      <c r="G118"/>
      <c r="H118" s="196">
        <v>1.885</v>
      </c>
    </row>
    <row r="119" spans="1:8" x14ac:dyDescent="0.2">
      <c r="A119" s="111">
        <f t="shared" si="3"/>
        <v>4</v>
      </c>
      <c r="B119" s="193">
        <v>42846</v>
      </c>
      <c r="C119" s="197">
        <v>11.430999999999999</v>
      </c>
      <c r="D119" s="197">
        <v>16.09</v>
      </c>
      <c r="E119" s="197">
        <v>4.3929999999999998</v>
      </c>
      <c r="F119" s="198">
        <f t="shared" si="2"/>
        <v>31.914000000000001</v>
      </c>
      <c r="G119"/>
      <c r="H119" s="196">
        <v>1.82</v>
      </c>
    </row>
    <row r="120" spans="1:8" x14ac:dyDescent="0.2">
      <c r="A120" s="111">
        <f t="shared" si="3"/>
        <v>4</v>
      </c>
      <c r="B120" s="193">
        <v>42847</v>
      </c>
      <c r="C120" s="197">
        <v>9.4600000000000009</v>
      </c>
      <c r="D120" s="197">
        <v>16.11</v>
      </c>
      <c r="E120" s="197">
        <v>4.5030000000000001</v>
      </c>
      <c r="F120" s="198">
        <f t="shared" si="2"/>
        <v>30.073</v>
      </c>
      <c r="G120"/>
      <c r="H120" s="196">
        <v>1.8</v>
      </c>
    </row>
    <row r="121" spans="1:8" x14ac:dyDescent="0.2">
      <c r="A121" s="111">
        <f t="shared" si="3"/>
        <v>4</v>
      </c>
      <c r="B121" s="193">
        <v>42848</v>
      </c>
      <c r="C121" s="197">
        <v>10.028</v>
      </c>
      <c r="D121" s="197">
        <v>16.2</v>
      </c>
      <c r="E121" s="197">
        <v>3.7690000000000001</v>
      </c>
      <c r="F121" s="198">
        <f t="shared" si="2"/>
        <v>29.997</v>
      </c>
      <c r="G121"/>
      <c r="H121" s="196">
        <v>1.835</v>
      </c>
    </row>
    <row r="122" spans="1:8" x14ac:dyDescent="0.2">
      <c r="A122" s="111">
        <f t="shared" si="3"/>
        <v>4</v>
      </c>
      <c r="B122" s="193">
        <v>42849</v>
      </c>
      <c r="C122" s="197">
        <v>12.157</v>
      </c>
      <c r="D122" s="197">
        <v>16.03</v>
      </c>
      <c r="E122" s="197">
        <v>4.282</v>
      </c>
      <c r="F122" s="198">
        <f t="shared" si="2"/>
        <v>32.469000000000001</v>
      </c>
      <c r="G122"/>
      <c r="H122" s="196">
        <v>1.89</v>
      </c>
    </row>
    <row r="123" spans="1:8" x14ac:dyDescent="0.2">
      <c r="A123" s="111">
        <f t="shared" si="3"/>
        <v>4</v>
      </c>
      <c r="B123" s="193">
        <v>42850</v>
      </c>
      <c r="C123" s="197">
        <v>11.972</v>
      </c>
      <c r="D123" s="197">
        <v>16.12</v>
      </c>
      <c r="E123" s="197">
        <v>4.6369999999999996</v>
      </c>
      <c r="F123" s="198">
        <f t="shared" si="2"/>
        <v>32.728999999999999</v>
      </c>
      <c r="G123"/>
      <c r="H123" s="196">
        <v>1.865</v>
      </c>
    </row>
    <row r="124" spans="1:8" x14ac:dyDescent="0.2">
      <c r="A124" s="111">
        <f t="shared" si="3"/>
        <v>4</v>
      </c>
      <c r="B124" s="193">
        <v>42851</v>
      </c>
      <c r="C124" s="197">
        <v>10.596</v>
      </c>
      <c r="D124" s="197">
        <v>16.16</v>
      </c>
      <c r="E124" s="197">
        <v>5.601</v>
      </c>
      <c r="F124" s="198">
        <f t="shared" si="2"/>
        <v>32.356999999999999</v>
      </c>
      <c r="G124"/>
      <c r="H124" s="196">
        <v>1.865</v>
      </c>
    </row>
    <row r="125" spans="1:8" x14ac:dyDescent="0.2">
      <c r="A125" s="111">
        <f t="shared" si="3"/>
        <v>4</v>
      </c>
      <c r="B125" s="193">
        <v>42852</v>
      </c>
      <c r="C125" s="197">
        <v>10.305</v>
      </c>
      <c r="D125" s="197">
        <v>16.100000000000001</v>
      </c>
      <c r="E125" s="197">
        <v>5.99</v>
      </c>
      <c r="F125" s="198">
        <f t="shared" si="2"/>
        <v>32.395000000000003</v>
      </c>
      <c r="G125"/>
      <c r="H125" s="196">
        <v>1.87</v>
      </c>
    </row>
    <row r="126" spans="1:8" x14ac:dyDescent="0.2">
      <c r="A126" s="111">
        <f t="shared" si="3"/>
        <v>4</v>
      </c>
      <c r="B126" s="193">
        <v>42853</v>
      </c>
      <c r="C126" s="197">
        <v>10.965</v>
      </c>
      <c r="D126" s="197">
        <v>16.100000000000001</v>
      </c>
      <c r="E126" s="197">
        <v>5.1520000000000001</v>
      </c>
      <c r="F126" s="198">
        <f t="shared" si="2"/>
        <v>32.216999999999999</v>
      </c>
      <c r="G126"/>
      <c r="H126" s="196">
        <v>1.83</v>
      </c>
    </row>
    <row r="127" spans="1:8" x14ac:dyDescent="0.2">
      <c r="A127" s="111">
        <f t="shared" si="3"/>
        <v>4</v>
      </c>
      <c r="B127" s="193">
        <v>42854</v>
      </c>
      <c r="C127" s="197">
        <v>10.542999999999999</v>
      </c>
      <c r="D127" s="197">
        <v>16.05</v>
      </c>
      <c r="E127" s="197">
        <v>5.0960000000000001</v>
      </c>
      <c r="F127" s="198">
        <f t="shared" si="2"/>
        <v>31.689</v>
      </c>
      <c r="G127"/>
      <c r="H127" s="196">
        <v>1.87</v>
      </c>
    </row>
    <row r="128" spans="1:8" x14ac:dyDescent="0.2">
      <c r="A128" s="111">
        <f t="shared" si="3"/>
        <v>4</v>
      </c>
      <c r="B128" s="193">
        <v>42855</v>
      </c>
      <c r="C128" s="197">
        <v>11.039</v>
      </c>
      <c r="D128" s="197">
        <v>15.99</v>
      </c>
      <c r="E128" s="197">
        <v>4.4690000000000003</v>
      </c>
      <c r="F128" s="198">
        <f t="shared" si="2"/>
        <v>31.498000000000001</v>
      </c>
      <c r="G128"/>
      <c r="H128" s="196">
        <v>1.83</v>
      </c>
    </row>
    <row r="129" spans="1:8" x14ac:dyDescent="0.2">
      <c r="A129" s="111">
        <f t="shared" si="3"/>
        <v>5</v>
      </c>
      <c r="B129" s="193">
        <v>42856</v>
      </c>
      <c r="C129" s="197">
        <v>8.3569999999999993</v>
      </c>
      <c r="D129" s="197">
        <v>15.56</v>
      </c>
      <c r="E129" s="197">
        <v>6.3159999999999998</v>
      </c>
      <c r="F129" s="198">
        <f t="shared" si="2"/>
        <v>30.233000000000001</v>
      </c>
      <c r="G129"/>
      <c r="H129" s="196">
        <v>1.76</v>
      </c>
    </row>
    <row r="130" spans="1:8" x14ac:dyDescent="0.2">
      <c r="A130" s="111">
        <f t="shared" si="3"/>
        <v>5</v>
      </c>
      <c r="B130" s="193">
        <v>42857</v>
      </c>
      <c r="C130" s="197">
        <v>8.3919999999999995</v>
      </c>
      <c r="D130" s="197">
        <v>15.811</v>
      </c>
      <c r="E130" s="197">
        <v>8.7669999999999995</v>
      </c>
      <c r="F130" s="198">
        <f t="shared" si="2"/>
        <v>32.97</v>
      </c>
      <c r="G130"/>
      <c r="H130" s="196">
        <v>1.84</v>
      </c>
    </row>
    <row r="131" spans="1:8" x14ac:dyDescent="0.2">
      <c r="A131" s="111">
        <f t="shared" si="3"/>
        <v>5</v>
      </c>
      <c r="B131" s="193">
        <v>42858</v>
      </c>
      <c r="C131" s="197">
        <v>9.25</v>
      </c>
      <c r="D131" s="197">
        <v>16.213999999999999</v>
      </c>
      <c r="E131" s="197">
        <v>8.1</v>
      </c>
      <c r="F131" s="198">
        <f t="shared" si="2"/>
        <v>33.564</v>
      </c>
      <c r="G131"/>
      <c r="H131" s="196">
        <v>1.845</v>
      </c>
    </row>
    <row r="132" spans="1:8" x14ac:dyDescent="0.2">
      <c r="A132" s="111">
        <f t="shared" si="3"/>
        <v>5</v>
      </c>
      <c r="B132" s="193">
        <v>42859</v>
      </c>
      <c r="C132" s="197">
        <v>11.087</v>
      </c>
      <c r="D132" s="197">
        <v>15.159000000000001</v>
      </c>
      <c r="E132" s="197">
        <v>6.7830000000000004</v>
      </c>
      <c r="F132" s="198">
        <f t="shared" si="2"/>
        <v>33.029000000000003</v>
      </c>
      <c r="G132"/>
      <c r="H132" s="196">
        <v>1.835</v>
      </c>
    </row>
    <row r="133" spans="1:8" x14ac:dyDescent="0.2">
      <c r="A133" s="111">
        <f t="shared" si="3"/>
        <v>5</v>
      </c>
      <c r="B133" s="193">
        <v>42860</v>
      </c>
      <c r="C133" s="197">
        <v>10.941000000000001</v>
      </c>
      <c r="D133" s="197">
        <v>14.715</v>
      </c>
      <c r="E133" s="197">
        <v>6.8289999999999997</v>
      </c>
      <c r="F133" s="198">
        <f t="shared" si="2"/>
        <v>32.484999999999999</v>
      </c>
      <c r="G133"/>
      <c r="H133" s="196">
        <v>1.8</v>
      </c>
    </row>
    <row r="134" spans="1:8" x14ac:dyDescent="0.2">
      <c r="A134" s="111">
        <f t="shared" si="3"/>
        <v>5</v>
      </c>
      <c r="B134" s="193">
        <v>42861</v>
      </c>
      <c r="C134" s="197">
        <v>12.029</v>
      </c>
      <c r="D134" s="197">
        <v>14.15</v>
      </c>
      <c r="E134" s="197">
        <v>3.891</v>
      </c>
      <c r="F134" s="198">
        <f t="shared" si="2"/>
        <v>30.07</v>
      </c>
      <c r="G134"/>
      <c r="H134" s="196">
        <v>1.7350000000000001</v>
      </c>
    </row>
    <row r="135" spans="1:8" x14ac:dyDescent="0.2">
      <c r="A135" s="111">
        <f t="shared" si="3"/>
        <v>5</v>
      </c>
      <c r="B135" s="193">
        <v>42862</v>
      </c>
      <c r="C135" s="197">
        <v>11.956</v>
      </c>
      <c r="D135" s="197">
        <v>14.161</v>
      </c>
      <c r="E135" s="197">
        <v>3.5470000000000002</v>
      </c>
      <c r="F135" s="198">
        <f t="shared" si="2"/>
        <v>29.663999999999998</v>
      </c>
      <c r="G135"/>
      <c r="H135" s="196">
        <v>1.7450000000000001</v>
      </c>
    </row>
    <row r="136" spans="1:8" x14ac:dyDescent="0.2">
      <c r="A136" s="111">
        <f t="shared" si="3"/>
        <v>5</v>
      </c>
      <c r="B136" s="193">
        <v>42863</v>
      </c>
      <c r="C136" s="197">
        <v>9.5559999999999992</v>
      </c>
      <c r="D136" s="197">
        <v>15.101000000000001</v>
      </c>
      <c r="E136" s="197">
        <v>7.0110000000000001</v>
      </c>
      <c r="F136" s="198">
        <f t="shared" si="2"/>
        <v>31.667999999999999</v>
      </c>
      <c r="G136"/>
      <c r="H136" s="196">
        <v>1.7450000000000001</v>
      </c>
    </row>
    <row r="137" spans="1:8" x14ac:dyDescent="0.2">
      <c r="A137" s="111">
        <f t="shared" si="3"/>
        <v>5</v>
      </c>
      <c r="B137" s="193">
        <v>42864</v>
      </c>
      <c r="C137" s="197">
        <v>9.9719999999999995</v>
      </c>
      <c r="D137" s="197">
        <v>14.967000000000001</v>
      </c>
      <c r="E137" s="197">
        <v>7.3959999999999999</v>
      </c>
      <c r="F137" s="198">
        <f t="shared" ref="F137:F200" si="4">+SUM(C137:E137)</f>
        <v>32.335000000000001</v>
      </c>
      <c r="G137"/>
      <c r="H137" s="196">
        <v>1.77</v>
      </c>
    </row>
    <row r="138" spans="1:8" x14ac:dyDescent="0.2">
      <c r="A138" s="111">
        <f t="shared" si="3"/>
        <v>5</v>
      </c>
      <c r="B138" s="193">
        <v>42865</v>
      </c>
      <c r="C138" s="197">
        <v>9.1720000000000006</v>
      </c>
      <c r="D138" s="197">
        <v>16.198</v>
      </c>
      <c r="E138" s="197">
        <v>7.67</v>
      </c>
      <c r="F138" s="198">
        <f t="shared" si="4"/>
        <v>33.04</v>
      </c>
      <c r="G138"/>
      <c r="H138" s="196">
        <v>1.7949999999999999</v>
      </c>
    </row>
    <row r="139" spans="1:8" x14ac:dyDescent="0.2">
      <c r="A139" s="111">
        <f t="shared" ref="A139:A202" si="5">+IF(ISBLANK($B139),"",MONTH($B139))</f>
        <v>5</v>
      </c>
      <c r="B139" s="193">
        <v>42866</v>
      </c>
      <c r="C139" s="197">
        <v>8.8390000000000004</v>
      </c>
      <c r="D139" s="197">
        <v>16.135999999999999</v>
      </c>
      <c r="E139" s="197">
        <v>8.3049999999999997</v>
      </c>
      <c r="F139" s="198">
        <f t="shared" si="4"/>
        <v>33.28</v>
      </c>
      <c r="G139"/>
      <c r="H139" s="196">
        <v>1.8149999999999999</v>
      </c>
    </row>
    <row r="140" spans="1:8" x14ac:dyDescent="0.2">
      <c r="A140" s="111">
        <f t="shared" si="5"/>
        <v>5</v>
      </c>
      <c r="B140" s="193">
        <v>42867</v>
      </c>
      <c r="C140" s="197">
        <v>9.1649999999999991</v>
      </c>
      <c r="D140" s="197">
        <v>16.163</v>
      </c>
      <c r="E140" s="197">
        <v>7.9359999999999999</v>
      </c>
      <c r="F140" s="198">
        <f t="shared" si="4"/>
        <v>33.263999999999996</v>
      </c>
      <c r="G140"/>
      <c r="H140" s="196">
        <v>1.8</v>
      </c>
    </row>
    <row r="141" spans="1:8" x14ac:dyDescent="0.2">
      <c r="A141" s="111">
        <f t="shared" si="5"/>
        <v>5</v>
      </c>
      <c r="B141" s="193">
        <v>42868</v>
      </c>
      <c r="C141" s="197">
        <v>11.269</v>
      </c>
      <c r="D141" s="197">
        <v>16.855</v>
      </c>
      <c r="E141" s="197">
        <v>4.8940000000000001</v>
      </c>
      <c r="F141" s="198">
        <f t="shared" si="4"/>
        <v>33.018000000000001</v>
      </c>
      <c r="G141"/>
      <c r="H141" s="196">
        <v>1.7549999999999999</v>
      </c>
    </row>
    <row r="142" spans="1:8" x14ac:dyDescent="0.2">
      <c r="A142" s="111">
        <f t="shared" si="5"/>
        <v>5</v>
      </c>
      <c r="B142" s="193">
        <v>42869</v>
      </c>
      <c r="C142" s="197">
        <v>7.7530000000000001</v>
      </c>
      <c r="D142" s="197">
        <v>15.94</v>
      </c>
      <c r="E142" s="197">
        <v>6.444</v>
      </c>
      <c r="F142" s="198">
        <f t="shared" si="4"/>
        <v>30.136999999999997</v>
      </c>
      <c r="G142"/>
      <c r="H142" s="196">
        <v>1.74</v>
      </c>
    </row>
    <row r="143" spans="1:8" x14ac:dyDescent="0.2">
      <c r="A143" s="111">
        <f t="shared" si="5"/>
        <v>5</v>
      </c>
      <c r="B143" s="193">
        <v>42870</v>
      </c>
      <c r="C143" s="197">
        <v>10.568</v>
      </c>
      <c r="D143" s="197">
        <v>14.87</v>
      </c>
      <c r="E143" s="197">
        <v>7.4359999999999999</v>
      </c>
      <c r="F143" s="198">
        <f t="shared" si="4"/>
        <v>32.873999999999995</v>
      </c>
      <c r="G143"/>
      <c r="H143" s="196">
        <v>1.7150000000000001</v>
      </c>
    </row>
    <row r="144" spans="1:8" x14ac:dyDescent="0.2">
      <c r="A144" s="111">
        <f t="shared" si="5"/>
        <v>5</v>
      </c>
      <c r="B144" s="193">
        <v>42871</v>
      </c>
      <c r="C144" s="197">
        <v>8.9290000000000003</v>
      </c>
      <c r="D144" s="197">
        <v>15.21</v>
      </c>
      <c r="E144" s="197">
        <v>9.7390000000000008</v>
      </c>
      <c r="F144" s="198">
        <f t="shared" si="4"/>
        <v>33.878</v>
      </c>
      <c r="G144"/>
      <c r="H144" s="196">
        <v>1.7749999999999999</v>
      </c>
    </row>
    <row r="145" spans="1:8" x14ac:dyDescent="0.2">
      <c r="A145" s="111">
        <f t="shared" si="5"/>
        <v>5</v>
      </c>
      <c r="B145" s="193">
        <v>42872</v>
      </c>
      <c r="C145" s="197">
        <v>11.051</v>
      </c>
      <c r="D145" s="197">
        <v>16.13</v>
      </c>
      <c r="E145" s="197">
        <v>6.524</v>
      </c>
      <c r="F145" s="198">
        <f t="shared" si="4"/>
        <v>33.704999999999998</v>
      </c>
      <c r="G145"/>
      <c r="H145" s="196">
        <v>1.7949999999999999</v>
      </c>
    </row>
    <row r="146" spans="1:8" x14ac:dyDescent="0.2">
      <c r="A146" s="111">
        <f t="shared" si="5"/>
        <v>5</v>
      </c>
      <c r="B146" s="193">
        <v>42873</v>
      </c>
      <c r="C146" s="197">
        <v>8.4280000000000008</v>
      </c>
      <c r="D146" s="197">
        <v>16.12</v>
      </c>
      <c r="E146" s="197">
        <v>9.1969999999999992</v>
      </c>
      <c r="F146" s="198">
        <f t="shared" si="4"/>
        <v>33.745000000000005</v>
      </c>
      <c r="G146"/>
      <c r="H146" s="196">
        <v>1.79</v>
      </c>
    </row>
    <row r="147" spans="1:8" x14ac:dyDescent="0.2">
      <c r="A147" s="111">
        <f t="shared" si="5"/>
        <v>5</v>
      </c>
      <c r="B147" s="193">
        <v>42874</v>
      </c>
      <c r="C147" s="197">
        <v>10.347</v>
      </c>
      <c r="D147" s="197">
        <v>16.2</v>
      </c>
      <c r="E147" s="197">
        <v>7.484</v>
      </c>
      <c r="F147" s="198">
        <f t="shared" si="4"/>
        <v>34.030999999999999</v>
      </c>
      <c r="G147"/>
      <c r="H147" s="196">
        <v>1.83</v>
      </c>
    </row>
    <row r="148" spans="1:8" x14ac:dyDescent="0.2">
      <c r="A148" s="111">
        <f t="shared" si="5"/>
        <v>5</v>
      </c>
      <c r="B148" s="193">
        <v>42875</v>
      </c>
      <c r="C148" s="197">
        <v>8.7949999999999999</v>
      </c>
      <c r="D148" s="197">
        <v>16</v>
      </c>
      <c r="E148" s="197">
        <v>6.8760000000000003</v>
      </c>
      <c r="F148" s="198">
        <f t="shared" si="4"/>
        <v>31.671000000000003</v>
      </c>
      <c r="G148"/>
      <c r="H148" s="196">
        <v>1.76</v>
      </c>
    </row>
    <row r="149" spans="1:8" x14ac:dyDescent="0.2">
      <c r="A149" s="111">
        <f t="shared" si="5"/>
        <v>5</v>
      </c>
      <c r="B149" s="193">
        <v>42876</v>
      </c>
      <c r="C149" s="197">
        <v>10.177</v>
      </c>
      <c r="D149" s="197">
        <v>16.170000000000002</v>
      </c>
      <c r="E149" s="197">
        <v>5.3890000000000002</v>
      </c>
      <c r="F149" s="198">
        <f t="shared" si="4"/>
        <v>31.736000000000001</v>
      </c>
      <c r="G149"/>
      <c r="H149" s="196">
        <v>1.8049999999999999</v>
      </c>
    </row>
    <row r="150" spans="1:8" x14ac:dyDescent="0.2">
      <c r="A150" s="111">
        <f t="shared" si="5"/>
        <v>5</v>
      </c>
      <c r="B150" s="193">
        <v>42877</v>
      </c>
      <c r="C150" s="197">
        <v>9.7379999999999995</v>
      </c>
      <c r="D150" s="197">
        <v>16.18</v>
      </c>
      <c r="E150" s="197">
        <v>8.0619999999999994</v>
      </c>
      <c r="F150" s="198">
        <f t="shared" si="4"/>
        <v>33.979999999999997</v>
      </c>
      <c r="G150"/>
      <c r="H150" s="196">
        <v>1.79</v>
      </c>
    </row>
    <row r="151" spans="1:8" x14ac:dyDescent="0.2">
      <c r="A151" s="111">
        <f t="shared" si="5"/>
        <v>5</v>
      </c>
      <c r="B151" s="193">
        <v>42878</v>
      </c>
      <c r="C151" s="197">
        <v>9.3149999999999995</v>
      </c>
      <c r="D151" s="197">
        <v>11.2</v>
      </c>
      <c r="E151" s="197">
        <v>13.935</v>
      </c>
      <c r="F151" s="198">
        <f t="shared" si="4"/>
        <v>34.450000000000003</v>
      </c>
      <c r="G151"/>
      <c r="H151" s="196">
        <v>1.86</v>
      </c>
    </row>
    <row r="152" spans="1:8" x14ac:dyDescent="0.2">
      <c r="A152" s="111">
        <f t="shared" si="5"/>
        <v>5</v>
      </c>
      <c r="B152" s="193">
        <v>42879</v>
      </c>
      <c r="C152" s="197">
        <v>10.372999999999999</v>
      </c>
      <c r="D152" s="197">
        <v>8.0500000000000007</v>
      </c>
      <c r="E152" s="197">
        <v>14.395</v>
      </c>
      <c r="F152" s="198">
        <f t="shared" si="4"/>
        <v>32.817999999999998</v>
      </c>
      <c r="G152"/>
      <c r="H152" s="196">
        <v>1.77</v>
      </c>
    </row>
    <row r="153" spans="1:8" x14ac:dyDescent="0.2">
      <c r="A153" s="111">
        <f t="shared" si="5"/>
        <v>5</v>
      </c>
      <c r="B153" s="193">
        <v>42880</v>
      </c>
      <c r="C153" s="197">
        <v>9.8979999999999997</v>
      </c>
      <c r="D153" s="197">
        <v>10.79</v>
      </c>
      <c r="E153" s="197">
        <v>12.917</v>
      </c>
      <c r="F153" s="198">
        <f t="shared" si="4"/>
        <v>33.604999999999997</v>
      </c>
      <c r="G153"/>
      <c r="H153" s="196">
        <v>1.835</v>
      </c>
    </row>
    <row r="154" spans="1:8" x14ac:dyDescent="0.2">
      <c r="A154" s="111">
        <f t="shared" si="5"/>
        <v>5</v>
      </c>
      <c r="B154" s="193">
        <v>42881</v>
      </c>
      <c r="C154" s="197">
        <v>8.5280000000000005</v>
      </c>
      <c r="D154" s="197">
        <v>12.83</v>
      </c>
      <c r="E154" s="197">
        <v>11.914999999999999</v>
      </c>
      <c r="F154" s="198">
        <f t="shared" si="4"/>
        <v>33.272999999999996</v>
      </c>
      <c r="G154"/>
      <c r="H154" s="196">
        <v>1.7949999999999999</v>
      </c>
    </row>
    <row r="155" spans="1:8" x14ac:dyDescent="0.2">
      <c r="A155" s="111">
        <f t="shared" si="5"/>
        <v>5</v>
      </c>
      <c r="B155" s="193">
        <v>42882</v>
      </c>
      <c r="C155" s="197">
        <v>7.7380000000000004</v>
      </c>
      <c r="D155" s="197">
        <v>16.079999999999998</v>
      </c>
      <c r="E155" s="197">
        <v>8.7089999999999996</v>
      </c>
      <c r="F155" s="198">
        <f t="shared" si="4"/>
        <v>32.527000000000001</v>
      </c>
      <c r="G155"/>
      <c r="H155" s="196">
        <v>1.77</v>
      </c>
    </row>
    <row r="156" spans="1:8" x14ac:dyDescent="0.2">
      <c r="A156" s="111">
        <f t="shared" si="5"/>
        <v>5</v>
      </c>
      <c r="B156" s="193">
        <v>42883</v>
      </c>
      <c r="C156" s="197">
        <v>7.0880000000000001</v>
      </c>
      <c r="D156" s="197">
        <v>16.13</v>
      </c>
      <c r="E156" s="197">
        <v>8.19</v>
      </c>
      <c r="F156" s="198">
        <f t="shared" si="4"/>
        <v>31.408000000000001</v>
      </c>
      <c r="G156"/>
      <c r="H156" s="196">
        <v>1.7849999999999999</v>
      </c>
    </row>
    <row r="157" spans="1:8" x14ac:dyDescent="0.2">
      <c r="A157" s="111">
        <f t="shared" si="5"/>
        <v>5</v>
      </c>
      <c r="B157" s="193">
        <v>42884</v>
      </c>
      <c r="C157" s="197">
        <v>10.637</v>
      </c>
      <c r="D157" s="197">
        <v>16.07</v>
      </c>
      <c r="E157" s="197">
        <v>7.7430000000000003</v>
      </c>
      <c r="F157" s="198">
        <f t="shared" si="4"/>
        <v>34.450000000000003</v>
      </c>
      <c r="G157"/>
      <c r="H157" s="196">
        <v>1.76</v>
      </c>
    </row>
    <row r="158" spans="1:8" x14ac:dyDescent="0.2">
      <c r="A158" s="111">
        <f t="shared" si="5"/>
        <v>5</v>
      </c>
      <c r="B158" s="193">
        <v>42885</v>
      </c>
      <c r="C158" s="197">
        <v>12.117000000000001</v>
      </c>
      <c r="D158" s="197">
        <v>16.100000000000001</v>
      </c>
      <c r="E158" s="197">
        <v>6.6870000000000003</v>
      </c>
      <c r="F158" s="198">
        <f t="shared" si="4"/>
        <v>34.904000000000003</v>
      </c>
      <c r="G158"/>
      <c r="H158" s="196">
        <v>1.85</v>
      </c>
    </row>
    <row r="159" spans="1:8" x14ac:dyDescent="0.2">
      <c r="A159" s="111">
        <f t="shared" si="5"/>
        <v>5</v>
      </c>
      <c r="B159" s="193">
        <v>42886</v>
      </c>
      <c r="C159" s="197">
        <v>10.247999999999999</v>
      </c>
      <c r="D159" s="197">
        <v>16.13</v>
      </c>
      <c r="E159" s="197">
        <v>8.6850000000000005</v>
      </c>
      <c r="F159" s="198">
        <f t="shared" si="4"/>
        <v>35.063000000000002</v>
      </c>
      <c r="G159"/>
      <c r="H159" s="196">
        <v>1.81</v>
      </c>
    </row>
    <row r="160" spans="1:8" x14ac:dyDescent="0.2">
      <c r="A160" s="111">
        <f t="shared" si="5"/>
        <v>6</v>
      </c>
      <c r="B160" s="193">
        <v>42887</v>
      </c>
      <c r="C160" s="197">
        <v>11.477</v>
      </c>
      <c r="D160" s="197">
        <v>16.149000000000001</v>
      </c>
      <c r="E160" s="197">
        <v>6.9960000000000004</v>
      </c>
      <c r="F160" s="198">
        <f t="shared" si="4"/>
        <v>34.622</v>
      </c>
      <c r="G160"/>
      <c r="H160" s="196">
        <v>1.97</v>
      </c>
    </row>
    <row r="161" spans="1:8" x14ac:dyDescent="0.2">
      <c r="A161" s="111">
        <f t="shared" si="5"/>
        <v>6</v>
      </c>
      <c r="B161" s="193">
        <v>42888</v>
      </c>
      <c r="C161" s="197">
        <v>12.867000000000001</v>
      </c>
      <c r="D161" s="197">
        <v>16.187999999999999</v>
      </c>
      <c r="E161" s="197">
        <v>6.5039999999999996</v>
      </c>
      <c r="F161" s="198">
        <f t="shared" si="4"/>
        <v>35.558999999999997</v>
      </c>
      <c r="G161"/>
      <c r="H161" s="196">
        <v>1.9350000000000001</v>
      </c>
    </row>
    <row r="162" spans="1:8" x14ac:dyDescent="0.2">
      <c r="A162" s="111">
        <f t="shared" si="5"/>
        <v>6</v>
      </c>
      <c r="B162" s="193">
        <v>42889</v>
      </c>
      <c r="C162" s="197">
        <v>11.358000000000001</v>
      </c>
      <c r="D162" s="197">
        <v>16.091999999999999</v>
      </c>
      <c r="E162" s="197">
        <v>4.9550000000000001</v>
      </c>
      <c r="F162" s="198">
        <f t="shared" si="4"/>
        <v>32.405000000000001</v>
      </c>
      <c r="G162"/>
      <c r="H162" s="196">
        <v>1.85</v>
      </c>
    </row>
    <row r="163" spans="1:8" x14ac:dyDescent="0.2">
      <c r="A163" s="111">
        <f t="shared" si="5"/>
        <v>6</v>
      </c>
      <c r="B163" s="193">
        <v>42890</v>
      </c>
      <c r="C163" s="197">
        <v>10.106</v>
      </c>
      <c r="D163" s="197">
        <v>16.216000000000001</v>
      </c>
      <c r="E163" s="197">
        <v>5.3239999999999998</v>
      </c>
      <c r="F163" s="198">
        <f t="shared" si="4"/>
        <v>31.646000000000001</v>
      </c>
      <c r="G163"/>
      <c r="H163" s="196">
        <v>1.88</v>
      </c>
    </row>
    <row r="164" spans="1:8" x14ac:dyDescent="0.2">
      <c r="A164" s="111">
        <f t="shared" si="5"/>
        <v>6</v>
      </c>
      <c r="B164" s="193">
        <v>42891</v>
      </c>
      <c r="C164" s="197">
        <v>11.989000000000001</v>
      </c>
      <c r="D164" s="197">
        <v>16.193999999999999</v>
      </c>
      <c r="E164" s="197">
        <v>6.7229999999999999</v>
      </c>
      <c r="F164" s="198">
        <f t="shared" si="4"/>
        <v>34.905999999999999</v>
      </c>
      <c r="G164"/>
      <c r="H164" s="196">
        <v>1.96</v>
      </c>
    </row>
    <row r="165" spans="1:8" x14ac:dyDescent="0.2">
      <c r="A165" s="111">
        <f t="shared" si="5"/>
        <v>6</v>
      </c>
      <c r="B165" s="193">
        <v>42892</v>
      </c>
      <c r="C165" s="197">
        <v>12.714</v>
      </c>
      <c r="D165" s="197">
        <v>16.084</v>
      </c>
      <c r="E165" s="197">
        <v>5.7640000000000002</v>
      </c>
      <c r="F165" s="198">
        <f t="shared" si="4"/>
        <v>34.562000000000005</v>
      </c>
      <c r="G165"/>
      <c r="H165" s="196">
        <v>1.96</v>
      </c>
    </row>
    <row r="166" spans="1:8" x14ac:dyDescent="0.2">
      <c r="A166" s="111">
        <f t="shared" si="5"/>
        <v>6</v>
      </c>
      <c r="B166" s="193">
        <v>42893</v>
      </c>
      <c r="C166" s="197">
        <v>12.138999999999999</v>
      </c>
      <c r="D166" s="197">
        <v>16.233000000000001</v>
      </c>
      <c r="E166" s="197">
        <v>5.8259999999999996</v>
      </c>
      <c r="F166" s="198">
        <f t="shared" si="4"/>
        <v>34.198</v>
      </c>
      <c r="G166"/>
      <c r="H166" s="196">
        <v>1.9650000000000001</v>
      </c>
    </row>
    <row r="167" spans="1:8" x14ac:dyDescent="0.2">
      <c r="A167" s="111">
        <f t="shared" si="5"/>
        <v>6</v>
      </c>
      <c r="B167" s="193">
        <v>42894</v>
      </c>
      <c r="C167" s="197">
        <v>12.577999999999999</v>
      </c>
      <c r="D167" s="197">
        <v>15.961</v>
      </c>
      <c r="E167" s="197">
        <v>5.4610000000000003</v>
      </c>
      <c r="F167" s="198">
        <f t="shared" si="4"/>
        <v>34</v>
      </c>
      <c r="G167"/>
      <c r="H167" s="196">
        <v>1.95</v>
      </c>
    </row>
    <row r="168" spans="1:8" x14ac:dyDescent="0.2">
      <c r="A168" s="111">
        <f t="shared" si="5"/>
        <v>6</v>
      </c>
      <c r="B168" s="193">
        <v>42895</v>
      </c>
      <c r="C168" s="197">
        <v>13.565</v>
      </c>
      <c r="D168" s="197">
        <v>14.992000000000001</v>
      </c>
      <c r="E168" s="197">
        <v>4.8760000000000003</v>
      </c>
      <c r="F168" s="198">
        <f t="shared" si="4"/>
        <v>33.433</v>
      </c>
      <c r="G168"/>
      <c r="H168" s="196">
        <v>1.9</v>
      </c>
    </row>
    <row r="169" spans="1:8" x14ac:dyDescent="0.2">
      <c r="A169" s="111">
        <f t="shared" si="5"/>
        <v>6</v>
      </c>
      <c r="B169" s="193">
        <v>42896</v>
      </c>
      <c r="C169" s="197">
        <v>12.430999999999999</v>
      </c>
      <c r="D169" s="197">
        <v>14.981</v>
      </c>
      <c r="E169" s="197">
        <v>3.7229999999999999</v>
      </c>
      <c r="F169" s="198">
        <f t="shared" si="4"/>
        <v>31.134999999999998</v>
      </c>
      <c r="G169"/>
      <c r="H169" s="196">
        <v>1.95</v>
      </c>
    </row>
    <row r="170" spans="1:8" x14ac:dyDescent="0.2">
      <c r="A170" s="111">
        <f t="shared" si="5"/>
        <v>6</v>
      </c>
      <c r="B170" s="193">
        <v>42897</v>
      </c>
      <c r="C170" s="197">
        <v>11.884</v>
      </c>
      <c r="D170" s="197">
        <v>15.999000000000001</v>
      </c>
      <c r="E170" s="197">
        <v>4.0919999999999996</v>
      </c>
      <c r="F170" s="198">
        <f t="shared" si="4"/>
        <v>31.975000000000001</v>
      </c>
      <c r="G170"/>
      <c r="H170" s="196">
        <v>1.915</v>
      </c>
    </row>
    <row r="171" spans="1:8" x14ac:dyDescent="0.2">
      <c r="A171" s="111">
        <f t="shared" si="5"/>
        <v>6</v>
      </c>
      <c r="B171" s="193">
        <v>42898</v>
      </c>
      <c r="C171" s="197">
        <v>14.554</v>
      </c>
      <c r="D171" s="197">
        <v>16.052</v>
      </c>
      <c r="E171" s="197">
        <v>5.5270000000000001</v>
      </c>
      <c r="F171" s="198">
        <f t="shared" si="4"/>
        <v>36.133000000000003</v>
      </c>
      <c r="G171"/>
      <c r="H171" s="196">
        <v>2.04</v>
      </c>
    </row>
    <row r="172" spans="1:8" x14ac:dyDescent="0.2">
      <c r="A172" s="111">
        <f t="shared" si="5"/>
        <v>6</v>
      </c>
      <c r="B172" s="193">
        <v>42899</v>
      </c>
      <c r="C172" s="197">
        <v>13.843999999999999</v>
      </c>
      <c r="D172" s="197">
        <v>16.228999999999999</v>
      </c>
      <c r="E172" s="197">
        <v>6.0129999999999999</v>
      </c>
      <c r="F172" s="198">
        <f t="shared" si="4"/>
        <v>36.085999999999999</v>
      </c>
      <c r="G172"/>
      <c r="H172" s="196">
        <v>2.0150000000000001</v>
      </c>
    </row>
    <row r="173" spans="1:8" x14ac:dyDescent="0.2">
      <c r="A173" s="111">
        <f t="shared" si="5"/>
        <v>6</v>
      </c>
      <c r="B173" s="193">
        <v>42900</v>
      </c>
      <c r="C173" s="197">
        <v>14.888999999999999</v>
      </c>
      <c r="D173" s="197">
        <v>16.100000000000001</v>
      </c>
      <c r="E173" s="197">
        <v>6.2240000000000002</v>
      </c>
      <c r="F173" s="198">
        <f t="shared" si="4"/>
        <v>37.213000000000001</v>
      </c>
      <c r="G173"/>
      <c r="H173" s="196">
        <v>2.06</v>
      </c>
    </row>
    <row r="174" spans="1:8" x14ac:dyDescent="0.2">
      <c r="A174" s="111">
        <f t="shared" si="5"/>
        <v>6</v>
      </c>
      <c r="B174" s="193">
        <v>42901</v>
      </c>
      <c r="C174" s="197">
        <v>13.528</v>
      </c>
      <c r="D174" s="197">
        <v>16.239999999999998</v>
      </c>
      <c r="E174" s="197">
        <v>6.2149999999999999</v>
      </c>
      <c r="F174" s="198">
        <f t="shared" si="4"/>
        <v>35.983000000000004</v>
      </c>
      <c r="G174"/>
      <c r="H174" s="196">
        <v>2</v>
      </c>
    </row>
    <row r="175" spans="1:8" x14ac:dyDescent="0.2">
      <c r="A175" s="111">
        <f t="shared" si="5"/>
        <v>6</v>
      </c>
      <c r="B175" s="193">
        <v>42902</v>
      </c>
      <c r="C175" s="197">
        <v>14.3</v>
      </c>
      <c r="D175" s="197">
        <v>16.18</v>
      </c>
      <c r="E175" s="197">
        <v>5.8319999999999999</v>
      </c>
      <c r="F175" s="198">
        <f t="shared" si="4"/>
        <v>36.311999999999998</v>
      </c>
      <c r="G175"/>
      <c r="H175" s="196">
        <v>1.9750000000000001</v>
      </c>
    </row>
    <row r="176" spans="1:8" x14ac:dyDescent="0.2">
      <c r="A176" s="111">
        <f t="shared" si="5"/>
        <v>6</v>
      </c>
      <c r="B176" s="193">
        <v>42903</v>
      </c>
      <c r="C176" s="197">
        <v>13.154</v>
      </c>
      <c r="D176" s="197">
        <v>15.08</v>
      </c>
      <c r="E176" s="197">
        <v>4.8630000000000004</v>
      </c>
      <c r="F176" s="198">
        <f t="shared" si="4"/>
        <v>33.097000000000001</v>
      </c>
      <c r="G176"/>
      <c r="H176" s="196">
        <v>1.9750000000000001</v>
      </c>
    </row>
    <row r="177" spans="1:8" x14ac:dyDescent="0.2">
      <c r="A177" s="111">
        <f t="shared" si="5"/>
        <v>6</v>
      </c>
      <c r="B177" s="193">
        <v>42904</v>
      </c>
      <c r="C177" s="197">
        <v>11.205</v>
      </c>
      <c r="D177" s="197">
        <v>15.84</v>
      </c>
      <c r="E177" s="197">
        <v>5.4219999999999997</v>
      </c>
      <c r="F177" s="198">
        <f t="shared" si="4"/>
        <v>32.466999999999999</v>
      </c>
      <c r="G177"/>
      <c r="H177" s="196">
        <v>1.94</v>
      </c>
    </row>
    <row r="178" spans="1:8" x14ac:dyDescent="0.2">
      <c r="A178" s="111">
        <f t="shared" si="5"/>
        <v>6</v>
      </c>
      <c r="B178" s="193">
        <v>42905</v>
      </c>
      <c r="C178" s="197">
        <v>13.159000000000001</v>
      </c>
      <c r="D178" s="197">
        <v>16.09</v>
      </c>
      <c r="E178" s="197">
        <v>7.1909999999999998</v>
      </c>
      <c r="F178" s="198">
        <f t="shared" si="4"/>
        <v>36.440000000000005</v>
      </c>
      <c r="G178"/>
      <c r="H178" s="196">
        <v>2.0550000000000002</v>
      </c>
    </row>
    <row r="179" spans="1:8" x14ac:dyDescent="0.2">
      <c r="A179" s="111">
        <f t="shared" si="5"/>
        <v>6</v>
      </c>
      <c r="B179" s="193">
        <v>42906</v>
      </c>
      <c r="C179" s="197">
        <v>12.712</v>
      </c>
      <c r="D179" s="197">
        <v>16.18</v>
      </c>
      <c r="E179" s="197">
        <v>7.56</v>
      </c>
      <c r="F179" s="198">
        <f t="shared" si="4"/>
        <v>36.451999999999998</v>
      </c>
      <c r="G179"/>
      <c r="H179" s="196">
        <v>2.085</v>
      </c>
    </row>
    <row r="180" spans="1:8" x14ac:dyDescent="0.2">
      <c r="A180" s="111">
        <f t="shared" si="5"/>
        <v>6</v>
      </c>
      <c r="B180" s="193">
        <v>42907</v>
      </c>
      <c r="C180" s="197">
        <v>13.824</v>
      </c>
      <c r="D180" s="197">
        <v>16.170000000000002</v>
      </c>
      <c r="E180" s="197">
        <v>7.25</v>
      </c>
      <c r="F180" s="198">
        <f t="shared" si="4"/>
        <v>37.244</v>
      </c>
      <c r="G180"/>
      <c r="H180" s="196">
        <v>2.08</v>
      </c>
    </row>
    <row r="181" spans="1:8" x14ac:dyDescent="0.2">
      <c r="A181" s="111">
        <f t="shared" si="5"/>
        <v>6</v>
      </c>
      <c r="B181" s="193">
        <v>42908</v>
      </c>
      <c r="C181" s="197">
        <v>13.478</v>
      </c>
      <c r="D181" s="197">
        <v>16.2</v>
      </c>
      <c r="E181" s="197">
        <v>7.2210000000000001</v>
      </c>
      <c r="F181" s="198">
        <f t="shared" si="4"/>
        <v>36.899000000000001</v>
      </c>
      <c r="G181"/>
      <c r="H181" s="196">
        <v>2.0299999999999998</v>
      </c>
    </row>
    <row r="182" spans="1:8" x14ac:dyDescent="0.2">
      <c r="A182" s="111">
        <f t="shared" si="5"/>
        <v>6</v>
      </c>
      <c r="B182" s="193">
        <v>42909</v>
      </c>
      <c r="C182" s="197">
        <v>13.022</v>
      </c>
      <c r="D182" s="197">
        <v>16.27</v>
      </c>
      <c r="E182" s="197">
        <v>6.633</v>
      </c>
      <c r="F182" s="198">
        <f t="shared" si="4"/>
        <v>35.925000000000004</v>
      </c>
      <c r="G182"/>
      <c r="H182" s="196">
        <v>2.0049999999999999</v>
      </c>
    </row>
    <row r="183" spans="1:8" x14ac:dyDescent="0.2">
      <c r="A183" s="111">
        <f t="shared" si="5"/>
        <v>6</v>
      </c>
      <c r="B183" s="193">
        <v>42910</v>
      </c>
      <c r="C183" s="197">
        <v>12.694000000000001</v>
      </c>
      <c r="D183" s="197">
        <v>16.32</v>
      </c>
      <c r="E183" s="197">
        <v>5.024</v>
      </c>
      <c r="F183" s="198">
        <f t="shared" si="4"/>
        <v>34.038000000000004</v>
      </c>
      <c r="G183"/>
      <c r="H183" s="196">
        <v>1.9650000000000001</v>
      </c>
    </row>
    <row r="184" spans="1:8" x14ac:dyDescent="0.2">
      <c r="A184" s="111">
        <f t="shared" si="5"/>
        <v>6</v>
      </c>
      <c r="B184" s="193">
        <v>42911</v>
      </c>
      <c r="C184" s="197">
        <v>12.715999999999999</v>
      </c>
      <c r="D184" s="197">
        <v>16.13</v>
      </c>
      <c r="E184" s="197">
        <v>4.9050000000000002</v>
      </c>
      <c r="F184" s="198">
        <f t="shared" si="4"/>
        <v>33.750999999999998</v>
      </c>
      <c r="G184"/>
      <c r="H184" s="196">
        <v>1.875</v>
      </c>
    </row>
    <row r="185" spans="1:8" x14ac:dyDescent="0.2">
      <c r="A185" s="111">
        <f t="shared" si="5"/>
        <v>6</v>
      </c>
      <c r="B185" s="193">
        <v>42912</v>
      </c>
      <c r="C185" s="197">
        <v>12.847</v>
      </c>
      <c r="D185" s="197">
        <v>15.56</v>
      </c>
      <c r="E185" s="197">
        <v>5.2350000000000003</v>
      </c>
      <c r="F185" s="198">
        <f t="shared" si="4"/>
        <v>33.642000000000003</v>
      </c>
      <c r="G185"/>
      <c r="H185" s="196">
        <v>1.925</v>
      </c>
    </row>
    <row r="186" spans="1:8" x14ac:dyDescent="0.2">
      <c r="A186" s="111">
        <f t="shared" si="5"/>
        <v>6</v>
      </c>
      <c r="B186" s="193">
        <v>42913</v>
      </c>
      <c r="C186" s="197">
        <v>13.731</v>
      </c>
      <c r="D186" s="197">
        <v>15.86</v>
      </c>
      <c r="E186" s="197">
        <v>6.0629999999999997</v>
      </c>
      <c r="F186" s="198">
        <f t="shared" si="4"/>
        <v>35.654000000000003</v>
      </c>
      <c r="G186"/>
      <c r="H186" s="196">
        <v>2.085</v>
      </c>
    </row>
    <row r="187" spans="1:8" x14ac:dyDescent="0.2">
      <c r="A187" s="111">
        <f t="shared" si="5"/>
        <v>6</v>
      </c>
      <c r="B187" s="193">
        <v>42914</v>
      </c>
      <c r="C187" s="197">
        <v>13.209</v>
      </c>
      <c r="D187" s="197">
        <v>15.5</v>
      </c>
      <c r="E187" s="197">
        <v>7.6280000000000001</v>
      </c>
      <c r="F187" s="198">
        <f t="shared" si="4"/>
        <v>36.337000000000003</v>
      </c>
      <c r="G187"/>
      <c r="H187" s="196">
        <v>2.0550000000000002</v>
      </c>
    </row>
    <row r="188" spans="1:8" x14ac:dyDescent="0.2">
      <c r="A188" s="111">
        <f t="shared" si="5"/>
        <v>6</v>
      </c>
      <c r="B188" s="193">
        <v>42915</v>
      </c>
      <c r="C188" s="197">
        <v>12.859</v>
      </c>
      <c r="D188" s="197">
        <v>16.09</v>
      </c>
      <c r="E188" s="197">
        <v>7.1619999999999999</v>
      </c>
      <c r="F188" s="198">
        <f t="shared" si="4"/>
        <v>36.110999999999997</v>
      </c>
      <c r="G188"/>
      <c r="H188" s="196">
        <v>2.0049999999999999</v>
      </c>
    </row>
    <row r="189" spans="1:8" x14ac:dyDescent="0.2">
      <c r="A189" s="111">
        <f t="shared" si="5"/>
        <v>6</v>
      </c>
      <c r="B189" s="193">
        <v>42916</v>
      </c>
      <c r="C189" s="197">
        <v>13.366</v>
      </c>
      <c r="D189" s="197">
        <v>16.18</v>
      </c>
      <c r="E189" s="197">
        <v>7.1459999999999999</v>
      </c>
      <c r="F189" s="198">
        <f t="shared" si="4"/>
        <v>36.692</v>
      </c>
      <c r="G189"/>
      <c r="H189" s="196">
        <v>1.9950000000000001</v>
      </c>
    </row>
    <row r="190" spans="1:8" x14ac:dyDescent="0.2">
      <c r="A190" s="111">
        <f t="shared" si="5"/>
        <v>7</v>
      </c>
      <c r="B190" s="193">
        <v>42917</v>
      </c>
      <c r="C190" s="197">
        <v>9.91</v>
      </c>
      <c r="D190" s="197">
        <v>16.027000000000001</v>
      </c>
      <c r="E190" s="197">
        <v>7.157</v>
      </c>
      <c r="F190" s="198">
        <f t="shared" si="4"/>
        <v>33.094000000000001</v>
      </c>
      <c r="G190"/>
      <c r="H190" s="196">
        <v>1.92</v>
      </c>
    </row>
    <row r="191" spans="1:8" x14ac:dyDescent="0.2">
      <c r="A191" s="111">
        <f t="shared" si="5"/>
        <v>7</v>
      </c>
      <c r="B191" s="193">
        <v>42918</v>
      </c>
      <c r="C191" s="197">
        <v>8.8330000000000002</v>
      </c>
      <c r="D191" s="197">
        <v>15.776</v>
      </c>
      <c r="E191" s="197">
        <v>7.8719999999999999</v>
      </c>
      <c r="F191" s="198">
        <f t="shared" si="4"/>
        <v>32.481000000000002</v>
      </c>
      <c r="G191"/>
      <c r="H191" s="196">
        <v>1.82</v>
      </c>
    </row>
    <row r="192" spans="1:8" x14ac:dyDescent="0.2">
      <c r="A192" s="111">
        <f t="shared" si="5"/>
        <v>7</v>
      </c>
      <c r="B192" s="193">
        <v>42919</v>
      </c>
      <c r="C192" s="197">
        <v>9.5</v>
      </c>
      <c r="D192" s="197">
        <v>16.012</v>
      </c>
      <c r="E192" s="197">
        <v>9.1609999999999996</v>
      </c>
      <c r="F192" s="198">
        <f t="shared" si="4"/>
        <v>34.673000000000002</v>
      </c>
      <c r="G192"/>
      <c r="H192" s="196">
        <v>1.95</v>
      </c>
    </row>
    <row r="193" spans="1:8" x14ac:dyDescent="0.2">
      <c r="A193" s="111">
        <f t="shared" si="5"/>
        <v>7</v>
      </c>
      <c r="B193" s="193">
        <v>42920</v>
      </c>
      <c r="C193" s="197">
        <v>9.8010000000000002</v>
      </c>
      <c r="D193" s="197">
        <v>16.074999999999999</v>
      </c>
      <c r="E193" s="197">
        <v>8.7200000000000006</v>
      </c>
      <c r="F193" s="198">
        <f t="shared" si="4"/>
        <v>34.595999999999997</v>
      </c>
      <c r="G193"/>
      <c r="H193" s="196">
        <v>2.0249999999999999</v>
      </c>
    </row>
    <row r="194" spans="1:8" x14ac:dyDescent="0.2">
      <c r="A194" s="111">
        <f t="shared" si="5"/>
        <v>7</v>
      </c>
      <c r="B194" s="193">
        <v>42921</v>
      </c>
      <c r="C194" s="197">
        <v>11.068</v>
      </c>
      <c r="D194" s="197">
        <v>16.103999999999999</v>
      </c>
      <c r="E194" s="197">
        <v>8.8439999999999994</v>
      </c>
      <c r="F194" s="198">
        <f t="shared" si="4"/>
        <v>36.015999999999998</v>
      </c>
      <c r="G194"/>
      <c r="H194" s="196">
        <v>2.0049999999999999</v>
      </c>
    </row>
    <row r="195" spans="1:8" x14ac:dyDescent="0.2">
      <c r="A195" s="111">
        <f t="shared" si="5"/>
        <v>7</v>
      </c>
      <c r="B195" s="193">
        <v>42922</v>
      </c>
      <c r="C195" s="197">
        <v>10.268000000000001</v>
      </c>
      <c r="D195" s="197">
        <v>16.012</v>
      </c>
      <c r="E195" s="197">
        <v>8.5890000000000004</v>
      </c>
      <c r="F195" s="198">
        <f t="shared" si="4"/>
        <v>34.869</v>
      </c>
      <c r="G195"/>
      <c r="H195" s="196">
        <v>1.915</v>
      </c>
    </row>
    <row r="196" spans="1:8" x14ac:dyDescent="0.2">
      <c r="A196" s="111">
        <f t="shared" si="5"/>
        <v>7</v>
      </c>
      <c r="B196" s="193">
        <v>42923</v>
      </c>
      <c r="C196" s="197">
        <v>7.726</v>
      </c>
      <c r="D196" s="197">
        <v>15.867000000000001</v>
      </c>
      <c r="E196" s="197">
        <v>10.574999999999999</v>
      </c>
      <c r="F196" s="198">
        <f t="shared" si="4"/>
        <v>34.167999999999999</v>
      </c>
      <c r="G196"/>
      <c r="H196" s="196">
        <v>1.86</v>
      </c>
    </row>
    <row r="197" spans="1:8" x14ac:dyDescent="0.2">
      <c r="A197" s="111">
        <f t="shared" si="5"/>
        <v>7</v>
      </c>
      <c r="B197" s="193">
        <v>42924</v>
      </c>
      <c r="C197" s="197">
        <v>11.273</v>
      </c>
      <c r="D197" s="197">
        <v>16.157</v>
      </c>
      <c r="E197" s="197">
        <v>4.6890000000000001</v>
      </c>
      <c r="F197" s="198">
        <f t="shared" si="4"/>
        <v>32.119</v>
      </c>
      <c r="G197"/>
      <c r="H197" s="196">
        <v>1.8</v>
      </c>
    </row>
    <row r="198" spans="1:8" x14ac:dyDescent="0.2">
      <c r="A198" s="111">
        <f t="shared" si="5"/>
        <v>7</v>
      </c>
      <c r="B198" s="193">
        <v>42925</v>
      </c>
      <c r="C198" s="197">
        <v>6.8079999999999998</v>
      </c>
      <c r="D198" s="197">
        <v>16.155999999999999</v>
      </c>
      <c r="E198" s="197">
        <v>7.7649999999999997</v>
      </c>
      <c r="F198" s="198">
        <f t="shared" si="4"/>
        <v>30.728999999999999</v>
      </c>
      <c r="G198"/>
      <c r="H198" s="196">
        <v>1.78</v>
      </c>
    </row>
    <row r="199" spans="1:8" x14ac:dyDescent="0.2">
      <c r="A199" s="111">
        <f t="shared" si="5"/>
        <v>7</v>
      </c>
      <c r="B199" s="193">
        <v>42926</v>
      </c>
      <c r="C199" s="197">
        <v>9.2840000000000007</v>
      </c>
      <c r="D199" s="197">
        <v>16.094999999999999</v>
      </c>
      <c r="E199" s="197">
        <v>7.8049999999999997</v>
      </c>
      <c r="F199" s="198">
        <f t="shared" si="4"/>
        <v>33.183999999999997</v>
      </c>
      <c r="G199"/>
      <c r="H199" s="196">
        <v>1.83</v>
      </c>
    </row>
    <row r="200" spans="1:8" x14ac:dyDescent="0.2">
      <c r="A200" s="111">
        <f t="shared" si="5"/>
        <v>7</v>
      </c>
      <c r="B200" s="193">
        <v>42927</v>
      </c>
      <c r="C200" s="197">
        <v>9.1199999999999992</v>
      </c>
      <c r="D200" s="197">
        <v>16.151</v>
      </c>
      <c r="E200" s="197">
        <v>7.9059999999999997</v>
      </c>
      <c r="F200" s="198">
        <f t="shared" si="4"/>
        <v>33.177</v>
      </c>
      <c r="G200"/>
      <c r="H200" s="196">
        <v>1.88</v>
      </c>
    </row>
    <row r="201" spans="1:8" x14ac:dyDescent="0.2">
      <c r="A201" s="111">
        <f t="shared" si="5"/>
        <v>7</v>
      </c>
      <c r="B201" s="193">
        <v>42928</v>
      </c>
      <c r="C201" s="197">
        <v>10.65</v>
      </c>
      <c r="D201" s="197">
        <v>16.125</v>
      </c>
      <c r="E201" s="197">
        <v>6.9749999999999996</v>
      </c>
      <c r="F201" s="198">
        <f t="shared" ref="F201:F264" si="6">+SUM(C201:E201)</f>
        <v>33.75</v>
      </c>
      <c r="G201"/>
      <c r="H201" s="196">
        <v>1.85</v>
      </c>
    </row>
    <row r="202" spans="1:8" x14ac:dyDescent="0.2">
      <c r="A202" s="111">
        <f t="shared" si="5"/>
        <v>7</v>
      </c>
      <c r="B202" s="193">
        <v>42929</v>
      </c>
      <c r="C202" s="197">
        <v>10.231999999999999</v>
      </c>
      <c r="D202" s="197">
        <v>16.042999999999999</v>
      </c>
      <c r="E202" s="197">
        <v>7.8609999999999998</v>
      </c>
      <c r="F202" s="198">
        <f t="shared" si="6"/>
        <v>34.135999999999996</v>
      </c>
      <c r="G202"/>
      <c r="H202" s="196">
        <v>2.0249999999999999</v>
      </c>
    </row>
    <row r="203" spans="1:8" x14ac:dyDescent="0.2">
      <c r="A203" s="111">
        <f t="shared" ref="A203:A266" si="7">+IF(ISBLANK($B203),"",MONTH($B203))</f>
        <v>7</v>
      </c>
      <c r="B203" s="193">
        <v>42930</v>
      </c>
      <c r="C203" s="197">
        <v>11.589</v>
      </c>
      <c r="D203" s="197">
        <v>16.05</v>
      </c>
      <c r="E203" s="197">
        <v>6.5359999999999996</v>
      </c>
      <c r="F203" s="198">
        <f t="shared" si="6"/>
        <v>34.175000000000004</v>
      </c>
      <c r="G203"/>
      <c r="H203" s="196">
        <v>1.83</v>
      </c>
    </row>
    <row r="204" spans="1:8" x14ac:dyDescent="0.2">
      <c r="A204" s="111">
        <f t="shared" si="7"/>
        <v>7</v>
      </c>
      <c r="B204" s="193">
        <v>42931</v>
      </c>
      <c r="C204" s="197">
        <v>11.686</v>
      </c>
      <c r="D204" s="197">
        <v>16.18</v>
      </c>
      <c r="E204" s="197">
        <v>4.6829999999999998</v>
      </c>
      <c r="F204" s="198">
        <f t="shared" si="6"/>
        <v>32.548999999999999</v>
      </c>
      <c r="G204"/>
      <c r="H204" s="196">
        <v>1.845</v>
      </c>
    </row>
    <row r="205" spans="1:8" x14ac:dyDescent="0.2">
      <c r="A205" s="111">
        <f t="shared" si="7"/>
        <v>7</v>
      </c>
      <c r="B205" s="193">
        <v>42932</v>
      </c>
      <c r="C205" s="197">
        <v>10.766999999999999</v>
      </c>
      <c r="D205" s="197">
        <v>16.09</v>
      </c>
      <c r="E205" s="197">
        <v>4.6210000000000004</v>
      </c>
      <c r="F205" s="198">
        <f t="shared" si="6"/>
        <v>31.478000000000002</v>
      </c>
      <c r="G205"/>
      <c r="H205" s="196">
        <v>1.76</v>
      </c>
    </row>
    <row r="206" spans="1:8" x14ac:dyDescent="0.2">
      <c r="A206" s="111">
        <f t="shared" si="7"/>
        <v>7</v>
      </c>
      <c r="B206" s="193">
        <v>42933</v>
      </c>
      <c r="C206" s="197">
        <v>9.9670000000000005</v>
      </c>
      <c r="D206" s="197">
        <v>16.100000000000001</v>
      </c>
      <c r="E206" s="197">
        <v>7.6909999999999998</v>
      </c>
      <c r="F206" s="198">
        <f t="shared" si="6"/>
        <v>33.758000000000003</v>
      </c>
      <c r="G206"/>
      <c r="H206" s="196">
        <v>1.885</v>
      </c>
    </row>
    <row r="207" spans="1:8" x14ac:dyDescent="0.2">
      <c r="A207" s="111">
        <f t="shared" si="7"/>
        <v>7</v>
      </c>
      <c r="B207" s="193">
        <v>42934</v>
      </c>
      <c r="C207" s="197">
        <v>11.315</v>
      </c>
      <c r="D207" s="197">
        <v>15.69</v>
      </c>
      <c r="E207" s="197">
        <v>6.3259999999999996</v>
      </c>
      <c r="F207" s="198">
        <f t="shared" si="6"/>
        <v>33.330999999999996</v>
      </c>
      <c r="G207"/>
      <c r="H207" s="196">
        <v>1.855</v>
      </c>
    </row>
    <row r="208" spans="1:8" x14ac:dyDescent="0.2">
      <c r="A208" s="111">
        <f t="shared" si="7"/>
        <v>7</v>
      </c>
      <c r="B208" s="193">
        <v>42935</v>
      </c>
      <c r="C208" s="197">
        <v>8.7430000000000003</v>
      </c>
      <c r="D208" s="197">
        <v>16.149999999999999</v>
      </c>
      <c r="E208" s="197">
        <v>7.8339999999999996</v>
      </c>
      <c r="F208" s="198">
        <f t="shared" si="6"/>
        <v>32.727000000000004</v>
      </c>
      <c r="G208"/>
      <c r="H208" s="196">
        <v>1.7949999999999999</v>
      </c>
    </row>
    <row r="209" spans="1:8" x14ac:dyDescent="0.2">
      <c r="A209" s="111">
        <f t="shared" si="7"/>
        <v>7</v>
      </c>
      <c r="B209" s="193">
        <v>42936</v>
      </c>
      <c r="C209" s="197">
        <v>10.275</v>
      </c>
      <c r="D209" s="197">
        <v>16.13</v>
      </c>
      <c r="E209" s="197">
        <v>6.1959999999999997</v>
      </c>
      <c r="F209" s="198">
        <f t="shared" si="6"/>
        <v>32.600999999999999</v>
      </c>
      <c r="G209"/>
      <c r="H209" s="196">
        <v>1.7949999999999999</v>
      </c>
    </row>
    <row r="210" spans="1:8" x14ac:dyDescent="0.2">
      <c r="A210" s="111">
        <f t="shared" si="7"/>
        <v>7</v>
      </c>
      <c r="B210" s="193">
        <v>42937</v>
      </c>
      <c r="C210" s="197">
        <v>12.289</v>
      </c>
      <c r="D210" s="197">
        <v>16.239999999999998</v>
      </c>
      <c r="E210" s="197">
        <v>4.0339999999999998</v>
      </c>
      <c r="F210" s="198">
        <f t="shared" si="6"/>
        <v>32.562999999999995</v>
      </c>
      <c r="G210"/>
      <c r="H210" s="196">
        <v>1.78</v>
      </c>
    </row>
    <row r="211" spans="1:8" x14ac:dyDescent="0.2">
      <c r="A211" s="111">
        <f t="shared" si="7"/>
        <v>7</v>
      </c>
      <c r="B211" s="193">
        <v>42938</v>
      </c>
      <c r="C211" s="197">
        <v>12.186</v>
      </c>
      <c r="D211" s="197">
        <v>16.260000000000002</v>
      </c>
      <c r="E211" s="197">
        <v>3.4910000000000001</v>
      </c>
      <c r="F211" s="198">
        <f t="shared" si="6"/>
        <v>31.937000000000001</v>
      </c>
      <c r="G211"/>
      <c r="H211" s="196">
        <v>1.85</v>
      </c>
    </row>
    <row r="212" spans="1:8" x14ac:dyDescent="0.2">
      <c r="A212" s="111">
        <f t="shared" si="7"/>
        <v>7</v>
      </c>
      <c r="B212" s="193">
        <v>42939</v>
      </c>
      <c r="C212" s="197">
        <v>11.442</v>
      </c>
      <c r="D212" s="197">
        <v>16.18</v>
      </c>
      <c r="E212" s="197">
        <v>3.5219999999999998</v>
      </c>
      <c r="F212" s="198">
        <f t="shared" si="6"/>
        <v>31.143999999999998</v>
      </c>
      <c r="G212"/>
      <c r="H212" s="196">
        <v>1.81</v>
      </c>
    </row>
    <row r="213" spans="1:8" x14ac:dyDescent="0.2">
      <c r="A213" s="111">
        <f t="shared" si="7"/>
        <v>7</v>
      </c>
      <c r="B213" s="193">
        <v>42940</v>
      </c>
      <c r="C213" s="197">
        <v>11.157999999999999</v>
      </c>
      <c r="D213" s="197">
        <v>16.13</v>
      </c>
      <c r="E213" s="197">
        <v>5.7309999999999999</v>
      </c>
      <c r="F213" s="198">
        <f t="shared" si="6"/>
        <v>33.018999999999998</v>
      </c>
      <c r="G213"/>
      <c r="H213" s="196">
        <v>1.97</v>
      </c>
    </row>
    <row r="214" spans="1:8" x14ac:dyDescent="0.2">
      <c r="A214" s="111">
        <f t="shared" si="7"/>
        <v>7</v>
      </c>
      <c r="B214" s="193">
        <v>42941</v>
      </c>
      <c r="C214" s="197">
        <v>11.006</v>
      </c>
      <c r="D214" s="197">
        <v>15.55</v>
      </c>
      <c r="E214" s="197">
        <v>6.1040000000000001</v>
      </c>
      <c r="F214" s="198">
        <f t="shared" si="6"/>
        <v>32.660000000000004</v>
      </c>
      <c r="G214"/>
      <c r="H214" s="196">
        <v>1.87</v>
      </c>
    </row>
    <row r="215" spans="1:8" x14ac:dyDescent="0.2">
      <c r="A215" s="111">
        <f t="shared" si="7"/>
        <v>7</v>
      </c>
      <c r="B215" s="193">
        <v>42942</v>
      </c>
      <c r="C215" s="197">
        <v>11.518000000000001</v>
      </c>
      <c r="D215" s="197">
        <v>15.84</v>
      </c>
      <c r="E215" s="197">
        <v>6.3179999999999996</v>
      </c>
      <c r="F215" s="198">
        <f t="shared" si="6"/>
        <v>33.676000000000002</v>
      </c>
      <c r="G215"/>
      <c r="H215" s="196">
        <v>1.9</v>
      </c>
    </row>
    <row r="216" spans="1:8" x14ac:dyDescent="0.2">
      <c r="A216" s="111">
        <f t="shared" si="7"/>
        <v>7</v>
      </c>
      <c r="B216" s="193">
        <v>42943</v>
      </c>
      <c r="C216" s="197">
        <v>10.888</v>
      </c>
      <c r="D216" s="197">
        <v>15.91</v>
      </c>
      <c r="E216" s="197">
        <v>7.1710000000000003</v>
      </c>
      <c r="F216" s="198">
        <f t="shared" si="6"/>
        <v>33.969000000000001</v>
      </c>
      <c r="G216"/>
      <c r="H216" s="196">
        <v>1.91</v>
      </c>
    </row>
    <row r="217" spans="1:8" x14ac:dyDescent="0.2">
      <c r="A217" s="111">
        <f t="shared" si="7"/>
        <v>7</v>
      </c>
      <c r="B217" s="193">
        <v>42944</v>
      </c>
      <c r="C217" s="197">
        <v>10.875</v>
      </c>
      <c r="D217" s="197">
        <v>16.079999999999998</v>
      </c>
      <c r="E217" s="197">
        <v>6.5170000000000003</v>
      </c>
      <c r="F217" s="198">
        <f t="shared" si="6"/>
        <v>33.472000000000001</v>
      </c>
      <c r="G217"/>
      <c r="H217" s="196">
        <v>1.79</v>
      </c>
    </row>
    <row r="218" spans="1:8" x14ac:dyDescent="0.2">
      <c r="A218" s="111">
        <f t="shared" si="7"/>
        <v>7</v>
      </c>
      <c r="B218" s="193">
        <v>42945</v>
      </c>
      <c r="C218" s="197">
        <v>11.384</v>
      </c>
      <c r="D218" s="197">
        <v>16.16</v>
      </c>
      <c r="E218" s="197">
        <v>4.4470000000000001</v>
      </c>
      <c r="F218" s="198">
        <f t="shared" si="6"/>
        <v>31.991</v>
      </c>
      <c r="G218"/>
      <c r="H218" s="196">
        <v>1.825</v>
      </c>
    </row>
    <row r="219" spans="1:8" x14ac:dyDescent="0.2">
      <c r="A219" s="111">
        <f t="shared" si="7"/>
        <v>7</v>
      </c>
      <c r="B219" s="193">
        <v>42946</v>
      </c>
      <c r="C219" s="197">
        <v>10.657</v>
      </c>
      <c r="D219" s="197">
        <v>16.170000000000002</v>
      </c>
      <c r="E219" s="197">
        <v>4.5030000000000001</v>
      </c>
      <c r="F219" s="198">
        <f t="shared" si="6"/>
        <v>31.330000000000002</v>
      </c>
      <c r="G219"/>
      <c r="H219" s="196">
        <v>1.8149999999999999</v>
      </c>
    </row>
    <row r="220" spans="1:8" x14ac:dyDescent="0.2">
      <c r="A220" s="111">
        <f t="shared" si="7"/>
        <v>7</v>
      </c>
      <c r="B220" s="193">
        <v>42947</v>
      </c>
      <c r="C220" s="197">
        <v>11.225</v>
      </c>
      <c r="D220" s="197">
        <v>16.309999999999999</v>
      </c>
      <c r="E220" s="197">
        <v>7.0860000000000003</v>
      </c>
      <c r="F220" s="198">
        <f t="shared" si="6"/>
        <v>34.620999999999995</v>
      </c>
      <c r="G220"/>
      <c r="H220" s="196">
        <v>1.9</v>
      </c>
    </row>
    <row r="221" spans="1:8" x14ac:dyDescent="0.2">
      <c r="A221" s="111">
        <f t="shared" si="7"/>
        <v>8</v>
      </c>
      <c r="B221" s="193">
        <v>42948</v>
      </c>
      <c r="C221" s="197">
        <v>9.5210000000000008</v>
      </c>
      <c r="D221" s="197">
        <v>16.210999999999999</v>
      </c>
      <c r="E221" s="197">
        <v>8.2040000000000006</v>
      </c>
      <c r="F221" s="198">
        <f t="shared" si="6"/>
        <v>33.936</v>
      </c>
      <c r="G221"/>
      <c r="H221" s="196">
        <v>1.94</v>
      </c>
    </row>
    <row r="222" spans="1:8" x14ac:dyDescent="0.2">
      <c r="A222" s="111">
        <f t="shared" si="7"/>
        <v>8</v>
      </c>
      <c r="B222" s="193">
        <v>42949</v>
      </c>
      <c r="C222" s="197">
        <v>10.087</v>
      </c>
      <c r="D222" s="197">
        <v>16.143999999999998</v>
      </c>
      <c r="E222" s="197">
        <v>8.0239999999999991</v>
      </c>
      <c r="F222" s="198">
        <f t="shared" si="6"/>
        <v>34.254999999999995</v>
      </c>
      <c r="G222"/>
      <c r="H222" s="196">
        <v>1.92</v>
      </c>
    </row>
    <row r="223" spans="1:8" x14ac:dyDescent="0.2">
      <c r="A223" s="111">
        <f t="shared" si="7"/>
        <v>8</v>
      </c>
      <c r="B223" s="193">
        <v>42950</v>
      </c>
      <c r="C223" s="197">
        <v>9.3650000000000002</v>
      </c>
      <c r="D223" s="197">
        <v>16.135000000000002</v>
      </c>
      <c r="E223" s="197">
        <v>7.5629999999999997</v>
      </c>
      <c r="F223" s="198">
        <f t="shared" si="6"/>
        <v>33.063000000000002</v>
      </c>
      <c r="G223"/>
      <c r="H223" s="196">
        <v>1.9</v>
      </c>
    </row>
    <row r="224" spans="1:8" x14ac:dyDescent="0.2">
      <c r="A224" s="111">
        <f t="shared" si="7"/>
        <v>8</v>
      </c>
      <c r="B224" s="193">
        <v>42951</v>
      </c>
      <c r="C224" s="197">
        <v>11.047000000000001</v>
      </c>
      <c r="D224" s="197">
        <v>16.193999999999999</v>
      </c>
      <c r="E224" s="197">
        <v>6.51</v>
      </c>
      <c r="F224" s="198">
        <f t="shared" si="6"/>
        <v>33.750999999999998</v>
      </c>
      <c r="G224"/>
      <c r="H224" s="196">
        <v>1.845</v>
      </c>
    </row>
    <row r="225" spans="1:8" x14ac:dyDescent="0.2">
      <c r="A225" s="111">
        <f t="shared" si="7"/>
        <v>8</v>
      </c>
      <c r="B225" s="193">
        <v>42952</v>
      </c>
      <c r="C225" s="197">
        <v>10.050000000000001</v>
      </c>
      <c r="D225" s="197">
        <v>16.07</v>
      </c>
      <c r="E225" s="197">
        <v>5.4130000000000003</v>
      </c>
      <c r="F225" s="198">
        <f t="shared" si="6"/>
        <v>31.533000000000001</v>
      </c>
      <c r="G225"/>
      <c r="H225" s="196">
        <v>1.84</v>
      </c>
    </row>
    <row r="226" spans="1:8" x14ac:dyDescent="0.2">
      <c r="A226" s="111">
        <f t="shared" si="7"/>
        <v>8</v>
      </c>
      <c r="B226" s="193">
        <v>42953</v>
      </c>
      <c r="C226" s="197">
        <v>10.907</v>
      </c>
      <c r="D226" s="197">
        <v>16.111999999999998</v>
      </c>
      <c r="E226" s="197">
        <v>4.4859999999999998</v>
      </c>
      <c r="F226" s="198">
        <f t="shared" si="6"/>
        <v>31.504999999999999</v>
      </c>
      <c r="G226"/>
      <c r="H226" s="196">
        <v>1.8049999999999999</v>
      </c>
    </row>
    <row r="227" spans="1:8" x14ac:dyDescent="0.2">
      <c r="A227" s="111">
        <f t="shared" si="7"/>
        <v>8</v>
      </c>
      <c r="B227" s="193">
        <v>42954</v>
      </c>
      <c r="C227" s="197">
        <v>10.255000000000001</v>
      </c>
      <c r="D227" s="197">
        <v>16.21</v>
      </c>
      <c r="E227" s="197">
        <v>7.2450000000000001</v>
      </c>
      <c r="F227" s="198">
        <f t="shared" si="6"/>
        <v>33.71</v>
      </c>
      <c r="G227"/>
      <c r="H227" s="196">
        <v>1.91</v>
      </c>
    </row>
    <row r="228" spans="1:8" x14ac:dyDescent="0.2">
      <c r="A228" s="111">
        <f t="shared" si="7"/>
        <v>8</v>
      </c>
      <c r="B228" s="193">
        <v>42955</v>
      </c>
      <c r="C228" s="197">
        <v>11.483000000000001</v>
      </c>
      <c r="D228" s="197">
        <v>16.283000000000001</v>
      </c>
      <c r="E228" s="197">
        <v>7.2080000000000002</v>
      </c>
      <c r="F228" s="198">
        <f t="shared" si="6"/>
        <v>34.974000000000004</v>
      </c>
      <c r="G228"/>
      <c r="H228" s="196">
        <v>1.9450000000000001</v>
      </c>
    </row>
    <row r="229" spans="1:8" x14ac:dyDescent="0.2">
      <c r="A229" s="111">
        <f t="shared" si="7"/>
        <v>8</v>
      </c>
      <c r="B229" s="193">
        <v>42956</v>
      </c>
      <c r="C229" s="197">
        <v>11.436</v>
      </c>
      <c r="D229" s="197">
        <v>16.018999999999998</v>
      </c>
      <c r="E229" s="197">
        <v>6.3250000000000002</v>
      </c>
      <c r="F229" s="198">
        <f t="shared" si="6"/>
        <v>33.78</v>
      </c>
      <c r="G229"/>
      <c r="H229" s="196">
        <v>1.92</v>
      </c>
    </row>
    <row r="230" spans="1:8" x14ac:dyDescent="0.2">
      <c r="A230" s="111">
        <f t="shared" si="7"/>
        <v>8</v>
      </c>
      <c r="B230" s="193">
        <v>42957</v>
      </c>
      <c r="C230" s="197">
        <v>11.131</v>
      </c>
      <c r="D230" s="197">
        <v>16.071999999999999</v>
      </c>
      <c r="E230" s="197">
        <v>6.3410000000000002</v>
      </c>
      <c r="F230" s="198">
        <f t="shared" si="6"/>
        <v>33.543999999999997</v>
      </c>
      <c r="G230"/>
      <c r="H230" s="196">
        <v>1.885</v>
      </c>
    </row>
    <row r="231" spans="1:8" x14ac:dyDescent="0.2">
      <c r="A231" s="111">
        <f t="shared" si="7"/>
        <v>8</v>
      </c>
      <c r="B231" s="193">
        <v>42958</v>
      </c>
      <c r="C231" s="197">
        <v>10.755000000000001</v>
      </c>
      <c r="D231" s="197">
        <v>16.158000000000001</v>
      </c>
      <c r="E231" s="197">
        <v>5.9420000000000002</v>
      </c>
      <c r="F231" s="198">
        <f t="shared" si="6"/>
        <v>32.855000000000004</v>
      </c>
      <c r="G231"/>
      <c r="H231" s="196">
        <v>1.835</v>
      </c>
    </row>
    <row r="232" spans="1:8" x14ac:dyDescent="0.2">
      <c r="A232" s="111">
        <f t="shared" si="7"/>
        <v>8</v>
      </c>
      <c r="B232" s="193">
        <v>42959</v>
      </c>
      <c r="C232" s="197">
        <v>11.567</v>
      </c>
      <c r="D232" s="197">
        <v>16.178000000000001</v>
      </c>
      <c r="E232" s="197">
        <v>3.976</v>
      </c>
      <c r="F232" s="198">
        <f t="shared" si="6"/>
        <v>31.721</v>
      </c>
      <c r="G232"/>
      <c r="H232" s="196">
        <v>1.835</v>
      </c>
    </row>
    <row r="233" spans="1:8" x14ac:dyDescent="0.2">
      <c r="A233" s="111">
        <f t="shared" si="7"/>
        <v>8</v>
      </c>
      <c r="B233" s="193">
        <v>42960</v>
      </c>
      <c r="C233" s="197">
        <v>11.097</v>
      </c>
      <c r="D233" s="197">
        <v>15.593999999999999</v>
      </c>
      <c r="E233" s="197">
        <v>2.7549999999999999</v>
      </c>
      <c r="F233" s="198">
        <f t="shared" si="6"/>
        <v>29.445999999999998</v>
      </c>
      <c r="G233"/>
      <c r="H233" s="196">
        <v>1.7949999999999999</v>
      </c>
    </row>
    <row r="234" spans="1:8" x14ac:dyDescent="0.2">
      <c r="A234" s="111">
        <f t="shared" si="7"/>
        <v>8</v>
      </c>
      <c r="B234" s="193">
        <v>42961</v>
      </c>
      <c r="C234" s="197">
        <v>10.988</v>
      </c>
      <c r="D234" s="197">
        <v>16.29</v>
      </c>
      <c r="E234" s="197">
        <v>5.7430000000000003</v>
      </c>
      <c r="F234" s="198">
        <f t="shared" si="6"/>
        <v>33.021000000000001</v>
      </c>
      <c r="G234"/>
      <c r="H234" s="196">
        <v>1.8049999999999999</v>
      </c>
    </row>
    <row r="235" spans="1:8" x14ac:dyDescent="0.2">
      <c r="A235" s="111">
        <f t="shared" si="7"/>
        <v>8</v>
      </c>
      <c r="B235" s="193">
        <v>42962</v>
      </c>
      <c r="C235" s="197">
        <v>10.9</v>
      </c>
      <c r="D235" s="197">
        <v>15.12</v>
      </c>
      <c r="E235" s="197">
        <v>4.2060000000000004</v>
      </c>
      <c r="F235" s="198">
        <f t="shared" si="6"/>
        <v>30.225999999999999</v>
      </c>
      <c r="G235"/>
      <c r="H235" s="196">
        <v>1.89</v>
      </c>
    </row>
    <row r="236" spans="1:8" x14ac:dyDescent="0.2">
      <c r="A236" s="111">
        <f t="shared" si="7"/>
        <v>8</v>
      </c>
      <c r="B236" s="193">
        <v>42963</v>
      </c>
      <c r="C236" s="197">
        <v>14.12</v>
      </c>
      <c r="D236" s="197">
        <v>16.05</v>
      </c>
      <c r="E236" s="197">
        <v>4.0279999999999996</v>
      </c>
      <c r="F236" s="198">
        <f t="shared" si="6"/>
        <v>34.198</v>
      </c>
      <c r="G236"/>
      <c r="H236" s="196">
        <v>1.97</v>
      </c>
    </row>
    <row r="237" spans="1:8" x14ac:dyDescent="0.2">
      <c r="A237" s="111">
        <f t="shared" si="7"/>
        <v>8</v>
      </c>
      <c r="B237" s="193">
        <v>42964</v>
      </c>
      <c r="C237" s="197">
        <v>14.757</v>
      </c>
      <c r="D237" s="197">
        <v>16.09</v>
      </c>
      <c r="E237" s="197">
        <v>3.72</v>
      </c>
      <c r="F237" s="198">
        <f t="shared" si="6"/>
        <v>34.567</v>
      </c>
      <c r="G237"/>
      <c r="H237" s="196">
        <v>1.95</v>
      </c>
    </row>
    <row r="238" spans="1:8" x14ac:dyDescent="0.2">
      <c r="A238" s="111">
        <f t="shared" si="7"/>
        <v>8</v>
      </c>
      <c r="B238" s="193">
        <v>42965</v>
      </c>
      <c r="C238" s="197">
        <v>13.416</v>
      </c>
      <c r="D238" s="197">
        <v>16.12</v>
      </c>
      <c r="E238" s="197">
        <v>4.33</v>
      </c>
      <c r="F238" s="198">
        <f t="shared" si="6"/>
        <v>33.866</v>
      </c>
      <c r="G238"/>
      <c r="H238" s="196">
        <v>1.825</v>
      </c>
    </row>
    <row r="239" spans="1:8" x14ac:dyDescent="0.2">
      <c r="A239" s="111">
        <f t="shared" si="7"/>
        <v>8</v>
      </c>
      <c r="B239" s="193">
        <v>42966</v>
      </c>
      <c r="C239" s="197">
        <v>10.194000000000001</v>
      </c>
      <c r="D239" s="197">
        <v>16.079999999999998</v>
      </c>
      <c r="E239" s="197">
        <v>4.6639999999999997</v>
      </c>
      <c r="F239" s="198">
        <f t="shared" si="6"/>
        <v>30.938000000000002</v>
      </c>
      <c r="G239"/>
      <c r="H239" s="196">
        <v>1.79</v>
      </c>
    </row>
    <row r="240" spans="1:8" x14ac:dyDescent="0.2">
      <c r="A240" s="111">
        <f t="shared" si="7"/>
        <v>8</v>
      </c>
      <c r="B240" s="193">
        <v>42967</v>
      </c>
      <c r="C240" s="197">
        <v>10.856</v>
      </c>
      <c r="D240" s="197">
        <v>15.94</v>
      </c>
      <c r="E240" s="197">
        <v>3.8410000000000002</v>
      </c>
      <c r="F240" s="198">
        <f t="shared" si="6"/>
        <v>30.637</v>
      </c>
      <c r="G240"/>
      <c r="H240" s="196">
        <v>1.85</v>
      </c>
    </row>
    <row r="241" spans="1:8" x14ac:dyDescent="0.2">
      <c r="A241" s="111">
        <f t="shared" si="7"/>
        <v>8</v>
      </c>
      <c r="B241" s="193">
        <v>42968</v>
      </c>
      <c r="C241" s="197">
        <v>11.45</v>
      </c>
      <c r="D241" s="197">
        <v>15.87</v>
      </c>
      <c r="E241" s="197">
        <v>7.3929999999999998</v>
      </c>
      <c r="F241" s="198">
        <f t="shared" si="6"/>
        <v>34.713000000000001</v>
      </c>
      <c r="G241"/>
      <c r="H241" s="196">
        <v>1.88</v>
      </c>
    </row>
    <row r="242" spans="1:8" x14ac:dyDescent="0.2">
      <c r="A242" s="111">
        <f t="shared" si="7"/>
        <v>8</v>
      </c>
      <c r="B242" s="193">
        <v>42969</v>
      </c>
      <c r="C242" s="197">
        <v>11.542</v>
      </c>
      <c r="D242" s="197">
        <v>15.09</v>
      </c>
      <c r="E242" s="197">
        <v>7.12</v>
      </c>
      <c r="F242" s="198">
        <f t="shared" si="6"/>
        <v>33.751999999999995</v>
      </c>
      <c r="G242"/>
      <c r="H242" s="196">
        <v>1.88</v>
      </c>
    </row>
    <row r="243" spans="1:8" x14ac:dyDescent="0.2">
      <c r="A243" s="111">
        <f t="shared" si="7"/>
        <v>8</v>
      </c>
      <c r="B243" s="193">
        <v>42970</v>
      </c>
      <c r="C243" s="197">
        <v>10.505000000000001</v>
      </c>
      <c r="D243" s="197">
        <v>16.29</v>
      </c>
      <c r="E243" s="197">
        <v>7.2380000000000004</v>
      </c>
      <c r="F243" s="198">
        <f t="shared" si="6"/>
        <v>34.033000000000001</v>
      </c>
      <c r="G243"/>
      <c r="H243" s="196">
        <v>1.875</v>
      </c>
    </row>
    <row r="244" spans="1:8" x14ac:dyDescent="0.2">
      <c r="A244" s="111">
        <f t="shared" si="7"/>
        <v>8</v>
      </c>
      <c r="B244" s="193">
        <v>42971</v>
      </c>
      <c r="C244" s="197">
        <v>11.08</v>
      </c>
      <c r="D244" s="197">
        <v>16.149999999999999</v>
      </c>
      <c r="E244" s="197">
        <v>6.5890000000000004</v>
      </c>
      <c r="F244" s="198">
        <f t="shared" si="6"/>
        <v>33.818999999999996</v>
      </c>
      <c r="G244"/>
      <c r="H244" s="196">
        <v>1.855</v>
      </c>
    </row>
    <row r="245" spans="1:8" x14ac:dyDescent="0.2">
      <c r="A245" s="111">
        <f t="shared" si="7"/>
        <v>8</v>
      </c>
      <c r="B245" s="193">
        <v>42972</v>
      </c>
      <c r="C245" s="197">
        <v>11.028</v>
      </c>
      <c r="D245" s="197">
        <v>16.440000000000001</v>
      </c>
      <c r="E245" s="197">
        <v>6.1980000000000004</v>
      </c>
      <c r="F245" s="198">
        <f t="shared" si="6"/>
        <v>33.666000000000004</v>
      </c>
      <c r="G245"/>
      <c r="H245" s="196">
        <v>1.8</v>
      </c>
    </row>
    <row r="246" spans="1:8" x14ac:dyDescent="0.2">
      <c r="A246" s="111">
        <f t="shared" si="7"/>
        <v>8</v>
      </c>
      <c r="B246" s="193">
        <v>42973</v>
      </c>
      <c r="C246" s="197">
        <v>8.3719999999999999</v>
      </c>
      <c r="D246" s="197">
        <v>16.03</v>
      </c>
      <c r="E246" s="197">
        <v>6.399</v>
      </c>
      <c r="F246" s="198">
        <f t="shared" si="6"/>
        <v>30.801000000000002</v>
      </c>
      <c r="G246"/>
      <c r="H246" s="196">
        <v>1.81</v>
      </c>
    </row>
    <row r="247" spans="1:8" x14ac:dyDescent="0.2">
      <c r="A247" s="111">
        <f t="shared" si="7"/>
        <v>8</v>
      </c>
      <c r="B247" s="193">
        <v>42974</v>
      </c>
      <c r="C247" s="197">
        <v>7.681</v>
      </c>
      <c r="D247" s="197">
        <v>15.98</v>
      </c>
      <c r="E247" s="197">
        <v>6.2389999999999999</v>
      </c>
      <c r="F247" s="198">
        <f t="shared" si="6"/>
        <v>29.900000000000002</v>
      </c>
      <c r="G247"/>
      <c r="H247" s="196">
        <v>1.7849999999999999</v>
      </c>
    </row>
    <row r="248" spans="1:8" x14ac:dyDescent="0.2">
      <c r="A248" s="111">
        <f t="shared" si="7"/>
        <v>8</v>
      </c>
      <c r="B248" s="193">
        <v>42975</v>
      </c>
      <c r="C248" s="197">
        <v>10.894</v>
      </c>
      <c r="D248" s="197">
        <v>16.059999999999999</v>
      </c>
      <c r="E248" s="197">
        <v>5.53</v>
      </c>
      <c r="F248" s="198">
        <f t="shared" si="6"/>
        <v>32.484000000000002</v>
      </c>
      <c r="G248"/>
      <c r="H248" s="196">
        <v>1.865</v>
      </c>
    </row>
    <row r="249" spans="1:8" x14ac:dyDescent="0.2">
      <c r="A249" s="111">
        <f t="shared" si="7"/>
        <v>8</v>
      </c>
      <c r="B249" s="193">
        <v>42976</v>
      </c>
      <c r="C249" s="197">
        <v>11.311</v>
      </c>
      <c r="D249" s="197">
        <v>16.16</v>
      </c>
      <c r="E249" s="197">
        <v>6.4189999999999996</v>
      </c>
      <c r="F249" s="198">
        <f t="shared" si="6"/>
        <v>33.89</v>
      </c>
      <c r="G249"/>
      <c r="H249" s="196">
        <v>1.95</v>
      </c>
    </row>
    <row r="250" spans="1:8" x14ac:dyDescent="0.2">
      <c r="A250" s="111">
        <f t="shared" si="7"/>
        <v>8</v>
      </c>
      <c r="B250" s="193">
        <v>42977</v>
      </c>
      <c r="C250" s="197">
        <v>11.015000000000001</v>
      </c>
      <c r="D250" s="197">
        <v>16</v>
      </c>
      <c r="E250" s="197">
        <v>6.4870000000000001</v>
      </c>
      <c r="F250" s="198">
        <f t="shared" si="6"/>
        <v>33.502000000000002</v>
      </c>
      <c r="G250"/>
      <c r="H250" s="196">
        <v>1.9</v>
      </c>
    </row>
    <row r="251" spans="1:8" x14ac:dyDescent="0.2">
      <c r="A251" s="111">
        <f t="shared" si="7"/>
        <v>8</v>
      </c>
      <c r="B251" s="193">
        <v>42978</v>
      </c>
      <c r="C251" s="197">
        <v>10.451000000000001</v>
      </c>
      <c r="D251" s="197">
        <v>16.079999999999998</v>
      </c>
      <c r="E251" s="197">
        <v>6.5629999999999997</v>
      </c>
      <c r="F251" s="198">
        <f t="shared" si="6"/>
        <v>33.094000000000001</v>
      </c>
      <c r="G251"/>
      <c r="H251" s="196">
        <v>1.8</v>
      </c>
    </row>
    <row r="252" spans="1:8" x14ac:dyDescent="0.2">
      <c r="A252" s="111">
        <f t="shared" si="7"/>
        <v>9</v>
      </c>
      <c r="B252" s="193">
        <v>42979</v>
      </c>
      <c r="C252" s="197">
        <v>10.676</v>
      </c>
      <c r="D252" s="197">
        <v>16.106000000000002</v>
      </c>
      <c r="E252" s="197">
        <v>6.3630000000000004</v>
      </c>
      <c r="F252" s="198">
        <f t="shared" si="6"/>
        <v>33.145000000000003</v>
      </c>
      <c r="G252"/>
      <c r="H252" s="196">
        <v>1.87</v>
      </c>
    </row>
    <row r="253" spans="1:8" x14ac:dyDescent="0.2">
      <c r="A253" s="111">
        <f t="shared" si="7"/>
        <v>9</v>
      </c>
      <c r="B253" s="193">
        <v>42980</v>
      </c>
      <c r="C253" s="197">
        <v>12.292</v>
      </c>
      <c r="D253" s="197">
        <v>16.100999999999999</v>
      </c>
      <c r="E253" s="197">
        <v>2.8420000000000001</v>
      </c>
      <c r="F253" s="198">
        <f t="shared" si="6"/>
        <v>31.234999999999999</v>
      </c>
      <c r="G253"/>
      <c r="H253" s="196">
        <v>1.81</v>
      </c>
    </row>
    <row r="254" spans="1:8" x14ac:dyDescent="0.2">
      <c r="A254" s="111">
        <f t="shared" si="7"/>
        <v>9</v>
      </c>
      <c r="B254" s="193">
        <v>42981</v>
      </c>
      <c r="C254" s="197">
        <v>11.395</v>
      </c>
      <c r="D254" s="197">
        <v>16.18</v>
      </c>
      <c r="E254" s="197">
        <v>2.3980000000000001</v>
      </c>
      <c r="F254" s="198">
        <f t="shared" si="6"/>
        <v>29.972999999999999</v>
      </c>
      <c r="G254"/>
      <c r="H254" s="196">
        <v>1.86</v>
      </c>
    </row>
    <row r="255" spans="1:8" x14ac:dyDescent="0.2">
      <c r="A255" s="111">
        <f t="shared" si="7"/>
        <v>9</v>
      </c>
      <c r="B255" s="193">
        <v>42982</v>
      </c>
      <c r="C255" s="197">
        <v>10.726000000000001</v>
      </c>
      <c r="D255" s="197">
        <v>16.091000000000001</v>
      </c>
      <c r="E255" s="197">
        <v>6.3520000000000003</v>
      </c>
      <c r="F255" s="198">
        <f t="shared" si="6"/>
        <v>33.168999999999997</v>
      </c>
      <c r="G255"/>
      <c r="H255" s="196">
        <v>1.9</v>
      </c>
    </row>
    <row r="256" spans="1:8" x14ac:dyDescent="0.2">
      <c r="A256" s="111">
        <f t="shared" si="7"/>
        <v>9</v>
      </c>
      <c r="B256" s="193">
        <v>42983</v>
      </c>
      <c r="C256" s="197">
        <v>9.327</v>
      </c>
      <c r="D256" s="197">
        <v>16.045000000000002</v>
      </c>
      <c r="E256" s="197">
        <v>7.7949999999999999</v>
      </c>
      <c r="F256" s="198">
        <f t="shared" si="6"/>
        <v>33.167000000000002</v>
      </c>
      <c r="G256"/>
      <c r="H256" s="196">
        <v>1.87</v>
      </c>
    </row>
    <row r="257" spans="1:8" x14ac:dyDescent="0.2">
      <c r="A257" s="111">
        <f t="shared" si="7"/>
        <v>9</v>
      </c>
      <c r="B257" s="193">
        <v>42984</v>
      </c>
      <c r="C257" s="197">
        <v>9.8510000000000009</v>
      </c>
      <c r="D257" s="197">
        <v>16.157</v>
      </c>
      <c r="E257" s="197">
        <v>7.5190000000000001</v>
      </c>
      <c r="F257" s="198">
        <f t="shared" si="6"/>
        <v>33.527000000000001</v>
      </c>
      <c r="G257"/>
      <c r="H257" s="196">
        <v>1.89</v>
      </c>
    </row>
    <row r="258" spans="1:8" x14ac:dyDescent="0.2">
      <c r="A258" s="111">
        <f t="shared" si="7"/>
        <v>9</v>
      </c>
      <c r="B258" s="193">
        <v>42985</v>
      </c>
      <c r="C258" s="197">
        <v>8.9529999999999994</v>
      </c>
      <c r="D258" s="197">
        <v>16.077000000000002</v>
      </c>
      <c r="E258" s="197">
        <v>8.7579999999999991</v>
      </c>
      <c r="F258" s="198">
        <f t="shared" si="6"/>
        <v>33.787999999999997</v>
      </c>
      <c r="G258"/>
      <c r="H258" s="196">
        <v>1.87</v>
      </c>
    </row>
    <row r="259" spans="1:8" x14ac:dyDescent="0.2">
      <c r="A259" s="111">
        <f t="shared" si="7"/>
        <v>9</v>
      </c>
      <c r="B259" s="193">
        <v>42986</v>
      </c>
      <c r="C259" s="197">
        <v>10.058</v>
      </c>
      <c r="D259" s="197">
        <v>16.065999999999999</v>
      </c>
      <c r="E259" s="197">
        <v>7.5839999999999996</v>
      </c>
      <c r="F259" s="198">
        <f t="shared" si="6"/>
        <v>33.707999999999998</v>
      </c>
      <c r="G259"/>
      <c r="H259" s="196">
        <v>1.825</v>
      </c>
    </row>
    <row r="260" spans="1:8" x14ac:dyDescent="0.2">
      <c r="A260" s="111">
        <f t="shared" si="7"/>
        <v>9</v>
      </c>
      <c r="B260" s="193">
        <v>42987</v>
      </c>
      <c r="C260" s="197">
        <v>9.452</v>
      </c>
      <c r="D260" s="197">
        <v>16.170000000000002</v>
      </c>
      <c r="E260" s="197">
        <v>5.4939999999999998</v>
      </c>
      <c r="F260" s="198">
        <f t="shared" si="6"/>
        <v>31.116</v>
      </c>
      <c r="G260"/>
      <c r="H260" s="196">
        <v>1.825</v>
      </c>
    </row>
    <row r="261" spans="1:8" x14ac:dyDescent="0.2">
      <c r="A261" s="111">
        <f t="shared" si="7"/>
        <v>9</v>
      </c>
      <c r="B261" s="193">
        <v>42988</v>
      </c>
      <c r="C261" s="197">
        <v>9.7409999999999997</v>
      </c>
      <c r="D261" s="197">
        <v>16.085999999999999</v>
      </c>
      <c r="E261" s="197">
        <v>4.5910000000000002</v>
      </c>
      <c r="F261" s="198">
        <f t="shared" si="6"/>
        <v>30.417999999999999</v>
      </c>
      <c r="G261"/>
      <c r="H261" s="196">
        <v>1.895</v>
      </c>
    </row>
    <row r="262" spans="1:8" x14ac:dyDescent="0.2">
      <c r="A262" s="111">
        <f t="shared" si="7"/>
        <v>9</v>
      </c>
      <c r="B262" s="193">
        <v>42989</v>
      </c>
      <c r="C262" s="197">
        <v>9.2789999999999999</v>
      </c>
      <c r="D262" s="197">
        <v>16.07</v>
      </c>
      <c r="E262" s="197">
        <v>7.202</v>
      </c>
      <c r="F262" s="198">
        <f t="shared" si="6"/>
        <v>32.551000000000002</v>
      </c>
      <c r="G262"/>
      <c r="H262" s="196">
        <v>1.865</v>
      </c>
    </row>
    <row r="263" spans="1:8" x14ac:dyDescent="0.2">
      <c r="A263" s="111">
        <f t="shared" si="7"/>
        <v>9</v>
      </c>
      <c r="B263" s="193">
        <v>42990</v>
      </c>
      <c r="C263" s="197">
        <v>10.678000000000001</v>
      </c>
      <c r="D263" s="197">
        <v>15.976000000000001</v>
      </c>
      <c r="E263" s="197">
        <v>6.33</v>
      </c>
      <c r="F263" s="198">
        <f t="shared" si="6"/>
        <v>32.984000000000002</v>
      </c>
      <c r="G263"/>
      <c r="H263" s="196">
        <v>1.885</v>
      </c>
    </row>
    <row r="264" spans="1:8" x14ac:dyDescent="0.2">
      <c r="A264" s="111">
        <f t="shared" si="7"/>
        <v>9</v>
      </c>
      <c r="B264" s="193">
        <v>42991</v>
      </c>
      <c r="C264" s="197">
        <v>11.461</v>
      </c>
      <c r="D264" s="197">
        <v>15.945</v>
      </c>
      <c r="E264" s="197">
        <v>6.16</v>
      </c>
      <c r="F264" s="198">
        <f t="shared" si="6"/>
        <v>33.566000000000003</v>
      </c>
      <c r="G264"/>
      <c r="H264" s="196">
        <v>1.87</v>
      </c>
    </row>
    <row r="265" spans="1:8" x14ac:dyDescent="0.2">
      <c r="A265" s="111">
        <f t="shared" si="7"/>
        <v>9</v>
      </c>
      <c r="B265" s="193">
        <v>42992</v>
      </c>
      <c r="C265" s="197">
        <v>9.2319999999999993</v>
      </c>
      <c r="D265" s="197">
        <v>16.07</v>
      </c>
      <c r="E265" s="197">
        <v>7.6859999999999999</v>
      </c>
      <c r="F265" s="198">
        <f t="shared" ref="F265:F328" si="8">+SUM(C265:E265)</f>
        <v>32.988</v>
      </c>
      <c r="G265"/>
      <c r="H265" s="196">
        <v>1.875</v>
      </c>
    </row>
    <row r="266" spans="1:8" x14ac:dyDescent="0.2">
      <c r="A266" s="111">
        <f t="shared" si="7"/>
        <v>9</v>
      </c>
      <c r="B266" s="193">
        <v>42993</v>
      </c>
      <c r="C266" s="197">
        <v>11.744999999999999</v>
      </c>
      <c r="D266" s="197">
        <v>15.93</v>
      </c>
      <c r="E266" s="197">
        <v>4.577</v>
      </c>
      <c r="F266" s="198">
        <f t="shared" si="8"/>
        <v>32.251999999999995</v>
      </c>
      <c r="G266"/>
      <c r="H266" s="196">
        <v>1.87</v>
      </c>
    </row>
    <row r="267" spans="1:8" x14ac:dyDescent="0.2">
      <c r="A267" s="111">
        <f t="shared" ref="A267:A330" si="9">+IF(ISBLANK($B267),"",MONTH($B267))</f>
        <v>9</v>
      </c>
      <c r="B267" s="193">
        <v>42994</v>
      </c>
      <c r="C267" s="197">
        <v>8.2509999999999994</v>
      </c>
      <c r="D267" s="197">
        <v>15.09</v>
      </c>
      <c r="E267" s="197">
        <v>6.4569999999999999</v>
      </c>
      <c r="F267" s="198">
        <f t="shared" si="8"/>
        <v>29.798000000000002</v>
      </c>
      <c r="G267"/>
      <c r="H267" s="196">
        <v>1.84</v>
      </c>
    </row>
    <row r="268" spans="1:8" x14ac:dyDescent="0.2">
      <c r="A268" s="111">
        <f t="shared" si="9"/>
        <v>9</v>
      </c>
      <c r="B268" s="193">
        <v>42995</v>
      </c>
      <c r="C268" s="197">
        <v>8.3030000000000008</v>
      </c>
      <c r="D268" s="197">
        <v>15.94</v>
      </c>
      <c r="E268" s="197">
        <v>5.9749999999999996</v>
      </c>
      <c r="F268" s="198">
        <f t="shared" si="8"/>
        <v>30.218000000000004</v>
      </c>
      <c r="G268"/>
      <c r="H268" s="196">
        <v>1.8149999999999999</v>
      </c>
    </row>
    <row r="269" spans="1:8" x14ac:dyDescent="0.2">
      <c r="A269" s="111">
        <f t="shared" si="9"/>
        <v>9</v>
      </c>
      <c r="B269" s="193">
        <v>42996</v>
      </c>
      <c r="C269" s="197">
        <v>9.3689999999999998</v>
      </c>
      <c r="D269" s="197">
        <v>16.14</v>
      </c>
      <c r="E269" s="197">
        <v>3.9620000000000002</v>
      </c>
      <c r="F269" s="198">
        <f t="shared" si="8"/>
        <v>29.471</v>
      </c>
      <c r="G269"/>
      <c r="H269" s="196">
        <v>1.6950000000000001</v>
      </c>
    </row>
    <row r="270" spans="1:8" x14ac:dyDescent="0.2">
      <c r="A270" s="111">
        <f t="shared" si="9"/>
        <v>9</v>
      </c>
      <c r="B270" s="193">
        <v>42997</v>
      </c>
      <c r="C270" s="197">
        <v>10.717000000000001</v>
      </c>
      <c r="D270" s="197">
        <v>16.2</v>
      </c>
      <c r="E270" s="197">
        <v>2.7639999999999998</v>
      </c>
      <c r="F270" s="198">
        <f t="shared" si="8"/>
        <v>29.681000000000001</v>
      </c>
      <c r="G270"/>
      <c r="H270" s="196">
        <v>1.78</v>
      </c>
    </row>
    <row r="271" spans="1:8" x14ac:dyDescent="0.2">
      <c r="A271" s="111">
        <f t="shared" si="9"/>
        <v>9</v>
      </c>
      <c r="B271" s="193">
        <v>42998</v>
      </c>
      <c r="C271" s="197">
        <v>10.967000000000001</v>
      </c>
      <c r="D271" s="197">
        <v>16.100000000000001</v>
      </c>
      <c r="E271" s="197">
        <v>4.6849999999999996</v>
      </c>
      <c r="F271" s="198">
        <f t="shared" si="8"/>
        <v>31.751999999999999</v>
      </c>
      <c r="G271"/>
      <c r="H271" s="196">
        <v>1.8</v>
      </c>
    </row>
    <row r="272" spans="1:8" x14ac:dyDescent="0.2">
      <c r="A272" s="111">
        <f t="shared" si="9"/>
        <v>9</v>
      </c>
      <c r="B272" s="193">
        <v>42999</v>
      </c>
      <c r="C272" s="197">
        <v>8.6129999999999995</v>
      </c>
      <c r="D272" s="197">
        <v>16</v>
      </c>
      <c r="E272" s="197">
        <v>7.0650000000000004</v>
      </c>
      <c r="F272" s="198">
        <f t="shared" si="8"/>
        <v>31.678000000000001</v>
      </c>
      <c r="G272"/>
      <c r="H272" s="196">
        <v>1.81</v>
      </c>
    </row>
    <row r="273" spans="1:8" x14ac:dyDescent="0.2">
      <c r="A273" s="111">
        <f t="shared" si="9"/>
        <v>9</v>
      </c>
      <c r="B273" s="193">
        <v>43000</v>
      </c>
      <c r="C273" s="197">
        <v>8.4269999999999996</v>
      </c>
      <c r="D273" s="197">
        <v>16.16</v>
      </c>
      <c r="E273" s="197">
        <v>6.5979999999999999</v>
      </c>
      <c r="F273" s="198">
        <f t="shared" si="8"/>
        <v>31.184999999999999</v>
      </c>
      <c r="G273"/>
      <c r="H273" s="196">
        <v>1.7649999999999999</v>
      </c>
    </row>
    <row r="274" spans="1:8" x14ac:dyDescent="0.2">
      <c r="A274" s="111">
        <f t="shared" si="9"/>
        <v>9</v>
      </c>
      <c r="B274" s="193">
        <v>43001</v>
      </c>
      <c r="C274" s="197">
        <v>8.2609999999999992</v>
      </c>
      <c r="D274" s="197">
        <v>15.84</v>
      </c>
      <c r="E274" s="197">
        <v>5.6689999999999996</v>
      </c>
      <c r="F274" s="198">
        <f t="shared" si="8"/>
        <v>29.77</v>
      </c>
      <c r="G274"/>
      <c r="H274" s="196">
        <v>1.8049999999999999</v>
      </c>
    </row>
    <row r="275" spans="1:8" x14ac:dyDescent="0.2">
      <c r="A275" s="111">
        <f t="shared" si="9"/>
        <v>9</v>
      </c>
      <c r="B275" s="193">
        <v>43002</v>
      </c>
      <c r="C275" s="197">
        <v>8.1389999999999993</v>
      </c>
      <c r="D275" s="197">
        <v>16.2</v>
      </c>
      <c r="E275" s="197">
        <v>5.694</v>
      </c>
      <c r="F275" s="198">
        <f t="shared" si="8"/>
        <v>30.032999999999998</v>
      </c>
      <c r="G275"/>
      <c r="H275" s="196">
        <v>1.82</v>
      </c>
    </row>
    <row r="276" spans="1:8" x14ac:dyDescent="0.2">
      <c r="A276" s="111">
        <f t="shared" si="9"/>
        <v>9</v>
      </c>
      <c r="B276" s="193">
        <v>43003</v>
      </c>
      <c r="C276" s="197">
        <v>9.5980000000000008</v>
      </c>
      <c r="D276" s="197">
        <v>16.13</v>
      </c>
      <c r="E276" s="197">
        <v>6.3869999999999996</v>
      </c>
      <c r="F276" s="198">
        <f t="shared" si="8"/>
        <v>32.115000000000002</v>
      </c>
      <c r="G276"/>
      <c r="H276" s="196">
        <v>1.825</v>
      </c>
    </row>
    <row r="277" spans="1:8" x14ac:dyDescent="0.2">
      <c r="A277" s="111">
        <f t="shared" si="9"/>
        <v>9</v>
      </c>
      <c r="B277" s="193">
        <v>43004</v>
      </c>
      <c r="C277" s="197">
        <v>9.1479999999999997</v>
      </c>
      <c r="D277" s="197">
        <v>16.149999999999999</v>
      </c>
      <c r="E277" s="197">
        <v>6.2690000000000001</v>
      </c>
      <c r="F277" s="198">
        <f t="shared" si="8"/>
        <v>31.567</v>
      </c>
      <c r="G277"/>
      <c r="H277" s="196">
        <v>1.82</v>
      </c>
    </row>
    <row r="278" spans="1:8" x14ac:dyDescent="0.2">
      <c r="A278" s="111">
        <f t="shared" si="9"/>
        <v>9</v>
      </c>
      <c r="B278" s="193">
        <v>43005</v>
      </c>
      <c r="C278" s="197">
        <v>9.4990000000000006</v>
      </c>
      <c r="D278" s="197">
        <v>16.18</v>
      </c>
      <c r="E278" s="197">
        <v>5.7859999999999996</v>
      </c>
      <c r="F278" s="198">
        <f t="shared" si="8"/>
        <v>31.465000000000003</v>
      </c>
      <c r="G278"/>
      <c r="H278" s="196">
        <v>1.8</v>
      </c>
    </row>
    <row r="279" spans="1:8" x14ac:dyDescent="0.2">
      <c r="A279" s="111">
        <f t="shared" si="9"/>
        <v>9</v>
      </c>
      <c r="B279" s="193">
        <v>43006</v>
      </c>
      <c r="C279" s="197">
        <v>8.7859999999999996</v>
      </c>
      <c r="D279" s="197">
        <v>16.21</v>
      </c>
      <c r="E279" s="197">
        <v>6.1859999999999999</v>
      </c>
      <c r="F279" s="198">
        <f t="shared" si="8"/>
        <v>31.182000000000002</v>
      </c>
      <c r="G279"/>
      <c r="H279" s="196">
        <v>1.76</v>
      </c>
    </row>
    <row r="280" spans="1:8" x14ac:dyDescent="0.2">
      <c r="A280" s="111">
        <f t="shared" si="9"/>
        <v>9</v>
      </c>
      <c r="B280" s="193">
        <v>43007</v>
      </c>
      <c r="C280" s="197">
        <v>9.5630000000000006</v>
      </c>
      <c r="D280" s="197">
        <v>16.09</v>
      </c>
      <c r="E280" s="197">
        <v>4.9569999999999999</v>
      </c>
      <c r="F280" s="198">
        <f t="shared" si="8"/>
        <v>30.61</v>
      </c>
      <c r="G280"/>
      <c r="H280" s="196">
        <v>1.7150000000000001</v>
      </c>
    </row>
    <row r="281" spans="1:8" x14ac:dyDescent="0.2">
      <c r="A281" s="111">
        <f t="shared" si="9"/>
        <v>9</v>
      </c>
      <c r="B281" s="193">
        <v>43008</v>
      </c>
      <c r="C281" s="197">
        <v>11.189</v>
      </c>
      <c r="D281" s="197">
        <v>16.21</v>
      </c>
      <c r="E281" s="197">
        <v>2.0259999999999998</v>
      </c>
      <c r="F281" s="198">
        <f t="shared" si="8"/>
        <v>29.425000000000001</v>
      </c>
      <c r="G281"/>
      <c r="H281" s="196">
        <v>1.7050000000000001</v>
      </c>
    </row>
    <row r="282" spans="1:8" x14ac:dyDescent="0.2">
      <c r="A282" s="111">
        <f t="shared" si="9"/>
        <v>10</v>
      </c>
      <c r="B282" s="193">
        <v>43009</v>
      </c>
      <c r="C282" s="197">
        <v>9.8539999999999992</v>
      </c>
      <c r="D282" s="197">
        <v>15.987</v>
      </c>
      <c r="E282" s="197">
        <v>2.8620000000000001</v>
      </c>
      <c r="F282" s="198">
        <f t="shared" si="8"/>
        <v>28.703000000000003</v>
      </c>
      <c r="G282"/>
      <c r="H282" s="196">
        <v>1.78</v>
      </c>
    </row>
    <row r="283" spans="1:8" x14ac:dyDescent="0.2">
      <c r="A283" s="111">
        <f t="shared" si="9"/>
        <v>10</v>
      </c>
      <c r="B283" s="193">
        <v>43010</v>
      </c>
      <c r="C283" s="197">
        <v>10.9</v>
      </c>
      <c r="D283" s="197">
        <v>16.056000000000001</v>
      </c>
      <c r="E283" s="197">
        <v>4.5720000000000001</v>
      </c>
      <c r="F283" s="198">
        <f t="shared" si="8"/>
        <v>31.528000000000002</v>
      </c>
      <c r="G283"/>
      <c r="H283" s="196">
        <v>1.8149999999999999</v>
      </c>
    </row>
    <row r="284" spans="1:8" x14ac:dyDescent="0.2">
      <c r="A284" s="111">
        <f t="shared" si="9"/>
        <v>10</v>
      </c>
      <c r="B284" s="193">
        <v>43011</v>
      </c>
      <c r="C284" s="197">
        <v>10.57</v>
      </c>
      <c r="D284" s="197">
        <v>16.132999999999999</v>
      </c>
      <c r="E284" s="197">
        <v>4.702</v>
      </c>
      <c r="F284" s="198">
        <f t="shared" si="8"/>
        <v>31.405000000000001</v>
      </c>
      <c r="G284"/>
      <c r="H284" s="196">
        <v>1.7949999999999999</v>
      </c>
    </row>
    <row r="285" spans="1:8" x14ac:dyDescent="0.2">
      <c r="A285" s="111">
        <f t="shared" si="9"/>
        <v>10</v>
      </c>
      <c r="B285" s="193">
        <v>43012</v>
      </c>
      <c r="C285" s="197">
        <v>11.398999999999999</v>
      </c>
      <c r="D285" s="197">
        <v>15.983000000000001</v>
      </c>
      <c r="E285" s="197">
        <v>4.0640000000000001</v>
      </c>
      <c r="F285" s="198">
        <f t="shared" si="8"/>
        <v>31.445999999999998</v>
      </c>
      <c r="G285"/>
      <c r="H285" s="196">
        <v>1.79</v>
      </c>
    </row>
    <row r="286" spans="1:8" x14ac:dyDescent="0.2">
      <c r="A286" s="111">
        <f t="shared" si="9"/>
        <v>10</v>
      </c>
      <c r="B286" s="193">
        <v>43013</v>
      </c>
      <c r="C286" s="197">
        <v>9.9890000000000008</v>
      </c>
      <c r="D286" s="197">
        <v>16.03</v>
      </c>
      <c r="E286" s="197">
        <v>5.5570000000000004</v>
      </c>
      <c r="F286" s="198">
        <f t="shared" si="8"/>
        <v>31.576000000000001</v>
      </c>
      <c r="G286"/>
      <c r="H286" s="196">
        <v>1.78</v>
      </c>
    </row>
    <row r="287" spans="1:8" x14ac:dyDescent="0.2">
      <c r="A287" s="111">
        <f t="shared" si="9"/>
        <v>10</v>
      </c>
      <c r="B287" s="193">
        <v>43014</v>
      </c>
      <c r="C287" s="197">
        <v>10.003</v>
      </c>
      <c r="D287" s="197">
        <v>15.022</v>
      </c>
      <c r="E287" s="197">
        <v>6.0279999999999996</v>
      </c>
      <c r="F287" s="198">
        <f t="shared" si="8"/>
        <v>31.052999999999997</v>
      </c>
      <c r="G287"/>
      <c r="H287" s="196">
        <v>1.7549999999999999</v>
      </c>
    </row>
    <row r="288" spans="1:8" x14ac:dyDescent="0.2">
      <c r="A288" s="111">
        <f t="shared" si="9"/>
        <v>10</v>
      </c>
      <c r="B288" s="193">
        <v>43015</v>
      </c>
      <c r="C288" s="197">
        <v>9.391</v>
      </c>
      <c r="D288" s="197">
        <v>15.994999999999999</v>
      </c>
      <c r="E288" s="197">
        <v>4.452</v>
      </c>
      <c r="F288" s="198">
        <f t="shared" si="8"/>
        <v>29.838000000000001</v>
      </c>
      <c r="G288"/>
      <c r="H288" s="196">
        <v>1.75</v>
      </c>
    </row>
    <row r="289" spans="1:8" x14ac:dyDescent="0.2">
      <c r="A289" s="111">
        <f t="shared" si="9"/>
        <v>10</v>
      </c>
      <c r="B289" s="193">
        <v>43016</v>
      </c>
      <c r="C289" s="197">
        <v>8.3620000000000001</v>
      </c>
      <c r="D289" s="197">
        <v>16.004999999999999</v>
      </c>
      <c r="E289" s="197">
        <v>4.8380000000000001</v>
      </c>
      <c r="F289" s="198">
        <f t="shared" si="8"/>
        <v>29.204999999999998</v>
      </c>
      <c r="G289"/>
      <c r="H289" s="196">
        <v>1.7849999999999999</v>
      </c>
    </row>
    <row r="290" spans="1:8" x14ac:dyDescent="0.2">
      <c r="A290" s="111">
        <f t="shared" si="9"/>
        <v>10</v>
      </c>
      <c r="B290" s="193">
        <v>43017</v>
      </c>
      <c r="C290" s="197">
        <v>9.8550000000000004</v>
      </c>
      <c r="D290" s="197">
        <v>15.976000000000001</v>
      </c>
      <c r="E290" s="197">
        <v>3.1739999999999999</v>
      </c>
      <c r="F290" s="198">
        <f t="shared" si="8"/>
        <v>29.005000000000003</v>
      </c>
      <c r="G290"/>
      <c r="H290" s="196">
        <v>1.8</v>
      </c>
    </row>
    <row r="291" spans="1:8" x14ac:dyDescent="0.2">
      <c r="A291" s="111">
        <f t="shared" si="9"/>
        <v>10</v>
      </c>
      <c r="B291" s="193">
        <v>43018</v>
      </c>
      <c r="C291" s="197">
        <v>9.7919999999999998</v>
      </c>
      <c r="D291" s="197">
        <v>16.062000000000001</v>
      </c>
      <c r="E291" s="197">
        <v>6.3209999999999997</v>
      </c>
      <c r="F291" s="198">
        <f t="shared" si="8"/>
        <v>32.174999999999997</v>
      </c>
      <c r="G291"/>
      <c r="H291" s="196">
        <v>1.79</v>
      </c>
    </row>
    <row r="292" spans="1:8" x14ac:dyDescent="0.2">
      <c r="A292" s="111">
        <f t="shared" si="9"/>
        <v>10</v>
      </c>
      <c r="B292" s="193">
        <v>43019</v>
      </c>
      <c r="C292" s="197">
        <v>9.8979999999999997</v>
      </c>
      <c r="D292" s="197">
        <v>16.116</v>
      </c>
      <c r="E292" s="197">
        <v>5.766</v>
      </c>
      <c r="F292" s="198">
        <f t="shared" si="8"/>
        <v>31.78</v>
      </c>
      <c r="G292"/>
      <c r="H292" s="196">
        <v>1.825</v>
      </c>
    </row>
    <row r="293" spans="1:8" x14ac:dyDescent="0.2">
      <c r="A293" s="111">
        <f t="shared" si="9"/>
        <v>10</v>
      </c>
      <c r="B293" s="193">
        <v>43020</v>
      </c>
      <c r="C293" s="197">
        <v>12.069000000000001</v>
      </c>
      <c r="D293" s="197">
        <v>16.251000000000001</v>
      </c>
      <c r="E293" s="197">
        <v>3.4609999999999999</v>
      </c>
      <c r="F293" s="198">
        <f t="shared" si="8"/>
        <v>31.780999999999999</v>
      </c>
      <c r="G293"/>
      <c r="H293" s="196">
        <v>1.8049999999999999</v>
      </c>
    </row>
    <row r="294" spans="1:8" x14ac:dyDescent="0.2">
      <c r="A294" s="111">
        <f t="shared" si="9"/>
        <v>10</v>
      </c>
      <c r="B294" s="193">
        <v>43021</v>
      </c>
      <c r="C294" s="197">
        <v>9.7449999999999992</v>
      </c>
      <c r="D294" s="197">
        <v>16.103999999999999</v>
      </c>
      <c r="E294" s="197">
        <v>5.7770000000000001</v>
      </c>
      <c r="F294" s="198">
        <f t="shared" si="8"/>
        <v>31.625999999999998</v>
      </c>
      <c r="G294"/>
      <c r="H294" s="196">
        <v>1.77</v>
      </c>
    </row>
    <row r="295" spans="1:8" x14ac:dyDescent="0.2">
      <c r="A295" s="111">
        <f t="shared" si="9"/>
        <v>10</v>
      </c>
      <c r="B295" s="193">
        <v>43022</v>
      </c>
      <c r="C295" s="197">
        <v>9.24</v>
      </c>
      <c r="D295" s="197">
        <v>16.100000000000001</v>
      </c>
      <c r="E295" s="197">
        <v>4.5949999999999998</v>
      </c>
      <c r="F295" s="198">
        <f t="shared" si="8"/>
        <v>29.935000000000002</v>
      </c>
      <c r="G295"/>
      <c r="H295" s="196">
        <v>1.7949999999999999</v>
      </c>
    </row>
    <row r="296" spans="1:8" x14ac:dyDescent="0.2">
      <c r="A296" s="111">
        <f t="shared" si="9"/>
        <v>10</v>
      </c>
      <c r="B296" s="193">
        <v>43023</v>
      </c>
      <c r="C296" s="197">
        <v>10.615</v>
      </c>
      <c r="D296" s="197">
        <v>16.059999999999999</v>
      </c>
      <c r="E296" s="197">
        <v>3.0110000000000001</v>
      </c>
      <c r="F296" s="198">
        <f t="shared" si="8"/>
        <v>29.685999999999996</v>
      </c>
      <c r="G296"/>
      <c r="H296" s="196">
        <v>1.7849999999999999</v>
      </c>
    </row>
    <row r="297" spans="1:8" x14ac:dyDescent="0.2">
      <c r="A297" s="111">
        <f t="shared" si="9"/>
        <v>10</v>
      </c>
      <c r="B297" s="193">
        <v>43024</v>
      </c>
      <c r="C297" s="197">
        <v>8.1129999999999995</v>
      </c>
      <c r="D297" s="197">
        <v>16.12</v>
      </c>
      <c r="E297" s="197">
        <v>7.718</v>
      </c>
      <c r="F297" s="198">
        <f t="shared" si="8"/>
        <v>31.951000000000001</v>
      </c>
      <c r="G297"/>
      <c r="H297" s="196">
        <v>1.8</v>
      </c>
    </row>
    <row r="298" spans="1:8" x14ac:dyDescent="0.2">
      <c r="A298" s="111">
        <f t="shared" si="9"/>
        <v>10</v>
      </c>
      <c r="B298" s="193">
        <v>43025</v>
      </c>
      <c r="C298" s="197">
        <v>7.8010000000000002</v>
      </c>
      <c r="D298" s="197">
        <v>16.079999999999998</v>
      </c>
      <c r="E298" s="197">
        <v>7.5119999999999996</v>
      </c>
      <c r="F298" s="198">
        <f t="shared" si="8"/>
        <v>31.393000000000001</v>
      </c>
      <c r="G298"/>
      <c r="H298" s="196">
        <v>1.78</v>
      </c>
    </row>
    <row r="299" spans="1:8" x14ac:dyDescent="0.2">
      <c r="A299" s="111">
        <f t="shared" si="9"/>
        <v>10</v>
      </c>
      <c r="B299" s="193">
        <v>43026</v>
      </c>
      <c r="C299" s="197">
        <v>7.508</v>
      </c>
      <c r="D299" s="197">
        <v>16.149999999999999</v>
      </c>
      <c r="E299" s="197">
        <v>6.8559999999999999</v>
      </c>
      <c r="F299" s="198">
        <f t="shared" si="8"/>
        <v>30.513999999999996</v>
      </c>
      <c r="G299"/>
      <c r="H299" s="196">
        <v>1.79</v>
      </c>
    </row>
    <row r="300" spans="1:8" x14ac:dyDescent="0.2">
      <c r="A300" s="111">
        <f t="shared" si="9"/>
        <v>10</v>
      </c>
      <c r="B300" s="193">
        <v>43027</v>
      </c>
      <c r="C300" s="197">
        <v>8.343</v>
      </c>
      <c r="D300" s="197">
        <v>15.18</v>
      </c>
      <c r="E300" s="197">
        <v>7.31</v>
      </c>
      <c r="F300" s="198">
        <f t="shared" si="8"/>
        <v>30.832999999999998</v>
      </c>
      <c r="G300"/>
      <c r="H300" s="196">
        <v>1.82</v>
      </c>
    </row>
    <row r="301" spans="1:8" x14ac:dyDescent="0.2">
      <c r="A301" s="111">
        <f t="shared" si="9"/>
        <v>10</v>
      </c>
      <c r="B301" s="193">
        <v>43028</v>
      </c>
      <c r="C301" s="197">
        <v>8.2539999999999996</v>
      </c>
      <c r="D301" s="197">
        <v>15.98</v>
      </c>
      <c r="E301" s="197">
        <v>7.4059999999999997</v>
      </c>
      <c r="F301" s="198">
        <f t="shared" si="8"/>
        <v>31.64</v>
      </c>
      <c r="G301"/>
      <c r="H301" s="196">
        <v>1.74</v>
      </c>
    </row>
    <row r="302" spans="1:8" x14ac:dyDescent="0.2">
      <c r="A302" s="111">
        <f t="shared" si="9"/>
        <v>10</v>
      </c>
      <c r="B302" s="193">
        <v>43029</v>
      </c>
      <c r="C302" s="197">
        <v>11.632999999999999</v>
      </c>
      <c r="D302" s="197">
        <v>16.02</v>
      </c>
      <c r="E302" s="197">
        <v>2.0059999999999998</v>
      </c>
      <c r="F302" s="198">
        <f t="shared" si="8"/>
        <v>29.658999999999999</v>
      </c>
      <c r="G302"/>
      <c r="H302" s="196">
        <v>1.7549999999999999</v>
      </c>
    </row>
    <row r="303" spans="1:8" x14ac:dyDescent="0.2">
      <c r="A303" s="111">
        <f t="shared" si="9"/>
        <v>10</v>
      </c>
      <c r="B303" s="193">
        <v>43030</v>
      </c>
      <c r="C303" s="197">
        <v>8.92</v>
      </c>
      <c r="D303" s="197">
        <v>16.27</v>
      </c>
      <c r="E303" s="197">
        <v>4.298</v>
      </c>
      <c r="F303" s="198">
        <f t="shared" si="8"/>
        <v>29.488</v>
      </c>
      <c r="G303"/>
      <c r="H303" s="196">
        <v>1.8049999999999999</v>
      </c>
    </row>
    <row r="304" spans="1:8" x14ac:dyDescent="0.2">
      <c r="A304" s="111">
        <f t="shared" si="9"/>
        <v>10</v>
      </c>
      <c r="B304" s="193">
        <v>43031</v>
      </c>
      <c r="C304" s="197">
        <v>8.9359999999999999</v>
      </c>
      <c r="D304" s="197">
        <v>16.13</v>
      </c>
      <c r="E304" s="197">
        <v>6.806</v>
      </c>
      <c r="F304" s="198">
        <f t="shared" si="8"/>
        <v>31.872</v>
      </c>
      <c r="G304"/>
      <c r="H304" s="196">
        <v>1.81</v>
      </c>
    </row>
    <row r="305" spans="1:8" x14ac:dyDescent="0.2">
      <c r="A305" s="111">
        <f t="shared" si="9"/>
        <v>10</v>
      </c>
      <c r="B305" s="193">
        <v>43032</v>
      </c>
      <c r="C305" s="197">
        <v>9.7520000000000007</v>
      </c>
      <c r="D305" s="197">
        <v>16</v>
      </c>
      <c r="E305" s="197">
        <v>6.2050000000000001</v>
      </c>
      <c r="F305" s="198">
        <f t="shared" si="8"/>
        <v>31.957000000000001</v>
      </c>
      <c r="G305"/>
      <c r="H305" s="196">
        <v>1.825</v>
      </c>
    </row>
    <row r="306" spans="1:8" x14ac:dyDescent="0.2">
      <c r="A306" s="111">
        <f t="shared" si="9"/>
        <v>10</v>
      </c>
      <c r="B306" s="193">
        <v>43033</v>
      </c>
      <c r="C306" s="197">
        <v>9.0329999999999995</v>
      </c>
      <c r="D306" s="197">
        <v>16.059999999999999</v>
      </c>
      <c r="E306" s="197">
        <v>6.64</v>
      </c>
      <c r="F306" s="198">
        <f t="shared" si="8"/>
        <v>31.732999999999997</v>
      </c>
      <c r="G306"/>
      <c r="H306" s="196">
        <v>1.79</v>
      </c>
    </row>
    <row r="307" spans="1:8" x14ac:dyDescent="0.2">
      <c r="A307" s="111">
        <f t="shared" si="9"/>
        <v>10</v>
      </c>
      <c r="B307" s="193">
        <v>43034</v>
      </c>
      <c r="C307" s="197">
        <v>8.2690000000000001</v>
      </c>
      <c r="D307" s="197">
        <v>16.190000000000001</v>
      </c>
      <c r="E307" s="197">
        <v>6.9059999999999997</v>
      </c>
      <c r="F307" s="198">
        <f t="shared" si="8"/>
        <v>31.365000000000002</v>
      </c>
      <c r="G307"/>
      <c r="H307" s="196">
        <v>1.73</v>
      </c>
    </row>
    <row r="308" spans="1:8" x14ac:dyDescent="0.2">
      <c r="A308" s="111">
        <f t="shared" si="9"/>
        <v>10</v>
      </c>
      <c r="B308" s="193">
        <v>43035</v>
      </c>
      <c r="C308" s="197">
        <v>10.448</v>
      </c>
      <c r="D308" s="197">
        <v>16.09</v>
      </c>
      <c r="E308" s="197">
        <v>3.5249999999999999</v>
      </c>
      <c r="F308" s="198">
        <f t="shared" si="8"/>
        <v>30.062999999999999</v>
      </c>
      <c r="G308"/>
      <c r="H308" s="196">
        <v>1.75</v>
      </c>
    </row>
    <row r="309" spans="1:8" x14ac:dyDescent="0.2">
      <c r="A309" s="111">
        <f t="shared" si="9"/>
        <v>10</v>
      </c>
      <c r="B309" s="193">
        <v>43036</v>
      </c>
      <c r="C309" s="197">
        <v>10.371</v>
      </c>
      <c r="D309" s="197">
        <v>15.97</v>
      </c>
      <c r="E309" s="197">
        <v>4.2039999999999997</v>
      </c>
      <c r="F309" s="198">
        <f t="shared" si="8"/>
        <v>30.545000000000002</v>
      </c>
      <c r="G309"/>
      <c r="H309" s="196">
        <v>1.78</v>
      </c>
    </row>
    <row r="310" spans="1:8" x14ac:dyDescent="0.2">
      <c r="A310" s="111">
        <f t="shared" si="9"/>
        <v>10</v>
      </c>
      <c r="B310" s="193">
        <v>43037</v>
      </c>
      <c r="C310" s="197">
        <v>11.26</v>
      </c>
      <c r="D310" s="197">
        <v>16.079999999999998</v>
      </c>
      <c r="E310" s="197">
        <v>2.9820000000000002</v>
      </c>
      <c r="F310" s="198">
        <f t="shared" si="8"/>
        <v>30.321999999999996</v>
      </c>
      <c r="G310"/>
      <c r="H310" s="196">
        <v>1.89</v>
      </c>
    </row>
    <row r="311" spans="1:8" x14ac:dyDescent="0.2">
      <c r="A311" s="111">
        <f t="shared" si="9"/>
        <v>10</v>
      </c>
      <c r="B311" s="193">
        <v>43038</v>
      </c>
      <c r="C311" s="197">
        <v>9.2989999999999995</v>
      </c>
      <c r="D311" s="197">
        <v>16.05</v>
      </c>
      <c r="E311" s="197">
        <v>6.6360000000000001</v>
      </c>
      <c r="F311" s="198">
        <f t="shared" si="8"/>
        <v>31.984999999999999</v>
      </c>
      <c r="G311"/>
      <c r="H311" s="196">
        <v>1.7949999999999999</v>
      </c>
    </row>
    <row r="312" spans="1:8" x14ac:dyDescent="0.2">
      <c r="A312" s="111">
        <f t="shared" si="9"/>
        <v>10</v>
      </c>
      <c r="B312" s="193">
        <v>43039</v>
      </c>
      <c r="C312" s="197">
        <v>10.712</v>
      </c>
      <c r="D312" s="197">
        <v>15.76</v>
      </c>
      <c r="E312" s="197">
        <v>5.048</v>
      </c>
      <c r="F312" s="198">
        <f t="shared" si="8"/>
        <v>31.520000000000003</v>
      </c>
      <c r="G312"/>
      <c r="H312" s="196">
        <v>1.78</v>
      </c>
    </row>
    <row r="313" spans="1:8" x14ac:dyDescent="0.2">
      <c r="A313" s="111">
        <f t="shared" si="9"/>
        <v>11</v>
      </c>
      <c r="B313" s="193">
        <v>43040</v>
      </c>
      <c r="C313" s="197">
        <v>9.5440000000000005</v>
      </c>
      <c r="D313" s="197">
        <v>15.552</v>
      </c>
      <c r="E313" s="197">
        <v>4.0670000000000002</v>
      </c>
      <c r="F313" s="198">
        <f t="shared" si="8"/>
        <v>29.163</v>
      </c>
      <c r="G313"/>
      <c r="H313" s="196">
        <v>1.865</v>
      </c>
    </row>
    <row r="314" spans="1:8" x14ac:dyDescent="0.2">
      <c r="A314" s="111">
        <f t="shared" si="9"/>
        <v>11</v>
      </c>
      <c r="B314" s="193">
        <v>43041</v>
      </c>
      <c r="C314" s="197">
        <v>10.431000000000001</v>
      </c>
      <c r="D314" s="197">
        <v>16.024999999999999</v>
      </c>
      <c r="E314" s="197">
        <v>5.3529999999999998</v>
      </c>
      <c r="F314" s="198">
        <f t="shared" si="8"/>
        <v>31.808999999999997</v>
      </c>
      <c r="G314"/>
      <c r="H314" s="196">
        <v>1.85</v>
      </c>
    </row>
    <row r="315" spans="1:8" x14ac:dyDescent="0.2">
      <c r="A315" s="111">
        <f t="shared" si="9"/>
        <v>11</v>
      </c>
      <c r="B315" s="193">
        <v>43042</v>
      </c>
      <c r="C315" s="197">
        <v>9.6809999999999992</v>
      </c>
      <c r="D315" s="197">
        <v>15.965</v>
      </c>
      <c r="E315" s="197">
        <v>5.7840000000000007</v>
      </c>
      <c r="F315" s="198">
        <f t="shared" si="8"/>
        <v>31.43</v>
      </c>
      <c r="G315"/>
      <c r="H315" s="196">
        <v>1.83</v>
      </c>
    </row>
    <row r="316" spans="1:8" x14ac:dyDescent="0.2">
      <c r="A316" s="111">
        <f t="shared" si="9"/>
        <v>11</v>
      </c>
      <c r="B316" s="193">
        <v>43043</v>
      </c>
      <c r="C316" s="197">
        <v>9.2319999999999993</v>
      </c>
      <c r="D316" s="197">
        <v>15.981</v>
      </c>
      <c r="E316" s="197">
        <v>5.5719999999999992</v>
      </c>
      <c r="F316" s="198">
        <f t="shared" si="8"/>
        <v>30.785</v>
      </c>
      <c r="G316"/>
      <c r="H316" s="196">
        <v>1.85</v>
      </c>
    </row>
    <row r="317" spans="1:8" x14ac:dyDescent="0.2">
      <c r="A317" s="111">
        <f t="shared" si="9"/>
        <v>11</v>
      </c>
      <c r="B317" s="193">
        <v>43044</v>
      </c>
      <c r="C317" s="197">
        <v>9.1739999999999995</v>
      </c>
      <c r="D317" s="197">
        <v>16.125999999999998</v>
      </c>
      <c r="E317" s="197">
        <v>5.4760000000000009</v>
      </c>
      <c r="F317" s="198">
        <f t="shared" si="8"/>
        <v>30.775999999999996</v>
      </c>
      <c r="G317"/>
      <c r="H317" s="196">
        <v>1.915</v>
      </c>
    </row>
    <row r="318" spans="1:8" x14ac:dyDescent="0.2">
      <c r="A318" s="111">
        <f t="shared" si="9"/>
        <v>11</v>
      </c>
      <c r="B318" s="193">
        <v>43045</v>
      </c>
      <c r="C318" s="197">
        <v>9.9670000000000005</v>
      </c>
      <c r="D318" s="197">
        <v>15.350999999999999</v>
      </c>
      <c r="E318" s="197">
        <v>6.87</v>
      </c>
      <c r="F318" s="198">
        <f t="shared" si="8"/>
        <v>32.187999999999995</v>
      </c>
      <c r="G318"/>
      <c r="H318" s="196">
        <v>1.84</v>
      </c>
    </row>
    <row r="319" spans="1:8" x14ac:dyDescent="0.2">
      <c r="A319" s="111">
        <f t="shared" si="9"/>
        <v>11</v>
      </c>
      <c r="B319" s="193">
        <v>43046</v>
      </c>
      <c r="C319" s="197">
        <v>10.397</v>
      </c>
      <c r="D319" s="197">
        <v>16.001000000000001</v>
      </c>
      <c r="E319" s="197">
        <v>6.181</v>
      </c>
      <c r="F319" s="198">
        <f t="shared" si="8"/>
        <v>32.579000000000001</v>
      </c>
      <c r="G319"/>
      <c r="H319" s="196">
        <v>1.855</v>
      </c>
    </row>
    <row r="320" spans="1:8" x14ac:dyDescent="0.2">
      <c r="A320" s="111">
        <f t="shared" si="9"/>
        <v>11</v>
      </c>
      <c r="B320" s="193">
        <v>43047</v>
      </c>
      <c r="C320" s="197">
        <v>10.251000000000001</v>
      </c>
      <c r="D320" s="197">
        <v>15.92</v>
      </c>
      <c r="E320" s="197">
        <v>6.2690000000000001</v>
      </c>
      <c r="F320" s="198">
        <f t="shared" si="8"/>
        <v>32.44</v>
      </c>
      <c r="G320"/>
      <c r="H320" s="196">
        <v>1.86</v>
      </c>
    </row>
    <row r="321" spans="1:8" x14ac:dyDescent="0.2">
      <c r="A321" s="111">
        <f t="shared" si="9"/>
        <v>11</v>
      </c>
      <c r="B321" s="193">
        <v>43048</v>
      </c>
      <c r="C321" s="197">
        <v>8.4649999999999999</v>
      </c>
      <c r="D321" s="197">
        <v>16.242999999999999</v>
      </c>
      <c r="E321" s="197">
        <v>7.2990000000000004</v>
      </c>
      <c r="F321" s="198">
        <f t="shared" si="8"/>
        <v>32.006999999999998</v>
      </c>
      <c r="G321"/>
      <c r="H321" s="196">
        <v>1.8</v>
      </c>
    </row>
    <row r="322" spans="1:8" x14ac:dyDescent="0.2">
      <c r="A322" s="111">
        <f t="shared" si="9"/>
        <v>11</v>
      </c>
      <c r="B322" s="193">
        <v>43049</v>
      </c>
      <c r="C322" s="197">
        <v>10.834</v>
      </c>
      <c r="D322" s="197">
        <v>15.026</v>
      </c>
      <c r="E322" s="197">
        <v>6.6189999999999998</v>
      </c>
      <c r="F322" s="198">
        <f t="shared" si="8"/>
        <v>32.478999999999999</v>
      </c>
      <c r="G322"/>
      <c r="H322" s="196">
        <v>1.7849999999999999</v>
      </c>
    </row>
    <row r="323" spans="1:8" x14ac:dyDescent="0.2">
      <c r="A323" s="111">
        <f t="shared" si="9"/>
        <v>11</v>
      </c>
      <c r="B323" s="193">
        <v>43050</v>
      </c>
      <c r="C323" s="197">
        <v>9.5069999999999997</v>
      </c>
      <c r="D323" s="197">
        <v>16.076000000000001</v>
      </c>
      <c r="E323" s="197">
        <v>5.5750000000000002</v>
      </c>
      <c r="F323" s="198">
        <f t="shared" si="8"/>
        <v>31.157999999999998</v>
      </c>
      <c r="G323"/>
      <c r="H323" s="196">
        <v>1.8</v>
      </c>
    </row>
    <row r="324" spans="1:8" x14ac:dyDescent="0.2">
      <c r="A324" s="111">
        <f t="shared" si="9"/>
        <v>11</v>
      </c>
      <c r="B324" s="193">
        <v>43051</v>
      </c>
      <c r="C324" s="197">
        <v>12.901</v>
      </c>
      <c r="D324" s="197">
        <v>16.003999999999998</v>
      </c>
      <c r="E324" s="197">
        <v>1.5939999999999999</v>
      </c>
      <c r="F324" s="198">
        <f t="shared" si="8"/>
        <v>30.498999999999999</v>
      </c>
      <c r="G324"/>
      <c r="H324" s="196">
        <v>1.845</v>
      </c>
    </row>
    <row r="325" spans="1:8" x14ac:dyDescent="0.2">
      <c r="A325" s="111">
        <f t="shared" si="9"/>
        <v>11</v>
      </c>
      <c r="B325" s="193">
        <v>43052</v>
      </c>
      <c r="C325" s="197">
        <v>12.303000000000001</v>
      </c>
      <c r="D325" s="197">
        <v>16.04</v>
      </c>
      <c r="E325" s="197">
        <v>4.5380000000000003</v>
      </c>
      <c r="F325" s="198">
        <f t="shared" si="8"/>
        <v>32.881</v>
      </c>
      <c r="G325"/>
      <c r="H325" s="196">
        <v>1.855</v>
      </c>
    </row>
    <row r="326" spans="1:8" x14ac:dyDescent="0.2">
      <c r="A326" s="111">
        <f t="shared" si="9"/>
        <v>11</v>
      </c>
      <c r="B326" s="193">
        <v>43053</v>
      </c>
      <c r="C326" s="197">
        <v>10.715999999999999</v>
      </c>
      <c r="D326" s="197">
        <v>16.02</v>
      </c>
      <c r="E326" s="197">
        <v>5.9479999999999995</v>
      </c>
      <c r="F326" s="198">
        <f t="shared" si="8"/>
        <v>32.683999999999997</v>
      </c>
      <c r="G326"/>
      <c r="H326" s="196">
        <v>1.885</v>
      </c>
    </row>
    <row r="327" spans="1:8" x14ac:dyDescent="0.2">
      <c r="A327" s="111">
        <f t="shared" si="9"/>
        <v>11</v>
      </c>
      <c r="B327" s="193">
        <v>43054</v>
      </c>
      <c r="C327" s="197">
        <v>9.6690000000000005</v>
      </c>
      <c r="D327" s="197">
        <v>16</v>
      </c>
      <c r="E327" s="197">
        <v>7.0739999999999998</v>
      </c>
      <c r="F327" s="198">
        <f t="shared" si="8"/>
        <v>32.743000000000002</v>
      </c>
      <c r="G327"/>
      <c r="H327" s="196">
        <v>1.845</v>
      </c>
    </row>
    <row r="328" spans="1:8" x14ac:dyDescent="0.2">
      <c r="A328" s="111">
        <f t="shared" si="9"/>
        <v>11</v>
      </c>
      <c r="B328" s="193">
        <v>43055</v>
      </c>
      <c r="C328" s="197">
        <v>9.4249999999999989</v>
      </c>
      <c r="D328" s="197">
        <v>16.149999999999999</v>
      </c>
      <c r="E328" s="197">
        <v>6.9939999999999998</v>
      </c>
      <c r="F328" s="198">
        <f t="shared" si="8"/>
        <v>32.568999999999996</v>
      </c>
      <c r="G328"/>
      <c r="H328" s="196">
        <v>1.83</v>
      </c>
    </row>
    <row r="329" spans="1:8" x14ac:dyDescent="0.2">
      <c r="A329" s="111">
        <f t="shared" si="9"/>
        <v>11</v>
      </c>
      <c r="B329" s="193">
        <v>43056</v>
      </c>
      <c r="C329" s="197">
        <v>9.7379999999999995</v>
      </c>
      <c r="D329" s="197">
        <v>16.229999999999997</v>
      </c>
      <c r="E329" s="197">
        <v>5.524</v>
      </c>
      <c r="F329" s="198">
        <f t="shared" ref="F329:F373" si="10">+SUM(C329:E329)</f>
        <v>31.491999999999997</v>
      </c>
      <c r="G329"/>
      <c r="H329" s="196">
        <v>1.7849999999999999</v>
      </c>
    </row>
    <row r="330" spans="1:8" x14ac:dyDescent="0.2">
      <c r="A330" s="111">
        <f t="shared" si="9"/>
        <v>11</v>
      </c>
      <c r="B330" s="193">
        <v>43057</v>
      </c>
      <c r="C330" s="197">
        <v>9.7609999999999992</v>
      </c>
      <c r="D330" s="197">
        <v>16.07</v>
      </c>
      <c r="E330" s="197">
        <v>4.7649999999999997</v>
      </c>
      <c r="F330" s="198">
        <f t="shared" si="10"/>
        <v>30.596</v>
      </c>
      <c r="G330"/>
      <c r="H330" s="196">
        <v>1.8049999999999999</v>
      </c>
    </row>
    <row r="331" spans="1:8" x14ac:dyDescent="0.2">
      <c r="A331" s="111">
        <f t="shared" ref="A331:A373" si="11">+IF(ISBLANK($B331),"",MONTH($B331))</f>
        <v>11</v>
      </c>
      <c r="B331" s="193">
        <v>43058</v>
      </c>
      <c r="C331" s="197">
        <v>8.3780000000000001</v>
      </c>
      <c r="D331" s="197">
        <v>16.07</v>
      </c>
      <c r="E331" s="197">
        <v>5.4929999999999994</v>
      </c>
      <c r="F331" s="198">
        <f t="shared" si="10"/>
        <v>29.940999999999999</v>
      </c>
      <c r="G331"/>
      <c r="H331" s="196">
        <v>1.8149999999999999</v>
      </c>
    </row>
    <row r="332" spans="1:8" x14ac:dyDescent="0.2">
      <c r="A332" s="111">
        <f t="shared" si="11"/>
        <v>11</v>
      </c>
      <c r="B332" s="193">
        <v>43059</v>
      </c>
      <c r="C332" s="197">
        <v>10.423999999999999</v>
      </c>
      <c r="D332" s="197">
        <v>16.059999999999999</v>
      </c>
      <c r="E332" s="197">
        <v>6.14</v>
      </c>
      <c r="F332" s="198">
        <f t="shared" si="10"/>
        <v>32.623999999999995</v>
      </c>
      <c r="G332"/>
      <c r="H332" s="196">
        <v>1.89</v>
      </c>
    </row>
    <row r="333" spans="1:8" x14ac:dyDescent="0.2">
      <c r="A333" s="111">
        <f t="shared" si="11"/>
        <v>11</v>
      </c>
      <c r="B333" s="193">
        <v>43060</v>
      </c>
      <c r="C333" s="197">
        <v>11.206</v>
      </c>
      <c r="D333" s="197">
        <v>11.079999999999998</v>
      </c>
      <c r="E333" s="197">
        <v>10.426</v>
      </c>
      <c r="F333" s="198">
        <f t="shared" si="10"/>
        <v>32.711999999999996</v>
      </c>
      <c r="G333"/>
      <c r="H333" s="196">
        <v>1.865</v>
      </c>
    </row>
    <row r="334" spans="1:8" x14ac:dyDescent="0.2">
      <c r="A334" s="111">
        <f t="shared" si="11"/>
        <v>11</v>
      </c>
      <c r="B334" s="193">
        <v>43061</v>
      </c>
      <c r="C334" s="197">
        <v>10.143999999999998</v>
      </c>
      <c r="D334" s="197">
        <v>9.2099999999999991</v>
      </c>
      <c r="E334" s="197">
        <v>11.448</v>
      </c>
      <c r="F334" s="198">
        <f t="shared" si="10"/>
        <v>30.802</v>
      </c>
      <c r="G334"/>
      <c r="H334" s="196">
        <v>1.665</v>
      </c>
    </row>
    <row r="335" spans="1:8" x14ac:dyDescent="0.2">
      <c r="A335" s="111">
        <f t="shared" si="11"/>
        <v>11</v>
      </c>
      <c r="B335" s="193">
        <v>43062</v>
      </c>
      <c r="C335" s="197">
        <v>9.6910000000000007</v>
      </c>
      <c r="D335" s="197">
        <v>12.32</v>
      </c>
      <c r="E335" s="197">
        <v>9.734</v>
      </c>
      <c r="F335" s="198">
        <f t="shared" si="10"/>
        <v>31.745000000000005</v>
      </c>
      <c r="G335"/>
      <c r="H335" s="196">
        <v>1.895</v>
      </c>
    </row>
    <row r="336" spans="1:8" x14ac:dyDescent="0.2">
      <c r="A336" s="111">
        <f t="shared" si="11"/>
        <v>11</v>
      </c>
      <c r="B336" s="193">
        <v>43063</v>
      </c>
      <c r="C336" s="197">
        <v>10.426</v>
      </c>
      <c r="D336" s="197">
        <v>12.040000000000001</v>
      </c>
      <c r="E336" s="197">
        <v>10.159000000000001</v>
      </c>
      <c r="F336" s="198">
        <f t="shared" si="10"/>
        <v>32.625</v>
      </c>
      <c r="G336"/>
      <c r="H336" s="196">
        <v>1.83</v>
      </c>
    </row>
    <row r="337" spans="1:8" x14ac:dyDescent="0.2">
      <c r="A337" s="111">
        <f t="shared" si="11"/>
        <v>11</v>
      </c>
      <c r="B337" s="193">
        <v>43064</v>
      </c>
      <c r="C337" s="197">
        <v>9.2919999999999998</v>
      </c>
      <c r="D337" s="197">
        <v>14.97</v>
      </c>
      <c r="E337" s="197">
        <v>6.867</v>
      </c>
      <c r="F337" s="198">
        <f t="shared" si="10"/>
        <v>31.129000000000001</v>
      </c>
      <c r="G337"/>
      <c r="H337" s="196">
        <v>1.8</v>
      </c>
    </row>
    <row r="338" spans="1:8" x14ac:dyDescent="0.2">
      <c r="A338" s="111">
        <f t="shared" si="11"/>
        <v>11</v>
      </c>
      <c r="B338" s="193">
        <v>43065</v>
      </c>
      <c r="C338" s="197">
        <v>9.1039999999999992</v>
      </c>
      <c r="D338" s="197">
        <v>13.23</v>
      </c>
      <c r="E338" s="197">
        <v>6.4349999999999996</v>
      </c>
      <c r="F338" s="198">
        <f t="shared" si="10"/>
        <v>28.768999999999998</v>
      </c>
      <c r="G338"/>
      <c r="H338" s="196">
        <v>1.8</v>
      </c>
    </row>
    <row r="339" spans="1:8" x14ac:dyDescent="0.2">
      <c r="A339" s="111">
        <f t="shared" si="11"/>
        <v>11</v>
      </c>
      <c r="B339" s="193">
        <v>43066</v>
      </c>
      <c r="C339" s="197">
        <v>10.407</v>
      </c>
      <c r="D339" s="197">
        <v>14.24</v>
      </c>
      <c r="E339" s="197">
        <v>6.4679999999999991</v>
      </c>
      <c r="F339" s="198">
        <f t="shared" si="10"/>
        <v>31.114999999999998</v>
      </c>
      <c r="G339"/>
      <c r="H339" s="196">
        <v>1.87</v>
      </c>
    </row>
    <row r="340" spans="1:8" x14ac:dyDescent="0.2">
      <c r="A340" s="111">
        <f t="shared" si="11"/>
        <v>11</v>
      </c>
      <c r="B340" s="193">
        <v>43067</v>
      </c>
      <c r="C340" s="197">
        <v>9.8090000000000011</v>
      </c>
      <c r="D340" s="197">
        <v>14.8</v>
      </c>
      <c r="E340" s="197">
        <v>8.35</v>
      </c>
      <c r="F340" s="198">
        <f t="shared" si="10"/>
        <v>32.959000000000003</v>
      </c>
      <c r="G340"/>
      <c r="H340" s="196">
        <v>1.88</v>
      </c>
    </row>
    <row r="341" spans="1:8" x14ac:dyDescent="0.2">
      <c r="A341" s="111">
        <f t="shared" si="11"/>
        <v>11</v>
      </c>
      <c r="B341" s="193">
        <v>43068</v>
      </c>
      <c r="C341" s="197">
        <v>9.7510000000000012</v>
      </c>
      <c r="D341" s="197">
        <v>15.96</v>
      </c>
      <c r="E341" s="197">
        <v>7.2880000000000003</v>
      </c>
      <c r="F341" s="198">
        <f t="shared" si="10"/>
        <v>32.999000000000002</v>
      </c>
      <c r="G341"/>
      <c r="H341" s="196">
        <v>1.81</v>
      </c>
    </row>
    <row r="342" spans="1:8" x14ac:dyDescent="0.2">
      <c r="A342" s="111">
        <f t="shared" si="11"/>
        <v>11</v>
      </c>
      <c r="B342" s="193">
        <v>43069</v>
      </c>
      <c r="C342" s="197">
        <v>10.052</v>
      </c>
      <c r="D342" s="197">
        <v>16.149999999999999</v>
      </c>
      <c r="E342" s="197">
        <v>6.5510000000000002</v>
      </c>
      <c r="F342" s="198">
        <f t="shared" si="10"/>
        <v>32.753</v>
      </c>
      <c r="G342"/>
      <c r="H342" s="196">
        <v>1.845</v>
      </c>
    </row>
    <row r="343" spans="1:8" x14ac:dyDescent="0.2">
      <c r="A343" s="111">
        <f t="shared" si="11"/>
        <v>12</v>
      </c>
      <c r="B343" s="193">
        <v>43070</v>
      </c>
      <c r="C343" s="197">
        <v>7.9639999999999995</v>
      </c>
      <c r="D343" s="197">
        <v>15.879999999999999</v>
      </c>
      <c r="E343" s="197">
        <v>8.4469999999999992</v>
      </c>
      <c r="F343" s="198">
        <f t="shared" si="10"/>
        <v>32.290999999999997</v>
      </c>
      <c r="G343"/>
      <c r="H343" s="196">
        <v>1.77</v>
      </c>
    </row>
    <row r="344" spans="1:8" x14ac:dyDescent="0.2">
      <c r="A344" s="111">
        <f t="shared" si="11"/>
        <v>12</v>
      </c>
      <c r="B344" s="193">
        <v>43071</v>
      </c>
      <c r="C344" s="197">
        <v>8.9990000000000006</v>
      </c>
      <c r="D344" s="197">
        <v>15.379999999999999</v>
      </c>
      <c r="E344" s="197">
        <v>6.4539999999999997</v>
      </c>
      <c r="F344" s="198">
        <f t="shared" si="10"/>
        <v>30.832999999999998</v>
      </c>
      <c r="G344"/>
      <c r="H344" s="196">
        <v>1.73</v>
      </c>
    </row>
    <row r="345" spans="1:8" x14ac:dyDescent="0.2">
      <c r="A345" s="111">
        <f t="shared" si="11"/>
        <v>12</v>
      </c>
      <c r="B345" s="193">
        <v>43072</v>
      </c>
      <c r="C345" s="197">
        <v>8.9039999999999999</v>
      </c>
      <c r="D345" s="197">
        <v>16.115000000000002</v>
      </c>
      <c r="E345" s="197">
        <v>4.8390000000000004</v>
      </c>
      <c r="F345" s="198">
        <f t="shared" si="10"/>
        <v>29.858000000000004</v>
      </c>
      <c r="G345"/>
      <c r="H345" s="196">
        <v>1.77</v>
      </c>
    </row>
    <row r="346" spans="1:8" x14ac:dyDescent="0.2">
      <c r="A346" s="111">
        <f t="shared" si="11"/>
        <v>12</v>
      </c>
      <c r="B346" s="193">
        <v>43073</v>
      </c>
      <c r="C346" s="197">
        <v>11.956</v>
      </c>
      <c r="D346" s="197">
        <v>15.038</v>
      </c>
      <c r="E346" s="197">
        <v>5.1400000000000006</v>
      </c>
      <c r="F346" s="198">
        <f t="shared" si="10"/>
        <v>32.134</v>
      </c>
      <c r="G346"/>
      <c r="H346" s="196">
        <v>1.87</v>
      </c>
    </row>
    <row r="347" spans="1:8" x14ac:dyDescent="0.2">
      <c r="A347" s="111">
        <f t="shared" si="11"/>
        <v>12</v>
      </c>
      <c r="B347" s="193">
        <v>43074</v>
      </c>
      <c r="C347" s="197">
        <v>10.388999999999999</v>
      </c>
      <c r="D347" s="197">
        <v>13.756</v>
      </c>
      <c r="E347" s="197">
        <v>7.7610000000000001</v>
      </c>
      <c r="F347" s="198">
        <f t="shared" si="10"/>
        <v>31.905999999999999</v>
      </c>
      <c r="G347"/>
      <c r="H347" s="196">
        <v>1.825</v>
      </c>
    </row>
    <row r="348" spans="1:8" x14ac:dyDescent="0.2">
      <c r="A348" s="111">
        <f t="shared" si="11"/>
        <v>12</v>
      </c>
      <c r="B348" s="193">
        <v>43075</v>
      </c>
      <c r="C348" s="197">
        <v>8.5510000000000002</v>
      </c>
      <c r="D348" s="197">
        <v>16.067</v>
      </c>
      <c r="E348" s="197">
        <v>7.7270000000000003</v>
      </c>
      <c r="F348" s="198">
        <f t="shared" si="10"/>
        <v>32.344999999999999</v>
      </c>
      <c r="G348"/>
      <c r="H348" s="196">
        <v>1.865</v>
      </c>
    </row>
    <row r="349" spans="1:8" x14ac:dyDescent="0.2">
      <c r="A349" s="111">
        <f t="shared" si="11"/>
        <v>12</v>
      </c>
      <c r="B349" s="193">
        <v>43076</v>
      </c>
      <c r="C349" s="197">
        <v>13.860999999999999</v>
      </c>
      <c r="D349" s="197">
        <v>15.986000000000001</v>
      </c>
      <c r="E349" s="197">
        <v>2.4319999999999999</v>
      </c>
      <c r="F349" s="198">
        <f t="shared" si="10"/>
        <v>32.279000000000003</v>
      </c>
      <c r="G349"/>
      <c r="H349" s="196">
        <v>1.84</v>
      </c>
    </row>
    <row r="350" spans="1:8" x14ac:dyDescent="0.2">
      <c r="A350" s="111">
        <f t="shared" si="11"/>
        <v>12</v>
      </c>
      <c r="B350" s="193">
        <v>43077</v>
      </c>
      <c r="C350" s="197">
        <v>10.353000000000002</v>
      </c>
      <c r="D350" s="197">
        <v>16.027999999999999</v>
      </c>
      <c r="E350" s="197">
        <v>4.3420000000000005</v>
      </c>
      <c r="F350" s="198">
        <f t="shared" si="10"/>
        <v>30.722999999999999</v>
      </c>
      <c r="G350"/>
      <c r="H350" s="196">
        <v>1.7749999999999999</v>
      </c>
    </row>
    <row r="351" spans="1:8" x14ac:dyDescent="0.2">
      <c r="A351" s="111">
        <f t="shared" si="11"/>
        <v>12</v>
      </c>
      <c r="B351" s="193">
        <v>43078</v>
      </c>
      <c r="C351" s="197">
        <v>13.246</v>
      </c>
      <c r="D351" s="197">
        <v>15.29</v>
      </c>
      <c r="E351" s="197">
        <v>1.9279999999999999</v>
      </c>
      <c r="F351" s="198">
        <f t="shared" si="10"/>
        <v>30.464000000000002</v>
      </c>
      <c r="G351"/>
      <c r="H351" s="196">
        <v>1.74</v>
      </c>
    </row>
    <row r="352" spans="1:8" x14ac:dyDescent="0.2">
      <c r="A352" s="111">
        <f t="shared" si="11"/>
        <v>12</v>
      </c>
      <c r="B352" s="193">
        <v>43079</v>
      </c>
      <c r="C352" s="197">
        <v>12.815000000000001</v>
      </c>
      <c r="D352" s="197">
        <v>15.93</v>
      </c>
      <c r="E352" s="197">
        <v>1.641</v>
      </c>
      <c r="F352" s="198">
        <f t="shared" si="10"/>
        <v>30.386000000000003</v>
      </c>
      <c r="G352"/>
      <c r="H352" s="196">
        <v>1.84</v>
      </c>
    </row>
    <row r="353" spans="1:8" x14ac:dyDescent="0.2">
      <c r="A353" s="111">
        <f t="shared" si="11"/>
        <v>12</v>
      </c>
      <c r="B353" s="193">
        <v>43080</v>
      </c>
      <c r="C353" s="197">
        <v>11.744</v>
      </c>
      <c r="D353" s="197">
        <v>16.113</v>
      </c>
      <c r="E353" s="197">
        <v>5.7370000000000001</v>
      </c>
      <c r="F353" s="198">
        <f t="shared" si="10"/>
        <v>33.594000000000001</v>
      </c>
      <c r="G353"/>
      <c r="H353" s="196">
        <v>1.885</v>
      </c>
    </row>
    <row r="354" spans="1:8" x14ac:dyDescent="0.2">
      <c r="A354" s="111">
        <f t="shared" si="11"/>
        <v>12</v>
      </c>
      <c r="B354" s="193">
        <v>43081</v>
      </c>
      <c r="C354" s="197">
        <v>14.526</v>
      </c>
      <c r="D354" s="197">
        <v>16.055999999999997</v>
      </c>
      <c r="E354" s="197">
        <v>2.9220000000000002</v>
      </c>
      <c r="F354" s="198">
        <f t="shared" si="10"/>
        <v>33.503999999999998</v>
      </c>
      <c r="G354"/>
      <c r="H354" s="196">
        <v>1.81</v>
      </c>
    </row>
    <row r="355" spans="1:8" x14ac:dyDescent="0.2">
      <c r="A355" s="111">
        <f t="shared" si="11"/>
        <v>12</v>
      </c>
      <c r="B355" s="193">
        <v>43082</v>
      </c>
      <c r="C355" s="197">
        <v>11.085000000000001</v>
      </c>
      <c r="D355" s="197">
        <v>15.931000000000001</v>
      </c>
      <c r="E355" s="197">
        <v>5.9280000000000008</v>
      </c>
      <c r="F355" s="198">
        <f t="shared" si="10"/>
        <v>32.944000000000003</v>
      </c>
      <c r="G355"/>
      <c r="H355" s="196">
        <v>1.79</v>
      </c>
    </row>
    <row r="356" spans="1:8" x14ac:dyDescent="0.2">
      <c r="A356" s="111">
        <f t="shared" si="11"/>
        <v>12</v>
      </c>
      <c r="B356" s="193">
        <v>43083</v>
      </c>
      <c r="C356" s="197">
        <v>11.823</v>
      </c>
      <c r="D356" s="197">
        <v>15.809999999999999</v>
      </c>
      <c r="E356" s="197">
        <v>5.1270000000000007</v>
      </c>
      <c r="F356" s="198">
        <f t="shared" si="10"/>
        <v>32.76</v>
      </c>
      <c r="G356"/>
      <c r="H356" s="196">
        <v>1.8149999999999999</v>
      </c>
    </row>
    <row r="357" spans="1:8" x14ac:dyDescent="0.2">
      <c r="A357" s="111">
        <f t="shared" si="11"/>
        <v>12</v>
      </c>
      <c r="B357" s="193">
        <v>43084</v>
      </c>
      <c r="C357" s="197">
        <v>11.893000000000001</v>
      </c>
      <c r="D357" s="197">
        <v>15.53</v>
      </c>
      <c r="E357" s="197">
        <v>4.9139999999999997</v>
      </c>
      <c r="F357" s="198">
        <f t="shared" si="10"/>
        <v>32.337000000000003</v>
      </c>
      <c r="G357"/>
      <c r="H357" s="196">
        <v>1.8049999999999999</v>
      </c>
    </row>
    <row r="358" spans="1:8" x14ac:dyDescent="0.2">
      <c r="A358" s="111">
        <f t="shared" si="11"/>
        <v>12</v>
      </c>
      <c r="B358" s="193">
        <v>43085</v>
      </c>
      <c r="C358" s="197">
        <v>12.572999999999999</v>
      </c>
      <c r="D358" s="197">
        <v>14.469999999999999</v>
      </c>
      <c r="E358" s="197">
        <v>2.9460000000000002</v>
      </c>
      <c r="F358" s="198">
        <f t="shared" si="10"/>
        <v>29.989000000000001</v>
      </c>
      <c r="G358"/>
      <c r="H358" s="196">
        <v>1.77</v>
      </c>
    </row>
    <row r="359" spans="1:8" x14ac:dyDescent="0.2">
      <c r="A359" s="111">
        <f t="shared" si="11"/>
        <v>12</v>
      </c>
      <c r="B359" s="193">
        <v>43086</v>
      </c>
      <c r="C359" s="197">
        <v>11.662000000000001</v>
      </c>
      <c r="D359" s="197">
        <v>16.09</v>
      </c>
      <c r="E359" s="197">
        <v>2.2720000000000002</v>
      </c>
      <c r="F359" s="198">
        <f t="shared" si="10"/>
        <v>30.024000000000001</v>
      </c>
      <c r="G359"/>
      <c r="H359" s="196">
        <v>1.7649999999999999</v>
      </c>
    </row>
    <row r="360" spans="1:8" x14ac:dyDescent="0.2">
      <c r="A360" s="111">
        <f t="shared" si="11"/>
        <v>12</v>
      </c>
      <c r="B360" s="193">
        <v>43087</v>
      </c>
      <c r="C360" s="197">
        <v>9.738999999999999</v>
      </c>
      <c r="D360" s="197">
        <v>15.96</v>
      </c>
      <c r="E360" s="197">
        <v>7.0670000000000002</v>
      </c>
      <c r="F360" s="198">
        <f t="shared" si="10"/>
        <v>32.765999999999998</v>
      </c>
      <c r="G360"/>
      <c r="H360" s="196">
        <v>1.885</v>
      </c>
    </row>
    <row r="361" spans="1:8" x14ac:dyDescent="0.2">
      <c r="A361" s="111">
        <f t="shared" si="11"/>
        <v>12</v>
      </c>
      <c r="B361" s="193">
        <v>43088</v>
      </c>
      <c r="C361" s="197">
        <v>12.01</v>
      </c>
      <c r="D361" s="197">
        <v>15.870000000000001</v>
      </c>
      <c r="E361" s="197">
        <v>6.3169999999999993</v>
      </c>
      <c r="F361" s="198">
        <f t="shared" si="10"/>
        <v>34.197000000000003</v>
      </c>
      <c r="G361"/>
      <c r="H361" s="196">
        <v>1.865</v>
      </c>
    </row>
    <row r="362" spans="1:8" x14ac:dyDescent="0.2">
      <c r="A362" s="111">
        <f t="shared" si="11"/>
        <v>12</v>
      </c>
      <c r="B362" s="193">
        <v>43089</v>
      </c>
      <c r="C362" s="197">
        <v>9.2289999999999992</v>
      </c>
      <c r="D362" s="197">
        <v>15.649999999999999</v>
      </c>
      <c r="E362" s="197">
        <v>8.3170000000000002</v>
      </c>
      <c r="F362" s="198">
        <f t="shared" si="10"/>
        <v>33.195999999999998</v>
      </c>
      <c r="G362"/>
      <c r="H362" s="196">
        <v>1.89</v>
      </c>
    </row>
    <row r="363" spans="1:8" x14ac:dyDescent="0.2">
      <c r="A363" s="111">
        <f t="shared" si="11"/>
        <v>12</v>
      </c>
      <c r="B363" s="193">
        <v>43090</v>
      </c>
      <c r="C363" s="197">
        <v>9.8530000000000015</v>
      </c>
      <c r="D363" s="197">
        <v>15.93</v>
      </c>
      <c r="E363" s="197">
        <v>7.67</v>
      </c>
      <c r="F363" s="198">
        <f t="shared" si="10"/>
        <v>33.453000000000003</v>
      </c>
      <c r="G363"/>
      <c r="H363" s="196">
        <v>1.9550000000000001</v>
      </c>
    </row>
    <row r="364" spans="1:8" x14ac:dyDescent="0.2">
      <c r="A364" s="111">
        <f t="shared" si="11"/>
        <v>12</v>
      </c>
      <c r="B364" s="193">
        <v>43091</v>
      </c>
      <c r="C364" s="197">
        <v>11.457999999999998</v>
      </c>
      <c r="D364" s="197">
        <v>16.11</v>
      </c>
      <c r="E364" s="197">
        <v>4.8230000000000004</v>
      </c>
      <c r="F364" s="198">
        <f t="shared" si="10"/>
        <v>32.390999999999998</v>
      </c>
      <c r="G364"/>
      <c r="H364" s="196">
        <v>1.7749999999999999</v>
      </c>
    </row>
    <row r="365" spans="1:8" x14ac:dyDescent="0.2">
      <c r="A365" s="111">
        <f t="shared" si="11"/>
        <v>12</v>
      </c>
      <c r="B365" s="193">
        <v>43092</v>
      </c>
      <c r="C365" s="197">
        <v>13.712</v>
      </c>
      <c r="D365" s="197">
        <v>16.23</v>
      </c>
      <c r="E365" s="197">
        <v>1.5430000000000001</v>
      </c>
      <c r="F365" s="198">
        <f t="shared" si="10"/>
        <v>31.484999999999999</v>
      </c>
      <c r="G365"/>
      <c r="H365" s="196">
        <v>1.7350000000000001</v>
      </c>
    </row>
    <row r="366" spans="1:8" x14ac:dyDescent="0.2">
      <c r="A366" s="111">
        <f t="shared" si="11"/>
        <v>12</v>
      </c>
      <c r="B366" s="193">
        <v>43093</v>
      </c>
      <c r="C366" s="197">
        <v>13.632999999999999</v>
      </c>
      <c r="D366" s="197">
        <v>15.62</v>
      </c>
      <c r="E366" s="197">
        <v>1.5620000000000001</v>
      </c>
      <c r="F366" s="198">
        <f t="shared" si="10"/>
        <v>30.815000000000001</v>
      </c>
      <c r="G366"/>
      <c r="H366" s="196">
        <v>1.76</v>
      </c>
    </row>
    <row r="367" spans="1:8" x14ac:dyDescent="0.2">
      <c r="A367" s="111">
        <f t="shared" si="11"/>
        <v>12</v>
      </c>
      <c r="B367" s="193">
        <v>43094</v>
      </c>
      <c r="C367" s="197">
        <v>14.904</v>
      </c>
      <c r="D367" s="197">
        <v>12.86</v>
      </c>
      <c r="E367" s="197">
        <v>1.633</v>
      </c>
      <c r="F367" s="198">
        <f t="shared" si="10"/>
        <v>29.396999999999998</v>
      </c>
      <c r="G367"/>
      <c r="H367" s="196">
        <v>1.7350000000000001</v>
      </c>
    </row>
    <row r="368" spans="1:8" x14ac:dyDescent="0.2">
      <c r="A368" s="111">
        <f t="shared" si="11"/>
        <v>12</v>
      </c>
      <c r="B368" s="193">
        <v>43095</v>
      </c>
      <c r="C368" s="197">
        <v>13.206</v>
      </c>
      <c r="D368" s="197">
        <v>14.48</v>
      </c>
      <c r="E368" s="197">
        <v>5.4240000000000004</v>
      </c>
      <c r="F368" s="198">
        <f t="shared" si="10"/>
        <v>33.11</v>
      </c>
      <c r="G368"/>
      <c r="H368" s="196">
        <v>1.825</v>
      </c>
    </row>
    <row r="369" spans="1:8" x14ac:dyDescent="0.2">
      <c r="A369" s="111">
        <f t="shared" si="11"/>
        <v>12</v>
      </c>
      <c r="B369" s="193">
        <v>43096</v>
      </c>
      <c r="C369" s="197">
        <v>11.27</v>
      </c>
      <c r="D369" s="197">
        <v>15.96</v>
      </c>
      <c r="E369" s="197">
        <v>6.6319999999999997</v>
      </c>
      <c r="F369" s="198">
        <f t="shared" si="10"/>
        <v>33.862000000000002</v>
      </c>
      <c r="G369"/>
      <c r="H369" s="196">
        <v>1.92</v>
      </c>
    </row>
    <row r="370" spans="1:8" x14ac:dyDescent="0.2">
      <c r="A370" s="111">
        <f t="shared" si="11"/>
        <v>12</v>
      </c>
      <c r="B370" s="193">
        <v>43097</v>
      </c>
      <c r="C370" s="197">
        <v>13.304</v>
      </c>
      <c r="D370" s="197">
        <v>15.3</v>
      </c>
      <c r="E370" s="197">
        <v>6.298</v>
      </c>
      <c r="F370" s="198">
        <f t="shared" si="10"/>
        <v>34.902000000000001</v>
      </c>
      <c r="G370"/>
      <c r="H370" s="196">
        <v>1.86</v>
      </c>
    </row>
    <row r="371" spans="1:8" x14ac:dyDescent="0.2">
      <c r="A371" s="111">
        <f t="shared" si="11"/>
        <v>12</v>
      </c>
      <c r="B371" s="193">
        <v>43098</v>
      </c>
      <c r="C371" s="197">
        <v>13.64</v>
      </c>
      <c r="D371" s="197">
        <v>14.09</v>
      </c>
      <c r="E371" s="197">
        <v>5.7320000000000002</v>
      </c>
      <c r="F371" s="198">
        <f t="shared" si="10"/>
        <v>33.462000000000003</v>
      </c>
      <c r="G371"/>
      <c r="H371" s="196">
        <v>1.74</v>
      </c>
    </row>
    <row r="372" spans="1:8" x14ac:dyDescent="0.2">
      <c r="A372" s="111">
        <f t="shared" si="11"/>
        <v>12</v>
      </c>
      <c r="B372" s="193">
        <v>43099</v>
      </c>
      <c r="C372" s="197">
        <v>10.364000000000001</v>
      </c>
      <c r="D372" s="197">
        <v>16.05</v>
      </c>
      <c r="E372" s="197">
        <v>6.0169999999999995</v>
      </c>
      <c r="F372" s="198">
        <f t="shared" si="10"/>
        <v>32.430999999999997</v>
      </c>
      <c r="G372"/>
      <c r="H372" s="196">
        <v>1.84</v>
      </c>
    </row>
    <row r="373" spans="1:8" x14ac:dyDescent="0.2">
      <c r="A373" s="111">
        <f t="shared" si="11"/>
        <v>12</v>
      </c>
      <c r="B373" s="208">
        <v>43100</v>
      </c>
      <c r="C373" s="199">
        <v>8.4989999999999988</v>
      </c>
      <c r="D373" s="199">
        <v>16.05</v>
      </c>
      <c r="E373" s="199">
        <v>7.7530000000000001</v>
      </c>
      <c r="F373" s="200">
        <f t="shared" si="10"/>
        <v>32.302</v>
      </c>
      <c r="G373"/>
      <c r="H373" s="203">
        <v>1.7949999999999999</v>
      </c>
    </row>
    <row r="374" spans="1:8" s="67" customFormat="1" x14ac:dyDescent="0.2">
      <c r="A374" s="111"/>
      <c r="B374" s="209" t="s">
        <v>4</v>
      </c>
      <c r="C374" s="201">
        <f>SUM(C9:C373)</f>
        <v>4048.2069999999999</v>
      </c>
      <c r="D374" s="201">
        <f>SUM(D9:D373)</f>
        <v>5767.0199999999977</v>
      </c>
      <c r="E374" s="201">
        <f>SUM(E9:E373)</f>
        <v>2009.6210000000005</v>
      </c>
      <c r="F374" s="201">
        <f t="shared" ref="F374" si="12">+SUM(C374:E374)</f>
        <v>11824.847999999998</v>
      </c>
      <c r="G374"/>
      <c r="H374" s="204">
        <f>+MAX(H9:H373)</f>
        <v>2.085</v>
      </c>
    </row>
    <row r="375" spans="1:8" x14ac:dyDescent="0.2">
      <c r="F375" s="205">
        <f>+SUM(C374:E374)-SUM(F9:F373)</f>
        <v>0</v>
      </c>
      <c r="G375"/>
    </row>
    <row r="376" spans="1:8" x14ac:dyDescent="0.2">
      <c r="A376" s="111" t="str">
        <f>+IF(ISBLANK($B376),"",MONTH($B376))</f>
        <v/>
      </c>
    </row>
    <row r="377" spans="1:8" x14ac:dyDescent="0.2">
      <c r="A377" s="111"/>
    </row>
    <row r="378" spans="1:8" x14ac:dyDescent="0.2">
      <c r="A378" s="111" t="str">
        <f t="shared" ref="A378:A415" si="13">+IF(ISBLANK($B378),"",MONTH($B378))</f>
        <v/>
      </c>
    </row>
    <row r="379" spans="1:8" x14ac:dyDescent="0.2">
      <c r="A379" s="111" t="str">
        <f t="shared" si="13"/>
        <v/>
      </c>
    </row>
    <row r="380" spans="1:8" x14ac:dyDescent="0.2">
      <c r="A380" s="111" t="str">
        <f t="shared" si="13"/>
        <v/>
      </c>
      <c r="C380" s="202"/>
      <c r="D380" s="202"/>
      <c r="E380" s="202"/>
      <c r="F380" s="202"/>
      <c r="H380" s="202"/>
    </row>
    <row r="381" spans="1:8" x14ac:dyDescent="0.2">
      <c r="A381" s="111" t="str">
        <f t="shared" si="13"/>
        <v/>
      </c>
      <c r="C381" s="202"/>
      <c r="D381" s="202"/>
      <c r="E381" s="202"/>
      <c r="F381" s="202"/>
      <c r="H381" s="202"/>
    </row>
    <row r="382" spans="1:8" x14ac:dyDescent="0.2">
      <c r="A382" s="111" t="str">
        <f t="shared" si="13"/>
        <v/>
      </c>
      <c r="C382" s="202"/>
      <c r="D382" s="202"/>
      <c r="E382" s="202"/>
      <c r="F382" s="202"/>
      <c r="H382" s="202"/>
    </row>
    <row r="383" spans="1:8" x14ac:dyDescent="0.2">
      <c r="A383" s="111" t="str">
        <f t="shared" si="13"/>
        <v/>
      </c>
      <c r="C383" s="202"/>
      <c r="D383" s="202"/>
      <c r="E383" s="202"/>
      <c r="F383" s="202"/>
      <c r="H383" s="202"/>
    </row>
    <row r="384" spans="1:8" x14ac:dyDescent="0.2">
      <c r="A384" s="111" t="str">
        <f t="shared" si="13"/>
        <v/>
      </c>
      <c r="C384" s="202"/>
      <c r="D384" s="202"/>
      <c r="E384" s="202"/>
      <c r="F384" s="202"/>
      <c r="H384" s="202"/>
    </row>
    <row r="385" spans="1:8" x14ac:dyDescent="0.2">
      <c r="A385" s="111" t="str">
        <f t="shared" si="13"/>
        <v/>
      </c>
      <c r="C385" s="202"/>
      <c r="D385" s="202"/>
      <c r="E385" s="202"/>
      <c r="F385" s="202"/>
      <c r="H385" s="202"/>
    </row>
    <row r="386" spans="1:8" x14ac:dyDescent="0.2">
      <c r="A386" s="111" t="str">
        <f t="shared" si="13"/>
        <v/>
      </c>
      <c r="C386" s="202"/>
      <c r="D386" s="202"/>
      <c r="E386" s="202"/>
      <c r="F386" s="202"/>
      <c r="H386" s="202"/>
    </row>
    <row r="387" spans="1:8" x14ac:dyDescent="0.2">
      <c r="A387" s="111" t="str">
        <f t="shared" si="13"/>
        <v/>
      </c>
      <c r="C387" s="202"/>
      <c r="D387" s="202"/>
      <c r="E387" s="202"/>
      <c r="F387" s="202"/>
      <c r="H387" s="202"/>
    </row>
    <row r="388" spans="1:8" x14ac:dyDescent="0.2">
      <c r="A388" s="111" t="str">
        <f t="shared" si="13"/>
        <v/>
      </c>
      <c r="C388" s="202"/>
      <c r="D388" s="202"/>
      <c r="E388" s="202"/>
      <c r="F388" s="202"/>
      <c r="H388" s="202"/>
    </row>
    <row r="389" spans="1:8" x14ac:dyDescent="0.2">
      <c r="A389" s="111" t="str">
        <f t="shared" si="13"/>
        <v/>
      </c>
      <c r="C389" s="202"/>
      <c r="D389" s="202"/>
      <c r="E389" s="202"/>
      <c r="F389" s="202"/>
      <c r="H389" s="202"/>
    </row>
    <row r="390" spans="1:8" x14ac:dyDescent="0.2">
      <c r="A390" s="111" t="str">
        <f t="shared" si="13"/>
        <v/>
      </c>
      <c r="C390" s="202"/>
      <c r="D390" s="202"/>
      <c r="E390" s="202"/>
      <c r="F390" s="202"/>
      <c r="H390" s="202"/>
    </row>
    <row r="391" spans="1:8" x14ac:dyDescent="0.2">
      <c r="A391" s="111" t="str">
        <f t="shared" si="13"/>
        <v/>
      </c>
      <c r="C391" s="202"/>
      <c r="D391" s="202"/>
      <c r="E391" s="202"/>
      <c r="F391" s="202"/>
      <c r="H391" s="202"/>
    </row>
    <row r="392" spans="1:8" x14ac:dyDescent="0.2">
      <c r="A392" s="111" t="str">
        <f t="shared" si="13"/>
        <v/>
      </c>
      <c r="C392" s="202"/>
      <c r="D392" s="202"/>
      <c r="E392" s="202"/>
      <c r="F392" s="202"/>
      <c r="H392" s="202"/>
    </row>
    <row r="393" spans="1:8" x14ac:dyDescent="0.2">
      <c r="A393" s="111" t="str">
        <f t="shared" si="13"/>
        <v/>
      </c>
      <c r="C393" s="202"/>
      <c r="D393" s="202"/>
      <c r="E393" s="202"/>
      <c r="F393" s="202"/>
      <c r="H393" s="202"/>
    </row>
    <row r="394" spans="1:8" x14ac:dyDescent="0.2">
      <c r="A394" s="111" t="str">
        <f t="shared" si="13"/>
        <v/>
      </c>
      <c r="C394" s="202"/>
      <c r="D394" s="202"/>
      <c r="E394" s="202"/>
      <c r="F394" s="202"/>
      <c r="H394" s="202"/>
    </row>
    <row r="395" spans="1:8" x14ac:dyDescent="0.2">
      <c r="A395" s="111" t="str">
        <f t="shared" si="13"/>
        <v/>
      </c>
      <c r="C395" s="202"/>
      <c r="D395" s="202"/>
      <c r="E395" s="202"/>
      <c r="F395" s="202"/>
      <c r="H395" s="202"/>
    </row>
    <row r="396" spans="1:8" x14ac:dyDescent="0.2">
      <c r="A396" s="111" t="str">
        <f t="shared" si="13"/>
        <v/>
      </c>
      <c r="C396" s="202"/>
      <c r="D396" s="202"/>
      <c r="E396" s="202"/>
      <c r="F396" s="202"/>
      <c r="H396" s="202"/>
    </row>
    <row r="397" spans="1:8" x14ac:dyDescent="0.2">
      <c r="A397" s="111" t="str">
        <f t="shared" si="13"/>
        <v/>
      </c>
    </row>
    <row r="398" spans="1:8" x14ac:dyDescent="0.2">
      <c r="A398" s="111" t="str">
        <f t="shared" si="13"/>
        <v/>
      </c>
    </row>
    <row r="399" spans="1:8" x14ac:dyDescent="0.2">
      <c r="A399" s="111" t="str">
        <f t="shared" si="13"/>
        <v/>
      </c>
    </row>
    <row r="400" spans="1:8" x14ac:dyDescent="0.2">
      <c r="A400" s="111" t="str">
        <f t="shared" si="13"/>
        <v/>
      </c>
    </row>
    <row r="401" spans="1:1" x14ac:dyDescent="0.2">
      <c r="A401" s="111" t="str">
        <f t="shared" si="13"/>
        <v/>
      </c>
    </row>
    <row r="402" spans="1:1" x14ac:dyDescent="0.2">
      <c r="A402" s="111" t="str">
        <f t="shared" si="13"/>
        <v/>
      </c>
    </row>
    <row r="403" spans="1:1" x14ac:dyDescent="0.2">
      <c r="A403" s="111" t="str">
        <f t="shared" si="13"/>
        <v/>
      </c>
    </row>
    <row r="404" spans="1:1" x14ac:dyDescent="0.2">
      <c r="A404" s="111" t="str">
        <f t="shared" si="13"/>
        <v/>
      </c>
    </row>
    <row r="405" spans="1:1" x14ac:dyDescent="0.2">
      <c r="A405" s="111" t="str">
        <f t="shared" si="13"/>
        <v/>
      </c>
    </row>
    <row r="406" spans="1:1" x14ac:dyDescent="0.2">
      <c r="A406" s="111" t="str">
        <f t="shared" si="13"/>
        <v/>
      </c>
    </row>
    <row r="407" spans="1:1" x14ac:dyDescent="0.2">
      <c r="A407" s="111" t="str">
        <f t="shared" si="13"/>
        <v/>
      </c>
    </row>
    <row r="408" spans="1:1" x14ac:dyDescent="0.2">
      <c r="A408" s="111" t="str">
        <f t="shared" si="13"/>
        <v/>
      </c>
    </row>
    <row r="409" spans="1:1" x14ac:dyDescent="0.2">
      <c r="A409" s="111" t="str">
        <f t="shared" si="13"/>
        <v/>
      </c>
    </row>
    <row r="410" spans="1:1" x14ac:dyDescent="0.2">
      <c r="A410" s="111" t="str">
        <f t="shared" si="13"/>
        <v/>
      </c>
    </row>
    <row r="411" spans="1:1" x14ac:dyDescent="0.2">
      <c r="A411" s="111" t="str">
        <f t="shared" si="13"/>
        <v/>
      </c>
    </row>
    <row r="412" spans="1:1" x14ac:dyDescent="0.2">
      <c r="A412" s="111" t="str">
        <f t="shared" si="13"/>
        <v/>
      </c>
    </row>
    <row r="413" spans="1:1" x14ac:dyDescent="0.2">
      <c r="A413" s="111" t="str">
        <f t="shared" si="13"/>
        <v/>
      </c>
    </row>
    <row r="414" spans="1:1" x14ac:dyDescent="0.2">
      <c r="A414" s="111" t="str">
        <f t="shared" si="13"/>
        <v/>
      </c>
    </row>
    <row r="415" spans="1:1" x14ac:dyDescent="0.2">
      <c r="A415" s="111" t="str">
        <f t="shared" si="13"/>
        <v/>
      </c>
    </row>
    <row r="416" spans="1:1" x14ac:dyDescent="0.2">
      <c r="A416" s="111"/>
    </row>
    <row r="417" spans="1:1" x14ac:dyDescent="0.2">
      <c r="A417" s="111"/>
    </row>
    <row r="418" spans="1:1" x14ac:dyDescent="0.2">
      <c r="A418" s="111" t="str">
        <f t="shared" ref="A418:A426" si="14">+IF(ISBLANK($B418),"",MONTH($B418))</f>
        <v/>
      </c>
    </row>
    <row r="419" spans="1:1" x14ac:dyDescent="0.2">
      <c r="A419" s="111" t="str">
        <f t="shared" si="14"/>
        <v/>
      </c>
    </row>
    <row r="420" spans="1:1" x14ac:dyDescent="0.2">
      <c r="A420" s="111" t="str">
        <f t="shared" si="14"/>
        <v/>
      </c>
    </row>
    <row r="421" spans="1:1" x14ac:dyDescent="0.2">
      <c r="A421" s="111" t="str">
        <f t="shared" si="14"/>
        <v/>
      </c>
    </row>
    <row r="422" spans="1:1" x14ac:dyDescent="0.2">
      <c r="A422" s="111" t="str">
        <f t="shared" si="14"/>
        <v/>
      </c>
    </row>
    <row r="423" spans="1:1" x14ac:dyDescent="0.2">
      <c r="A423" s="111" t="str">
        <f t="shared" si="14"/>
        <v/>
      </c>
    </row>
    <row r="424" spans="1:1" x14ac:dyDescent="0.2">
      <c r="A424" s="111" t="str">
        <f t="shared" si="14"/>
        <v/>
      </c>
    </row>
    <row r="425" spans="1:1" x14ac:dyDescent="0.2">
      <c r="A425" s="111" t="str">
        <f t="shared" si="14"/>
        <v/>
      </c>
    </row>
    <row r="426" spans="1:1" x14ac:dyDescent="0.2">
      <c r="A426" s="111" t="str">
        <f t="shared" si="14"/>
        <v/>
      </c>
    </row>
  </sheetData>
  <conditionalFormatting sqref="F375">
    <cfRule type="cellIs" dxfId="161" priority="1" operator="equal">
      <formula>0</formula>
    </cfRule>
  </conditionalFormatting>
  <pageMargins left="0.75" right="0.75" top="1" bottom="1" header="0" footer="0"/>
  <pageSetup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H426"/>
  <sheetViews>
    <sheetView showGridLines="0" zoomScale="85" zoomScaleNormal="85" workbookViewId="0">
      <pane xSplit="2" ySplit="8" topLeftCell="C331" activePane="bottomRight" state="frozen"/>
      <selection activeCell="D7" sqref="D7"/>
      <selection pane="topRight" activeCell="D7" sqref="D7"/>
      <selection pane="bottomLeft" activeCell="D7" sqref="D7"/>
      <selection pane="bottomRight" activeCell="B374" sqref="B374"/>
    </sheetView>
  </sheetViews>
  <sheetFormatPr baseColWidth="10" defaultColWidth="11.140625" defaultRowHeight="12.75" x14ac:dyDescent="0.2"/>
  <cols>
    <col min="1" max="1" width="2.7109375" style="112" bestFit="1" customWidth="1"/>
    <col min="2" max="2" width="31.28515625" style="81" bestFit="1" customWidth="1"/>
    <col min="3" max="3" width="10.42578125" style="81" bestFit="1" customWidth="1"/>
    <col min="4" max="5" width="11.7109375" style="81" bestFit="1" customWidth="1"/>
    <col min="6" max="6" width="8.85546875" style="81" bestFit="1" customWidth="1"/>
    <col min="7" max="7" width="5.7109375" style="69" customWidth="1"/>
    <col min="8" max="8" width="11" style="81" bestFit="1" customWidth="1"/>
    <col min="9" max="16384" width="11.140625" style="69"/>
  </cols>
  <sheetData>
    <row r="1" spans="1:8" x14ac:dyDescent="0.2">
      <c r="A1" s="111"/>
      <c r="B1" s="206" t="s">
        <v>13</v>
      </c>
    </row>
    <row r="2" spans="1:8" x14ac:dyDescent="0.2">
      <c r="A2" s="111"/>
      <c r="B2" s="206" t="s">
        <v>44</v>
      </c>
    </row>
    <row r="3" spans="1:8" x14ac:dyDescent="0.2">
      <c r="A3" s="111"/>
      <c r="B3" s="206" t="s">
        <v>89</v>
      </c>
    </row>
    <row r="4" spans="1:8" x14ac:dyDescent="0.2">
      <c r="A4" s="111"/>
      <c r="B4" s="206" t="s">
        <v>21</v>
      </c>
    </row>
    <row r="5" spans="1:8" ht="13.5" thickBot="1" x14ac:dyDescent="0.25">
      <c r="A5" s="111"/>
      <c r="B5" s="207"/>
    </row>
    <row r="6" spans="1:8" s="73" customFormat="1" ht="13.5" thickTop="1" x14ac:dyDescent="0.2">
      <c r="A6" s="111"/>
      <c r="B6" s="186" t="s">
        <v>0</v>
      </c>
      <c r="C6" s="186" t="str">
        <f>VLOOKUP(C$8,'Información Unidades'!$G$3:$I$15,2,0)</f>
        <v>EDELAYSEN</v>
      </c>
      <c r="D6" s="186" t="str">
        <f>VLOOKUP(D$8,'Información Unidades'!$G$3:$I$15,2,0)</f>
        <v>EDELAYSEN</v>
      </c>
      <c r="E6" s="186" t="str">
        <f>VLOOKUP(E$8,'Información Unidades'!$G$3:$I$15,2,0)</f>
        <v>EDELAYSEN</v>
      </c>
      <c r="F6" s="186" t="s">
        <v>1</v>
      </c>
      <c r="G6" s="2"/>
      <c r="H6" s="186" t="s">
        <v>71</v>
      </c>
    </row>
    <row r="7" spans="1:8" s="74" customFormat="1" x14ac:dyDescent="0.2">
      <c r="A7" s="111"/>
      <c r="B7" s="187" t="s">
        <v>2</v>
      </c>
      <c r="C7" s="187" t="str">
        <f>VLOOKUP(C$8,'Información Unidades'!$G$4:$I$10,3,0)</f>
        <v>DIESEL</v>
      </c>
      <c r="D7" s="187" t="str">
        <f>VLOOKUP(D$8,'Información Unidades'!$G$4:$I$10,3,0)</f>
        <v>HIDRO PASADA</v>
      </c>
      <c r="E7" s="187" t="str">
        <f>VLOOKUP(E$8,'Información Unidades'!$G$4:$I$10,3,0)</f>
        <v>DIESEL</v>
      </c>
      <c r="F7" s="187" t="s">
        <v>3</v>
      </c>
      <c r="G7" s="6"/>
      <c r="H7" s="187" t="s">
        <v>73</v>
      </c>
    </row>
    <row r="8" spans="1:8" s="74" customFormat="1" x14ac:dyDescent="0.2">
      <c r="A8" s="111"/>
      <c r="B8" s="188" t="s">
        <v>23</v>
      </c>
      <c r="C8" s="188" t="s">
        <v>77</v>
      </c>
      <c r="D8" s="188" t="s">
        <v>75</v>
      </c>
      <c r="E8" s="188" t="s">
        <v>76</v>
      </c>
      <c r="F8" s="188"/>
      <c r="G8" s="6"/>
      <c r="H8" s="188" t="s">
        <v>70</v>
      </c>
    </row>
    <row r="9" spans="1:8" x14ac:dyDescent="0.2">
      <c r="A9" s="111">
        <f t="shared" ref="A9:A74" si="0">+IF(ISBLANK($B9),"",MONTH($B9))</f>
        <v>1</v>
      </c>
      <c r="B9" s="189">
        <v>43101</v>
      </c>
      <c r="C9" s="190">
        <v>11.725</v>
      </c>
      <c r="D9" s="190">
        <v>16.055</v>
      </c>
      <c r="E9" s="190">
        <v>3.2429999999999994</v>
      </c>
      <c r="F9" s="191">
        <f t="shared" ref="F9:F72" si="1">+SUM(C9:E9)</f>
        <v>31.023</v>
      </c>
      <c r="G9"/>
      <c r="H9" s="192">
        <v>1.8149999999999999</v>
      </c>
    </row>
    <row r="10" spans="1:8" x14ac:dyDescent="0.2">
      <c r="A10" s="111">
        <f t="shared" si="0"/>
        <v>1</v>
      </c>
      <c r="B10" s="193">
        <v>43102</v>
      </c>
      <c r="C10" s="194">
        <v>11.798</v>
      </c>
      <c r="D10" s="194">
        <v>16.010000000000002</v>
      </c>
      <c r="E10" s="194">
        <v>6.8550000000000004</v>
      </c>
      <c r="F10" s="195">
        <f t="shared" si="1"/>
        <v>34.662999999999997</v>
      </c>
      <c r="G10"/>
      <c r="H10" s="196">
        <v>1.88</v>
      </c>
    </row>
    <row r="11" spans="1:8" x14ac:dyDescent="0.2">
      <c r="A11" s="111">
        <f t="shared" si="0"/>
        <v>1</v>
      </c>
      <c r="B11" s="193">
        <v>43103</v>
      </c>
      <c r="C11" s="194">
        <v>12.14</v>
      </c>
      <c r="D11" s="194">
        <v>16.024999999999999</v>
      </c>
      <c r="E11" s="194">
        <v>7.3319999999999999</v>
      </c>
      <c r="F11" s="195">
        <f t="shared" si="1"/>
        <v>35.497</v>
      </c>
      <c r="G11"/>
      <c r="H11" s="196">
        <v>1.96</v>
      </c>
    </row>
    <row r="12" spans="1:8" x14ac:dyDescent="0.2">
      <c r="A12" s="111">
        <f t="shared" si="0"/>
        <v>1</v>
      </c>
      <c r="B12" s="193">
        <v>43104</v>
      </c>
      <c r="C12" s="194">
        <v>11.196</v>
      </c>
      <c r="D12" s="194">
        <v>16.085999999999999</v>
      </c>
      <c r="E12" s="194">
        <v>9.2780000000000005</v>
      </c>
      <c r="F12" s="195">
        <f t="shared" si="1"/>
        <v>36.559999999999995</v>
      </c>
      <c r="G12"/>
      <c r="H12" s="196">
        <v>1.9450000000000001</v>
      </c>
    </row>
    <row r="13" spans="1:8" x14ac:dyDescent="0.2">
      <c r="A13" s="111">
        <f t="shared" si="0"/>
        <v>1</v>
      </c>
      <c r="B13" s="193">
        <v>43105</v>
      </c>
      <c r="C13" s="194">
        <v>11.023999999999999</v>
      </c>
      <c r="D13" s="194">
        <v>16.093</v>
      </c>
      <c r="E13" s="194">
        <v>8.7489999999999988</v>
      </c>
      <c r="F13" s="195">
        <f t="shared" si="1"/>
        <v>35.866</v>
      </c>
      <c r="G13"/>
      <c r="H13" s="196">
        <v>1.96</v>
      </c>
    </row>
    <row r="14" spans="1:8" x14ac:dyDescent="0.2">
      <c r="A14" s="111">
        <f t="shared" si="0"/>
        <v>1</v>
      </c>
      <c r="B14" s="193">
        <v>43106</v>
      </c>
      <c r="C14" s="194">
        <v>12.002999999999998</v>
      </c>
      <c r="D14" s="194">
        <v>15.945</v>
      </c>
      <c r="E14" s="194">
        <v>6.9260000000000002</v>
      </c>
      <c r="F14" s="195">
        <f t="shared" si="1"/>
        <v>34.874000000000002</v>
      </c>
      <c r="G14"/>
      <c r="H14" s="196">
        <v>1.99</v>
      </c>
    </row>
    <row r="15" spans="1:8" x14ac:dyDescent="0.2">
      <c r="A15" s="111">
        <f t="shared" si="0"/>
        <v>1</v>
      </c>
      <c r="B15" s="193">
        <v>43107</v>
      </c>
      <c r="C15" s="194">
        <v>10.110000000000001</v>
      </c>
      <c r="D15" s="194">
        <v>15.995999999999999</v>
      </c>
      <c r="E15" s="194">
        <v>7.14</v>
      </c>
      <c r="F15" s="195">
        <f t="shared" si="1"/>
        <v>33.246000000000002</v>
      </c>
      <c r="G15"/>
      <c r="H15" s="196">
        <v>1.89</v>
      </c>
    </row>
    <row r="16" spans="1:8" x14ac:dyDescent="0.2">
      <c r="A16" s="111">
        <f t="shared" si="0"/>
        <v>1</v>
      </c>
      <c r="B16" s="193">
        <v>43108</v>
      </c>
      <c r="C16" s="194">
        <v>12.586</v>
      </c>
      <c r="D16" s="194">
        <v>15.77</v>
      </c>
      <c r="E16" s="194">
        <v>8.6229999999999993</v>
      </c>
      <c r="F16" s="195">
        <f t="shared" si="1"/>
        <v>36.978999999999999</v>
      </c>
      <c r="G16"/>
      <c r="H16" s="196">
        <v>2.125</v>
      </c>
    </row>
    <row r="17" spans="1:8" x14ac:dyDescent="0.2">
      <c r="A17" s="111">
        <f t="shared" si="0"/>
        <v>1</v>
      </c>
      <c r="B17" s="193">
        <v>43109</v>
      </c>
      <c r="C17" s="194">
        <v>9.8729999999999993</v>
      </c>
      <c r="D17" s="194">
        <v>15.654</v>
      </c>
      <c r="E17" s="194">
        <v>9.7029999999999994</v>
      </c>
      <c r="F17" s="195">
        <f t="shared" si="1"/>
        <v>35.230000000000004</v>
      </c>
      <c r="G17"/>
      <c r="H17" s="196">
        <v>2.06</v>
      </c>
    </row>
    <row r="18" spans="1:8" x14ac:dyDescent="0.2">
      <c r="A18" s="111">
        <f t="shared" si="0"/>
        <v>1</v>
      </c>
      <c r="B18" s="193">
        <v>43110</v>
      </c>
      <c r="C18" s="194">
        <v>10.657</v>
      </c>
      <c r="D18" s="194">
        <v>15.863</v>
      </c>
      <c r="E18" s="194">
        <v>9.9439999999999991</v>
      </c>
      <c r="F18" s="195">
        <f t="shared" si="1"/>
        <v>36.463999999999999</v>
      </c>
      <c r="G18"/>
      <c r="H18" s="196">
        <v>2.06</v>
      </c>
    </row>
    <row r="19" spans="1:8" x14ac:dyDescent="0.2">
      <c r="A19" s="111">
        <f t="shared" si="0"/>
        <v>1</v>
      </c>
      <c r="B19" s="193">
        <v>43111</v>
      </c>
      <c r="C19" s="194">
        <v>13.581</v>
      </c>
      <c r="D19" s="194">
        <v>15.488</v>
      </c>
      <c r="E19" s="194">
        <v>7.8680000000000003</v>
      </c>
      <c r="F19" s="195">
        <f t="shared" si="1"/>
        <v>36.936999999999998</v>
      </c>
      <c r="G19"/>
      <c r="H19" s="196">
        <v>2.0649999999999999</v>
      </c>
    </row>
    <row r="20" spans="1:8" x14ac:dyDescent="0.2">
      <c r="A20" s="111">
        <f t="shared" si="0"/>
        <v>1</v>
      </c>
      <c r="B20" s="193">
        <v>43112</v>
      </c>
      <c r="C20" s="194">
        <v>11.48</v>
      </c>
      <c r="D20" s="194">
        <v>14.495999999999999</v>
      </c>
      <c r="E20" s="194">
        <v>9.6720000000000006</v>
      </c>
      <c r="F20" s="195">
        <f t="shared" si="1"/>
        <v>35.647999999999996</v>
      </c>
      <c r="G20"/>
      <c r="H20" s="196">
        <v>2.02</v>
      </c>
    </row>
    <row r="21" spans="1:8" x14ac:dyDescent="0.2">
      <c r="A21" s="111">
        <f t="shared" si="0"/>
        <v>1</v>
      </c>
      <c r="B21" s="193">
        <v>43113</v>
      </c>
      <c r="C21" s="194">
        <v>10.652000000000001</v>
      </c>
      <c r="D21" s="194">
        <v>14.149000000000001</v>
      </c>
      <c r="E21" s="194">
        <v>9.2220000000000013</v>
      </c>
      <c r="F21" s="195">
        <f t="shared" si="1"/>
        <v>34.023000000000003</v>
      </c>
      <c r="G21"/>
      <c r="H21" s="196">
        <v>1.9350000000000001</v>
      </c>
    </row>
    <row r="22" spans="1:8" x14ac:dyDescent="0.2">
      <c r="A22" s="111">
        <f t="shared" si="0"/>
        <v>1</v>
      </c>
      <c r="B22" s="193">
        <v>43114</v>
      </c>
      <c r="C22" s="194">
        <v>13.849</v>
      </c>
      <c r="D22" s="194">
        <v>13.58</v>
      </c>
      <c r="E22" s="194">
        <v>4.5380000000000003</v>
      </c>
      <c r="F22" s="195">
        <f t="shared" si="1"/>
        <v>31.967000000000002</v>
      </c>
      <c r="G22"/>
      <c r="H22" s="196">
        <v>1.925</v>
      </c>
    </row>
    <row r="23" spans="1:8" x14ac:dyDescent="0.2">
      <c r="A23" s="111">
        <f t="shared" si="0"/>
        <v>1</v>
      </c>
      <c r="B23" s="193">
        <v>43115</v>
      </c>
      <c r="C23" s="194">
        <v>13.112</v>
      </c>
      <c r="D23" s="194">
        <v>14.21</v>
      </c>
      <c r="E23" s="194">
        <v>8.5809999999999995</v>
      </c>
      <c r="F23" s="195">
        <f t="shared" si="1"/>
        <v>35.903000000000006</v>
      </c>
      <c r="G23"/>
      <c r="H23" s="196">
        <v>2.0249999999999999</v>
      </c>
    </row>
    <row r="24" spans="1:8" x14ac:dyDescent="0.2">
      <c r="A24" s="111">
        <f t="shared" si="0"/>
        <v>1</v>
      </c>
      <c r="B24" s="193">
        <v>43116</v>
      </c>
      <c r="C24" s="194">
        <v>12.007999999999999</v>
      </c>
      <c r="D24" s="194">
        <v>14.54</v>
      </c>
      <c r="E24" s="194">
        <v>9.8640000000000008</v>
      </c>
      <c r="F24" s="195">
        <f t="shared" si="1"/>
        <v>36.411999999999999</v>
      </c>
      <c r="G24"/>
      <c r="H24" s="196">
        <v>2.15</v>
      </c>
    </row>
    <row r="25" spans="1:8" x14ac:dyDescent="0.2">
      <c r="A25" s="111">
        <f t="shared" si="0"/>
        <v>1</v>
      </c>
      <c r="B25" s="193">
        <v>43117</v>
      </c>
      <c r="C25" s="194">
        <v>14.251000000000001</v>
      </c>
      <c r="D25" s="194">
        <v>14.82</v>
      </c>
      <c r="E25" s="194">
        <v>7.6069999999999993</v>
      </c>
      <c r="F25" s="195">
        <f t="shared" si="1"/>
        <v>36.677999999999997</v>
      </c>
      <c r="G25"/>
      <c r="H25" s="196">
        <v>2.0449999999999999</v>
      </c>
    </row>
    <row r="26" spans="1:8" x14ac:dyDescent="0.2">
      <c r="A26" s="111">
        <f t="shared" si="0"/>
        <v>1</v>
      </c>
      <c r="B26" s="193">
        <v>43118</v>
      </c>
      <c r="C26" s="194">
        <v>14.113000000000001</v>
      </c>
      <c r="D26" s="194">
        <v>15.16</v>
      </c>
      <c r="E26" s="194">
        <v>7.65</v>
      </c>
      <c r="F26" s="195">
        <f t="shared" si="1"/>
        <v>36.923000000000002</v>
      </c>
      <c r="G26"/>
      <c r="H26" s="196">
        <v>2.0150000000000001</v>
      </c>
    </row>
    <row r="27" spans="1:8" x14ac:dyDescent="0.2">
      <c r="A27" s="111">
        <f t="shared" si="0"/>
        <v>1</v>
      </c>
      <c r="B27" s="193">
        <v>43119</v>
      </c>
      <c r="C27" s="194">
        <v>15.053999999999998</v>
      </c>
      <c r="D27" s="194">
        <v>14.99</v>
      </c>
      <c r="E27" s="194">
        <v>7.7439999999999998</v>
      </c>
      <c r="F27" s="195">
        <f t="shared" si="1"/>
        <v>37.787999999999997</v>
      </c>
      <c r="G27"/>
      <c r="H27" s="196">
        <v>2.1349999999999998</v>
      </c>
    </row>
    <row r="28" spans="1:8" x14ac:dyDescent="0.2">
      <c r="A28" s="111">
        <f t="shared" si="0"/>
        <v>1</v>
      </c>
      <c r="B28" s="193">
        <v>43120</v>
      </c>
      <c r="C28" s="194">
        <v>14.311</v>
      </c>
      <c r="D28" s="194">
        <v>16</v>
      </c>
      <c r="E28" s="194">
        <v>6.5890000000000004</v>
      </c>
      <c r="F28" s="195">
        <f t="shared" si="1"/>
        <v>36.9</v>
      </c>
      <c r="G28"/>
      <c r="H28" s="196">
        <v>1.9950000000000001</v>
      </c>
    </row>
    <row r="29" spans="1:8" x14ac:dyDescent="0.2">
      <c r="A29" s="111">
        <f t="shared" si="0"/>
        <v>1</v>
      </c>
      <c r="B29" s="193">
        <v>43121</v>
      </c>
      <c r="C29" s="194">
        <v>14.28</v>
      </c>
      <c r="D29" s="194">
        <v>16.02</v>
      </c>
      <c r="E29" s="194">
        <v>4.5410000000000004</v>
      </c>
      <c r="F29" s="195">
        <f t="shared" si="1"/>
        <v>34.840999999999994</v>
      </c>
      <c r="G29"/>
      <c r="H29" s="196">
        <v>1.98</v>
      </c>
    </row>
    <row r="30" spans="1:8" x14ac:dyDescent="0.2">
      <c r="A30" s="111">
        <f t="shared" si="0"/>
        <v>1</v>
      </c>
      <c r="B30" s="193">
        <v>43122</v>
      </c>
      <c r="C30" s="194">
        <v>11.423</v>
      </c>
      <c r="D30" s="194">
        <v>15.989999999999998</v>
      </c>
      <c r="E30" s="194">
        <v>9.6370000000000005</v>
      </c>
      <c r="F30" s="195">
        <f t="shared" si="1"/>
        <v>37.049999999999997</v>
      </c>
      <c r="G30"/>
      <c r="H30" s="196">
        <v>2.0249999999999999</v>
      </c>
    </row>
    <row r="31" spans="1:8" x14ac:dyDescent="0.2">
      <c r="A31" s="111">
        <f t="shared" si="0"/>
        <v>1</v>
      </c>
      <c r="B31" s="193">
        <v>43123</v>
      </c>
      <c r="C31" s="194">
        <v>14.381</v>
      </c>
      <c r="D31" s="194">
        <v>16.07</v>
      </c>
      <c r="E31" s="194">
        <v>7.19</v>
      </c>
      <c r="F31" s="195">
        <f t="shared" si="1"/>
        <v>37.640999999999998</v>
      </c>
      <c r="G31"/>
      <c r="H31" s="196">
        <v>1.9650000000000001</v>
      </c>
    </row>
    <row r="32" spans="1:8" x14ac:dyDescent="0.2">
      <c r="A32" s="111">
        <f t="shared" si="0"/>
        <v>1</v>
      </c>
      <c r="B32" s="193">
        <v>43124</v>
      </c>
      <c r="C32" s="194">
        <v>12.891000000000002</v>
      </c>
      <c r="D32" s="194">
        <v>16</v>
      </c>
      <c r="E32" s="194">
        <v>8.0069999999999997</v>
      </c>
      <c r="F32" s="195">
        <f t="shared" si="1"/>
        <v>36.898000000000003</v>
      </c>
      <c r="G32"/>
      <c r="H32" s="196">
        <v>1.98</v>
      </c>
    </row>
    <row r="33" spans="1:8" x14ac:dyDescent="0.2">
      <c r="A33" s="111">
        <f t="shared" si="0"/>
        <v>1</v>
      </c>
      <c r="B33" s="193">
        <v>43125</v>
      </c>
      <c r="C33" s="194">
        <v>14.671000000000001</v>
      </c>
      <c r="D33" s="194">
        <v>16.049999999999997</v>
      </c>
      <c r="E33" s="194">
        <v>6.1740000000000004</v>
      </c>
      <c r="F33" s="195">
        <f t="shared" si="1"/>
        <v>36.894999999999996</v>
      </c>
      <c r="G33"/>
      <c r="H33" s="196">
        <v>2.0350000000000001</v>
      </c>
    </row>
    <row r="34" spans="1:8" x14ac:dyDescent="0.2">
      <c r="A34" s="111">
        <f t="shared" si="0"/>
        <v>1</v>
      </c>
      <c r="B34" s="193">
        <v>43126</v>
      </c>
      <c r="C34" s="194">
        <v>12.882999999999999</v>
      </c>
      <c r="D34" s="194">
        <v>16.14</v>
      </c>
      <c r="E34" s="194">
        <v>8.2469999999999999</v>
      </c>
      <c r="F34" s="195">
        <f t="shared" si="1"/>
        <v>37.269999999999996</v>
      </c>
      <c r="G34"/>
      <c r="H34" s="196">
        <v>1.98</v>
      </c>
    </row>
    <row r="35" spans="1:8" x14ac:dyDescent="0.2">
      <c r="A35" s="111">
        <f t="shared" si="0"/>
        <v>1</v>
      </c>
      <c r="B35" s="193">
        <v>43127</v>
      </c>
      <c r="C35" s="194">
        <v>12.539</v>
      </c>
      <c r="D35" s="194">
        <v>16.100000000000001</v>
      </c>
      <c r="E35" s="194">
        <v>7.0519999999999996</v>
      </c>
      <c r="F35" s="195">
        <f t="shared" si="1"/>
        <v>35.691000000000003</v>
      </c>
      <c r="G35"/>
      <c r="H35" s="196">
        <v>1.95</v>
      </c>
    </row>
    <row r="36" spans="1:8" x14ac:dyDescent="0.2">
      <c r="A36" s="111">
        <f t="shared" si="0"/>
        <v>1</v>
      </c>
      <c r="B36" s="193">
        <v>43128</v>
      </c>
      <c r="C36" s="194">
        <v>11.282</v>
      </c>
      <c r="D36" s="194">
        <v>15.870000000000001</v>
      </c>
      <c r="E36" s="194">
        <v>6.4780000000000006</v>
      </c>
      <c r="F36" s="195">
        <f t="shared" si="1"/>
        <v>33.630000000000003</v>
      </c>
      <c r="G36"/>
      <c r="H36" s="196">
        <v>1.925</v>
      </c>
    </row>
    <row r="37" spans="1:8" x14ac:dyDescent="0.2">
      <c r="A37" s="111">
        <f t="shared" si="0"/>
        <v>1</v>
      </c>
      <c r="B37" s="193">
        <v>43129</v>
      </c>
      <c r="C37" s="194">
        <v>12.375</v>
      </c>
      <c r="D37" s="194">
        <v>16.100000000000001</v>
      </c>
      <c r="E37" s="194">
        <v>8.3070000000000004</v>
      </c>
      <c r="F37" s="195">
        <f t="shared" si="1"/>
        <v>36.782000000000004</v>
      </c>
      <c r="G37"/>
      <c r="H37" s="196">
        <v>2.11</v>
      </c>
    </row>
    <row r="38" spans="1:8" x14ac:dyDescent="0.2">
      <c r="A38" s="111">
        <f t="shared" si="0"/>
        <v>1</v>
      </c>
      <c r="B38" s="193">
        <v>43130</v>
      </c>
      <c r="C38" s="194">
        <v>10.234999999999998</v>
      </c>
      <c r="D38" s="194">
        <v>16.03</v>
      </c>
      <c r="E38" s="194">
        <v>8.7270000000000003</v>
      </c>
      <c r="F38" s="195">
        <f t="shared" si="1"/>
        <v>34.992000000000004</v>
      </c>
      <c r="G38"/>
      <c r="H38" s="196">
        <v>1.9750000000000001</v>
      </c>
    </row>
    <row r="39" spans="1:8" x14ac:dyDescent="0.2">
      <c r="A39" s="111">
        <f t="shared" si="0"/>
        <v>1</v>
      </c>
      <c r="B39" s="193">
        <v>43131</v>
      </c>
      <c r="C39" s="194">
        <v>10.612</v>
      </c>
      <c r="D39" s="194">
        <v>16.16</v>
      </c>
      <c r="E39" s="194">
        <v>8.9410000000000007</v>
      </c>
      <c r="F39" s="195">
        <f t="shared" si="1"/>
        <v>35.713000000000001</v>
      </c>
      <c r="G39"/>
      <c r="H39" s="196">
        <v>1.9950000000000001</v>
      </c>
    </row>
    <row r="40" spans="1:8" x14ac:dyDescent="0.2">
      <c r="A40" s="111">
        <f t="shared" si="0"/>
        <v>2</v>
      </c>
      <c r="B40" s="193">
        <v>43132</v>
      </c>
      <c r="C40" s="197">
        <v>12.824</v>
      </c>
      <c r="D40" s="197">
        <v>16.004999999999999</v>
      </c>
      <c r="E40" s="197">
        <v>7.101</v>
      </c>
      <c r="F40" s="198">
        <f t="shared" si="1"/>
        <v>35.93</v>
      </c>
      <c r="G40"/>
      <c r="H40" s="196">
        <v>2.06</v>
      </c>
    </row>
    <row r="41" spans="1:8" x14ac:dyDescent="0.2">
      <c r="A41" s="111">
        <f t="shared" si="0"/>
        <v>2</v>
      </c>
      <c r="B41" s="193">
        <v>43133</v>
      </c>
      <c r="C41" s="197">
        <v>13.243</v>
      </c>
      <c r="D41" s="197">
        <v>15.984999999999999</v>
      </c>
      <c r="E41" s="197">
        <v>6.6319999999999997</v>
      </c>
      <c r="F41" s="198">
        <f t="shared" si="1"/>
        <v>35.86</v>
      </c>
      <c r="G41"/>
      <c r="H41" s="196">
        <v>1.96</v>
      </c>
    </row>
    <row r="42" spans="1:8" x14ac:dyDescent="0.2">
      <c r="A42" s="111">
        <f t="shared" si="0"/>
        <v>2</v>
      </c>
      <c r="B42" s="193">
        <v>43134</v>
      </c>
      <c r="C42" s="197">
        <v>12.509999999999998</v>
      </c>
      <c r="D42" s="197">
        <v>15.934000000000001</v>
      </c>
      <c r="E42" s="197">
        <v>5.673</v>
      </c>
      <c r="F42" s="198">
        <f t="shared" si="1"/>
        <v>34.116999999999997</v>
      </c>
      <c r="G42"/>
      <c r="H42" s="196">
        <v>1.895</v>
      </c>
    </row>
    <row r="43" spans="1:8" x14ac:dyDescent="0.2">
      <c r="A43" s="111">
        <f t="shared" si="0"/>
        <v>2</v>
      </c>
      <c r="B43" s="193">
        <v>43135</v>
      </c>
      <c r="C43" s="197">
        <v>12.648</v>
      </c>
      <c r="D43" s="197">
        <v>16.131999999999998</v>
      </c>
      <c r="E43" s="197">
        <v>5.3369999999999997</v>
      </c>
      <c r="F43" s="198">
        <f t="shared" si="1"/>
        <v>34.116999999999997</v>
      </c>
      <c r="G43"/>
      <c r="H43" s="196">
        <v>2.04</v>
      </c>
    </row>
    <row r="44" spans="1:8" x14ac:dyDescent="0.2">
      <c r="A44" s="111">
        <f t="shared" si="0"/>
        <v>2</v>
      </c>
      <c r="B44" s="193">
        <v>43136</v>
      </c>
      <c r="C44" s="197">
        <v>13.205</v>
      </c>
      <c r="D44" s="197">
        <v>15.994</v>
      </c>
      <c r="E44" s="197">
        <v>7.5390000000000006</v>
      </c>
      <c r="F44" s="198">
        <f t="shared" si="1"/>
        <v>36.738</v>
      </c>
      <c r="G44"/>
      <c r="H44" s="196">
        <v>2.02</v>
      </c>
    </row>
    <row r="45" spans="1:8" x14ac:dyDescent="0.2">
      <c r="A45" s="111">
        <f t="shared" si="0"/>
        <v>2</v>
      </c>
      <c r="B45" s="193">
        <v>43137</v>
      </c>
      <c r="C45" s="197">
        <v>13.309999999999999</v>
      </c>
      <c r="D45" s="197">
        <v>15.864000000000001</v>
      </c>
      <c r="E45" s="197">
        <v>6.5980000000000008</v>
      </c>
      <c r="F45" s="198">
        <f t="shared" si="1"/>
        <v>35.771999999999998</v>
      </c>
      <c r="G45"/>
      <c r="H45" s="196">
        <v>2.06</v>
      </c>
    </row>
    <row r="46" spans="1:8" x14ac:dyDescent="0.2">
      <c r="A46" s="111">
        <f t="shared" si="0"/>
        <v>2</v>
      </c>
      <c r="B46" s="193">
        <v>43138</v>
      </c>
      <c r="C46" s="197">
        <v>12.747</v>
      </c>
      <c r="D46" s="197">
        <v>14.01</v>
      </c>
      <c r="E46" s="197">
        <v>5.6529999999999996</v>
      </c>
      <c r="F46" s="198">
        <f t="shared" si="1"/>
        <v>32.409999999999997</v>
      </c>
      <c r="G46"/>
      <c r="H46" s="196">
        <v>2.0499999999999998</v>
      </c>
    </row>
    <row r="47" spans="1:8" x14ac:dyDescent="0.2">
      <c r="A47" s="111">
        <f t="shared" si="0"/>
        <v>2</v>
      </c>
      <c r="B47" s="193">
        <v>43139</v>
      </c>
      <c r="C47" s="197">
        <v>15.134</v>
      </c>
      <c r="D47" s="197">
        <v>16.191000000000003</v>
      </c>
      <c r="E47" s="197">
        <v>3.887</v>
      </c>
      <c r="F47" s="198">
        <f t="shared" si="1"/>
        <v>35.212000000000003</v>
      </c>
      <c r="G47"/>
      <c r="H47" s="196">
        <v>2.06</v>
      </c>
    </row>
    <row r="48" spans="1:8" x14ac:dyDescent="0.2">
      <c r="A48" s="111">
        <f t="shared" si="0"/>
        <v>2</v>
      </c>
      <c r="B48" s="193">
        <v>43140</v>
      </c>
      <c r="C48" s="197">
        <v>10.641999999999999</v>
      </c>
      <c r="D48" s="197">
        <v>16.262</v>
      </c>
      <c r="E48" s="197">
        <v>7.8609999999999998</v>
      </c>
      <c r="F48" s="198">
        <f t="shared" si="1"/>
        <v>34.765000000000001</v>
      </c>
      <c r="G48"/>
      <c r="H48" s="196">
        <v>1.95</v>
      </c>
    </row>
    <row r="49" spans="1:8" x14ac:dyDescent="0.2">
      <c r="A49" s="111">
        <f t="shared" si="0"/>
        <v>2</v>
      </c>
      <c r="B49" s="193">
        <v>43141</v>
      </c>
      <c r="C49" s="197">
        <v>12.213999999999999</v>
      </c>
      <c r="D49" s="197">
        <v>16.331000000000003</v>
      </c>
      <c r="E49" s="197">
        <v>4.0380000000000003</v>
      </c>
      <c r="F49" s="198">
        <f t="shared" si="1"/>
        <v>32.582999999999998</v>
      </c>
      <c r="G49"/>
      <c r="H49" s="196">
        <v>1.9</v>
      </c>
    </row>
    <row r="50" spans="1:8" x14ac:dyDescent="0.2">
      <c r="A50" s="111">
        <f t="shared" si="0"/>
        <v>2</v>
      </c>
      <c r="B50" s="193">
        <v>43142</v>
      </c>
      <c r="C50" s="197">
        <v>12.274999999999999</v>
      </c>
      <c r="D50" s="197">
        <v>16.035</v>
      </c>
      <c r="E50" s="197">
        <v>3.9459999999999997</v>
      </c>
      <c r="F50" s="198">
        <f t="shared" si="1"/>
        <v>32.256</v>
      </c>
      <c r="G50"/>
      <c r="H50" s="196">
        <v>1.91</v>
      </c>
    </row>
    <row r="51" spans="1:8" x14ac:dyDescent="0.2">
      <c r="A51" s="111">
        <f t="shared" si="0"/>
        <v>2</v>
      </c>
      <c r="B51" s="193">
        <v>43143</v>
      </c>
      <c r="C51" s="197">
        <v>13.625000000000002</v>
      </c>
      <c r="D51" s="197">
        <v>16.177</v>
      </c>
      <c r="E51" s="197">
        <v>5.0460000000000003</v>
      </c>
      <c r="F51" s="198">
        <f t="shared" si="1"/>
        <v>34.847999999999999</v>
      </c>
      <c r="G51"/>
      <c r="H51" s="196">
        <v>2.02</v>
      </c>
    </row>
    <row r="52" spans="1:8" x14ac:dyDescent="0.2">
      <c r="A52" s="111">
        <f t="shared" si="0"/>
        <v>2</v>
      </c>
      <c r="B52" s="193">
        <v>43144</v>
      </c>
      <c r="C52" s="197">
        <v>12.172999999999998</v>
      </c>
      <c r="D52" s="197">
        <v>16.04</v>
      </c>
      <c r="E52" s="197">
        <v>7.38</v>
      </c>
      <c r="F52" s="198">
        <f t="shared" si="1"/>
        <v>35.592999999999996</v>
      </c>
      <c r="G52"/>
      <c r="H52" s="196">
        <v>2.0550000000000002</v>
      </c>
    </row>
    <row r="53" spans="1:8" x14ac:dyDescent="0.2">
      <c r="A53" s="111">
        <f t="shared" si="0"/>
        <v>2</v>
      </c>
      <c r="B53" s="193">
        <v>43145</v>
      </c>
      <c r="C53" s="197">
        <v>11.071999999999999</v>
      </c>
      <c r="D53" s="197">
        <v>16.14</v>
      </c>
      <c r="E53" s="197">
        <v>9.01</v>
      </c>
      <c r="F53" s="198">
        <f t="shared" si="1"/>
        <v>36.222000000000001</v>
      </c>
      <c r="G53"/>
      <c r="H53" s="196">
        <v>2.0099999999999998</v>
      </c>
    </row>
    <row r="54" spans="1:8" x14ac:dyDescent="0.2">
      <c r="A54" s="111">
        <f t="shared" si="0"/>
        <v>2</v>
      </c>
      <c r="B54" s="193">
        <v>43146</v>
      </c>
      <c r="C54" s="197">
        <v>12.648</v>
      </c>
      <c r="D54" s="197">
        <v>15.8</v>
      </c>
      <c r="E54" s="197">
        <v>7.0910000000000002</v>
      </c>
      <c r="F54" s="198">
        <f t="shared" si="1"/>
        <v>35.539000000000001</v>
      </c>
      <c r="G54"/>
      <c r="H54" s="196">
        <v>2.0299999999999998</v>
      </c>
    </row>
    <row r="55" spans="1:8" x14ac:dyDescent="0.2">
      <c r="A55" s="111">
        <f t="shared" si="0"/>
        <v>2</v>
      </c>
      <c r="B55" s="193">
        <v>43147</v>
      </c>
      <c r="C55" s="197">
        <v>9.7519999999999989</v>
      </c>
      <c r="D55" s="197">
        <v>16.079999999999998</v>
      </c>
      <c r="E55" s="197">
        <v>9.4379999999999988</v>
      </c>
      <c r="F55" s="198">
        <f t="shared" si="1"/>
        <v>35.269999999999996</v>
      </c>
      <c r="G55"/>
      <c r="H55" s="196">
        <v>1.94</v>
      </c>
    </row>
    <row r="56" spans="1:8" x14ac:dyDescent="0.2">
      <c r="A56" s="111">
        <f t="shared" si="0"/>
        <v>2</v>
      </c>
      <c r="B56" s="193">
        <v>43148</v>
      </c>
      <c r="C56" s="197">
        <v>9.8309999999999995</v>
      </c>
      <c r="D56" s="197">
        <v>16.009999999999998</v>
      </c>
      <c r="E56" s="197">
        <v>7.6530000000000005</v>
      </c>
      <c r="F56" s="198">
        <f t="shared" si="1"/>
        <v>33.494</v>
      </c>
      <c r="G56"/>
      <c r="H56" s="196">
        <v>1.915</v>
      </c>
    </row>
    <row r="57" spans="1:8" x14ac:dyDescent="0.2">
      <c r="A57" s="111">
        <f t="shared" si="0"/>
        <v>2</v>
      </c>
      <c r="B57" s="193">
        <v>43149</v>
      </c>
      <c r="C57" s="197">
        <v>9.9129999999999985</v>
      </c>
      <c r="D57" s="197">
        <v>15.93</v>
      </c>
      <c r="E57" s="197">
        <v>6.2240000000000002</v>
      </c>
      <c r="F57" s="198">
        <f t="shared" si="1"/>
        <v>32.066999999999993</v>
      </c>
      <c r="G57"/>
      <c r="H57" s="196">
        <v>1.9350000000000001</v>
      </c>
    </row>
    <row r="58" spans="1:8" x14ac:dyDescent="0.2">
      <c r="A58" s="111">
        <f t="shared" si="0"/>
        <v>2</v>
      </c>
      <c r="B58" s="193">
        <v>43150</v>
      </c>
      <c r="C58" s="197">
        <v>11.597</v>
      </c>
      <c r="D58" s="197">
        <v>15.94</v>
      </c>
      <c r="E58" s="197">
        <v>7.1080000000000005</v>
      </c>
      <c r="F58" s="198">
        <f t="shared" si="1"/>
        <v>34.644999999999996</v>
      </c>
      <c r="G58"/>
      <c r="H58" s="196">
        <v>2.02</v>
      </c>
    </row>
    <row r="59" spans="1:8" x14ac:dyDescent="0.2">
      <c r="A59" s="111">
        <f t="shared" si="0"/>
        <v>2</v>
      </c>
      <c r="B59" s="193">
        <v>43151</v>
      </c>
      <c r="C59" s="197">
        <v>11.184999999999999</v>
      </c>
      <c r="D59" s="197">
        <v>16.02</v>
      </c>
      <c r="E59" s="197">
        <v>7.2289999999999992</v>
      </c>
      <c r="F59" s="198">
        <f t="shared" si="1"/>
        <v>34.433999999999997</v>
      </c>
      <c r="G59"/>
      <c r="H59" s="196">
        <v>1.98</v>
      </c>
    </row>
    <row r="60" spans="1:8" x14ac:dyDescent="0.2">
      <c r="A60" s="111">
        <f t="shared" si="0"/>
        <v>2</v>
      </c>
      <c r="B60" s="193">
        <v>43152</v>
      </c>
      <c r="C60" s="197">
        <v>10.861999999999998</v>
      </c>
      <c r="D60" s="197">
        <v>15.83</v>
      </c>
      <c r="E60" s="197">
        <v>7.28</v>
      </c>
      <c r="F60" s="198">
        <f t="shared" si="1"/>
        <v>33.972000000000001</v>
      </c>
      <c r="G60"/>
      <c r="H60" s="196">
        <v>2.02</v>
      </c>
    </row>
    <row r="61" spans="1:8" x14ac:dyDescent="0.2">
      <c r="A61" s="111">
        <f t="shared" si="0"/>
        <v>2</v>
      </c>
      <c r="B61" s="193">
        <v>43153</v>
      </c>
      <c r="C61" s="197">
        <v>10.633000000000001</v>
      </c>
      <c r="D61" s="197">
        <v>16.16</v>
      </c>
      <c r="E61" s="197">
        <v>7.3489999999999993</v>
      </c>
      <c r="F61" s="198">
        <f t="shared" si="1"/>
        <v>34.141999999999996</v>
      </c>
      <c r="G61"/>
      <c r="H61" s="196">
        <v>1.98</v>
      </c>
    </row>
    <row r="62" spans="1:8" x14ac:dyDescent="0.2">
      <c r="A62" s="111">
        <f t="shared" si="0"/>
        <v>2</v>
      </c>
      <c r="B62" s="193">
        <v>43154</v>
      </c>
      <c r="C62" s="197">
        <v>10.85</v>
      </c>
      <c r="D62" s="197">
        <v>16.100000000000001</v>
      </c>
      <c r="E62" s="197">
        <v>6.8620000000000001</v>
      </c>
      <c r="F62" s="198">
        <f t="shared" si="1"/>
        <v>33.812000000000005</v>
      </c>
      <c r="G62"/>
      <c r="H62" s="196">
        <v>1.915</v>
      </c>
    </row>
    <row r="63" spans="1:8" x14ac:dyDescent="0.2">
      <c r="A63" s="111">
        <f t="shared" si="0"/>
        <v>2</v>
      </c>
      <c r="B63" s="193">
        <v>43155</v>
      </c>
      <c r="C63" s="197">
        <v>10.643000000000001</v>
      </c>
      <c r="D63" s="197">
        <v>16.079999999999998</v>
      </c>
      <c r="E63" s="197">
        <v>5.4329999999999998</v>
      </c>
      <c r="F63" s="198">
        <f t="shared" si="1"/>
        <v>32.155999999999999</v>
      </c>
      <c r="G63"/>
      <c r="H63" s="196">
        <v>1.88</v>
      </c>
    </row>
    <row r="64" spans="1:8" x14ac:dyDescent="0.2">
      <c r="A64" s="111">
        <f t="shared" si="0"/>
        <v>2</v>
      </c>
      <c r="B64" s="193">
        <v>43156</v>
      </c>
      <c r="C64" s="197">
        <v>11.084</v>
      </c>
      <c r="D64" s="197">
        <v>16.09</v>
      </c>
      <c r="E64" s="197">
        <v>4.4779999999999998</v>
      </c>
      <c r="F64" s="198">
        <f t="shared" si="1"/>
        <v>31.652000000000001</v>
      </c>
      <c r="G64"/>
      <c r="H64" s="196">
        <v>1.93</v>
      </c>
    </row>
    <row r="65" spans="1:8" x14ac:dyDescent="0.2">
      <c r="A65" s="111">
        <f t="shared" si="0"/>
        <v>2</v>
      </c>
      <c r="B65" s="193">
        <v>43157</v>
      </c>
      <c r="C65" s="197">
        <v>11.773999999999999</v>
      </c>
      <c r="D65" s="197">
        <v>16.04</v>
      </c>
      <c r="E65" s="197">
        <v>6.3520000000000003</v>
      </c>
      <c r="F65" s="198">
        <f t="shared" si="1"/>
        <v>34.165999999999997</v>
      </c>
      <c r="G65"/>
      <c r="H65" s="196">
        <v>1.96</v>
      </c>
    </row>
    <row r="66" spans="1:8" x14ac:dyDescent="0.2">
      <c r="A66" s="111">
        <f t="shared" si="0"/>
        <v>2</v>
      </c>
      <c r="B66" s="193">
        <v>43158</v>
      </c>
      <c r="C66" s="197">
        <v>12.274000000000001</v>
      </c>
      <c r="D66" s="197">
        <v>16.149999999999999</v>
      </c>
      <c r="E66" s="197">
        <v>6.1999999999999993</v>
      </c>
      <c r="F66" s="198">
        <f t="shared" si="1"/>
        <v>34.623999999999995</v>
      </c>
      <c r="G66"/>
      <c r="H66" s="196">
        <v>1.9550000000000001</v>
      </c>
    </row>
    <row r="67" spans="1:8" x14ac:dyDescent="0.2">
      <c r="A67" s="111">
        <f t="shared" si="0"/>
        <v>2</v>
      </c>
      <c r="B67" s="193">
        <v>43159</v>
      </c>
      <c r="C67" s="197">
        <v>14.158999999999999</v>
      </c>
      <c r="D67" s="197">
        <v>16.100000000000001</v>
      </c>
      <c r="E67" s="197">
        <v>3.9009999999999998</v>
      </c>
      <c r="F67" s="198">
        <f t="shared" si="1"/>
        <v>34.159999999999997</v>
      </c>
      <c r="G67"/>
      <c r="H67" s="196">
        <v>1.9550000000000001</v>
      </c>
    </row>
    <row r="68" spans="1:8" x14ac:dyDescent="0.2">
      <c r="A68" s="111">
        <f t="shared" si="0"/>
        <v>3</v>
      </c>
      <c r="B68" s="193">
        <v>43160</v>
      </c>
      <c r="C68" s="197">
        <v>11.304</v>
      </c>
      <c r="D68" s="197">
        <v>15.997</v>
      </c>
      <c r="E68" s="197">
        <v>6.0009999999999994</v>
      </c>
      <c r="F68" s="198">
        <f t="shared" si="1"/>
        <v>33.302</v>
      </c>
      <c r="G68"/>
      <c r="H68" s="196">
        <v>1.89</v>
      </c>
    </row>
    <row r="69" spans="1:8" x14ac:dyDescent="0.2">
      <c r="A69" s="111">
        <f t="shared" si="0"/>
        <v>3</v>
      </c>
      <c r="B69" s="193">
        <v>43161</v>
      </c>
      <c r="C69" s="197">
        <v>13.152999999999999</v>
      </c>
      <c r="D69" s="197">
        <v>15.992000000000001</v>
      </c>
      <c r="E69" s="197">
        <v>4.8499999999999996</v>
      </c>
      <c r="F69" s="198">
        <f t="shared" si="1"/>
        <v>33.994999999999997</v>
      </c>
      <c r="G69"/>
      <c r="H69" s="196">
        <v>1.855</v>
      </c>
    </row>
    <row r="70" spans="1:8" x14ac:dyDescent="0.2">
      <c r="A70" s="111">
        <f t="shared" si="0"/>
        <v>3</v>
      </c>
      <c r="B70" s="193">
        <v>43162</v>
      </c>
      <c r="C70" s="197">
        <v>9.4919999999999991</v>
      </c>
      <c r="D70" s="197">
        <v>16.051000000000002</v>
      </c>
      <c r="E70" s="197">
        <v>6.25</v>
      </c>
      <c r="F70" s="198">
        <f t="shared" si="1"/>
        <v>31.792999999999999</v>
      </c>
      <c r="G70"/>
      <c r="H70" s="196">
        <v>1.8</v>
      </c>
    </row>
    <row r="71" spans="1:8" x14ac:dyDescent="0.2">
      <c r="A71" s="111">
        <f t="shared" si="0"/>
        <v>3</v>
      </c>
      <c r="B71" s="193">
        <v>43163</v>
      </c>
      <c r="C71" s="197">
        <v>7.6629999999999994</v>
      </c>
      <c r="D71" s="197">
        <v>16.167000000000002</v>
      </c>
      <c r="E71" s="197">
        <v>7.0769999999999991</v>
      </c>
      <c r="F71" s="198">
        <f t="shared" si="1"/>
        <v>30.907</v>
      </c>
      <c r="G71"/>
      <c r="H71" s="196">
        <v>1.845</v>
      </c>
    </row>
    <row r="72" spans="1:8" x14ac:dyDescent="0.2">
      <c r="A72" s="111">
        <f t="shared" si="0"/>
        <v>3</v>
      </c>
      <c r="B72" s="193">
        <v>43164</v>
      </c>
      <c r="C72" s="197">
        <v>10.912000000000001</v>
      </c>
      <c r="D72" s="197">
        <v>16.012</v>
      </c>
      <c r="E72" s="197">
        <v>6.9789999999999992</v>
      </c>
      <c r="F72" s="198">
        <f t="shared" si="1"/>
        <v>33.902999999999999</v>
      </c>
      <c r="G72"/>
      <c r="H72" s="196">
        <v>1.9550000000000001</v>
      </c>
    </row>
    <row r="73" spans="1:8" x14ac:dyDescent="0.2">
      <c r="A73" s="111">
        <f t="shared" si="0"/>
        <v>3</v>
      </c>
      <c r="B73" s="193">
        <v>43165</v>
      </c>
      <c r="C73" s="197">
        <v>12.811999999999999</v>
      </c>
      <c r="D73" s="197">
        <v>16.161000000000001</v>
      </c>
      <c r="E73" s="197">
        <v>5.9539999999999997</v>
      </c>
      <c r="F73" s="198">
        <f t="shared" ref="F73:F136" si="2">+SUM(C73:E73)</f>
        <v>34.927</v>
      </c>
      <c r="G73"/>
      <c r="H73" s="196">
        <v>1.96</v>
      </c>
    </row>
    <row r="74" spans="1:8" x14ac:dyDescent="0.2">
      <c r="A74" s="111">
        <f t="shared" si="0"/>
        <v>3</v>
      </c>
      <c r="B74" s="193">
        <v>43166</v>
      </c>
      <c r="C74" s="197">
        <v>11.862</v>
      </c>
      <c r="D74" s="197">
        <v>15.638999999999999</v>
      </c>
      <c r="E74" s="197">
        <v>6.83</v>
      </c>
      <c r="F74" s="198">
        <f t="shared" si="2"/>
        <v>34.330999999999996</v>
      </c>
      <c r="G74"/>
      <c r="H74" s="196">
        <v>1.9</v>
      </c>
    </row>
    <row r="75" spans="1:8" x14ac:dyDescent="0.2">
      <c r="A75" s="111">
        <f t="shared" ref="A75:A138" si="3">+IF(ISBLANK($B75),"",MONTH($B75))</f>
        <v>3</v>
      </c>
      <c r="B75" s="193">
        <v>43167</v>
      </c>
      <c r="C75" s="197">
        <v>11.928000000000001</v>
      </c>
      <c r="D75" s="197">
        <v>16.198999999999998</v>
      </c>
      <c r="E75" s="197">
        <v>6.35</v>
      </c>
      <c r="F75" s="198">
        <f t="shared" si="2"/>
        <v>34.476999999999997</v>
      </c>
      <c r="G75"/>
      <c r="H75" s="196">
        <v>1.91</v>
      </c>
    </row>
    <row r="76" spans="1:8" x14ac:dyDescent="0.2">
      <c r="A76" s="111">
        <f t="shared" si="3"/>
        <v>3</v>
      </c>
      <c r="B76" s="193">
        <v>43168</v>
      </c>
      <c r="C76" s="197">
        <v>9.8490000000000002</v>
      </c>
      <c r="D76" s="197">
        <v>15.756</v>
      </c>
      <c r="E76" s="197">
        <v>7.7949999999999999</v>
      </c>
      <c r="F76" s="198">
        <f t="shared" si="2"/>
        <v>33.4</v>
      </c>
      <c r="G76"/>
      <c r="H76" s="196">
        <v>1.8</v>
      </c>
    </row>
    <row r="77" spans="1:8" x14ac:dyDescent="0.2">
      <c r="A77" s="111">
        <f t="shared" si="3"/>
        <v>3</v>
      </c>
      <c r="B77" s="193">
        <v>43169</v>
      </c>
      <c r="C77" s="197">
        <v>10.248000000000001</v>
      </c>
      <c r="D77" s="197">
        <v>16.137999999999998</v>
      </c>
      <c r="E77" s="197">
        <v>5.1829999999999998</v>
      </c>
      <c r="F77" s="198">
        <f t="shared" si="2"/>
        <v>31.568999999999999</v>
      </c>
      <c r="G77"/>
      <c r="H77" s="196">
        <v>1.82</v>
      </c>
    </row>
    <row r="78" spans="1:8" x14ac:dyDescent="0.2">
      <c r="A78" s="111">
        <f t="shared" si="3"/>
        <v>3</v>
      </c>
      <c r="B78" s="193">
        <v>43170</v>
      </c>
      <c r="C78" s="197">
        <v>7.3889999999999993</v>
      </c>
      <c r="D78" s="197">
        <v>16.009999999999998</v>
      </c>
      <c r="E78" s="197">
        <v>7.5649999999999995</v>
      </c>
      <c r="F78" s="198">
        <f t="shared" si="2"/>
        <v>30.963999999999999</v>
      </c>
      <c r="G78"/>
      <c r="H78" s="196">
        <v>1.87</v>
      </c>
    </row>
    <row r="79" spans="1:8" x14ac:dyDescent="0.2">
      <c r="A79" s="111">
        <f t="shared" si="3"/>
        <v>3</v>
      </c>
      <c r="B79" s="193">
        <v>43171</v>
      </c>
      <c r="C79" s="197">
        <v>9.7340000000000018</v>
      </c>
      <c r="D79" s="197">
        <v>15.998000000000001</v>
      </c>
      <c r="E79" s="197">
        <v>8.3019999999999996</v>
      </c>
      <c r="F79" s="198">
        <f t="shared" si="2"/>
        <v>34.034000000000006</v>
      </c>
      <c r="G79"/>
      <c r="H79" s="196">
        <v>1.925</v>
      </c>
    </row>
    <row r="80" spans="1:8" x14ac:dyDescent="0.2">
      <c r="A80" s="111">
        <f t="shared" si="3"/>
        <v>3</v>
      </c>
      <c r="B80" s="193">
        <v>43172</v>
      </c>
      <c r="C80" s="197">
        <v>10.257000000000001</v>
      </c>
      <c r="D80" s="197">
        <v>15.95</v>
      </c>
      <c r="E80" s="197">
        <v>9.907</v>
      </c>
      <c r="F80" s="198">
        <f t="shared" si="2"/>
        <v>36.114000000000004</v>
      </c>
      <c r="G80"/>
      <c r="H80" s="196">
        <v>1.865</v>
      </c>
    </row>
    <row r="81" spans="1:8" x14ac:dyDescent="0.2">
      <c r="A81" s="111">
        <f t="shared" si="3"/>
        <v>3</v>
      </c>
      <c r="B81" s="193">
        <v>43173</v>
      </c>
      <c r="C81" s="197">
        <v>10.494</v>
      </c>
      <c r="D81" s="197">
        <v>16.04</v>
      </c>
      <c r="E81" s="197">
        <v>8.3609999999999989</v>
      </c>
      <c r="F81" s="198">
        <f t="shared" si="2"/>
        <v>34.894999999999996</v>
      </c>
      <c r="G81"/>
      <c r="H81" s="196">
        <v>1.9</v>
      </c>
    </row>
    <row r="82" spans="1:8" x14ac:dyDescent="0.2">
      <c r="A82" s="111">
        <f t="shared" si="3"/>
        <v>3</v>
      </c>
      <c r="B82" s="193">
        <v>43174</v>
      </c>
      <c r="C82" s="197">
        <v>8.8530000000000015</v>
      </c>
      <c r="D82" s="197">
        <v>16.079999999999998</v>
      </c>
      <c r="E82" s="197">
        <v>10.513</v>
      </c>
      <c r="F82" s="198">
        <f t="shared" si="2"/>
        <v>35.445999999999998</v>
      </c>
      <c r="G82"/>
      <c r="H82" s="196">
        <v>1.94</v>
      </c>
    </row>
    <row r="83" spans="1:8" x14ac:dyDescent="0.2">
      <c r="A83" s="111">
        <f t="shared" si="3"/>
        <v>3</v>
      </c>
      <c r="B83" s="193">
        <v>43175</v>
      </c>
      <c r="C83" s="197">
        <v>7.1389999999999993</v>
      </c>
      <c r="D83" s="197">
        <v>15.67</v>
      </c>
      <c r="E83" s="197">
        <v>10.652000000000001</v>
      </c>
      <c r="F83" s="198">
        <f t="shared" si="2"/>
        <v>33.460999999999999</v>
      </c>
      <c r="G83"/>
      <c r="H83" s="196">
        <v>1.845</v>
      </c>
    </row>
    <row r="84" spans="1:8" x14ac:dyDescent="0.2">
      <c r="A84" s="111">
        <f t="shared" si="3"/>
        <v>3</v>
      </c>
      <c r="B84" s="193">
        <v>43176</v>
      </c>
      <c r="C84" s="197">
        <v>7.758</v>
      </c>
      <c r="D84" s="197">
        <v>15.7</v>
      </c>
      <c r="E84" s="197">
        <v>7.7590000000000003</v>
      </c>
      <c r="F84" s="198">
        <f t="shared" si="2"/>
        <v>31.216999999999999</v>
      </c>
      <c r="G84"/>
      <c r="H84" s="196">
        <v>1.78</v>
      </c>
    </row>
    <row r="85" spans="1:8" x14ac:dyDescent="0.2">
      <c r="A85" s="111">
        <f t="shared" si="3"/>
        <v>3</v>
      </c>
      <c r="B85" s="193">
        <v>43177</v>
      </c>
      <c r="C85" s="197">
        <v>7.0060000000000002</v>
      </c>
      <c r="D85" s="197">
        <v>16.07</v>
      </c>
      <c r="E85" s="197">
        <v>8.706999999999999</v>
      </c>
      <c r="F85" s="198">
        <f t="shared" si="2"/>
        <v>31.783000000000001</v>
      </c>
      <c r="G85"/>
      <c r="H85" s="196">
        <v>1.84</v>
      </c>
    </row>
    <row r="86" spans="1:8" x14ac:dyDescent="0.2">
      <c r="A86" s="111">
        <f t="shared" si="3"/>
        <v>3</v>
      </c>
      <c r="B86" s="193">
        <v>43178</v>
      </c>
      <c r="C86" s="197">
        <v>8.3249999999999993</v>
      </c>
      <c r="D86" s="197">
        <v>16.09</v>
      </c>
      <c r="E86" s="197">
        <v>10.356</v>
      </c>
      <c r="F86" s="198">
        <f t="shared" si="2"/>
        <v>34.771000000000001</v>
      </c>
      <c r="G86"/>
      <c r="H86" s="196">
        <v>1.89</v>
      </c>
    </row>
    <row r="87" spans="1:8" x14ac:dyDescent="0.2">
      <c r="A87" s="111">
        <f t="shared" si="3"/>
        <v>3</v>
      </c>
      <c r="B87" s="193">
        <v>43179</v>
      </c>
      <c r="C87" s="197">
        <v>7.569</v>
      </c>
      <c r="D87" s="197">
        <v>16.240000000000002</v>
      </c>
      <c r="E87" s="197">
        <v>10.41</v>
      </c>
      <c r="F87" s="198">
        <f t="shared" si="2"/>
        <v>34.219000000000001</v>
      </c>
      <c r="G87"/>
      <c r="H87" s="196">
        <v>1.94</v>
      </c>
    </row>
    <row r="88" spans="1:8" x14ac:dyDescent="0.2">
      <c r="A88" s="111">
        <f t="shared" si="3"/>
        <v>3</v>
      </c>
      <c r="B88" s="193">
        <v>43180</v>
      </c>
      <c r="C88" s="197">
        <v>8.7839999999999989</v>
      </c>
      <c r="D88" s="197">
        <v>15.989999999999998</v>
      </c>
      <c r="E88" s="197">
        <v>10.013</v>
      </c>
      <c r="F88" s="198">
        <f t="shared" si="2"/>
        <v>34.786999999999999</v>
      </c>
      <c r="G88"/>
      <c r="H88" s="196">
        <v>1.855</v>
      </c>
    </row>
    <row r="89" spans="1:8" x14ac:dyDescent="0.2">
      <c r="A89" s="111">
        <f t="shared" si="3"/>
        <v>3</v>
      </c>
      <c r="B89" s="193">
        <v>43181</v>
      </c>
      <c r="C89" s="197">
        <v>11.525</v>
      </c>
      <c r="D89" s="197">
        <v>16.04</v>
      </c>
      <c r="E89" s="197">
        <v>5.9049999999999994</v>
      </c>
      <c r="F89" s="198">
        <f t="shared" si="2"/>
        <v>33.47</v>
      </c>
      <c r="G89"/>
      <c r="H89" s="196">
        <v>1.7849999999999999</v>
      </c>
    </row>
    <row r="90" spans="1:8" x14ac:dyDescent="0.2">
      <c r="A90" s="111">
        <f t="shared" si="3"/>
        <v>3</v>
      </c>
      <c r="B90" s="193">
        <v>43182</v>
      </c>
      <c r="C90" s="197">
        <v>9.2620000000000005</v>
      </c>
      <c r="D90" s="197">
        <v>16.07</v>
      </c>
      <c r="E90" s="197">
        <v>9.08</v>
      </c>
      <c r="F90" s="198">
        <f t="shared" si="2"/>
        <v>34.411999999999999</v>
      </c>
      <c r="G90"/>
      <c r="H90" s="196">
        <v>1.825</v>
      </c>
    </row>
    <row r="91" spans="1:8" x14ac:dyDescent="0.2">
      <c r="A91" s="111">
        <f t="shared" si="3"/>
        <v>3</v>
      </c>
      <c r="B91" s="193">
        <v>43183</v>
      </c>
      <c r="C91" s="197">
        <v>10.073000000000002</v>
      </c>
      <c r="D91" s="197">
        <v>16.079999999999998</v>
      </c>
      <c r="E91" s="197">
        <v>5.3769999999999998</v>
      </c>
      <c r="F91" s="198">
        <f t="shared" si="2"/>
        <v>31.529999999999998</v>
      </c>
      <c r="G91"/>
      <c r="H91" s="196">
        <v>1.7949999999999999</v>
      </c>
    </row>
    <row r="92" spans="1:8" x14ac:dyDescent="0.2">
      <c r="A92" s="111">
        <f t="shared" si="3"/>
        <v>3</v>
      </c>
      <c r="B92" s="193">
        <v>43184</v>
      </c>
      <c r="C92" s="197">
        <v>7.077</v>
      </c>
      <c r="D92" s="197">
        <v>16.16</v>
      </c>
      <c r="E92" s="197">
        <v>7.8870000000000005</v>
      </c>
      <c r="F92" s="198">
        <f t="shared" si="2"/>
        <v>31.124000000000002</v>
      </c>
      <c r="G92"/>
      <c r="H92" s="196">
        <v>1.915</v>
      </c>
    </row>
    <row r="93" spans="1:8" x14ac:dyDescent="0.2">
      <c r="A93" s="111">
        <f t="shared" si="3"/>
        <v>3</v>
      </c>
      <c r="B93" s="193">
        <v>43185</v>
      </c>
      <c r="C93" s="197">
        <v>9.343</v>
      </c>
      <c r="D93" s="197">
        <v>16</v>
      </c>
      <c r="E93" s="197">
        <v>9.1840000000000011</v>
      </c>
      <c r="F93" s="198">
        <f t="shared" si="2"/>
        <v>34.527000000000001</v>
      </c>
      <c r="G93"/>
      <c r="H93" s="196">
        <v>1.9850000000000001</v>
      </c>
    </row>
    <row r="94" spans="1:8" x14ac:dyDescent="0.2">
      <c r="A94" s="111">
        <f t="shared" si="3"/>
        <v>3</v>
      </c>
      <c r="B94" s="193">
        <v>43186</v>
      </c>
      <c r="C94" s="197">
        <v>8.9770000000000003</v>
      </c>
      <c r="D94" s="197">
        <v>16.07</v>
      </c>
      <c r="E94" s="197">
        <v>10.379999999999999</v>
      </c>
      <c r="F94" s="198">
        <f t="shared" si="2"/>
        <v>35.427</v>
      </c>
      <c r="G94"/>
      <c r="H94" s="196">
        <v>1.87</v>
      </c>
    </row>
    <row r="95" spans="1:8" x14ac:dyDescent="0.2">
      <c r="A95" s="111">
        <f t="shared" si="3"/>
        <v>3</v>
      </c>
      <c r="B95" s="193">
        <v>43187</v>
      </c>
      <c r="C95" s="197">
        <v>7.92</v>
      </c>
      <c r="D95" s="197">
        <v>16.149999999999999</v>
      </c>
      <c r="E95" s="197">
        <v>9.3349999999999991</v>
      </c>
      <c r="F95" s="198">
        <f t="shared" si="2"/>
        <v>33.405000000000001</v>
      </c>
      <c r="G95"/>
      <c r="H95" s="196">
        <v>1.85</v>
      </c>
    </row>
    <row r="96" spans="1:8" x14ac:dyDescent="0.2">
      <c r="A96" s="111">
        <f t="shared" si="3"/>
        <v>3</v>
      </c>
      <c r="B96" s="193">
        <v>43188</v>
      </c>
      <c r="C96" s="197">
        <v>8.3480000000000008</v>
      </c>
      <c r="D96" s="197">
        <v>15.89</v>
      </c>
      <c r="E96" s="197">
        <v>10.050000000000001</v>
      </c>
      <c r="F96" s="198">
        <f t="shared" si="2"/>
        <v>34.287999999999997</v>
      </c>
      <c r="G96"/>
      <c r="H96" s="196">
        <v>1.9550000000000001</v>
      </c>
    </row>
    <row r="97" spans="1:8" x14ac:dyDescent="0.2">
      <c r="A97" s="111">
        <f t="shared" si="3"/>
        <v>3</v>
      </c>
      <c r="B97" s="193">
        <v>43189</v>
      </c>
      <c r="C97" s="197">
        <v>7.9979999999999993</v>
      </c>
      <c r="D97" s="197">
        <v>16.11</v>
      </c>
      <c r="E97" s="197">
        <v>7.5839999999999996</v>
      </c>
      <c r="F97" s="198">
        <f t="shared" si="2"/>
        <v>31.691999999999997</v>
      </c>
      <c r="G97"/>
      <c r="H97" s="196">
        <v>1.83</v>
      </c>
    </row>
    <row r="98" spans="1:8" x14ac:dyDescent="0.2">
      <c r="A98" s="111">
        <f t="shared" si="3"/>
        <v>3</v>
      </c>
      <c r="B98" s="193">
        <v>43190</v>
      </c>
      <c r="C98" s="197">
        <v>9.8019999999999996</v>
      </c>
      <c r="D98" s="197">
        <v>16.149999999999999</v>
      </c>
      <c r="E98" s="197">
        <v>5.0730000000000004</v>
      </c>
      <c r="F98" s="198">
        <f t="shared" si="2"/>
        <v>31.024999999999999</v>
      </c>
      <c r="G98"/>
      <c r="H98" s="196">
        <v>1.8049999999999999</v>
      </c>
    </row>
    <row r="99" spans="1:8" x14ac:dyDescent="0.2">
      <c r="A99" s="111">
        <f t="shared" si="3"/>
        <v>4</v>
      </c>
      <c r="B99" s="193">
        <v>43191</v>
      </c>
      <c r="C99" s="197">
        <v>10.111000000000001</v>
      </c>
      <c r="D99" s="197">
        <v>16.081000000000003</v>
      </c>
      <c r="E99" s="197">
        <v>5.4370000000000003</v>
      </c>
      <c r="F99" s="198">
        <f t="shared" si="2"/>
        <v>31.629000000000005</v>
      </c>
      <c r="G99"/>
      <c r="H99" s="196">
        <v>1.89</v>
      </c>
    </row>
    <row r="100" spans="1:8" x14ac:dyDescent="0.2">
      <c r="A100" s="111">
        <f t="shared" si="3"/>
        <v>4</v>
      </c>
      <c r="B100" s="193">
        <v>43192</v>
      </c>
      <c r="C100" s="197">
        <v>8.4089999999999989</v>
      </c>
      <c r="D100" s="197">
        <v>16.158999999999999</v>
      </c>
      <c r="E100" s="197">
        <v>9.8730000000000011</v>
      </c>
      <c r="F100" s="198">
        <f t="shared" si="2"/>
        <v>34.441000000000003</v>
      </c>
      <c r="G100"/>
      <c r="H100" s="196">
        <v>1.94</v>
      </c>
    </row>
    <row r="101" spans="1:8" x14ac:dyDescent="0.2">
      <c r="A101" s="111">
        <f t="shared" si="3"/>
        <v>4</v>
      </c>
      <c r="B101" s="193">
        <v>43193</v>
      </c>
      <c r="C101" s="197">
        <v>9.0350000000000001</v>
      </c>
      <c r="D101" s="197">
        <v>16.21</v>
      </c>
      <c r="E101" s="197">
        <v>9.1029999999999998</v>
      </c>
      <c r="F101" s="198">
        <f t="shared" si="2"/>
        <v>34.347999999999999</v>
      </c>
      <c r="G101"/>
      <c r="H101" s="196">
        <v>1.885</v>
      </c>
    </row>
    <row r="102" spans="1:8" x14ac:dyDescent="0.2">
      <c r="A102" s="111">
        <f t="shared" si="3"/>
        <v>4</v>
      </c>
      <c r="B102" s="193">
        <v>43194</v>
      </c>
      <c r="C102" s="197">
        <v>8.984</v>
      </c>
      <c r="D102" s="197">
        <v>15.899000000000001</v>
      </c>
      <c r="E102" s="197">
        <v>9.9179999999999993</v>
      </c>
      <c r="F102" s="198">
        <f t="shared" si="2"/>
        <v>34.801000000000002</v>
      </c>
      <c r="G102"/>
      <c r="H102" s="196">
        <v>1.885</v>
      </c>
    </row>
    <row r="103" spans="1:8" x14ac:dyDescent="0.2">
      <c r="A103" s="111">
        <f t="shared" si="3"/>
        <v>4</v>
      </c>
      <c r="B103" s="193">
        <v>43195</v>
      </c>
      <c r="C103" s="197">
        <v>7.9190000000000005</v>
      </c>
      <c r="D103" s="197">
        <v>16.151</v>
      </c>
      <c r="E103" s="197">
        <v>9.577</v>
      </c>
      <c r="F103" s="198">
        <f t="shared" si="2"/>
        <v>33.646999999999998</v>
      </c>
      <c r="G103"/>
      <c r="H103" s="196">
        <v>1.84</v>
      </c>
    </row>
    <row r="104" spans="1:8" x14ac:dyDescent="0.2">
      <c r="A104" s="111">
        <f t="shared" si="3"/>
        <v>4</v>
      </c>
      <c r="B104" s="193">
        <v>43196</v>
      </c>
      <c r="C104" s="197">
        <v>9.2319999999999993</v>
      </c>
      <c r="D104" s="197">
        <v>16.12</v>
      </c>
      <c r="E104" s="197">
        <v>7.9240000000000004</v>
      </c>
      <c r="F104" s="198">
        <f t="shared" si="2"/>
        <v>33.276000000000003</v>
      </c>
      <c r="G104"/>
      <c r="H104" s="196">
        <v>1.83</v>
      </c>
    </row>
    <row r="105" spans="1:8" x14ac:dyDescent="0.2">
      <c r="A105" s="111">
        <f t="shared" si="3"/>
        <v>4</v>
      </c>
      <c r="B105" s="193">
        <v>43197</v>
      </c>
      <c r="C105" s="197">
        <v>11.664999999999999</v>
      </c>
      <c r="D105" s="197">
        <v>16.240000000000002</v>
      </c>
      <c r="E105" s="197">
        <v>3.8840000000000003</v>
      </c>
      <c r="F105" s="198">
        <f t="shared" si="2"/>
        <v>31.789000000000001</v>
      </c>
      <c r="G105"/>
      <c r="H105" s="196">
        <v>1.8149999999999999</v>
      </c>
    </row>
    <row r="106" spans="1:8" x14ac:dyDescent="0.2">
      <c r="A106" s="111">
        <f t="shared" si="3"/>
        <v>4</v>
      </c>
      <c r="B106" s="193">
        <v>43198</v>
      </c>
      <c r="C106" s="197">
        <v>10.717000000000001</v>
      </c>
      <c r="D106" s="197">
        <v>16.260000000000002</v>
      </c>
      <c r="E106" s="197">
        <v>3.8980000000000001</v>
      </c>
      <c r="F106" s="198">
        <f t="shared" si="2"/>
        <v>30.875000000000004</v>
      </c>
      <c r="G106"/>
      <c r="H106" s="196">
        <v>1.865</v>
      </c>
    </row>
    <row r="107" spans="1:8" x14ac:dyDescent="0.2">
      <c r="A107" s="111">
        <f t="shared" si="3"/>
        <v>4</v>
      </c>
      <c r="B107" s="193">
        <v>43199</v>
      </c>
      <c r="C107" s="197">
        <v>8.5890000000000004</v>
      </c>
      <c r="D107" s="197">
        <v>16.149999999999999</v>
      </c>
      <c r="E107" s="197">
        <v>9.3180000000000014</v>
      </c>
      <c r="F107" s="198">
        <f t="shared" si="2"/>
        <v>34.057000000000002</v>
      </c>
      <c r="G107"/>
      <c r="H107" s="196">
        <v>1.86</v>
      </c>
    </row>
    <row r="108" spans="1:8" x14ac:dyDescent="0.2">
      <c r="A108" s="111">
        <f t="shared" si="3"/>
        <v>4</v>
      </c>
      <c r="B108" s="193">
        <v>43200</v>
      </c>
      <c r="C108" s="197">
        <v>7.681</v>
      </c>
      <c r="D108" s="197">
        <v>16.254999999999999</v>
      </c>
      <c r="E108" s="197">
        <v>9.4370000000000012</v>
      </c>
      <c r="F108" s="198">
        <f t="shared" si="2"/>
        <v>33.373000000000005</v>
      </c>
      <c r="G108"/>
      <c r="H108" s="196">
        <v>1.87</v>
      </c>
    </row>
    <row r="109" spans="1:8" x14ac:dyDescent="0.2">
      <c r="A109" s="111">
        <f t="shared" si="3"/>
        <v>4</v>
      </c>
      <c r="B109" s="193">
        <v>43201</v>
      </c>
      <c r="C109" s="197">
        <v>7.4429999999999996</v>
      </c>
      <c r="D109" s="197">
        <v>16.134</v>
      </c>
      <c r="E109" s="197">
        <v>10.340999999999999</v>
      </c>
      <c r="F109" s="198">
        <f t="shared" si="2"/>
        <v>33.917999999999999</v>
      </c>
      <c r="G109"/>
      <c r="H109" s="196">
        <v>1.88</v>
      </c>
    </row>
    <row r="110" spans="1:8" x14ac:dyDescent="0.2">
      <c r="A110" s="111">
        <f t="shared" si="3"/>
        <v>4</v>
      </c>
      <c r="B110" s="193">
        <v>43202</v>
      </c>
      <c r="C110" s="197">
        <v>8.5630000000000006</v>
      </c>
      <c r="D110" s="197">
        <v>16.093</v>
      </c>
      <c r="E110" s="197">
        <v>8.8439999999999994</v>
      </c>
      <c r="F110" s="198">
        <f t="shared" si="2"/>
        <v>33.5</v>
      </c>
      <c r="G110"/>
      <c r="H110" s="196">
        <v>1.88</v>
      </c>
    </row>
    <row r="111" spans="1:8" x14ac:dyDescent="0.2">
      <c r="A111" s="111">
        <f t="shared" si="3"/>
        <v>4</v>
      </c>
      <c r="B111" s="193">
        <v>43203</v>
      </c>
      <c r="C111" s="197">
        <v>8.1319999999999997</v>
      </c>
      <c r="D111" s="197">
        <v>15.777999999999999</v>
      </c>
      <c r="E111" s="197">
        <v>9.0890000000000004</v>
      </c>
      <c r="F111" s="198">
        <f t="shared" si="2"/>
        <v>32.998999999999995</v>
      </c>
      <c r="G111"/>
      <c r="H111" s="196">
        <v>1.835</v>
      </c>
    </row>
    <row r="112" spans="1:8" x14ac:dyDescent="0.2">
      <c r="A112" s="111">
        <f t="shared" si="3"/>
        <v>4</v>
      </c>
      <c r="B112" s="193">
        <v>43204</v>
      </c>
      <c r="C112" s="197">
        <v>10.731</v>
      </c>
      <c r="D112" s="197">
        <v>16.07</v>
      </c>
      <c r="E112" s="197">
        <v>5.2190000000000003</v>
      </c>
      <c r="F112" s="198">
        <f t="shared" si="2"/>
        <v>32.020000000000003</v>
      </c>
      <c r="G112"/>
      <c r="H112" s="196">
        <v>1.835</v>
      </c>
    </row>
    <row r="113" spans="1:8" x14ac:dyDescent="0.2">
      <c r="A113" s="111">
        <f t="shared" si="3"/>
        <v>4</v>
      </c>
      <c r="B113" s="193">
        <v>43205</v>
      </c>
      <c r="C113" s="197">
        <v>11.559999999999999</v>
      </c>
      <c r="D113" s="197">
        <v>16.16</v>
      </c>
      <c r="E113" s="197">
        <v>4.0410000000000004</v>
      </c>
      <c r="F113" s="198">
        <f t="shared" si="2"/>
        <v>31.760999999999999</v>
      </c>
      <c r="G113"/>
      <c r="H113" s="196">
        <v>1.86</v>
      </c>
    </row>
    <row r="114" spans="1:8" x14ac:dyDescent="0.2">
      <c r="A114" s="111">
        <f t="shared" si="3"/>
        <v>4</v>
      </c>
      <c r="B114" s="193">
        <v>43206</v>
      </c>
      <c r="C114" s="197">
        <v>9.0489999999999995</v>
      </c>
      <c r="D114" s="197">
        <v>14.93</v>
      </c>
      <c r="E114" s="197">
        <v>9.11</v>
      </c>
      <c r="F114" s="198">
        <f t="shared" si="2"/>
        <v>33.088999999999999</v>
      </c>
      <c r="G114"/>
      <c r="H114" s="196">
        <v>1.92</v>
      </c>
    </row>
    <row r="115" spans="1:8" x14ac:dyDescent="0.2">
      <c r="A115" s="111">
        <f t="shared" si="3"/>
        <v>4</v>
      </c>
      <c r="B115" s="193">
        <v>43207</v>
      </c>
      <c r="C115" s="197">
        <v>8.3889999999999993</v>
      </c>
      <c r="D115" s="197">
        <v>16.130000000000003</v>
      </c>
      <c r="E115" s="197">
        <v>9.0909999999999993</v>
      </c>
      <c r="F115" s="198">
        <f t="shared" si="2"/>
        <v>33.61</v>
      </c>
      <c r="G115"/>
      <c r="H115" s="196">
        <v>1.92</v>
      </c>
    </row>
    <row r="116" spans="1:8" x14ac:dyDescent="0.2">
      <c r="A116" s="111">
        <f t="shared" si="3"/>
        <v>4</v>
      </c>
      <c r="B116" s="193">
        <v>43208</v>
      </c>
      <c r="C116" s="197">
        <v>7.8999999999999995</v>
      </c>
      <c r="D116" s="197">
        <v>16</v>
      </c>
      <c r="E116" s="197">
        <v>9.9160000000000004</v>
      </c>
      <c r="F116" s="198">
        <f t="shared" si="2"/>
        <v>33.816000000000003</v>
      </c>
      <c r="G116"/>
      <c r="H116" s="196">
        <v>1.97</v>
      </c>
    </row>
    <row r="117" spans="1:8" x14ac:dyDescent="0.2">
      <c r="A117" s="111">
        <f t="shared" si="3"/>
        <v>4</v>
      </c>
      <c r="B117" s="193">
        <v>43209</v>
      </c>
      <c r="C117" s="197">
        <v>9.6700000000000017</v>
      </c>
      <c r="D117" s="197">
        <v>16.11</v>
      </c>
      <c r="E117" s="197">
        <v>9.2420000000000009</v>
      </c>
      <c r="F117" s="198">
        <f t="shared" si="2"/>
        <v>35.022000000000006</v>
      </c>
      <c r="G117"/>
      <c r="H117" s="196">
        <v>1.94</v>
      </c>
    </row>
    <row r="118" spans="1:8" x14ac:dyDescent="0.2">
      <c r="A118" s="111">
        <f t="shared" si="3"/>
        <v>4</v>
      </c>
      <c r="B118" s="193">
        <v>43210</v>
      </c>
      <c r="C118" s="197">
        <v>9.145999999999999</v>
      </c>
      <c r="D118" s="197">
        <v>15.91</v>
      </c>
      <c r="E118" s="197">
        <v>8.5839999999999996</v>
      </c>
      <c r="F118" s="198">
        <f t="shared" si="2"/>
        <v>33.64</v>
      </c>
      <c r="G118"/>
      <c r="H118" s="196">
        <v>1.84</v>
      </c>
    </row>
    <row r="119" spans="1:8" x14ac:dyDescent="0.2">
      <c r="A119" s="111">
        <f t="shared" si="3"/>
        <v>4</v>
      </c>
      <c r="B119" s="193">
        <v>43211</v>
      </c>
      <c r="C119" s="197">
        <v>7.7900000000000009</v>
      </c>
      <c r="D119" s="197">
        <v>16.02</v>
      </c>
      <c r="E119" s="197">
        <v>8.7850000000000001</v>
      </c>
      <c r="F119" s="198">
        <f t="shared" si="2"/>
        <v>32.594999999999999</v>
      </c>
      <c r="G119"/>
      <c r="H119" s="196">
        <v>1.9</v>
      </c>
    </row>
    <row r="120" spans="1:8" x14ac:dyDescent="0.2">
      <c r="A120" s="111">
        <f t="shared" si="3"/>
        <v>4</v>
      </c>
      <c r="B120" s="193">
        <v>43212</v>
      </c>
      <c r="C120" s="197">
        <v>8.01</v>
      </c>
      <c r="D120" s="197">
        <v>16.21</v>
      </c>
      <c r="E120" s="197">
        <v>7.4290000000000003</v>
      </c>
      <c r="F120" s="198">
        <f t="shared" si="2"/>
        <v>31.649000000000001</v>
      </c>
      <c r="G120"/>
      <c r="H120" s="196">
        <v>1.85</v>
      </c>
    </row>
    <row r="121" spans="1:8" x14ac:dyDescent="0.2">
      <c r="A121" s="111">
        <f t="shared" si="3"/>
        <v>4</v>
      </c>
      <c r="B121" s="193">
        <v>43213</v>
      </c>
      <c r="C121" s="197">
        <v>7.7979999999999992</v>
      </c>
      <c r="D121" s="197">
        <v>16.079999999999998</v>
      </c>
      <c r="E121" s="197">
        <v>9.8689999999999998</v>
      </c>
      <c r="F121" s="198">
        <f t="shared" si="2"/>
        <v>33.747</v>
      </c>
      <c r="G121"/>
      <c r="H121" s="196">
        <v>1.875</v>
      </c>
    </row>
    <row r="122" spans="1:8" x14ac:dyDescent="0.2">
      <c r="A122" s="111">
        <f t="shared" si="3"/>
        <v>4</v>
      </c>
      <c r="B122" s="193">
        <v>43214</v>
      </c>
      <c r="C122" s="197">
        <v>9.4280000000000008</v>
      </c>
      <c r="D122" s="197">
        <v>16.18</v>
      </c>
      <c r="E122" s="197">
        <v>8.1349999999999998</v>
      </c>
      <c r="F122" s="198">
        <f t="shared" si="2"/>
        <v>33.743000000000002</v>
      </c>
      <c r="G122"/>
      <c r="H122" s="196">
        <v>1.885</v>
      </c>
    </row>
    <row r="123" spans="1:8" x14ac:dyDescent="0.2">
      <c r="A123" s="111">
        <f t="shared" si="3"/>
        <v>4</v>
      </c>
      <c r="B123" s="193">
        <v>43215</v>
      </c>
      <c r="C123" s="197">
        <v>9.0730000000000004</v>
      </c>
      <c r="D123" s="197">
        <v>16.09</v>
      </c>
      <c r="E123" s="197">
        <v>10.026000000000002</v>
      </c>
      <c r="F123" s="198">
        <f t="shared" si="2"/>
        <v>35.189</v>
      </c>
      <c r="G123"/>
      <c r="H123" s="196">
        <v>1.9350000000000001</v>
      </c>
    </row>
    <row r="124" spans="1:8" x14ac:dyDescent="0.2">
      <c r="A124" s="111">
        <f t="shared" si="3"/>
        <v>4</v>
      </c>
      <c r="B124" s="193">
        <v>43216</v>
      </c>
      <c r="C124" s="197">
        <v>8.4690000000000012</v>
      </c>
      <c r="D124" s="197">
        <v>16.079999999999998</v>
      </c>
      <c r="E124" s="197">
        <v>9.6120000000000001</v>
      </c>
      <c r="F124" s="198">
        <f t="shared" si="2"/>
        <v>34.161000000000001</v>
      </c>
      <c r="G124"/>
      <c r="H124" s="196">
        <v>1.865</v>
      </c>
    </row>
    <row r="125" spans="1:8" x14ac:dyDescent="0.2">
      <c r="A125" s="111">
        <f t="shared" si="3"/>
        <v>4</v>
      </c>
      <c r="B125" s="193">
        <v>43217</v>
      </c>
      <c r="C125" s="197">
        <v>8.57</v>
      </c>
      <c r="D125" s="197">
        <v>15.940000000000001</v>
      </c>
      <c r="E125" s="197">
        <v>9.4509999999999987</v>
      </c>
      <c r="F125" s="198">
        <f t="shared" si="2"/>
        <v>33.960999999999999</v>
      </c>
      <c r="G125"/>
      <c r="H125" s="196">
        <v>1.84</v>
      </c>
    </row>
    <row r="126" spans="1:8" x14ac:dyDescent="0.2">
      <c r="A126" s="111">
        <f t="shared" si="3"/>
        <v>4</v>
      </c>
      <c r="B126" s="193">
        <v>43218</v>
      </c>
      <c r="C126" s="197">
        <v>8.3209999999999997</v>
      </c>
      <c r="D126" s="197">
        <v>16.11</v>
      </c>
      <c r="E126" s="197">
        <v>7.6740000000000004</v>
      </c>
      <c r="F126" s="198">
        <f t="shared" si="2"/>
        <v>32.104999999999997</v>
      </c>
      <c r="G126"/>
      <c r="H126" s="196">
        <v>1.875</v>
      </c>
    </row>
    <row r="127" spans="1:8" x14ac:dyDescent="0.2">
      <c r="A127" s="111">
        <f t="shared" si="3"/>
        <v>4</v>
      </c>
      <c r="B127" s="193">
        <v>43219</v>
      </c>
      <c r="C127" s="197">
        <v>7.4780000000000006</v>
      </c>
      <c r="D127" s="197">
        <v>15.98</v>
      </c>
      <c r="E127" s="197">
        <v>7.6139999999999999</v>
      </c>
      <c r="F127" s="198">
        <f t="shared" si="2"/>
        <v>31.072000000000003</v>
      </c>
      <c r="G127"/>
      <c r="H127" s="196">
        <v>1.7949999999999999</v>
      </c>
    </row>
    <row r="128" spans="1:8" x14ac:dyDescent="0.2">
      <c r="A128" s="111">
        <f t="shared" si="3"/>
        <v>4</v>
      </c>
      <c r="B128" s="193">
        <v>43220</v>
      </c>
      <c r="C128" s="197">
        <v>11.067</v>
      </c>
      <c r="D128" s="197">
        <v>16.100000000000001</v>
      </c>
      <c r="E128" s="197">
        <v>6.0990000000000002</v>
      </c>
      <c r="F128" s="198">
        <f t="shared" si="2"/>
        <v>33.266000000000005</v>
      </c>
      <c r="G128"/>
      <c r="H128" s="196">
        <v>1.885</v>
      </c>
    </row>
    <row r="129" spans="1:8" x14ac:dyDescent="0.2">
      <c r="A129" s="111">
        <f t="shared" si="3"/>
        <v>5</v>
      </c>
      <c r="B129" s="193">
        <v>43221</v>
      </c>
      <c r="C129" s="197">
        <v>10.971</v>
      </c>
      <c r="D129" s="197">
        <v>16.113</v>
      </c>
      <c r="E129" s="197">
        <v>4.3159999999999998</v>
      </c>
      <c r="F129" s="198">
        <f t="shared" si="2"/>
        <v>31.4</v>
      </c>
      <c r="G129"/>
      <c r="H129" s="196">
        <v>1.81</v>
      </c>
    </row>
    <row r="130" spans="1:8" x14ac:dyDescent="0.2">
      <c r="A130" s="111">
        <f t="shared" si="3"/>
        <v>5</v>
      </c>
      <c r="B130" s="193">
        <v>43222</v>
      </c>
      <c r="C130" s="197">
        <v>11.845000000000001</v>
      </c>
      <c r="D130" s="197">
        <v>14.525</v>
      </c>
      <c r="E130" s="197">
        <v>8.3279999999999994</v>
      </c>
      <c r="F130" s="198">
        <f t="shared" si="2"/>
        <v>34.698</v>
      </c>
      <c r="G130"/>
      <c r="H130" s="196">
        <v>1.845</v>
      </c>
    </row>
    <row r="131" spans="1:8" x14ac:dyDescent="0.2">
      <c r="A131" s="111">
        <f t="shared" si="3"/>
        <v>5</v>
      </c>
      <c r="B131" s="193">
        <v>43223</v>
      </c>
      <c r="C131" s="197">
        <v>10.455</v>
      </c>
      <c r="D131" s="197">
        <v>15.871</v>
      </c>
      <c r="E131" s="197">
        <v>7.54</v>
      </c>
      <c r="F131" s="198">
        <f t="shared" si="2"/>
        <v>33.866</v>
      </c>
      <c r="G131"/>
      <c r="H131" s="196">
        <v>1.85</v>
      </c>
    </row>
    <row r="132" spans="1:8" x14ac:dyDescent="0.2">
      <c r="A132" s="111">
        <f t="shared" si="3"/>
        <v>5</v>
      </c>
      <c r="B132" s="193">
        <v>43224</v>
      </c>
      <c r="C132" s="197">
        <v>8.657</v>
      </c>
      <c r="D132" s="197">
        <v>16.239000000000001</v>
      </c>
      <c r="E132" s="197">
        <v>8.2729999999999997</v>
      </c>
      <c r="F132" s="198">
        <f t="shared" si="2"/>
        <v>33.168999999999997</v>
      </c>
      <c r="G132"/>
      <c r="H132" s="196">
        <v>1.83</v>
      </c>
    </row>
    <row r="133" spans="1:8" x14ac:dyDescent="0.2">
      <c r="A133" s="111">
        <f t="shared" si="3"/>
        <v>5</v>
      </c>
      <c r="B133" s="193">
        <v>43225</v>
      </c>
      <c r="C133" s="197">
        <v>9.5559999999999992</v>
      </c>
      <c r="D133" s="197">
        <v>16.001000000000001</v>
      </c>
      <c r="E133" s="197">
        <v>6.1680000000000001</v>
      </c>
      <c r="F133" s="198">
        <f t="shared" si="2"/>
        <v>31.725000000000001</v>
      </c>
      <c r="G133"/>
      <c r="H133" s="196">
        <v>1.84</v>
      </c>
    </row>
    <row r="134" spans="1:8" x14ac:dyDescent="0.2">
      <c r="A134" s="111">
        <f t="shared" si="3"/>
        <v>5</v>
      </c>
      <c r="B134" s="193">
        <v>43226</v>
      </c>
      <c r="C134" s="197">
        <v>10.335000000000001</v>
      </c>
      <c r="D134" s="197">
        <v>16.09</v>
      </c>
      <c r="E134" s="197">
        <v>4.9139999999999997</v>
      </c>
      <c r="F134" s="198">
        <f t="shared" si="2"/>
        <v>31.338999999999999</v>
      </c>
      <c r="G134"/>
      <c r="H134" s="196">
        <v>1.895</v>
      </c>
    </row>
    <row r="135" spans="1:8" x14ac:dyDescent="0.2">
      <c r="A135" s="111">
        <f t="shared" si="3"/>
        <v>5</v>
      </c>
      <c r="B135" s="193">
        <v>43227</v>
      </c>
      <c r="C135" s="197">
        <v>8.8840000000000003</v>
      </c>
      <c r="D135" s="197">
        <v>16.088000000000001</v>
      </c>
      <c r="E135" s="197">
        <v>9.0440000000000005</v>
      </c>
      <c r="F135" s="198">
        <f t="shared" si="2"/>
        <v>34.016000000000005</v>
      </c>
      <c r="G135"/>
      <c r="H135" s="196">
        <v>1.885</v>
      </c>
    </row>
    <row r="136" spans="1:8" x14ac:dyDescent="0.2">
      <c r="A136" s="111">
        <f t="shared" si="3"/>
        <v>5</v>
      </c>
      <c r="B136" s="193">
        <v>43228</v>
      </c>
      <c r="C136" s="197">
        <v>9.3800000000000008</v>
      </c>
      <c r="D136" s="197">
        <v>16.158999999999999</v>
      </c>
      <c r="E136" s="197">
        <v>8.4090000000000007</v>
      </c>
      <c r="F136" s="198">
        <f t="shared" si="2"/>
        <v>33.948</v>
      </c>
      <c r="G136"/>
      <c r="H136" s="196">
        <v>1.88</v>
      </c>
    </row>
    <row r="137" spans="1:8" x14ac:dyDescent="0.2">
      <c r="A137" s="111">
        <f t="shared" si="3"/>
        <v>5</v>
      </c>
      <c r="B137" s="193">
        <v>43229</v>
      </c>
      <c r="C137" s="197">
        <v>8.9039999999999999</v>
      </c>
      <c r="D137" s="197">
        <v>16.103999999999999</v>
      </c>
      <c r="E137" s="197">
        <v>8.9930000000000003</v>
      </c>
      <c r="F137" s="198">
        <f t="shared" ref="F137:F200" si="4">+SUM(C137:E137)</f>
        <v>34.000999999999998</v>
      </c>
      <c r="G137"/>
      <c r="H137" s="196">
        <v>1.95</v>
      </c>
    </row>
    <row r="138" spans="1:8" x14ac:dyDescent="0.2">
      <c r="A138" s="111">
        <f t="shared" si="3"/>
        <v>5</v>
      </c>
      <c r="B138" s="193">
        <v>43230</v>
      </c>
      <c r="C138" s="197">
        <v>8.3010000000000002</v>
      </c>
      <c r="D138" s="197">
        <v>16.074999999999999</v>
      </c>
      <c r="E138" s="197">
        <v>9.8529999999999998</v>
      </c>
      <c r="F138" s="198">
        <f t="shared" si="4"/>
        <v>34.228999999999999</v>
      </c>
      <c r="G138"/>
      <c r="H138" s="196">
        <v>1.88</v>
      </c>
    </row>
    <row r="139" spans="1:8" x14ac:dyDescent="0.2">
      <c r="A139" s="111">
        <f t="shared" ref="A139:A202" si="5">+IF(ISBLANK($B139),"",MONTH($B139))</f>
        <v>5</v>
      </c>
      <c r="B139" s="193">
        <v>43231</v>
      </c>
      <c r="C139" s="197">
        <v>7.9379999999999997</v>
      </c>
      <c r="D139" s="197">
        <v>16.222000000000001</v>
      </c>
      <c r="E139" s="197">
        <v>9.5020000000000007</v>
      </c>
      <c r="F139" s="198">
        <f t="shared" si="4"/>
        <v>33.661999999999999</v>
      </c>
      <c r="G139"/>
      <c r="H139" s="196">
        <v>1.855</v>
      </c>
    </row>
    <row r="140" spans="1:8" x14ac:dyDescent="0.2">
      <c r="A140" s="111">
        <f t="shared" si="5"/>
        <v>5</v>
      </c>
      <c r="B140" s="193">
        <v>43232</v>
      </c>
      <c r="C140" s="197">
        <v>9.0619999999999994</v>
      </c>
      <c r="D140" s="197">
        <v>16.792000000000002</v>
      </c>
      <c r="E140" s="197">
        <v>7.5780000000000003</v>
      </c>
      <c r="F140" s="198">
        <f t="shared" si="4"/>
        <v>33.432000000000002</v>
      </c>
      <c r="G140"/>
      <c r="H140" s="196">
        <v>1.845</v>
      </c>
    </row>
    <row r="141" spans="1:8" x14ac:dyDescent="0.2">
      <c r="A141" s="111">
        <f t="shared" si="5"/>
        <v>5</v>
      </c>
      <c r="B141" s="193">
        <v>43233</v>
      </c>
      <c r="C141" s="197">
        <v>8.4469999999999992</v>
      </c>
      <c r="D141" s="197">
        <v>16.081</v>
      </c>
      <c r="E141" s="197">
        <v>8.2379999999999995</v>
      </c>
      <c r="F141" s="198">
        <f t="shared" si="4"/>
        <v>32.765999999999998</v>
      </c>
      <c r="G141"/>
      <c r="H141" s="196">
        <v>1.895</v>
      </c>
    </row>
    <row r="142" spans="1:8" x14ac:dyDescent="0.2">
      <c r="A142" s="111">
        <f t="shared" si="5"/>
        <v>5</v>
      </c>
      <c r="B142" s="193">
        <v>43234</v>
      </c>
      <c r="C142" s="197">
        <v>9.1820000000000004</v>
      </c>
      <c r="D142" s="197">
        <v>16.22</v>
      </c>
      <c r="E142" s="197">
        <v>9.4619999999999997</v>
      </c>
      <c r="F142" s="198">
        <f t="shared" si="4"/>
        <v>34.864000000000004</v>
      </c>
      <c r="G142"/>
      <c r="H142" s="196">
        <v>1.9850000000000001</v>
      </c>
    </row>
    <row r="143" spans="1:8" x14ac:dyDescent="0.2">
      <c r="A143" s="111">
        <f t="shared" si="5"/>
        <v>5</v>
      </c>
      <c r="B143" s="193">
        <v>43235</v>
      </c>
      <c r="C143" s="197">
        <v>9.609</v>
      </c>
      <c r="D143" s="197">
        <v>12.94</v>
      </c>
      <c r="E143" s="197">
        <v>11.929</v>
      </c>
      <c r="F143" s="198">
        <f t="shared" si="4"/>
        <v>34.478000000000002</v>
      </c>
      <c r="G143"/>
      <c r="H143" s="196">
        <v>2.0099999999999998</v>
      </c>
    </row>
    <row r="144" spans="1:8" x14ac:dyDescent="0.2">
      <c r="A144" s="111">
        <f t="shared" si="5"/>
        <v>5</v>
      </c>
      <c r="B144" s="193">
        <v>43236</v>
      </c>
      <c r="C144" s="197">
        <v>9.1920000000000002</v>
      </c>
      <c r="D144" s="197">
        <v>12.8</v>
      </c>
      <c r="E144" s="197">
        <v>13.057</v>
      </c>
      <c r="F144" s="198">
        <f t="shared" si="4"/>
        <v>35.048999999999999</v>
      </c>
      <c r="G144"/>
      <c r="H144" s="196">
        <v>1.9650000000000001</v>
      </c>
    </row>
    <row r="145" spans="1:8" x14ac:dyDescent="0.2">
      <c r="A145" s="111">
        <f t="shared" si="5"/>
        <v>5</v>
      </c>
      <c r="B145" s="193">
        <v>43237</v>
      </c>
      <c r="C145" s="197">
        <v>9.4369999999999994</v>
      </c>
      <c r="D145" s="197">
        <v>16.079999999999998</v>
      </c>
      <c r="E145" s="197">
        <v>9.9939999999999998</v>
      </c>
      <c r="F145" s="198">
        <f t="shared" si="4"/>
        <v>35.510999999999996</v>
      </c>
      <c r="G145"/>
      <c r="H145" s="196">
        <v>1.94</v>
      </c>
    </row>
    <row r="146" spans="1:8" x14ac:dyDescent="0.2">
      <c r="A146" s="111">
        <f t="shared" si="5"/>
        <v>5</v>
      </c>
      <c r="B146" s="193">
        <v>43238</v>
      </c>
      <c r="C146" s="197">
        <v>8.9030000000000005</v>
      </c>
      <c r="D146" s="197">
        <v>16.100000000000001</v>
      </c>
      <c r="E146" s="197">
        <v>9.7970000000000006</v>
      </c>
      <c r="F146" s="198">
        <f t="shared" si="4"/>
        <v>34.799999999999997</v>
      </c>
      <c r="G146"/>
      <c r="H146" s="196">
        <v>1.9</v>
      </c>
    </row>
    <row r="147" spans="1:8" x14ac:dyDescent="0.2">
      <c r="A147" s="111">
        <f t="shared" si="5"/>
        <v>5</v>
      </c>
      <c r="B147" s="193">
        <v>43239</v>
      </c>
      <c r="C147" s="197">
        <v>9.3070000000000004</v>
      </c>
      <c r="D147" s="197">
        <v>10.7</v>
      </c>
      <c r="E147" s="197">
        <v>12.343</v>
      </c>
      <c r="F147" s="198">
        <f t="shared" si="4"/>
        <v>32.349999999999994</v>
      </c>
      <c r="G147"/>
      <c r="H147" s="196">
        <v>1.9550000000000001</v>
      </c>
    </row>
    <row r="148" spans="1:8" x14ac:dyDescent="0.2">
      <c r="A148" s="111">
        <f t="shared" si="5"/>
        <v>5</v>
      </c>
      <c r="B148" s="193">
        <v>43240</v>
      </c>
      <c r="C148" s="197">
        <v>9.6470000000000002</v>
      </c>
      <c r="D148" s="197">
        <v>16.04</v>
      </c>
      <c r="E148" s="197">
        <v>6.2439999999999998</v>
      </c>
      <c r="F148" s="198">
        <f t="shared" si="4"/>
        <v>31.930999999999997</v>
      </c>
      <c r="G148"/>
      <c r="H148" s="196">
        <v>1.84</v>
      </c>
    </row>
    <row r="149" spans="1:8" x14ac:dyDescent="0.2">
      <c r="A149" s="111">
        <f t="shared" si="5"/>
        <v>5</v>
      </c>
      <c r="B149" s="193">
        <v>43241</v>
      </c>
      <c r="C149" s="197">
        <v>7.8259999999999996</v>
      </c>
      <c r="D149" s="197">
        <v>16.03</v>
      </c>
      <c r="E149" s="197">
        <v>8.0210000000000008</v>
      </c>
      <c r="F149" s="198">
        <f t="shared" si="4"/>
        <v>31.877000000000002</v>
      </c>
      <c r="G149"/>
      <c r="H149" s="196">
        <v>1.845</v>
      </c>
    </row>
    <row r="150" spans="1:8" x14ac:dyDescent="0.2">
      <c r="A150" s="111">
        <f t="shared" si="5"/>
        <v>5</v>
      </c>
      <c r="B150" s="193">
        <v>43242</v>
      </c>
      <c r="C150" s="197">
        <v>9.89</v>
      </c>
      <c r="D150" s="197">
        <v>16.059999999999999</v>
      </c>
      <c r="E150" s="197">
        <v>8.7520000000000007</v>
      </c>
      <c r="F150" s="198">
        <f t="shared" si="4"/>
        <v>34.701999999999998</v>
      </c>
      <c r="G150"/>
      <c r="H150" s="196">
        <v>1.96</v>
      </c>
    </row>
    <row r="151" spans="1:8" x14ac:dyDescent="0.2">
      <c r="A151" s="111">
        <f t="shared" si="5"/>
        <v>5</v>
      </c>
      <c r="B151" s="193">
        <v>43243</v>
      </c>
      <c r="C151" s="197">
        <v>9.14</v>
      </c>
      <c r="D151" s="197">
        <v>16.05</v>
      </c>
      <c r="E151" s="197">
        <v>9.9960000000000004</v>
      </c>
      <c r="F151" s="198">
        <f t="shared" si="4"/>
        <v>35.186</v>
      </c>
      <c r="G151"/>
      <c r="H151" s="196">
        <v>1.9950000000000001</v>
      </c>
    </row>
    <row r="152" spans="1:8" x14ac:dyDescent="0.2">
      <c r="A152" s="111">
        <f t="shared" si="5"/>
        <v>5</v>
      </c>
      <c r="B152" s="193">
        <v>43244</v>
      </c>
      <c r="C152" s="197">
        <v>10.276999999999999</v>
      </c>
      <c r="D152" s="197">
        <v>13.17</v>
      </c>
      <c r="E152" s="197">
        <v>11.573</v>
      </c>
      <c r="F152" s="198">
        <f t="shared" si="4"/>
        <v>35.019999999999996</v>
      </c>
      <c r="G152"/>
      <c r="H152" s="196">
        <v>1.97</v>
      </c>
    </row>
    <row r="153" spans="1:8" x14ac:dyDescent="0.2">
      <c r="A153" s="111">
        <f t="shared" si="5"/>
        <v>5</v>
      </c>
      <c r="B153" s="193">
        <v>43245</v>
      </c>
      <c r="C153" s="197">
        <v>12.201000000000001</v>
      </c>
      <c r="D153" s="197">
        <v>12.81</v>
      </c>
      <c r="E153" s="197">
        <v>10.177</v>
      </c>
      <c r="F153" s="198">
        <f t="shared" si="4"/>
        <v>35.188000000000002</v>
      </c>
      <c r="G153"/>
      <c r="H153" s="196">
        <v>1.9</v>
      </c>
    </row>
    <row r="154" spans="1:8" x14ac:dyDescent="0.2">
      <c r="A154" s="111">
        <f t="shared" si="5"/>
        <v>5</v>
      </c>
      <c r="B154" s="193">
        <v>43246</v>
      </c>
      <c r="C154" s="197">
        <v>10.124000000000001</v>
      </c>
      <c r="D154" s="197">
        <v>15.69</v>
      </c>
      <c r="E154" s="197">
        <v>7.2140000000000004</v>
      </c>
      <c r="F154" s="198">
        <f t="shared" si="4"/>
        <v>33.027999999999999</v>
      </c>
      <c r="G154"/>
      <c r="H154" s="196">
        <v>1.88</v>
      </c>
    </row>
    <row r="155" spans="1:8" x14ac:dyDescent="0.2">
      <c r="A155" s="111">
        <f t="shared" si="5"/>
        <v>5</v>
      </c>
      <c r="B155" s="193">
        <v>43247</v>
      </c>
      <c r="C155" s="197">
        <v>8.1790000000000003</v>
      </c>
      <c r="D155" s="197">
        <v>14.66</v>
      </c>
      <c r="E155" s="197">
        <v>6.7210000000000001</v>
      </c>
      <c r="F155" s="198">
        <f t="shared" si="4"/>
        <v>29.56</v>
      </c>
      <c r="G155"/>
      <c r="H155" s="196">
        <v>1.88</v>
      </c>
    </row>
    <row r="156" spans="1:8" x14ac:dyDescent="0.2">
      <c r="A156" s="111">
        <f t="shared" si="5"/>
        <v>5</v>
      </c>
      <c r="B156" s="193">
        <v>43248</v>
      </c>
      <c r="C156" s="197">
        <v>10.161</v>
      </c>
      <c r="D156" s="197">
        <v>15.84</v>
      </c>
      <c r="E156" s="197">
        <v>9.1839999999999993</v>
      </c>
      <c r="F156" s="198">
        <f t="shared" si="4"/>
        <v>35.184999999999995</v>
      </c>
      <c r="G156"/>
      <c r="H156" s="196">
        <v>1.9750000000000001</v>
      </c>
    </row>
    <row r="157" spans="1:8" x14ac:dyDescent="0.2">
      <c r="A157" s="111">
        <f t="shared" si="5"/>
        <v>5</v>
      </c>
      <c r="B157" s="193">
        <v>43249</v>
      </c>
      <c r="C157" s="197">
        <v>9.9770000000000003</v>
      </c>
      <c r="D157" s="197">
        <v>16.010000000000002</v>
      </c>
      <c r="E157" s="197">
        <v>9.7100000000000009</v>
      </c>
      <c r="F157" s="198">
        <f t="shared" si="4"/>
        <v>35.697000000000003</v>
      </c>
      <c r="G157"/>
      <c r="H157" s="196">
        <v>2.0049999999999999</v>
      </c>
    </row>
    <row r="158" spans="1:8" x14ac:dyDescent="0.2">
      <c r="A158" s="111">
        <f t="shared" si="5"/>
        <v>5</v>
      </c>
      <c r="B158" s="193">
        <v>43250</v>
      </c>
      <c r="C158" s="197">
        <v>10.124000000000001</v>
      </c>
      <c r="D158" s="197">
        <v>15.96</v>
      </c>
      <c r="E158" s="197">
        <v>9.4629999999999992</v>
      </c>
      <c r="F158" s="198">
        <f t="shared" si="4"/>
        <v>35.547000000000004</v>
      </c>
      <c r="G158"/>
      <c r="H158" s="196">
        <v>1.9850000000000001</v>
      </c>
    </row>
    <row r="159" spans="1:8" x14ac:dyDescent="0.2">
      <c r="A159" s="111">
        <f t="shared" si="5"/>
        <v>5</v>
      </c>
      <c r="B159" s="193">
        <v>43251</v>
      </c>
      <c r="C159" s="197">
        <v>10.465</v>
      </c>
      <c r="D159" s="197">
        <v>16.2</v>
      </c>
      <c r="E159" s="197">
        <v>8.9030000000000005</v>
      </c>
      <c r="F159" s="198">
        <f t="shared" si="4"/>
        <v>35.567999999999998</v>
      </c>
      <c r="G159"/>
      <c r="H159" s="196">
        <v>1.95</v>
      </c>
    </row>
    <row r="160" spans="1:8" x14ac:dyDescent="0.2">
      <c r="A160" s="111">
        <f t="shared" si="5"/>
        <v>6</v>
      </c>
      <c r="B160" s="193">
        <v>43252</v>
      </c>
      <c r="C160" s="197">
        <v>10.090999999999999</v>
      </c>
      <c r="D160" s="197">
        <v>16.015000000000001</v>
      </c>
      <c r="E160" s="197">
        <v>9.44</v>
      </c>
      <c r="F160" s="198">
        <f t="shared" si="4"/>
        <v>35.545999999999999</v>
      </c>
      <c r="G160"/>
      <c r="H160" s="196">
        <v>1.93</v>
      </c>
    </row>
    <row r="161" spans="1:8" x14ac:dyDescent="0.2">
      <c r="A161" s="111">
        <f t="shared" si="5"/>
        <v>6</v>
      </c>
      <c r="B161" s="193">
        <v>43253</v>
      </c>
      <c r="C161" s="197">
        <v>9.2799999999999994</v>
      </c>
      <c r="D161" s="197">
        <v>16.074000000000002</v>
      </c>
      <c r="E161" s="197">
        <v>8.3450000000000006</v>
      </c>
      <c r="F161" s="198">
        <f t="shared" si="4"/>
        <v>33.698999999999998</v>
      </c>
      <c r="G161"/>
      <c r="H161" s="196">
        <v>1.95</v>
      </c>
    </row>
    <row r="162" spans="1:8" x14ac:dyDescent="0.2">
      <c r="A162" s="111">
        <f t="shared" si="5"/>
        <v>6</v>
      </c>
      <c r="B162" s="193">
        <v>43254</v>
      </c>
      <c r="C162" s="197">
        <v>9.1319999999999997</v>
      </c>
      <c r="D162" s="197">
        <v>16.004999999999999</v>
      </c>
      <c r="E162" s="197">
        <v>7.8529999999999998</v>
      </c>
      <c r="F162" s="198">
        <f t="shared" si="4"/>
        <v>32.99</v>
      </c>
      <c r="G162"/>
      <c r="H162" s="196">
        <v>1.9450000000000001</v>
      </c>
    </row>
    <row r="163" spans="1:8" x14ac:dyDescent="0.2">
      <c r="A163" s="111">
        <f t="shared" si="5"/>
        <v>6</v>
      </c>
      <c r="B163" s="193">
        <v>43255</v>
      </c>
      <c r="C163" s="197">
        <v>11.877000000000001</v>
      </c>
      <c r="D163" s="197">
        <v>16.111999999999998</v>
      </c>
      <c r="E163" s="197">
        <v>8.7289999999999992</v>
      </c>
      <c r="F163" s="198">
        <f t="shared" si="4"/>
        <v>36.717999999999996</v>
      </c>
      <c r="G163"/>
      <c r="H163" s="196">
        <v>2.04</v>
      </c>
    </row>
    <row r="164" spans="1:8" x14ac:dyDescent="0.2">
      <c r="A164" s="111">
        <f t="shared" si="5"/>
        <v>6</v>
      </c>
      <c r="B164" s="193">
        <v>43256</v>
      </c>
      <c r="C164" s="197">
        <v>10.766999999999999</v>
      </c>
      <c r="D164" s="197">
        <v>16.024000000000001</v>
      </c>
      <c r="E164" s="197">
        <v>9.76</v>
      </c>
      <c r="F164" s="198">
        <f t="shared" si="4"/>
        <v>36.551000000000002</v>
      </c>
      <c r="G164"/>
      <c r="H164" s="196">
        <v>2.0049999999999999</v>
      </c>
    </row>
    <row r="165" spans="1:8" x14ac:dyDescent="0.2">
      <c r="A165" s="111">
        <f t="shared" si="5"/>
        <v>6</v>
      </c>
      <c r="B165" s="193">
        <v>43257</v>
      </c>
      <c r="C165" s="197">
        <v>11.843999999999999</v>
      </c>
      <c r="D165" s="197">
        <v>15.897</v>
      </c>
      <c r="E165" s="197">
        <v>7.3840000000000003</v>
      </c>
      <c r="F165" s="198">
        <f t="shared" si="4"/>
        <v>35.125</v>
      </c>
      <c r="G165"/>
      <c r="H165" s="196">
        <v>2.0150000000000001</v>
      </c>
    </row>
    <row r="166" spans="1:8" x14ac:dyDescent="0.2">
      <c r="A166" s="111">
        <f t="shared" si="5"/>
        <v>6</v>
      </c>
      <c r="B166" s="193">
        <v>43258</v>
      </c>
      <c r="C166" s="197">
        <v>11.647</v>
      </c>
      <c r="D166" s="197">
        <v>16.25</v>
      </c>
      <c r="E166" s="197">
        <v>9.5830000000000002</v>
      </c>
      <c r="F166" s="198">
        <f t="shared" si="4"/>
        <v>37.479999999999997</v>
      </c>
      <c r="G166"/>
      <c r="H166" s="196">
        <v>2.0499999999999998</v>
      </c>
    </row>
    <row r="167" spans="1:8" x14ac:dyDescent="0.2">
      <c r="A167" s="111">
        <f t="shared" si="5"/>
        <v>6</v>
      </c>
      <c r="B167" s="193">
        <v>43259</v>
      </c>
      <c r="C167" s="197">
        <v>12.234</v>
      </c>
      <c r="D167" s="197">
        <v>16.13</v>
      </c>
      <c r="E167" s="197">
        <v>8.2479999999999993</v>
      </c>
      <c r="F167" s="198">
        <f t="shared" si="4"/>
        <v>36.611999999999995</v>
      </c>
      <c r="G167"/>
      <c r="H167" s="196">
        <v>1.9550000000000001</v>
      </c>
    </row>
    <row r="168" spans="1:8" x14ac:dyDescent="0.2">
      <c r="A168" s="111">
        <f t="shared" si="5"/>
        <v>6</v>
      </c>
      <c r="B168" s="193">
        <v>43260</v>
      </c>
      <c r="C168" s="197">
        <v>9.7769999999999992</v>
      </c>
      <c r="D168" s="197">
        <v>16.132999999999999</v>
      </c>
      <c r="E168" s="197">
        <v>7.9640000000000004</v>
      </c>
      <c r="F168" s="198">
        <f t="shared" si="4"/>
        <v>33.873999999999995</v>
      </c>
      <c r="G168"/>
      <c r="H168" s="196">
        <v>1.93</v>
      </c>
    </row>
    <row r="169" spans="1:8" x14ac:dyDescent="0.2">
      <c r="A169" s="111">
        <f t="shared" si="5"/>
        <v>6</v>
      </c>
      <c r="B169" s="193">
        <v>43261</v>
      </c>
      <c r="C169" s="197">
        <v>12.214</v>
      </c>
      <c r="D169" s="197">
        <v>16.265999999999998</v>
      </c>
      <c r="E169" s="197">
        <v>5.2370000000000001</v>
      </c>
      <c r="F169" s="198">
        <f t="shared" si="4"/>
        <v>33.716999999999999</v>
      </c>
      <c r="G169"/>
      <c r="H169" s="196">
        <v>2.0350000000000001</v>
      </c>
    </row>
    <row r="170" spans="1:8" x14ac:dyDescent="0.2">
      <c r="A170" s="111">
        <f t="shared" si="5"/>
        <v>6</v>
      </c>
      <c r="B170" s="193">
        <v>43262</v>
      </c>
      <c r="C170" s="197">
        <v>11.688000000000001</v>
      </c>
      <c r="D170" s="197">
        <v>16.225999999999999</v>
      </c>
      <c r="E170" s="197">
        <v>9.48</v>
      </c>
      <c r="F170" s="198">
        <f t="shared" si="4"/>
        <v>37.394000000000005</v>
      </c>
      <c r="G170"/>
      <c r="H170" s="196">
        <v>2.0449999999999999</v>
      </c>
    </row>
    <row r="171" spans="1:8" x14ac:dyDescent="0.2">
      <c r="A171" s="111">
        <f t="shared" si="5"/>
        <v>6</v>
      </c>
      <c r="B171" s="193">
        <v>43263</v>
      </c>
      <c r="C171" s="197">
        <v>13.863</v>
      </c>
      <c r="D171" s="197">
        <v>16.056999999999999</v>
      </c>
      <c r="E171" s="197">
        <v>7.8650000000000002</v>
      </c>
      <c r="F171" s="198">
        <f t="shared" si="4"/>
        <v>37.784999999999997</v>
      </c>
      <c r="G171"/>
      <c r="H171" s="196">
        <v>2.1549999999999998</v>
      </c>
    </row>
    <row r="172" spans="1:8" x14ac:dyDescent="0.2">
      <c r="A172" s="111">
        <f t="shared" si="5"/>
        <v>6</v>
      </c>
      <c r="B172" s="193">
        <v>43264</v>
      </c>
      <c r="C172" s="197">
        <v>11.359</v>
      </c>
      <c r="D172" s="197">
        <v>15.571</v>
      </c>
      <c r="E172" s="197">
        <v>10.84</v>
      </c>
      <c r="F172" s="198">
        <f t="shared" si="4"/>
        <v>37.769999999999996</v>
      </c>
      <c r="G172"/>
      <c r="H172" s="196">
        <v>2.14</v>
      </c>
    </row>
    <row r="173" spans="1:8" x14ac:dyDescent="0.2">
      <c r="A173" s="111">
        <f t="shared" si="5"/>
        <v>6</v>
      </c>
      <c r="B173" s="193">
        <v>43265</v>
      </c>
      <c r="C173" s="197">
        <v>12.298</v>
      </c>
      <c r="D173" s="197">
        <v>15.96</v>
      </c>
      <c r="E173" s="197">
        <v>10.339</v>
      </c>
      <c r="F173" s="198">
        <f t="shared" si="4"/>
        <v>38.597000000000001</v>
      </c>
      <c r="G173"/>
      <c r="H173" s="196">
        <v>2.16</v>
      </c>
    </row>
    <row r="174" spans="1:8" x14ac:dyDescent="0.2">
      <c r="A174" s="111">
        <f t="shared" si="5"/>
        <v>6</v>
      </c>
      <c r="B174" s="193">
        <v>43266</v>
      </c>
      <c r="C174" s="197">
        <v>12.577999999999999</v>
      </c>
      <c r="D174" s="197">
        <v>15.41</v>
      </c>
      <c r="E174" s="197">
        <v>9.1999999999999993</v>
      </c>
      <c r="F174" s="198">
        <f t="shared" si="4"/>
        <v>37.188000000000002</v>
      </c>
      <c r="G174"/>
      <c r="H174" s="196">
        <v>2.0249999999999999</v>
      </c>
    </row>
    <row r="175" spans="1:8" x14ac:dyDescent="0.2">
      <c r="A175" s="111">
        <f t="shared" si="5"/>
        <v>6</v>
      </c>
      <c r="B175" s="193">
        <v>43267</v>
      </c>
      <c r="C175" s="197">
        <v>11.045999999999999</v>
      </c>
      <c r="D175" s="197">
        <v>16.13</v>
      </c>
      <c r="E175" s="197">
        <v>7.375</v>
      </c>
      <c r="F175" s="198">
        <f t="shared" si="4"/>
        <v>34.551000000000002</v>
      </c>
      <c r="G175"/>
      <c r="H175" s="196">
        <v>1.98</v>
      </c>
    </row>
    <row r="176" spans="1:8" x14ac:dyDescent="0.2">
      <c r="A176" s="111">
        <f t="shared" si="5"/>
        <v>6</v>
      </c>
      <c r="B176" s="193">
        <v>43268</v>
      </c>
      <c r="C176" s="197">
        <v>9.9570000000000007</v>
      </c>
      <c r="D176" s="197">
        <v>16.05</v>
      </c>
      <c r="E176" s="197">
        <v>7.9539999999999997</v>
      </c>
      <c r="F176" s="198">
        <f t="shared" si="4"/>
        <v>33.960999999999999</v>
      </c>
      <c r="G176"/>
      <c r="H176" s="196">
        <v>1.91</v>
      </c>
    </row>
    <row r="177" spans="1:8" x14ac:dyDescent="0.2">
      <c r="A177" s="111">
        <f t="shared" si="5"/>
        <v>6</v>
      </c>
      <c r="B177" s="193">
        <v>43269</v>
      </c>
      <c r="C177" s="197">
        <v>11.398999999999999</v>
      </c>
      <c r="D177" s="197">
        <v>16.059999999999999</v>
      </c>
      <c r="E177" s="197">
        <v>10.525</v>
      </c>
      <c r="F177" s="198">
        <f t="shared" si="4"/>
        <v>37.983999999999995</v>
      </c>
      <c r="G177"/>
      <c r="H177" s="196">
        <v>2.085</v>
      </c>
    </row>
    <row r="178" spans="1:8" x14ac:dyDescent="0.2">
      <c r="A178" s="111">
        <f t="shared" si="5"/>
        <v>6</v>
      </c>
      <c r="B178" s="193">
        <v>43270</v>
      </c>
      <c r="C178" s="197">
        <v>10.852</v>
      </c>
      <c r="D178" s="197">
        <v>15.99</v>
      </c>
      <c r="E178" s="197">
        <v>9.6539999999999999</v>
      </c>
      <c r="F178" s="198">
        <f t="shared" si="4"/>
        <v>36.495999999999995</v>
      </c>
      <c r="G178"/>
      <c r="H178" s="196">
        <v>2.02</v>
      </c>
    </row>
    <row r="179" spans="1:8" x14ac:dyDescent="0.2">
      <c r="A179" s="111">
        <f t="shared" si="5"/>
        <v>6</v>
      </c>
      <c r="B179" s="193">
        <v>43271</v>
      </c>
      <c r="C179" s="197">
        <v>10.81</v>
      </c>
      <c r="D179" s="197">
        <v>16.07</v>
      </c>
      <c r="E179" s="197">
        <v>10.233000000000001</v>
      </c>
      <c r="F179" s="198">
        <f t="shared" si="4"/>
        <v>37.113</v>
      </c>
      <c r="G179"/>
      <c r="H179" s="196">
        <v>2.0249999999999999</v>
      </c>
    </row>
    <row r="180" spans="1:8" x14ac:dyDescent="0.2">
      <c r="A180" s="111">
        <f t="shared" si="5"/>
        <v>6</v>
      </c>
      <c r="B180" s="193">
        <v>43272</v>
      </c>
      <c r="C180" s="197">
        <v>13.195</v>
      </c>
      <c r="D180" s="197">
        <v>16.03</v>
      </c>
      <c r="E180" s="197">
        <v>8.109</v>
      </c>
      <c r="F180" s="198">
        <f t="shared" si="4"/>
        <v>37.334000000000003</v>
      </c>
      <c r="G180"/>
      <c r="H180" s="196">
        <v>2.0350000000000001</v>
      </c>
    </row>
    <row r="181" spans="1:8" x14ac:dyDescent="0.2">
      <c r="A181" s="111">
        <f t="shared" si="5"/>
        <v>6</v>
      </c>
      <c r="B181" s="193">
        <v>43273</v>
      </c>
      <c r="C181" s="197">
        <v>11.319000000000001</v>
      </c>
      <c r="D181" s="197">
        <v>16.11</v>
      </c>
      <c r="E181" s="197">
        <v>9.1590000000000007</v>
      </c>
      <c r="F181" s="198">
        <f t="shared" si="4"/>
        <v>36.588000000000001</v>
      </c>
      <c r="G181"/>
      <c r="H181" s="196">
        <v>1.9750000000000001</v>
      </c>
    </row>
    <row r="182" spans="1:8" x14ac:dyDescent="0.2">
      <c r="A182" s="111">
        <f t="shared" si="5"/>
        <v>6</v>
      </c>
      <c r="B182" s="193">
        <v>43274</v>
      </c>
      <c r="C182" s="197">
        <v>10.497</v>
      </c>
      <c r="D182" s="197">
        <v>16.2</v>
      </c>
      <c r="E182" s="197">
        <v>7.9820000000000002</v>
      </c>
      <c r="F182" s="198">
        <f t="shared" si="4"/>
        <v>34.679000000000002</v>
      </c>
      <c r="G182"/>
      <c r="H182" s="196">
        <v>1.9950000000000001</v>
      </c>
    </row>
    <row r="183" spans="1:8" x14ac:dyDescent="0.2">
      <c r="A183" s="111">
        <f t="shared" si="5"/>
        <v>6</v>
      </c>
      <c r="B183" s="193">
        <v>43275</v>
      </c>
      <c r="C183" s="197">
        <v>9.11</v>
      </c>
      <c r="D183" s="197">
        <v>16.190000000000001</v>
      </c>
      <c r="E183" s="197">
        <v>8.1720000000000006</v>
      </c>
      <c r="F183" s="198">
        <f t="shared" si="4"/>
        <v>33.472000000000001</v>
      </c>
      <c r="G183"/>
      <c r="H183" s="196">
        <v>1.9550000000000001</v>
      </c>
    </row>
    <row r="184" spans="1:8" x14ac:dyDescent="0.2">
      <c r="A184" s="111">
        <f t="shared" si="5"/>
        <v>6</v>
      </c>
      <c r="B184" s="193">
        <v>43276</v>
      </c>
      <c r="C184" s="197">
        <v>11.272</v>
      </c>
      <c r="D184" s="197">
        <v>16.02</v>
      </c>
      <c r="E184" s="197">
        <v>9.98</v>
      </c>
      <c r="F184" s="198">
        <f t="shared" si="4"/>
        <v>37.272000000000006</v>
      </c>
      <c r="G184"/>
      <c r="H184" s="196">
        <v>2.0750000000000002</v>
      </c>
    </row>
    <row r="185" spans="1:8" x14ac:dyDescent="0.2">
      <c r="A185" s="111">
        <f t="shared" si="5"/>
        <v>6</v>
      </c>
      <c r="B185" s="193">
        <v>43277</v>
      </c>
      <c r="C185" s="197">
        <v>12.454000000000001</v>
      </c>
      <c r="D185" s="197">
        <v>16.100000000000001</v>
      </c>
      <c r="E185" s="197">
        <v>8.8390000000000004</v>
      </c>
      <c r="F185" s="198">
        <f t="shared" si="4"/>
        <v>37.393000000000001</v>
      </c>
      <c r="G185"/>
      <c r="H185" s="196">
        <v>2.0550000000000002</v>
      </c>
    </row>
    <row r="186" spans="1:8" x14ac:dyDescent="0.2">
      <c r="A186" s="111">
        <f t="shared" si="5"/>
        <v>6</v>
      </c>
      <c r="B186" s="193">
        <v>43278</v>
      </c>
      <c r="C186" s="197">
        <v>11.845000000000001</v>
      </c>
      <c r="D186" s="197">
        <v>16.02</v>
      </c>
      <c r="E186" s="197">
        <v>9.6969999999999992</v>
      </c>
      <c r="F186" s="198">
        <f t="shared" si="4"/>
        <v>37.561999999999998</v>
      </c>
      <c r="G186"/>
      <c r="H186" s="196">
        <v>2.0299999999999998</v>
      </c>
    </row>
    <row r="187" spans="1:8" x14ac:dyDescent="0.2">
      <c r="A187" s="111">
        <f t="shared" si="5"/>
        <v>6</v>
      </c>
      <c r="B187" s="193">
        <v>43279</v>
      </c>
      <c r="C187" s="197">
        <v>11.804</v>
      </c>
      <c r="D187" s="197">
        <v>16</v>
      </c>
      <c r="E187" s="197">
        <v>11.021000000000001</v>
      </c>
      <c r="F187" s="198">
        <f t="shared" si="4"/>
        <v>38.825000000000003</v>
      </c>
      <c r="G187"/>
      <c r="H187" s="196">
        <v>2.12</v>
      </c>
    </row>
    <row r="188" spans="1:8" x14ac:dyDescent="0.2">
      <c r="A188" s="111">
        <f t="shared" si="5"/>
        <v>6</v>
      </c>
      <c r="B188" s="193">
        <v>43280</v>
      </c>
      <c r="C188" s="197">
        <v>11.815</v>
      </c>
      <c r="D188" s="197">
        <v>13.41</v>
      </c>
      <c r="E188" s="197">
        <v>8.8680000000000003</v>
      </c>
      <c r="F188" s="198">
        <f t="shared" si="4"/>
        <v>34.093000000000004</v>
      </c>
      <c r="G188"/>
      <c r="H188" s="196">
        <v>2.0350000000000001</v>
      </c>
    </row>
    <row r="189" spans="1:8" x14ac:dyDescent="0.2">
      <c r="A189" s="111">
        <f t="shared" si="5"/>
        <v>6</v>
      </c>
      <c r="B189" s="193">
        <v>43281</v>
      </c>
      <c r="C189" s="197">
        <v>12.573</v>
      </c>
      <c r="D189" s="197">
        <v>15.35</v>
      </c>
      <c r="E189" s="197">
        <v>6.8280000000000003</v>
      </c>
      <c r="F189" s="198">
        <f t="shared" si="4"/>
        <v>34.751000000000005</v>
      </c>
      <c r="G189"/>
      <c r="H189" s="196">
        <v>1.9750000000000001</v>
      </c>
    </row>
    <row r="190" spans="1:8" x14ac:dyDescent="0.2">
      <c r="A190" s="111">
        <f t="shared" si="5"/>
        <v>7</v>
      </c>
      <c r="B190" s="193">
        <v>43282</v>
      </c>
      <c r="C190" s="197">
        <v>10.772</v>
      </c>
      <c r="D190" s="197">
        <v>16.079999999999998</v>
      </c>
      <c r="E190" s="197">
        <v>6.8339999999999996</v>
      </c>
      <c r="F190" s="198">
        <f t="shared" si="4"/>
        <v>33.685999999999993</v>
      </c>
      <c r="G190"/>
      <c r="H190" s="196">
        <v>1.895</v>
      </c>
    </row>
    <row r="191" spans="1:8" x14ac:dyDescent="0.2">
      <c r="A191" s="111">
        <f t="shared" si="5"/>
        <v>7</v>
      </c>
      <c r="B191" s="193">
        <v>43283</v>
      </c>
      <c r="C191" s="197">
        <v>11.898999999999999</v>
      </c>
      <c r="D191" s="197">
        <v>16.039000000000001</v>
      </c>
      <c r="E191" s="197">
        <v>6.9119999999999999</v>
      </c>
      <c r="F191" s="198">
        <f t="shared" si="4"/>
        <v>34.85</v>
      </c>
      <c r="G191"/>
      <c r="H191" s="196">
        <v>1.895</v>
      </c>
    </row>
    <row r="192" spans="1:8" x14ac:dyDescent="0.2">
      <c r="A192" s="111">
        <f t="shared" si="5"/>
        <v>7</v>
      </c>
      <c r="B192" s="193">
        <v>43284</v>
      </c>
      <c r="C192" s="197">
        <v>13.332000000000001</v>
      </c>
      <c r="D192" s="197">
        <v>16.295000000000002</v>
      </c>
      <c r="E192" s="197">
        <v>8.7309999999999999</v>
      </c>
      <c r="F192" s="198">
        <f t="shared" si="4"/>
        <v>38.358000000000004</v>
      </c>
      <c r="G192"/>
      <c r="H192" s="196">
        <v>1.895</v>
      </c>
    </row>
    <row r="193" spans="1:8" x14ac:dyDescent="0.2">
      <c r="A193" s="111">
        <f t="shared" si="5"/>
        <v>7</v>
      </c>
      <c r="B193" s="193">
        <v>43285</v>
      </c>
      <c r="C193" s="197">
        <v>11.699</v>
      </c>
      <c r="D193" s="197">
        <v>16.155999999999999</v>
      </c>
      <c r="E193" s="197">
        <v>11.013</v>
      </c>
      <c r="F193" s="198">
        <f t="shared" si="4"/>
        <v>38.867999999999995</v>
      </c>
      <c r="G193"/>
      <c r="H193" s="196">
        <v>1.895</v>
      </c>
    </row>
    <row r="194" spans="1:8" x14ac:dyDescent="0.2">
      <c r="A194" s="111">
        <f t="shared" si="5"/>
        <v>7</v>
      </c>
      <c r="B194" s="193">
        <v>43286</v>
      </c>
      <c r="C194" s="197">
        <v>12.157999999999999</v>
      </c>
      <c r="D194" s="197">
        <v>15.99</v>
      </c>
      <c r="E194" s="197">
        <v>10.315</v>
      </c>
      <c r="F194" s="198">
        <f t="shared" si="4"/>
        <v>38.463000000000001</v>
      </c>
      <c r="G194"/>
      <c r="H194" s="196">
        <v>1.895</v>
      </c>
    </row>
    <row r="195" spans="1:8" x14ac:dyDescent="0.2">
      <c r="A195" s="111">
        <f t="shared" si="5"/>
        <v>7</v>
      </c>
      <c r="B195" s="193">
        <v>43287</v>
      </c>
      <c r="C195" s="197">
        <v>11.561</v>
      </c>
      <c r="D195" s="197">
        <v>16.079999999999998</v>
      </c>
      <c r="E195" s="197">
        <v>10.032999999999999</v>
      </c>
      <c r="F195" s="198">
        <f t="shared" si="4"/>
        <v>37.673999999999999</v>
      </c>
      <c r="G195"/>
      <c r="H195" s="196">
        <v>1.895</v>
      </c>
    </row>
    <row r="196" spans="1:8" x14ac:dyDescent="0.2">
      <c r="A196" s="111">
        <f t="shared" si="5"/>
        <v>7</v>
      </c>
      <c r="B196" s="193">
        <v>43288</v>
      </c>
      <c r="C196" s="197">
        <v>11.994999999999999</v>
      </c>
      <c r="D196" s="197">
        <v>15.682</v>
      </c>
      <c r="E196" s="197">
        <v>6.3310000000000004</v>
      </c>
      <c r="F196" s="198">
        <f t="shared" si="4"/>
        <v>34.008000000000003</v>
      </c>
      <c r="G196"/>
      <c r="H196" s="196">
        <v>1.895</v>
      </c>
    </row>
    <row r="197" spans="1:8" x14ac:dyDescent="0.2">
      <c r="A197" s="111">
        <f t="shared" si="5"/>
        <v>7</v>
      </c>
      <c r="B197" s="193">
        <v>43289</v>
      </c>
      <c r="C197" s="197">
        <v>10.949</v>
      </c>
      <c r="D197" s="197">
        <v>15.337999999999999</v>
      </c>
      <c r="E197" s="197">
        <v>7.1959999999999997</v>
      </c>
      <c r="F197" s="198">
        <f t="shared" si="4"/>
        <v>33.482999999999997</v>
      </c>
      <c r="G197"/>
      <c r="H197" s="196">
        <v>1.895</v>
      </c>
    </row>
    <row r="198" spans="1:8" x14ac:dyDescent="0.2">
      <c r="A198" s="111">
        <f t="shared" si="5"/>
        <v>7</v>
      </c>
      <c r="B198" s="193">
        <v>43290</v>
      </c>
      <c r="C198" s="197">
        <v>9.8729999999999993</v>
      </c>
      <c r="D198" s="197">
        <v>16.02</v>
      </c>
      <c r="E198" s="197">
        <v>10.111000000000001</v>
      </c>
      <c r="F198" s="198">
        <f t="shared" si="4"/>
        <v>36.004000000000005</v>
      </c>
      <c r="G198"/>
      <c r="H198" s="196">
        <v>1.895</v>
      </c>
    </row>
    <row r="199" spans="1:8" x14ac:dyDescent="0.2">
      <c r="A199" s="111">
        <f t="shared" si="5"/>
        <v>7</v>
      </c>
      <c r="B199" s="193">
        <v>43291</v>
      </c>
      <c r="C199" s="197">
        <v>10.355</v>
      </c>
      <c r="D199" s="197">
        <v>16.100000000000001</v>
      </c>
      <c r="E199" s="197">
        <v>8.9779999999999998</v>
      </c>
      <c r="F199" s="198">
        <f t="shared" si="4"/>
        <v>35.433</v>
      </c>
      <c r="G199"/>
      <c r="H199" s="196">
        <v>1.895</v>
      </c>
    </row>
    <row r="200" spans="1:8" x14ac:dyDescent="0.2">
      <c r="A200" s="111">
        <f t="shared" si="5"/>
        <v>7</v>
      </c>
      <c r="B200" s="193">
        <v>43292</v>
      </c>
      <c r="C200" s="197">
        <v>12.081</v>
      </c>
      <c r="D200" s="197">
        <v>16.04</v>
      </c>
      <c r="E200" s="197">
        <v>7.3390000000000004</v>
      </c>
      <c r="F200" s="198">
        <f t="shared" si="4"/>
        <v>35.46</v>
      </c>
      <c r="G200"/>
      <c r="H200" s="196">
        <v>1.895</v>
      </c>
    </row>
    <row r="201" spans="1:8" x14ac:dyDescent="0.2">
      <c r="A201" s="111">
        <f t="shared" si="5"/>
        <v>7</v>
      </c>
      <c r="B201" s="193">
        <v>43293</v>
      </c>
      <c r="C201" s="197">
        <v>10.082000000000001</v>
      </c>
      <c r="D201" s="197">
        <v>16.16</v>
      </c>
      <c r="E201" s="197">
        <v>8.7560000000000002</v>
      </c>
      <c r="F201" s="198">
        <f t="shared" ref="F201:F264" si="6">+SUM(C201:E201)</f>
        <v>34.998000000000005</v>
      </c>
      <c r="G201"/>
      <c r="H201" s="196">
        <v>1.895</v>
      </c>
    </row>
    <row r="202" spans="1:8" x14ac:dyDescent="0.2">
      <c r="A202" s="111">
        <f t="shared" si="5"/>
        <v>7</v>
      </c>
      <c r="B202" s="193">
        <v>43294</v>
      </c>
      <c r="C202" s="197">
        <v>10.539</v>
      </c>
      <c r="D202" s="197">
        <v>16.100000000000001</v>
      </c>
      <c r="E202" s="197">
        <v>8.5760000000000005</v>
      </c>
      <c r="F202" s="198">
        <f t="shared" si="6"/>
        <v>35.215000000000003</v>
      </c>
      <c r="G202"/>
      <c r="H202" s="196">
        <v>1.895</v>
      </c>
    </row>
    <row r="203" spans="1:8" x14ac:dyDescent="0.2">
      <c r="A203" s="111">
        <f t="shared" ref="A203:A266" si="7">+IF(ISBLANK($B203),"",MONTH($B203))</f>
        <v>7</v>
      </c>
      <c r="B203" s="193">
        <v>43295</v>
      </c>
      <c r="C203" s="197">
        <v>12.069000000000001</v>
      </c>
      <c r="D203" s="197">
        <v>15.91</v>
      </c>
      <c r="E203" s="197">
        <v>6.109</v>
      </c>
      <c r="F203" s="198">
        <f t="shared" si="6"/>
        <v>34.088000000000001</v>
      </c>
      <c r="G203"/>
      <c r="H203" s="196">
        <v>1.895</v>
      </c>
    </row>
    <row r="204" spans="1:8" x14ac:dyDescent="0.2">
      <c r="A204" s="111">
        <f t="shared" si="7"/>
        <v>7</v>
      </c>
      <c r="B204" s="193">
        <v>43296</v>
      </c>
      <c r="C204" s="197">
        <v>10.397</v>
      </c>
      <c r="D204" s="197">
        <v>16.12</v>
      </c>
      <c r="E204" s="197">
        <v>6.907</v>
      </c>
      <c r="F204" s="198">
        <f t="shared" si="6"/>
        <v>33.424000000000007</v>
      </c>
      <c r="G204"/>
      <c r="H204" s="196">
        <v>1.895</v>
      </c>
    </row>
    <row r="205" spans="1:8" x14ac:dyDescent="0.2">
      <c r="A205" s="111">
        <f t="shared" si="7"/>
        <v>7</v>
      </c>
      <c r="B205" s="193">
        <v>43297</v>
      </c>
      <c r="C205" s="197">
        <v>9.8409999999999993</v>
      </c>
      <c r="D205" s="197">
        <v>16.059999999999999</v>
      </c>
      <c r="E205" s="197">
        <v>7.2530000000000001</v>
      </c>
      <c r="F205" s="198">
        <f t="shared" si="6"/>
        <v>33.153999999999996</v>
      </c>
      <c r="G205"/>
      <c r="H205" s="196">
        <v>1.895</v>
      </c>
    </row>
    <row r="206" spans="1:8" x14ac:dyDescent="0.2">
      <c r="A206" s="111">
        <f t="shared" si="7"/>
        <v>7</v>
      </c>
      <c r="B206" s="193">
        <v>43298</v>
      </c>
      <c r="C206" s="197">
        <v>11.94</v>
      </c>
      <c r="D206" s="197">
        <v>15.99</v>
      </c>
      <c r="E206" s="197">
        <v>7.99</v>
      </c>
      <c r="F206" s="198">
        <f t="shared" si="6"/>
        <v>35.92</v>
      </c>
      <c r="G206"/>
      <c r="H206" s="196">
        <v>1.895</v>
      </c>
    </row>
    <row r="207" spans="1:8" x14ac:dyDescent="0.2">
      <c r="A207" s="111">
        <f t="shared" si="7"/>
        <v>7</v>
      </c>
      <c r="B207" s="193">
        <v>43299</v>
      </c>
      <c r="C207" s="197">
        <v>10.726000000000001</v>
      </c>
      <c r="D207" s="197">
        <v>16.07</v>
      </c>
      <c r="E207" s="197">
        <v>9.3780000000000001</v>
      </c>
      <c r="F207" s="198">
        <f t="shared" si="6"/>
        <v>36.173999999999999</v>
      </c>
      <c r="G207"/>
      <c r="H207" s="196">
        <v>1.895</v>
      </c>
    </row>
    <row r="208" spans="1:8" x14ac:dyDescent="0.2">
      <c r="A208" s="111">
        <f t="shared" si="7"/>
        <v>7</v>
      </c>
      <c r="B208" s="193">
        <v>43300</v>
      </c>
      <c r="C208" s="197">
        <v>12.061999999999999</v>
      </c>
      <c r="D208" s="197">
        <v>16.010000000000002</v>
      </c>
      <c r="E208" s="197">
        <v>7.8760000000000003</v>
      </c>
      <c r="F208" s="198">
        <f t="shared" si="6"/>
        <v>35.948</v>
      </c>
      <c r="G208"/>
      <c r="H208" s="196">
        <v>1.895</v>
      </c>
    </row>
    <row r="209" spans="1:8" x14ac:dyDescent="0.2">
      <c r="A209" s="111">
        <f t="shared" si="7"/>
        <v>7</v>
      </c>
      <c r="B209" s="193">
        <v>43301</v>
      </c>
      <c r="C209" s="197">
        <v>11.266999999999999</v>
      </c>
      <c r="D209" s="197">
        <v>16.100000000000001</v>
      </c>
      <c r="E209" s="197">
        <v>8.7560000000000002</v>
      </c>
      <c r="F209" s="198">
        <f t="shared" si="6"/>
        <v>36.123000000000005</v>
      </c>
      <c r="G209"/>
      <c r="H209" s="196">
        <v>1.895</v>
      </c>
    </row>
    <row r="210" spans="1:8" x14ac:dyDescent="0.2">
      <c r="A210" s="111">
        <f t="shared" si="7"/>
        <v>7</v>
      </c>
      <c r="B210" s="193">
        <v>43302</v>
      </c>
      <c r="C210" s="197">
        <v>10.282</v>
      </c>
      <c r="D210" s="197">
        <v>15.59</v>
      </c>
      <c r="E210" s="197">
        <v>7.7679999999999998</v>
      </c>
      <c r="F210" s="198">
        <f t="shared" si="6"/>
        <v>33.64</v>
      </c>
      <c r="G210"/>
      <c r="H210" s="196">
        <v>1.895</v>
      </c>
    </row>
    <row r="211" spans="1:8" x14ac:dyDescent="0.2">
      <c r="A211" s="111">
        <f t="shared" si="7"/>
        <v>7</v>
      </c>
      <c r="B211" s="193">
        <v>43303</v>
      </c>
      <c r="C211" s="197">
        <v>9.7629999999999999</v>
      </c>
      <c r="D211" s="197">
        <v>16.059999999999999</v>
      </c>
      <c r="E211" s="197">
        <v>7.6269999999999998</v>
      </c>
      <c r="F211" s="198">
        <f t="shared" si="6"/>
        <v>33.450000000000003</v>
      </c>
      <c r="G211"/>
      <c r="H211" s="196">
        <v>1.895</v>
      </c>
    </row>
    <row r="212" spans="1:8" x14ac:dyDescent="0.2">
      <c r="A212" s="111">
        <f t="shared" si="7"/>
        <v>7</v>
      </c>
      <c r="B212" s="193">
        <v>43304</v>
      </c>
      <c r="C212" s="197">
        <v>12.55</v>
      </c>
      <c r="D212" s="197">
        <v>16.16</v>
      </c>
      <c r="E212" s="197">
        <v>6.4169999999999998</v>
      </c>
      <c r="F212" s="198">
        <f t="shared" si="6"/>
        <v>35.127000000000002</v>
      </c>
      <c r="G212"/>
      <c r="H212" s="196">
        <v>1.895</v>
      </c>
    </row>
    <row r="213" spans="1:8" x14ac:dyDescent="0.2">
      <c r="A213" s="111">
        <f t="shared" si="7"/>
        <v>7</v>
      </c>
      <c r="B213" s="193">
        <v>43305</v>
      </c>
      <c r="C213" s="197">
        <v>10.419</v>
      </c>
      <c r="D213" s="197">
        <v>16.12</v>
      </c>
      <c r="E213" s="197">
        <v>7.532</v>
      </c>
      <c r="F213" s="198">
        <f t="shared" si="6"/>
        <v>34.070999999999998</v>
      </c>
      <c r="G213"/>
      <c r="H213" s="196">
        <v>1.895</v>
      </c>
    </row>
    <row r="214" spans="1:8" x14ac:dyDescent="0.2">
      <c r="A214" s="111">
        <f t="shared" si="7"/>
        <v>7</v>
      </c>
      <c r="B214" s="193">
        <v>43306</v>
      </c>
      <c r="C214" s="197">
        <v>10.303000000000001</v>
      </c>
      <c r="D214" s="197">
        <v>16.23</v>
      </c>
      <c r="E214" s="197">
        <v>8.0609999999999999</v>
      </c>
      <c r="F214" s="198">
        <f t="shared" si="6"/>
        <v>34.594000000000001</v>
      </c>
      <c r="G214"/>
      <c r="H214" s="196">
        <v>1.895</v>
      </c>
    </row>
    <row r="215" spans="1:8" x14ac:dyDescent="0.2">
      <c r="A215" s="111">
        <f t="shared" si="7"/>
        <v>7</v>
      </c>
      <c r="B215" s="193">
        <v>43307</v>
      </c>
      <c r="C215" s="197">
        <v>12.728999999999999</v>
      </c>
      <c r="D215" s="197">
        <v>16.04</v>
      </c>
      <c r="E215" s="197">
        <v>5.8209999999999997</v>
      </c>
      <c r="F215" s="198">
        <f t="shared" si="6"/>
        <v>34.589999999999996</v>
      </c>
      <c r="G215"/>
      <c r="H215" s="196">
        <v>1.895</v>
      </c>
    </row>
    <row r="216" spans="1:8" x14ac:dyDescent="0.2">
      <c r="A216" s="111">
        <f t="shared" si="7"/>
        <v>7</v>
      </c>
      <c r="B216" s="193">
        <v>43308</v>
      </c>
      <c r="C216" s="197">
        <v>10.43</v>
      </c>
      <c r="D216" s="197">
        <v>15.85</v>
      </c>
      <c r="E216" s="197">
        <v>8.6809999999999992</v>
      </c>
      <c r="F216" s="198">
        <f t="shared" si="6"/>
        <v>34.960999999999999</v>
      </c>
      <c r="G216"/>
      <c r="H216" s="196">
        <v>1.895</v>
      </c>
    </row>
    <row r="217" spans="1:8" x14ac:dyDescent="0.2">
      <c r="A217" s="111">
        <f t="shared" si="7"/>
        <v>7</v>
      </c>
      <c r="B217" s="193">
        <v>43309</v>
      </c>
      <c r="C217" s="197">
        <v>9.2279999999999998</v>
      </c>
      <c r="D217" s="197">
        <v>16.12</v>
      </c>
      <c r="E217" s="197">
        <v>7.9219999999999997</v>
      </c>
      <c r="F217" s="198">
        <f t="shared" si="6"/>
        <v>33.269999999999996</v>
      </c>
      <c r="G217"/>
      <c r="H217" s="196">
        <v>1.895</v>
      </c>
    </row>
    <row r="218" spans="1:8" x14ac:dyDescent="0.2">
      <c r="A218" s="111">
        <f t="shared" si="7"/>
        <v>7</v>
      </c>
      <c r="B218" s="193">
        <v>43310</v>
      </c>
      <c r="C218" s="197">
        <v>11.242000000000001</v>
      </c>
      <c r="D218" s="197">
        <v>16.12</v>
      </c>
      <c r="E218" s="197">
        <v>5.99</v>
      </c>
      <c r="F218" s="198">
        <f t="shared" si="6"/>
        <v>33.352000000000004</v>
      </c>
      <c r="G218"/>
      <c r="H218" s="196">
        <v>1.895</v>
      </c>
    </row>
    <row r="219" spans="1:8" x14ac:dyDescent="0.2">
      <c r="A219" s="111">
        <f t="shared" si="7"/>
        <v>7</v>
      </c>
      <c r="B219" s="193">
        <v>43311</v>
      </c>
      <c r="C219" s="197">
        <v>10.545999999999999</v>
      </c>
      <c r="D219" s="197">
        <v>16.010000000000002</v>
      </c>
      <c r="E219" s="197">
        <v>9.4619999999999997</v>
      </c>
      <c r="F219" s="198">
        <f t="shared" si="6"/>
        <v>36.018000000000001</v>
      </c>
      <c r="G219"/>
      <c r="H219" s="196">
        <v>1.895</v>
      </c>
    </row>
    <row r="220" spans="1:8" x14ac:dyDescent="0.2">
      <c r="A220" s="111">
        <f t="shared" si="7"/>
        <v>7</v>
      </c>
      <c r="B220" s="193">
        <v>43312</v>
      </c>
      <c r="C220" s="197">
        <v>11.942</v>
      </c>
      <c r="D220" s="197">
        <v>16.079999999999998</v>
      </c>
      <c r="E220" s="197">
        <v>7.9009999999999998</v>
      </c>
      <c r="F220" s="198">
        <f t="shared" si="6"/>
        <v>35.923000000000002</v>
      </c>
      <c r="G220"/>
      <c r="H220" s="196">
        <v>1.895</v>
      </c>
    </row>
    <row r="221" spans="1:8" x14ac:dyDescent="0.2">
      <c r="A221" s="111">
        <f t="shared" si="7"/>
        <v>8</v>
      </c>
      <c r="B221" s="193">
        <v>43313</v>
      </c>
      <c r="C221" s="197">
        <v>13.286</v>
      </c>
      <c r="D221" s="197">
        <v>16.004000000000001</v>
      </c>
      <c r="E221" s="197">
        <v>6.2889999999999997</v>
      </c>
      <c r="F221" s="198">
        <f t="shared" si="6"/>
        <v>35.579000000000001</v>
      </c>
      <c r="G221"/>
      <c r="H221" s="196">
        <v>2</v>
      </c>
    </row>
    <row r="222" spans="1:8" x14ac:dyDescent="0.2">
      <c r="A222" s="111">
        <f t="shared" si="7"/>
        <v>8</v>
      </c>
      <c r="B222" s="193">
        <v>43314</v>
      </c>
      <c r="C222" s="197">
        <v>12.747</v>
      </c>
      <c r="D222" s="197">
        <v>16.021000000000001</v>
      </c>
      <c r="E222" s="197">
        <v>7.5819999999999999</v>
      </c>
      <c r="F222" s="198">
        <f t="shared" si="6"/>
        <v>36.35</v>
      </c>
      <c r="G222"/>
      <c r="H222" s="196">
        <v>2.04</v>
      </c>
    </row>
    <row r="223" spans="1:8" x14ac:dyDescent="0.2">
      <c r="A223" s="111">
        <f t="shared" si="7"/>
        <v>8</v>
      </c>
      <c r="B223" s="193">
        <v>43315</v>
      </c>
      <c r="C223" s="197">
        <v>13.069000000000001</v>
      </c>
      <c r="D223" s="197">
        <v>15.923</v>
      </c>
      <c r="E223" s="197">
        <v>6.4749999999999996</v>
      </c>
      <c r="F223" s="198">
        <f t="shared" si="6"/>
        <v>35.466999999999999</v>
      </c>
      <c r="G223"/>
      <c r="H223" s="196">
        <v>1.89</v>
      </c>
    </row>
    <row r="224" spans="1:8" x14ac:dyDescent="0.2">
      <c r="A224" s="111">
        <f t="shared" si="7"/>
        <v>8</v>
      </c>
      <c r="B224" s="193">
        <v>43316</v>
      </c>
      <c r="C224" s="197">
        <v>11.178000000000001</v>
      </c>
      <c r="D224" s="197">
        <v>16.062000000000001</v>
      </c>
      <c r="E224" s="197">
        <v>5.5490000000000004</v>
      </c>
      <c r="F224" s="198">
        <f t="shared" si="6"/>
        <v>32.789000000000001</v>
      </c>
      <c r="G224"/>
      <c r="H224" s="196">
        <v>1.89</v>
      </c>
    </row>
    <row r="225" spans="1:8" x14ac:dyDescent="0.2">
      <c r="A225" s="111">
        <f t="shared" si="7"/>
        <v>8</v>
      </c>
      <c r="B225" s="193">
        <v>43317</v>
      </c>
      <c r="C225" s="197">
        <v>10.585000000000001</v>
      </c>
      <c r="D225" s="197">
        <v>16.087</v>
      </c>
      <c r="E225" s="197">
        <v>6.0430000000000001</v>
      </c>
      <c r="F225" s="198">
        <f t="shared" si="6"/>
        <v>32.715000000000003</v>
      </c>
      <c r="G225"/>
      <c r="H225" s="196">
        <v>1.915</v>
      </c>
    </row>
    <row r="226" spans="1:8" x14ac:dyDescent="0.2">
      <c r="A226" s="111">
        <f t="shared" si="7"/>
        <v>8</v>
      </c>
      <c r="B226" s="193">
        <v>43318</v>
      </c>
      <c r="C226" s="197">
        <v>11.659000000000001</v>
      </c>
      <c r="D226" s="197">
        <v>16.113</v>
      </c>
      <c r="E226" s="197">
        <v>7.7750000000000004</v>
      </c>
      <c r="F226" s="198">
        <f t="shared" si="6"/>
        <v>35.546999999999997</v>
      </c>
      <c r="G226"/>
      <c r="H226" s="196">
        <v>1.9750000000000001</v>
      </c>
    </row>
    <row r="227" spans="1:8" x14ac:dyDescent="0.2">
      <c r="A227" s="111">
        <f t="shared" si="7"/>
        <v>8</v>
      </c>
      <c r="B227" s="193">
        <v>43319</v>
      </c>
      <c r="C227" s="197">
        <v>11.436999999999999</v>
      </c>
      <c r="D227" s="197">
        <v>16.14</v>
      </c>
      <c r="E227" s="197">
        <v>8.2200000000000006</v>
      </c>
      <c r="F227" s="198">
        <f t="shared" si="6"/>
        <v>35.796999999999997</v>
      </c>
      <c r="G227"/>
      <c r="H227" s="196">
        <v>1.98</v>
      </c>
    </row>
    <row r="228" spans="1:8" x14ac:dyDescent="0.2">
      <c r="A228" s="111">
        <f t="shared" si="7"/>
        <v>8</v>
      </c>
      <c r="B228" s="193">
        <v>43320</v>
      </c>
      <c r="C228" s="197">
        <v>9.6780000000000008</v>
      </c>
      <c r="D228" s="197">
        <v>16.077999999999999</v>
      </c>
      <c r="E228" s="197">
        <v>9.8550000000000004</v>
      </c>
      <c r="F228" s="198">
        <f t="shared" si="6"/>
        <v>35.611000000000004</v>
      </c>
      <c r="G228"/>
      <c r="H228" s="196">
        <v>2.0099999999999998</v>
      </c>
    </row>
    <row r="229" spans="1:8" x14ac:dyDescent="0.2">
      <c r="A229" s="111">
        <f t="shared" si="7"/>
        <v>8</v>
      </c>
      <c r="B229" s="193">
        <v>43321</v>
      </c>
      <c r="C229" s="197">
        <v>9.9380000000000006</v>
      </c>
      <c r="D229" s="197">
        <v>15.94</v>
      </c>
      <c r="E229" s="197">
        <v>9.3049999999999997</v>
      </c>
      <c r="F229" s="198">
        <f t="shared" si="6"/>
        <v>35.183</v>
      </c>
      <c r="G229"/>
      <c r="H229" s="196">
        <v>2.0249999999999999</v>
      </c>
    </row>
    <row r="230" spans="1:8" x14ac:dyDescent="0.2">
      <c r="A230" s="111">
        <f t="shared" si="7"/>
        <v>8</v>
      </c>
      <c r="B230" s="193">
        <v>43322</v>
      </c>
      <c r="C230" s="197">
        <v>9.7270000000000003</v>
      </c>
      <c r="D230" s="197">
        <v>16.004000000000001</v>
      </c>
      <c r="E230" s="197">
        <v>9.0749999999999993</v>
      </c>
      <c r="F230" s="198">
        <f t="shared" si="6"/>
        <v>34.805999999999997</v>
      </c>
      <c r="G230"/>
      <c r="H230" s="196">
        <v>1.9350000000000001</v>
      </c>
    </row>
    <row r="231" spans="1:8" x14ac:dyDescent="0.2">
      <c r="A231" s="111">
        <f t="shared" si="7"/>
        <v>8</v>
      </c>
      <c r="B231" s="193">
        <v>43323</v>
      </c>
      <c r="C231" s="197">
        <v>11.065</v>
      </c>
      <c r="D231" s="197">
        <v>15.968</v>
      </c>
      <c r="E231" s="197">
        <v>6.718</v>
      </c>
      <c r="F231" s="198">
        <f t="shared" si="6"/>
        <v>33.751000000000005</v>
      </c>
      <c r="G231"/>
      <c r="H231" s="196">
        <v>1.9450000000000001</v>
      </c>
    </row>
    <row r="232" spans="1:8" x14ac:dyDescent="0.2">
      <c r="A232" s="111">
        <f t="shared" si="7"/>
        <v>8</v>
      </c>
      <c r="B232" s="193">
        <v>43324</v>
      </c>
      <c r="C232" s="197">
        <v>8.0980000000000008</v>
      </c>
      <c r="D232" s="197">
        <v>15.46</v>
      </c>
      <c r="E232" s="197">
        <v>7.6449999999999996</v>
      </c>
      <c r="F232" s="198">
        <f t="shared" si="6"/>
        <v>31.202999999999999</v>
      </c>
      <c r="G232"/>
      <c r="H232" s="196">
        <v>1.93</v>
      </c>
    </row>
    <row r="233" spans="1:8" x14ac:dyDescent="0.2">
      <c r="A233" s="111">
        <f t="shared" si="7"/>
        <v>8</v>
      </c>
      <c r="B233" s="193">
        <v>43325</v>
      </c>
      <c r="C233" s="197">
        <v>11.526</v>
      </c>
      <c r="D233" s="197">
        <v>16.100000000000001</v>
      </c>
      <c r="E233" s="197">
        <v>7.968</v>
      </c>
      <c r="F233" s="198">
        <f t="shared" si="6"/>
        <v>35.594000000000001</v>
      </c>
      <c r="G233"/>
      <c r="H233" s="196">
        <v>1.96</v>
      </c>
    </row>
    <row r="234" spans="1:8" x14ac:dyDescent="0.2">
      <c r="A234" s="111">
        <f t="shared" si="7"/>
        <v>8</v>
      </c>
      <c r="B234" s="193">
        <v>43326</v>
      </c>
      <c r="C234" s="197">
        <v>9.734</v>
      </c>
      <c r="D234" s="197">
        <v>16.12</v>
      </c>
      <c r="E234" s="197">
        <v>9.2520000000000007</v>
      </c>
      <c r="F234" s="198">
        <f t="shared" si="6"/>
        <v>35.106000000000002</v>
      </c>
      <c r="G234"/>
      <c r="H234" s="196">
        <v>1.875</v>
      </c>
    </row>
    <row r="235" spans="1:8" x14ac:dyDescent="0.2">
      <c r="A235" s="111">
        <f t="shared" si="7"/>
        <v>8</v>
      </c>
      <c r="B235" s="193">
        <v>43327</v>
      </c>
      <c r="C235" s="197">
        <v>10.47</v>
      </c>
      <c r="D235" s="197">
        <v>15.86</v>
      </c>
      <c r="E235" s="197">
        <v>5.3209999999999997</v>
      </c>
      <c r="F235" s="198">
        <f t="shared" si="6"/>
        <v>31.650999999999996</v>
      </c>
      <c r="G235"/>
      <c r="H235" s="196">
        <v>1.89</v>
      </c>
    </row>
    <row r="236" spans="1:8" x14ac:dyDescent="0.2">
      <c r="A236" s="111">
        <f t="shared" si="7"/>
        <v>8</v>
      </c>
      <c r="B236" s="193">
        <v>43328</v>
      </c>
      <c r="C236" s="197">
        <v>9.0250000000000004</v>
      </c>
      <c r="D236" s="197">
        <v>15.97</v>
      </c>
      <c r="E236" s="197">
        <v>8.6609999999999996</v>
      </c>
      <c r="F236" s="198">
        <f t="shared" si="6"/>
        <v>33.655999999999999</v>
      </c>
      <c r="G236"/>
      <c r="H236" s="196">
        <v>1.925</v>
      </c>
    </row>
    <row r="237" spans="1:8" x14ac:dyDescent="0.2">
      <c r="A237" s="111">
        <f t="shared" si="7"/>
        <v>8</v>
      </c>
      <c r="B237" s="193">
        <v>43329</v>
      </c>
      <c r="C237" s="197">
        <v>10.635999999999999</v>
      </c>
      <c r="D237" s="197">
        <v>15.79</v>
      </c>
      <c r="E237" s="197">
        <v>8.2279999999999998</v>
      </c>
      <c r="F237" s="198">
        <f t="shared" si="6"/>
        <v>34.653999999999996</v>
      </c>
      <c r="G237"/>
      <c r="H237" s="196">
        <v>1.88</v>
      </c>
    </row>
    <row r="238" spans="1:8" x14ac:dyDescent="0.2">
      <c r="A238" s="111">
        <f t="shared" si="7"/>
        <v>8</v>
      </c>
      <c r="B238" s="193">
        <v>43330</v>
      </c>
      <c r="C238" s="197">
        <v>11.513999999999999</v>
      </c>
      <c r="D238" s="197">
        <v>16.13</v>
      </c>
      <c r="E238" s="197">
        <v>4.6879999999999997</v>
      </c>
      <c r="F238" s="198">
        <f t="shared" si="6"/>
        <v>32.332000000000001</v>
      </c>
      <c r="G238"/>
      <c r="H238" s="196">
        <v>1.87</v>
      </c>
    </row>
    <row r="239" spans="1:8" x14ac:dyDescent="0.2">
      <c r="A239" s="111">
        <f t="shared" si="7"/>
        <v>8</v>
      </c>
      <c r="B239" s="193">
        <v>43331</v>
      </c>
      <c r="C239" s="197">
        <v>8.5589999999999993</v>
      </c>
      <c r="D239" s="197">
        <v>15.95</v>
      </c>
      <c r="E239" s="197">
        <v>7.98</v>
      </c>
      <c r="F239" s="198">
        <f t="shared" si="6"/>
        <v>32.489000000000004</v>
      </c>
      <c r="G239"/>
      <c r="H239" s="196">
        <v>1.9550000000000001</v>
      </c>
    </row>
    <row r="240" spans="1:8" x14ac:dyDescent="0.2">
      <c r="A240" s="111">
        <f t="shared" si="7"/>
        <v>8</v>
      </c>
      <c r="B240" s="193">
        <v>43332</v>
      </c>
      <c r="C240" s="197">
        <v>11.73</v>
      </c>
      <c r="D240" s="197">
        <v>16.16</v>
      </c>
      <c r="E240" s="197">
        <v>7.7830000000000004</v>
      </c>
      <c r="F240" s="198">
        <f t="shared" si="6"/>
        <v>35.673000000000002</v>
      </c>
      <c r="G240"/>
      <c r="H240" s="196">
        <v>1.93</v>
      </c>
    </row>
    <row r="241" spans="1:8" x14ac:dyDescent="0.2">
      <c r="A241" s="111">
        <f t="shared" si="7"/>
        <v>8</v>
      </c>
      <c r="B241" s="193">
        <v>43333</v>
      </c>
      <c r="C241" s="197">
        <v>9.5860000000000003</v>
      </c>
      <c r="D241" s="197">
        <v>15.92</v>
      </c>
      <c r="E241" s="197">
        <v>9.2110000000000003</v>
      </c>
      <c r="F241" s="198">
        <f t="shared" si="6"/>
        <v>34.716999999999999</v>
      </c>
      <c r="G241"/>
      <c r="H241" s="196">
        <v>1.9350000000000001</v>
      </c>
    </row>
    <row r="242" spans="1:8" x14ac:dyDescent="0.2">
      <c r="A242" s="111">
        <f t="shared" si="7"/>
        <v>8</v>
      </c>
      <c r="B242" s="193">
        <v>43334</v>
      </c>
      <c r="C242" s="197">
        <v>10.801</v>
      </c>
      <c r="D242" s="197">
        <v>16.2</v>
      </c>
      <c r="E242" s="197">
        <v>8.5920000000000005</v>
      </c>
      <c r="F242" s="198">
        <f t="shared" si="6"/>
        <v>35.592999999999996</v>
      </c>
      <c r="G242"/>
      <c r="H242" s="196">
        <v>1.92</v>
      </c>
    </row>
    <row r="243" spans="1:8" x14ac:dyDescent="0.2">
      <c r="A243" s="111">
        <f t="shared" si="7"/>
        <v>8</v>
      </c>
      <c r="B243" s="193">
        <v>43335</v>
      </c>
      <c r="C243" s="197">
        <v>9.3740000000000006</v>
      </c>
      <c r="D243" s="197">
        <v>15.94</v>
      </c>
      <c r="E243" s="197">
        <v>8.8109999999999999</v>
      </c>
      <c r="F243" s="198">
        <f t="shared" si="6"/>
        <v>34.125</v>
      </c>
      <c r="G243"/>
      <c r="H243" s="196">
        <v>1.94</v>
      </c>
    </row>
    <row r="244" spans="1:8" x14ac:dyDescent="0.2">
      <c r="A244" s="111">
        <f t="shared" si="7"/>
        <v>8</v>
      </c>
      <c r="B244" s="193">
        <v>43336</v>
      </c>
      <c r="C244" s="197">
        <v>12.9</v>
      </c>
      <c r="D244" s="197">
        <v>16</v>
      </c>
      <c r="E244" s="197">
        <v>6.1950000000000003</v>
      </c>
      <c r="F244" s="198">
        <f t="shared" si="6"/>
        <v>35.094999999999999</v>
      </c>
      <c r="G244"/>
      <c r="H244" s="196">
        <v>1.895</v>
      </c>
    </row>
    <row r="245" spans="1:8" x14ac:dyDescent="0.2">
      <c r="A245" s="111">
        <f t="shared" si="7"/>
        <v>8</v>
      </c>
      <c r="B245" s="193">
        <v>43337</v>
      </c>
      <c r="C245" s="197">
        <v>9.109</v>
      </c>
      <c r="D245" s="197">
        <v>16.079999999999998</v>
      </c>
      <c r="E245" s="197">
        <v>7.9729999999999999</v>
      </c>
      <c r="F245" s="198">
        <f t="shared" si="6"/>
        <v>33.161999999999999</v>
      </c>
      <c r="G245"/>
      <c r="H245" s="196">
        <v>1.895</v>
      </c>
    </row>
    <row r="246" spans="1:8" x14ac:dyDescent="0.2">
      <c r="A246" s="111">
        <f t="shared" si="7"/>
        <v>8</v>
      </c>
      <c r="B246" s="193">
        <v>43338</v>
      </c>
      <c r="C246" s="197">
        <v>11.991</v>
      </c>
      <c r="D246" s="197">
        <v>16.010000000000002</v>
      </c>
      <c r="E246" s="197">
        <v>3.512</v>
      </c>
      <c r="F246" s="198">
        <f t="shared" si="6"/>
        <v>31.513000000000002</v>
      </c>
      <c r="G246"/>
      <c r="H246" s="196">
        <v>1.86</v>
      </c>
    </row>
    <row r="247" spans="1:8" x14ac:dyDescent="0.2">
      <c r="A247" s="111">
        <f t="shared" si="7"/>
        <v>8</v>
      </c>
      <c r="B247" s="193">
        <v>43339</v>
      </c>
      <c r="C247" s="197">
        <v>9.5670000000000002</v>
      </c>
      <c r="D247" s="197">
        <v>16.11</v>
      </c>
      <c r="E247" s="197">
        <v>8.6969999999999992</v>
      </c>
      <c r="F247" s="198">
        <f t="shared" si="6"/>
        <v>34.373999999999995</v>
      </c>
      <c r="G247"/>
      <c r="H247" s="196">
        <v>1.91</v>
      </c>
    </row>
    <row r="248" spans="1:8" x14ac:dyDescent="0.2">
      <c r="A248" s="111">
        <f t="shared" si="7"/>
        <v>8</v>
      </c>
      <c r="B248" s="193">
        <v>43340</v>
      </c>
      <c r="C248" s="197">
        <v>10.452</v>
      </c>
      <c r="D248" s="197">
        <v>16.079999999999998</v>
      </c>
      <c r="E248" s="197">
        <v>8.6319999999999997</v>
      </c>
      <c r="F248" s="198">
        <f t="shared" si="6"/>
        <v>35.163999999999994</v>
      </c>
      <c r="G248"/>
      <c r="H248" s="196">
        <v>1.915</v>
      </c>
    </row>
    <row r="249" spans="1:8" x14ac:dyDescent="0.2">
      <c r="A249" s="111">
        <f t="shared" si="7"/>
        <v>8</v>
      </c>
      <c r="B249" s="193">
        <v>43341</v>
      </c>
      <c r="C249" s="197">
        <v>9.4480000000000004</v>
      </c>
      <c r="D249" s="197">
        <v>16.16</v>
      </c>
      <c r="E249" s="197">
        <v>8.9760000000000009</v>
      </c>
      <c r="F249" s="198">
        <f t="shared" si="6"/>
        <v>34.584000000000003</v>
      </c>
      <c r="G249"/>
      <c r="H249" s="196">
        <v>1.925</v>
      </c>
    </row>
    <row r="250" spans="1:8" x14ac:dyDescent="0.2">
      <c r="A250" s="111">
        <f t="shared" si="7"/>
        <v>8</v>
      </c>
      <c r="B250" s="193">
        <v>43342</v>
      </c>
      <c r="C250" s="197">
        <v>11.347</v>
      </c>
      <c r="D250" s="197">
        <v>16.09</v>
      </c>
      <c r="E250" s="197">
        <v>6.8579999999999997</v>
      </c>
      <c r="F250" s="198">
        <f t="shared" si="6"/>
        <v>34.294999999999995</v>
      </c>
      <c r="G250"/>
      <c r="H250" s="196">
        <v>1.925</v>
      </c>
    </row>
    <row r="251" spans="1:8" x14ac:dyDescent="0.2">
      <c r="A251" s="111">
        <f t="shared" si="7"/>
        <v>8</v>
      </c>
      <c r="B251" s="193">
        <v>43343</v>
      </c>
      <c r="C251" s="197">
        <v>10.840999999999999</v>
      </c>
      <c r="D251" s="197">
        <v>16.11</v>
      </c>
      <c r="E251" s="197">
        <v>7.3490000000000002</v>
      </c>
      <c r="F251" s="198">
        <f t="shared" si="6"/>
        <v>34.299999999999997</v>
      </c>
      <c r="G251"/>
      <c r="H251" s="196">
        <v>1.895</v>
      </c>
    </row>
    <row r="252" spans="1:8" x14ac:dyDescent="0.2">
      <c r="A252" s="111">
        <f t="shared" si="7"/>
        <v>9</v>
      </c>
      <c r="B252" s="193">
        <v>43344</v>
      </c>
      <c r="C252" s="197">
        <v>11.087</v>
      </c>
      <c r="D252" s="197">
        <v>15.927</v>
      </c>
      <c r="E252" s="197">
        <v>6.4329999999999998</v>
      </c>
      <c r="F252" s="198">
        <f t="shared" si="6"/>
        <v>33.447000000000003</v>
      </c>
      <c r="G252"/>
      <c r="H252" s="196">
        <v>1.865</v>
      </c>
    </row>
    <row r="253" spans="1:8" x14ac:dyDescent="0.2">
      <c r="A253" s="111">
        <f t="shared" si="7"/>
        <v>9</v>
      </c>
      <c r="B253" s="193">
        <v>43345</v>
      </c>
      <c r="C253" s="197">
        <v>9.9149999999999991</v>
      </c>
      <c r="D253" s="197">
        <v>16.074999999999999</v>
      </c>
      <c r="E253" s="197">
        <v>5.7709999999999999</v>
      </c>
      <c r="F253" s="198">
        <f t="shared" si="6"/>
        <v>31.760999999999999</v>
      </c>
      <c r="G253"/>
      <c r="H253" s="196">
        <v>1.9</v>
      </c>
    </row>
    <row r="254" spans="1:8" x14ac:dyDescent="0.2">
      <c r="A254" s="111">
        <f t="shared" si="7"/>
        <v>9</v>
      </c>
      <c r="B254" s="193">
        <v>43346</v>
      </c>
      <c r="C254" s="197">
        <v>10.01</v>
      </c>
      <c r="D254" s="197">
        <v>16.149999999999999</v>
      </c>
      <c r="E254" s="197">
        <v>9.33</v>
      </c>
      <c r="F254" s="198">
        <f t="shared" si="6"/>
        <v>35.489999999999995</v>
      </c>
      <c r="G254"/>
      <c r="H254" s="196">
        <v>1.9950000000000001</v>
      </c>
    </row>
    <row r="255" spans="1:8" x14ac:dyDescent="0.2">
      <c r="A255" s="111">
        <f t="shared" si="7"/>
        <v>9</v>
      </c>
      <c r="B255" s="193">
        <v>43347</v>
      </c>
      <c r="C255" s="197">
        <v>12.172000000000001</v>
      </c>
      <c r="D255" s="197">
        <v>16.001000000000001</v>
      </c>
      <c r="E255" s="197">
        <v>6.5</v>
      </c>
      <c r="F255" s="198">
        <f t="shared" si="6"/>
        <v>34.673000000000002</v>
      </c>
      <c r="G255"/>
      <c r="H255" s="196">
        <v>1.895</v>
      </c>
    </row>
    <row r="256" spans="1:8" x14ac:dyDescent="0.2">
      <c r="A256" s="111">
        <f t="shared" si="7"/>
        <v>9</v>
      </c>
      <c r="B256" s="193">
        <v>43348</v>
      </c>
      <c r="C256" s="197">
        <v>12.343999999999999</v>
      </c>
      <c r="D256" s="197">
        <v>16.009</v>
      </c>
      <c r="E256" s="197">
        <v>6.9740000000000002</v>
      </c>
      <c r="F256" s="198">
        <f t="shared" si="6"/>
        <v>35.326999999999998</v>
      </c>
      <c r="G256"/>
      <c r="H256" s="196">
        <v>1.925</v>
      </c>
    </row>
    <row r="257" spans="1:8" x14ac:dyDescent="0.2">
      <c r="A257" s="111">
        <f t="shared" si="7"/>
        <v>9</v>
      </c>
      <c r="B257" s="193">
        <v>43349</v>
      </c>
      <c r="C257" s="197">
        <v>9.2260000000000009</v>
      </c>
      <c r="D257" s="197">
        <v>16.038</v>
      </c>
      <c r="E257" s="197">
        <v>9.17</v>
      </c>
      <c r="F257" s="198">
        <f t="shared" si="6"/>
        <v>34.434000000000005</v>
      </c>
      <c r="G257"/>
      <c r="H257" s="196">
        <v>1.905</v>
      </c>
    </row>
    <row r="258" spans="1:8" x14ac:dyDescent="0.2">
      <c r="A258" s="111">
        <f t="shared" si="7"/>
        <v>9</v>
      </c>
      <c r="B258" s="193">
        <v>43350</v>
      </c>
      <c r="C258" s="197">
        <v>10.331</v>
      </c>
      <c r="D258" s="197">
        <v>16.021000000000001</v>
      </c>
      <c r="E258" s="197">
        <v>7.4820000000000002</v>
      </c>
      <c r="F258" s="198">
        <f t="shared" si="6"/>
        <v>33.834000000000003</v>
      </c>
      <c r="G258"/>
      <c r="H258" s="196">
        <v>1.8149999999999999</v>
      </c>
    </row>
    <row r="259" spans="1:8" x14ac:dyDescent="0.2">
      <c r="A259" s="111">
        <f t="shared" si="7"/>
        <v>9</v>
      </c>
      <c r="B259" s="193">
        <v>43351</v>
      </c>
      <c r="C259" s="197">
        <v>11.252000000000001</v>
      </c>
      <c r="D259" s="197">
        <v>16</v>
      </c>
      <c r="E259" s="197">
        <v>4.6470000000000002</v>
      </c>
      <c r="F259" s="198">
        <f t="shared" si="6"/>
        <v>31.899000000000001</v>
      </c>
      <c r="G259"/>
      <c r="H259" s="196">
        <v>1.86</v>
      </c>
    </row>
    <row r="260" spans="1:8" x14ac:dyDescent="0.2">
      <c r="A260" s="111">
        <f t="shared" si="7"/>
        <v>9</v>
      </c>
      <c r="B260" s="193">
        <v>43352</v>
      </c>
      <c r="C260" s="197">
        <v>11.215999999999999</v>
      </c>
      <c r="D260" s="197">
        <v>16.108000000000001</v>
      </c>
      <c r="E260" s="197">
        <v>3.8490000000000002</v>
      </c>
      <c r="F260" s="198">
        <f t="shared" si="6"/>
        <v>31.172999999999998</v>
      </c>
      <c r="G260"/>
      <c r="H260" s="196">
        <v>1.9550000000000001</v>
      </c>
    </row>
    <row r="261" spans="1:8" x14ac:dyDescent="0.2">
      <c r="A261" s="111">
        <f t="shared" si="7"/>
        <v>9</v>
      </c>
      <c r="B261" s="193">
        <v>43353</v>
      </c>
      <c r="C261" s="197">
        <v>9.593</v>
      </c>
      <c r="D261" s="197">
        <v>15.936999999999999</v>
      </c>
      <c r="E261" s="197">
        <v>8.7940000000000005</v>
      </c>
      <c r="F261" s="198">
        <f t="shared" si="6"/>
        <v>34.323999999999998</v>
      </c>
      <c r="G261"/>
      <c r="H261" s="196">
        <v>1.93</v>
      </c>
    </row>
    <row r="262" spans="1:8" x14ac:dyDescent="0.2">
      <c r="A262" s="111">
        <f t="shared" si="7"/>
        <v>9</v>
      </c>
      <c r="B262" s="193">
        <v>43354</v>
      </c>
      <c r="C262" s="197">
        <v>9.8770000000000007</v>
      </c>
      <c r="D262" s="197">
        <v>15.955</v>
      </c>
      <c r="E262" s="197">
        <v>8.0449999999999999</v>
      </c>
      <c r="F262" s="198">
        <f t="shared" si="6"/>
        <v>33.877000000000002</v>
      </c>
      <c r="G262"/>
      <c r="H262" s="196">
        <v>1.94</v>
      </c>
    </row>
    <row r="263" spans="1:8" x14ac:dyDescent="0.2">
      <c r="A263" s="111">
        <f t="shared" si="7"/>
        <v>9</v>
      </c>
      <c r="B263" s="193">
        <v>43355</v>
      </c>
      <c r="C263" s="197">
        <v>11.135</v>
      </c>
      <c r="D263" s="197">
        <v>16.259</v>
      </c>
      <c r="E263" s="197">
        <v>6.6369999999999996</v>
      </c>
      <c r="F263" s="198">
        <f t="shared" si="6"/>
        <v>34.030999999999999</v>
      </c>
      <c r="G263"/>
      <c r="H263" s="196">
        <v>1.9</v>
      </c>
    </row>
    <row r="264" spans="1:8" x14ac:dyDescent="0.2">
      <c r="A264" s="111">
        <f t="shared" si="7"/>
        <v>9</v>
      </c>
      <c r="B264" s="193">
        <v>43356</v>
      </c>
      <c r="C264" s="197">
        <v>9.3800000000000008</v>
      </c>
      <c r="D264" s="197">
        <v>15.33</v>
      </c>
      <c r="E264" s="197">
        <v>8.1890000000000001</v>
      </c>
      <c r="F264" s="198">
        <f t="shared" si="6"/>
        <v>32.899000000000001</v>
      </c>
      <c r="G264"/>
      <c r="H264" s="196">
        <v>1.895</v>
      </c>
    </row>
    <row r="265" spans="1:8" x14ac:dyDescent="0.2">
      <c r="A265" s="111">
        <f t="shared" si="7"/>
        <v>9</v>
      </c>
      <c r="B265" s="193">
        <v>43357</v>
      </c>
      <c r="C265" s="197">
        <v>9.9239999999999995</v>
      </c>
      <c r="D265" s="197">
        <v>15.46</v>
      </c>
      <c r="E265" s="197">
        <v>6.7850000000000001</v>
      </c>
      <c r="F265" s="198">
        <f t="shared" ref="F265:F328" si="8">+SUM(C265:E265)</f>
        <v>32.168999999999997</v>
      </c>
      <c r="G265"/>
      <c r="H265" s="196">
        <v>1.8</v>
      </c>
    </row>
    <row r="266" spans="1:8" x14ac:dyDescent="0.2">
      <c r="A266" s="111">
        <f t="shared" si="7"/>
        <v>9</v>
      </c>
      <c r="B266" s="193">
        <v>43358</v>
      </c>
      <c r="C266" s="197">
        <v>8.1059999999999999</v>
      </c>
      <c r="D266" s="197">
        <v>16.04</v>
      </c>
      <c r="E266" s="197">
        <v>7.4649999999999999</v>
      </c>
      <c r="F266" s="198">
        <f t="shared" si="8"/>
        <v>31.611000000000001</v>
      </c>
      <c r="G266"/>
      <c r="H266" s="196">
        <v>1.81</v>
      </c>
    </row>
    <row r="267" spans="1:8" x14ac:dyDescent="0.2">
      <c r="A267" s="111">
        <f t="shared" ref="A267:A330" si="9">+IF(ISBLANK($B267),"",MONTH($B267))</f>
        <v>9</v>
      </c>
      <c r="B267" s="193">
        <v>43359</v>
      </c>
      <c r="C267" s="197">
        <v>9.3960000000000008</v>
      </c>
      <c r="D267" s="197">
        <v>16.14</v>
      </c>
      <c r="E267" s="197">
        <v>5.8879999999999999</v>
      </c>
      <c r="F267" s="198">
        <f t="shared" si="8"/>
        <v>31.423999999999999</v>
      </c>
      <c r="G267"/>
      <c r="H267" s="196">
        <v>1.8149999999999999</v>
      </c>
    </row>
    <row r="268" spans="1:8" x14ac:dyDescent="0.2">
      <c r="A268" s="111">
        <f t="shared" si="9"/>
        <v>9</v>
      </c>
      <c r="B268" s="193">
        <v>43360</v>
      </c>
      <c r="C268" s="197">
        <v>10.356</v>
      </c>
      <c r="D268" s="197">
        <v>16.04</v>
      </c>
      <c r="E268" s="197">
        <v>4.58</v>
      </c>
      <c r="F268" s="198">
        <f t="shared" si="8"/>
        <v>30.975999999999999</v>
      </c>
      <c r="G268"/>
      <c r="H268" s="196">
        <v>1.76</v>
      </c>
    </row>
    <row r="269" spans="1:8" x14ac:dyDescent="0.2">
      <c r="A269" s="111">
        <f t="shared" si="9"/>
        <v>9</v>
      </c>
      <c r="B269" s="193">
        <v>43361</v>
      </c>
      <c r="C269" s="197">
        <v>8.468</v>
      </c>
      <c r="D269" s="197">
        <v>15.87</v>
      </c>
      <c r="E269" s="197">
        <v>5.8310000000000004</v>
      </c>
      <c r="F269" s="198">
        <f t="shared" si="8"/>
        <v>30.169</v>
      </c>
      <c r="G269"/>
      <c r="H269" s="196">
        <v>1.8049999999999999</v>
      </c>
    </row>
    <row r="270" spans="1:8" x14ac:dyDescent="0.2">
      <c r="A270" s="111">
        <f t="shared" si="9"/>
        <v>9</v>
      </c>
      <c r="B270" s="193">
        <v>43362</v>
      </c>
      <c r="C270" s="197">
        <v>9.2119999999999997</v>
      </c>
      <c r="D270" s="197">
        <v>15.95</v>
      </c>
      <c r="E270" s="197">
        <v>5.4109999999999996</v>
      </c>
      <c r="F270" s="198">
        <f t="shared" si="8"/>
        <v>30.573</v>
      </c>
      <c r="G270"/>
      <c r="H270" s="196">
        <v>1.8</v>
      </c>
    </row>
    <row r="271" spans="1:8" x14ac:dyDescent="0.2">
      <c r="A271" s="111">
        <f t="shared" si="9"/>
        <v>9</v>
      </c>
      <c r="B271" s="193">
        <v>43363</v>
      </c>
      <c r="C271" s="197">
        <v>9.8490000000000002</v>
      </c>
      <c r="D271" s="197">
        <v>14.52</v>
      </c>
      <c r="E271" s="197">
        <v>8.609</v>
      </c>
      <c r="F271" s="198">
        <f t="shared" si="8"/>
        <v>32.978000000000002</v>
      </c>
      <c r="G271"/>
      <c r="H271" s="196">
        <v>1.9</v>
      </c>
    </row>
    <row r="272" spans="1:8" x14ac:dyDescent="0.2">
      <c r="A272" s="111">
        <f t="shared" si="9"/>
        <v>9</v>
      </c>
      <c r="B272" s="193">
        <v>43364</v>
      </c>
      <c r="C272" s="197">
        <v>9.3640000000000008</v>
      </c>
      <c r="D272" s="197">
        <v>16</v>
      </c>
      <c r="E272" s="197">
        <v>8.1199999999999992</v>
      </c>
      <c r="F272" s="198">
        <f t="shared" si="8"/>
        <v>33.484000000000002</v>
      </c>
      <c r="G272"/>
      <c r="H272" s="196">
        <v>1.82</v>
      </c>
    </row>
    <row r="273" spans="1:8" x14ac:dyDescent="0.2">
      <c r="A273" s="111">
        <f t="shared" si="9"/>
        <v>9</v>
      </c>
      <c r="B273" s="193">
        <v>43365</v>
      </c>
      <c r="C273" s="197">
        <v>8.548</v>
      </c>
      <c r="D273" s="197">
        <v>15.77</v>
      </c>
      <c r="E273" s="197">
        <v>7.5090000000000003</v>
      </c>
      <c r="F273" s="198">
        <f t="shared" si="8"/>
        <v>31.826999999999998</v>
      </c>
      <c r="G273"/>
      <c r="H273" s="196">
        <v>1.86</v>
      </c>
    </row>
    <row r="274" spans="1:8" x14ac:dyDescent="0.2">
      <c r="A274" s="111">
        <f t="shared" si="9"/>
        <v>9</v>
      </c>
      <c r="B274" s="193">
        <v>43366</v>
      </c>
      <c r="C274" s="197">
        <v>8.0020000000000007</v>
      </c>
      <c r="D274" s="197">
        <v>16.05</v>
      </c>
      <c r="E274" s="197">
        <v>7.31</v>
      </c>
      <c r="F274" s="198">
        <f t="shared" si="8"/>
        <v>31.361999999999998</v>
      </c>
      <c r="G274"/>
      <c r="H274" s="196">
        <v>1.9</v>
      </c>
    </row>
    <row r="275" spans="1:8" x14ac:dyDescent="0.2">
      <c r="A275" s="111">
        <f t="shared" si="9"/>
        <v>9</v>
      </c>
      <c r="B275" s="193">
        <v>43367</v>
      </c>
      <c r="C275" s="197">
        <v>9.2710000000000008</v>
      </c>
      <c r="D275" s="197">
        <v>15.97</v>
      </c>
      <c r="E275" s="197">
        <v>8.5259999999999998</v>
      </c>
      <c r="F275" s="198">
        <f t="shared" si="8"/>
        <v>33.766999999999996</v>
      </c>
      <c r="G275"/>
      <c r="H275" s="196">
        <v>1.915</v>
      </c>
    </row>
    <row r="276" spans="1:8" x14ac:dyDescent="0.2">
      <c r="A276" s="111">
        <f t="shared" si="9"/>
        <v>9</v>
      </c>
      <c r="B276" s="193">
        <v>43368</v>
      </c>
      <c r="C276" s="197">
        <v>8.7789999999999999</v>
      </c>
      <c r="D276" s="197">
        <v>15.82</v>
      </c>
      <c r="E276" s="197">
        <v>8.1240000000000006</v>
      </c>
      <c r="F276" s="198">
        <f t="shared" si="8"/>
        <v>32.722999999999999</v>
      </c>
      <c r="G276"/>
      <c r="H276" s="196">
        <v>1.86</v>
      </c>
    </row>
    <row r="277" spans="1:8" x14ac:dyDescent="0.2">
      <c r="A277" s="111">
        <f t="shared" si="9"/>
        <v>9</v>
      </c>
      <c r="B277" s="193">
        <v>43369</v>
      </c>
      <c r="C277" s="197">
        <v>8.8699999999999992</v>
      </c>
      <c r="D277" s="197">
        <v>16.170000000000002</v>
      </c>
      <c r="E277" s="197">
        <v>8.2569999999999997</v>
      </c>
      <c r="F277" s="198">
        <f t="shared" si="8"/>
        <v>33.296999999999997</v>
      </c>
      <c r="G277"/>
      <c r="H277" s="196">
        <v>1.87</v>
      </c>
    </row>
    <row r="278" spans="1:8" x14ac:dyDescent="0.2">
      <c r="A278" s="111">
        <f t="shared" si="9"/>
        <v>9</v>
      </c>
      <c r="B278" s="193">
        <v>43370</v>
      </c>
      <c r="C278" s="197">
        <v>10.651999999999999</v>
      </c>
      <c r="D278" s="197">
        <v>15.95</v>
      </c>
      <c r="E278" s="197">
        <v>6.5640000000000001</v>
      </c>
      <c r="F278" s="198">
        <f t="shared" si="8"/>
        <v>33.165999999999997</v>
      </c>
      <c r="G278"/>
      <c r="H278" s="196">
        <v>1.855</v>
      </c>
    </row>
    <row r="279" spans="1:8" x14ac:dyDescent="0.2">
      <c r="A279" s="111">
        <f t="shared" si="9"/>
        <v>9</v>
      </c>
      <c r="B279" s="193">
        <v>43371</v>
      </c>
      <c r="C279" s="197">
        <v>9.5079999999999991</v>
      </c>
      <c r="D279" s="197">
        <v>15.91</v>
      </c>
      <c r="E279" s="197">
        <v>7.93</v>
      </c>
      <c r="F279" s="198">
        <f t="shared" si="8"/>
        <v>33.347999999999999</v>
      </c>
      <c r="G279"/>
      <c r="H279" s="196">
        <v>1.7649999999999999</v>
      </c>
    </row>
    <row r="280" spans="1:8" x14ac:dyDescent="0.2">
      <c r="A280" s="111">
        <f t="shared" si="9"/>
        <v>9</v>
      </c>
      <c r="B280" s="193">
        <v>43372</v>
      </c>
      <c r="C280" s="197">
        <v>8.0510000000000002</v>
      </c>
      <c r="D280" s="197">
        <v>16.21</v>
      </c>
      <c r="E280" s="197">
        <v>6.9809999999999999</v>
      </c>
      <c r="F280" s="198">
        <f t="shared" si="8"/>
        <v>31.242000000000004</v>
      </c>
      <c r="G280"/>
      <c r="H280" s="196">
        <v>1.81</v>
      </c>
    </row>
    <row r="281" spans="1:8" x14ac:dyDescent="0.2">
      <c r="A281" s="111">
        <f t="shared" si="9"/>
        <v>9</v>
      </c>
      <c r="B281" s="193">
        <v>43373</v>
      </c>
      <c r="C281" s="197">
        <v>9.0510000000000002</v>
      </c>
      <c r="D281" s="197">
        <v>16.09</v>
      </c>
      <c r="E281" s="197">
        <v>5.6749999999999998</v>
      </c>
      <c r="F281" s="198">
        <f t="shared" si="8"/>
        <v>30.815999999999999</v>
      </c>
      <c r="G281"/>
      <c r="H281" s="196">
        <v>1.9</v>
      </c>
    </row>
    <row r="282" spans="1:8" x14ac:dyDescent="0.2">
      <c r="A282" s="111">
        <f t="shared" si="9"/>
        <v>10</v>
      </c>
      <c r="B282" s="193">
        <v>43374</v>
      </c>
      <c r="C282" s="197">
        <v>10.186999999999999</v>
      </c>
      <c r="D282" s="197">
        <v>16.079999999999998</v>
      </c>
      <c r="E282" s="197">
        <v>7.53</v>
      </c>
      <c r="F282" s="198">
        <f t="shared" si="8"/>
        <v>33.796999999999997</v>
      </c>
      <c r="G282"/>
      <c r="H282" s="196">
        <v>1.89</v>
      </c>
    </row>
    <row r="283" spans="1:8" x14ac:dyDescent="0.2">
      <c r="A283" s="111">
        <f t="shared" si="9"/>
        <v>10</v>
      </c>
      <c r="B283" s="193">
        <v>43375</v>
      </c>
      <c r="C283" s="197">
        <v>9.0950000000000006</v>
      </c>
      <c r="D283" s="197">
        <v>16.108000000000001</v>
      </c>
      <c r="E283" s="197">
        <v>8.3490000000000002</v>
      </c>
      <c r="F283" s="198">
        <f t="shared" si="8"/>
        <v>33.552000000000007</v>
      </c>
      <c r="G283"/>
      <c r="H283" s="196">
        <v>1.87</v>
      </c>
    </row>
    <row r="284" spans="1:8" x14ac:dyDescent="0.2">
      <c r="A284" s="111">
        <f t="shared" si="9"/>
        <v>10</v>
      </c>
      <c r="B284" s="193">
        <v>43376</v>
      </c>
      <c r="C284" s="197">
        <v>9.4469999999999992</v>
      </c>
      <c r="D284" s="197">
        <v>16.059000000000001</v>
      </c>
      <c r="E284" s="197">
        <v>7.7789999999999999</v>
      </c>
      <c r="F284" s="198">
        <f t="shared" si="8"/>
        <v>33.284999999999997</v>
      </c>
      <c r="G284"/>
      <c r="H284" s="196">
        <v>1.88</v>
      </c>
    </row>
    <row r="285" spans="1:8" x14ac:dyDescent="0.2">
      <c r="A285" s="111">
        <f t="shared" si="9"/>
        <v>10</v>
      </c>
      <c r="B285" s="193">
        <v>43377</v>
      </c>
      <c r="C285" s="197">
        <v>9.2769999999999992</v>
      </c>
      <c r="D285" s="197">
        <v>16.027000000000001</v>
      </c>
      <c r="E285" s="197">
        <v>7.73</v>
      </c>
      <c r="F285" s="198">
        <f t="shared" si="8"/>
        <v>33.034000000000006</v>
      </c>
      <c r="G285"/>
      <c r="H285" s="196">
        <v>1.85</v>
      </c>
    </row>
    <row r="286" spans="1:8" x14ac:dyDescent="0.2">
      <c r="A286" s="111">
        <f t="shared" si="9"/>
        <v>10</v>
      </c>
      <c r="B286" s="193">
        <v>43378</v>
      </c>
      <c r="C286" s="197">
        <v>9.9559999999999995</v>
      </c>
      <c r="D286" s="197">
        <v>16.096</v>
      </c>
      <c r="E286" s="197">
        <v>6.57</v>
      </c>
      <c r="F286" s="198">
        <f t="shared" si="8"/>
        <v>32.622</v>
      </c>
      <c r="G286"/>
      <c r="H286" s="196">
        <v>1.78</v>
      </c>
    </row>
    <row r="287" spans="1:8" x14ac:dyDescent="0.2">
      <c r="A287" s="111">
        <f t="shared" si="9"/>
        <v>10</v>
      </c>
      <c r="B287" s="193">
        <v>43379</v>
      </c>
      <c r="C287" s="197">
        <v>7.45</v>
      </c>
      <c r="D287" s="197">
        <v>15.493</v>
      </c>
      <c r="E287" s="197">
        <v>7.4969999999999999</v>
      </c>
      <c r="F287" s="198">
        <f t="shared" si="8"/>
        <v>30.44</v>
      </c>
      <c r="G287"/>
      <c r="H287" s="196">
        <v>1.77</v>
      </c>
    </row>
    <row r="288" spans="1:8" x14ac:dyDescent="0.2">
      <c r="A288" s="111">
        <f t="shared" si="9"/>
        <v>10</v>
      </c>
      <c r="B288" s="193">
        <v>43380</v>
      </c>
      <c r="C288" s="197">
        <v>11.1</v>
      </c>
      <c r="D288" s="197">
        <v>16.138000000000002</v>
      </c>
      <c r="E288" s="197">
        <v>3.3180000000000001</v>
      </c>
      <c r="F288" s="198">
        <f t="shared" si="8"/>
        <v>30.556000000000001</v>
      </c>
      <c r="G288"/>
      <c r="H288" s="196">
        <v>1.845</v>
      </c>
    </row>
    <row r="289" spans="1:8" x14ac:dyDescent="0.2">
      <c r="A289" s="111">
        <f t="shared" si="9"/>
        <v>10</v>
      </c>
      <c r="B289" s="193">
        <v>43381</v>
      </c>
      <c r="C289" s="197">
        <v>10.224</v>
      </c>
      <c r="D289" s="197">
        <v>16.154</v>
      </c>
      <c r="E289" s="197">
        <v>6.8449999999999998</v>
      </c>
      <c r="F289" s="198">
        <f t="shared" si="8"/>
        <v>33.222999999999999</v>
      </c>
      <c r="G289"/>
      <c r="H289" s="196">
        <v>1.835</v>
      </c>
    </row>
    <row r="290" spans="1:8" x14ac:dyDescent="0.2">
      <c r="A290" s="111">
        <f t="shared" si="9"/>
        <v>10</v>
      </c>
      <c r="B290" s="193">
        <v>43382</v>
      </c>
      <c r="C290" s="197">
        <v>9.9420000000000002</v>
      </c>
      <c r="D290" s="197">
        <v>16.047999999999998</v>
      </c>
      <c r="E290" s="197">
        <v>7.5220000000000002</v>
      </c>
      <c r="F290" s="198">
        <f t="shared" si="8"/>
        <v>33.512</v>
      </c>
      <c r="G290"/>
      <c r="H290" s="196">
        <v>1.855</v>
      </c>
    </row>
    <row r="291" spans="1:8" x14ac:dyDescent="0.2">
      <c r="A291" s="111">
        <f t="shared" si="9"/>
        <v>10</v>
      </c>
      <c r="B291" s="193">
        <v>43383</v>
      </c>
      <c r="C291" s="197">
        <v>9.5570000000000004</v>
      </c>
      <c r="D291" s="197">
        <v>16.062999999999999</v>
      </c>
      <c r="E291" s="197">
        <v>7.9</v>
      </c>
      <c r="F291" s="198">
        <f t="shared" si="8"/>
        <v>33.519999999999996</v>
      </c>
      <c r="G291"/>
      <c r="H291" s="196">
        <v>1.905</v>
      </c>
    </row>
    <row r="292" spans="1:8" x14ac:dyDescent="0.2">
      <c r="A292" s="111">
        <f t="shared" si="9"/>
        <v>10</v>
      </c>
      <c r="B292" s="193">
        <v>43384</v>
      </c>
      <c r="C292" s="197">
        <v>11.164</v>
      </c>
      <c r="D292" s="197">
        <v>16.137</v>
      </c>
      <c r="E292" s="197">
        <v>6.4880000000000004</v>
      </c>
      <c r="F292" s="198">
        <f t="shared" si="8"/>
        <v>33.789000000000001</v>
      </c>
      <c r="G292"/>
      <c r="H292" s="196">
        <v>1.855</v>
      </c>
    </row>
    <row r="293" spans="1:8" x14ac:dyDescent="0.2">
      <c r="A293" s="111">
        <f t="shared" si="9"/>
        <v>10</v>
      </c>
      <c r="B293" s="193">
        <v>43385</v>
      </c>
      <c r="C293" s="197">
        <v>9.1379999999999999</v>
      </c>
      <c r="D293" s="197">
        <v>16.088999999999999</v>
      </c>
      <c r="E293" s="197">
        <v>7.6689999999999996</v>
      </c>
      <c r="F293" s="198">
        <f t="shared" si="8"/>
        <v>32.895999999999994</v>
      </c>
      <c r="G293"/>
      <c r="H293" s="196">
        <v>1.79</v>
      </c>
    </row>
    <row r="294" spans="1:8" x14ac:dyDescent="0.2">
      <c r="A294" s="111">
        <f t="shared" si="9"/>
        <v>10</v>
      </c>
      <c r="B294" s="193">
        <v>43386</v>
      </c>
      <c r="C294" s="197">
        <v>8.077</v>
      </c>
      <c r="D294" s="197">
        <v>16.146000000000001</v>
      </c>
      <c r="E294" s="197">
        <v>6.7720000000000002</v>
      </c>
      <c r="F294" s="198">
        <f t="shared" si="8"/>
        <v>30.994999999999997</v>
      </c>
      <c r="G294"/>
      <c r="H294" s="196">
        <v>1.7849999999999999</v>
      </c>
    </row>
    <row r="295" spans="1:8" x14ac:dyDescent="0.2">
      <c r="A295" s="111">
        <f t="shared" si="9"/>
        <v>10</v>
      </c>
      <c r="B295" s="193">
        <v>43387</v>
      </c>
      <c r="C295" s="197">
        <v>7.2380000000000004</v>
      </c>
      <c r="D295" s="197">
        <v>16.04</v>
      </c>
      <c r="E295" s="197">
        <v>7.0049999999999999</v>
      </c>
      <c r="F295" s="198">
        <f t="shared" si="8"/>
        <v>30.282999999999998</v>
      </c>
      <c r="G295"/>
      <c r="H295" s="196">
        <v>1.7549999999999999</v>
      </c>
    </row>
    <row r="296" spans="1:8" x14ac:dyDescent="0.2">
      <c r="A296" s="111">
        <f t="shared" si="9"/>
        <v>10</v>
      </c>
      <c r="B296" s="193">
        <v>43388</v>
      </c>
      <c r="C296" s="197">
        <v>7.67</v>
      </c>
      <c r="D296" s="197">
        <v>14.95</v>
      </c>
      <c r="E296" s="197">
        <v>7.8289999999999997</v>
      </c>
      <c r="F296" s="198">
        <f t="shared" si="8"/>
        <v>30.448999999999998</v>
      </c>
      <c r="G296"/>
      <c r="H296" s="196">
        <v>1.875</v>
      </c>
    </row>
    <row r="297" spans="1:8" x14ac:dyDescent="0.2">
      <c r="A297" s="111">
        <f t="shared" si="9"/>
        <v>10</v>
      </c>
      <c r="B297" s="193">
        <v>43389</v>
      </c>
      <c r="C297" s="197">
        <v>10.891</v>
      </c>
      <c r="D297" s="197">
        <v>15.94</v>
      </c>
      <c r="E297" s="197">
        <v>7.0170000000000003</v>
      </c>
      <c r="F297" s="198">
        <f t="shared" si="8"/>
        <v>33.847999999999999</v>
      </c>
      <c r="G297"/>
      <c r="H297" s="196">
        <v>1.9450000000000001</v>
      </c>
    </row>
    <row r="298" spans="1:8" x14ac:dyDescent="0.2">
      <c r="A298" s="111">
        <f t="shared" si="9"/>
        <v>10</v>
      </c>
      <c r="B298" s="193">
        <v>43390</v>
      </c>
      <c r="C298" s="197">
        <v>11.645</v>
      </c>
      <c r="D298" s="197">
        <v>15.99</v>
      </c>
      <c r="E298" s="197">
        <v>6.8339999999999996</v>
      </c>
      <c r="F298" s="198">
        <f t="shared" si="8"/>
        <v>34.468999999999994</v>
      </c>
      <c r="G298"/>
      <c r="H298" s="196">
        <v>1.94</v>
      </c>
    </row>
    <row r="299" spans="1:8" x14ac:dyDescent="0.2">
      <c r="A299" s="111">
        <f t="shared" si="9"/>
        <v>10</v>
      </c>
      <c r="B299" s="193">
        <v>43391</v>
      </c>
      <c r="C299" s="197">
        <v>10.093</v>
      </c>
      <c r="D299" s="197">
        <v>15.54</v>
      </c>
      <c r="E299" s="197">
        <v>8.52</v>
      </c>
      <c r="F299" s="198">
        <f t="shared" si="8"/>
        <v>34.152999999999999</v>
      </c>
      <c r="G299"/>
      <c r="H299" s="196">
        <v>1.91</v>
      </c>
    </row>
    <row r="300" spans="1:8" x14ac:dyDescent="0.2">
      <c r="A300" s="111">
        <f t="shared" si="9"/>
        <v>10</v>
      </c>
      <c r="B300" s="193">
        <v>43392</v>
      </c>
      <c r="C300" s="197">
        <v>10.121</v>
      </c>
      <c r="D300" s="197">
        <v>16.079999999999998</v>
      </c>
      <c r="E300" s="197">
        <v>7.335</v>
      </c>
      <c r="F300" s="198">
        <f t="shared" si="8"/>
        <v>33.536000000000001</v>
      </c>
      <c r="G300"/>
      <c r="H300" s="196">
        <v>1.8149999999999999</v>
      </c>
    </row>
    <row r="301" spans="1:8" x14ac:dyDescent="0.2">
      <c r="A301" s="111">
        <f t="shared" si="9"/>
        <v>10</v>
      </c>
      <c r="B301" s="193">
        <v>43393</v>
      </c>
      <c r="C301" s="197">
        <v>8.1709999999999994</v>
      </c>
      <c r="D301" s="197">
        <v>16.04</v>
      </c>
      <c r="E301" s="197">
        <v>7.9139999999999997</v>
      </c>
      <c r="F301" s="198">
        <f t="shared" si="8"/>
        <v>32.125</v>
      </c>
      <c r="G301"/>
      <c r="H301" s="196">
        <v>1.78</v>
      </c>
    </row>
    <row r="302" spans="1:8" x14ac:dyDescent="0.2">
      <c r="A302" s="111">
        <f t="shared" si="9"/>
        <v>10</v>
      </c>
      <c r="B302" s="193">
        <v>43394</v>
      </c>
      <c r="C302" s="197">
        <v>11.632999999999999</v>
      </c>
      <c r="D302" s="197">
        <v>16.03</v>
      </c>
      <c r="E302" s="197">
        <v>3.5640000000000001</v>
      </c>
      <c r="F302" s="198">
        <f t="shared" si="8"/>
        <v>31.227</v>
      </c>
      <c r="G302"/>
      <c r="H302" s="196">
        <v>1.88</v>
      </c>
    </row>
    <row r="303" spans="1:8" x14ac:dyDescent="0.2">
      <c r="A303" s="111">
        <f t="shared" si="9"/>
        <v>10</v>
      </c>
      <c r="B303" s="193">
        <v>43395</v>
      </c>
      <c r="C303" s="197">
        <v>9.2309999999999999</v>
      </c>
      <c r="D303" s="197">
        <v>16.07</v>
      </c>
      <c r="E303" s="197">
        <v>7.516</v>
      </c>
      <c r="F303" s="198">
        <f t="shared" si="8"/>
        <v>32.817</v>
      </c>
      <c r="G303"/>
      <c r="H303" s="196">
        <v>1.895</v>
      </c>
    </row>
    <row r="304" spans="1:8" x14ac:dyDescent="0.2">
      <c r="A304" s="111">
        <f t="shared" si="9"/>
        <v>10</v>
      </c>
      <c r="B304" s="193">
        <v>43396</v>
      </c>
      <c r="C304" s="197">
        <v>8.9480000000000004</v>
      </c>
      <c r="D304" s="197">
        <v>16.079999999999998</v>
      </c>
      <c r="E304" s="197">
        <v>7.6630000000000003</v>
      </c>
      <c r="F304" s="198">
        <f t="shared" si="8"/>
        <v>32.691000000000003</v>
      </c>
      <c r="G304"/>
      <c r="H304" s="196">
        <v>1.87</v>
      </c>
    </row>
    <row r="305" spans="1:8" x14ac:dyDescent="0.2">
      <c r="A305" s="111">
        <f t="shared" si="9"/>
        <v>10</v>
      </c>
      <c r="B305" s="193">
        <v>43397</v>
      </c>
      <c r="C305" s="197">
        <v>9.5980000000000008</v>
      </c>
      <c r="D305" s="197">
        <v>16.11</v>
      </c>
      <c r="E305" s="197">
        <v>6.7709999999999999</v>
      </c>
      <c r="F305" s="198">
        <f t="shared" si="8"/>
        <v>32.478999999999999</v>
      </c>
      <c r="G305"/>
      <c r="H305" s="196">
        <v>1.87</v>
      </c>
    </row>
    <row r="306" spans="1:8" x14ac:dyDescent="0.2">
      <c r="A306" s="111">
        <f t="shared" si="9"/>
        <v>10</v>
      </c>
      <c r="B306" s="193">
        <v>43398</v>
      </c>
      <c r="C306" s="197">
        <v>9.3829999999999991</v>
      </c>
      <c r="D306" s="197">
        <v>15.83</v>
      </c>
      <c r="E306" s="197">
        <v>7.2430000000000003</v>
      </c>
      <c r="F306" s="198">
        <f t="shared" si="8"/>
        <v>32.456000000000003</v>
      </c>
      <c r="G306"/>
      <c r="H306" s="196">
        <v>1.93</v>
      </c>
    </row>
    <row r="307" spans="1:8" x14ac:dyDescent="0.2">
      <c r="A307" s="111">
        <f t="shared" si="9"/>
        <v>10</v>
      </c>
      <c r="B307" s="193">
        <v>43399</v>
      </c>
      <c r="C307" s="197">
        <v>9.1850000000000005</v>
      </c>
      <c r="D307" s="197">
        <v>15.85</v>
      </c>
      <c r="E307" s="197">
        <v>7.8869999999999996</v>
      </c>
      <c r="F307" s="198">
        <f t="shared" si="8"/>
        <v>32.921999999999997</v>
      </c>
      <c r="G307"/>
      <c r="H307" s="196">
        <v>1.81</v>
      </c>
    </row>
    <row r="308" spans="1:8" x14ac:dyDescent="0.2">
      <c r="A308" s="111">
        <f t="shared" si="9"/>
        <v>10</v>
      </c>
      <c r="B308" s="193">
        <v>43400</v>
      </c>
      <c r="C308" s="197">
        <v>9.7620000000000005</v>
      </c>
      <c r="D308" s="197">
        <v>15.69</v>
      </c>
      <c r="E308" s="197">
        <v>5.6130000000000004</v>
      </c>
      <c r="F308" s="198">
        <f t="shared" si="8"/>
        <v>31.064999999999998</v>
      </c>
      <c r="G308"/>
      <c r="H308" s="196">
        <v>1.8</v>
      </c>
    </row>
    <row r="309" spans="1:8" x14ac:dyDescent="0.2">
      <c r="A309" s="111">
        <f t="shared" si="9"/>
        <v>10</v>
      </c>
      <c r="B309" s="193">
        <v>43401</v>
      </c>
      <c r="C309" s="197">
        <v>10.82</v>
      </c>
      <c r="D309" s="197">
        <v>16.03</v>
      </c>
      <c r="E309" s="197">
        <v>3.9</v>
      </c>
      <c r="F309" s="198">
        <f t="shared" si="8"/>
        <v>30.75</v>
      </c>
      <c r="G309"/>
      <c r="H309" s="196">
        <v>1.86</v>
      </c>
    </row>
    <row r="310" spans="1:8" x14ac:dyDescent="0.2">
      <c r="A310" s="111">
        <f t="shared" si="9"/>
        <v>10</v>
      </c>
      <c r="B310" s="193">
        <v>43402</v>
      </c>
      <c r="C310" s="197">
        <v>10.206</v>
      </c>
      <c r="D310" s="197">
        <v>15.96</v>
      </c>
      <c r="E310" s="197">
        <v>6.22</v>
      </c>
      <c r="F310" s="198">
        <f t="shared" si="8"/>
        <v>32.386000000000003</v>
      </c>
      <c r="G310"/>
      <c r="H310" s="196">
        <v>1.95</v>
      </c>
    </row>
    <row r="311" spans="1:8" x14ac:dyDescent="0.2">
      <c r="A311" s="111">
        <f t="shared" si="9"/>
        <v>10</v>
      </c>
      <c r="B311" s="193">
        <v>43403</v>
      </c>
      <c r="C311" s="197">
        <v>10.462</v>
      </c>
      <c r="D311" s="197">
        <v>16.05</v>
      </c>
      <c r="E311" s="197">
        <v>6.9169999999999998</v>
      </c>
      <c r="F311" s="198">
        <f t="shared" si="8"/>
        <v>33.429000000000002</v>
      </c>
      <c r="G311"/>
      <c r="H311" s="196">
        <v>1.885</v>
      </c>
    </row>
    <row r="312" spans="1:8" x14ac:dyDescent="0.2">
      <c r="A312" s="111">
        <f t="shared" si="9"/>
        <v>10</v>
      </c>
      <c r="B312" s="193">
        <v>43404</v>
      </c>
      <c r="C312" s="197">
        <v>9.26</v>
      </c>
      <c r="D312" s="197">
        <v>16.07</v>
      </c>
      <c r="E312" s="197">
        <v>7.0330000000000004</v>
      </c>
      <c r="F312" s="198">
        <f t="shared" si="8"/>
        <v>32.363</v>
      </c>
      <c r="G312"/>
      <c r="H312" s="196">
        <v>1.825</v>
      </c>
    </row>
    <row r="313" spans="1:8" x14ac:dyDescent="0.2">
      <c r="A313" s="111">
        <f t="shared" si="9"/>
        <v>11</v>
      </c>
      <c r="B313" s="193">
        <v>43405</v>
      </c>
      <c r="C313" s="197">
        <v>6.6059999999999999</v>
      </c>
      <c r="D313" s="197">
        <v>16.045999999999999</v>
      </c>
      <c r="E313" s="197">
        <v>7.4320000000000004</v>
      </c>
      <c r="F313" s="198">
        <f t="shared" si="8"/>
        <v>30.084000000000003</v>
      </c>
      <c r="G313"/>
      <c r="H313" s="196">
        <v>1.855</v>
      </c>
    </row>
    <row r="314" spans="1:8" x14ac:dyDescent="0.2">
      <c r="A314" s="111">
        <f t="shared" si="9"/>
        <v>11</v>
      </c>
      <c r="B314" s="193">
        <v>43406</v>
      </c>
      <c r="C314" s="197">
        <v>7.8879999999999999</v>
      </c>
      <c r="D314" s="197">
        <v>16.114000000000001</v>
      </c>
      <c r="E314" s="197">
        <v>6.5910000000000002</v>
      </c>
      <c r="F314" s="198">
        <f t="shared" si="8"/>
        <v>30.593000000000004</v>
      </c>
      <c r="G314"/>
      <c r="H314" s="196">
        <v>1.8540000000000001</v>
      </c>
    </row>
    <row r="315" spans="1:8" x14ac:dyDescent="0.2">
      <c r="A315" s="111">
        <f t="shared" si="9"/>
        <v>11</v>
      </c>
      <c r="B315" s="193">
        <v>43407</v>
      </c>
      <c r="C315" s="197">
        <v>10.746</v>
      </c>
      <c r="D315" s="197">
        <v>16.082000000000001</v>
      </c>
      <c r="E315" s="197">
        <v>4.8650000000000002</v>
      </c>
      <c r="F315" s="198">
        <f t="shared" si="8"/>
        <v>31.693000000000005</v>
      </c>
      <c r="G315"/>
      <c r="H315" s="196">
        <v>1.867</v>
      </c>
    </row>
    <row r="316" spans="1:8" x14ac:dyDescent="0.2">
      <c r="A316" s="111">
        <f t="shared" si="9"/>
        <v>11</v>
      </c>
      <c r="B316" s="193">
        <v>43408</v>
      </c>
      <c r="C316" s="197">
        <v>6.7190000000000003</v>
      </c>
      <c r="D316" s="197">
        <v>16.016999999999999</v>
      </c>
      <c r="E316" s="197">
        <v>7.9880000000000004</v>
      </c>
      <c r="F316" s="198">
        <f t="shared" si="8"/>
        <v>30.724</v>
      </c>
      <c r="G316"/>
      <c r="H316" s="196">
        <v>1.9750000000000001</v>
      </c>
    </row>
    <row r="317" spans="1:8" x14ac:dyDescent="0.2">
      <c r="A317" s="111">
        <f t="shared" si="9"/>
        <v>11</v>
      </c>
      <c r="B317" s="193">
        <v>43409</v>
      </c>
      <c r="C317" s="197">
        <v>9.2449999999999992</v>
      </c>
      <c r="D317" s="197">
        <v>16.158999999999999</v>
      </c>
      <c r="E317" s="197">
        <v>6.9729999999999999</v>
      </c>
      <c r="F317" s="198">
        <f t="shared" si="8"/>
        <v>32.376999999999995</v>
      </c>
      <c r="G317"/>
      <c r="H317" s="196">
        <v>1.9670000000000001</v>
      </c>
    </row>
    <row r="318" spans="1:8" x14ac:dyDescent="0.2">
      <c r="A318" s="111">
        <f t="shared" si="9"/>
        <v>11</v>
      </c>
      <c r="B318" s="193">
        <v>43410</v>
      </c>
      <c r="C318" s="197">
        <v>9.1329999999999991</v>
      </c>
      <c r="D318" s="197">
        <v>16.274000000000001</v>
      </c>
      <c r="E318" s="197">
        <v>7.2320000000000002</v>
      </c>
      <c r="F318" s="198">
        <f t="shared" si="8"/>
        <v>32.639000000000003</v>
      </c>
      <c r="G318"/>
      <c r="H318" s="196">
        <v>1.996</v>
      </c>
    </row>
    <row r="319" spans="1:8" x14ac:dyDescent="0.2">
      <c r="A319" s="111">
        <f t="shared" si="9"/>
        <v>11</v>
      </c>
      <c r="B319" s="193">
        <v>43411</v>
      </c>
      <c r="C319" s="197">
        <v>11.443</v>
      </c>
      <c r="D319" s="197">
        <v>15.702</v>
      </c>
      <c r="E319" s="197">
        <v>4.9080000000000004</v>
      </c>
      <c r="F319" s="198">
        <f t="shared" si="8"/>
        <v>32.052999999999997</v>
      </c>
      <c r="G319"/>
      <c r="H319" s="196">
        <v>2.0059999999999998</v>
      </c>
    </row>
    <row r="320" spans="1:8" x14ac:dyDescent="0.2">
      <c r="A320" s="111">
        <f t="shared" si="9"/>
        <v>11</v>
      </c>
      <c r="B320" s="193">
        <v>43412</v>
      </c>
      <c r="C320" s="197">
        <v>8.7159999999999993</v>
      </c>
      <c r="D320" s="197">
        <v>16.076000000000001</v>
      </c>
      <c r="E320" s="197">
        <v>7.5209999999999999</v>
      </c>
      <c r="F320" s="198">
        <f t="shared" si="8"/>
        <v>32.313000000000002</v>
      </c>
      <c r="G320"/>
      <c r="H320" s="196">
        <v>2.0299999999999998</v>
      </c>
    </row>
    <row r="321" spans="1:8" x14ac:dyDescent="0.2">
      <c r="A321" s="111">
        <f t="shared" si="9"/>
        <v>11</v>
      </c>
      <c r="B321" s="193">
        <v>43413</v>
      </c>
      <c r="C321" s="197">
        <v>9.1639999999999997</v>
      </c>
      <c r="D321" s="197">
        <v>15.92</v>
      </c>
      <c r="E321" s="197">
        <v>7.4379999999999997</v>
      </c>
      <c r="F321" s="198">
        <f t="shared" si="8"/>
        <v>32.521999999999998</v>
      </c>
      <c r="G321"/>
      <c r="H321" s="196">
        <v>1.923</v>
      </c>
    </row>
    <row r="322" spans="1:8" x14ac:dyDescent="0.2">
      <c r="A322" s="111">
        <f t="shared" si="9"/>
        <v>11</v>
      </c>
      <c r="B322" s="193">
        <v>43414</v>
      </c>
      <c r="C322" s="197">
        <v>12.981999999999999</v>
      </c>
      <c r="D322" s="197">
        <v>15.93</v>
      </c>
      <c r="E322" s="197">
        <v>2.7519999999999998</v>
      </c>
      <c r="F322" s="198">
        <f t="shared" si="8"/>
        <v>31.663999999999998</v>
      </c>
      <c r="G322"/>
      <c r="H322" s="196">
        <v>1.91</v>
      </c>
    </row>
    <row r="323" spans="1:8" x14ac:dyDescent="0.2">
      <c r="A323" s="111">
        <f t="shared" si="9"/>
        <v>11</v>
      </c>
      <c r="B323" s="193">
        <v>43415</v>
      </c>
      <c r="C323" s="197">
        <v>10.276</v>
      </c>
      <c r="D323" s="197">
        <v>15.975</v>
      </c>
      <c r="E323" s="197">
        <v>4.093</v>
      </c>
      <c r="F323" s="198">
        <f t="shared" si="8"/>
        <v>30.343999999999998</v>
      </c>
      <c r="G323"/>
      <c r="H323" s="196">
        <v>1.9059999999999999</v>
      </c>
    </row>
    <row r="324" spans="1:8" x14ac:dyDescent="0.2">
      <c r="A324" s="111">
        <f t="shared" si="9"/>
        <v>11</v>
      </c>
      <c r="B324" s="193">
        <v>43416</v>
      </c>
      <c r="C324" s="197">
        <v>10.795</v>
      </c>
      <c r="D324" s="197">
        <v>16.085000000000001</v>
      </c>
      <c r="E324" s="197">
        <v>5.5549999999999997</v>
      </c>
      <c r="F324" s="198">
        <f t="shared" si="8"/>
        <v>32.435000000000002</v>
      </c>
      <c r="G324"/>
      <c r="H324" s="196">
        <v>1.9350000000000001</v>
      </c>
    </row>
    <row r="325" spans="1:8" x14ac:dyDescent="0.2">
      <c r="A325" s="111">
        <f t="shared" si="9"/>
        <v>11</v>
      </c>
      <c r="B325" s="193">
        <v>43417</v>
      </c>
      <c r="C325" s="197">
        <v>8.1280000000000001</v>
      </c>
      <c r="D325" s="197">
        <v>15.99</v>
      </c>
      <c r="E325" s="197">
        <v>10.186999999999999</v>
      </c>
      <c r="F325" s="198">
        <f t="shared" si="8"/>
        <v>34.305</v>
      </c>
      <c r="G325"/>
      <c r="H325" s="196">
        <v>1.948</v>
      </c>
    </row>
    <row r="326" spans="1:8" x14ac:dyDescent="0.2">
      <c r="A326" s="111">
        <f t="shared" si="9"/>
        <v>11</v>
      </c>
      <c r="B326" s="193">
        <v>43418</v>
      </c>
      <c r="C326" s="197">
        <v>9.8529999999999998</v>
      </c>
      <c r="D326" s="197">
        <v>16.09</v>
      </c>
      <c r="E326" s="197">
        <v>7.46</v>
      </c>
      <c r="F326" s="198">
        <f t="shared" si="8"/>
        <v>33.402999999999999</v>
      </c>
      <c r="G326"/>
      <c r="H326" s="196">
        <v>1.923</v>
      </c>
    </row>
    <row r="327" spans="1:8" x14ac:dyDescent="0.2">
      <c r="A327" s="111">
        <f t="shared" si="9"/>
        <v>11</v>
      </c>
      <c r="B327" s="193">
        <v>43419</v>
      </c>
      <c r="C327" s="197">
        <v>10.311999999999999</v>
      </c>
      <c r="D327" s="197">
        <v>16.13</v>
      </c>
      <c r="E327" s="197">
        <v>6.9870000000000001</v>
      </c>
      <c r="F327" s="198">
        <f t="shared" si="8"/>
        <v>33.429000000000002</v>
      </c>
      <c r="G327"/>
      <c r="H327" s="196">
        <v>1.919</v>
      </c>
    </row>
    <row r="328" spans="1:8" x14ac:dyDescent="0.2">
      <c r="A328" s="111">
        <f t="shared" si="9"/>
        <v>11</v>
      </c>
      <c r="B328" s="193">
        <v>43420</v>
      </c>
      <c r="C328" s="197">
        <v>10.510999999999999</v>
      </c>
      <c r="D328" s="197">
        <v>16</v>
      </c>
      <c r="E328" s="197">
        <v>7.2859999999999996</v>
      </c>
      <c r="F328" s="198">
        <f t="shared" si="8"/>
        <v>33.796999999999997</v>
      </c>
      <c r="G328"/>
      <c r="H328" s="196">
        <v>1.895</v>
      </c>
    </row>
    <row r="329" spans="1:8" x14ac:dyDescent="0.2">
      <c r="A329" s="111">
        <f t="shared" si="9"/>
        <v>11</v>
      </c>
      <c r="B329" s="193">
        <v>43421</v>
      </c>
      <c r="C329" s="197">
        <v>10.412000000000001</v>
      </c>
      <c r="D329" s="197">
        <v>15.84</v>
      </c>
      <c r="E329" s="197">
        <v>5.3739999999999997</v>
      </c>
      <c r="F329" s="198">
        <f t="shared" ref="F329:F373" si="10">+SUM(C329:E329)</f>
        <v>31.626000000000001</v>
      </c>
      <c r="G329"/>
      <c r="H329" s="196">
        <v>1.863</v>
      </c>
    </row>
    <row r="330" spans="1:8" x14ac:dyDescent="0.2">
      <c r="A330" s="111">
        <f t="shared" si="9"/>
        <v>11</v>
      </c>
      <c r="B330" s="193">
        <v>43422</v>
      </c>
      <c r="C330" s="197">
        <v>9.1219999999999999</v>
      </c>
      <c r="D330" s="197">
        <v>16</v>
      </c>
      <c r="E330" s="197">
        <v>5.77</v>
      </c>
      <c r="F330" s="198">
        <f t="shared" si="10"/>
        <v>30.891999999999999</v>
      </c>
      <c r="G330"/>
      <c r="H330" s="196">
        <v>1.9770000000000001</v>
      </c>
    </row>
    <row r="331" spans="1:8" x14ac:dyDescent="0.2">
      <c r="A331" s="111">
        <f t="shared" ref="A331:A373" si="11">+IF(ISBLANK($B331),"",MONTH($B331))</f>
        <v>11</v>
      </c>
      <c r="B331" s="193">
        <v>43423</v>
      </c>
      <c r="C331" s="197">
        <v>10.221</v>
      </c>
      <c r="D331" s="197">
        <v>16.100000000000001</v>
      </c>
      <c r="E331" s="197">
        <v>7.3529999999999998</v>
      </c>
      <c r="F331" s="198">
        <f t="shared" si="10"/>
        <v>33.673999999999999</v>
      </c>
      <c r="G331"/>
      <c r="H331" s="196">
        <v>1.9359999999999999</v>
      </c>
    </row>
    <row r="332" spans="1:8" x14ac:dyDescent="0.2">
      <c r="A332" s="111">
        <f t="shared" si="11"/>
        <v>11</v>
      </c>
      <c r="B332" s="193">
        <v>43424</v>
      </c>
      <c r="C332" s="197">
        <v>9.9510000000000005</v>
      </c>
      <c r="D332" s="197">
        <v>12.79</v>
      </c>
      <c r="E332" s="197">
        <v>12.268000000000001</v>
      </c>
      <c r="F332" s="198">
        <f t="shared" si="10"/>
        <v>35.009</v>
      </c>
      <c r="G332"/>
      <c r="H332" s="196">
        <v>1.8660000000000001</v>
      </c>
    </row>
    <row r="333" spans="1:8" x14ac:dyDescent="0.2">
      <c r="A333" s="111">
        <f t="shared" si="11"/>
        <v>11</v>
      </c>
      <c r="B333" s="193">
        <v>43425</v>
      </c>
      <c r="C333" s="197">
        <v>11.832000000000001</v>
      </c>
      <c r="D333" s="197">
        <v>12.32</v>
      </c>
      <c r="E333" s="197">
        <v>11.170999999999999</v>
      </c>
      <c r="F333" s="198">
        <f t="shared" si="10"/>
        <v>35.323</v>
      </c>
      <c r="G333"/>
      <c r="H333" s="196">
        <v>1.869</v>
      </c>
    </row>
    <row r="334" spans="1:8" x14ac:dyDescent="0.2">
      <c r="A334" s="111">
        <f t="shared" si="11"/>
        <v>11</v>
      </c>
      <c r="B334" s="193">
        <v>43426</v>
      </c>
      <c r="C334" s="197">
        <v>11.952999999999999</v>
      </c>
      <c r="D334" s="197">
        <v>12.23</v>
      </c>
      <c r="E334" s="197">
        <v>10.723000000000001</v>
      </c>
      <c r="F334" s="198">
        <f t="shared" si="10"/>
        <v>34.905999999999999</v>
      </c>
      <c r="G334"/>
      <c r="H334" s="196">
        <v>1.879</v>
      </c>
    </row>
    <row r="335" spans="1:8" x14ac:dyDescent="0.2">
      <c r="A335" s="111">
        <f t="shared" si="11"/>
        <v>11</v>
      </c>
      <c r="B335" s="193">
        <v>43427</v>
      </c>
      <c r="C335" s="197">
        <v>10.179</v>
      </c>
      <c r="D335" s="197">
        <v>12.09</v>
      </c>
      <c r="E335" s="197">
        <v>11.811999999999999</v>
      </c>
      <c r="F335" s="198">
        <f t="shared" si="10"/>
        <v>34.080999999999996</v>
      </c>
      <c r="G335"/>
      <c r="H335" s="196">
        <v>1.75</v>
      </c>
    </row>
    <row r="336" spans="1:8" x14ac:dyDescent="0.2">
      <c r="A336" s="111">
        <f t="shared" si="11"/>
        <v>11</v>
      </c>
      <c r="B336" s="193">
        <v>43428</v>
      </c>
      <c r="C336" s="197">
        <v>10.596</v>
      </c>
      <c r="D336" s="197">
        <v>16.02</v>
      </c>
      <c r="E336" s="197">
        <v>5.6159999999999997</v>
      </c>
      <c r="F336" s="198">
        <f t="shared" si="10"/>
        <v>32.231999999999999</v>
      </c>
      <c r="G336"/>
      <c r="H336" s="196">
        <v>1.794</v>
      </c>
    </row>
    <row r="337" spans="1:8" x14ac:dyDescent="0.2">
      <c r="A337" s="111">
        <f t="shared" si="11"/>
        <v>11</v>
      </c>
      <c r="B337" s="193">
        <v>43429</v>
      </c>
      <c r="C337" s="197">
        <v>11.031000000000001</v>
      </c>
      <c r="D337" s="197">
        <v>15.94</v>
      </c>
      <c r="E337" s="197">
        <v>3.484</v>
      </c>
      <c r="F337" s="198">
        <f t="shared" si="10"/>
        <v>30.454999999999998</v>
      </c>
      <c r="G337"/>
      <c r="H337" s="196">
        <v>1.8</v>
      </c>
    </row>
    <row r="338" spans="1:8" x14ac:dyDescent="0.2">
      <c r="A338" s="111">
        <f t="shared" si="11"/>
        <v>11</v>
      </c>
      <c r="B338" s="193">
        <v>43430</v>
      </c>
      <c r="C338" s="197">
        <v>10.099</v>
      </c>
      <c r="D338" s="197">
        <v>16.04</v>
      </c>
      <c r="E338" s="197">
        <v>7.83</v>
      </c>
      <c r="F338" s="198">
        <f t="shared" si="10"/>
        <v>33.969000000000001</v>
      </c>
      <c r="G338"/>
      <c r="H338" s="196">
        <v>1.7929999999999999</v>
      </c>
    </row>
    <row r="339" spans="1:8" x14ac:dyDescent="0.2">
      <c r="A339" s="111">
        <f t="shared" si="11"/>
        <v>11</v>
      </c>
      <c r="B339" s="193">
        <v>43431</v>
      </c>
      <c r="C339" s="197">
        <v>10.864000000000001</v>
      </c>
      <c r="D339" s="197">
        <v>16.100000000000001</v>
      </c>
      <c r="E339" s="197">
        <v>6.851</v>
      </c>
      <c r="F339" s="198">
        <f t="shared" si="10"/>
        <v>33.815000000000005</v>
      </c>
      <c r="G339"/>
      <c r="H339" s="196">
        <v>1.837</v>
      </c>
    </row>
    <row r="340" spans="1:8" x14ac:dyDescent="0.2">
      <c r="A340" s="111">
        <f t="shared" si="11"/>
        <v>11</v>
      </c>
      <c r="B340" s="193">
        <v>43432</v>
      </c>
      <c r="C340" s="197">
        <v>8.6210000000000004</v>
      </c>
      <c r="D340" s="197">
        <v>16.07</v>
      </c>
      <c r="E340" s="197">
        <v>9.1959999999999997</v>
      </c>
      <c r="F340" s="198">
        <f t="shared" si="10"/>
        <v>33.887</v>
      </c>
      <c r="G340"/>
      <c r="H340" s="196">
        <v>1.85</v>
      </c>
    </row>
    <row r="341" spans="1:8" x14ac:dyDescent="0.2">
      <c r="A341" s="111">
        <f t="shared" si="11"/>
        <v>11</v>
      </c>
      <c r="B341" s="193">
        <v>43433</v>
      </c>
      <c r="C341" s="197">
        <v>10.233000000000001</v>
      </c>
      <c r="D341" s="197">
        <v>16.170000000000002</v>
      </c>
      <c r="E341" s="197">
        <v>8.0470000000000006</v>
      </c>
      <c r="F341" s="198">
        <f t="shared" si="10"/>
        <v>34.450000000000003</v>
      </c>
      <c r="G341"/>
      <c r="H341" s="196">
        <v>1.877</v>
      </c>
    </row>
    <row r="342" spans="1:8" x14ac:dyDescent="0.2">
      <c r="A342" s="111">
        <f t="shared" si="11"/>
        <v>11</v>
      </c>
      <c r="B342" s="193">
        <v>43434</v>
      </c>
      <c r="C342" s="197">
        <v>9.8309999999999995</v>
      </c>
      <c r="D342" s="197">
        <v>16.13</v>
      </c>
      <c r="E342" s="197">
        <v>8.1189999999999998</v>
      </c>
      <c r="F342" s="198">
        <f t="shared" si="10"/>
        <v>34.08</v>
      </c>
      <c r="G342"/>
      <c r="H342" s="196">
        <v>1.7769999999999999</v>
      </c>
    </row>
    <row r="343" spans="1:8" x14ac:dyDescent="0.2">
      <c r="A343" s="111">
        <f t="shared" si="11"/>
        <v>12</v>
      </c>
      <c r="B343" s="193">
        <v>43435</v>
      </c>
      <c r="C343" s="197">
        <v>12.246</v>
      </c>
      <c r="D343" s="197">
        <v>16.09</v>
      </c>
      <c r="E343" s="197">
        <v>4.1079999999999997</v>
      </c>
      <c r="F343" s="198">
        <f t="shared" si="10"/>
        <v>32.443999999999996</v>
      </c>
      <c r="G343"/>
      <c r="H343" s="196">
        <v>1.7749999999999999</v>
      </c>
    </row>
    <row r="344" spans="1:8" x14ac:dyDescent="0.2">
      <c r="A344" s="111">
        <f t="shared" si="11"/>
        <v>12</v>
      </c>
      <c r="B344" s="193">
        <v>43436</v>
      </c>
      <c r="C344" s="197">
        <v>9.1110000000000007</v>
      </c>
      <c r="D344" s="197">
        <v>15.85</v>
      </c>
      <c r="E344" s="197">
        <v>6.9580000000000002</v>
      </c>
      <c r="F344" s="198">
        <f t="shared" si="10"/>
        <v>31.918999999999997</v>
      </c>
      <c r="G344"/>
      <c r="H344" s="196">
        <v>1.84</v>
      </c>
    </row>
    <row r="345" spans="1:8" x14ac:dyDescent="0.2">
      <c r="A345" s="111">
        <f t="shared" si="11"/>
        <v>12</v>
      </c>
      <c r="B345" s="193">
        <v>43437</v>
      </c>
      <c r="C345" s="197">
        <v>8.4730000000000008</v>
      </c>
      <c r="D345" s="197">
        <v>16.065999999999999</v>
      </c>
      <c r="E345" s="197">
        <v>9.4670000000000005</v>
      </c>
      <c r="F345" s="198">
        <f t="shared" si="10"/>
        <v>34.006</v>
      </c>
      <c r="G345"/>
      <c r="H345" s="196">
        <v>1.92</v>
      </c>
    </row>
    <row r="346" spans="1:8" x14ac:dyDescent="0.2">
      <c r="A346" s="111">
        <f t="shared" si="11"/>
        <v>12</v>
      </c>
      <c r="B346" s="193">
        <v>43438</v>
      </c>
      <c r="C346" s="197">
        <v>11.917</v>
      </c>
      <c r="D346" s="197">
        <v>16.064</v>
      </c>
      <c r="E346" s="197">
        <v>7.0270000000000001</v>
      </c>
      <c r="F346" s="198">
        <f t="shared" si="10"/>
        <v>35.008000000000003</v>
      </c>
      <c r="G346"/>
      <c r="H346" s="196">
        <v>1.7949999999999999</v>
      </c>
    </row>
    <row r="347" spans="1:8" x14ac:dyDescent="0.2">
      <c r="A347" s="111">
        <f t="shared" si="11"/>
        <v>12</v>
      </c>
      <c r="B347" s="193">
        <v>43439</v>
      </c>
      <c r="C347" s="197">
        <v>8.5120000000000005</v>
      </c>
      <c r="D347" s="197">
        <v>16.11</v>
      </c>
      <c r="E347" s="197">
        <v>9.2409999999999997</v>
      </c>
      <c r="F347" s="198">
        <f t="shared" si="10"/>
        <v>33.863</v>
      </c>
      <c r="G347"/>
      <c r="H347" s="196">
        <v>1.86</v>
      </c>
    </row>
    <row r="348" spans="1:8" x14ac:dyDescent="0.2">
      <c r="A348" s="111">
        <f t="shared" si="11"/>
        <v>12</v>
      </c>
      <c r="B348" s="193">
        <v>43440</v>
      </c>
      <c r="C348" s="197">
        <v>11.112</v>
      </c>
      <c r="D348" s="197">
        <v>16.010000000000002</v>
      </c>
      <c r="E348" s="197">
        <v>7.766</v>
      </c>
      <c r="F348" s="198">
        <f t="shared" si="10"/>
        <v>34.887999999999998</v>
      </c>
      <c r="G348"/>
      <c r="H348" s="196">
        <v>1.885</v>
      </c>
    </row>
    <row r="349" spans="1:8" x14ac:dyDescent="0.2">
      <c r="A349" s="111">
        <f t="shared" si="11"/>
        <v>12</v>
      </c>
      <c r="B349" s="193">
        <v>43441</v>
      </c>
      <c r="C349" s="197">
        <v>10.945</v>
      </c>
      <c r="D349" s="197">
        <v>15.939</v>
      </c>
      <c r="E349" s="197">
        <v>8.6039999999999992</v>
      </c>
      <c r="F349" s="198">
        <f t="shared" si="10"/>
        <v>35.488</v>
      </c>
      <c r="G349"/>
      <c r="H349" s="196">
        <v>1.855</v>
      </c>
    </row>
    <row r="350" spans="1:8" x14ac:dyDescent="0.2">
      <c r="A350" s="111">
        <f t="shared" si="11"/>
        <v>12</v>
      </c>
      <c r="B350" s="193">
        <v>43442</v>
      </c>
      <c r="C350" s="197">
        <v>8.968</v>
      </c>
      <c r="D350" s="197">
        <v>15.914999999999999</v>
      </c>
      <c r="E350" s="197">
        <v>8.1120000000000001</v>
      </c>
      <c r="F350" s="198">
        <f t="shared" si="10"/>
        <v>32.994999999999997</v>
      </c>
      <c r="G350"/>
      <c r="H350" s="196">
        <v>1.76</v>
      </c>
    </row>
    <row r="351" spans="1:8" x14ac:dyDescent="0.2">
      <c r="A351" s="111">
        <f t="shared" si="11"/>
        <v>12</v>
      </c>
      <c r="B351" s="193">
        <v>43443</v>
      </c>
      <c r="C351" s="197">
        <v>8.2810000000000006</v>
      </c>
      <c r="D351" s="197">
        <v>15.891999999999999</v>
      </c>
      <c r="E351" s="197">
        <v>8.06</v>
      </c>
      <c r="F351" s="198">
        <f t="shared" si="10"/>
        <v>32.233000000000004</v>
      </c>
      <c r="G351"/>
      <c r="H351" s="196">
        <v>1.79</v>
      </c>
    </row>
    <row r="352" spans="1:8" x14ac:dyDescent="0.2">
      <c r="A352" s="111">
        <f t="shared" si="11"/>
        <v>12</v>
      </c>
      <c r="B352" s="193">
        <v>43444</v>
      </c>
      <c r="C352" s="197">
        <v>10.692</v>
      </c>
      <c r="D352" s="197">
        <v>16.102</v>
      </c>
      <c r="E352" s="197">
        <v>7.8</v>
      </c>
      <c r="F352" s="198">
        <f t="shared" si="10"/>
        <v>34.594000000000001</v>
      </c>
      <c r="G352"/>
      <c r="H352" s="196">
        <v>1.9350000000000001</v>
      </c>
    </row>
    <row r="353" spans="1:8" x14ac:dyDescent="0.2">
      <c r="A353" s="111">
        <f t="shared" si="11"/>
        <v>12</v>
      </c>
      <c r="B353" s="193">
        <v>43445</v>
      </c>
      <c r="C353" s="197">
        <v>9.0310000000000006</v>
      </c>
      <c r="D353" s="197">
        <v>16.071999999999999</v>
      </c>
      <c r="E353" s="197">
        <v>8.8149999999999995</v>
      </c>
      <c r="F353" s="198">
        <f t="shared" si="10"/>
        <v>33.917999999999999</v>
      </c>
      <c r="G353"/>
      <c r="H353" s="196">
        <v>1.89</v>
      </c>
    </row>
    <row r="354" spans="1:8" x14ac:dyDescent="0.2">
      <c r="A354" s="111">
        <f t="shared" si="11"/>
        <v>12</v>
      </c>
      <c r="B354" s="193">
        <v>43446</v>
      </c>
      <c r="C354" s="197">
        <v>8.9429999999999996</v>
      </c>
      <c r="D354" s="197">
        <v>16.082000000000001</v>
      </c>
      <c r="E354" s="197">
        <v>9.4390000000000001</v>
      </c>
      <c r="F354" s="198">
        <f t="shared" si="10"/>
        <v>34.463999999999999</v>
      </c>
      <c r="G354"/>
      <c r="H354" s="196">
        <v>1.92</v>
      </c>
    </row>
    <row r="355" spans="1:8" x14ac:dyDescent="0.2">
      <c r="A355" s="111">
        <f t="shared" si="11"/>
        <v>12</v>
      </c>
      <c r="B355" s="193">
        <v>43447</v>
      </c>
      <c r="C355" s="197">
        <v>10.718999999999999</v>
      </c>
      <c r="D355" s="197">
        <v>15.997999999999999</v>
      </c>
      <c r="E355" s="197">
        <v>7.01</v>
      </c>
      <c r="F355" s="198">
        <f t="shared" si="10"/>
        <v>33.726999999999997</v>
      </c>
      <c r="G355"/>
      <c r="H355" s="196">
        <v>1.88</v>
      </c>
    </row>
    <row r="356" spans="1:8" x14ac:dyDescent="0.2">
      <c r="A356" s="111">
        <f t="shared" si="11"/>
        <v>12</v>
      </c>
      <c r="B356" s="193">
        <v>43448</v>
      </c>
      <c r="C356" s="197">
        <v>9.1210000000000004</v>
      </c>
      <c r="D356" s="197">
        <v>15.16</v>
      </c>
      <c r="E356" s="197">
        <v>8.3840000000000003</v>
      </c>
      <c r="F356" s="198">
        <f t="shared" si="10"/>
        <v>32.664999999999999</v>
      </c>
      <c r="G356"/>
      <c r="H356" s="196">
        <v>1.79</v>
      </c>
    </row>
    <row r="357" spans="1:8" x14ac:dyDescent="0.2">
      <c r="A357" s="111">
        <f t="shared" si="11"/>
        <v>12</v>
      </c>
      <c r="B357" s="193">
        <v>43449</v>
      </c>
      <c r="C357" s="197">
        <v>12.766</v>
      </c>
      <c r="D357" s="197">
        <v>15.88</v>
      </c>
      <c r="E357" s="197">
        <v>3.5150000000000001</v>
      </c>
      <c r="F357" s="198">
        <f t="shared" si="10"/>
        <v>32.161000000000001</v>
      </c>
      <c r="G357"/>
      <c r="H357" s="196">
        <v>1.74</v>
      </c>
    </row>
    <row r="358" spans="1:8" x14ac:dyDescent="0.2">
      <c r="A358" s="111">
        <f t="shared" si="11"/>
        <v>12</v>
      </c>
      <c r="B358" s="193">
        <v>43450</v>
      </c>
      <c r="C358" s="197">
        <v>12.510999999999999</v>
      </c>
      <c r="D358" s="197">
        <v>15.06</v>
      </c>
      <c r="E358" s="197">
        <v>2.7210000000000001</v>
      </c>
      <c r="F358" s="198">
        <f t="shared" si="10"/>
        <v>30.291999999999998</v>
      </c>
      <c r="G358"/>
      <c r="H358" s="196">
        <v>1.825</v>
      </c>
    </row>
    <row r="359" spans="1:8" x14ac:dyDescent="0.2">
      <c r="A359" s="111">
        <f t="shared" si="11"/>
        <v>12</v>
      </c>
      <c r="B359" s="193">
        <v>43451</v>
      </c>
      <c r="C359" s="197">
        <v>12.763999999999999</v>
      </c>
      <c r="D359" s="197">
        <v>16</v>
      </c>
      <c r="E359" s="197">
        <v>4.8419999999999996</v>
      </c>
      <c r="F359" s="198">
        <f t="shared" si="10"/>
        <v>33.606000000000002</v>
      </c>
      <c r="G359"/>
      <c r="H359" s="196">
        <v>1.88</v>
      </c>
    </row>
    <row r="360" spans="1:8" x14ac:dyDescent="0.2">
      <c r="A360" s="111">
        <f t="shared" si="11"/>
        <v>12</v>
      </c>
      <c r="B360" s="193">
        <v>43452</v>
      </c>
      <c r="C360" s="197">
        <v>10.673</v>
      </c>
      <c r="D360" s="197">
        <v>16.03</v>
      </c>
      <c r="E360" s="197">
        <v>7.81</v>
      </c>
      <c r="F360" s="198">
        <f t="shared" si="10"/>
        <v>34.513000000000005</v>
      </c>
      <c r="G360"/>
      <c r="H360" s="196">
        <v>1.905</v>
      </c>
    </row>
    <row r="361" spans="1:8" x14ac:dyDescent="0.2">
      <c r="A361" s="111">
        <f t="shared" si="11"/>
        <v>12</v>
      </c>
      <c r="B361" s="193">
        <v>43453</v>
      </c>
      <c r="C361" s="197">
        <v>10.826000000000001</v>
      </c>
      <c r="D361" s="197">
        <v>15.87</v>
      </c>
      <c r="E361" s="197">
        <v>7.5640000000000001</v>
      </c>
      <c r="F361" s="198">
        <f t="shared" si="10"/>
        <v>34.26</v>
      </c>
      <c r="G361"/>
      <c r="H361" s="196">
        <v>1.89</v>
      </c>
    </row>
    <row r="362" spans="1:8" x14ac:dyDescent="0.2">
      <c r="A362" s="111">
        <f t="shared" si="11"/>
        <v>12</v>
      </c>
      <c r="B362" s="193">
        <v>43454</v>
      </c>
      <c r="C362" s="197">
        <v>10.193</v>
      </c>
      <c r="D362" s="197">
        <v>15.44</v>
      </c>
      <c r="E362" s="197">
        <v>8.2590000000000003</v>
      </c>
      <c r="F362" s="198">
        <f t="shared" si="10"/>
        <v>33.891999999999996</v>
      </c>
      <c r="G362"/>
      <c r="H362" s="196">
        <v>1.905</v>
      </c>
    </row>
    <row r="363" spans="1:8" x14ac:dyDescent="0.2">
      <c r="A363" s="111">
        <f t="shared" si="11"/>
        <v>12</v>
      </c>
      <c r="B363" s="193">
        <v>43455</v>
      </c>
      <c r="C363" s="197">
        <v>10.679</v>
      </c>
      <c r="D363" s="197">
        <v>15.98</v>
      </c>
      <c r="E363" s="197">
        <v>7.9660000000000002</v>
      </c>
      <c r="F363" s="198">
        <f t="shared" si="10"/>
        <v>34.625</v>
      </c>
      <c r="G363"/>
      <c r="H363" s="196">
        <v>1.825</v>
      </c>
    </row>
    <row r="364" spans="1:8" x14ac:dyDescent="0.2">
      <c r="A364" s="111">
        <f t="shared" si="11"/>
        <v>12</v>
      </c>
      <c r="B364" s="193">
        <v>43456</v>
      </c>
      <c r="C364" s="197">
        <v>10.884</v>
      </c>
      <c r="D364" s="197">
        <v>16.11</v>
      </c>
      <c r="E364" s="197">
        <v>6.4370000000000003</v>
      </c>
      <c r="F364" s="198">
        <f t="shared" si="10"/>
        <v>33.430999999999997</v>
      </c>
      <c r="G364"/>
      <c r="H364" s="196">
        <v>1.875</v>
      </c>
    </row>
    <row r="365" spans="1:8" x14ac:dyDescent="0.2">
      <c r="A365" s="111">
        <f t="shared" si="11"/>
        <v>12</v>
      </c>
      <c r="B365" s="193">
        <v>43457</v>
      </c>
      <c r="C365" s="197">
        <v>12.218</v>
      </c>
      <c r="D365" s="197">
        <v>15.91</v>
      </c>
      <c r="E365" s="197">
        <v>5.3090000000000002</v>
      </c>
      <c r="F365" s="198">
        <f t="shared" si="10"/>
        <v>33.436999999999998</v>
      </c>
      <c r="G365"/>
      <c r="H365" s="196">
        <v>1.875</v>
      </c>
    </row>
    <row r="366" spans="1:8" x14ac:dyDescent="0.2">
      <c r="A366" s="111">
        <f t="shared" si="11"/>
        <v>12</v>
      </c>
      <c r="B366" s="193">
        <v>43458</v>
      </c>
      <c r="C366" s="197">
        <v>11.188000000000001</v>
      </c>
      <c r="D366" s="197">
        <v>16.04</v>
      </c>
      <c r="E366" s="197">
        <v>7.5960000000000001</v>
      </c>
      <c r="F366" s="198">
        <f t="shared" si="10"/>
        <v>34.823999999999998</v>
      </c>
      <c r="G366"/>
      <c r="H366" s="196">
        <v>1.77</v>
      </c>
    </row>
    <row r="367" spans="1:8" x14ac:dyDescent="0.2">
      <c r="A367" s="111">
        <f t="shared" si="11"/>
        <v>12</v>
      </c>
      <c r="B367" s="193">
        <v>43459</v>
      </c>
      <c r="C367" s="197">
        <v>10.782</v>
      </c>
      <c r="D367" s="197">
        <v>15.96</v>
      </c>
      <c r="E367" s="197">
        <v>4.4370000000000003</v>
      </c>
      <c r="F367" s="198">
        <f t="shared" si="10"/>
        <v>31.179000000000002</v>
      </c>
      <c r="G367"/>
      <c r="H367" s="196">
        <v>1.83</v>
      </c>
    </row>
    <row r="368" spans="1:8" x14ac:dyDescent="0.2">
      <c r="A368" s="111">
        <f t="shared" si="11"/>
        <v>12</v>
      </c>
      <c r="B368" s="193">
        <v>43460</v>
      </c>
      <c r="C368" s="197">
        <v>10.292</v>
      </c>
      <c r="D368" s="197">
        <v>16.05</v>
      </c>
      <c r="E368" s="197">
        <v>8.7050000000000001</v>
      </c>
      <c r="F368" s="198">
        <f t="shared" si="10"/>
        <v>35.046999999999997</v>
      </c>
      <c r="G368"/>
      <c r="H368" s="196">
        <v>1.89</v>
      </c>
    </row>
    <row r="369" spans="1:8" x14ac:dyDescent="0.2">
      <c r="A369" s="111">
        <f t="shared" si="11"/>
        <v>12</v>
      </c>
      <c r="B369" s="193">
        <v>43461</v>
      </c>
      <c r="C369" s="197">
        <v>11.443</v>
      </c>
      <c r="D369" s="197">
        <v>15.71</v>
      </c>
      <c r="E369" s="197">
        <v>7.1139999999999999</v>
      </c>
      <c r="F369" s="198">
        <f t="shared" si="10"/>
        <v>34.266999999999996</v>
      </c>
      <c r="G369"/>
      <c r="H369" s="196">
        <v>1.875</v>
      </c>
    </row>
    <row r="370" spans="1:8" x14ac:dyDescent="0.2">
      <c r="A370" s="111">
        <f t="shared" si="11"/>
        <v>12</v>
      </c>
      <c r="B370" s="193">
        <v>43462</v>
      </c>
      <c r="C370" s="197">
        <v>11.08</v>
      </c>
      <c r="D370" s="197">
        <v>15.73</v>
      </c>
      <c r="E370" s="197">
        <v>8.0980000000000008</v>
      </c>
      <c r="F370" s="198">
        <f t="shared" si="10"/>
        <v>34.908000000000001</v>
      </c>
      <c r="G370"/>
      <c r="H370" s="196">
        <v>1.82</v>
      </c>
    </row>
    <row r="371" spans="1:8" x14ac:dyDescent="0.2">
      <c r="A371" s="111">
        <f t="shared" si="11"/>
        <v>12</v>
      </c>
      <c r="B371" s="193">
        <v>43463</v>
      </c>
      <c r="C371" s="197">
        <v>12.170999999999999</v>
      </c>
      <c r="D371" s="197">
        <v>16.05</v>
      </c>
      <c r="E371" s="197">
        <v>6.0940000000000003</v>
      </c>
      <c r="F371" s="198">
        <f t="shared" si="10"/>
        <v>34.314999999999998</v>
      </c>
      <c r="G371"/>
      <c r="H371" s="196">
        <v>1.8149999999999999</v>
      </c>
    </row>
    <row r="372" spans="1:8" x14ac:dyDescent="0.2">
      <c r="A372" s="111">
        <f t="shared" si="11"/>
        <v>12</v>
      </c>
      <c r="B372" s="193">
        <v>43464</v>
      </c>
      <c r="C372" s="197">
        <v>9.702</v>
      </c>
      <c r="D372" s="197">
        <v>15.46</v>
      </c>
      <c r="E372" s="197">
        <v>7.88</v>
      </c>
      <c r="F372" s="198">
        <f t="shared" si="10"/>
        <v>33.042000000000002</v>
      </c>
      <c r="G372"/>
      <c r="H372" s="196">
        <v>1.92</v>
      </c>
    </row>
    <row r="373" spans="1:8" x14ac:dyDescent="0.2">
      <c r="A373" s="111">
        <f t="shared" si="11"/>
        <v>12</v>
      </c>
      <c r="B373" s="208">
        <v>43465</v>
      </c>
      <c r="C373" s="199">
        <v>11.144</v>
      </c>
      <c r="D373" s="199">
        <v>15.57</v>
      </c>
      <c r="E373" s="199">
        <v>7.5369999999999999</v>
      </c>
      <c r="F373" s="200">
        <f t="shared" si="10"/>
        <v>34.250999999999998</v>
      </c>
      <c r="G373"/>
      <c r="H373" s="203">
        <v>1.81</v>
      </c>
    </row>
    <row r="374" spans="1:8" s="67" customFormat="1" x14ac:dyDescent="0.2">
      <c r="A374" s="111"/>
      <c r="B374" s="209" t="s">
        <v>4</v>
      </c>
      <c r="C374" s="201">
        <f>SUM(C9:C373)</f>
        <v>3811.5130000000008</v>
      </c>
      <c r="D374" s="201">
        <f>SUM(D9:D373)</f>
        <v>5789.4579999999978</v>
      </c>
      <c r="E374" s="201">
        <f>SUM(E9:E373)</f>
        <v>2800.7829999999981</v>
      </c>
      <c r="F374" s="201">
        <f t="shared" ref="F374" si="12">+SUM(C374:E374)</f>
        <v>12401.753999999995</v>
      </c>
      <c r="G374"/>
      <c r="H374" s="204">
        <f>+MAX(H9:H373)</f>
        <v>2.16</v>
      </c>
    </row>
    <row r="375" spans="1:8" x14ac:dyDescent="0.2">
      <c r="F375" s="213">
        <f>+TRUNC(SUM(C374:E374),5)-TRUNC(SUM(F9:F373),5)</f>
        <v>0</v>
      </c>
      <c r="G375"/>
    </row>
    <row r="376" spans="1:8" x14ac:dyDescent="0.2">
      <c r="A376" s="111" t="str">
        <f>+IF(ISBLANK($B376),"",MONTH($B376))</f>
        <v/>
      </c>
    </row>
    <row r="377" spans="1:8" x14ac:dyDescent="0.2">
      <c r="A377" s="111"/>
    </row>
    <row r="378" spans="1:8" x14ac:dyDescent="0.2">
      <c r="A378" s="111" t="str">
        <f t="shared" ref="A378:A415" si="13">+IF(ISBLANK($B378),"",MONTH($B378))</f>
        <v/>
      </c>
    </row>
    <row r="379" spans="1:8" x14ac:dyDescent="0.2">
      <c r="A379" s="111" t="str">
        <f t="shared" si="13"/>
        <v/>
      </c>
    </row>
    <row r="380" spans="1:8" x14ac:dyDescent="0.2">
      <c r="A380" s="111" t="str">
        <f t="shared" si="13"/>
        <v/>
      </c>
      <c r="C380" s="202"/>
      <c r="D380" s="202"/>
      <c r="E380" s="202"/>
      <c r="F380" s="202"/>
      <c r="H380" s="202"/>
    </row>
    <row r="381" spans="1:8" x14ac:dyDescent="0.2">
      <c r="A381" s="111" t="str">
        <f t="shared" si="13"/>
        <v/>
      </c>
      <c r="C381" s="202"/>
      <c r="D381" s="202"/>
      <c r="E381" s="202"/>
      <c r="F381" s="202"/>
      <c r="H381" s="202"/>
    </row>
    <row r="382" spans="1:8" x14ac:dyDescent="0.2">
      <c r="A382" s="111" t="str">
        <f t="shared" si="13"/>
        <v/>
      </c>
      <c r="C382" s="202"/>
      <c r="D382" s="202"/>
      <c r="E382" s="202"/>
      <c r="F382" s="202"/>
      <c r="H382" s="202"/>
    </row>
    <row r="383" spans="1:8" x14ac:dyDescent="0.2">
      <c r="A383" s="111" t="str">
        <f t="shared" si="13"/>
        <v/>
      </c>
      <c r="C383" s="202"/>
      <c r="D383" s="202"/>
      <c r="E383" s="202"/>
      <c r="F383" s="202"/>
      <c r="H383" s="202"/>
    </row>
    <row r="384" spans="1:8" x14ac:dyDescent="0.2">
      <c r="A384" s="111" t="str">
        <f t="shared" si="13"/>
        <v/>
      </c>
      <c r="C384" s="202"/>
      <c r="D384" s="202"/>
      <c r="E384" s="202"/>
      <c r="F384" s="202"/>
      <c r="H384" s="202"/>
    </row>
    <row r="385" spans="1:8" x14ac:dyDescent="0.2">
      <c r="A385" s="111" t="str">
        <f t="shared" si="13"/>
        <v/>
      </c>
      <c r="C385" s="202"/>
      <c r="D385" s="202"/>
      <c r="E385" s="202"/>
      <c r="F385" s="202"/>
      <c r="H385" s="202"/>
    </row>
    <row r="386" spans="1:8" x14ac:dyDescent="0.2">
      <c r="A386" s="111" t="str">
        <f t="shared" si="13"/>
        <v/>
      </c>
      <c r="C386" s="202"/>
      <c r="D386" s="202"/>
      <c r="E386" s="202"/>
      <c r="F386" s="202"/>
      <c r="H386" s="202"/>
    </row>
    <row r="387" spans="1:8" x14ac:dyDescent="0.2">
      <c r="A387" s="111" t="str">
        <f t="shared" si="13"/>
        <v/>
      </c>
      <c r="C387" s="202"/>
      <c r="D387" s="202"/>
      <c r="E387" s="202"/>
      <c r="F387" s="202"/>
      <c r="H387" s="202"/>
    </row>
    <row r="388" spans="1:8" x14ac:dyDescent="0.2">
      <c r="A388" s="111" t="str">
        <f t="shared" si="13"/>
        <v/>
      </c>
      <c r="C388" s="202"/>
      <c r="D388" s="202"/>
      <c r="E388" s="202"/>
      <c r="F388" s="202"/>
      <c r="H388" s="202"/>
    </row>
    <row r="389" spans="1:8" x14ac:dyDescent="0.2">
      <c r="A389" s="111" t="str">
        <f t="shared" si="13"/>
        <v/>
      </c>
      <c r="C389" s="202"/>
      <c r="D389" s="202"/>
      <c r="E389" s="202"/>
      <c r="F389" s="202"/>
      <c r="H389" s="202"/>
    </row>
    <row r="390" spans="1:8" x14ac:dyDescent="0.2">
      <c r="A390" s="111" t="str">
        <f t="shared" si="13"/>
        <v/>
      </c>
      <c r="C390" s="202"/>
      <c r="D390" s="202"/>
      <c r="E390" s="202"/>
      <c r="F390" s="202"/>
      <c r="H390" s="202"/>
    </row>
    <row r="391" spans="1:8" x14ac:dyDescent="0.2">
      <c r="A391" s="111" t="str">
        <f t="shared" si="13"/>
        <v/>
      </c>
      <c r="C391" s="202"/>
      <c r="D391" s="202"/>
      <c r="E391" s="202"/>
      <c r="F391" s="202"/>
      <c r="H391" s="202"/>
    </row>
    <row r="392" spans="1:8" x14ac:dyDescent="0.2">
      <c r="A392" s="111" t="str">
        <f t="shared" si="13"/>
        <v/>
      </c>
      <c r="C392" s="202"/>
      <c r="D392" s="202"/>
      <c r="E392" s="202"/>
      <c r="F392" s="202"/>
      <c r="H392" s="202"/>
    </row>
    <row r="393" spans="1:8" x14ac:dyDescent="0.2">
      <c r="A393" s="111" t="str">
        <f t="shared" si="13"/>
        <v/>
      </c>
      <c r="C393" s="202"/>
      <c r="D393" s="202"/>
      <c r="E393" s="202"/>
      <c r="F393" s="202"/>
      <c r="H393" s="202"/>
    </row>
    <row r="394" spans="1:8" x14ac:dyDescent="0.2">
      <c r="A394" s="111" t="str">
        <f t="shared" si="13"/>
        <v/>
      </c>
      <c r="C394" s="202"/>
      <c r="D394" s="202"/>
      <c r="E394" s="202"/>
      <c r="F394" s="202"/>
      <c r="H394" s="202"/>
    </row>
    <row r="395" spans="1:8" x14ac:dyDescent="0.2">
      <c r="A395" s="111" t="str">
        <f t="shared" si="13"/>
        <v/>
      </c>
      <c r="C395" s="202"/>
      <c r="D395" s="202"/>
      <c r="E395" s="202"/>
      <c r="F395" s="202"/>
      <c r="H395" s="202"/>
    </row>
    <row r="396" spans="1:8" x14ac:dyDescent="0.2">
      <c r="A396" s="111" t="str">
        <f t="shared" si="13"/>
        <v/>
      </c>
      <c r="C396" s="202"/>
      <c r="D396" s="202"/>
      <c r="E396" s="202"/>
      <c r="F396" s="202"/>
      <c r="H396" s="202"/>
    </row>
    <row r="397" spans="1:8" x14ac:dyDescent="0.2">
      <c r="A397" s="111" t="str">
        <f t="shared" si="13"/>
        <v/>
      </c>
    </row>
    <row r="398" spans="1:8" x14ac:dyDescent="0.2">
      <c r="A398" s="111" t="str">
        <f t="shared" si="13"/>
        <v/>
      </c>
    </row>
    <row r="399" spans="1:8" x14ac:dyDescent="0.2">
      <c r="A399" s="111" t="str">
        <f t="shared" si="13"/>
        <v/>
      </c>
    </row>
    <row r="400" spans="1:8" x14ac:dyDescent="0.2">
      <c r="A400" s="111" t="str">
        <f t="shared" si="13"/>
        <v/>
      </c>
    </row>
    <row r="401" spans="1:1" x14ac:dyDescent="0.2">
      <c r="A401" s="111" t="str">
        <f t="shared" si="13"/>
        <v/>
      </c>
    </row>
    <row r="402" spans="1:1" x14ac:dyDescent="0.2">
      <c r="A402" s="111" t="str">
        <f t="shared" si="13"/>
        <v/>
      </c>
    </row>
    <row r="403" spans="1:1" x14ac:dyDescent="0.2">
      <c r="A403" s="111" t="str">
        <f t="shared" si="13"/>
        <v/>
      </c>
    </row>
    <row r="404" spans="1:1" x14ac:dyDescent="0.2">
      <c r="A404" s="111" t="str">
        <f t="shared" si="13"/>
        <v/>
      </c>
    </row>
    <row r="405" spans="1:1" x14ac:dyDescent="0.2">
      <c r="A405" s="111" t="str">
        <f t="shared" si="13"/>
        <v/>
      </c>
    </row>
    <row r="406" spans="1:1" x14ac:dyDescent="0.2">
      <c r="A406" s="111" t="str">
        <f t="shared" si="13"/>
        <v/>
      </c>
    </row>
    <row r="407" spans="1:1" x14ac:dyDescent="0.2">
      <c r="A407" s="111" t="str">
        <f t="shared" si="13"/>
        <v/>
      </c>
    </row>
    <row r="408" spans="1:1" x14ac:dyDescent="0.2">
      <c r="A408" s="111" t="str">
        <f t="shared" si="13"/>
        <v/>
      </c>
    </row>
    <row r="409" spans="1:1" x14ac:dyDescent="0.2">
      <c r="A409" s="111" t="str">
        <f t="shared" si="13"/>
        <v/>
      </c>
    </row>
    <row r="410" spans="1:1" x14ac:dyDescent="0.2">
      <c r="A410" s="111" t="str">
        <f t="shared" si="13"/>
        <v/>
      </c>
    </row>
    <row r="411" spans="1:1" x14ac:dyDescent="0.2">
      <c r="A411" s="111" t="str">
        <f t="shared" si="13"/>
        <v/>
      </c>
    </row>
    <row r="412" spans="1:1" x14ac:dyDescent="0.2">
      <c r="A412" s="111" t="str">
        <f t="shared" si="13"/>
        <v/>
      </c>
    </row>
    <row r="413" spans="1:1" x14ac:dyDescent="0.2">
      <c r="A413" s="111" t="str">
        <f t="shared" si="13"/>
        <v/>
      </c>
    </row>
    <row r="414" spans="1:1" x14ac:dyDescent="0.2">
      <c r="A414" s="111" t="str">
        <f t="shared" si="13"/>
        <v/>
      </c>
    </row>
    <row r="415" spans="1:1" x14ac:dyDescent="0.2">
      <c r="A415" s="111" t="str">
        <f t="shared" si="13"/>
        <v/>
      </c>
    </row>
    <row r="416" spans="1:1" x14ac:dyDescent="0.2">
      <c r="A416" s="111"/>
    </row>
    <row r="417" spans="1:1" x14ac:dyDescent="0.2">
      <c r="A417" s="111"/>
    </row>
    <row r="418" spans="1:1" x14ac:dyDescent="0.2">
      <c r="A418" s="111" t="str">
        <f t="shared" ref="A418:A426" si="14">+IF(ISBLANK($B418),"",MONTH($B418))</f>
        <v/>
      </c>
    </row>
    <row r="419" spans="1:1" x14ac:dyDescent="0.2">
      <c r="A419" s="111" t="str">
        <f t="shared" si="14"/>
        <v/>
      </c>
    </row>
    <row r="420" spans="1:1" x14ac:dyDescent="0.2">
      <c r="A420" s="111" t="str">
        <f t="shared" si="14"/>
        <v/>
      </c>
    </row>
    <row r="421" spans="1:1" x14ac:dyDescent="0.2">
      <c r="A421" s="111" t="str">
        <f t="shared" si="14"/>
        <v/>
      </c>
    </row>
    <row r="422" spans="1:1" x14ac:dyDescent="0.2">
      <c r="A422" s="111" t="str">
        <f t="shared" si="14"/>
        <v/>
      </c>
    </row>
    <row r="423" spans="1:1" x14ac:dyDescent="0.2">
      <c r="A423" s="111" t="str">
        <f t="shared" si="14"/>
        <v/>
      </c>
    </row>
    <row r="424" spans="1:1" x14ac:dyDescent="0.2">
      <c r="A424" s="111" t="str">
        <f t="shared" si="14"/>
        <v/>
      </c>
    </row>
    <row r="425" spans="1:1" x14ac:dyDescent="0.2">
      <c r="A425" s="111" t="str">
        <f t="shared" si="14"/>
        <v/>
      </c>
    </row>
    <row r="426" spans="1:1" x14ac:dyDescent="0.2">
      <c r="A426" s="111" t="str">
        <f t="shared" si="14"/>
        <v/>
      </c>
    </row>
  </sheetData>
  <conditionalFormatting sqref="F375">
    <cfRule type="cellIs" dxfId="160" priority="1" operator="equal">
      <formula>0</formula>
    </cfRule>
  </conditionalFormatting>
  <pageMargins left="0.75" right="0.75" top="1" bottom="1" header="0" footer="0"/>
  <pageSetup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H426"/>
  <sheetViews>
    <sheetView showGridLines="0" zoomScale="85" zoomScaleNormal="85" workbookViewId="0">
      <pane xSplit="2" ySplit="8" topLeftCell="C114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baseColWidth="10" defaultColWidth="11.140625" defaultRowHeight="12.75" x14ac:dyDescent="0.2"/>
  <cols>
    <col min="1" max="1" width="2.7109375" style="112" bestFit="1" customWidth="1"/>
    <col min="2" max="2" width="31.28515625" style="81" bestFit="1" customWidth="1"/>
    <col min="3" max="3" width="10.42578125" style="81" bestFit="1" customWidth="1"/>
    <col min="4" max="5" width="11.7109375" style="81" bestFit="1" customWidth="1"/>
    <col min="6" max="6" width="8.85546875" style="81" bestFit="1" customWidth="1"/>
    <col min="7" max="7" width="5.7109375" style="69" customWidth="1"/>
    <col min="8" max="8" width="11.7109375" style="81" bestFit="1" customWidth="1"/>
    <col min="9" max="16384" width="11.140625" style="69"/>
  </cols>
  <sheetData>
    <row r="1" spans="1:8" x14ac:dyDescent="0.2">
      <c r="A1" s="111"/>
      <c r="B1" s="206" t="s">
        <v>13</v>
      </c>
    </row>
    <row r="2" spans="1:8" x14ac:dyDescent="0.2">
      <c r="A2" s="111"/>
      <c r="B2" s="206" t="s">
        <v>44</v>
      </c>
    </row>
    <row r="3" spans="1:8" x14ac:dyDescent="0.2">
      <c r="A3" s="111"/>
      <c r="B3" s="206" t="s">
        <v>91</v>
      </c>
    </row>
    <row r="4" spans="1:8" x14ac:dyDescent="0.2">
      <c r="A4" s="111"/>
      <c r="B4" s="206" t="s">
        <v>21</v>
      </c>
    </row>
    <row r="5" spans="1:8" ht="13.5" thickBot="1" x14ac:dyDescent="0.25">
      <c r="A5" s="111"/>
      <c r="B5" s="207"/>
    </row>
    <row r="6" spans="1:8" s="73" customFormat="1" ht="13.5" thickTop="1" x14ac:dyDescent="0.2">
      <c r="A6" s="111"/>
      <c r="B6" s="186" t="s">
        <v>0</v>
      </c>
      <c r="C6" s="186" t="str">
        <f>VLOOKUP(C$8,'Información Unidades'!$G$3:$I$15,2,0)</f>
        <v>EDELAYSEN</v>
      </c>
      <c r="D6" s="186" t="str">
        <f>VLOOKUP(D$8,'Información Unidades'!$G$3:$I$15,2,0)</f>
        <v>EDELAYSEN</v>
      </c>
      <c r="E6" s="186" t="str">
        <f>VLOOKUP(E$8,'Información Unidades'!$G$3:$I$15,2,0)</f>
        <v>EDELAYSEN</v>
      </c>
      <c r="F6" s="186" t="s">
        <v>1</v>
      </c>
      <c r="G6" s="2"/>
      <c r="H6" s="186" t="s">
        <v>71</v>
      </c>
    </row>
    <row r="7" spans="1:8" s="74" customFormat="1" x14ac:dyDescent="0.2">
      <c r="A7" s="111"/>
      <c r="B7" s="187" t="s">
        <v>2</v>
      </c>
      <c r="C7" s="187" t="str">
        <f>VLOOKUP(C$8,'Información Unidades'!$G$4:$I$10,3,0)</f>
        <v>DIESEL</v>
      </c>
      <c r="D7" s="187" t="str">
        <f>VLOOKUP(D$8,'Información Unidades'!$G$4:$I$10,3,0)</f>
        <v>HIDRO PASADA</v>
      </c>
      <c r="E7" s="187" t="str">
        <f>VLOOKUP(E$8,'Información Unidades'!$G$4:$I$10,3,0)</f>
        <v>DIESEL</v>
      </c>
      <c r="F7" s="187" t="s">
        <v>3</v>
      </c>
      <c r="G7" s="6"/>
      <c r="H7" s="187" t="s">
        <v>73</v>
      </c>
    </row>
    <row r="8" spans="1:8" s="74" customFormat="1" x14ac:dyDescent="0.2">
      <c r="A8" s="111"/>
      <c r="B8" s="188" t="s">
        <v>23</v>
      </c>
      <c r="C8" s="188" t="s">
        <v>77</v>
      </c>
      <c r="D8" s="188" t="s">
        <v>75</v>
      </c>
      <c r="E8" s="188" t="s">
        <v>76</v>
      </c>
      <c r="F8" s="188"/>
      <c r="G8" s="6"/>
      <c r="H8" s="188" t="s">
        <v>70</v>
      </c>
    </row>
    <row r="9" spans="1:8" x14ac:dyDescent="0.2">
      <c r="A9" s="111">
        <f t="shared" ref="A9:A74" si="0">+IF(ISBLANK($B9),"",MONTH($B9))</f>
        <v>1</v>
      </c>
      <c r="B9" s="189">
        <v>43466</v>
      </c>
      <c r="C9" s="190">
        <v>12.276999999999999</v>
      </c>
      <c r="D9" s="190">
        <v>15.949</v>
      </c>
      <c r="E9" s="190">
        <v>2.9119999999999999</v>
      </c>
      <c r="F9" s="191">
        <f t="shared" ref="F9:F72" si="1">+SUM(C9:E9)</f>
        <v>31.137999999999998</v>
      </c>
      <c r="G9"/>
      <c r="H9" s="219">
        <v>1.76</v>
      </c>
    </row>
    <row r="10" spans="1:8" x14ac:dyDescent="0.2">
      <c r="A10" s="111">
        <f t="shared" si="0"/>
        <v>1</v>
      </c>
      <c r="B10" s="193">
        <v>43467</v>
      </c>
      <c r="C10" s="194">
        <v>16.629000000000001</v>
      </c>
      <c r="D10" s="194">
        <v>15.829000000000001</v>
      </c>
      <c r="E10" s="194">
        <v>2.8410000000000002</v>
      </c>
      <c r="F10" s="195">
        <f t="shared" si="1"/>
        <v>35.298999999999999</v>
      </c>
      <c r="G10"/>
      <c r="H10" s="220">
        <v>1.9650000000000001</v>
      </c>
    </row>
    <row r="11" spans="1:8" x14ac:dyDescent="0.2">
      <c r="A11" s="111">
        <f t="shared" si="0"/>
        <v>1</v>
      </c>
      <c r="B11" s="193">
        <v>43468</v>
      </c>
      <c r="C11" s="194">
        <v>17.934999999999999</v>
      </c>
      <c r="D11" s="194">
        <v>16.111999999999998</v>
      </c>
      <c r="E11" s="194">
        <v>2.355</v>
      </c>
      <c r="F11" s="195">
        <f t="shared" si="1"/>
        <v>36.401999999999994</v>
      </c>
      <c r="G11"/>
      <c r="H11" s="220">
        <v>1.94</v>
      </c>
    </row>
    <row r="12" spans="1:8" x14ac:dyDescent="0.2">
      <c r="A12" s="111">
        <f t="shared" si="0"/>
        <v>1</v>
      </c>
      <c r="B12" s="193">
        <v>43469</v>
      </c>
      <c r="C12" s="194">
        <v>18.018000000000001</v>
      </c>
      <c r="D12" s="194">
        <v>16.013000000000002</v>
      </c>
      <c r="E12" s="194">
        <v>2.3450000000000002</v>
      </c>
      <c r="F12" s="195">
        <f t="shared" si="1"/>
        <v>36.376000000000005</v>
      </c>
      <c r="G12"/>
      <c r="H12" s="220">
        <v>1.9450000000000001</v>
      </c>
    </row>
    <row r="13" spans="1:8" x14ac:dyDescent="0.2">
      <c r="A13" s="111">
        <f t="shared" si="0"/>
        <v>1</v>
      </c>
      <c r="B13" s="193">
        <v>43470</v>
      </c>
      <c r="C13" s="194">
        <v>17.253</v>
      </c>
      <c r="D13" s="194">
        <v>16.009</v>
      </c>
      <c r="E13" s="194">
        <v>2.5550000000000002</v>
      </c>
      <c r="F13" s="195">
        <f t="shared" si="1"/>
        <v>35.817</v>
      </c>
      <c r="G13"/>
      <c r="H13" s="220">
        <v>1.865</v>
      </c>
    </row>
    <row r="14" spans="1:8" x14ac:dyDescent="0.2">
      <c r="A14" s="111">
        <f t="shared" si="0"/>
        <v>1</v>
      </c>
      <c r="B14" s="193">
        <v>43471</v>
      </c>
      <c r="C14" s="194">
        <v>15.901999999999999</v>
      </c>
      <c r="D14" s="194">
        <v>16.158000000000001</v>
      </c>
      <c r="E14" s="194">
        <v>1.7410000000000001</v>
      </c>
      <c r="F14" s="195">
        <f t="shared" si="1"/>
        <v>33.801000000000002</v>
      </c>
      <c r="G14"/>
      <c r="H14" s="220">
        <v>1.9650000000000001</v>
      </c>
    </row>
    <row r="15" spans="1:8" x14ac:dyDescent="0.2">
      <c r="A15" s="111">
        <f t="shared" si="0"/>
        <v>1</v>
      </c>
      <c r="B15" s="193">
        <v>43472</v>
      </c>
      <c r="C15" s="194">
        <v>18.404</v>
      </c>
      <c r="D15" s="194">
        <v>16.047000000000001</v>
      </c>
      <c r="E15" s="194">
        <v>2.6019999999999999</v>
      </c>
      <c r="F15" s="195">
        <f t="shared" si="1"/>
        <v>37.052999999999997</v>
      </c>
      <c r="G15"/>
      <c r="H15" s="220">
        <v>1.9850000000000001</v>
      </c>
    </row>
    <row r="16" spans="1:8" x14ac:dyDescent="0.2">
      <c r="A16" s="111">
        <f t="shared" si="0"/>
        <v>1</v>
      </c>
      <c r="B16" s="193">
        <v>43473</v>
      </c>
      <c r="C16" s="194">
        <v>15.513999999999999</v>
      </c>
      <c r="D16" s="194">
        <v>16.085999999999999</v>
      </c>
      <c r="E16" s="194">
        <v>5.8170000000000002</v>
      </c>
      <c r="F16" s="195">
        <f t="shared" si="1"/>
        <v>37.417000000000002</v>
      </c>
      <c r="G16"/>
      <c r="H16" s="220">
        <v>2.0499999999999998</v>
      </c>
    </row>
    <row r="17" spans="1:8" x14ac:dyDescent="0.2">
      <c r="A17" s="111">
        <f t="shared" si="0"/>
        <v>1</v>
      </c>
      <c r="B17" s="193">
        <v>43474</v>
      </c>
      <c r="C17" s="194">
        <v>11.756</v>
      </c>
      <c r="D17" s="194">
        <v>16.052</v>
      </c>
      <c r="E17" s="194">
        <v>8.9459999999999997</v>
      </c>
      <c r="F17" s="195">
        <f t="shared" si="1"/>
        <v>36.753999999999998</v>
      </c>
      <c r="G17"/>
      <c r="H17" s="220">
        <v>2.0350000000000001</v>
      </c>
    </row>
    <row r="18" spans="1:8" x14ac:dyDescent="0.2">
      <c r="A18" s="111">
        <f t="shared" si="0"/>
        <v>1</v>
      </c>
      <c r="B18" s="193">
        <v>43475</v>
      </c>
      <c r="C18" s="194">
        <v>13.920999999999999</v>
      </c>
      <c r="D18" s="194">
        <v>16.134</v>
      </c>
      <c r="E18" s="194">
        <v>5.7990000000000004</v>
      </c>
      <c r="F18" s="195">
        <f t="shared" si="1"/>
        <v>35.853999999999999</v>
      </c>
      <c r="G18"/>
      <c r="H18" s="220">
        <v>2.0299999999999998</v>
      </c>
    </row>
    <row r="19" spans="1:8" x14ac:dyDescent="0.2">
      <c r="A19" s="111">
        <f t="shared" si="0"/>
        <v>1</v>
      </c>
      <c r="B19" s="193">
        <v>43476</v>
      </c>
      <c r="C19" s="194">
        <v>18.684000000000001</v>
      </c>
      <c r="D19" s="194">
        <v>15.911</v>
      </c>
      <c r="E19" s="194">
        <v>3.6419999999999999</v>
      </c>
      <c r="F19" s="195">
        <f t="shared" si="1"/>
        <v>38.237000000000002</v>
      </c>
      <c r="G19"/>
      <c r="H19" s="220">
        <v>2.02</v>
      </c>
    </row>
    <row r="20" spans="1:8" x14ac:dyDescent="0.2">
      <c r="A20" s="111">
        <f t="shared" si="0"/>
        <v>1</v>
      </c>
      <c r="B20" s="193">
        <v>43477</v>
      </c>
      <c r="C20" s="194">
        <v>18.021999999999998</v>
      </c>
      <c r="D20" s="194">
        <v>14.78</v>
      </c>
      <c r="E20" s="194">
        <v>3.1619999999999999</v>
      </c>
      <c r="F20" s="195">
        <f t="shared" si="1"/>
        <v>35.963999999999999</v>
      </c>
      <c r="G20"/>
      <c r="H20" s="220">
        <v>2</v>
      </c>
    </row>
    <row r="21" spans="1:8" x14ac:dyDescent="0.2">
      <c r="A21" s="111">
        <f t="shared" si="0"/>
        <v>1</v>
      </c>
      <c r="B21" s="193">
        <v>43478</v>
      </c>
      <c r="C21" s="194">
        <v>16.324000000000002</v>
      </c>
      <c r="D21" s="194">
        <v>15.99</v>
      </c>
      <c r="E21" s="194">
        <v>2.0099999999999998</v>
      </c>
      <c r="F21" s="195">
        <f t="shared" si="1"/>
        <v>34.323999999999998</v>
      </c>
      <c r="G21"/>
      <c r="H21" s="220">
        <v>1.9850000000000001</v>
      </c>
    </row>
    <row r="22" spans="1:8" x14ac:dyDescent="0.2">
      <c r="A22" s="111">
        <f t="shared" si="0"/>
        <v>1</v>
      </c>
      <c r="B22" s="193">
        <v>43479</v>
      </c>
      <c r="C22" s="194">
        <v>18.803999999999998</v>
      </c>
      <c r="D22" s="194">
        <v>16</v>
      </c>
      <c r="E22" s="194">
        <v>3.5649999999999999</v>
      </c>
      <c r="F22" s="195">
        <f t="shared" si="1"/>
        <v>38.369</v>
      </c>
      <c r="G22"/>
      <c r="H22" s="220">
        <v>2.12</v>
      </c>
    </row>
    <row r="23" spans="1:8" x14ac:dyDescent="0.2">
      <c r="A23" s="111">
        <f t="shared" si="0"/>
        <v>1</v>
      </c>
      <c r="B23" s="193">
        <v>43480</v>
      </c>
      <c r="C23" s="194">
        <v>19.585000000000001</v>
      </c>
      <c r="D23" s="194">
        <v>16.04</v>
      </c>
      <c r="E23" s="194">
        <v>3.2749999999999999</v>
      </c>
      <c r="F23" s="195">
        <f t="shared" si="1"/>
        <v>38.9</v>
      </c>
      <c r="G23"/>
      <c r="H23" s="220">
        <v>2.0449999999999999</v>
      </c>
    </row>
    <row r="24" spans="1:8" x14ac:dyDescent="0.2">
      <c r="A24" s="111">
        <f t="shared" si="0"/>
        <v>1</v>
      </c>
      <c r="B24" s="193">
        <v>43481</v>
      </c>
      <c r="C24" s="194">
        <v>19.373999999999999</v>
      </c>
      <c r="D24" s="194">
        <v>16.100000000000001</v>
      </c>
      <c r="E24" s="194">
        <v>3.17</v>
      </c>
      <c r="F24" s="195">
        <f t="shared" si="1"/>
        <v>38.644000000000005</v>
      </c>
      <c r="G24"/>
      <c r="H24" s="220">
        <v>2.11</v>
      </c>
    </row>
    <row r="25" spans="1:8" x14ac:dyDescent="0.2">
      <c r="A25" s="111">
        <f t="shared" si="0"/>
        <v>1</v>
      </c>
      <c r="B25" s="193">
        <v>43482</v>
      </c>
      <c r="C25" s="194">
        <v>18.782</v>
      </c>
      <c r="D25" s="194">
        <v>16.079999999999998</v>
      </c>
      <c r="E25" s="194">
        <v>3.5739999999999998</v>
      </c>
      <c r="F25" s="195">
        <f t="shared" si="1"/>
        <v>38.435999999999993</v>
      </c>
      <c r="G25"/>
      <c r="H25" s="220">
        <v>2.06</v>
      </c>
    </row>
    <row r="26" spans="1:8" x14ac:dyDescent="0.2">
      <c r="A26" s="111">
        <f t="shared" si="0"/>
        <v>1</v>
      </c>
      <c r="B26" s="193">
        <v>43483</v>
      </c>
      <c r="C26" s="194">
        <v>19.814</v>
      </c>
      <c r="D26" s="194">
        <v>15.98</v>
      </c>
      <c r="E26" s="194">
        <v>3.202</v>
      </c>
      <c r="F26" s="195">
        <f t="shared" si="1"/>
        <v>38.995999999999995</v>
      </c>
      <c r="G26"/>
      <c r="H26" s="220">
        <v>2.13</v>
      </c>
    </row>
    <row r="27" spans="1:8" x14ac:dyDescent="0.2">
      <c r="A27" s="111">
        <f t="shared" si="0"/>
        <v>1</v>
      </c>
      <c r="B27" s="193">
        <v>43484</v>
      </c>
      <c r="C27" s="194">
        <v>18.738</v>
      </c>
      <c r="D27" s="194">
        <v>16.04</v>
      </c>
      <c r="E27" s="194">
        <v>4.6340000000000003</v>
      </c>
      <c r="F27" s="195">
        <f t="shared" si="1"/>
        <v>39.411999999999999</v>
      </c>
      <c r="G27"/>
      <c r="H27" s="220">
        <v>2.0649999999999999</v>
      </c>
    </row>
    <row r="28" spans="1:8" x14ac:dyDescent="0.2">
      <c r="A28" s="111">
        <f t="shared" si="0"/>
        <v>1</v>
      </c>
      <c r="B28" s="193">
        <v>43485</v>
      </c>
      <c r="C28" s="194">
        <v>12.669</v>
      </c>
      <c r="D28" s="194">
        <v>16.079999999999998</v>
      </c>
      <c r="E28" s="194">
        <v>7.5990000000000002</v>
      </c>
      <c r="F28" s="195">
        <f t="shared" si="1"/>
        <v>36.347999999999999</v>
      </c>
      <c r="G28"/>
      <c r="H28" s="220">
        <v>2.0750000000000002</v>
      </c>
    </row>
    <row r="29" spans="1:8" x14ac:dyDescent="0.2">
      <c r="A29" s="111">
        <f t="shared" si="0"/>
        <v>1</v>
      </c>
      <c r="B29" s="193">
        <v>43486</v>
      </c>
      <c r="C29" s="194">
        <v>15.298999999999999</v>
      </c>
      <c r="D29" s="194">
        <v>15.87</v>
      </c>
      <c r="E29" s="194">
        <v>7.5149999999999997</v>
      </c>
      <c r="F29" s="195">
        <f t="shared" si="1"/>
        <v>38.683999999999997</v>
      </c>
      <c r="G29"/>
      <c r="H29" s="220">
        <v>2.06</v>
      </c>
    </row>
    <row r="30" spans="1:8" x14ac:dyDescent="0.2">
      <c r="A30" s="111">
        <f t="shared" si="0"/>
        <v>1</v>
      </c>
      <c r="B30" s="193">
        <v>43487</v>
      </c>
      <c r="C30" s="194">
        <v>14.432</v>
      </c>
      <c r="D30" s="194">
        <v>16.04</v>
      </c>
      <c r="E30" s="194">
        <v>7.8109999999999999</v>
      </c>
      <c r="F30" s="195">
        <f t="shared" si="1"/>
        <v>38.283000000000001</v>
      </c>
      <c r="G30"/>
      <c r="H30" s="220">
        <v>2.11</v>
      </c>
    </row>
    <row r="31" spans="1:8" x14ac:dyDescent="0.2">
      <c r="A31" s="111">
        <f t="shared" si="0"/>
        <v>1</v>
      </c>
      <c r="B31" s="193">
        <v>43488</v>
      </c>
      <c r="C31" s="194">
        <v>16.388999999999999</v>
      </c>
      <c r="D31" s="194">
        <v>15.99</v>
      </c>
      <c r="E31" s="194">
        <v>6.6219999999999999</v>
      </c>
      <c r="F31" s="195">
        <f t="shared" si="1"/>
        <v>39.000999999999998</v>
      </c>
      <c r="G31"/>
      <c r="H31" s="220">
        <v>2.1749999999999998</v>
      </c>
    </row>
    <row r="32" spans="1:8" x14ac:dyDescent="0.2">
      <c r="A32" s="111">
        <f t="shared" si="0"/>
        <v>1</v>
      </c>
      <c r="B32" s="193">
        <v>43489</v>
      </c>
      <c r="C32" s="194">
        <v>15.571999999999999</v>
      </c>
      <c r="D32" s="194">
        <v>15.89</v>
      </c>
      <c r="E32" s="194">
        <v>8.5429999999999993</v>
      </c>
      <c r="F32" s="195">
        <f t="shared" si="1"/>
        <v>40.004999999999995</v>
      </c>
      <c r="G32"/>
      <c r="H32" s="220">
        <v>2.11</v>
      </c>
    </row>
    <row r="33" spans="1:8" x14ac:dyDescent="0.2">
      <c r="A33" s="111">
        <f t="shared" si="0"/>
        <v>1</v>
      </c>
      <c r="B33" s="193">
        <v>43490</v>
      </c>
      <c r="C33" s="194">
        <v>14.94</v>
      </c>
      <c r="D33" s="194">
        <v>15.85</v>
      </c>
      <c r="E33" s="194">
        <v>7.758</v>
      </c>
      <c r="F33" s="195">
        <f t="shared" si="1"/>
        <v>38.548000000000002</v>
      </c>
      <c r="G33"/>
      <c r="H33" s="220">
        <v>2.0099999999999998</v>
      </c>
    </row>
    <row r="34" spans="1:8" x14ac:dyDescent="0.2">
      <c r="A34" s="111">
        <f t="shared" si="0"/>
        <v>1</v>
      </c>
      <c r="B34" s="193">
        <v>43491</v>
      </c>
      <c r="C34" s="194">
        <v>14.58</v>
      </c>
      <c r="D34" s="194">
        <v>15.98</v>
      </c>
      <c r="E34" s="194">
        <v>6.7220000000000004</v>
      </c>
      <c r="F34" s="195">
        <f t="shared" si="1"/>
        <v>37.282000000000004</v>
      </c>
      <c r="G34"/>
      <c r="H34" s="220">
        <v>1.9650000000000001</v>
      </c>
    </row>
    <row r="35" spans="1:8" x14ac:dyDescent="0.2">
      <c r="A35" s="111">
        <f t="shared" si="0"/>
        <v>1</v>
      </c>
      <c r="B35" s="193">
        <v>43492</v>
      </c>
      <c r="C35" s="194">
        <v>12.308</v>
      </c>
      <c r="D35" s="194">
        <v>15.28</v>
      </c>
      <c r="E35" s="194">
        <v>7.1619999999999999</v>
      </c>
      <c r="F35" s="195">
        <f t="shared" si="1"/>
        <v>34.75</v>
      </c>
      <c r="G35"/>
      <c r="H35" s="220">
        <v>2.0249999999999999</v>
      </c>
    </row>
    <row r="36" spans="1:8" x14ac:dyDescent="0.2">
      <c r="A36" s="111">
        <f t="shared" si="0"/>
        <v>1</v>
      </c>
      <c r="B36" s="193">
        <v>43493</v>
      </c>
      <c r="C36" s="194">
        <v>15.77</v>
      </c>
      <c r="D36" s="194">
        <v>16.09</v>
      </c>
      <c r="E36" s="194">
        <v>6.3769999999999998</v>
      </c>
      <c r="F36" s="195">
        <f t="shared" si="1"/>
        <v>38.237000000000002</v>
      </c>
      <c r="G36"/>
      <c r="H36" s="220">
        <v>2.0499999999999998</v>
      </c>
    </row>
    <row r="37" spans="1:8" x14ac:dyDescent="0.2">
      <c r="A37" s="111">
        <f t="shared" si="0"/>
        <v>1</v>
      </c>
      <c r="B37" s="193">
        <v>43494</v>
      </c>
      <c r="C37" s="194">
        <v>14.433999999999999</v>
      </c>
      <c r="D37" s="194">
        <v>16.03</v>
      </c>
      <c r="E37" s="194">
        <v>7.7389999999999999</v>
      </c>
      <c r="F37" s="195">
        <f t="shared" si="1"/>
        <v>38.202999999999996</v>
      </c>
      <c r="G37"/>
      <c r="H37" s="220">
        <v>2.0150000000000001</v>
      </c>
    </row>
    <row r="38" spans="1:8" x14ac:dyDescent="0.2">
      <c r="A38" s="111">
        <f t="shared" si="0"/>
        <v>1</v>
      </c>
      <c r="B38" s="193">
        <v>43495</v>
      </c>
      <c r="C38" s="194">
        <v>13.907999999999999</v>
      </c>
      <c r="D38" s="194">
        <v>16.010000000000002</v>
      </c>
      <c r="E38" s="194">
        <v>7.4039999999999999</v>
      </c>
      <c r="F38" s="195">
        <f t="shared" si="1"/>
        <v>37.322000000000003</v>
      </c>
      <c r="G38"/>
      <c r="H38" s="220">
        <v>2.0950000000000002</v>
      </c>
    </row>
    <row r="39" spans="1:8" x14ac:dyDescent="0.2">
      <c r="A39" s="111">
        <f t="shared" si="0"/>
        <v>1</v>
      </c>
      <c r="B39" s="193">
        <v>43496</v>
      </c>
      <c r="C39" s="194">
        <v>14.768000000000001</v>
      </c>
      <c r="D39" s="194">
        <v>16.07</v>
      </c>
      <c r="E39" s="194">
        <v>6.4420000000000002</v>
      </c>
      <c r="F39" s="195">
        <f t="shared" si="1"/>
        <v>37.28</v>
      </c>
      <c r="G39"/>
      <c r="H39" s="220">
        <v>2</v>
      </c>
    </row>
    <row r="40" spans="1:8" x14ac:dyDescent="0.2">
      <c r="A40" s="111">
        <f t="shared" si="0"/>
        <v>2</v>
      </c>
      <c r="B40" s="193">
        <v>43497</v>
      </c>
      <c r="C40" s="197">
        <v>15.202999999999999</v>
      </c>
      <c r="D40" s="197">
        <v>15.545</v>
      </c>
      <c r="E40" s="197">
        <v>6.9130000000000003</v>
      </c>
      <c r="F40" s="198">
        <f t="shared" si="1"/>
        <v>37.661000000000001</v>
      </c>
      <c r="G40"/>
      <c r="H40" s="221">
        <v>2.0350000000000001</v>
      </c>
    </row>
    <row r="41" spans="1:8" x14ac:dyDescent="0.2">
      <c r="A41" s="111">
        <f t="shared" si="0"/>
        <v>2</v>
      </c>
      <c r="B41" s="193">
        <v>43498</v>
      </c>
      <c r="C41" s="197">
        <v>12.906000000000001</v>
      </c>
      <c r="D41" s="197">
        <v>16.015000000000001</v>
      </c>
      <c r="E41" s="197">
        <v>7.19</v>
      </c>
      <c r="F41" s="198">
        <f t="shared" si="1"/>
        <v>36.110999999999997</v>
      </c>
      <c r="G41"/>
      <c r="H41" s="221">
        <v>2.0550000000000002</v>
      </c>
    </row>
    <row r="42" spans="1:8" x14ac:dyDescent="0.2">
      <c r="A42" s="111">
        <f t="shared" si="0"/>
        <v>2</v>
      </c>
      <c r="B42" s="193">
        <v>43499</v>
      </c>
      <c r="C42" s="197">
        <v>12.869</v>
      </c>
      <c r="D42" s="197">
        <v>15.91</v>
      </c>
      <c r="E42" s="197">
        <v>6.7640000000000002</v>
      </c>
      <c r="F42" s="198">
        <f t="shared" si="1"/>
        <v>35.542999999999999</v>
      </c>
      <c r="G42"/>
      <c r="H42" s="221">
        <v>2.0499999999999998</v>
      </c>
    </row>
    <row r="43" spans="1:8" x14ac:dyDescent="0.2">
      <c r="A43" s="111">
        <f t="shared" si="0"/>
        <v>2</v>
      </c>
      <c r="B43" s="193">
        <v>43500</v>
      </c>
      <c r="C43" s="197">
        <v>14.311999999999999</v>
      </c>
      <c r="D43" s="197">
        <v>15.608000000000001</v>
      </c>
      <c r="E43" s="197">
        <v>9.8819999999999997</v>
      </c>
      <c r="F43" s="198">
        <f t="shared" si="1"/>
        <v>39.802</v>
      </c>
      <c r="G43"/>
      <c r="H43" s="221">
        <v>2.23</v>
      </c>
    </row>
    <row r="44" spans="1:8" x14ac:dyDescent="0.2">
      <c r="A44" s="111">
        <f t="shared" si="0"/>
        <v>2</v>
      </c>
      <c r="B44" s="193">
        <v>43501</v>
      </c>
      <c r="C44" s="197">
        <v>13.898999999999999</v>
      </c>
      <c r="D44" s="197">
        <v>15.859</v>
      </c>
      <c r="E44" s="197">
        <v>8.3960000000000008</v>
      </c>
      <c r="F44" s="198">
        <f t="shared" si="1"/>
        <v>38.153999999999996</v>
      </c>
      <c r="G44"/>
      <c r="H44" s="221">
        <v>1.875</v>
      </c>
    </row>
    <row r="45" spans="1:8" x14ac:dyDescent="0.2">
      <c r="A45" s="111">
        <f t="shared" si="0"/>
        <v>2</v>
      </c>
      <c r="B45" s="193">
        <v>43502</v>
      </c>
      <c r="C45" s="197">
        <v>15.353999999999999</v>
      </c>
      <c r="D45" s="197">
        <v>15.911</v>
      </c>
      <c r="E45" s="197">
        <v>4.0060000000000002</v>
      </c>
      <c r="F45" s="198">
        <f t="shared" si="1"/>
        <v>35.271000000000001</v>
      </c>
      <c r="G45"/>
      <c r="H45" s="221">
        <v>2.145</v>
      </c>
    </row>
    <row r="46" spans="1:8" x14ac:dyDescent="0.2">
      <c r="A46" s="111">
        <f t="shared" si="0"/>
        <v>2</v>
      </c>
      <c r="B46" s="193">
        <v>43503</v>
      </c>
      <c r="C46" s="197">
        <v>17.457000000000001</v>
      </c>
      <c r="D46" s="197">
        <v>14.949</v>
      </c>
      <c r="E46" s="197">
        <v>2.6659999999999999</v>
      </c>
      <c r="F46" s="198">
        <f t="shared" si="1"/>
        <v>35.071999999999996</v>
      </c>
      <c r="G46"/>
      <c r="H46" s="221">
        <v>2.1800000000000002</v>
      </c>
    </row>
    <row r="47" spans="1:8" x14ac:dyDescent="0.2">
      <c r="A47" s="111">
        <f t="shared" si="0"/>
        <v>2</v>
      </c>
      <c r="B47" s="193">
        <v>43504</v>
      </c>
      <c r="C47" s="197">
        <v>16.888000000000002</v>
      </c>
      <c r="D47" s="197">
        <v>15.99</v>
      </c>
      <c r="E47" s="197">
        <v>3.4020000000000001</v>
      </c>
      <c r="F47" s="198">
        <f t="shared" si="1"/>
        <v>36.28</v>
      </c>
      <c r="G47"/>
      <c r="H47" s="221">
        <v>2.08</v>
      </c>
    </row>
    <row r="48" spans="1:8" x14ac:dyDescent="0.2">
      <c r="A48" s="111">
        <f t="shared" si="0"/>
        <v>2</v>
      </c>
      <c r="B48" s="193">
        <v>43505</v>
      </c>
      <c r="C48" s="197">
        <v>12.173</v>
      </c>
      <c r="D48" s="197">
        <v>16.024999999999999</v>
      </c>
      <c r="E48" s="197">
        <v>5.0890000000000004</v>
      </c>
      <c r="F48" s="198">
        <f t="shared" si="1"/>
        <v>33.286999999999999</v>
      </c>
      <c r="G48"/>
      <c r="H48" s="221">
        <v>1.7350000000000001</v>
      </c>
    </row>
    <row r="49" spans="1:8" x14ac:dyDescent="0.2">
      <c r="A49" s="111">
        <f t="shared" si="0"/>
        <v>2</v>
      </c>
      <c r="B49" s="193">
        <v>43506</v>
      </c>
      <c r="C49" s="197">
        <v>12.249000000000001</v>
      </c>
      <c r="D49" s="197">
        <v>16.14</v>
      </c>
      <c r="E49" s="197">
        <v>4.6580000000000004</v>
      </c>
      <c r="F49" s="198">
        <f t="shared" si="1"/>
        <v>33.047000000000004</v>
      </c>
      <c r="G49"/>
      <c r="H49" s="221">
        <v>2.0249999999999999</v>
      </c>
    </row>
    <row r="50" spans="1:8" x14ac:dyDescent="0.2">
      <c r="A50" s="111">
        <f t="shared" si="0"/>
        <v>2</v>
      </c>
      <c r="B50" s="193">
        <v>43507</v>
      </c>
      <c r="C50" s="197">
        <v>13.794</v>
      </c>
      <c r="D50" s="197">
        <v>16.041</v>
      </c>
      <c r="E50" s="197">
        <v>6.2350000000000003</v>
      </c>
      <c r="F50" s="198">
        <f t="shared" si="1"/>
        <v>36.07</v>
      </c>
      <c r="G50"/>
      <c r="H50" s="221">
        <v>2.0950000000000002</v>
      </c>
    </row>
    <row r="51" spans="1:8" x14ac:dyDescent="0.2">
      <c r="A51" s="111">
        <f t="shared" si="0"/>
        <v>2</v>
      </c>
      <c r="B51" s="193">
        <v>43508</v>
      </c>
      <c r="C51" s="197">
        <v>12.775</v>
      </c>
      <c r="D51" s="197">
        <v>15.92</v>
      </c>
      <c r="E51" s="197">
        <v>6.899</v>
      </c>
      <c r="F51" s="198">
        <f t="shared" si="1"/>
        <v>35.594000000000001</v>
      </c>
      <c r="G51"/>
      <c r="H51" s="221">
        <v>2.1150000000000002</v>
      </c>
    </row>
    <row r="52" spans="1:8" x14ac:dyDescent="0.2">
      <c r="A52" s="111">
        <f t="shared" si="0"/>
        <v>2</v>
      </c>
      <c r="B52" s="193">
        <v>43509</v>
      </c>
      <c r="C52" s="197">
        <v>14.041</v>
      </c>
      <c r="D52" s="197">
        <v>16.056999999999999</v>
      </c>
      <c r="E52" s="197">
        <v>5.8979999999999997</v>
      </c>
      <c r="F52" s="198">
        <f t="shared" si="1"/>
        <v>35.995999999999995</v>
      </c>
      <c r="G52"/>
      <c r="H52" s="221">
        <v>2.1850000000000001</v>
      </c>
    </row>
    <row r="53" spans="1:8" x14ac:dyDescent="0.2">
      <c r="A53" s="111">
        <f t="shared" si="0"/>
        <v>2</v>
      </c>
      <c r="B53" s="193">
        <v>43510</v>
      </c>
      <c r="C53" s="197">
        <v>14.965</v>
      </c>
      <c r="D53" s="197">
        <v>15.93</v>
      </c>
      <c r="E53" s="197">
        <v>5.71</v>
      </c>
      <c r="F53" s="198">
        <f t="shared" si="1"/>
        <v>36.604999999999997</v>
      </c>
      <c r="G53"/>
      <c r="H53" s="221">
        <v>2.125</v>
      </c>
    </row>
    <row r="54" spans="1:8" x14ac:dyDescent="0.2">
      <c r="A54" s="111">
        <f t="shared" si="0"/>
        <v>2</v>
      </c>
      <c r="B54" s="193">
        <v>43511</v>
      </c>
      <c r="C54" s="197">
        <v>13.8</v>
      </c>
      <c r="D54" s="197">
        <v>16.04</v>
      </c>
      <c r="E54" s="197">
        <v>7.5720000000000001</v>
      </c>
      <c r="F54" s="198">
        <f t="shared" si="1"/>
        <v>37.411999999999999</v>
      </c>
      <c r="G54"/>
      <c r="H54" s="221">
        <v>2.085</v>
      </c>
    </row>
    <row r="55" spans="1:8" x14ac:dyDescent="0.2">
      <c r="A55" s="111">
        <f t="shared" si="0"/>
        <v>2</v>
      </c>
      <c r="B55" s="193">
        <v>43512</v>
      </c>
      <c r="C55" s="197">
        <v>13.185</v>
      </c>
      <c r="D55" s="197">
        <v>16.059999999999999</v>
      </c>
      <c r="E55" s="197">
        <v>6.2149999999999999</v>
      </c>
      <c r="F55" s="198">
        <f t="shared" si="1"/>
        <v>35.459999999999994</v>
      </c>
      <c r="G55"/>
      <c r="H55" s="221">
        <v>1.9950000000000001</v>
      </c>
    </row>
    <row r="56" spans="1:8" x14ac:dyDescent="0.2">
      <c r="A56" s="111">
        <f t="shared" si="0"/>
        <v>2</v>
      </c>
      <c r="B56" s="193">
        <v>43513</v>
      </c>
      <c r="C56" s="197">
        <v>14.067</v>
      </c>
      <c r="D56" s="197">
        <v>15.81</v>
      </c>
      <c r="E56" s="197">
        <v>3.7709999999999999</v>
      </c>
      <c r="F56" s="198">
        <f t="shared" si="1"/>
        <v>33.648000000000003</v>
      </c>
      <c r="G56"/>
      <c r="H56" s="221">
        <v>1.9850000000000001</v>
      </c>
    </row>
    <row r="57" spans="1:8" x14ac:dyDescent="0.2">
      <c r="A57" s="111">
        <f t="shared" si="0"/>
        <v>2</v>
      </c>
      <c r="B57" s="193">
        <v>43514</v>
      </c>
      <c r="C57" s="197">
        <v>12.436999999999999</v>
      </c>
      <c r="D57" s="197">
        <v>15.8</v>
      </c>
      <c r="E57" s="197">
        <v>7.1369999999999996</v>
      </c>
      <c r="F57" s="198">
        <f t="shared" si="1"/>
        <v>35.374000000000002</v>
      </c>
      <c r="G57"/>
      <c r="H57" s="221">
        <v>2.0499999999999998</v>
      </c>
    </row>
    <row r="58" spans="1:8" x14ac:dyDescent="0.2">
      <c r="A58" s="111">
        <f t="shared" si="0"/>
        <v>2</v>
      </c>
      <c r="B58" s="193">
        <v>43515</v>
      </c>
      <c r="C58" s="197">
        <v>12.488</v>
      </c>
      <c r="D58" s="197">
        <v>15.87</v>
      </c>
      <c r="E58" s="197">
        <v>7.8259999999999996</v>
      </c>
      <c r="F58" s="198">
        <f t="shared" si="1"/>
        <v>36.183999999999997</v>
      </c>
      <c r="G58"/>
      <c r="H58" s="221">
        <v>2.0499999999999998</v>
      </c>
    </row>
    <row r="59" spans="1:8" x14ac:dyDescent="0.2">
      <c r="A59" s="111">
        <f t="shared" si="0"/>
        <v>2</v>
      </c>
      <c r="B59" s="193">
        <v>43516</v>
      </c>
      <c r="C59" s="197">
        <v>12.595000000000001</v>
      </c>
      <c r="D59" s="197">
        <v>15.97</v>
      </c>
      <c r="E59" s="197">
        <v>7.4539999999999997</v>
      </c>
      <c r="F59" s="198">
        <f t="shared" si="1"/>
        <v>36.018999999999998</v>
      </c>
      <c r="G59"/>
      <c r="H59" s="221">
        <v>2.0750000000000002</v>
      </c>
    </row>
    <row r="60" spans="1:8" x14ac:dyDescent="0.2">
      <c r="A60" s="111">
        <f t="shared" si="0"/>
        <v>2</v>
      </c>
      <c r="B60" s="193">
        <v>43517</v>
      </c>
      <c r="C60" s="197">
        <v>11.223000000000001</v>
      </c>
      <c r="D60" s="197">
        <v>16.12</v>
      </c>
      <c r="E60" s="197">
        <v>7.9169999999999998</v>
      </c>
      <c r="F60" s="198">
        <f t="shared" si="1"/>
        <v>35.260000000000005</v>
      </c>
      <c r="G60"/>
      <c r="H60" s="221">
        <v>2.0550000000000002</v>
      </c>
    </row>
    <row r="61" spans="1:8" x14ac:dyDescent="0.2">
      <c r="A61" s="111">
        <f t="shared" si="0"/>
        <v>2</v>
      </c>
      <c r="B61" s="193">
        <v>43518</v>
      </c>
      <c r="C61" s="197">
        <v>12.792999999999999</v>
      </c>
      <c r="D61" s="197">
        <v>16.09</v>
      </c>
      <c r="E61" s="197">
        <v>5.9470000000000001</v>
      </c>
      <c r="F61" s="198">
        <f t="shared" si="1"/>
        <v>34.83</v>
      </c>
      <c r="G61"/>
      <c r="H61" s="221">
        <v>1.9750000000000001</v>
      </c>
    </row>
    <row r="62" spans="1:8" x14ac:dyDescent="0.2">
      <c r="A62" s="111">
        <f t="shared" si="0"/>
        <v>2</v>
      </c>
      <c r="B62" s="193">
        <v>43519</v>
      </c>
      <c r="C62" s="197">
        <v>12.602</v>
      </c>
      <c r="D62" s="197">
        <v>15.53</v>
      </c>
      <c r="E62" s="197">
        <v>5.0579999999999998</v>
      </c>
      <c r="F62" s="198">
        <f t="shared" si="1"/>
        <v>33.19</v>
      </c>
      <c r="G62"/>
      <c r="H62" s="221">
        <v>1.9650000000000001</v>
      </c>
    </row>
    <row r="63" spans="1:8" x14ac:dyDescent="0.2">
      <c r="A63" s="111">
        <f t="shared" si="0"/>
        <v>2</v>
      </c>
      <c r="B63" s="193">
        <v>43520</v>
      </c>
      <c r="C63" s="197">
        <v>10.353999999999999</v>
      </c>
      <c r="D63" s="197">
        <v>16.13</v>
      </c>
      <c r="E63" s="197">
        <v>6.2359999999999998</v>
      </c>
      <c r="F63" s="198">
        <f t="shared" si="1"/>
        <v>32.72</v>
      </c>
      <c r="G63"/>
      <c r="H63" s="221">
        <v>1.92</v>
      </c>
    </row>
    <row r="64" spans="1:8" x14ac:dyDescent="0.2">
      <c r="A64" s="111">
        <f t="shared" si="0"/>
        <v>2</v>
      </c>
      <c r="B64" s="193">
        <v>43521</v>
      </c>
      <c r="C64" s="197">
        <v>12.912000000000001</v>
      </c>
      <c r="D64" s="197">
        <v>16.079999999999998</v>
      </c>
      <c r="E64" s="197">
        <v>5.7809999999999997</v>
      </c>
      <c r="F64" s="198">
        <f t="shared" si="1"/>
        <v>34.772999999999996</v>
      </c>
      <c r="G64"/>
      <c r="H64" s="221">
        <v>2.0150000000000001</v>
      </c>
    </row>
    <row r="65" spans="1:8" x14ac:dyDescent="0.2">
      <c r="A65" s="111">
        <f t="shared" si="0"/>
        <v>2</v>
      </c>
      <c r="B65" s="193">
        <v>43522</v>
      </c>
      <c r="C65" s="197">
        <v>11.718</v>
      </c>
      <c r="D65" s="197">
        <v>16.079999999999998</v>
      </c>
      <c r="E65" s="197">
        <v>7.9329999999999998</v>
      </c>
      <c r="F65" s="198">
        <f t="shared" si="1"/>
        <v>35.730999999999995</v>
      </c>
      <c r="G65"/>
      <c r="H65" s="221">
        <v>2.09</v>
      </c>
    </row>
    <row r="66" spans="1:8" x14ac:dyDescent="0.2">
      <c r="A66" s="111">
        <f t="shared" si="0"/>
        <v>2</v>
      </c>
      <c r="B66" s="193">
        <v>43523</v>
      </c>
      <c r="C66" s="197">
        <v>13.257</v>
      </c>
      <c r="D66" s="197">
        <v>16.079999999999998</v>
      </c>
      <c r="E66" s="197">
        <v>6.6779999999999999</v>
      </c>
      <c r="F66" s="198">
        <f t="shared" si="1"/>
        <v>36.014999999999993</v>
      </c>
      <c r="G66"/>
      <c r="H66" s="221">
        <v>2.085</v>
      </c>
    </row>
    <row r="67" spans="1:8" x14ac:dyDescent="0.2">
      <c r="A67" s="111">
        <f t="shared" si="0"/>
        <v>2</v>
      </c>
      <c r="B67" s="193">
        <v>43524</v>
      </c>
      <c r="C67" s="197">
        <v>13.446</v>
      </c>
      <c r="D67" s="197">
        <v>16.079999999999998</v>
      </c>
      <c r="E67" s="197">
        <v>6.28</v>
      </c>
      <c r="F67" s="198">
        <f t="shared" si="1"/>
        <v>35.805999999999997</v>
      </c>
      <c r="G67"/>
      <c r="H67" s="221">
        <v>2</v>
      </c>
    </row>
    <row r="68" spans="1:8" x14ac:dyDescent="0.2">
      <c r="A68" s="111">
        <f t="shared" si="0"/>
        <v>3</v>
      </c>
      <c r="B68" s="193">
        <v>43525</v>
      </c>
      <c r="C68" s="197">
        <v>10.991</v>
      </c>
      <c r="D68" s="197">
        <v>16.03</v>
      </c>
      <c r="E68" s="197">
        <v>8.5519999999999996</v>
      </c>
      <c r="F68" s="198">
        <f t="shared" si="1"/>
        <v>35.573</v>
      </c>
      <c r="G68"/>
      <c r="H68" s="221">
        <v>1.91</v>
      </c>
    </row>
    <row r="69" spans="1:8" x14ac:dyDescent="0.2">
      <c r="A69" s="111">
        <f t="shared" si="0"/>
        <v>3</v>
      </c>
      <c r="B69" s="193">
        <v>43526</v>
      </c>
      <c r="C69" s="197">
        <v>13.42</v>
      </c>
      <c r="D69" s="197">
        <v>15.88</v>
      </c>
      <c r="E69" s="197">
        <v>3.7050000000000001</v>
      </c>
      <c r="F69" s="198">
        <f t="shared" si="1"/>
        <v>33.005000000000003</v>
      </c>
      <c r="G69"/>
      <c r="H69" s="221">
        <v>1.895</v>
      </c>
    </row>
    <row r="70" spans="1:8" x14ac:dyDescent="0.2">
      <c r="A70" s="111">
        <f t="shared" si="0"/>
        <v>3</v>
      </c>
      <c r="B70" s="193">
        <v>43527</v>
      </c>
      <c r="C70" s="197">
        <v>8.7479999999999993</v>
      </c>
      <c r="D70" s="197">
        <v>16.091999999999999</v>
      </c>
      <c r="E70" s="197">
        <v>7.1790000000000003</v>
      </c>
      <c r="F70" s="198">
        <f t="shared" si="1"/>
        <v>32.018999999999998</v>
      </c>
      <c r="G70"/>
      <c r="H70" s="221">
        <v>1.92</v>
      </c>
    </row>
    <row r="71" spans="1:8" x14ac:dyDescent="0.2">
      <c r="A71" s="111">
        <f t="shared" si="0"/>
        <v>3</v>
      </c>
      <c r="B71" s="193">
        <v>43528</v>
      </c>
      <c r="C71" s="197">
        <v>11.291</v>
      </c>
      <c r="D71" s="197">
        <v>16.062999999999999</v>
      </c>
      <c r="E71" s="197">
        <v>8.0030000000000001</v>
      </c>
      <c r="F71" s="198">
        <f t="shared" si="1"/>
        <v>35.356999999999999</v>
      </c>
      <c r="G71"/>
      <c r="H71" s="221">
        <v>2.06</v>
      </c>
    </row>
    <row r="72" spans="1:8" x14ac:dyDescent="0.2">
      <c r="A72" s="111">
        <f t="shared" si="0"/>
        <v>3</v>
      </c>
      <c r="B72" s="193">
        <v>43529</v>
      </c>
      <c r="C72" s="197">
        <v>12.532999999999999</v>
      </c>
      <c r="D72" s="197">
        <v>16.085000000000001</v>
      </c>
      <c r="E72" s="197">
        <v>8.1349999999999998</v>
      </c>
      <c r="F72" s="198">
        <f t="shared" si="1"/>
        <v>36.753</v>
      </c>
      <c r="G72"/>
      <c r="H72" s="221">
        <v>2.09</v>
      </c>
    </row>
    <row r="73" spans="1:8" x14ac:dyDescent="0.2">
      <c r="A73" s="111">
        <f t="shared" si="0"/>
        <v>3</v>
      </c>
      <c r="B73" s="193">
        <v>43530</v>
      </c>
      <c r="C73" s="197">
        <v>11.417999999999999</v>
      </c>
      <c r="D73" s="197">
        <v>15.73</v>
      </c>
      <c r="E73" s="197">
        <v>9.3089999999999993</v>
      </c>
      <c r="F73" s="198">
        <f t="shared" ref="F73:F136" si="2">+SUM(C73:E73)</f>
        <v>36.457000000000001</v>
      </c>
      <c r="G73"/>
      <c r="H73" s="221">
        <v>1.94</v>
      </c>
    </row>
    <row r="74" spans="1:8" x14ac:dyDescent="0.2">
      <c r="A74" s="111">
        <f t="shared" si="0"/>
        <v>3</v>
      </c>
      <c r="B74" s="193">
        <v>43531</v>
      </c>
      <c r="C74" s="197">
        <v>14.061999999999999</v>
      </c>
      <c r="D74" s="197">
        <v>16.013000000000002</v>
      </c>
      <c r="E74" s="197">
        <v>4.4390000000000001</v>
      </c>
      <c r="F74" s="198">
        <f t="shared" si="2"/>
        <v>34.514000000000003</v>
      </c>
      <c r="G74"/>
      <c r="H74" s="221">
        <v>1.97</v>
      </c>
    </row>
    <row r="75" spans="1:8" x14ac:dyDescent="0.2">
      <c r="A75" s="111">
        <f t="shared" ref="A75:A138" si="3">+IF(ISBLANK($B75),"",MONTH($B75))</f>
        <v>3</v>
      </c>
      <c r="B75" s="193">
        <v>43532</v>
      </c>
      <c r="C75" s="197">
        <v>10.869</v>
      </c>
      <c r="D75" s="197">
        <v>15.952</v>
      </c>
      <c r="E75" s="197">
        <v>7.2770000000000001</v>
      </c>
      <c r="F75" s="198">
        <f t="shared" si="2"/>
        <v>34.097999999999999</v>
      </c>
      <c r="G75"/>
      <c r="H75" s="221">
        <v>1.95</v>
      </c>
    </row>
    <row r="76" spans="1:8" x14ac:dyDescent="0.2">
      <c r="A76" s="111">
        <f t="shared" si="3"/>
        <v>3</v>
      </c>
      <c r="B76" s="193">
        <v>43533</v>
      </c>
      <c r="C76" s="197">
        <v>12.938000000000001</v>
      </c>
      <c r="D76" s="197">
        <v>15.907999999999999</v>
      </c>
      <c r="E76" s="197">
        <v>3.327</v>
      </c>
      <c r="F76" s="198">
        <f t="shared" si="2"/>
        <v>32.173000000000002</v>
      </c>
      <c r="G76"/>
      <c r="H76" s="221">
        <v>1.92</v>
      </c>
    </row>
    <row r="77" spans="1:8" x14ac:dyDescent="0.2">
      <c r="A77" s="111">
        <f t="shared" si="3"/>
        <v>3</v>
      </c>
      <c r="B77" s="193">
        <v>43534</v>
      </c>
      <c r="C77" s="197">
        <v>10.941000000000001</v>
      </c>
      <c r="D77" s="197">
        <v>16.079999999999998</v>
      </c>
      <c r="E77" s="197">
        <v>4.4690000000000003</v>
      </c>
      <c r="F77" s="198">
        <f t="shared" si="2"/>
        <v>31.490000000000002</v>
      </c>
      <c r="G77"/>
      <c r="H77" s="221">
        <v>1.96</v>
      </c>
    </row>
    <row r="78" spans="1:8" x14ac:dyDescent="0.2">
      <c r="A78" s="111">
        <f t="shared" si="3"/>
        <v>3</v>
      </c>
      <c r="B78" s="193">
        <v>43535</v>
      </c>
      <c r="C78" s="197">
        <v>16.082000000000001</v>
      </c>
      <c r="D78" s="197">
        <v>16.079999999999998</v>
      </c>
      <c r="E78" s="197">
        <v>2.3650000000000002</v>
      </c>
      <c r="F78" s="198">
        <f t="shared" si="2"/>
        <v>34.527000000000001</v>
      </c>
      <c r="G78"/>
      <c r="H78" s="221">
        <v>2.09</v>
      </c>
    </row>
    <row r="79" spans="1:8" x14ac:dyDescent="0.2">
      <c r="A79" s="111">
        <f t="shared" si="3"/>
        <v>3</v>
      </c>
      <c r="B79" s="193">
        <v>43536</v>
      </c>
      <c r="C79" s="197">
        <v>16.009</v>
      </c>
      <c r="D79" s="197">
        <v>15.23</v>
      </c>
      <c r="E79" s="197">
        <v>2.7639999999999998</v>
      </c>
      <c r="F79" s="198">
        <f t="shared" si="2"/>
        <v>34.003</v>
      </c>
      <c r="G79"/>
      <c r="H79" s="221">
        <v>2.0299999999999998</v>
      </c>
    </row>
    <row r="80" spans="1:8" x14ac:dyDescent="0.2">
      <c r="A80" s="111">
        <f t="shared" si="3"/>
        <v>3</v>
      </c>
      <c r="B80" s="193">
        <v>43537</v>
      </c>
      <c r="C80" s="197">
        <v>18.253</v>
      </c>
      <c r="D80" s="197">
        <v>11.977</v>
      </c>
      <c r="E80" s="197">
        <v>3.9740000000000002</v>
      </c>
      <c r="F80" s="198">
        <f t="shared" si="2"/>
        <v>34.204000000000001</v>
      </c>
      <c r="G80"/>
      <c r="H80" s="221">
        <v>2.06</v>
      </c>
    </row>
    <row r="81" spans="1:8" x14ac:dyDescent="0.2">
      <c r="A81" s="111">
        <f t="shared" si="3"/>
        <v>3</v>
      </c>
      <c r="B81" s="193">
        <v>43538</v>
      </c>
      <c r="C81" s="197">
        <v>14.988</v>
      </c>
      <c r="D81" s="197">
        <v>15.96</v>
      </c>
      <c r="E81" s="197">
        <v>3.9460000000000002</v>
      </c>
      <c r="F81" s="198">
        <f t="shared" si="2"/>
        <v>34.893999999999998</v>
      </c>
      <c r="G81"/>
      <c r="H81" s="221">
        <v>2.0449999999999999</v>
      </c>
    </row>
    <row r="82" spans="1:8" x14ac:dyDescent="0.2">
      <c r="A82" s="111">
        <f t="shared" si="3"/>
        <v>3</v>
      </c>
      <c r="B82" s="193">
        <v>43539</v>
      </c>
      <c r="C82" s="197">
        <v>12.281000000000001</v>
      </c>
      <c r="D82" s="197">
        <v>15.36</v>
      </c>
      <c r="E82" s="197">
        <v>7.1059999999999999</v>
      </c>
      <c r="F82" s="198">
        <f t="shared" si="2"/>
        <v>34.747</v>
      </c>
      <c r="G82"/>
      <c r="H82" s="221">
        <v>1.89</v>
      </c>
    </row>
    <row r="83" spans="1:8" x14ac:dyDescent="0.2">
      <c r="A83" s="111">
        <f t="shared" si="3"/>
        <v>3</v>
      </c>
      <c r="B83" s="193">
        <v>43540</v>
      </c>
      <c r="C83" s="197">
        <v>9.4489999999999998</v>
      </c>
      <c r="D83" s="197">
        <v>15.87</v>
      </c>
      <c r="E83" s="197">
        <v>7.5650000000000004</v>
      </c>
      <c r="F83" s="198">
        <f t="shared" si="2"/>
        <v>32.884</v>
      </c>
      <c r="G83"/>
      <c r="H83" s="221">
        <v>1.88</v>
      </c>
    </row>
    <row r="84" spans="1:8" x14ac:dyDescent="0.2">
      <c r="A84" s="111">
        <f t="shared" si="3"/>
        <v>3</v>
      </c>
      <c r="B84" s="193">
        <v>43541</v>
      </c>
      <c r="C84" s="197">
        <v>12.22</v>
      </c>
      <c r="D84" s="197">
        <v>15.87</v>
      </c>
      <c r="E84" s="197">
        <v>4.37</v>
      </c>
      <c r="F84" s="198">
        <f t="shared" si="2"/>
        <v>32.46</v>
      </c>
      <c r="G84"/>
      <c r="H84" s="221">
        <v>1.89</v>
      </c>
    </row>
    <row r="85" spans="1:8" x14ac:dyDescent="0.2">
      <c r="A85" s="111">
        <f t="shared" si="3"/>
        <v>3</v>
      </c>
      <c r="B85" s="193">
        <v>43542</v>
      </c>
      <c r="C85" s="197">
        <v>11.496</v>
      </c>
      <c r="D85" s="197">
        <v>16.02</v>
      </c>
      <c r="E85" s="197">
        <v>6.3259999999999996</v>
      </c>
      <c r="F85" s="198">
        <f t="shared" si="2"/>
        <v>33.841999999999999</v>
      </c>
      <c r="G85"/>
      <c r="H85" s="221">
        <v>1.96</v>
      </c>
    </row>
    <row r="86" spans="1:8" x14ac:dyDescent="0.2">
      <c r="A86" s="111">
        <f t="shared" si="3"/>
        <v>3</v>
      </c>
      <c r="B86" s="193">
        <v>43543</v>
      </c>
      <c r="C86" s="197">
        <v>10.244999999999999</v>
      </c>
      <c r="D86" s="197">
        <v>15.54</v>
      </c>
      <c r="E86" s="197">
        <v>7.9870000000000001</v>
      </c>
      <c r="F86" s="198">
        <f t="shared" si="2"/>
        <v>33.771999999999998</v>
      </c>
      <c r="G86"/>
      <c r="H86" s="221">
        <v>1.98</v>
      </c>
    </row>
    <row r="87" spans="1:8" x14ac:dyDescent="0.2">
      <c r="A87" s="111">
        <f t="shared" si="3"/>
        <v>3</v>
      </c>
      <c r="B87" s="193">
        <v>43544</v>
      </c>
      <c r="C87" s="197">
        <v>12.939</v>
      </c>
      <c r="D87" s="197">
        <v>16.059999999999999</v>
      </c>
      <c r="E87" s="197">
        <v>5.5330000000000004</v>
      </c>
      <c r="F87" s="198">
        <f t="shared" si="2"/>
        <v>34.531999999999996</v>
      </c>
      <c r="G87"/>
      <c r="H87" s="221">
        <v>1.9650000000000001</v>
      </c>
    </row>
    <row r="88" spans="1:8" x14ac:dyDescent="0.2">
      <c r="A88" s="111">
        <f t="shared" si="3"/>
        <v>3</v>
      </c>
      <c r="B88" s="193">
        <v>43545</v>
      </c>
      <c r="C88" s="197">
        <v>11.776</v>
      </c>
      <c r="D88" s="197">
        <v>15.45</v>
      </c>
      <c r="E88" s="197">
        <v>6.48</v>
      </c>
      <c r="F88" s="198">
        <f t="shared" si="2"/>
        <v>33.706000000000003</v>
      </c>
      <c r="G88"/>
      <c r="H88" s="221">
        <v>1.9450000000000001</v>
      </c>
    </row>
    <row r="89" spans="1:8" x14ac:dyDescent="0.2">
      <c r="A89" s="111">
        <f t="shared" si="3"/>
        <v>3</v>
      </c>
      <c r="B89" s="193">
        <v>43546</v>
      </c>
      <c r="C89" s="197">
        <v>11.404999999999999</v>
      </c>
      <c r="D89" s="197">
        <v>16.079999999999998</v>
      </c>
      <c r="E89" s="197">
        <v>7.8789999999999996</v>
      </c>
      <c r="F89" s="198">
        <f t="shared" si="2"/>
        <v>35.363999999999997</v>
      </c>
      <c r="G89"/>
      <c r="H89" s="221">
        <v>1.85</v>
      </c>
    </row>
    <row r="90" spans="1:8" x14ac:dyDescent="0.2">
      <c r="A90" s="111">
        <f t="shared" si="3"/>
        <v>3</v>
      </c>
      <c r="B90" s="193">
        <v>43547</v>
      </c>
      <c r="C90" s="197">
        <v>9.84</v>
      </c>
      <c r="D90" s="197">
        <v>16.079999999999998</v>
      </c>
      <c r="E90" s="197">
        <v>7.0839999999999996</v>
      </c>
      <c r="F90" s="198">
        <f t="shared" si="2"/>
        <v>33.003999999999998</v>
      </c>
      <c r="G90"/>
      <c r="H90" s="221">
        <v>1.825</v>
      </c>
    </row>
    <row r="91" spans="1:8" x14ac:dyDescent="0.2">
      <c r="A91" s="111">
        <f t="shared" si="3"/>
        <v>3</v>
      </c>
      <c r="B91" s="193">
        <v>43548</v>
      </c>
      <c r="C91" s="197">
        <v>8.5589999999999993</v>
      </c>
      <c r="D91" s="197">
        <v>16.079999999999998</v>
      </c>
      <c r="E91" s="197">
        <v>6.9450000000000003</v>
      </c>
      <c r="F91" s="198">
        <f t="shared" si="2"/>
        <v>31.583999999999996</v>
      </c>
      <c r="G91"/>
      <c r="H91" s="221">
        <v>1.9</v>
      </c>
    </row>
    <row r="92" spans="1:8" x14ac:dyDescent="0.2">
      <c r="A92" s="111">
        <f t="shared" si="3"/>
        <v>3</v>
      </c>
      <c r="B92" s="193">
        <v>43549</v>
      </c>
      <c r="C92" s="197">
        <v>11.457000000000001</v>
      </c>
      <c r="D92" s="197">
        <v>15.9</v>
      </c>
      <c r="E92" s="197">
        <v>7.3090000000000002</v>
      </c>
      <c r="F92" s="198">
        <f t="shared" si="2"/>
        <v>34.665999999999997</v>
      </c>
      <c r="G92"/>
      <c r="H92" s="221">
        <v>1.9</v>
      </c>
    </row>
    <row r="93" spans="1:8" x14ac:dyDescent="0.2">
      <c r="A93" s="111">
        <f t="shared" si="3"/>
        <v>3</v>
      </c>
      <c r="B93" s="193">
        <v>43550</v>
      </c>
      <c r="C93" s="197">
        <v>10.077</v>
      </c>
      <c r="D93" s="197">
        <v>16.190000000000001</v>
      </c>
      <c r="E93" s="197">
        <v>7.6840000000000002</v>
      </c>
      <c r="F93" s="198">
        <f t="shared" si="2"/>
        <v>33.951000000000001</v>
      </c>
      <c r="G93"/>
      <c r="H93" s="221">
        <v>1.915</v>
      </c>
    </row>
    <row r="94" spans="1:8" x14ac:dyDescent="0.2">
      <c r="A94" s="111">
        <f t="shared" si="3"/>
        <v>3</v>
      </c>
      <c r="B94" s="193">
        <v>43551</v>
      </c>
      <c r="C94" s="197">
        <v>13.287000000000001</v>
      </c>
      <c r="D94" s="197">
        <v>15.96</v>
      </c>
      <c r="E94" s="197">
        <v>5.1390000000000002</v>
      </c>
      <c r="F94" s="198">
        <f t="shared" si="2"/>
        <v>34.386000000000003</v>
      </c>
      <c r="G94"/>
      <c r="H94" s="221">
        <v>1.96</v>
      </c>
    </row>
    <row r="95" spans="1:8" x14ac:dyDescent="0.2">
      <c r="A95" s="111">
        <f t="shared" si="3"/>
        <v>3</v>
      </c>
      <c r="B95" s="193">
        <v>43552</v>
      </c>
      <c r="C95" s="197">
        <v>10.803000000000001</v>
      </c>
      <c r="D95" s="197">
        <v>15.99</v>
      </c>
      <c r="E95" s="197">
        <v>8.0939999999999994</v>
      </c>
      <c r="F95" s="198">
        <f t="shared" si="2"/>
        <v>34.887</v>
      </c>
      <c r="G95"/>
      <c r="H95" s="221">
        <v>1.94</v>
      </c>
    </row>
    <row r="96" spans="1:8" x14ac:dyDescent="0.2">
      <c r="A96" s="111">
        <f t="shared" si="3"/>
        <v>3</v>
      </c>
      <c r="B96" s="193">
        <v>43553</v>
      </c>
      <c r="C96" s="197">
        <v>12.2</v>
      </c>
      <c r="D96" s="197">
        <v>15.71</v>
      </c>
      <c r="E96" s="197">
        <v>7.5140000000000002</v>
      </c>
      <c r="F96" s="198">
        <f t="shared" si="2"/>
        <v>35.423999999999999</v>
      </c>
      <c r="G96"/>
      <c r="H96" s="221">
        <v>1.94</v>
      </c>
    </row>
    <row r="97" spans="1:8" x14ac:dyDescent="0.2">
      <c r="A97" s="111">
        <f t="shared" si="3"/>
        <v>3</v>
      </c>
      <c r="B97" s="193">
        <v>43554</v>
      </c>
      <c r="C97" s="197">
        <v>11.037000000000001</v>
      </c>
      <c r="D97" s="197">
        <v>15.58</v>
      </c>
      <c r="E97" s="197">
        <v>5.7590000000000003</v>
      </c>
      <c r="F97" s="198">
        <f t="shared" si="2"/>
        <v>32.376000000000005</v>
      </c>
      <c r="G97"/>
      <c r="H97" s="221">
        <v>1.88</v>
      </c>
    </row>
    <row r="98" spans="1:8" x14ac:dyDescent="0.2">
      <c r="A98" s="111">
        <f t="shared" si="3"/>
        <v>3</v>
      </c>
      <c r="B98" s="193">
        <v>43555</v>
      </c>
      <c r="C98" s="197">
        <v>11.19</v>
      </c>
      <c r="D98" s="197">
        <v>15.31</v>
      </c>
      <c r="E98" s="197">
        <v>5.484</v>
      </c>
      <c r="F98" s="198">
        <f t="shared" si="2"/>
        <v>31.984000000000002</v>
      </c>
      <c r="G98"/>
      <c r="H98" s="221">
        <v>1.93</v>
      </c>
    </row>
    <row r="99" spans="1:8" x14ac:dyDescent="0.2">
      <c r="A99" s="111">
        <f t="shared" si="3"/>
        <v>4</v>
      </c>
      <c r="B99" s="193">
        <v>43556</v>
      </c>
      <c r="C99" s="197">
        <v>11.871</v>
      </c>
      <c r="D99" s="197">
        <v>15.179</v>
      </c>
      <c r="E99" s="197">
        <v>7.8010000000000002</v>
      </c>
      <c r="F99" s="198">
        <f t="shared" si="2"/>
        <v>34.850999999999999</v>
      </c>
      <c r="G99"/>
      <c r="H99" s="221">
        <v>1.95</v>
      </c>
    </row>
    <row r="100" spans="1:8" x14ac:dyDescent="0.2">
      <c r="A100" s="111">
        <f t="shared" si="3"/>
        <v>4</v>
      </c>
      <c r="B100" s="193">
        <v>43557</v>
      </c>
      <c r="C100" s="197">
        <v>9.3510000000000009</v>
      </c>
      <c r="D100" s="197">
        <v>14.71</v>
      </c>
      <c r="E100" s="197">
        <v>8.3710000000000004</v>
      </c>
      <c r="F100" s="198">
        <f t="shared" si="2"/>
        <v>32.432000000000002</v>
      </c>
      <c r="G100"/>
      <c r="H100" s="221">
        <v>1.885</v>
      </c>
    </row>
    <row r="101" spans="1:8" x14ac:dyDescent="0.2">
      <c r="A101" s="111">
        <f t="shared" si="3"/>
        <v>4</v>
      </c>
      <c r="B101" s="193">
        <v>43558</v>
      </c>
      <c r="C101" s="197">
        <v>11.427</v>
      </c>
      <c r="D101" s="197">
        <v>14.013</v>
      </c>
      <c r="E101" s="197">
        <v>8.6370000000000005</v>
      </c>
      <c r="F101" s="198">
        <f t="shared" si="2"/>
        <v>34.076999999999998</v>
      </c>
      <c r="G101"/>
      <c r="H101" s="221">
        <v>1.925</v>
      </c>
    </row>
    <row r="102" spans="1:8" x14ac:dyDescent="0.2">
      <c r="A102" s="111">
        <f t="shared" si="3"/>
        <v>4</v>
      </c>
      <c r="B102" s="193">
        <v>43559</v>
      </c>
      <c r="C102" s="197">
        <v>11.416</v>
      </c>
      <c r="D102" s="197">
        <v>13.548</v>
      </c>
      <c r="E102" s="197">
        <v>8.6310000000000002</v>
      </c>
      <c r="F102" s="198">
        <f t="shared" si="2"/>
        <v>33.594999999999999</v>
      </c>
      <c r="G102"/>
      <c r="H102" s="221">
        <v>1.93</v>
      </c>
    </row>
    <row r="103" spans="1:8" x14ac:dyDescent="0.2">
      <c r="A103" s="111">
        <f t="shared" si="3"/>
        <v>4</v>
      </c>
      <c r="B103" s="193">
        <v>43560</v>
      </c>
      <c r="C103" s="197">
        <v>13.045</v>
      </c>
      <c r="D103" s="197">
        <v>13.52</v>
      </c>
      <c r="E103" s="197">
        <v>8.048</v>
      </c>
      <c r="F103" s="198">
        <f t="shared" si="2"/>
        <v>34.613</v>
      </c>
      <c r="G103"/>
      <c r="H103" s="221">
        <v>1.925</v>
      </c>
    </row>
    <row r="104" spans="1:8" x14ac:dyDescent="0.2">
      <c r="A104" s="111">
        <f t="shared" si="3"/>
        <v>4</v>
      </c>
      <c r="B104" s="193">
        <v>43561</v>
      </c>
      <c r="C104" s="197">
        <v>10.792</v>
      </c>
      <c r="D104" s="197">
        <v>14.339</v>
      </c>
      <c r="E104" s="197">
        <v>8.4640000000000004</v>
      </c>
      <c r="F104" s="198">
        <f t="shared" si="2"/>
        <v>33.594999999999999</v>
      </c>
      <c r="G104"/>
      <c r="H104" s="221">
        <v>1.83</v>
      </c>
    </row>
    <row r="105" spans="1:8" x14ac:dyDescent="0.2">
      <c r="A105" s="111">
        <f t="shared" si="3"/>
        <v>4</v>
      </c>
      <c r="B105" s="193">
        <v>43562</v>
      </c>
      <c r="C105" s="197">
        <v>13.305</v>
      </c>
      <c r="D105" s="197">
        <v>13.901999999999999</v>
      </c>
      <c r="E105" s="197">
        <v>4.7309999999999999</v>
      </c>
      <c r="F105" s="198">
        <f t="shared" si="2"/>
        <v>31.938000000000002</v>
      </c>
      <c r="G105"/>
      <c r="H105" s="221">
        <v>1.88</v>
      </c>
    </row>
    <row r="106" spans="1:8" x14ac:dyDescent="0.2">
      <c r="A106" s="111">
        <f t="shared" si="3"/>
        <v>4</v>
      </c>
      <c r="B106" s="193">
        <v>43563</v>
      </c>
      <c r="C106" s="197">
        <v>12.212999999999999</v>
      </c>
      <c r="D106" s="197">
        <v>14.675000000000001</v>
      </c>
      <c r="E106" s="197">
        <v>7.6289999999999996</v>
      </c>
      <c r="F106" s="198">
        <f t="shared" si="2"/>
        <v>34.516999999999996</v>
      </c>
      <c r="G106"/>
      <c r="H106" s="221">
        <v>1.9350000000000001</v>
      </c>
    </row>
    <row r="107" spans="1:8" x14ac:dyDescent="0.2">
      <c r="A107" s="111">
        <f t="shared" si="3"/>
        <v>4</v>
      </c>
      <c r="B107" s="193">
        <v>43564</v>
      </c>
      <c r="C107" s="197">
        <v>13.967000000000001</v>
      </c>
      <c r="D107" s="197">
        <v>15.388999999999999</v>
      </c>
      <c r="E107" s="197">
        <v>5.5570000000000004</v>
      </c>
      <c r="F107" s="198">
        <f t="shared" si="2"/>
        <v>34.913000000000004</v>
      </c>
      <c r="G107"/>
      <c r="H107" s="221">
        <v>2.0150000000000001</v>
      </c>
    </row>
    <row r="108" spans="1:8" x14ac:dyDescent="0.2">
      <c r="A108" s="111">
        <f t="shared" si="3"/>
        <v>4</v>
      </c>
      <c r="B108" s="193">
        <v>43565</v>
      </c>
      <c r="C108" s="197">
        <v>11.564</v>
      </c>
      <c r="D108" s="197">
        <v>15.584</v>
      </c>
      <c r="E108" s="197">
        <v>6.6</v>
      </c>
      <c r="F108" s="198">
        <f t="shared" si="2"/>
        <v>33.747999999999998</v>
      </c>
      <c r="G108"/>
      <c r="H108" s="221">
        <v>1.88</v>
      </c>
    </row>
    <row r="109" spans="1:8" x14ac:dyDescent="0.2">
      <c r="A109" s="111">
        <f t="shared" si="3"/>
        <v>4</v>
      </c>
      <c r="B109" s="193">
        <v>43566</v>
      </c>
      <c r="C109" s="197">
        <v>13.282</v>
      </c>
      <c r="D109" s="197">
        <v>15.169</v>
      </c>
      <c r="E109" s="197">
        <v>6.11</v>
      </c>
      <c r="F109" s="198">
        <f t="shared" si="2"/>
        <v>34.561</v>
      </c>
      <c r="G109"/>
      <c r="H109" s="221">
        <v>1.9350000000000001</v>
      </c>
    </row>
    <row r="110" spans="1:8" x14ac:dyDescent="0.2">
      <c r="A110" s="111">
        <f t="shared" si="3"/>
        <v>4</v>
      </c>
      <c r="B110" s="193">
        <v>43567</v>
      </c>
      <c r="C110" s="197">
        <v>12.869</v>
      </c>
      <c r="D110" s="197">
        <v>15.276</v>
      </c>
      <c r="E110" s="197">
        <v>7.21</v>
      </c>
      <c r="F110" s="198">
        <f t="shared" si="2"/>
        <v>35.354999999999997</v>
      </c>
      <c r="G110"/>
      <c r="H110" s="221">
        <v>1.905</v>
      </c>
    </row>
    <row r="111" spans="1:8" x14ac:dyDescent="0.2">
      <c r="A111" s="111">
        <f t="shared" si="3"/>
        <v>4</v>
      </c>
      <c r="B111" s="193">
        <v>43568</v>
      </c>
      <c r="C111" s="197">
        <v>9.5679999999999996</v>
      </c>
      <c r="D111" s="197">
        <v>15.772</v>
      </c>
      <c r="E111" s="197">
        <v>8.0980000000000008</v>
      </c>
      <c r="F111" s="198">
        <f t="shared" si="2"/>
        <v>33.438000000000002</v>
      </c>
      <c r="G111"/>
      <c r="H111" s="221">
        <v>1.9550000000000001</v>
      </c>
    </row>
    <row r="112" spans="1:8" x14ac:dyDescent="0.2">
      <c r="A112" s="111">
        <f t="shared" si="3"/>
        <v>4</v>
      </c>
      <c r="B112" s="193">
        <v>43569</v>
      </c>
      <c r="C112" s="197">
        <v>10.961</v>
      </c>
      <c r="D112" s="197">
        <v>15.884</v>
      </c>
      <c r="E112" s="197">
        <v>5.2050000000000001</v>
      </c>
      <c r="F112" s="198">
        <f t="shared" si="2"/>
        <v>32.049999999999997</v>
      </c>
      <c r="G112"/>
      <c r="H112" s="221">
        <v>1.88</v>
      </c>
    </row>
    <row r="113" spans="1:8" x14ac:dyDescent="0.2">
      <c r="A113" s="111">
        <f t="shared" si="3"/>
        <v>4</v>
      </c>
      <c r="B113" s="193">
        <v>43570</v>
      </c>
      <c r="C113" s="197">
        <v>9.3409999999999993</v>
      </c>
      <c r="D113" s="197">
        <v>15.43</v>
      </c>
      <c r="E113" s="197">
        <v>9.2219999999999995</v>
      </c>
      <c r="F113" s="198">
        <f t="shared" si="2"/>
        <v>33.993000000000002</v>
      </c>
      <c r="G113"/>
      <c r="H113" s="221">
        <v>1.89</v>
      </c>
    </row>
    <row r="114" spans="1:8" x14ac:dyDescent="0.2">
      <c r="A114" s="111">
        <f t="shared" si="3"/>
        <v>4</v>
      </c>
      <c r="B114" s="193">
        <v>43571</v>
      </c>
      <c r="C114" s="197">
        <v>13.553000000000001</v>
      </c>
      <c r="D114" s="197">
        <v>15.83</v>
      </c>
      <c r="E114" s="197">
        <v>5.7370000000000001</v>
      </c>
      <c r="F114" s="198">
        <f t="shared" si="2"/>
        <v>35.120000000000005</v>
      </c>
      <c r="G114"/>
      <c r="H114" s="221">
        <v>2.0099999999999998</v>
      </c>
    </row>
    <row r="115" spans="1:8" x14ac:dyDescent="0.2">
      <c r="A115" s="111">
        <f t="shared" si="3"/>
        <v>4</v>
      </c>
      <c r="B115" s="193">
        <v>43572</v>
      </c>
      <c r="C115" s="197">
        <v>9.7349999999999994</v>
      </c>
      <c r="D115" s="197">
        <v>15.96</v>
      </c>
      <c r="E115" s="197">
        <v>8.2110000000000003</v>
      </c>
      <c r="F115" s="198">
        <f t="shared" si="2"/>
        <v>33.905999999999999</v>
      </c>
      <c r="G115"/>
      <c r="H115" s="221">
        <v>1.96</v>
      </c>
    </row>
    <row r="116" spans="1:8" x14ac:dyDescent="0.2">
      <c r="A116" s="111">
        <f t="shared" si="3"/>
        <v>4</v>
      </c>
      <c r="B116" s="193">
        <v>43573</v>
      </c>
      <c r="C116" s="197">
        <v>13.465999999999999</v>
      </c>
      <c r="D116" s="197">
        <v>16.07</v>
      </c>
      <c r="E116" s="197">
        <v>4.6280000000000001</v>
      </c>
      <c r="F116" s="198">
        <f t="shared" si="2"/>
        <v>34.164000000000001</v>
      </c>
      <c r="G116"/>
      <c r="H116" s="221">
        <v>1.95</v>
      </c>
    </row>
    <row r="117" spans="1:8" x14ac:dyDescent="0.2">
      <c r="A117" s="111">
        <f t="shared" si="3"/>
        <v>4</v>
      </c>
      <c r="B117" s="193">
        <v>43574</v>
      </c>
      <c r="C117" s="197">
        <v>11.803000000000001</v>
      </c>
      <c r="D117" s="197">
        <v>15.4</v>
      </c>
      <c r="E117" s="197">
        <v>3.9260000000000002</v>
      </c>
      <c r="F117" s="198">
        <f t="shared" si="2"/>
        <v>31.129000000000005</v>
      </c>
      <c r="G117"/>
      <c r="H117" s="221">
        <v>1.8</v>
      </c>
    </row>
    <row r="118" spans="1:8" x14ac:dyDescent="0.2">
      <c r="A118" s="111">
        <f t="shared" si="3"/>
        <v>4</v>
      </c>
      <c r="B118" s="193">
        <v>43575</v>
      </c>
      <c r="C118" s="197">
        <v>12.606</v>
      </c>
      <c r="D118" s="197">
        <v>15.5</v>
      </c>
      <c r="E118" s="197">
        <v>3.1459999999999999</v>
      </c>
      <c r="F118" s="198">
        <f t="shared" si="2"/>
        <v>31.252000000000002</v>
      </c>
      <c r="G118"/>
      <c r="H118" s="221">
        <v>1.845</v>
      </c>
    </row>
    <row r="119" spans="1:8" x14ac:dyDescent="0.2">
      <c r="A119" s="111">
        <f t="shared" si="3"/>
        <v>4</v>
      </c>
      <c r="B119" s="193">
        <v>43576</v>
      </c>
      <c r="C119" s="197">
        <v>9.31</v>
      </c>
      <c r="D119" s="197">
        <v>15.83</v>
      </c>
      <c r="E119" s="197">
        <v>5.8410000000000002</v>
      </c>
      <c r="F119" s="198">
        <f t="shared" si="2"/>
        <v>30.981000000000002</v>
      </c>
      <c r="G119"/>
      <c r="H119" s="221">
        <v>1.89</v>
      </c>
    </row>
    <row r="120" spans="1:8" x14ac:dyDescent="0.2">
      <c r="A120" s="111">
        <f t="shared" si="3"/>
        <v>4</v>
      </c>
      <c r="B120" s="193">
        <v>43577</v>
      </c>
      <c r="C120" s="197">
        <v>11.57</v>
      </c>
      <c r="D120" s="197">
        <v>16.02</v>
      </c>
      <c r="E120" s="197">
        <v>7.5830000000000002</v>
      </c>
      <c r="F120" s="198">
        <f t="shared" si="2"/>
        <v>35.173000000000002</v>
      </c>
      <c r="G120"/>
      <c r="H120" s="221">
        <v>1.9950000000000001</v>
      </c>
    </row>
    <row r="121" spans="1:8" x14ac:dyDescent="0.2">
      <c r="A121" s="111">
        <f t="shared" si="3"/>
        <v>4</v>
      </c>
      <c r="B121" s="193">
        <v>43578</v>
      </c>
      <c r="C121" s="197">
        <v>12.22</v>
      </c>
      <c r="D121" s="197">
        <v>15.63</v>
      </c>
      <c r="E121" s="197">
        <v>6.3609999999999998</v>
      </c>
      <c r="F121" s="198">
        <f t="shared" si="2"/>
        <v>34.210999999999999</v>
      </c>
      <c r="G121"/>
      <c r="H121" s="221">
        <v>1.9950000000000001</v>
      </c>
    </row>
    <row r="122" spans="1:8" x14ac:dyDescent="0.2">
      <c r="A122" s="111">
        <f t="shared" si="3"/>
        <v>4</v>
      </c>
      <c r="B122" s="193">
        <v>43579</v>
      </c>
      <c r="C122" s="197">
        <v>11.723000000000001</v>
      </c>
      <c r="D122" s="197">
        <v>15.78</v>
      </c>
      <c r="E122" s="197">
        <v>7.4130000000000003</v>
      </c>
      <c r="F122" s="198">
        <f t="shared" si="2"/>
        <v>34.915999999999997</v>
      </c>
      <c r="G122"/>
      <c r="H122" s="221">
        <v>2.0350000000000001</v>
      </c>
    </row>
    <row r="123" spans="1:8" x14ac:dyDescent="0.2">
      <c r="A123" s="111">
        <f t="shared" si="3"/>
        <v>4</v>
      </c>
      <c r="B123" s="193">
        <v>43580</v>
      </c>
      <c r="C123" s="197">
        <v>10.334</v>
      </c>
      <c r="D123" s="197">
        <v>15.73</v>
      </c>
      <c r="E123" s="197">
        <v>8.952</v>
      </c>
      <c r="F123" s="198">
        <f t="shared" si="2"/>
        <v>35.015999999999998</v>
      </c>
      <c r="G123"/>
      <c r="H123" s="221">
        <v>1.9950000000000001</v>
      </c>
    </row>
    <row r="124" spans="1:8" x14ac:dyDescent="0.2">
      <c r="A124" s="111">
        <f t="shared" si="3"/>
        <v>4</v>
      </c>
      <c r="B124" s="193">
        <v>43581</v>
      </c>
      <c r="C124" s="197">
        <v>13.54</v>
      </c>
      <c r="D124" s="197">
        <v>15.62</v>
      </c>
      <c r="E124" s="197">
        <v>5.6040000000000001</v>
      </c>
      <c r="F124" s="198">
        <f t="shared" si="2"/>
        <v>34.763999999999996</v>
      </c>
      <c r="G124"/>
      <c r="H124" s="221">
        <v>1.94</v>
      </c>
    </row>
    <row r="125" spans="1:8" x14ac:dyDescent="0.2">
      <c r="A125" s="111">
        <f t="shared" si="3"/>
        <v>4</v>
      </c>
      <c r="B125" s="193">
        <v>43582</v>
      </c>
      <c r="C125" s="197">
        <v>13.055</v>
      </c>
      <c r="D125" s="197">
        <v>15.7</v>
      </c>
      <c r="E125" s="197">
        <v>4.931</v>
      </c>
      <c r="F125" s="198">
        <f t="shared" si="2"/>
        <v>33.686</v>
      </c>
      <c r="G125"/>
      <c r="H125" s="221">
        <v>1.9550000000000001</v>
      </c>
    </row>
    <row r="126" spans="1:8" x14ac:dyDescent="0.2">
      <c r="A126" s="111">
        <f t="shared" si="3"/>
        <v>4</v>
      </c>
      <c r="B126" s="193">
        <v>43583</v>
      </c>
      <c r="C126" s="197">
        <v>12.118</v>
      </c>
      <c r="D126" s="197">
        <v>15.77</v>
      </c>
      <c r="E126" s="197">
        <v>4.8579999999999997</v>
      </c>
      <c r="F126" s="198">
        <f t="shared" si="2"/>
        <v>32.745999999999995</v>
      </c>
      <c r="G126"/>
      <c r="H126" s="221">
        <v>1.94</v>
      </c>
    </row>
    <row r="127" spans="1:8" x14ac:dyDescent="0.2">
      <c r="A127" s="111">
        <f t="shared" si="3"/>
        <v>4</v>
      </c>
      <c r="B127" s="193">
        <v>43584</v>
      </c>
      <c r="C127" s="197">
        <v>11.795</v>
      </c>
      <c r="D127" s="197">
        <v>14.66</v>
      </c>
      <c r="E127" s="197">
        <v>7.899</v>
      </c>
      <c r="F127" s="198">
        <f t="shared" si="2"/>
        <v>34.353999999999999</v>
      </c>
      <c r="G127"/>
      <c r="H127" s="221">
        <v>2.0099999999999998</v>
      </c>
    </row>
    <row r="128" spans="1:8" x14ac:dyDescent="0.2">
      <c r="A128" s="111">
        <f t="shared" si="3"/>
        <v>4</v>
      </c>
      <c r="B128" s="193">
        <v>43585</v>
      </c>
      <c r="C128" s="197">
        <v>13.831</v>
      </c>
      <c r="D128" s="197">
        <v>15.17</v>
      </c>
      <c r="E128" s="197">
        <v>5.7089999999999996</v>
      </c>
      <c r="F128" s="198">
        <f t="shared" si="2"/>
        <v>34.709999999999994</v>
      </c>
      <c r="G128"/>
      <c r="H128" s="221">
        <v>1.91</v>
      </c>
    </row>
    <row r="129" spans="1:8" x14ac:dyDescent="0.2">
      <c r="A129" s="111">
        <f t="shared" si="3"/>
        <v>5</v>
      </c>
      <c r="B129" s="193">
        <v>43586</v>
      </c>
      <c r="C129" s="197"/>
      <c r="D129" s="197"/>
      <c r="E129" s="197"/>
      <c r="F129" s="198">
        <f t="shared" si="2"/>
        <v>0</v>
      </c>
      <c r="G129"/>
      <c r="H129" s="197"/>
    </row>
    <row r="130" spans="1:8" x14ac:dyDescent="0.2">
      <c r="A130" s="111">
        <f t="shared" si="3"/>
        <v>5</v>
      </c>
      <c r="B130" s="193">
        <v>43587</v>
      </c>
      <c r="C130" s="197"/>
      <c r="D130" s="197"/>
      <c r="E130" s="197"/>
      <c r="F130" s="198">
        <f t="shared" si="2"/>
        <v>0</v>
      </c>
      <c r="G130"/>
      <c r="H130" s="197"/>
    </row>
    <row r="131" spans="1:8" x14ac:dyDescent="0.2">
      <c r="A131" s="111">
        <f t="shared" si="3"/>
        <v>5</v>
      </c>
      <c r="B131" s="193">
        <v>43588</v>
      </c>
      <c r="C131" s="197"/>
      <c r="D131" s="197"/>
      <c r="E131" s="197"/>
      <c r="F131" s="198">
        <f t="shared" si="2"/>
        <v>0</v>
      </c>
      <c r="G131"/>
      <c r="H131" s="197"/>
    </row>
    <row r="132" spans="1:8" x14ac:dyDescent="0.2">
      <c r="A132" s="111">
        <f t="shared" si="3"/>
        <v>5</v>
      </c>
      <c r="B132" s="193">
        <v>43589</v>
      </c>
      <c r="C132" s="197"/>
      <c r="D132" s="197"/>
      <c r="E132" s="197"/>
      <c r="F132" s="198">
        <f t="shared" si="2"/>
        <v>0</v>
      </c>
      <c r="G132"/>
      <c r="H132" s="197"/>
    </row>
    <row r="133" spans="1:8" x14ac:dyDescent="0.2">
      <c r="A133" s="111">
        <f t="shared" si="3"/>
        <v>5</v>
      </c>
      <c r="B133" s="193">
        <v>43590</v>
      </c>
      <c r="C133" s="197"/>
      <c r="D133" s="197"/>
      <c r="E133" s="197"/>
      <c r="F133" s="198">
        <f t="shared" si="2"/>
        <v>0</v>
      </c>
      <c r="G133"/>
      <c r="H133" s="197"/>
    </row>
    <row r="134" spans="1:8" x14ac:dyDescent="0.2">
      <c r="A134" s="111">
        <f t="shared" si="3"/>
        <v>5</v>
      </c>
      <c r="B134" s="193">
        <v>43591</v>
      </c>
      <c r="C134" s="197"/>
      <c r="D134" s="197"/>
      <c r="E134" s="197"/>
      <c r="F134" s="198">
        <f t="shared" si="2"/>
        <v>0</v>
      </c>
      <c r="G134"/>
      <c r="H134" s="197"/>
    </row>
    <row r="135" spans="1:8" x14ac:dyDescent="0.2">
      <c r="A135" s="111">
        <f t="shared" si="3"/>
        <v>5</v>
      </c>
      <c r="B135" s="193">
        <v>43592</v>
      </c>
      <c r="C135" s="197"/>
      <c r="D135" s="197"/>
      <c r="E135" s="197"/>
      <c r="F135" s="198">
        <f t="shared" si="2"/>
        <v>0</v>
      </c>
      <c r="G135"/>
      <c r="H135" s="197"/>
    </row>
    <row r="136" spans="1:8" x14ac:dyDescent="0.2">
      <c r="A136" s="111">
        <f t="shared" si="3"/>
        <v>5</v>
      </c>
      <c r="B136" s="193">
        <v>43593</v>
      </c>
      <c r="C136" s="197"/>
      <c r="D136" s="197"/>
      <c r="E136" s="197"/>
      <c r="F136" s="198">
        <f t="shared" si="2"/>
        <v>0</v>
      </c>
      <c r="G136"/>
      <c r="H136" s="197"/>
    </row>
    <row r="137" spans="1:8" x14ac:dyDescent="0.2">
      <c r="A137" s="111">
        <f t="shared" si="3"/>
        <v>5</v>
      </c>
      <c r="B137" s="193">
        <v>43594</v>
      </c>
      <c r="C137" s="197"/>
      <c r="D137" s="197"/>
      <c r="E137" s="197"/>
      <c r="F137" s="198">
        <f t="shared" ref="F137:F200" si="4">+SUM(C137:E137)</f>
        <v>0</v>
      </c>
      <c r="G137"/>
      <c r="H137" s="197"/>
    </row>
    <row r="138" spans="1:8" x14ac:dyDescent="0.2">
      <c r="A138" s="111">
        <f t="shared" si="3"/>
        <v>5</v>
      </c>
      <c r="B138" s="193">
        <v>43595</v>
      </c>
      <c r="C138" s="197"/>
      <c r="D138" s="197"/>
      <c r="E138" s="197"/>
      <c r="F138" s="198">
        <f t="shared" si="4"/>
        <v>0</v>
      </c>
      <c r="G138"/>
      <c r="H138" s="197"/>
    </row>
    <row r="139" spans="1:8" x14ac:dyDescent="0.2">
      <c r="A139" s="111">
        <f t="shared" ref="A139:A202" si="5">+IF(ISBLANK($B139),"",MONTH($B139))</f>
        <v>5</v>
      </c>
      <c r="B139" s="193">
        <v>43596</v>
      </c>
      <c r="C139" s="197"/>
      <c r="D139" s="197"/>
      <c r="E139" s="197"/>
      <c r="F139" s="198">
        <f t="shared" si="4"/>
        <v>0</v>
      </c>
      <c r="G139"/>
      <c r="H139" s="197"/>
    </row>
    <row r="140" spans="1:8" x14ac:dyDescent="0.2">
      <c r="A140" s="111">
        <f t="shared" si="5"/>
        <v>5</v>
      </c>
      <c r="B140" s="193">
        <v>43597</v>
      </c>
      <c r="C140" s="197"/>
      <c r="D140" s="197"/>
      <c r="E140" s="197"/>
      <c r="F140" s="198">
        <f t="shared" si="4"/>
        <v>0</v>
      </c>
      <c r="G140"/>
      <c r="H140" s="197"/>
    </row>
    <row r="141" spans="1:8" x14ac:dyDescent="0.2">
      <c r="A141" s="111">
        <f t="shared" si="5"/>
        <v>5</v>
      </c>
      <c r="B141" s="193">
        <v>43598</v>
      </c>
      <c r="C141" s="197"/>
      <c r="D141" s="197"/>
      <c r="E141" s="197"/>
      <c r="F141" s="198">
        <f t="shared" si="4"/>
        <v>0</v>
      </c>
      <c r="G141"/>
      <c r="H141" s="197"/>
    </row>
    <row r="142" spans="1:8" x14ac:dyDescent="0.2">
      <c r="A142" s="111">
        <f t="shared" si="5"/>
        <v>5</v>
      </c>
      <c r="B142" s="193">
        <v>43599</v>
      </c>
      <c r="C142" s="197"/>
      <c r="D142" s="197"/>
      <c r="E142" s="197"/>
      <c r="F142" s="198">
        <f t="shared" si="4"/>
        <v>0</v>
      </c>
      <c r="G142"/>
      <c r="H142" s="197"/>
    </row>
    <row r="143" spans="1:8" x14ac:dyDescent="0.2">
      <c r="A143" s="111">
        <f t="shared" si="5"/>
        <v>5</v>
      </c>
      <c r="B143" s="193">
        <v>43600</v>
      </c>
      <c r="C143" s="197"/>
      <c r="D143" s="197"/>
      <c r="E143" s="197"/>
      <c r="F143" s="198">
        <f t="shared" si="4"/>
        <v>0</v>
      </c>
      <c r="G143"/>
      <c r="H143" s="197"/>
    </row>
    <row r="144" spans="1:8" x14ac:dyDescent="0.2">
      <c r="A144" s="111">
        <f t="shared" si="5"/>
        <v>5</v>
      </c>
      <c r="B144" s="193">
        <v>43601</v>
      </c>
      <c r="C144" s="197"/>
      <c r="D144" s="197"/>
      <c r="E144" s="197"/>
      <c r="F144" s="198">
        <f t="shared" si="4"/>
        <v>0</v>
      </c>
      <c r="G144"/>
      <c r="H144" s="197"/>
    </row>
    <row r="145" spans="1:8" x14ac:dyDescent="0.2">
      <c r="A145" s="111">
        <f t="shared" si="5"/>
        <v>5</v>
      </c>
      <c r="B145" s="193">
        <v>43602</v>
      </c>
      <c r="C145" s="197"/>
      <c r="D145" s="197"/>
      <c r="E145" s="197"/>
      <c r="F145" s="198">
        <f t="shared" si="4"/>
        <v>0</v>
      </c>
      <c r="G145"/>
      <c r="H145" s="197"/>
    </row>
    <row r="146" spans="1:8" x14ac:dyDescent="0.2">
      <c r="A146" s="111">
        <f t="shared" si="5"/>
        <v>5</v>
      </c>
      <c r="B146" s="193">
        <v>43603</v>
      </c>
      <c r="C146" s="197"/>
      <c r="D146" s="197"/>
      <c r="E146" s="197"/>
      <c r="F146" s="198">
        <f t="shared" si="4"/>
        <v>0</v>
      </c>
      <c r="G146"/>
      <c r="H146" s="197"/>
    </row>
    <row r="147" spans="1:8" x14ac:dyDescent="0.2">
      <c r="A147" s="111">
        <f t="shared" si="5"/>
        <v>5</v>
      </c>
      <c r="B147" s="193">
        <v>43604</v>
      </c>
      <c r="C147" s="197"/>
      <c r="D147" s="197"/>
      <c r="E147" s="197"/>
      <c r="F147" s="198">
        <f t="shared" si="4"/>
        <v>0</v>
      </c>
      <c r="G147"/>
      <c r="H147" s="197"/>
    </row>
    <row r="148" spans="1:8" x14ac:dyDescent="0.2">
      <c r="A148" s="111">
        <f t="shared" si="5"/>
        <v>5</v>
      </c>
      <c r="B148" s="193">
        <v>43605</v>
      </c>
      <c r="C148" s="197"/>
      <c r="D148" s="197"/>
      <c r="E148" s="197"/>
      <c r="F148" s="198">
        <f t="shared" si="4"/>
        <v>0</v>
      </c>
      <c r="G148"/>
      <c r="H148" s="197"/>
    </row>
    <row r="149" spans="1:8" x14ac:dyDescent="0.2">
      <c r="A149" s="111">
        <f t="shared" si="5"/>
        <v>5</v>
      </c>
      <c r="B149" s="193">
        <v>43606</v>
      </c>
      <c r="C149" s="197"/>
      <c r="D149" s="197"/>
      <c r="E149" s="197"/>
      <c r="F149" s="198">
        <f t="shared" si="4"/>
        <v>0</v>
      </c>
      <c r="G149"/>
      <c r="H149" s="197"/>
    </row>
    <row r="150" spans="1:8" x14ac:dyDescent="0.2">
      <c r="A150" s="111">
        <f t="shared" si="5"/>
        <v>5</v>
      </c>
      <c r="B150" s="193">
        <v>43607</v>
      </c>
      <c r="C150" s="197"/>
      <c r="D150" s="197"/>
      <c r="E150" s="197"/>
      <c r="F150" s="198">
        <f t="shared" si="4"/>
        <v>0</v>
      </c>
      <c r="G150"/>
      <c r="H150" s="197"/>
    </row>
    <row r="151" spans="1:8" x14ac:dyDescent="0.2">
      <c r="A151" s="111">
        <f t="shared" si="5"/>
        <v>5</v>
      </c>
      <c r="B151" s="193">
        <v>43608</v>
      </c>
      <c r="C151" s="197"/>
      <c r="D151" s="197"/>
      <c r="E151" s="197"/>
      <c r="F151" s="198">
        <f t="shared" si="4"/>
        <v>0</v>
      </c>
      <c r="G151"/>
      <c r="H151" s="197"/>
    </row>
    <row r="152" spans="1:8" x14ac:dyDescent="0.2">
      <c r="A152" s="111">
        <f t="shared" si="5"/>
        <v>5</v>
      </c>
      <c r="B152" s="193">
        <v>43609</v>
      </c>
      <c r="C152" s="197"/>
      <c r="D152" s="197"/>
      <c r="E152" s="197"/>
      <c r="F152" s="198">
        <f t="shared" si="4"/>
        <v>0</v>
      </c>
      <c r="G152"/>
      <c r="H152" s="197"/>
    </row>
    <row r="153" spans="1:8" x14ac:dyDescent="0.2">
      <c r="A153" s="111">
        <f t="shared" si="5"/>
        <v>5</v>
      </c>
      <c r="B153" s="193">
        <v>43610</v>
      </c>
      <c r="C153" s="197"/>
      <c r="D153" s="197"/>
      <c r="E153" s="197"/>
      <c r="F153" s="198">
        <f t="shared" si="4"/>
        <v>0</v>
      </c>
      <c r="G153"/>
      <c r="H153" s="197"/>
    </row>
    <row r="154" spans="1:8" x14ac:dyDescent="0.2">
      <c r="A154" s="111">
        <f t="shared" si="5"/>
        <v>5</v>
      </c>
      <c r="B154" s="193">
        <v>43611</v>
      </c>
      <c r="C154" s="197"/>
      <c r="D154" s="197"/>
      <c r="E154" s="197"/>
      <c r="F154" s="198">
        <f t="shared" si="4"/>
        <v>0</v>
      </c>
      <c r="G154"/>
      <c r="H154" s="197"/>
    </row>
    <row r="155" spans="1:8" x14ac:dyDescent="0.2">
      <c r="A155" s="111">
        <f t="shared" si="5"/>
        <v>5</v>
      </c>
      <c r="B155" s="193">
        <v>43612</v>
      </c>
      <c r="C155" s="197"/>
      <c r="D155" s="197"/>
      <c r="E155" s="197"/>
      <c r="F155" s="198">
        <f t="shared" si="4"/>
        <v>0</v>
      </c>
      <c r="G155"/>
      <c r="H155" s="197"/>
    </row>
    <row r="156" spans="1:8" x14ac:dyDescent="0.2">
      <c r="A156" s="111">
        <f t="shared" si="5"/>
        <v>5</v>
      </c>
      <c r="B156" s="193">
        <v>43613</v>
      </c>
      <c r="C156" s="197"/>
      <c r="D156" s="197"/>
      <c r="E156" s="197"/>
      <c r="F156" s="198">
        <f t="shared" si="4"/>
        <v>0</v>
      </c>
      <c r="G156"/>
      <c r="H156" s="197"/>
    </row>
    <row r="157" spans="1:8" x14ac:dyDescent="0.2">
      <c r="A157" s="111">
        <f t="shared" si="5"/>
        <v>5</v>
      </c>
      <c r="B157" s="193">
        <v>43614</v>
      </c>
      <c r="C157" s="197"/>
      <c r="D157" s="197"/>
      <c r="E157" s="197"/>
      <c r="F157" s="198">
        <f t="shared" si="4"/>
        <v>0</v>
      </c>
      <c r="G157"/>
      <c r="H157" s="197"/>
    </row>
    <row r="158" spans="1:8" x14ac:dyDescent="0.2">
      <c r="A158" s="111">
        <f t="shared" si="5"/>
        <v>5</v>
      </c>
      <c r="B158" s="193">
        <v>43615</v>
      </c>
      <c r="C158" s="197"/>
      <c r="D158" s="197"/>
      <c r="E158" s="197"/>
      <c r="F158" s="198">
        <f t="shared" si="4"/>
        <v>0</v>
      </c>
      <c r="G158"/>
      <c r="H158" s="197"/>
    </row>
    <row r="159" spans="1:8" x14ac:dyDescent="0.2">
      <c r="A159" s="111">
        <f t="shared" si="5"/>
        <v>5</v>
      </c>
      <c r="B159" s="193">
        <v>43616</v>
      </c>
      <c r="C159" s="197"/>
      <c r="D159" s="197"/>
      <c r="E159" s="197"/>
      <c r="F159" s="198">
        <f t="shared" si="4"/>
        <v>0</v>
      </c>
      <c r="G159"/>
      <c r="H159" s="197"/>
    </row>
    <row r="160" spans="1:8" x14ac:dyDescent="0.2">
      <c r="A160" s="111">
        <f t="shared" si="5"/>
        <v>6</v>
      </c>
      <c r="B160" s="193">
        <v>43617</v>
      </c>
      <c r="C160" s="197"/>
      <c r="D160" s="197"/>
      <c r="E160" s="197"/>
      <c r="F160" s="198">
        <f t="shared" si="4"/>
        <v>0</v>
      </c>
      <c r="G160"/>
      <c r="H160" s="197"/>
    </row>
    <row r="161" spans="1:8" x14ac:dyDescent="0.2">
      <c r="A161" s="111">
        <f t="shared" si="5"/>
        <v>6</v>
      </c>
      <c r="B161" s="193">
        <v>43618</v>
      </c>
      <c r="C161" s="197"/>
      <c r="D161" s="197"/>
      <c r="E161" s="197"/>
      <c r="F161" s="198">
        <f t="shared" si="4"/>
        <v>0</v>
      </c>
      <c r="G161"/>
      <c r="H161" s="197"/>
    </row>
    <row r="162" spans="1:8" x14ac:dyDescent="0.2">
      <c r="A162" s="111">
        <f t="shared" si="5"/>
        <v>6</v>
      </c>
      <c r="B162" s="193">
        <v>43619</v>
      </c>
      <c r="C162" s="197"/>
      <c r="D162" s="197"/>
      <c r="E162" s="197"/>
      <c r="F162" s="198">
        <f t="shared" si="4"/>
        <v>0</v>
      </c>
      <c r="G162"/>
      <c r="H162" s="197"/>
    </row>
    <row r="163" spans="1:8" x14ac:dyDescent="0.2">
      <c r="A163" s="111">
        <f t="shared" si="5"/>
        <v>6</v>
      </c>
      <c r="B163" s="193">
        <v>43620</v>
      </c>
      <c r="C163" s="197"/>
      <c r="D163" s="197"/>
      <c r="E163" s="197"/>
      <c r="F163" s="198">
        <f t="shared" si="4"/>
        <v>0</v>
      </c>
      <c r="G163"/>
      <c r="H163" s="197"/>
    </row>
    <row r="164" spans="1:8" x14ac:dyDescent="0.2">
      <c r="A164" s="111">
        <f t="shared" si="5"/>
        <v>6</v>
      </c>
      <c r="B164" s="193">
        <v>43621</v>
      </c>
      <c r="C164" s="197"/>
      <c r="D164" s="197"/>
      <c r="E164" s="197"/>
      <c r="F164" s="198">
        <f t="shared" si="4"/>
        <v>0</v>
      </c>
      <c r="G164"/>
      <c r="H164" s="197"/>
    </row>
    <row r="165" spans="1:8" x14ac:dyDescent="0.2">
      <c r="A165" s="111">
        <f t="shared" si="5"/>
        <v>6</v>
      </c>
      <c r="B165" s="193">
        <v>43622</v>
      </c>
      <c r="C165" s="197"/>
      <c r="D165" s="197"/>
      <c r="E165" s="197"/>
      <c r="F165" s="198">
        <f t="shared" si="4"/>
        <v>0</v>
      </c>
      <c r="G165"/>
      <c r="H165" s="197"/>
    </row>
    <row r="166" spans="1:8" x14ac:dyDescent="0.2">
      <c r="A166" s="111">
        <f t="shared" si="5"/>
        <v>6</v>
      </c>
      <c r="B166" s="193">
        <v>43623</v>
      </c>
      <c r="C166" s="197"/>
      <c r="D166" s="197"/>
      <c r="E166" s="197"/>
      <c r="F166" s="198">
        <f t="shared" si="4"/>
        <v>0</v>
      </c>
      <c r="G166"/>
      <c r="H166" s="197"/>
    </row>
    <row r="167" spans="1:8" x14ac:dyDescent="0.2">
      <c r="A167" s="111">
        <f t="shared" si="5"/>
        <v>6</v>
      </c>
      <c r="B167" s="193">
        <v>43624</v>
      </c>
      <c r="C167" s="197"/>
      <c r="D167" s="197"/>
      <c r="E167" s="197"/>
      <c r="F167" s="198">
        <f t="shared" si="4"/>
        <v>0</v>
      </c>
      <c r="G167"/>
      <c r="H167" s="197"/>
    </row>
    <row r="168" spans="1:8" x14ac:dyDescent="0.2">
      <c r="A168" s="111">
        <f t="shared" si="5"/>
        <v>6</v>
      </c>
      <c r="B168" s="193">
        <v>43625</v>
      </c>
      <c r="C168" s="197"/>
      <c r="D168" s="197"/>
      <c r="E168" s="197"/>
      <c r="F168" s="198">
        <f t="shared" si="4"/>
        <v>0</v>
      </c>
      <c r="G168"/>
      <c r="H168" s="197"/>
    </row>
    <row r="169" spans="1:8" x14ac:dyDescent="0.2">
      <c r="A169" s="111">
        <f t="shared" si="5"/>
        <v>6</v>
      </c>
      <c r="B169" s="193">
        <v>43626</v>
      </c>
      <c r="C169" s="197"/>
      <c r="D169" s="197"/>
      <c r="E169" s="197"/>
      <c r="F169" s="198">
        <f t="shared" si="4"/>
        <v>0</v>
      </c>
      <c r="G169"/>
      <c r="H169" s="197"/>
    </row>
    <row r="170" spans="1:8" x14ac:dyDescent="0.2">
      <c r="A170" s="111">
        <f t="shared" si="5"/>
        <v>6</v>
      </c>
      <c r="B170" s="193">
        <v>43627</v>
      </c>
      <c r="C170" s="197"/>
      <c r="D170" s="197"/>
      <c r="E170" s="197"/>
      <c r="F170" s="198">
        <f t="shared" si="4"/>
        <v>0</v>
      </c>
      <c r="G170"/>
      <c r="H170" s="197"/>
    </row>
    <row r="171" spans="1:8" x14ac:dyDescent="0.2">
      <c r="A171" s="111">
        <f t="shared" si="5"/>
        <v>6</v>
      </c>
      <c r="B171" s="193">
        <v>43628</v>
      </c>
      <c r="C171" s="197"/>
      <c r="D171" s="197"/>
      <c r="E171" s="197"/>
      <c r="F171" s="198">
        <f t="shared" si="4"/>
        <v>0</v>
      </c>
      <c r="G171"/>
      <c r="H171" s="197"/>
    </row>
    <row r="172" spans="1:8" x14ac:dyDescent="0.2">
      <c r="A172" s="111">
        <f t="shared" si="5"/>
        <v>6</v>
      </c>
      <c r="B172" s="193">
        <v>43629</v>
      </c>
      <c r="C172" s="197"/>
      <c r="D172" s="197"/>
      <c r="E172" s="197"/>
      <c r="F172" s="198">
        <f t="shared" si="4"/>
        <v>0</v>
      </c>
      <c r="G172"/>
      <c r="H172" s="197"/>
    </row>
    <row r="173" spans="1:8" x14ac:dyDescent="0.2">
      <c r="A173" s="111">
        <f t="shared" si="5"/>
        <v>6</v>
      </c>
      <c r="B173" s="193">
        <v>43630</v>
      </c>
      <c r="C173" s="197"/>
      <c r="D173" s="197"/>
      <c r="E173" s="197"/>
      <c r="F173" s="198">
        <f t="shared" si="4"/>
        <v>0</v>
      </c>
      <c r="G173"/>
      <c r="H173" s="197"/>
    </row>
    <row r="174" spans="1:8" x14ac:dyDescent="0.2">
      <c r="A174" s="111">
        <f t="shared" si="5"/>
        <v>6</v>
      </c>
      <c r="B174" s="193">
        <v>43631</v>
      </c>
      <c r="C174" s="197"/>
      <c r="D174" s="197"/>
      <c r="E174" s="197"/>
      <c r="F174" s="198">
        <f t="shared" si="4"/>
        <v>0</v>
      </c>
      <c r="G174"/>
      <c r="H174" s="197"/>
    </row>
    <row r="175" spans="1:8" x14ac:dyDescent="0.2">
      <c r="A175" s="111">
        <f t="shared" si="5"/>
        <v>6</v>
      </c>
      <c r="B175" s="193">
        <v>43632</v>
      </c>
      <c r="C175" s="197"/>
      <c r="D175" s="197"/>
      <c r="E175" s="197"/>
      <c r="F175" s="198">
        <f t="shared" si="4"/>
        <v>0</v>
      </c>
      <c r="G175"/>
      <c r="H175" s="197"/>
    </row>
    <row r="176" spans="1:8" x14ac:dyDescent="0.2">
      <c r="A176" s="111">
        <f t="shared" si="5"/>
        <v>6</v>
      </c>
      <c r="B176" s="193">
        <v>43633</v>
      </c>
      <c r="C176" s="197"/>
      <c r="D176" s="197"/>
      <c r="E176" s="197"/>
      <c r="F176" s="198">
        <f t="shared" si="4"/>
        <v>0</v>
      </c>
      <c r="G176"/>
      <c r="H176" s="197"/>
    </row>
    <row r="177" spans="1:8" x14ac:dyDescent="0.2">
      <c r="A177" s="111">
        <f t="shared" si="5"/>
        <v>6</v>
      </c>
      <c r="B177" s="193">
        <v>43634</v>
      </c>
      <c r="C177" s="197"/>
      <c r="D177" s="197"/>
      <c r="E177" s="197"/>
      <c r="F177" s="198">
        <f t="shared" si="4"/>
        <v>0</v>
      </c>
      <c r="G177"/>
      <c r="H177" s="197"/>
    </row>
    <row r="178" spans="1:8" x14ac:dyDescent="0.2">
      <c r="A178" s="111">
        <f t="shared" si="5"/>
        <v>6</v>
      </c>
      <c r="B178" s="193">
        <v>43635</v>
      </c>
      <c r="C178" s="197"/>
      <c r="D178" s="197"/>
      <c r="E178" s="197"/>
      <c r="F178" s="198">
        <f t="shared" si="4"/>
        <v>0</v>
      </c>
      <c r="G178"/>
      <c r="H178" s="197"/>
    </row>
    <row r="179" spans="1:8" x14ac:dyDescent="0.2">
      <c r="A179" s="111">
        <f t="shared" si="5"/>
        <v>6</v>
      </c>
      <c r="B179" s="193">
        <v>43636</v>
      </c>
      <c r="C179" s="197"/>
      <c r="D179" s="197"/>
      <c r="E179" s="197"/>
      <c r="F179" s="198">
        <f t="shared" si="4"/>
        <v>0</v>
      </c>
      <c r="G179"/>
      <c r="H179" s="197"/>
    </row>
    <row r="180" spans="1:8" x14ac:dyDescent="0.2">
      <c r="A180" s="111">
        <f t="shared" si="5"/>
        <v>6</v>
      </c>
      <c r="B180" s="193">
        <v>43637</v>
      </c>
      <c r="C180" s="197"/>
      <c r="D180" s="197"/>
      <c r="E180" s="197"/>
      <c r="F180" s="198">
        <f t="shared" si="4"/>
        <v>0</v>
      </c>
      <c r="G180"/>
      <c r="H180" s="197"/>
    </row>
    <row r="181" spans="1:8" x14ac:dyDescent="0.2">
      <c r="A181" s="111">
        <f t="shared" si="5"/>
        <v>6</v>
      </c>
      <c r="B181" s="193">
        <v>43638</v>
      </c>
      <c r="C181" s="197"/>
      <c r="D181" s="197"/>
      <c r="E181" s="197"/>
      <c r="F181" s="198">
        <f t="shared" si="4"/>
        <v>0</v>
      </c>
      <c r="G181"/>
      <c r="H181" s="197"/>
    </row>
    <row r="182" spans="1:8" x14ac:dyDescent="0.2">
      <c r="A182" s="111">
        <f t="shared" si="5"/>
        <v>6</v>
      </c>
      <c r="B182" s="193">
        <v>43639</v>
      </c>
      <c r="C182" s="197"/>
      <c r="D182" s="197"/>
      <c r="E182" s="197"/>
      <c r="F182" s="198">
        <f t="shared" si="4"/>
        <v>0</v>
      </c>
      <c r="G182"/>
      <c r="H182" s="197"/>
    </row>
    <row r="183" spans="1:8" x14ac:dyDescent="0.2">
      <c r="A183" s="111">
        <f t="shared" si="5"/>
        <v>6</v>
      </c>
      <c r="B183" s="193">
        <v>43640</v>
      </c>
      <c r="C183" s="197"/>
      <c r="D183" s="197"/>
      <c r="E183" s="197"/>
      <c r="F183" s="198">
        <f t="shared" si="4"/>
        <v>0</v>
      </c>
      <c r="G183"/>
      <c r="H183" s="197"/>
    </row>
    <row r="184" spans="1:8" x14ac:dyDescent="0.2">
      <c r="A184" s="111">
        <f t="shared" si="5"/>
        <v>6</v>
      </c>
      <c r="B184" s="193">
        <v>43641</v>
      </c>
      <c r="C184" s="197"/>
      <c r="D184" s="197"/>
      <c r="E184" s="197"/>
      <c r="F184" s="198">
        <f t="shared" si="4"/>
        <v>0</v>
      </c>
      <c r="G184"/>
      <c r="H184" s="197"/>
    </row>
    <row r="185" spans="1:8" x14ac:dyDescent="0.2">
      <c r="A185" s="111">
        <f t="shared" si="5"/>
        <v>6</v>
      </c>
      <c r="B185" s="193">
        <v>43642</v>
      </c>
      <c r="C185" s="197"/>
      <c r="D185" s="197"/>
      <c r="E185" s="197"/>
      <c r="F185" s="198">
        <f t="shared" si="4"/>
        <v>0</v>
      </c>
      <c r="G185"/>
      <c r="H185" s="197"/>
    </row>
    <row r="186" spans="1:8" x14ac:dyDescent="0.2">
      <c r="A186" s="111">
        <f t="shared" si="5"/>
        <v>6</v>
      </c>
      <c r="B186" s="193">
        <v>43643</v>
      </c>
      <c r="C186" s="197"/>
      <c r="D186" s="197"/>
      <c r="E186" s="197"/>
      <c r="F186" s="198">
        <f t="shared" si="4"/>
        <v>0</v>
      </c>
      <c r="G186"/>
      <c r="H186" s="197"/>
    </row>
    <row r="187" spans="1:8" x14ac:dyDescent="0.2">
      <c r="A187" s="111">
        <f t="shared" si="5"/>
        <v>6</v>
      </c>
      <c r="B187" s="193">
        <v>43644</v>
      </c>
      <c r="C187" s="197"/>
      <c r="D187" s="197"/>
      <c r="E187" s="197"/>
      <c r="F187" s="198">
        <f t="shared" si="4"/>
        <v>0</v>
      </c>
      <c r="G187"/>
      <c r="H187" s="197"/>
    </row>
    <row r="188" spans="1:8" x14ac:dyDescent="0.2">
      <c r="A188" s="111">
        <f t="shared" si="5"/>
        <v>6</v>
      </c>
      <c r="B188" s="193">
        <v>43645</v>
      </c>
      <c r="C188" s="197"/>
      <c r="D188" s="197"/>
      <c r="E188" s="197"/>
      <c r="F188" s="198">
        <f t="shared" si="4"/>
        <v>0</v>
      </c>
      <c r="G188"/>
      <c r="H188" s="197"/>
    </row>
    <row r="189" spans="1:8" x14ac:dyDescent="0.2">
      <c r="A189" s="111">
        <f t="shared" si="5"/>
        <v>6</v>
      </c>
      <c r="B189" s="193">
        <v>43646</v>
      </c>
      <c r="C189" s="197"/>
      <c r="D189" s="197"/>
      <c r="E189" s="197"/>
      <c r="F189" s="198">
        <f t="shared" si="4"/>
        <v>0</v>
      </c>
      <c r="G189"/>
      <c r="H189" s="197"/>
    </row>
    <row r="190" spans="1:8" x14ac:dyDescent="0.2">
      <c r="A190" s="111">
        <f t="shared" si="5"/>
        <v>7</v>
      </c>
      <c r="B190" s="193">
        <v>43647</v>
      </c>
      <c r="C190" s="197"/>
      <c r="D190" s="197"/>
      <c r="E190" s="197"/>
      <c r="F190" s="198">
        <f t="shared" si="4"/>
        <v>0</v>
      </c>
      <c r="G190"/>
      <c r="H190" s="197"/>
    </row>
    <row r="191" spans="1:8" x14ac:dyDescent="0.2">
      <c r="A191" s="111">
        <f t="shared" si="5"/>
        <v>7</v>
      </c>
      <c r="B191" s="193">
        <v>43648</v>
      </c>
      <c r="C191" s="197"/>
      <c r="D191" s="197"/>
      <c r="E191" s="197"/>
      <c r="F191" s="198">
        <f t="shared" si="4"/>
        <v>0</v>
      </c>
      <c r="G191"/>
      <c r="H191" s="197"/>
    </row>
    <row r="192" spans="1:8" x14ac:dyDescent="0.2">
      <c r="A192" s="111">
        <f t="shared" si="5"/>
        <v>7</v>
      </c>
      <c r="B192" s="193">
        <v>43649</v>
      </c>
      <c r="C192" s="197"/>
      <c r="D192" s="197"/>
      <c r="E192" s="197"/>
      <c r="F192" s="198">
        <f t="shared" si="4"/>
        <v>0</v>
      </c>
      <c r="G192"/>
      <c r="H192" s="197"/>
    </row>
    <row r="193" spans="1:8" x14ac:dyDescent="0.2">
      <c r="A193" s="111">
        <f t="shared" si="5"/>
        <v>7</v>
      </c>
      <c r="B193" s="193">
        <v>43650</v>
      </c>
      <c r="C193" s="197"/>
      <c r="D193" s="197"/>
      <c r="E193" s="197"/>
      <c r="F193" s="198">
        <f t="shared" si="4"/>
        <v>0</v>
      </c>
      <c r="G193"/>
      <c r="H193" s="197"/>
    </row>
    <row r="194" spans="1:8" x14ac:dyDescent="0.2">
      <c r="A194" s="111">
        <f t="shared" si="5"/>
        <v>7</v>
      </c>
      <c r="B194" s="193">
        <v>43651</v>
      </c>
      <c r="C194" s="197"/>
      <c r="D194" s="197"/>
      <c r="E194" s="197"/>
      <c r="F194" s="198">
        <f t="shared" si="4"/>
        <v>0</v>
      </c>
      <c r="G194"/>
      <c r="H194" s="197"/>
    </row>
    <row r="195" spans="1:8" x14ac:dyDescent="0.2">
      <c r="A195" s="111">
        <f t="shared" si="5"/>
        <v>7</v>
      </c>
      <c r="B195" s="193">
        <v>43652</v>
      </c>
      <c r="C195" s="197"/>
      <c r="D195" s="197"/>
      <c r="E195" s="197"/>
      <c r="F195" s="198">
        <f t="shared" si="4"/>
        <v>0</v>
      </c>
      <c r="G195"/>
      <c r="H195" s="197"/>
    </row>
    <row r="196" spans="1:8" x14ac:dyDescent="0.2">
      <c r="A196" s="111">
        <f t="shared" si="5"/>
        <v>7</v>
      </c>
      <c r="B196" s="193">
        <v>43653</v>
      </c>
      <c r="C196" s="197"/>
      <c r="D196" s="197"/>
      <c r="E196" s="197"/>
      <c r="F196" s="198">
        <f t="shared" si="4"/>
        <v>0</v>
      </c>
      <c r="G196"/>
      <c r="H196" s="197"/>
    </row>
    <row r="197" spans="1:8" x14ac:dyDescent="0.2">
      <c r="A197" s="111">
        <f t="shared" si="5"/>
        <v>7</v>
      </c>
      <c r="B197" s="193">
        <v>43654</v>
      </c>
      <c r="C197" s="197"/>
      <c r="D197" s="197"/>
      <c r="E197" s="197"/>
      <c r="F197" s="198">
        <f t="shared" si="4"/>
        <v>0</v>
      </c>
      <c r="G197"/>
      <c r="H197" s="197"/>
    </row>
    <row r="198" spans="1:8" x14ac:dyDescent="0.2">
      <c r="A198" s="111">
        <f t="shared" si="5"/>
        <v>7</v>
      </c>
      <c r="B198" s="193">
        <v>43655</v>
      </c>
      <c r="C198" s="197"/>
      <c r="D198" s="197"/>
      <c r="E198" s="197"/>
      <c r="F198" s="198">
        <f t="shared" si="4"/>
        <v>0</v>
      </c>
      <c r="G198"/>
      <c r="H198" s="197"/>
    </row>
    <row r="199" spans="1:8" x14ac:dyDescent="0.2">
      <c r="A199" s="111">
        <f t="shared" si="5"/>
        <v>7</v>
      </c>
      <c r="B199" s="193">
        <v>43656</v>
      </c>
      <c r="C199" s="197"/>
      <c r="D199" s="197"/>
      <c r="E199" s="197"/>
      <c r="F199" s="198">
        <f t="shared" si="4"/>
        <v>0</v>
      </c>
      <c r="G199"/>
      <c r="H199" s="197"/>
    </row>
    <row r="200" spans="1:8" x14ac:dyDescent="0.2">
      <c r="A200" s="111">
        <f t="shared" si="5"/>
        <v>7</v>
      </c>
      <c r="B200" s="193">
        <v>43657</v>
      </c>
      <c r="C200" s="197"/>
      <c r="D200" s="197"/>
      <c r="E200" s="197"/>
      <c r="F200" s="198">
        <f t="shared" si="4"/>
        <v>0</v>
      </c>
      <c r="G200"/>
      <c r="H200" s="197"/>
    </row>
    <row r="201" spans="1:8" x14ac:dyDescent="0.2">
      <c r="A201" s="111">
        <f t="shared" si="5"/>
        <v>7</v>
      </c>
      <c r="B201" s="193">
        <v>43658</v>
      </c>
      <c r="C201" s="197"/>
      <c r="D201" s="197"/>
      <c r="E201" s="197"/>
      <c r="F201" s="198">
        <f t="shared" ref="F201:F264" si="6">+SUM(C201:E201)</f>
        <v>0</v>
      </c>
      <c r="G201"/>
      <c r="H201" s="197"/>
    </row>
    <row r="202" spans="1:8" x14ac:dyDescent="0.2">
      <c r="A202" s="111">
        <f t="shared" si="5"/>
        <v>7</v>
      </c>
      <c r="B202" s="193">
        <v>43659</v>
      </c>
      <c r="C202" s="197"/>
      <c r="D202" s="197"/>
      <c r="E202" s="197"/>
      <c r="F202" s="198">
        <f t="shared" si="6"/>
        <v>0</v>
      </c>
      <c r="G202"/>
      <c r="H202" s="197"/>
    </row>
    <row r="203" spans="1:8" x14ac:dyDescent="0.2">
      <c r="A203" s="111">
        <f t="shared" ref="A203:A266" si="7">+IF(ISBLANK($B203),"",MONTH($B203))</f>
        <v>7</v>
      </c>
      <c r="B203" s="193">
        <v>43660</v>
      </c>
      <c r="C203" s="197"/>
      <c r="D203" s="197"/>
      <c r="E203" s="197"/>
      <c r="F203" s="198">
        <f t="shared" si="6"/>
        <v>0</v>
      </c>
      <c r="G203"/>
      <c r="H203" s="197"/>
    </row>
    <row r="204" spans="1:8" x14ac:dyDescent="0.2">
      <c r="A204" s="111">
        <f t="shared" si="7"/>
        <v>7</v>
      </c>
      <c r="B204" s="193">
        <v>43661</v>
      </c>
      <c r="C204" s="197"/>
      <c r="D204" s="197"/>
      <c r="E204" s="197"/>
      <c r="F204" s="198">
        <f t="shared" si="6"/>
        <v>0</v>
      </c>
      <c r="G204"/>
      <c r="H204" s="197"/>
    </row>
    <row r="205" spans="1:8" x14ac:dyDescent="0.2">
      <c r="A205" s="111">
        <f t="shared" si="7"/>
        <v>7</v>
      </c>
      <c r="B205" s="193">
        <v>43662</v>
      </c>
      <c r="C205" s="197"/>
      <c r="D205" s="197"/>
      <c r="E205" s="197"/>
      <c r="F205" s="198">
        <f t="shared" si="6"/>
        <v>0</v>
      </c>
      <c r="G205"/>
      <c r="H205" s="197"/>
    </row>
    <row r="206" spans="1:8" x14ac:dyDescent="0.2">
      <c r="A206" s="111">
        <f t="shared" si="7"/>
        <v>7</v>
      </c>
      <c r="B206" s="193">
        <v>43663</v>
      </c>
      <c r="C206" s="197"/>
      <c r="D206" s="197"/>
      <c r="E206" s="197"/>
      <c r="F206" s="198">
        <f t="shared" si="6"/>
        <v>0</v>
      </c>
      <c r="G206"/>
      <c r="H206" s="197"/>
    </row>
    <row r="207" spans="1:8" x14ac:dyDescent="0.2">
      <c r="A207" s="111">
        <f t="shared" si="7"/>
        <v>7</v>
      </c>
      <c r="B207" s="193">
        <v>43664</v>
      </c>
      <c r="C207" s="197"/>
      <c r="D207" s="197"/>
      <c r="E207" s="197"/>
      <c r="F207" s="198">
        <f t="shared" si="6"/>
        <v>0</v>
      </c>
      <c r="G207"/>
      <c r="H207" s="197"/>
    </row>
    <row r="208" spans="1:8" x14ac:dyDescent="0.2">
      <c r="A208" s="111">
        <f t="shared" si="7"/>
        <v>7</v>
      </c>
      <c r="B208" s="193">
        <v>43665</v>
      </c>
      <c r="C208" s="197"/>
      <c r="D208" s="197"/>
      <c r="E208" s="197"/>
      <c r="F208" s="198">
        <f t="shared" si="6"/>
        <v>0</v>
      </c>
      <c r="G208"/>
      <c r="H208" s="197"/>
    </row>
    <row r="209" spans="1:8" x14ac:dyDescent="0.2">
      <c r="A209" s="111">
        <f t="shared" si="7"/>
        <v>7</v>
      </c>
      <c r="B209" s="193">
        <v>43666</v>
      </c>
      <c r="C209" s="197"/>
      <c r="D209" s="197"/>
      <c r="E209" s="197"/>
      <c r="F209" s="198">
        <f t="shared" si="6"/>
        <v>0</v>
      </c>
      <c r="G209"/>
      <c r="H209" s="197"/>
    </row>
    <row r="210" spans="1:8" x14ac:dyDescent="0.2">
      <c r="A210" s="111">
        <f t="shared" si="7"/>
        <v>7</v>
      </c>
      <c r="B210" s="193">
        <v>43667</v>
      </c>
      <c r="C210" s="197"/>
      <c r="D210" s="197"/>
      <c r="E210" s="197"/>
      <c r="F210" s="198">
        <f t="shared" si="6"/>
        <v>0</v>
      </c>
      <c r="G210"/>
      <c r="H210" s="197"/>
    </row>
    <row r="211" spans="1:8" x14ac:dyDescent="0.2">
      <c r="A211" s="111">
        <f t="shared" si="7"/>
        <v>7</v>
      </c>
      <c r="B211" s="193">
        <v>43668</v>
      </c>
      <c r="C211" s="197"/>
      <c r="D211" s="197"/>
      <c r="E211" s="197"/>
      <c r="F211" s="198">
        <f t="shared" si="6"/>
        <v>0</v>
      </c>
      <c r="G211"/>
      <c r="H211" s="197"/>
    </row>
    <row r="212" spans="1:8" x14ac:dyDescent="0.2">
      <c r="A212" s="111">
        <f t="shared" si="7"/>
        <v>7</v>
      </c>
      <c r="B212" s="193">
        <v>43669</v>
      </c>
      <c r="C212" s="197"/>
      <c r="D212" s="197"/>
      <c r="E212" s="197"/>
      <c r="F212" s="198">
        <f t="shared" si="6"/>
        <v>0</v>
      </c>
      <c r="G212"/>
      <c r="H212" s="197"/>
    </row>
    <row r="213" spans="1:8" x14ac:dyDescent="0.2">
      <c r="A213" s="111">
        <f t="shared" si="7"/>
        <v>7</v>
      </c>
      <c r="B213" s="193">
        <v>43670</v>
      </c>
      <c r="C213" s="197"/>
      <c r="D213" s="197"/>
      <c r="E213" s="197"/>
      <c r="F213" s="198">
        <f t="shared" si="6"/>
        <v>0</v>
      </c>
      <c r="G213"/>
      <c r="H213" s="197"/>
    </row>
    <row r="214" spans="1:8" x14ac:dyDescent="0.2">
      <c r="A214" s="111">
        <f t="shared" si="7"/>
        <v>7</v>
      </c>
      <c r="B214" s="193">
        <v>43671</v>
      </c>
      <c r="C214" s="197"/>
      <c r="D214" s="197"/>
      <c r="E214" s="197"/>
      <c r="F214" s="198">
        <f t="shared" si="6"/>
        <v>0</v>
      </c>
      <c r="G214"/>
      <c r="H214" s="197"/>
    </row>
    <row r="215" spans="1:8" x14ac:dyDescent="0.2">
      <c r="A215" s="111">
        <f t="shared" si="7"/>
        <v>7</v>
      </c>
      <c r="B215" s="193">
        <v>43672</v>
      </c>
      <c r="C215" s="197"/>
      <c r="D215" s="197"/>
      <c r="E215" s="197"/>
      <c r="F215" s="198">
        <f t="shared" si="6"/>
        <v>0</v>
      </c>
      <c r="G215"/>
      <c r="H215" s="197"/>
    </row>
    <row r="216" spans="1:8" x14ac:dyDescent="0.2">
      <c r="A216" s="111">
        <f t="shared" si="7"/>
        <v>7</v>
      </c>
      <c r="B216" s="193">
        <v>43673</v>
      </c>
      <c r="C216" s="197"/>
      <c r="D216" s="197"/>
      <c r="E216" s="197"/>
      <c r="F216" s="198">
        <f t="shared" si="6"/>
        <v>0</v>
      </c>
      <c r="G216"/>
      <c r="H216" s="197"/>
    </row>
    <row r="217" spans="1:8" x14ac:dyDescent="0.2">
      <c r="A217" s="111">
        <f t="shared" si="7"/>
        <v>7</v>
      </c>
      <c r="B217" s="193">
        <v>43674</v>
      </c>
      <c r="C217" s="197"/>
      <c r="D217" s="197"/>
      <c r="E217" s="197"/>
      <c r="F217" s="198">
        <f t="shared" si="6"/>
        <v>0</v>
      </c>
      <c r="G217"/>
      <c r="H217" s="197"/>
    </row>
    <row r="218" spans="1:8" x14ac:dyDescent="0.2">
      <c r="A218" s="111">
        <f t="shared" si="7"/>
        <v>7</v>
      </c>
      <c r="B218" s="193">
        <v>43675</v>
      </c>
      <c r="C218" s="197"/>
      <c r="D218" s="197"/>
      <c r="E218" s="197"/>
      <c r="F218" s="198">
        <f t="shared" si="6"/>
        <v>0</v>
      </c>
      <c r="G218"/>
      <c r="H218" s="197"/>
    </row>
    <row r="219" spans="1:8" x14ac:dyDescent="0.2">
      <c r="A219" s="111">
        <f t="shared" si="7"/>
        <v>7</v>
      </c>
      <c r="B219" s="193">
        <v>43676</v>
      </c>
      <c r="C219" s="197"/>
      <c r="D219" s="197"/>
      <c r="E219" s="197"/>
      <c r="F219" s="198">
        <f t="shared" si="6"/>
        <v>0</v>
      </c>
      <c r="G219"/>
      <c r="H219" s="197"/>
    </row>
    <row r="220" spans="1:8" x14ac:dyDescent="0.2">
      <c r="A220" s="111">
        <f t="shared" si="7"/>
        <v>7</v>
      </c>
      <c r="B220" s="193">
        <v>43677</v>
      </c>
      <c r="C220" s="197"/>
      <c r="D220" s="197"/>
      <c r="E220" s="197"/>
      <c r="F220" s="198">
        <f t="shared" si="6"/>
        <v>0</v>
      </c>
      <c r="G220"/>
      <c r="H220" s="197"/>
    </row>
    <row r="221" spans="1:8" x14ac:dyDescent="0.2">
      <c r="A221" s="111">
        <f t="shared" si="7"/>
        <v>8</v>
      </c>
      <c r="B221" s="193">
        <v>43678</v>
      </c>
      <c r="C221" s="197"/>
      <c r="D221" s="197"/>
      <c r="E221" s="197"/>
      <c r="F221" s="198">
        <f t="shared" si="6"/>
        <v>0</v>
      </c>
      <c r="G221"/>
      <c r="H221" s="197"/>
    </row>
    <row r="222" spans="1:8" x14ac:dyDescent="0.2">
      <c r="A222" s="111">
        <f t="shared" si="7"/>
        <v>8</v>
      </c>
      <c r="B222" s="193">
        <v>43679</v>
      </c>
      <c r="C222" s="197"/>
      <c r="D222" s="197"/>
      <c r="E222" s="197"/>
      <c r="F222" s="198">
        <f t="shared" si="6"/>
        <v>0</v>
      </c>
      <c r="G222"/>
      <c r="H222" s="197"/>
    </row>
    <row r="223" spans="1:8" x14ac:dyDescent="0.2">
      <c r="A223" s="111">
        <f t="shared" si="7"/>
        <v>8</v>
      </c>
      <c r="B223" s="193">
        <v>43680</v>
      </c>
      <c r="C223" s="197"/>
      <c r="D223" s="197"/>
      <c r="E223" s="197"/>
      <c r="F223" s="198">
        <f t="shared" si="6"/>
        <v>0</v>
      </c>
      <c r="G223"/>
      <c r="H223" s="197"/>
    </row>
    <row r="224" spans="1:8" x14ac:dyDescent="0.2">
      <c r="A224" s="111">
        <f t="shared" si="7"/>
        <v>8</v>
      </c>
      <c r="B224" s="193">
        <v>43681</v>
      </c>
      <c r="C224" s="197"/>
      <c r="D224" s="197"/>
      <c r="E224" s="197"/>
      <c r="F224" s="198">
        <f t="shared" si="6"/>
        <v>0</v>
      </c>
      <c r="G224"/>
      <c r="H224" s="197"/>
    </row>
    <row r="225" spans="1:8" x14ac:dyDescent="0.2">
      <c r="A225" s="111">
        <f t="shared" si="7"/>
        <v>8</v>
      </c>
      <c r="B225" s="193">
        <v>43682</v>
      </c>
      <c r="C225" s="197"/>
      <c r="D225" s="197"/>
      <c r="E225" s="197"/>
      <c r="F225" s="198">
        <f t="shared" si="6"/>
        <v>0</v>
      </c>
      <c r="G225"/>
      <c r="H225" s="197"/>
    </row>
    <row r="226" spans="1:8" x14ac:dyDescent="0.2">
      <c r="A226" s="111">
        <f t="shared" si="7"/>
        <v>8</v>
      </c>
      <c r="B226" s="193">
        <v>43683</v>
      </c>
      <c r="C226" s="197"/>
      <c r="D226" s="197"/>
      <c r="E226" s="197"/>
      <c r="F226" s="198">
        <f t="shared" si="6"/>
        <v>0</v>
      </c>
      <c r="G226"/>
      <c r="H226" s="197"/>
    </row>
    <row r="227" spans="1:8" x14ac:dyDescent="0.2">
      <c r="A227" s="111">
        <f t="shared" si="7"/>
        <v>8</v>
      </c>
      <c r="B227" s="193">
        <v>43684</v>
      </c>
      <c r="C227" s="197"/>
      <c r="D227" s="197"/>
      <c r="E227" s="197"/>
      <c r="F227" s="198">
        <f t="shared" si="6"/>
        <v>0</v>
      </c>
      <c r="G227"/>
      <c r="H227" s="197"/>
    </row>
    <row r="228" spans="1:8" x14ac:dyDescent="0.2">
      <c r="A228" s="111">
        <f t="shared" si="7"/>
        <v>8</v>
      </c>
      <c r="B228" s="193">
        <v>43685</v>
      </c>
      <c r="C228" s="197"/>
      <c r="D228" s="197"/>
      <c r="E228" s="197"/>
      <c r="F228" s="198">
        <f t="shared" si="6"/>
        <v>0</v>
      </c>
      <c r="G228"/>
      <c r="H228" s="197"/>
    </row>
    <row r="229" spans="1:8" x14ac:dyDescent="0.2">
      <c r="A229" s="111">
        <f t="shared" si="7"/>
        <v>8</v>
      </c>
      <c r="B229" s="193">
        <v>43686</v>
      </c>
      <c r="C229" s="197"/>
      <c r="D229" s="197"/>
      <c r="E229" s="197"/>
      <c r="F229" s="198">
        <f t="shared" si="6"/>
        <v>0</v>
      </c>
      <c r="G229"/>
      <c r="H229" s="197"/>
    </row>
    <row r="230" spans="1:8" x14ac:dyDescent="0.2">
      <c r="A230" s="111">
        <f t="shared" si="7"/>
        <v>8</v>
      </c>
      <c r="B230" s="193">
        <v>43687</v>
      </c>
      <c r="C230" s="197"/>
      <c r="D230" s="197"/>
      <c r="E230" s="197"/>
      <c r="F230" s="198">
        <f t="shared" si="6"/>
        <v>0</v>
      </c>
      <c r="G230"/>
      <c r="H230" s="197"/>
    </row>
    <row r="231" spans="1:8" x14ac:dyDescent="0.2">
      <c r="A231" s="111">
        <f t="shared" si="7"/>
        <v>8</v>
      </c>
      <c r="B231" s="193">
        <v>43688</v>
      </c>
      <c r="C231" s="197"/>
      <c r="D231" s="197"/>
      <c r="E231" s="197"/>
      <c r="F231" s="198">
        <f t="shared" si="6"/>
        <v>0</v>
      </c>
      <c r="G231"/>
      <c r="H231" s="197"/>
    </row>
    <row r="232" spans="1:8" x14ac:dyDescent="0.2">
      <c r="A232" s="111">
        <f t="shared" si="7"/>
        <v>8</v>
      </c>
      <c r="B232" s="193">
        <v>43689</v>
      </c>
      <c r="C232" s="197"/>
      <c r="D232" s="197"/>
      <c r="E232" s="197"/>
      <c r="F232" s="198">
        <f t="shared" si="6"/>
        <v>0</v>
      </c>
      <c r="G232"/>
      <c r="H232" s="197"/>
    </row>
    <row r="233" spans="1:8" x14ac:dyDescent="0.2">
      <c r="A233" s="111">
        <f t="shared" si="7"/>
        <v>8</v>
      </c>
      <c r="B233" s="193">
        <v>43690</v>
      </c>
      <c r="C233" s="197"/>
      <c r="D233" s="197"/>
      <c r="E233" s="197"/>
      <c r="F233" s="198">
        <f t="shared" si="6"/>
        <v>0</v>
      </c>
      <c r="G233"/>
      <c r="H233" s="197"/>
    </row>
    <row r="234" spans="1:8" x14ac:dyDescent="0.2">
      <c r="A234" s="111">
        <f t="shared" si="7"/>
        <v>8</v>
      </c>
      <c r="B234" s="193">
        <v>43691</v>
      </c>
      <c r="C234" s="197"/>
      <c r="D234" s="197"/>
      <c r="E234" s="197"/>
      <c r="F234" s="198">
        <f t="shared" si="6"/>
        <v>0</v>
      </c>
      <c r="G234"/>
      <c r="H234" s="197"/>
    </row>
    <row r="235" spans="1:8" x14ac:dyDescent="0.2">
      <c r="A235" s="111">
        <f t="shared" si="7"/>
        <v>8</v>
      </c>
      <c r="B235" s="193">
        <v>43692</v>
      </c>
      <c r="C235" s="197"/>
      <c r="D235" s="197"/>
      <c r="E235" s="197"/>
      <c r="F235" s="198">
        <f t="shared" si="6"/>
        <v>0</v>
      </c>
      <c r="G235"/>
      <c r="H235" s="197"/>
    </row>
    <row r="236" spans="1:8" x14ac:dyDescent="0.2">
      <c r="A236" s="111">
        <f t="shared" si="7"/>
        <v>8</v>
      </c>
      <c r="B236" s="193">
        <v>43693</v>
      </c>
      <c r="C236" s="197"/>
      <c r="D236" s="197"/>
      <c r="E236" s="197"/>
      <c r="F236" s="198">
        <f t="shared" si="6"/>
        <v>0</v>
      </c>
      <c r="G236"/>
      <c r="H236" s="197"/>
    </row>
    <row r="237" spans="1:8" x14ac:dyDescent="0.2">
      <c r="A237" s="111">
        <f t="shared" si="7"/>
        <v>8</v>
      </c>
      <c r="B237" s="193">
        <v>43694</v>
      </c>
      <c r="C237" s="197"/>
      <c r="D237" s="197"/>
      <c r="E237" s="197"/>
      <c r="F237" s="198">
        <f t="shared" si="6"/>
        <v>0</v>
      </c>
      <c r="G237"/>
      <c r="H237" s="197"/>
    </row>
    <row r="238" spans="1:8" x14ac:dyDescent="0.2">
      <c r="A238" s="111">
        <f t="shared" si="7"/>
        <v>8</v>
      </c>
      <c r="B238" s="193">
        <v>43695</v>
      </c>
      <c r="C238" s="197"/>
      <c r="D238" s="197"/>
      <c r="E238" s="197"/>
      <c r="F238" s="198">
        <f t="shared" si="6"/>
        <v>0</v>
      </c>
      <c r="G238"/>
      <c r="H238" s="197"/>
    </row>
    <row r="239" spans="1:8" x14ac:dyDescent="0.2">
      <c r="A239" s="111">
        <f t="shared" si="7"/>
        <v>8</v>
      </c>
      <c r="B239" s="193">
        <v>43696</v>
      </c>
      <c r="C239" s="197"/>
      <c r="D239" s="197"/>
      <c r="E239" s="197"/>
      <c r="F239" s="198">
        <f t="shared" si="6"/>
        <v>0</v>
      </c>
      <c r="G239"/>
      <c r="H239" s="197"/>
    </row>
    <row r="240" spans="1:8" x14ac:dyDescent="0.2">
      <c r="A240" s="111">
        <f t="shared" si="7"/>
        <v>8</v>
      </c>
      <c r="B240" s="193">
        <v>43697</v>
      </c>
      <c r="C240" s="197"/>
      <c r="D240" s="197"/>
      <c r="E240" s="197"/>
      <c r="F240" s="198">
        <f t="shared" si="6"/>
        <v>0</v>
      </c>
      <c r="G240"/>
      <c r="H240" s="197"/>
    </row>
    <row r="241" spans="1:8" x14ac:dyDescent="0.2">
      <c r="A241" s="111">
        <f t="shared" si="7"/>
        <v>8</v>
      </c>
      <c r="B241" s="193">
        <v>43698</v>
      </c>
      <c r="C241" s="197"/>
      <c r="D241" s="197"/>
      <c r="E241" s="197"/>
      <c r="F241" s="198">
        <f t="shared" si="6"/>
        <v>0</v>
      </c>
      <c r="G241"/>
      <c r="H241" s="197"/>
    </row>
    <row r="242" spans="1:8" x14ac:dyDescent="0.2">
      <c r="A242" s="111">
        <f t="shared" si="7"/>
        <v>8</v>
      </c>
      <c r="B242" s="193">
        <v>43699</v>
      </c>
      <c r="C242" s="197"/>
      <c r="D242" s="197"/>
      <c r="E242" s="197"/>
      <c r="F242" s="198">
        <f t="shared" si="6"/>
        <v>0</v>
      </c>
      <c r="G242"/>
      <c r="H242" s="197"/>
    </row>
    <row r="243" spans="1:8" x14ac:dyDescent="0.2">
      <c r="A243" s="111">
        <f t="shared" si="7"/>
        <v>8</v>
      </c>
      <c r="B243" s="193">
        <v>43700</v>
      </c>
      <c r="C243" s="197"/>
      <c r="D243" s="197"/>
      <c r="E243" s="197"/>
      <c r="F243" s="198">
        <f t="shared" si="6"/>
        <v>0</v>
      </c>
      <c r="G243"/>
      <c r="H243" s="197"/>
    </row>
    <row r="244" spans="1:8" x14ac:dyDescent="0.2">
      <c r="A244" s="111">
        <f t="shared" si="7"/>
        <v>8</v>
      </c>
      <c r="B244" s="193">
        <v>43701</v>
      </c>
      <c r="C244" s="197"/>
      <c r="D244" s="197"/>
      <c r="E244" s="197"/>
      <c r="F244" s="198">
        <f t="shared" si="6"/>
        <v>0</v>
      </c>
      <c r="G244"/>
      <c r="H244" s="197"/>
    </row>
    <row r="245" spans="1:8" x14ac:dyDescent="0.2">
      <c r="A245" s="111">
        <f t="shared" si="7"/>
        <v>8</v>
      </c>
      <c r="B245" s="193">
        <v>43702</v>
      </c>
      <c r="C245" s="197"/>
      <c r="D245" s="197"/>
      <c r="E245" s="197"/>
      <c r="F245" s="198">
        <f t="shared" si="6"/>
        <v>0</v>
      </c>
      <c r="G245"/>
      <c r="H245" s="197"/>
    </row>
    <row r="246" spans="1:8" x14ac:dyDescent="0.2">
      <c r="A246" s="111">
        <f t="shared" si="7"/>
        <v>8</v>
      </c>
      <c r="B246" s="193">
        <v>43703</v>
      </c>
      <c r="C246" s="197"/>
      <c r="D246" s="197"/>
      <c r="E246" s="197"/>
      <c r="F246" s="198">
        <f t="shared" si="6"/>
        <v>0</v>
      </c>
      <c r="G246"/>
      <c r="H246" s="197"/>
    </row>
    <row r="247" spans="1:8" x14ac:dyDescent="0.2">
      <c r="A247" s="111">
        <f t="shared" si="7"/>
        <v>8</v>
      </c>
      <c r="B247" s="193">
        <v>43704</v>
      </c>
      <c r="C247" s="197"/>
      <c r="D247" s="197"/>
      <c r="E247" s="197"/>
      <c r="F247" s="198">
        <f t="shared" si="6"/>
        <v>0</v>
      </c>
      <c r="G247"/>
      <c r="H247" s="197"/>
    </row>
    <row r="248" spans="1:8" x14ac:dyDescent="0.2">
      <c r="A248" s="111">
        <f t="shared" si="7"/>
        <v>8</v>
      </c>
      <c r="B248" s="193">
        <v>43705</v>
      </c>
      <c r="C248" s="197"/>
      <c r="D248" s="197"/>
      <c r="E248" s="197"/>
      <c r="F248" s="198">
        <f t="shared" si="6"/>
        <v>0</v>
      </c>
      <c r="G248"/>
      <c r="H248" s="197"/>
    </row>
    <row r="249" spans="1:8" x14ac:dyDescent="0.2">
      <c r="A249" s="111">
        <f t="shared" si="7"/>
        <v>8</v>
      </c>
      <c r="B249" s="193">
        <v>43706</v>
      </c>
      <c r="C249" s="197"/>
      <c r="D249" s="197"/>
      <c r="E249" s="197"/>
      <c r="F249" s="198">
        <f t="shared" si="6"/>
        <v>0</v>
      </c>
      <c r="G249"/>
      <c r="H249" s="197"/>
    </row>
    <row r="250" spans="1:8" x14ac:dyDescent="0.2">
      <c r="A250" s="111">
        <f t="shared" si="7"/>
        <v>8</v>
      </c>
      <c r="B250" s="193">
        <v>43707</v>
      </c>
      <c r="C250" s="197"/>
      <c r="D250" s="197"/>
      <c r="E250" s="197"/>
      <c r="F250" s="198">
        <f t="shared" si="6"/>
        <v>0</v>
      </c>
      <c r="G250"/>
      <c r="H250" s="197"/>
    </row>
    <row r="251" spans="1:8" x14ac:dyDescent="0.2">
      <c r="A251" s="111">
        <f t="shared" si="7"/>
        <v>8</v>
      </c>
      <c r="B251" s="193">
        <v>43708</v>
      </c>
      <c r="C251" s="197"/>
      <c r="D251" s="197"/>
      <c r="E251" s="197"/>
      <c r="F251" s="198">
        <f t="shared" si="6"/>
        <v>0</v>
      </c>
      <c r="G251"/>
      <c r="H251" s="197"/>
    </row>
    <row r="252" spans="1:8" x14ac:dyDescent="0.2">
      <c r="A252" s="111">
        <f t="shared" si="7"/>
        <v>9</v>
      </c>
      <c r="B252" s="193">
        <v>43709</v>
      </c>
      <c r="C252" s="197"/>
      <c r="D252" s="197"/>
      <c r="E252" s="197"/>
      <c r="F252" s="198">
        <f t="shared" si="6"/>
        <v>0</v>
      </c>
      <c r="G252"/>
      <c r="H252" s="197"/>
    </row>
    <row r="253" spans="1:8" x14ac:dyDescent="0.2">
      <c r="A253" s="111">
        <f t="shared" si="7"/>
        <v>9</v>
      </c>
      <c r="B253" s="193">
        <v>43710</v>
      </c>
      <c r="C253" s="197"/>
      <c r="D253" s="197"/>
      <c r="E253" s="197"/>
      <c r="F253" s="198">
        <f t="shared" si="6"/>
        <v>0</v>
      </c>
      <c r="G253"/>
      <c r="H253" s="197"/>
    </row>
    <row r="254" spans="1:8" x14ac:dyDescent="0.2">
      <c r="A254" s="111">
        <f t="shared" si="7"/>
        <v>9</v>
      </c>
      <c r="B254" s="193">
        <v>43711</v>
      </c>
      <c r="C254" s="197"/>
      <c r="D254" s="197"/>
      <c r="E254" s="197"/>
      <c r="F254" s="198">
        <f t="shared" si="6"/>
        <v>0</v>
      </c>
      <c r="G254"/>
      <c r="H254" s="197"/>
    </row>
    <row r="255" spans="1:8" x14ac:dyDescent="0.2">
      <c r="A255" s="111">
        <f t="shared" si="7"/>
        <v>9</v>
      </c>
      <c r="B255" s="193">
        <v>43712</v>
      </c>
      <c r="C255" s="197"/>
      <c r="D255" s="197"/>
      <c r="E255" s="197"/>
      <c r="F255" s="198">
        <f t="shared" si="6"/>
        <v>0</v>
      </c>
      <c r="G255"/>
      <c r="H255" s="197"/>
    </row>
    <row r="256" spans="1:8" x14ac:dyDescent="0.2">
      <c r="A256" s="111">
        <f t="shared" si="7"/>
        <v>9</v>
      </c>
      <c r="B256" s="193">
        <v>43713</v>
      </c>
      <c r="C256" s="197"/>
      <c r="D256" s="197"/>
      <c r="E256" s="197"/>
      <c r="F256" s="198">
        <f t="shared" si="6"/>
        <v>0</v>
      </c>
      <c r="G256"/>
      <c r="H256" s="197"/>
    </row>
    <row r="257" spans="1:8" x14ac:dyDescent="0.2">
      <c r="A257" s="111">
        <f t="shared" si="7"/>
        <v>9</v>
      </c>
      <c r="B257" s="193">
        <v>43714</v>
      </c>
      <c r="C257" s="197"/>
      <c r="D257" s="197"/>
      <c r="E257" s="197"/>
      <c r="F257" s="198">
        <f t="shared" si="6"/>
        <v>0</v>
      </c>
      <c r="G257"/>
      <c r="H257" s="197"/>
    </row>
    <row r="258" spans="1:8" x14ac:dyDescent="0.2">
      <c r="A258" s="111">
        <f t="shared" si="7"/>
        <v>9</v>
      </c>
      <c r="B258" s="193">
        <v>43715</v>
      </c>
      <c r="C258" s="197"/>
      <c r="D258" s="197"/>
      <c r="E258" s="197"/>
      <c r="F258" s="198">
        <f t="shared" si="6"/>
        <v>0</v>
      </c>
      <c r="G258"/>
      <c r="H258" s="197"/>
    </row>
    <row r="259" spans="1:8" x14ac:dyDescent="0.2">
      <c r="A259" s="111">
        <f t="shared" si="7"/>
        <v>9</v>
      </c>
      <c r="B259" s="193">
        <v>43716</v>
      </c>
      <c r="C259" s="197"/>
      <c r="D259" s="197"/>
      <c r="E259" s="197"/>
      <c r="F259" s="198">
        <f t="shared" si="6"/>
        <v>0</v>
      </c>
      <c r="G259"/>
      <c r="H259" s="197"/>
    </row>
    <row r="260" spans="1:8" x14ac:dyDescent="0.2">
      <c r="A260" s="111">
        <f t="shared" si="7"/>
        <v>9</v>
      </c>
      <c r="B260" s="193">
        <v>43717</v>
      </c>
      <c r="C260" s="197"/>
      <c r="D260" s="197"/>
      <c r="E260" s="197"/>
      <c r="F260" s="198">
        <f t="shared" si="6"/>
        <v>0</v>
      </c>
      <c r="G260"/>
      <c r="H260" s="197"/>
    </row>
    <row r="261" spans="1:8" x14ac:dyDescent="0.2">
      <c r="A261" s="111">
        <f t="shared" si="7"/>
        <v>9</v>
      </c>
      <c r="B261" s="193">
        <v>43718</v>
      </c>
      <c r="C261" s="197"/>
      <c r="D261" s="197"/>
      <c r="E261" s="197"/>
      <c r="F261" s="198">
        <f t="shared" si="6"/>
        <v>0</v>
      </c>
      <c r="G261"/>
      <c r="H261" s="197"/>
    </row>
    <row r="262" spans="1:8" x14ac:dyDescent="0.2">
      <c r="A262" s="111">
        <f t="shared" si="7"/>
        <v>9</v>
      </c>
      <c r="B262" s="193">
        <v>43719</v>
      </c>
      <c r="C262" s="197"/>
      <c r="D262" s="197"/>
      <c r="E262" s="197"/>
      <c r="F262" s="198">
        <f t="shared" si="6"/>
        <v>0</v>
      </c>
      <c r="G262"/>
      <c r="H262" s="197"/>
    </row>
    <row r="263" spans="1:8" x14ac:dyDescent="0.2">
      <c r="A263" s="111">
        <f t="shared" si="7"/>
        <v>9</v>
      </c>
      <c r="B263" s="193">
        <v>43720</v>
      </c>
      <c r="C263" s="197"/>
      <c r="D263" s="197"/>
      <c r="E263" s="197"/>
      <c r="F263" s="198">
        <f t="shared" si="6"/>
        <v>0</v>
      </c>
      <c r="G263"/>
      <c r="H263" s="197"/>
    </row>
    <row r="264" spans="1:8" x14ac:dyDescent="0.2">
      <c r="A264" s="111">
        <f t="shared" si="7"/>
        <v>9</v>
      </c>
      <c r="B264" s="193">
        <v>43721</v>
      </c>
      <c r="C264" s="197"/>
      <c r="D264" s="197"/>
      <c r="E264" s="197"/>
      <c r="F264" s="198">
        <f t="shared" si="6"/>
        <v>0</v>
      </c>
      <c r="G264"/>
      <c r="H264" s="197"/>
    </row>
    <row r="265" spans="1:8" x14ac:dyDescent="0.2">
      <c r="A265" s="111">
        <f t="shared" si="7"/>
        <v>9</v>
      </c>
      <c r="B265" s="193">
        <v>43722</v>
      </c>
      <c r="C265" s="197"/>
      <c r="D265" s="197"/>
      <c r="E265" s="197"/>
      <c r="F265" s="198">
        <f t="shared" ref="F265:F328" si="8">+SUM(C265:E265)</f>
        <v>0</v>
      </c>
      <c r="G265"/>
      <c r="H265" s="197"/>
    </row>
    <row r="266" spans="1:8" x14ac:dyDescent="0.2">
      <c r="A266" s="111">
        <f t="shared" si="7"/>
        <v>9</v>
      </c>
      <c r="B266" s="193">
        <v>43723</v>
      </c>
      <c r="C266" s="197"/>
      <c r="D266" s="197"/>
      <c r="E266" s="197"/>
      <c r="F266" s="198">
        <f t="shared" si="8"/>
        <v>0</v>
      </c>
      <c r="G266"/>
      <c r="H266" s="197"/>
    </row>
    <row r="267" spans="1:8" x14ac:dyDescent="0.2">
      <c r="A267" s="111">
        <f t="shared" ref="A267:A330" si="9">+IF(ISBLANK($B267),"",MONTH($B267))</f>
        <v>9</v>
      </c>
      <c r="B267" s="193">
        <v>43724</v>
      </c>
      <c r="C267" s="197"/>
      <c r="D267" s="197"/>
      <c r="E267" s="197"/>
      <c r="F267" s="198">
        <f t="shared" si="8"/>
        <v>0</v>
      </c>
      <c r="G267"/>
      <c r="H267" s="197"/>
    </row>
    <row r="268" spans="1:8" x14ac:dyDescent="0.2">
      <c r="A268" s="111">
        <f t="shared" si="9"/>
        <v>9</v>
      </c>
      <c r="B268" s="193">
        <v>43725</v>
      </c>
      <c r="C268" s="197"/>
      <c r="D268" s="197"/>
      <c r="E268" s="197"/>
      <c r="F268" s="198">
        <f t="shared" si="8"/>
        <v>0</v>
      </c>
      <c r="G268"/>
      <c r="H268" s="197"/>
    </row>
    <row r="269" spans="1:8" x14ac:dyDescent="0.2">
      <c r="A269" s="111">
        <f t="shared" si="9"/>
        <v>9</v>
      </c>
      <c r="B269" s="193">
        <v>43726</v>
      </c>
      <c r="C269" s="197"/>
      <c r="D269" s="197"/>
      <c r="E269" s="197"/>
      <c r="F269" s="198">
        <f t="shared" si="8"/>
        <v>0</v>
      </c>
      <c r="G269"/>
      <c r="H269" s="197"/>
    </row>
    <row r="270" spans="1:8" x14ac:dyDescent="0.2">
      <c r="A270" s="111">
        <f t="shared" si="9"/>
        <v>9</v>
      </c>
      <c r="B270" s="193">
        <v>43727</v>
      </c>
      <c r="C270" s="197"/>
      <c r="D270" s="197"/>
      <c r="E270" s="197"/>
      <c r="F270" s="198">
        <f t="shared" si="8"/>
        <v>0</v>
      </c>
      <c r="G270"/>
      <c r="H270" s="197"/>
    </row>
    <row r="271" spans="1:8" x14ac:dyDescent="0.2">
      <c r="A271" s="111">
        <f t="shared" si="9"/>
        <v>9</v>
      </c>
      <c r="B271" s="193">
        <v>43728</v>
      </c>
      <c r="C271" s="197"/>
      <c r="D271" s="197"/>
      <c r="E271" s="197"/>
      <c r="F271" s="198">
        <f t="shared" si="8"/>
        <v>0</v>
      </c>
      <c r="G271"/>
      <c r="H271" s="197"/>
    </row>
    <row r="272" spans="1:8" x14ac:dyDescent="0.2">
      <c r="A272" s="111">
        <f t="shared" si="9"/>
        <v>9</v>
      </c>
      <c r="B272" s="193">
        <v>43729</v>
      </c>
      <c r="C272" s="197"/>
      <c r="D272" s="197"/>
      <c r="E272" s="197"/>
      <c r="F272" s="198">
        <f t="shared" si="8"/>
        <v>0</v>
      </c>
      <c r="G272"/>
      <c r="H272" s="197"/>
    </row>
    <row r="273" spans="1:8" x14ac:dyDescent="0.2">
      <c r="A273" s="111">
        <f t="shared" si="9"/>
        <v>9</v>
      </c>
      <c r="B273" s="193">
        <v>43730</v>
      </c>
      <c r="C273" s="197"/>
      <c r="D273" s="197"/>
      <c r="E273" s="197"/>
      <c r="F273" s="198">
        <f t="shared" si="8"/>
        <v>0</v>
      </c>
      <c r="G273"/>
      <c r="H273" s="197"/>
    </row>
    <row r="274" spans="1:8" x14ac:dyDescent="0.2">
      <c r="A274" s="111">
        <f t="shared" si="9"/>
        <v>9</v>
      </c>
      <c r="B274" s="193">
        <v>43731</v>
      </c>
      <c r="C274" s="197"/>
      <c r="D274" s="197"/>
      <c r="E274" s="197"/>
      <c r="F274" s="198">
        <f t="shared" si="8"/>
        <v>0</v>
      </c>
      <c r="G274"/>
      <c r="H274" s="197"/>
    </row>
    <row r="275" spans="1:8" x14ac:dyDescent="0.2">
      <c r="A275" s="111">
        <f t="shared" si="9"/>
        <v>9</v>
      </c>
      <c r="B275" s="193">
        <v>43732</v>
      </c>
      <c r="C275" s="197"/>
      <c r="D275" s="197"/>
      <c r="E275" s="197"/>
      <c r="F275" s="198">
        <f t="shared" si="8"/>
        <v>0</v>
      </c>
      <c r="G275"/>
      <c r="H275" s="197"/>
    </row>
    <row r="276" spans="1:8" x14ac:dyDescent="0.2">
      <c r="A276" s="111">
        <f t="shared" si="9"/>
        <v>9</v>
      </c>
      <c r="B276" s="193">
        <v>43733</v>
      </c>
      <c r="C276" s="197"/>
      <c r="D276" s="197"/>
      <c r="E276" s="197"/>
      <c r="F276" s="198">
        <f t="shared" si="8"/>
        <v>0</v>
      </c>
      <c r="G276"/>
      <c r="H276" s="197"/>
    </row>
    <row r="277" spans="1:8" x14ac:dyDescent="0.2">
      <c r="A277" s="111">
        <f t="shared" si="9"/>
        <v>9</v>
      </c>
      <c r="B277" s="193">
        <v>43734</v>
      </c>
      <c r="C277" s="197"/>
      <c r="D277" s="197"/>
      <c r="E277" s="197"/>
      <c r="F277" s="198">
        <f t="shared" si="8"/>
        <v>0</v>
      </c>
      <c r="G277"/>
      <c r="H277" s="197"/>
    </row>
    <row r="278" spans="1:8" x14ac:dyDescent="0.2">
      <c r="A278" s="111">
        <f t="shared" si="9"/>
        <v>9</v>
      </c>
      <c r="B278" s="193">
        <v>43735</v>
      </c>
      <c r="C278" s="197"/>
      <c r="D278" s="197"/>
      <c r="E278" s="197"/>
      <c r="F278" s="198">
        <f t="shared" si="8"/>
        <v>0</v>
      </c>
      <c r="G278"/>
      <c r="H278" s="197"/>
    </row>
    <row r="279" spans="1:8" x14ac:dyDescent="0.2">
      <c r="A279" s="111">
        <f t="shared" si="9"/>
        <v>9</v>
      </c>
      <c r="B279" s="193">
        <v>43736</v>
      </c>
      <c r="C279" s="197"/>
      <c r="D279" s="197"/>
      <c r="E279" s="197"/>
      <c r="F279" s="198">
        <f t="shared" si="8"/>
        <v>0</v>
      </c>
      <c r="G279"/>
      <c r="H279" s="197"/>
    </row>
    <row r="280" spans="1:8" x14ac:dyDescent="0.2">
      <c r="A280" s="111">
        <f t="shared" si="9"/>
        <v>9</v>
      </c>
      <c r="B280" s="193">
        <v>43737</v>
      </c>
      <c r="C280" s="197"/>
      <c r="D280" s="197"/>
      <c r="E280" s="197"/>
      <c r="F280" s="198">
        <f t="shared" si="8"/>
        <v>0</v>
      </c>
      <c r="G280"/>
      <c r="H280" s="197"/>
    </row>
    <row r="281" spans="1:8" x14ac:dyDescent="0.2">
      <c r="A281" s="111">
        <f t="shared" si="9"/>
        <v>9</v>
      </c>
      <c r="B281" s="193">
        <v>43738</v>
      </c>
      <c r="C281" s="197"/>
      <c r="D281" s="197"/>
      <c r="E281" s="197"/>
      <c r="F281" s="198">
        <f t="shared" si="8"/>
        <v>0</v>
      </c>
      <c r="G281"/>
      <c r="H281" s="197"/>
    </row>
    <row r="282" spans="1:8" x14ac:dyDescent="0.2">
      <c r="A282" s="111">
        <f t="shared" si="9"/>
        <v>10</v>
      </c>
      <c r="B282" s="193">
        <v>43739</v>
      </c>
      <c r="C282" s="197"/>
      <c r="D282" s="197"/>
      <c r="E282" s="197"/>
      <c r="F282" s="198">
        <f t="shared" si="8"/>
        <v>0</v>
      </c>
      <c r="G282"/>
      <c r="H282" s="197"/>
    </row>
    <row r="283" spans="1:8" x14ac:dyDescent="0.2">
      <c r="A283" s="111">
        <f t="shared" si="9"/>
        <v>10</v>
      </c>
      <c r="B283" s="193">
        <v>43740</v>
      </c>
      <c r="C283" s="197"/>
      <c r="D283" s="197"/>
      <c r="E283" s="197"/>
      <c r="F283" s="198">
        <f t="shared" si="8"/>
        <v>0</v>
      </c>
      <c r="G283"/>
      <c r="H283" s="197"/>
    </row>
    <row r="284" spans="1:8" x14ac:dyDescent="0.2">
      <c r="A284" s="111">
        <f t="shared" si="9"/>
        <v>10</v>
      </c>
      <c r="B284" s="193">
        <v>43741</v>
      </c>
      <c r="C284" s="197"/>
      <c r="D284" s="197"/>
      <c r="E284" s="197"/>
      <c r="F284" s="198">
        <f t="shared" si="8"/>
        <v>0</v>
      </c>
      <c r="G284"/>
      <c r="H284" s="197"/>
    </row>
    <row r="285" spans="1:8" x14ac:dyDescent="0.2">
      <c r="A285" s="111">
        <f t="shared" si="9"/>
        <v>10</v>
      </c>
      <c r="B285" s="193">
        <v>43742</v>
      </c>
      <c r="C285" s="197"/>
      <c r="D285" s="197"/>
      <c r="E285" s="197"/>
      <c r="F285" s="198">
        <f t="shared" si="8"/>
        <v>0</v>
      </c>
      <c r="G285"/>
      <c r="H285" s="197"/>
    </row>
    <row r="286" spans="1:8" x14ac:dyDescent="0.2">
      <c r="A286" s="111">
        <f t="shared" si="9"/>
        <v>10</v>
      </c>
      <c r="B286" s="193">
        <v>43743</v>
      </c>
      <c r="C286" s="197"/>
      <c r="D286" s="197"/>
      <c r="E286" s="197"/>
      <c r="F286" s="198">
        <f t="shared" si="8"/>
        <v>0</v>
      </c>
      <c r="G286"/>
      <c r="H286" s="197"/>
    </row>
    <row r="287" spans="1:8" x14ac:dyDescent="0.2">
      <c r="A287" s="111">
        <f t="shared" si="9"/>
        <v>10</v>
      </c>
      <c r="B287" s="193">
        <v>43744</v>
      </c>
      <c r="C287" s="197"/>
      <c r="D287" s="197"/>
      <c r="E287" s="197"/>
      <c r="F287" s="198">
        <f t="shared" si="8"/>
        <v>0</v>
      </c>
      <c r="G287"/>
      <c r="H287" s="197"/>
    </row>
    <row r="288" spans="1:8" x14ac:dyDescent="0.2">
      <c r="A288" s="111">
        <f t="shared" si="9"/>
        <v>10</v>
      </c>
      <c r="B288" s="193">
        <v>43745</v>
      </c>
      <c r="C288" s="197"/>
      <c r="D288" s="197"/>
      <c r="E288" s="197"/>
      <c r="F288" s="198">
        <f t="shared" si="8"/>
        <v>0</v>
      </c>
      <c r="G288"/>
      <c r="H288" s="197"/>
    </row>
    <row r="289" spans="1:8" x14ac:dyDescent="0.2">
      <c r="A289" s="111">
        <f t="shared" si="9"/>
        <v>10</v>
      </c>
      <c r="B289" s="193">
        <v>43746</v>
      </c>
      <c r="C289" s="197"/>
      <c r="D289" s="197"/>
      <c r="E289" s="197"/>
      <c r="F289" s="198">
        <f t="shared" si="8"/>
        <v>0</v>
      </c>
      <c r="G289"/>
      <c r="H289" s="197"/>
    </row>
    <row r="290" spans="1:8" x14ac:dyDescent="0.2">
      <c r="A290" s="111">
        <f t="shared" si="9"/>
        <v>10</v>
      </c>
      <c r="B290" s="193">
        <v>43747</v>
      </c>
      <c r="C290" s="197"/>
      <c r="D290" s="197"/>
      <c r="E290" s="197"/>
      <c r="F290" s="198">
        <f t="shared" si="8"/>
        <v>0</v>
      </c>
      <c r="G290"/>
      <c r="H290" s="197"/>
    </row>
    <row r="291" spans="1:8" x14ac:dyDescent="0.2">
      <c r="A291" s="111">
        <f t="shared" si="9"/>
        <v>10</v>
      </c>
      <c r="B291" s="193">
        <v>43748</v>
      </c>
      <c r="C291" s="197"/>
      <c r="D291" s="197"/>
      <c r="E291" s="197"/>
      <c r="F291" s="198">
        <f t="shared" si="8"/>
        <v>0</v>
      </c>
      <c r="G291"/>
      <c r="H291" s="197"/>
    </row>
    <row r="292" spans="1:8" x14ac:dyDescent="0.2">
      <c r="A292" s="111">
        <f t="shared" si="9"/>
        <v>10</v>
      </c>
      <c r="B292" s="193">
        <v>43749</v>
      </c>
      <c r="C292" s="197"/>
      <c r="D292" s="197"/>
      <c r="E292" s="197"/>
      <c r="F292" s="198">
        <f t="shared" si="8"/>
        <v>0</v>
      </c>
      <c r="G292"/>
      <c r="H292" s="197"/>
    </row>
    <row r="293" spans="1:8" x14ac:dyDescent="0.2">
      <c r="A293" s="111">
        <f t="shared" si="9"/>
        <v>10</v>
      </c>
      <c r="B293" s="193">
        <v>43750</v>
      </c>
      <c r="C293" s="197"/>
      <c r="D293" s="197"/>
      <c r="E293" s="197"/>
      <c r="F293" s="198">
        <f t="shared" si="8"/>
        <v>0</v>
      </c>
      <c r="G293"/>
      <c r="H293" s="197"/>
    </row>
    <row r="294" spans="1:8" x14ac:dyDescent="0.2">
      <c r="A294" s="111">
        <f t="shared" si="9"/>
        <v>10</v>
      </c>
      <c r="B294" s="193">
        <v>43751</v>
      </c>
      <c r="C294" s="197"/>
      <c r="D294" s="197"/>
      <c r="E294" s="197"/>
      <c r="F294" s="198">
        <f t="shared" si="8"/>
        <v>0</v>
      </c>
      <c r="G294"/>
      <c r="H294" s="197"/>
    </row>
    <row r="295" spans="1:8" x14ac:dyDescent="0.2">
      <c r="A295" s="111">
        <f t="shared" si="9"/>
        <v>10</v>
      </c>
      <c r="B295" s="193">
        <v>43752</v>
      </c>
      <c r="C295" s="197"/>
      <c r="D295" s="197"/>
      <c r="E295" s="197"/>
      <c r="F295" s="198">
        <f t="shared" si="8"/>
        <v>0</v>
      </c>
      <c r="G295"/>
      <c r="H295" s="197"/>
    </row>
    <row r="296" spans="1:8" x14ac:dyDescent="0.2">
      <c r="A296" s="111">
        <f t="shared" si="9"/>
        <v>10</v>
      </c>
      <c r="B296" s="193">
        <v>43753</v>
      </c>
      <c r="C296" s="197"/>
      <c r="D296" s="197"/>
      <c r="E296" s="197"/>
      <c r="F296" s="198">
        <f t="shared" si="8"/>
        <v>0</v>
      </c>
      <c r="G296"/>
      <c r="H296" s="197"/>
    </row>
    <row r="297" spans="1:8" x14ac:dyDescent="0.2">
      <c r="A297" s="111">
        <f t="shared" si="9"/>
        <v>10</v>
      </c>
      <c r="B297" s="193">
        <v>43754</v>
      </c>
      <c r="C297" s="197"/>
      <c r="D297" s="197"/>
      <c r="E297" s="197"/>
      <c r="F297" s="198">
        <f t="shared" si="8"/>
        <v>0</v>
      </c>
      <c r="G297"/>
      <c r="H297" s="197"/>
    </row>
    <row r="298" spans="1:8" x14ac:dyDescent="0.2">
      <c r="A298" s="111">
        <f t="shared" si="9"/>
        <v>10</v>
      </c>
      <c r="B298" s="193">
        <v>43755</v>
      </c>
      <c r="C298" s="197"/>
      <c r="D298" s="197"/>
      <c r="E298" s="197"/>
      <c r="F298" s="198">
        <f t="shared" si="8"/>
        <v>0</v>
      </c>
      <c r="G298"/>
      <c r="H298" s="197"/>
    </row>
    <row r="299" spans="1:8" x14ac:dyDescent="0.2">
      <c r="A299" s="111">
        <f t="shared" si="9"/>
        <v>10</v>
      </c>
      <c r="B299" s="193">
        <v>43756</v>
      </c>
      <c r="C299" s="197"/>
      <c r="D299" s="197"/>
      <c r="E299" s="197"/>
      <c r="F299" s="198">
        <f t="shared" si="8"/>
        <v>0</v>
      </c>
      <c r="G299"/>
      <c r="H299" s="197"/>
    </row>
    <row r="300" spans="1:8" x14ac:dyDescent="0.2">
      <c r="A300" s="111">
        <f t="shared" si="9"/>
        <v>10</v>
      </c>
      <c r="B300" s="193">
        <v>43757</v>
      </c>
      <c r="C300" s="197"/>
      <c r="D300" s="197"/>
      <c r="E300" s="197"/>
      <c r="F300" s="198">
        <f t="shared" si="8"/>
        <v>0</v>
      </c>
      <c r="G300"/>
      <c r="H300" s="197"/>
    </row>
    <row r="301" spans="1:8" x14ac:dyDescent="0.2">
      <c r="A301" s="111">
        <f t="shared" si="9"/>
        <v>10</v>
      </c>
      <c r="B301" s="193">
        <v>43758</v>
      </c>
      <c r="C301" s="197"/>
      <c r="D301" s="197"/>
      <c r="E301" s="197"/>
      <c r="F301" s="198">
        <f t="shared" si="8"/>
        <v>0</v>
      </c>
      <c r="G301"/>
      <c r="H301" s="197"/>
    </row>
    <row r="302" spans="1:8" x14ac:dyDescent="0.2">
      <c r="A302" s="111">
        <f t="shared" si="9"/>
        <v>10</v>
      </c>
      <c r="B302" s="193">
        <v>43759</v>
      </c>
      <c r="C302" s="197"/>
      <c r="D302" s="197"/>
      <c r="E302" s="197"/>
      <c r="F302" s="198">
        <f t="shared" si="8"/>
        <v>0</v>
      </c>
      <c r="G302"/>
      <c r="H302" s="197"/>
    </row>
    <row r="303" spans="1:8" x14ac:dyDescent="0.2">
      <c r="A303" s="111">
        <f t="shared" si="9"/>
        <v>10</v>
      </c>
      <c r="B303" s="193">
        <v>43760</v>
      </c>
      <c r="C303" s="197"/>
      <c r="D303" s="197"/>
      <c r="E303" s="197"/>
      <c r="F303" s="198">
        <f t="shared" si="8"/>
        <v>0</v>
      </c>
      <c r="G303"/>
      <c r="H303" s="197"/>
    </row>
    <row r="304" spans="1:8" x14ac:dyDescent="0.2">
      <c r="A304" s="111">
        <f t="shared" si="9"/>
        <v>10</v>
      </c>
      <c r="B304" s="193">
        <v>43761</v>
      </c>
      <c r="C304" s="197"/>
      <c r="D304" s="197"/>
      <c r="E304" s="197"/>
      <c r="F304" s="198">
        <f t="shared" si="8"/>
        <v>0</v>
      </c>
      <c r="G304"/>
      <c r="H304" s="197"/>
    </row>
    <row r="305" spans="1:8" x14ac:dyDescent="0.2">
      <c r="A305" s="111">
        <f t="shared" si="9"/>
        <v>10</v>
      </c>
      <c r="B305" s="193">
        <v>43762</v>
      </c>
      <c r="C305" s="197"/>
      <c r="D305" s="197"/>
      <c r="E305" s="197"/>
      <c r="F305" s="198">
        <f t="shared" si="8"/>
        <v>0</v>
      </c>
      <c r="G305"/>
      <c r="H305" s="197"/>
    </row>
    <row r="306" spans="1:8" x14ac:dyDescent="0.2">
      <c r="A306" s="111">
        <f t="shared" si="9"/>
        <v>10</v>
      </c>
      <c r="B306" s="193">
        <v>43763</v>
      </c>
      <c r="C306" s="197"/>
      <c r="D306" s="197"/>
      <c r="E306" s="197"/>
      <c r="F306" s="198">
        <f t="shared" si="8"/>
        <v>0</v>
      </c>
      <c r="G306"/>
      <c r="H306" s="197"/>
    </row>
    <row r="307" spans="1:8" x14ac:dyDescent="0.2">
      <c r="A307" s="111">
        <f t="shared" si="9"/>
        <v>10</v>
      </c>
      <c r="B307" s="193">
        <v>43764</v>
      </c>
      <c r="C307" s="197"/>
      <c r="D307" s="197"/>
      <c r="E307" s="197"/>
      <c r="F307" s="198">
        <f t="shared" si="8"/>
        <v>0</v>
      </c>
      <c r="G307"/>
      <c r="H307" s="197"/>
    </row>
    <row r="308" spans="1:8" x14ac:dyDescent="0.2">
      <c r="A308" s="111">
        <f t="shared" si="9"/>
        <v>10</v>
      </c>
      <c r="B308" s="193">
        <v>43765</v>
      </c>
      <c r="C308" s="197"/>
      <c r="D308" s="197"/>
      <c r="E308" s="197"/>
      <c r="F308" s="198">
        <f t="shared" si="8"/>
        <v>0</v>
      </c>
      <c r="G308"/>
      <c r="H308" s="197"/>
    </row>
    <row r="309" spans="1:8" x14ac:dyDescent="0.2">
      <c r="A309" s="111">
        <f t="shared" si="9"/>
        <v>10</v>
      </c>
      <c r="B309" s="193">
        <v>43766</v>
      </c>
      <c r="C309" s="197"/>
      <c r="D309" s="197"/>
      <c r="E309" s="197"/>
      <c r="F309" s="198">
        <f t="shared" si="8"/>
        <v>0</v>
      </c>
      <c r="G309"/>
      <c r="H309" s="197"/>
    </row>
    <row r="310" spans="1:8" x14ac:dyDescent="0.2">
      <c r="A310" s="111">
        <f t="shared" si="9"/>
        <v>10</v>
      </c>
      <c r="B310" s="193">
        <v>43767</v>
      </c>
      <c r="C310" s="197"/>
      <c r="D310" s="197"/>
      <c r="E310" s="197"/>
      <c r="F310" s="198">
        <f t="shared" si="8"/>
        <v>0</v>
      </c>
      <c r="G310"/>
      <c r="H310" s="197"/>
    </row>
    <row r="311" spans="1:8" x14ac:dyDescent="0.2">
      <c r="A311" s="111">
        <f t="shared" si="9"/>
        <v>10</v>
      </c>
      <c r="B311" s="193">
        <v>43768</v>
      </c>
      <c r="C311" s="197"/>
      <c r="D311" s="197"/>
      <c r="E311" s="197"/>
      <c r="F311" s="198">
        <f t="shared" si="8"/>
        <v>0</v>
      </c>
      <c r="G311"/>
      <c r="H311" s="197"/>
    </row>
    <row r="312" spans="1:8" x14ac:dyDescent="0.2">
      <c r="A312" s="111">
        <f t="shared" si="9"/>
        <v>10</v>
      </c>
      <c r="B312" s="193">
        <v>43769</v>
      </c>
      <c r="C312" s="197"/>
      <c r="D312" s="197"/>
      <c r="E312" s="197"/>
      <c r="F312" s="198">
        <f t="shared" si="8"/>
        <v>0</v>
      </c>
      <c r="G312"/>
      <c r="H312" s="197"/>
    </row>
    <row r="313" spans="1:8" x14ac:dyDescent="0.2">
      <c r="A313" s="111">
        <f t="shared" si="9"/>
        <v>11</v>
      </c>
      <c r="B313" s="193">
        <v>43770</v>
      </c>
      <c r="C313" s="197"/>
      <c r="D313" s="197"/>
      <c r="E313" s="197"/>
      <c r="F313" s="198">
        <f t="shared" si="8"/>
        <v>0</v>
      </c>
      <c r="G313"/>
      <c r="H313" s="197"/>
    </row>
    <row r="314" spans="1:8" x14ac:dyDescent="0.2">
      <c r="A314" s="111">
        <f t="shared" si="9"/>
        <v>11</v>
      </c>
      <c r="B314" s="193">
        <v>43771</v>
      </c>
      <c r="C314" s="197"/>
      <c r="D314" s="197"/>
      <c r="E314" s="197"/>
      <c r="F314" s="198">
        <f t="shared" si="8"/>
        <v>0</v>
      </c>
      <c r="G314"/>
      <c r="H314" s="197"/>
    </row>
    <row r="315" spans="1:8" x14ac:dyDescent="0.2">
      <c r="A315" s="111">
        <f t="shared" si="9"/>
        <v>11</v>
      </c>
      <c r="B315" s="193">
        <v>43772</v>
      </c>
      <c r="C315" s="197"/>
      <c r="D315" s="197"/>
      <c r="E315" s="197"/>
      <c r="F315" s="198">
        <f t="shared" si="8"/>
        <v>0</v>
      </c>
      <c r="G315"/>
      <c r="H315" s="197"/>
    </row>
    <row r="316" spans="1:8" x14ac:dyDescent="0.2">
      <c r="A316" s="111">
        <f t="shared" si="9"/>
        <v>11</v>
      </c>
      <c r="B316" s="193">
        <v>43773</v>
      </c>
      <c r="C316" s="197"/>
      <c r="D316" s="197"/>
      <c r="E316" s="197"/>
      <c r="F316" s="198">
        <f t="shared" si="8"/>
        <v>0</v>
      </c>
      <c r="G316"/>
      <c r="H316" s="197"/>
    </row>
    <row r="317" spans="1:8" x14ac:dyDescent="0.2">
      <c r="A317" s="111">
        <f t="shared" si="9"/>
        <v>11</v>
      </c>
      <c r="B317" s="193">
        <v>43774</v>
      </c>
      <c r="C317" s="197"/>
      <c r="D317" s="197"/>
      <c r="E317" s="197"/>
      <c r="F317" s="198">
        <f t="shared" si="8"/>
        <v>0</v>
      </c>
      <c r="G317"/>
      <c r="H317" s="197"/>
    </row>
    <row r="318" spans="1:8" x14ac:dyDescent="0.2">
      <c r="A318" s="111">
        <f t="shared" si="9"/>
        <v>11</v>
      </c>
      <c r="B318" s="193">
        <v>43775</v>
      </c>
      <c r="C318" s="197"/>
      <c r="D318" s="197"/>
      <c r="E318" s="197"/>
      <c r="F318" s="198">
        <f t="shared" si="8"/>
        <v>0</v>
      </c>
      <c r="G318"/>
      <c r="H318" s="197"/>
    </row>
    <row r="319" spans="1:8" x14ac:dyDescent="0.2">
      <c r="A319" s="111">
        <f t="shared" si="9"/>
        <v>11</v>
      </c>
      <c r="B319" s="193">
        <v>43776</v>
      </c>
      <c r="C319" s="197"/>
      <c r="D319" s="197"/>
      <c r="E319" s="197"/>
      <c r="F319" s="198">
        <f t="shared" si="8"/>
        <v>0</v>
      </c>
      <c r="G319"/>
      <c r="H319" s="197"/>
    </row>
    <row r="320" spans="1:8" x14ac:dyDescent="0.2">
      <c r="A320" s="111">
        <f t="shared" si="9"/>
        <v>11</v>
      </c>
      <c r="B320" s="193">
        <v>43777</v>
      </c>
      <c r="C320" s="197"/>
      <c r="D320" s="197"/>
      <c r="E320" s="197"/>
      <c r="F320" s="198">
        <f t="shared" si="8"/>
        <v>0</v>
      </c>
      <c r="G320"/>
      <c r="H320" s="197"/>
    </row>
    <row r="321" spans="1:8" x14ac:dyDescent="0.2">
      <c r="A321" s="111">
        <f t="shared" si="9"/>
        <v>11</v>
      </c>
      <c r="B321" s="193">
        <v>43778</v>
      </c>
      <c r="C321" s="197"/>
      <c r="D321" s="197"/>
      <c r="E321" s="197"/>
      <c r="F321" s="198">
        <f t="shared" si="8"/>
        <v>0</v>
      </c>
      <c r="G321"/>
      <c r="H321" s="197"/>
    </row>
    <row r="322" spans="1:8" x14ac:dyDescent="0.2">
      <c r="A322" s="111">
        <f t="shared" si="9"/>
        <v>11</v>
      </c>
      <c r="B322" s="193">
        <v>43779</v>
      </c>
      <c r="C322" s="197"/>
      <c r="D322" s="197"/>
      <c r="E322" s="197"/>
      <c r="F322" s="198">
        <f t="shared" si="8"/>
        <v>0</v>
      </c>
      <c r="G322"/>
      <c r="H322" s="197"/>
    </row>
    <row r="323" spans="1:8" x14ac:dyDescent="0.2">
      <c r="A323" s="111">
        <f t="shared" si="9"/>
        <v>11</v>
      </c>
      <c r="B323" s="193">
        <v>43780</v>
      </c>
      <c r="C323" s="197"/>
      <c r="D323" s="197"/>
      <c r="E323" s="197"/>
      <c r="F323" s="198">
        <f t="shared" si="8"/>
        <v>0</v>
      </c>
      <c r="G323"/>
      <c r="H323" s="197"/>
    </row>
    <row r="324" spans="1:8" x14ac:dyDescent="0.2">
      <c r="A324" s="111">
        <f t="shared" si="9"/>
        <v>11</v>
      </c>
      <c r="B324" s="193">
        <v>43781</v>
      </c>
      <c r="C324" s="197"/>
      <c r="D324" s="197"/>
      <c r="E324" s="197"/>
      <c r="F324" s="198">
        <f t="shared" si="8"/>
        <v>0</v>
      </c>
      <c r="G324"/>
      <c r="H324" s="197"/>
    </row>
    <row r="325" spans="1:8" x14ac:dyDescent="0.2">
      <c r="A325" s="111">
        <f t="shared" si="9"/>
        <v>11</v>
      </c>
      <c r="B325" s="193">
        <v>43782</v>
      </c>
      <c r="C325" s="197"/>
      <c r="D325" s="197"/>
      <c r="E325" s="197"/>
      <c r="F325" s="198">
        <f t="shared" si="8"/>
        <v>0</v>
      </c>
      <c r="G325"/>
      <c r="H325" s="197"/>
    </row>
    <row r="326" spans="1:8" x14ac:dyDescent="0.2">
      <c r="A326" s="111">
        <f t="shared" si="9"/>
        <v>11</v>
      </c>
      <c r="B326" s="193">
        <v>43783</v>
      </c>
      <c r="C326" s="197"/>
      <c r="D326" s="197"/>
      <c r="E326" s="197"/>
      <c r="F326" s="198">
        <f t="shared" si="8"/>
        <v>0</v>
      </c>
      <c r="G326"/>
      <c r="H326" s="197"/>
    </row>
    <row r="327" spans="1:8" x14ac:dyDescent="0.2">
      <c r="A327" s="111">
        <f t="shared" si="9"/>
        <v>11</v>
      </c>
      <c r="B327" s="193">
        <v>43784</v>
      </c>
      <c r="C327" s="197"/>
      <c r="D327" s="197"/>
      <c r="E327" s="197"/>
      <c r="F327" s="198">
        <f t="shared" si="8"/>
        <v>0</v>
      </c>
      <c r="G327"/>
      <c r="H327" s="197"/>
    </row>
    <row r="328" spans="1:8" x14ac:dyDescent="0.2">
      <c r="A328" s="111">
        <f t="shared" si="9"/>
        <v>11</v>
      </c>
      <c r="B328" s="193">
        <v>43785</v>
      </c>
      <c r="C328" s="197"/>
      <c r="D328" s="197"/>
      <c r="E328" s="197"/>
      <c r="F328" s="198">
        <f t="shared" si="8"/>
        <v>0</v>
      </c>
      <c r="G328"/>
      <c r="H328" s="197"/>
    </row>
    <row r="329" spans="1:8" x14ac:dyDescent="0.2">
      <c r="A329" s="111">
        <f t="shared" si="9"/>
        <v>11</v>
      </c>
      <c r="B329" s="193">
        <v>43786</v>
      </c>
      <c r="C329" s="197"/>
      <c r="D329" s="197"/>
      <c r="E329" s="197"/>
      <c r="F329" s="198">
        <f t="shared" ref="F329:F373" si="10">+SUM(C329:E329)</f>
        <v>0</v>
      </c>
      <c r="G329"/>
      <c r="H329" s="197"/>
    </row>
    <row r="330" spans="1:8" x14ac:dyDescent="0.2">
      <c r="A330" s="111">
        <f t="shared" si="9"/>
        <v>11</v>
      </c>
      <c r="B330" s="193">
        <v>43787</v>
      </c>
      <c r="C330" s="197"/>
      <c r="D330" s="197"/>
      <c r="E330" s="197"/>
      <c r="F330" s="198">
        <f t="shared" si="10"/>
        <v>0</v>
      </c>
      <c r="G330"/>
      <c r="H330" s="197"/>
    </row>
    <row r="331" spans="1:8" x14ac:dyDescent="0.2">
      <c r="A331" s="111">
        <f t="shared" ref="A331:A373" si="11">+IF(ISBLANK($B331),"",MONTH($B331))</f>
        <v>11</v>
      </c>
      <c r="B331" s="193">
        <v>43788</v>
      </c>
      <c r="C331" s="197"/>
      <c r="D331" s="197"/>
      <c r="E331" s="197"/>
      <c r="F331" s="198">
        <f t="shared" si="10"/>
        <v>0</v>
      </c>
      <c r="G331"/>
      <c r="H331" s="197"/>
    </row>
    <row r="332" spans="1:8" x14ac:dyDescent="0.2">
      <c r="A332" s="111">
        <f t="shared" si="11"/>
        <v>11</v>
      </c>
      <c r="B332" s="193">
        <v>43789</v>
      </c>
      <c r="C332" s="197"/>
      <c r="D332" s="197"/>
      <c r="E332" s="197"/>
      <c r="F332" s="198">
        <f t="shared" si="10"/>
        <v>0</v>
      </c>
      <c r="G332"/>
      <c r="H332" s="197"/>
    </row>
    <row r="333" spans="1:8" x14ac:dyDescent="0.2">
      <c r="A333" s="111">
        <f t="shared" si="11"/>
        <v>11</v>
      </c>
      <c r="B333" s="193">
        <v>43790</v>
      </c>
      <c r="C333" s="197"/>
      <c r="D333" s="197"/>
      <c r="E333" s="197"/>
      <c r="F333" s="198">
        <f t="shared" si="10"/>
        <v>0</v>
      </c>
      <c r="G333"/>
      <c r="H333" s="197"/>
    </row>
    <row r="334" spans="1:8" x14ac:dyDescent="0.2">
      <c r="A334" s="111">
        <f t="shared" si="11"/>
        <v>11</v>
      </c>
      <c r="B334" s="193">
        <v>43791</v>
      </c>
      <c r="C334" s="197"/>
      <c r="D334" s="197"/>
      <c r="E334" s="197"/>
      <c r="F334" s="198">
        <f t="shared" si="10"/>
        <v>0</v>
      </c>
      <c r="G334"/>
      <c r="H334" s="197"/>
    </row>
    <row r="335" spans="1:8" x14ac:dyDescent="0.2">
      <c r="A335" s="111">
        <f t="shared" si="11"/>
        <v>11</v>
      </c>
      <c r="B335" s="193">
        <v>43792</v>
      </c>
      <c r="C335" s="197"/>
      <c r="D335" s="197"/>
      <c r="E335" s="197"/>
      <c r="F335" s="198">
        <f t="shared" si="10"/>
        <v>0</v>
      </c>
      <c r="G335"/>
      <c r="H335" s="197"/>
    </row>
    <row r="336" spans="1:8" x14ac:dyDescent="0.2">
      <c r="A336" s="111">
        <f t="shared" si="11"/>
        <v>11</v>
      </c>
      <c r="B336" s="193">
        <v>43793</v>
      </c>
      <c r="C336" s="197"/>
      <c r="D336" s="197"/>
      <c r="E336" s="197"/>
      <c r="F336" s="198">
        <f t="shared" si="10"/>
        <v>0</v>
      </c>
      <c r="G336"/>
      <c r="H336" s="197"/>
    </row>
    <row r="337" spans="1:8" x14ac:dyDescent="0.2">
      <c r="A337" s="111">
        <f t="shared" si="11"/>
        <v>11</v>
      </c>
      <c r="B337" s="193">
        <v>43794</v>
      </c>
      <c r="C337" s="197"/>
      <c r="D337" s="197"/>
      <c r="E337" s="197"/>
      <c r="F337" s="198">
        <f t="shared" si="10"/>
        <v>0</v>
      </c>
      <c r="G337"/>
      <c r="H337" s="197"/>
    </row>
    <row r="338" spans="1:8" x14ac:dyDescent="0.2">
      <c r="A338" s="111">
        <f t="shared" si="11"/>
        <v>11</v>
      </c>
      <c r="B338" s="193">
        <v>43795</v>
      </c>
      <c r="C338" s="197"/>
      <c r="D338" s="197"/>
      <c r="E338" s="197"/>
      <c r="F338" s="198">
        <f t="shared" si="10"/>
        <v>0</v>
      </c>
      <c r="G338"/>
      <c r="H338" s="197"/>
    </row>
    <row r="339" spans="1:8" x14ac:dyDescent="0.2">
      <c r="A339" s="111">
        <f t="shared" si="11"/>
        <v>11</v>
      </c>
      <c r="B339" s="193">
        <v>43796</v>
      </c>
      <c r="C339" s="197"/>
      <c r="D339" s="197"/>
      <c r="E339" s="197"/>
      <c r="F339" s="198">
        <f t="shared" si="10"/>
        <v>0</v>
      </c>
      <c r="G339"/>
      <c r="H339" s="197"/>
    </row>
    <row r="340" spans="1:8" x14ac:dyDescent="0.2">
      <c r="A340" s="111">
        <f t="shared" si="11"/>
        <v>11</v>
      </c>
      <c r="B340" s="193">
        <v>43797</v>
      </c>
      <c r="C340" s="197"/>
      <c r="D340" s="197"/>
      <c r="E340" s="197"/>
      <c r="F340" s="198">
        <f t="shared" si="10"/>
        <v>0</v>
      </c>
      <c r="G340"/>
      <c r="H340" s="197"/>
    </row>
    <row r="341" spans="1:8" x14ac:dyDescent="0.2">
      <c r="A341" s="111">
        <f t="shared" si="11"/>
        <v>11</v>
      </c>
      <c r="B341" s="193">
        <v>43798</v>
      </c>
      <c r="C341" s="197"/>
      <c r="D341" s="197"/>
      <c r="E341" s="197"/>
      <c r="F341" s="198">
        <f t="shared" si="10"/>
        <v>0</v>
      </c>
      <c r="G341"/>
      <c r="H341" s="197"/>
    </row>
    <row r="342" spans="1:8" x14ac:dyDescent="0.2">
      <c r="A342" s="111">
        <f t="shared" si="11"/>
        <v>11</v>
      </c>
      <c r="B342" s="193">
        <v>43799</v>
      </c>
      <c r="C342" s="197"/>
      <c r="D342" s="197"/>
      <c r="E342" s="197"/>
      <c r="F342" s="198">
        <f t="shared" si="10"/>
        <v>0</v>
      </c>
      <c r="G342"/>
      <c r="H342" s="197"/>
    </row>
    <row r="343" spans="1:8" x14ac:dyDescent="0.2">
      <c r="A343" s="111">
        <f t="shared" si="11"/>
        <v>12</v>
      </c>
      <c r="B343" s="193">
        <v>43800</v>
      </c>
      <c r="C343" s="197"/>
      <c r="D343" s="197"/>
      <c r="E343" s="197"/>
      <c r="F343" s="198">
        <f t="shared" si="10"/>
        <v>0</v>
      </c>
      <c r="G343"/>
      <c r="H343" s="197"/>
    </row>
    <row r="344" spans="1:8" x14ac:dyDescent="0.2">
      <c r="A344" s="111">
        <f t="shared" si="11"/>
        <v>12</v>
      </c>
      <c r="B344" s="193">
        <v>43801</v>
      </c>
      <c r="C344" s="197"/>
      <c r="D344" s="197"/>
      <c r="E344" s="197"/>
      <c r="F344" s="198">
        <f t="shared" si="10"/>
        <v>0</v>
      </c>
      <c r="G344"/>
      <c r="H344" s="197"/>
    </row>
    <row r="345" spans="1:8" x14ac:dyDescent="0.2">
      <c r="A345" s="111">
        <f t="shared" si="11"/>
        <v>12</v>
      </c>
      <c r="B345" s="193">
        <v>43802</v>
      </c>
      <c r="C345" s="197"/>
      <c r="D345" s="197"/>
      <c r="E345" s="197"/>
      <c r="F345" s="198">
        <f t="shared" si="10"/>
        <v>0</v>
      </c>
      <c r="G345"/>
      <c r="H345" s="197"/>
    </row>
    <row r="346" spans="1:8" x14ac:dyDescent="0.2">
      <c r="A346" s="111">
        <f t="shared" si="11"/>
        <v>12</v>
      </c>
      <c r="B346" s="193">
        <v>43803</v>
      </c>
      <c r="C346" s="197"/>
      <c r="D346" s="197"/>
      <c r="E346" s="197"/>
      <c r="F346" s="198">
        <f t="shared" si="10"/>
        <v>0</v>
      </c>
      <c r="G346"/>
      <c r="H346" s="197"/>
    </row>
    <row r="347" spans="1:8" x14ac:dyDescent="0.2">
      <c r="A347" s="111">
        <f t="shared" si="11"/>
        <v>12</v>
      </c>
      <c r="B347" s="193">
        <v>43804</v>
      </c>
      <c r="C347" s="197"/>
      <c r="D347" s="197"/>
      <c r="E347" s="197"/>
      <c r="F347" s="198">
        <f t="shared" si="10"/>
        <v>0</v>
      </c>
      <c r="G347"/>
      <c r="H347" s="197"/>
    </row>
    <row r="348" spans="1:8" x14ac:dyDescent="0.2">
      <c r="A348" s="111">
        <f t="shared" si="11"/>
        <v>12</v>
      </c>
      <c r="B348" s="193">
        <v>43805</v>
      </c>
      <c r="C348" s="197"/>
      <c r="D348" s="197"/>
      <c r="E348" s="197"/>
      <c r="F348" s="198">
        <f t="shared" si="10"/>
        <v>0</v>
      </c>
      <c r="G348"/>
      <c r="H348" s="197"/>
    </row>
    <row r="349" spans="1:8" x14ac:dyDescent="0.2">
      <c r="A349" s="111">
        <f t="shared" si="11"/>
        <v>12</v>
      </c>
      <c r="B349" s="193">
        <v>43806</v>
      </c>
      <c r="C349" s="197"/>
      <c r="D349" s="197"/>
      <c r="E349" s="197"/>
      <c r="F349" s="198">
        <f t="shared" si="10"/>
        <v>0</v>
      </c>
      <c r="G349"/>
      <c r="H349" s="197"/>
    </row>
    <row r="350" spans="1:8" x14ac:dyDescent="0.2">
      <c r="A350" s="111">
        <f t="shared" si="11"/>
        <v>12</v>
      </c>
      <c r="B350" s="193">
        <v>43807</v>
      </c>
      <c r="C350" s="197"/>
      <c r="D350" s="197"/>
      <c r="E350" s="197"/>
      <c r="F350" s="198">
        <f t="shared" si="10"/>
        <v>0</v>
      </c>
      <c r="G350"/>
      <c r="H350" s="197"/>
    </row>
    <row r="351" spans="1:8" x14ac:dyDescent="0.2">
      <c r="A351" s="111">
        <f t="shared" si="11"/>
        <v>12</v>
      </c>
      <c r="B351" s="193">
        <v>43808</v>
      </c>
      <c r="C351" s="197"/>
      <c r="D351" s="197"/>
      <c r="E351" s="197"/>
      <c r="F351" s="198">
        <f t="shared" si="10"/>
        <v>0</v>
      </c>
      <c r="G351"/>
      <c r="H351" s="197"/>
    </row>
    <row r="352" spans="1:8" x14ac:dyDescent="0.2">
      <c r="A352" s="111">
        <f t="shared" si="11"/>
        <v>12</v>
      </c>
      <c r="B352" s="193">
        <v>43809</v>
      </c>
      <c r="C352" s="197"/>
      <c r="D352" s="197"/>
      <c r="E352" s="197"/>
      <c r="F352" s="198">
        <f t="shared" si="10"/>
        <v>0</v>
      </c>
      <c r="G352"/>
      <c r="H352" s="197"/>
    </row>
    <row r="353" spans="1:8" x14ac:dyDescent="0.2">
      <c r="A353" s="111">
        <f t="shared" si="11"/>
        <v>12</v>
      </c>
      <c r="B353" s="193">
        <v>43810</v>
      </c>
      <c r="C353" s="197"/>
      <c r="D353" s="197"/>
      <c r="E353" s="197"/>
      <c r="F353" s="198">
        <f t="shared" si="10"/>
        <v>0</v>
      </c>
      <c r="G353"/>
      <c r="H353" s="197"/>
    </row>
    <row r="354" spans="1:8" x14ac:dyDescent="0.2">
      <c r="A354" s="111">
        <f t="shared" si="11"/>
        <v>12</v>
      </c>
      <c r="B354" s="193">
        <v>43811</v>
      </c>
      <c r="C354" s="197"/>
      <c r="D354" s="197"/>
      <c r="E354" s="197"/>
      <c r="F354" s="198">
        <f t="shared" si="10"/>
        <v>0</v>
      </c>
      <c r="G354"/>
      <c r="H354" s="197"/>
    </row>
    <row r="355" spans="1:8" x14ac:dyDescent="0.2">
      <c r="A355" s="111">
        <f t="shared" si="11"/>
        <v>12</v>
      </c>
      <c r="B355" s="193">
        <v>43812</v>
      </c>
      <c r="C355" s="197"/>
      <c r="D355" s="197"/>
      <c r="E355" s="197"/>
      <c r="F355" s="198">
        <f t="shared" si="10"/>
        <v>0</v>
      </c>
      <c r="G355"/>
      <c r="H355" s="197"/>
    </row>
    <row r="356" spans="1:8" x14ac:dyDescent="0.2">
      <c r="A356" s="111">
        <f t="shared" si="11"/>
        <v>12</v>
      </c>
      <c r="B356" s="193">
        <v>43813</v>
      </c>
      <c r="C356" s="197"/>
      <c r="D356" s="197"/>
      <c r="E356" s="197"/>
      <c r="F356" s="198">
        <f t="shared" si="10"/>
        <v>0</v>
      </c>
      <c r="G356"/>
      <c r="H356" s="197"/>
    </row>
    <row r="357" spans="1:8" x14ac:dyDescent="0.2">
      <c r="A357" s="111">
        <f t="shared" si="11"/>
        <v>12</v>
      </c>
      <c r="B357" s="193">
        <v>43814</v>
      </c>
      <c r="C357" s="197"/>
      <c r="D357" s="197"/>
      <c r="E357" s="197"/>
      <c r="F357" s="198">
        <f t="shared" si="10"/>
        <v>0</v>
      </c>
      <c r="G357"/>
      <c r="H357" s="197"/>
    </row>
    <row r="358" spans="1:8" x14ac:dyDescent="0.2">
      <c r="A358" s="111">
        <f t="shared" si="11"/>
        <v>12</v>
      </c>
      <c r="B358" s="193">
        <v>43815</v>
      </c>
      <c r="C358" s="197"/>
      <c r="D358" s="197"/>
      <c r="E358" s="197"/>
      <c r="F358" s="198">
        <f t="shared" si="10"/>
        <v>0</v>
      </c>
      <c r="G358"/>
      <c r="H358" s="197"/>
    </row>
    <row r="359" spans="1:8" x14ac:dyDescent="0.2">
      <c r="A359" s="111">
        <f t="shared" si="11"/>
        <v>12</v>
      </c>
      <c r="B359" s="193">
        <v>43816</v>
      </c>
      <c r="C359" s="197"/>
      <c r="D359" s="197"/>
      <c r="E359" s="197"/>
      <c r="F359" s="198">
        <f t="shared" si="10"/>
        <v>0</v>
      </c>
      <c r="G359"/>
      <c r="H359" s="197"/>
    </row>
    <row r="360" spans="1:8" x14ac:dyDescent="0.2">
      <c r="A360" s="111">
        <f t="shared" si="11"/>
        <v>12</v>
      </c>
      <c r="B360" s="193">
        <v>43817</v>
      </c>
      <c r="C360" s="197"/>
      <c r="D360" s="197"/>
      <c r="E360" s="197"/>
      <c r="F360" s="198">
        <f t="shared" si="10"/>
        <v>0</v>
      </c>
      <c r="G360"/>
      <c r="H360" s="197"/>
    </row>
    <row r="361" spans="1:8" x14ac:dyDescent="0.2">
      <c r="A361" s="111">
        <f t="shared" si="11"/>
        <v>12</v>
      </c>
      <c r="B361" s="193">
        <v>43818</v>
      </c>
      <c r="C361" s="197"/>
      <c r="D361" s="197"/>
      <c r="E361" s="197"/>
      <c r="F361" s="198">
        <f t="shared" si="10"/>
        <v>0</v>
      </c>
      <c r="G361"/>
      <c r="H361" s="197"/>
    </row>
    <row r="362" spans="1:8" x14ac:dyDescent="0.2">
      <c r="A362" s="111">
        <f t="shared" si="11"/>
        <v>12</v>
      </c>
      <c r="B362" s="193">
        <v>43819</v>
      </c>
      <c r="C362" s="197"/>
      <c r="D362" s="197"/>
      <c r="E362" s="197"/>
      <c r="F362" s="198">
        <f t="shared" si="10"/>
        <v>0</v>
      </c>
      <c r="G362"/>
      <c r="H362" s="197"/>
    </row>
    <row r="363" spans="1:8" x14ac:dyDescent="0.2">
      <c r="A363" s="111">
        <f t="shared" si="11"/>
        <v>12</v>
      </c>
      <c r="B363" s="193">
        <v>43820</v>
      </c>
      <c r="C363" s="197"/>
      <c r="D363" s="197"/>
      <c r="E363" s="197"/>
      <c r="F363" s="198">
        <f t="shared" si="10"/>
        <v>0</v>
      </c>
      <c r="G363"/>
      <c r="H363" s="197"/>
    </row>
    <row r="364" spans="1:8" x14ac:dyDescent="0.2">
      <c r="A364" s="111">
        <f t="shared" si="11"/>
        <v>12</v>
      </c>
      <c r="B364" s="193">
        <v>43821</v>
      </c>
      <c r="C364" s="197"/>
      <c r="D364" s="197"/>
      <c r="E364" s="197"/>
      <c r="F364" s="198">
        <f t="shared" si="10"/>
        <v>0</v>
      </c>
      <c r="G364"/>
      <c r="H364" s="197"/>
    </row>
    <row r="365" spans="1:8" x14ac:dyDescent="0.2">
      <c r="A365" s="111">
        <f t="shared" si="11"/>
        <v>12</v>
      </c>
      <c r="B365" s="193">
        <v>43822</v>
      </c>
      <c r="C365" s="197"/>
      <c r="D365" s="197"/>
      <c r="E365" s="197"/>
      <c r="F365" s="198">
        <f t="shared" si="10"/>
        <v>0</v>
      </c>
      <c r="G365"/>
      <c r="H365" s="197"/>
    </row>
    <row r="366" spans="1:8" x14ac:dyDescent="0.2">
      <c r="A366" s="111">
        <f t="shared" si="11"/>
        <v>12</v>
      </c>
      <c r="B366" s="193">
        <v>43823</v>
      </c>
      <c r="C366" s="197"/>
      <c r="D366" s="197"/>
      <c r="E366" s="197"/>
      <c r="F366" s="198">
        <f t="shared" si="10"/>
        <v>0</v>
      </c>
      <c r="G366"/>
      <c r="H366" s="197"/>
    </row>
    <row r="367" spans="1:8" x14ac:dyDescent="0.2">
      <c r="A367" s="111">
        <f t="shared" si="11"/>
        <v>12</v>
      </c>
      <c r="B367" s="193">
        <v>43824</v>
      </c>
      <c r="C367" s="197"/>
      <c r="D367" s="197"/>
      <c r="E367" s="197"/>
      <c r="F367" s="198">
        <f t="shared" si="10"/>
        <v>0</v>
      </c>
      <c r="G367"/>
      <c r="H367" s="197"/>
    </row>
    <row r="368" spans="1:8" x14ac:dyDescent="0.2">
      <c r="A368" s="111">
        <f t="shared" si="11"/>
        <v>12</v>
      </c>
      <c r="B368" s="193">
        <v>43825</v>
      </c>
      <c r="C368" s="197"/>
      <c r="D368" s="197"/>
      <c r="E368" s="197"/>
      <c r="F368" s="198">
        <f t="shared" si="10"/>
        <v>0</v>
      </c>
      <c r="G368"/>
      <c r="H368" s="197"/>
    </row>
    <row r="369" spans="1:8" x14ac:dyDescent="0.2">
      <c r="A369" s="111">
        <f t="shared" si="11"/>
        <v>12</v>
      </c>
      <c r="B369" s="193">
        <v>43826</v>
      </c>
      <c r="C369" s="197"/>
      <c r="D369" s="197"/>
      <c r="E369" s="197"/>
      <c r="F369" s="198">
        <f t="shared" si="10"/>
        <v>0</v>
      </c>
      <c r="G369"/>
      <c r="H369" s="197"/>
    </row>
    <row r="370" spans="1:8" x14ac:dyDescent="0.2">
      <c r="A370" s="111">
        <f t="shared" si="11"/>
        <v>12</v>
      </c>
      <c r="B370" s="193">
        <v>43827</v>
      </c>
      <c r="C370" s="197"/>
      <c r="D370" s="197"/>
      <c r="E370" s="197"/>
      <c r="F370" s="198">
        <f t="shared" si="10"/>
        <v>0</v>
      </c>
      <c r="G370"/>
      <c r="H370" s="197"/>
    </row>
    <row r="371" spans="1:8" x14ac:dyDescent="0.2">
      <c r="A371" s="111">
        <f t="shared" si="11"/>
        <v>12</v>
      </c>
      <c r="B371" s="193">
        <v>43828</v>
      </c>
      <c r="C371" s="197"/>
      <c r="D371" s="197"/>
      <c r="E371" s="197"/>
      <c r="F371" s="198">
        <f t="shared" si="10"/>
        <v>0</v>
      </c>
      <c r="G371"/>
      <c r="H371" s="197"/>
    </row>
    <row r="372" spans="1:8" x14ac:dyDescent="0.2">
      <c r="A372" s="111">
        <f t="shared" si="11"/>
        <v>12</v>
      </c>
      <c r="B372" s="193">
        <v>43829</v>
      </c>
      <c r="C372" s="197"/>
      <c r="D372" s="197"/>
      <c r="E372" s="197"/>
      <c r="F372" s="198">
        <f t="shared" si="10"/>
        <v>0</v>
      </c>
      <c r="G372"/>
      <c r="H372" s="197"/>
    </row>
    <row r="373" spans="1:8" x14ac:dyDescent="0.2">
      <c r="A373" s="111">
        <f t="shared" si="11"/>
        <v>12</v>
      </c>
      <c r="B373" s="193">
        <v>43830</v>
      </c>
      <c r="C373" s="199"/>
      <c r="D373" s="199"/>
      <c r="E373" s="199"/>
      <c r="F373" s="200">
        <f t="shared" si="10"/>
        <v>0</v>
      </c>
      <c r="G373"/>
      <c r="H373" s="199"/>
    </row>
    <row r="374" spans="1:8" s="67" customFormat="1" x14ac:dyDescent="0.2">
      <c r="A374" s="111"/>
      <c r="B374" s="209" t="s">
        <v>4</v>
      </c>
      <c r="C374" s="201">
        <f>SUM(C9:C373)</f>
        <v>1605.0020000000002</v>
      </c>
      <c r="D374" s="201">
        <f>SUM(D9:D373)</f>
        <v>1885.3199999999993</v>
      </c>
      <c r="E374" s="201">
        <f>SUM(E9:E373)</f>
        <v>724.16900000000032</v>
      </c>
      <c r="F374" s="201">
        <f t="shared" ref="F374" si="12">+SUM(C374:E374)</f>
        <v>4214.491</v>
      </c>
      <c r="G374"/>
      <c r="H374" s="201">
        <f>+MAX(H9:H373)</f>
        <v>2.23</v>
      </c>
    </row>
    <row r="375" spans="1:8" x14ac:dyDescent="0.2">
      <c r="F375" s="213">
        <f>+TRUNC(SUM(C374:E374),5)-TRUNC(SUM(F9:F373),5)</f>
        <v>0</v>
      </c>
      <c r="G375"/>
    </row>
    <row r="376" spans="1:8" x14ac:dyDescent="0.2">
      <c r="A376" s="111" t="str">
        <f>+IF(ISBLANK($B376),"",MONTH($B376))</f>
        <v/>
      </c>
    </row>
    <row r="377" spans="1:8" x14ac:dyDescent="0.2">
      <c r="A377" s="111"/>
    </row>
    <row r="378" spans="1:8" x14ac:dyDescent="0.2">
      <c r="A378" s="111" t="str">
        <f t="shared" ref="A378:A415" si="13">+IF(ISBLANK($B378),"",MONTH($B378))</f>
        <v/>
      </c>
    </row>
    <row r="379" spans="1:8" x14ac:dyDescent="0.2">
      <c r="A379" s="111" t="str">
        <f t="shared" si="13"/>
        <v/>
      </c>
    </row>
    <row r="380" spans="1:8" x14ac:dyDescent="0.2">
      <c r="A380" s="111" t="str">
        <f t="shared" si="13"/>
        <v/>
      </c>
      <c r="C380" s="202"/>
      <c r="D380" s="202"/>
      <c r="E380" s="202"/>
      <c r="F380" s="202"/>
      <c r="H380" s="202"/>
    </row>
    <row r="381" spans="1:8" x14ac:dyDescent="0.2">
      <c r="A381" s="111" t="str">
        <f t="shared" si="13"/>
        <v/>
      </c>
      <c r="C381" s="202"/>
      <c r="D381" s="202"/>
      <c r="E381" s="202"/>
      <c r="F381" s="202"/>
      <c r="H381" s="202"/>
    </row>
    <row r="382" spans="1:8" x14ac:dyDescent="0.2">
      <c r="A382" s="111" t="str">
        <f t="shared" si="13"/>
        <v/>
      </c>
      <c r="C382" s="202"/>
      <c r="D382" s="202"/>
      <c r="E382" s="202"/>
      <c r="F382" s="202"/>
      <c r="H382" s="202"/>
    </row>
    <row r="383" spans="1:8" x14ac:dyDescent="0.2">
      <c r="A383" s="111" t="str">
        <f t="shared" si="13"/>
        <v/>
      </c>
      <c r="C383" s="202"/>
      <c r="D383" s="202"/>
      <c r="E383" s="202"/>
      <c r="F383" s="202"/>
      <c r="H383" s="202"/>
    </row>
    <row r="384" spans="1:8" x14ac:dyDescent="0.2">
      <c r="A384" s="111" t="str">
        <f t="shared" si="13"/>
        <v/>
      </c>
      <c r="C384" s="202"/>
      <c r="D384" s="202"/>
      <c r="E384" s="202"/>
      <c r="F384" s="202"/>
      <c r="H384" s="202"/>
    </row>
    <row r="385" spans="1:8" x14ac:dyDescent="0.2">
      <c r="A385" s="111" t="str">
        <f t="shared" si="13"/>
        <v/>
      </c>
      <c r="C385" s="202"/>
      <c r="D385" s="202"/>
      <c r="E385" s="202"/>
      <c r="F385" s="202"/>
      <c r="H385" s="202"/>
    </row>
    <row r="386" spans="1:8" x14ac:dyDescent="0.2">
      <c r="A386" s="111" t="str">
        <f t="shared" si="13"/>
        <v/>
      </c>
      <c r="C386" s="202"/>
      <c r="D386" s="202"/>
      <c r="E386" s="202"/>
      <c r="F386" s="202"/>
      <c r="H386" s="202"/>
    </row>
    <row r="387" spans="1:8" x14ac:dyDescent="0.2">
      <c r="A387" s="111" t="str">
        <f t="shared" si="13"/>
        <v/>
      </c>
      <c r="C387" s="202"/>
      <c r="D387" s="202"/>
      <c r="E387" s="202"/>
      <c r="F387" s="202"/>
      <c r="H387" s="202"/>
    </row>
    <row r="388" spans="1:8" x14ac:dyDescent="0.2">
      <c r="A388" s="111" t="str">
        <f t="shared" si="13"/>
        <v/>
      </c>
      <c r="C388" s="202"/>
      <c r="D388" s="202"/>
      <c r="E388" s="202"/>
      <c r="F388" s="202"/>
      <c r="H388" s="202"/>
    </row>
    <row r="389" spans="1:8" x14ac:dyDescent="0.2">
      <c r="A389" s="111" t="str">
        <f t="shared" si="13"/>
        <v/>
      </c>
      <c r="C389" s="202"/>
      <c r="D389" s="202"/>
      <c r="E389" s="202"/>
      <c r="F389" s="202"/>
      <c r="H389" s="202"/>
    </row>
    <row r="390" spans="1:8" x14ac:dyDescent="0.2">
      <c r="A390" s="111" t="str">
        <f t="shared" si="13"/>
        <v/>
      </c>
      <c r="C390" s="202"/>
      <c r="D390" s="202"/>
      <c r="E390" s="202"/>
      <c r="F390" s="202"/>
      <c r="H390" s="202"/>
    </row>
    <row r="391" spans="1:8" x14ac:dyDescent="0.2">
      <c r="A391" s="111" t="str">
        <f t="shared" si="13"/>
        <v/>
      </c>
      <c r="C391" s="202"/>
      <c r="D391" s="202"/>
      <c r="E391" s="202"/>
      <c r="F391" s="202"/>
      <c r="H391" s="202"/>
    </row>
    <row r="392" spans="1:8" x14ac:dyDescent="0.2">
      <c r="A392" s="111" t="str">
        <f t="shared" si="13"/>
        <v/>
      </c>
      <c r="C392" s="202"/>
      <c r="D392" s="202"/>
      <c r="E392" s="202"/>
      <c r="F392" s="202"/>
      <c r="H392" s="202"/>
    </row>
    <row r="393" spans="1:8" x14ac:dyDescent="0.2">
      <c r="A393" s="111" t="str">
        <f t="shared" si="13"/>
        <v/>
      </c>
      <c r="C393" s="202"/>
      <c r="D393" s="202"/>
      <c r="E393" s="202"/>
      <c r="F393" s="202"/>
      <c r="H393" s="202"/>
    </row>
    <row r="394" spans="1:8" x14ac:dyDescent="0.2">
      <c r="A394" s="111" t="str">
        <f t="shared" si="13"/>
        <v/>
      </c>
      <c r="C394" s="202"/>
      <c r="D394" s="202"/>
      <c r="E394" s="202"/>
      <c r="F394" s="202"/>
      <c r="H394" s="202"/>
    </row>
    <row r="395" spans="1:8" x14ac:dyDescent="0.2">
      <c r="A395" s="111" t="str">
        <f t="shared" si="13"/>
        <v/>
      </c>
      <c r="C395" s="202"/>
      <c r="D395" s="202"/>
      <c r="E395" s="202"/>
      <c r="F395" s="202"/>
      <c r="H395" s="202"/>
    </row>
    <row r="396" spans="1:8" x14ac:dyDescent="0.2">
      <c r="A396" s="111" t="str">
        <f t="shared" si="13"/>
        <v/>
      </c>
      <c r="C396" s="202"/>
      <c r="D396" s="202"/>
      <c r="E396" s="202"/>
      <c r="F396" s="202"/>
      <c r="H396" s="202"/>
    </row>
    <row r="397" spans="1:8" x14ac:dyDescent="0.2">
      <c r="A397" s="111" t="str">
        <f t="shared" si="13"/>
        <v/>
      </c>
    </row>
    <row r="398" spans="1:8" x14ac:dyDescent="0.2">
      <c r="A398" s="111" t="str">
        <f t="shared" si="13"/>
        <v/>
      </c>
    </row>
    <row r="399" spans="1:8" x14ac:dyDescent="0.2">
      <c r="A399" s="111" t="str">
        <f t="shared" si="13"/>
        <v/>
      </c>
    </row>
    <row r="400" spans="1:8" x14ac:dyDescent="0.2">
      <c r="A400" s="111" t="str">
        <f t="shared" si="13"/>
        <v/>
      </c>
    </row>
    <row r="401" spans="1:1" x14ac:dyDescent="0.2">
      <c r="A401" s="111" t="str">
        <f t="shared" si="13"/>
        <v/>
      </c>
    </row>
    <row r="402" spans="1:1" x14ac:dyDescent="0.2">
      <c r="A402" s="111" t="str">
        <f t="shared" si="13"/>
        <v/>
      </c>
    </row>
    <row r="403" spans="1:1" x14ac:dyDescent="0.2">
      <c r="A403" s="111" t="str">
        <f t="shared" si="13"/>
        <v/>
      </c>
    </row>
    <row r="404" spans="1:1" x14ac:dyDescent="0.2">
      <c r="A404" s="111" t="str">
        <f t="shared" si="13"/>
        <v/>
      </c>
    </row>
    <row r="405" spans="1:1" x14ac:dyDescent="0.2">
      <c r="A405" s="111" t="str">
        <f t="shared" si="13"/>
        <v/>
      </c>
    </row>
    <row r="406" spans="1:1" x14ac:dyDescent="0.2">
      <c r="A406" s="111" t="str">
        <f t="shared" si="13"/>
        <v/>
      </c>
    </row>
    <row r="407" spans="1:1" x14ac:dyDescent="0.2">
      <c r="A407" s="111" t="str">
        <f t="shared" si="13"/>
        <v/>
      </c>
    </row>
    <row r="408" spans="1:1" x14ac:dyDescent="0.2">
      <c r="A408" s="111" t="str">
        <f t="shared" si="13"/>
        <v/>
      </c>
    </row>
    <row r="409" spans="1:1" x14ac:dyDescent="0.2">
      <c r="A409" s="111" t="str">
        <f t="shared" si="13"/>
        <v/>
      </c>
    </row>
    <row r="410" spans="1:1" x14ac:dyDescent="0.2">
      <c r="A410" s="111" t="str">
        <f t="shared" si="13"/>
        <v/>
      </c>
    </row>
    <row r="411" spans="1:1" x14ac:dyDescent="0.2">
      <c r="A411" s="111" t="str">
        <f t="shared" si="13"/>
        <v/>
      </c>
    </row>
    <row r="412" spans="1:1" x14ac:dyDescent="0.2">
      <c r="A412" s="111" t="str">
        <f t="shared" si="13"/>
        <v/>
      </c>
    </row>
    <row r="413" spans="1:1" x14ac:dyDescent="0.2">
      <c r="A413" s="111" t="str">
        <f t="shared" si="13"/>
        <v/>
      </c>
    </row>
    <row r="414" spans="1:1" x14ac:dyDescent="0.2">
      <c r="A414" s="111" t="str">
        <f t="shared" si="13"/>
        <v/>
      </c>
    </row>
    <row r="415" spans="1:1" x14ac:dyDescent="0.2">
      <c r="A415" s="111" t="str">
        <f t="shared" si="13"/>
        <v/>
      </c>
    </row>
    <row r="416" spans="1:1" x14ac:dyDescent="0.2">
      <c r="A416" s="111"/>
    </row>
    <row r="417" spans="1:1" x14ac:dyDescent="0.2">
      <c r="A417" s="111"/>
    </row>
    <row r="418" spans="1:1" x14ac:dyDescent="0.2">
      <c r="A418" s="111" t="str">
        <f t="shared" ref="A418:A426" si="14">+IF(ISBLANK($B418),"",MONTH($B418))</f>
        <v/>
      </c>
    </row>
    <row r="419" spans="1:1" x14ac:dyDescent="0.2">
      <c r="A419" s="111" t="str">
        <f t="shared" si="14"/>
        <v/>
      </c>
    </row>
    <row r="420" spans="1:1" x14ac:dyDescent="0.2">
      <c r="A420" s="111" t="str">
        <f t="shared" si="14"/>
        <v/>
      </c>
    </row>
    <row r="421" spans="1:1" x14ac:dyDescent="0.2">
      <c r="A421" s="111" t="str">
        <f t="shared" si="14"/>
        <v/>
      </c>
    </row>
    <row r="422" spans="1:1" x14ac:dyDescent="0.2">
      <c r="A422" s="111" t="str">
        <f t="shared" si="14"/>
        <v/>
      </c>
    </row>
    <row r="423" spans="1:1" x14ac:dyDescent="0.2">
      <c r="A423" s="111" t="str">
        <f t="shared" si="14"/>
        <v/>
      </c>
    </row>
    <row r="424" spans="1:1" x14ac:dyDescent="0.2">
      <c r="A424" s="111" t="str">
        <f t="shared" si="14"/>
        <v/>
      </c>
    </row>
    <row r="425" spans="1:1" x14ac:dyDescent="0.2">
      <c r="A425" s="111" t="str">
        <f t="shared" si="14"/>
        <v/>
      </c>
    </row>
    <row r="426" spans="1:1" x14ac:dyDescent="0.2">
      <c r="A426" s="111" t="str">
        <f t="shared" si="14"/>
        <v/>
      </c>
    </row>
  </sheetData>
  <conditionalFormatting sqref="F375">
    <cfRule type="cellIs" dxfId="159" priority="1" operator="equal">
      <formula>0</formula>
    </cfRule>
  </conditionalFormatting>
  <pageMargins left="0.75" right="0.75" top="1" bottom="1" header="0" footer="0"/>
  <pageSetup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3" tint="0.39997558519241921"/>
  </sheetPr>
  <dimension ref="A1:U432"/>
  <sheetViews>
    <sheetView showGridLines="0" topLeftCell="B1" zoomScale="75" workbookViewId="0">
      <pane xSplit="1" ySplit="9" topLeftCell="C10" activePane="bottomRight" state="frozen"/>
      <selection pane="topRight"/>
      <selection pane="bottomLeft"/>
      <selection pane="bottomRight" activeCell="B1" sqref="B1"/>
    </sheetView>
  </sheetViews>
  <sheetFormatPr baseColWidth="10" defaultRowHeight="12.75" x14ac:dyDescent="0.2"/>
  <cols>
    <col min="1" max="1" width="3.5703125" bestFit="1" customWidth="1"/>
    <col min="2" max="2" width="43.7109375" bestFit="1" customWidth="1"/>
    <col min="3" max="3" width="18.28515625" bestFit="1" customWidth="1"/>
    <col min="4" max="9" width="14.5703125" bestFit="1" customWidth="1"/>
    <col min="10" max="10" width="12" bestFit="1" customWidth="1"/>
    <col min="12" max="12" width="15" bestFit="1" customWidth="1"/>
  </cols>
  <sheetData>
    <row r="1" spans="1:12" ht="15.75" x14ac:dyDescent="0.25">
      <c r="A1" s="4"/>
      <c r="B1" s="23" t="s">
        <v>13</v>
      </c>
    </row>
    <row r="2" spans="1:12" ht="15.75" x14ac:dyDescent="0.25">
      <c r="A2" s="4"/>
      <c r="B2" s="24" t="s">
        <v>45</v>
      </c>
    </row>
    <row r="3" spans="1:12" ht="15.75" x14ac:dyDescent="0.25">
      <c r="A3" s="4"/>
      <c r="B3" s="24" t="s">
        <v>24</v>
      </c>
    </row>
    <row r="4" spans="1:12" ht="13.5" thickBot="1" x14ac:dyDescent="0.25">
      <c r="A4" s="4"/>
      <c r="B4" s="22" t="s">
        <v>21</v>
      </c>
    </row>
    <row r="5" spans="1:12" ht="16.5" thickBot="1" x14ac:dyDescent="0.3">
      <c r="A5" s="4"/>
      <c r="B5" s="3"/>
      <c r="C5" s="3"/>
    </row>
    <row r="6" spans="1:12" ht="4.5" customHeight="1" thickBot="1" x14ac:dyDescent="0.3">
      <c r="A6" s="4"/>
      <c r="B6" s="37"/>
      <c r="C6" s="38"/>
      <c r="D6" s="16"/>
      <c r="E6" s="16"/>
      <c r="F6" s="16"/>
      <c r="G6" s="16"/>
      <c r="H6" s="16"/>
      <c r="I6" s="16"/>
      <c r="J6" s="17"/>
      <c r="L6" s="54"/>
    </row>
    <row r="7" spans="1:12" s="2" customFormat="1" x14ac:dyDescent="0.2">
      <c r="A7" s="4"/>
      <c r="B7" s="25" t="s">
        <v>0</v>
      </c>
      <c r="C7" s="26" t="str">
        <f>VLOOKUP(C$9,'Información Unidades'!$L$3:$N$15,2,0)</f>
        <v>EDELAYSEN</v>
      </c>
      <c r="D7" s="27" t="str">
        <f>VLOOKUP(D$9,'Información Unidades'!$L$3:$N$15,2,0)</f>
        <v>EDELAYSEN</v>
      </c>
      <c r="E7" s="27" t="str">
        <f>VLOOKUP(E$9,'Información Unidades'!$L$3:$N$15,2,0)</f>
        <v>EDELAYSEN</v>
      </c>
      <c r="F7" s="27" t="str">
        <f>VLOOKUP(F$9,'Información Unidades'!$L$3:$N$15,2,0)</f>
        <v>EDELAYSEN</v>
      </c>
      <c r="G7" s="27" t="str">
        <f>VLOOKUP(G$9,'Información Unidades'!$L$3:$N$15,2,0)</f>
        <v>EDELAYSEN</v>
      </c>
      <c r="H7" s="27" t="str">
        <f>VLOOKUP(H$9,'Información Unidades'!$L$3:$N$15,2,0)</f>
        <v>EDELAYSEN</v>
      </c>
      <c r="I7" s="28" t="str">
        <f>VLOOKUP(I$9,'Información Unidades'!$L$3:$N$15,2,0)</f>
        <v>EDELAYSEN</v>
      </c>
      <c r="J7" s="18" t="s">
        <v>1</v>
      </c>
      <c r="L7" s="18" t="s">
        <v>71</v>
      </c>
    </row>
    <row r="8" spans="1:12" s="6" customFormat="1" x14ac:dyDescent="0.2">
      <c r="A8" s="4"/>
      <c r="B8" s="19" t="s">
        <v>2</v>
      </c>
      <c r="C8" s="29" t="str">
        <f>VLOOKUP(C$9,'Información Unidades'!$L$3:$N$15,3,0)</f>
        <v>HIDRO PASADA</v>
      </c>
      <c r="D8" s="30" t="str">
        <f>VLOOKUP(D$9,'Información Unidades'!$L$3:$N$15,3,0)</f>
        <v>DIESEL</v>
      </c>
      <c r="E8" s="30" t="str">
        <f>VLOOKUP(E$9,'Información Unidades'!$L$3:$N$15,3,0)</f>
        <v>DIESEL</v>
      </c>
      <c r="F8" s="30" t="str">
        <f>VLOOKUP(F$9,'Información Unidades'!$L$3:$N$15,3,0)</f>
        <v>DIESEL</v>
      </c>
      <c r="G8" s="30" t="str">
        <f>VLOOKUP(G$9,'Información Unidades'!$L$3:$N$15,3,0)</f>
        <v>DIESEL</v>
      </c>
      <c r="H8" s="30" t="str">
        <f>VLOOKUP(H$9,'Información Unidades'!$L$3:$N$15,3,0)</f>
        <v>DIESEL</v>
      </c>
      <c r="I8" s="31" t="str">
        <f>VLOOKUP(I$9,'Información Unidades'!$L$3:$N$15,3,0)</f>
        <v>DIESEL</v>
      </c>
      <c r="J8" s="20" t="s">
        <v>3</v>
      </c>
      <c r="L8" s="20" t="s">
        <v>73</v>
      </c>
    </row>
    <row r="9" spans="1:12" s="6" customFormat="1" ht="13.5" thickBot="1" x14ac:dyDescent="0.25">
      <c r="A9" s="4"/>
      <c r="B9" s="21" t="s">
        <v>23</v>
      </c>
      <c r="C9" s="32" t="s">
        <v>46</v>
      </c>
      <c r="D9" s="33" t="s">
        <v>47</v>
      </c>
      <c r="E9" s="33" t="s">
        <v>48</v>
      </c>
      <c r="F9" s="33" t="s">
        <v>49</v>
      </c>
      <c r="G9" s="33" t="s">
        <v>50</v>
      </c>
      <c r="H9" s="33" t="s">
        <v>51</v>
      </c>
      <c r="I9" s="34" t="s">
        <v>82</v>
      </c>
      <c r="J9" s="22"/>
      <c r="L9" s="22" t="s">
        <v>70</v>
      </c>
    </row>
    <row r="10" spans="1:12" x14ac:dyDescent="0.2">
      <c r="A10" s="4">
        <f t="shared" ref="A10:A74" si="0">+IF(ISBLANK($B10),"",MONTH($B10))</f>
        <v>1</v>
      </c>
      <c r="B10" s="46">
        <v>39448</v>
      </c>
      <c r="C10" s="47">
        <v>20.100000000000364</v>
      </c>
      <c r="D10" s="48">
        <v>0</v>
      </c>
      <c r="E10" s="48">
        <v>0</v>
      </c>
      <c r="F10" s="48">
        <v>0</v>
      </c>
      <c r="G10" s="48">
        <v>0.14399999999999999</v>
      </c>
      <c r="H10" s="48">
        <v>0</v>
      </c>
      <c r="I10" s="49">
        <v>0</v>
      </c>
      <c r="J10" s="50">
        <f t="shared" ref="J10:J73" si="1">+SUM(C10:I10)</f>
        <v>20.244000000000362</v>
      </c>
      <c r="L10" s="55">
        <v>1.18</v>
      </c>
    </row>
    <row r="11" spans="1:12" x14ac:dyDescent="0.2">
      <c r="A11" s="4">
        <f t="shared" si="0"/>
        <v>1</v>
      </c>
      <c r="B11" s="35">
        <v>39449</v>
      </c>
      <c r="C11" s="39">
        <v>21.099999999999454</v>
      </c>
      <c r="D11" s="40">
        <v>0</v>
      </c>
      <c r="E11" s="40">
        <v>0</v>
      </c>
      <c r="F11" s="40">
        <v>0</v>
      </c>
      <c r="G11" s="40">
        <v>0</v>
      </c>
      <c r="H11" s="40">
        <v>0.13500000000000001</v>
      </c>
      <c r="I11" s="41">
        <v>0</v>
      </c>
      <c r="J11" s="42">
        <f t="shared" si="1"/>
        <v>21.234999999999456</v>
      </c>
      <c r="L11" s="56">
        <v>1.2769999999999999</v>
      </c>
    </row>
    <row r="12" spans="1:12" x14ac:dyDescent="0.2">
      <c r="A12" s="4">
        <f t="shared" si="0"/>
        <v>1</v>
      </c>
      <c r="B12" s="35">
        <v>39450</v>
      </c>
      <c r="C12" s="39">
        <v>21.400000000000546</v>
      </c>
      <c r="D12" s="40">
        <v>0</v>
      </c>
      <c r="E12" s="40">
        <v>0</v>
      </c>
      <c r="F12" s="40">
        <v>0</v>
      </c>
      <c r="G12" s="40">
        <v>0</v>
      </c>
      <c r="H12" s="40">
        <v>7.9000000000000001E-2</v>
      </c>
      <c r="I12" s="41">
        <v>0</v>
      </c>
      <c r="J12" s="42">
        <f t="shared" si="1"/>
        <v>21.479000000000546</v>
      </c>
      <c r="L12" s="56">
        <v>1.3340000000000001</v>
      </c>
    </row>
    <row r="13" spans="1:12" x14ac:dyDescent="0.2">
      <c r="A13" s="4">
        <f t="shared" si="0"/>
        <v>1</v>
      </c>
      <c r="B13" s="35">
        <v>39451</v>
      </c>
      <c r="C13" s="39">
        <v>21.299999999999272</v>
      </c>
      <c r="D13" s="40">
        <v>0</v>
      </c>
      <c r="E13" s="40">
        <v>0</v>
      </c>
      <c r="F13" s="40">
        <v>0</v>
      </c>
      <c r="G13" s="40">
        <v>0</v>
      </c>
      <c r="H13" s="40">
        <v>0.11700000000000001</v>
      </c>
      <c r="I13" s="41">
        <v>0</v>
      </c>
      <c r="J13" s="42">
        <f t="shared" si="1"/>
        <v>21.416999999999273</v>
      </c>
      <c r="L13" s="56">
        <v>1.3069999999999999</v>
      </c>
    </row>
    <row r="14" spans="1:12" x14ac:dyDescent="0.2">
      <c r="A14" s="4">
        <f t="shared" si="0"/>
        <v>1</v>
      </c>
      <c r="B14" s="35">
        <v>39452</v>
      </c>
      <c r="C14" s="39">
        <v>20.900000000001455</v>
      </c>
      <c r="D14" s="40">
        <v>0</v>
      </c>
      <c r="E14" s="40">
        <v>0</v>
      </c>
      <c r="F14" s="40">
        <v>0</v>
      </c>
      <c r="G14" s="40">
        <v>0</v>
      </c>
      <c r="H14" s="40">
        <v>0.13900000000000001</v>
      </c>
      <c r="I14" s="41">
        <v>0</v>
      </c>
      <c r="J14" s="42">
        <f t="shared" si="1"/>
        <v>21.039000000001455</v>
      </c>
      <c r="L14" s="56">
        <v>1.3360000000000001</v>
      </c>
    </row>
    <row r="15" spans="1:12" x14ac:dyDescent="0.2">
      <c r="A15" s="4">
        <f t="shared" si="0"/>
        <v>1</v>
      </c>
      <c r="B15" s="35">
        <v>39453</v>
      </c>
      <c r="C15" s="39">
        <v>20.599999999999454</v>
      </c>
      <c r="D15" s="40">
        <v>0</v>
      </c>
      <c r="E15" s="40">
        <v>0</v>
      </c>
      <c r="F15" s="40">
        <v>0</v>
      </c>
      <c r="G15" s="40">
        <v>0.182</v>
      </c>
      <c r="H15" s="40">
        <v>0</v>
      </c>
      <c r="I15" s="41">
        <v>0</v>
      </c>
      <c r="J15" s="42">
        <f t="shared" si="1"/>
        <v>20.781999999999453</v>
      </c>
      <c r="L15" s="56">
        <v>1.292</v>
      </c>
    </row>
    <row r="16" spans="1:12" x14ac:dyDescent="0.2">
      <c r="A16" s="4">
        <f t="shared" si="0"/>
        <v>1</v>
      </c>
      <c r="B16" s="35">
        <v>39454</v>
      </c>
      <c r="C16" s="39">
        <v>22.700000000000728</v>
      </c>
      <c r="D16" s="40">
        <v>0</v>
      </c>
      <c r="E16" s="40">
        <v>0</v>
      </c>
      <c r="F16" s="40">
        <v>0</v>
      </c>
      <c r="G16" s="40">
        <v>0</v>
      </c>
      <c r="H16" s="40">
        <v>0.223</v>
      </c>
      <c r="I16" s="41">
        <v>0</v>
      </c>
      <c r="J16" s="42">
        <f t="shared" si="1"/>
        <v>22.923000000000727</v>
      </c>
      <c r="L16" s="56">
        <v>1.413</v>
      </c>
    </row>
    <row r="17" spans="1:12" x14ac:dyDescent="0.2">
      <c r="A17" s="4">
        <f t="shared" si="0"/>
        <v>1</v>
      </c>
      <c r="B17" s="35">
        <v>39455</v>
      </c>
      <c r="C17" s="39">
        <v>16.899999999998727</v>
      </c>
      <c r="D17" s="40">
        <v>0.16499999999999773</v>
      </c>
      <c r="E17" s="40">
        <v>0.27179999999999838</v>
      </c>
      <c r="F17" s="40">
        <v>0</v>
      </c>
      <c r="G17" s="40">
        <v>1.071</v>
      </c>
      <c r="H17" s="40">
        <v>2.496</v>
      </c>
      <c r="I17" s="41">
        <v>0</v>
      </c>
      <c r="J17" s="42">
        <f t="shared" si="1"/>
        <v>20.903799999998725</v>
      </c>
      <c r="L17" s="56">
        <v>1.1359999999999999</v>
      </c>
    </row>
    <row r="18" spans="1:12" x14ac:dyDescent="0.2">
      <c r="A18" s="4">
        <f t="shared" si="0"/>
        <v>1</v>
      </c>
      <c r="B18" s="35">
        <v>39456</v>
      </c>
      <c r="C18" s="39">
        <v>18.200000000000728</v>
      </c>
      <c r="D18" s="40">
        <v>0</v>
      </c>
      <c r="E18" s="40">
        <v>0</v>
      </c>
      <c r="F18" s="40">
        <v>0</v>
      </c>
      <c r="G18" s="40">
        <v>0.61299999999999999</v>
      </c>
      <c r="H18" s="40">
        <v>2.3320000000000003</v>
      </c>
      <c r="I18" s="41">
        <v>0</v>
      </c>
      <c r="J18" s="42">
        <f t="shared" si="1"/>
        <v>21.145000000000728</v>
      </c>
      <c r="L18" s="56">
        <v>1.0680000000000001</v>
      </c>
    </row>
    <row r="19" spans="1:12" x14ac:dyDescent="0.2">
      <c r="A19" s="4">
        <f t="shared" si="0"/>
        <v>1</v>
      </c>
      <c r="B19" s="35">
        <v>39457</v>
      </c>
      <c r="C19" s="39">
        <v>20.499999999999091</v>
      </c>
      <c r="D19" s="40">
        <v>0</v>
      </c>
      <c r="E19" s="40">
        <v>0</v>
      </c>
      <c r="F19" s="40">
        <v>0</v>
      </c>
      <c r="G19" s="40">
        <v>0.22600000000000001</v>
      </c>
      <c r="H19" s="40">
        <v>1.913</v>
      </c>
      <c r="I19" s="41">
        <v>0</v>
      </c>
      <c r="J19" s="42">
        <f t="shared" si="1"/>
        <v>22.63899999999909</v>
      </c>
      <c r="L19" s="56">
        <v>1.413</v>
      </c>
    </row>
    <row r="20" spans="1:12" x14ac:dyDescent="0.2">
      <c r="A20" s="4">
        <f t="shared" si="0"/>
        <v>1</v>
      </c>
      <c r="B20" s="35">
        <v>39458</v>
      </c>
      <c r="C20" s="39">
        <v>20.400000000001455</v>
      </c>
      <c r="D20" s="40">
        <v>3.9999999999997725E-2</v>
      </c>
      <c r="E20" s="40">
        <v>0</v>
      </c>
      <c r="F20" s="40">
        <v>0</v>
      </c>
      <c r="G20" s="40">
        <v>0</v>
      </c>
      <c r="H20" s="40">
        <v>1.845</v>
      </c>
      <c r="I20" s="41">
        <v>0</v>
      </c>
      <c r="J20" s="42">
        <f t="shared" si="1"/>
        <v>22.285000000001453</v>
      </c>
      <c r="L20" s="56">
        <v>1.375</v>
      </c>
    </row>
    <row r="21" spans="1:12" x14ac:dyDescent="0.2">
      <c r="A21" s="4">
        <f t="shared" si="0"/>
        <v>1</v>
      </c>
      <c r="B21" s="35">
        <v>39459</v>
      </c>
      <c r="C21" s="39">
        <v>21.399999999999636</v>
      </c>
      <c r="D21" s="40">
        <v>0</v>
      </c>
      <c r="E21" s="40">
        <v>0</v>
      </c>
      <c r="F21" s="40">
        <v>0</v>
      </c>
      <c r="G21" s="40">
        <v>0</v>
      </c>
      <c r="H21" s="40">
        <v>0.23</v>
      </c>
      <c r="I21" s="41">
        <v>0</v>
      </c>
      <c r="J21" s="42">
        <f t="shared" si="1"/>
        <v>21.629999999999637</v>
      </c>
      <c r="L21" s="56">
        <v>1.38</v>
      </c>
    </row>
    <row r="22" spans="1:12" x14ac:dyDescent="0.2">
      <c r="A22" s="4">
        <f t="shared" si="0"/>
        <v>1</v>
      </c>
      <c r="B22" s="35">
        <v>39460</v>
      </c>
      <c r="C22" s="39">
        <v>21</v>
      </c>
      <c r="D22" s="40">
        <v>0</v>
      </c>
      <c r="E22" s="40">
        <v>0</v>
      </c>
      <c r="F22" s="40">
        <v>0</v>
      </c>
      <c r="G22" s="40">
        <v>0</v>
      </c>
      <c r="H22" s="40">
        <v>0.11799999999999999</v>
      </c>
      <c r="I22" s="41">
        <v>0</v>
      </c>
      <c r="J22" s="42">
        <f t="shared" si="1"/>
        <v>21.117999999999999</v>
      </c>
      <c r="L22" s="56">
        <v>1.407</v>
      </c>
    </row>
    <row r="23" spans="1:12" x14ac:dyDescent="0.2">
      <c r="A23" s="4">
        <f t="shared" si="0"/>
        <v>1</v>
      </c>
      <c r="B23" s="35">
        <v>39461</v>
      </c>
      <c r="C23" s="39">
        <v>23.299999999998363</v>
      </c>
      <c r="D23" s="40">
        <v>0</v>
      </c>
      <c r="E23" s="40">
        <v>0</v>
      </c>
      <c r="F23" s="40">
        <v>0</v>
      </c>
      <c r="G23" s="40">
        <v>0</v>
      </c>
      <c r="H23" s="40">
        <v>0.23599999999999999</v>
      </c>
      <c r="I23" s="41">
        <v>0</v>
      </c>
      <c r="J23" s="42">
        <f t="shared" si="1"/>
        <v>23.535999999998364</v>
      </c>
      <c r="L23" s="56">
        <v>1.458</v>
      </c>
    </row>
    <row r="24" spans="1:12" x14ac:dyDescent="0.2">
      <c r="A24" s="4">
        <f t="shared" si="0"/>
        <v>1</v>
      </c>
      <c r="B24" s="35">
        <v>39462</v>
      </c>
      <c r="C24" s="39">
        <v>22.300000000001091</v>
      </c>
      <c r="D24" s="40">
        <v>0</v>
      </c>
      <c r="E24" s="40">
        <v>0</v>
      </c>
      <c r="F24" s="40">
        <v>0</v>
      </c>
      <c r="G24" s="40">
        <v>0</v>
      </c>
      <c r="H24" s="40">
        <v>0.15</v>
      </c>
      <c r="I24" s="41">
        <v>0</v>
      </c>
      <c r="J24" s="42">
        <f t="shared" si="1"/>
        <v>22.45000000000109</v>
      </c>
      <c r="L24" s="56">
        <v>1.339</v>
      </c>
    </row>
    <row r="25" spans="1:12" x14ac:dyDescent="0.2">
      <c r="A25" s="4">
        <f t="shared" si="0"/>
        <v>1</v>
      </c>
      <c r="B25" s="35">
        <v>39463</v>
      </c>
      <c r="C25" s="39">
        <v>21.799999999998363</v>
      </c>
      <c r="D25" s="40">
        <v>0</v>
      </c>
      <c r="E25" s="40">
        <v>0</v>
      </c>
      <c r="F25" s="40">
        <v>0</v>
      </c>
      <c r="G25" s="40">
        <v>0</v>
      </c>
      <c r="H25" s="40">
        <v>0.29099999999999998</v>
      </c>
      <c r="I25" s="41">
        <v>0</v>
      </c>
      <c r="J25" s="42">
        <f t="shared" si="1"/>
        <v>22.090999999998363</v>
      </c>
      <c r="L25" s="56">
        <v>1.34</v>
      </c>
    </row>
    <row r="26" spans="1:12" x14ac:dyDescent="0.2">
      <c r="A26" s="4">
        <f t="shared" si="0"/>
        <v>1</v>
      </c>
      <c r="B26" s="35">
        <v>39464</v>
      </c>
      <c r="C26" s="39">
        <v>20.700000000001637</v>
      </c>
      <c r="D26" s="40">
        <v>0</v>
      </c>
      <c r="E26" s="40">
        <v>0</v>
      </c>
      <c r="F26" s="40">
        <v>0</v>
      </c>
      <c r="G26" s="40">
        <v>0</v>
      </c>
      <c r="H26" s="40">
        <v>0.32600000000000001</v>
      </c>
      <c r="I26" s="41">
        <v>0</v>
      </c>
      <c r="J26" s="42">
        <f t="shared" si="1"/>
        <v>21.026000000001638</v>
      </c>
      <c r="L26" s="56">
        <v>1.357</v>
      </c>
    </row>
    <row r="27" spans="1:12" x14ac:dyDescent="0.2">
      <c r="A27" s="4">
        <f t="shared" si="0"/>
        <v>1</v>
      </c>
      <c r="B27" s="35">
        <v>39465</v>
      </c>
      <c r="C27" s="39">
        <v>21.399999999999636</v>
      </c>
      <c r="D27" s="40">
        <v>0</v>
      </c>
      <c r="E27" s="40">
        <v>0</v>
      </c>
      <c r="F27" s="40">
        <v>0</v>
      </c>
      <c r="G27" s="40">
        <v>0</v>
      </c>
      <c r="H27" s="40">
        <v>0.27200000000000002</v>
      </c>
      <c r="I27" s="41">
        <v>0</v>
      </c>
      <c r="J27" s="42">
        <f t="shared" si="1"/>
        <v>21.671999999999635</v>
      </c>
      <c r="L27" s="56">
        <v>1.387</v>
      </c>
    </row>
    <row r="28" spans="1:12" x14ac:dyDescent="0.2">
      <c r="A28" s="4">
        <f t="shared" si="0"/>
        <v>1</v>
      </c>
      <c r="B28" s="35">
        <v>39466</v>
      </c>
      <c r="C28" s="39">
        <v>21.600000000000364</v>
      </c>
      <c r="D28" s="40">
        <v>0</v>
      </c>
      <c r="E28" s="40">
        <v>0</v>
      </c>
      <c r="F28" s="40">
        <v>0</v>
      </c>
      <c r="G28" s="40">
        <v>0</v>
      </c>
      <c r="H28" s="40">
        <v>0.23699999999999999</v>
      </c>
      <c r="I28" s="41">
        <v>0</v>
      </c>
      <c r="J28" s="42">
        <f t="shared" si="1"/>
        <v>21.837000000000362</v>
      </c>
      <c r="L28" s="56">
        <v>1.36</v>
      </c>
    </row>
    <row r="29" spans="1:12" x14ac:dyDescent="0.2">
      <c r="A29" s="4">
        <f t="shared" si="0"/>
        <v>1</v>
      </c>
      <c r="B29" s="35">
        <v>39467</v>
      </c>
      <c r="C29" s="39">
        <v>20.600000000000364</v>
      </c>
      <c r="D29" s="40">
        <v>0</v>
      </c>
      <c r="E29" s="40">
        <v>0</v>
      </c>
      <c r="F29" s="40">
        <v>0</v>
      </c>
      <c r="G29" s="40">
        <v>0</v>
      </c>
      <c r="H29" s="40">
        <v>0.22800000000000001</v>
      </c>
      <c r="I29" s="41">
        <v>0</v>
      </c>
      <c r="J29" s="42">
        <f t="shared" si="1"/>
        <v>20.828000000000365</v>
      </c>
      <c r="L29" s="56">
        <v>1.383</v>
      </c>
    </row>
    <row r="30" spans="1:12" x14ac:dyDescent="0.2">
      <c r="A30" s="4">
        <f t="shared" si="0"/>
        <v>1</v>
      </c>
      <c r="B30" s="35">
        <v>39468</v>
      </c>
      <c r="C30" s="39">
        <v>21.499999999998181</v>
      </c>
      <c r="D30" s="40">
        <v>0</v>
      </c>
      <c r="E30" s="40">
        <v>0</v>
      </c>
      <c r="F30" s="40">
        <v>0</v>
      </c>
      <c r="G30" s="40">
        <v>0</v>
      </c>
      <c r="H30" s="40">
        <v>0.24099999999999999</v>
      </c>
      <c r="I30" s="41">
        <v>0</v>
      </c>
      <c r="J30" s="42">
        <f t="shared" si="1"/>
        <v>21.740999999998181</v>
      </c>
      <c r="L30" s="56">
        <v>1.377</v>
      </c>
    </row>
    <row r="31" spans="1:12" x14ac:dyDescent="0.2">
      <c r="A31" s="4">
        <f t="shared" si="0"/>
        <v>1</v>
      </c>
      <c r="B31" s="35">
        <v>39469</v>
      </c>
      <c r="C31" s="39">
        <v>22.700000000001637</v>
      </c>
      <c r="D31" s="40">
        <v>0</v>
      </c>
      <c r="E31" s="40">
        <v>0</v>
      </c>
      <c r="F31" s="40">
        <v>0</v>
      </c>
      <c r="G31" s="40">
        <v>0</v>
      </c>
      <c r="H31" s="40">
        <v>0.156</v>
      </c>
      <c r="I31" s="41">
        <v>0</v>
      </c>
      <c r="J31" s="42">
        <f t="shared" si="1"/>
        <v>22.856000000001636</v>
      </c>
      <c r="L31" s="56">
        <v>1.383</v>
      </c>
    </row>
    <row r="32" spans="1:12" x14ac:dyDescent="0.2">
      <c r="A32" s="4">
        <f t="shared" si="0"/>
        <v>1</v>
      </c>
      <c r="B32" s="35">
        <v>39470</v>
      </c>
      <c r="C32" s="39">
        <v>23.9</v>
      </c>
      <c r="D32" s="40">
        <v>0</v>
      </c>
      <c r="E32" s="40">
        <v>0</v>
      </c>
      <c r="F32" s="40">
        <v>0</v>
      </c>
      <c r="G32" s="40">
        <v>0</v>
      </c>
      <c r="H32" s="40">
        <v>0.32300000000000001</v>
      </c>
      <c r="I32" s="41">
        <v>0</v>
      </c>
      <c r="J32" s="42">
        <f t="shared" si="1"/>
        <v>24.222999999999999</v>
      </c>
      <c r="L32" s="56">
        <v>1.458</v>
      </c>
    </row>
    <row r="33" spans="1:12" x14ac:dyDescent="0.2">
      <c r="A33" s="4">
        <f t="shared" si="0"/>
        <v>1</v>
      </c>
      <c r="B33" s="35">
        <v>39471</v>
      </c>
      <c r="C33" s="39">
        <v>22.800000000000182</v>
      </c>
      <c r="D33" s="40">
        <v>0</v>
      </c>
      <c r="E33" s="40">
        <v>0</v>
      </c>
      <c r="F33" s="40">
        <v>0</v>
      </c>
      <c r="G33" s="40">
        <v>0</v>
      </c>
      <c r="H33" s="40">
        <v>0.27600000000000002</v>
      </c>
      <c r="I33" s="41">
        <v>0</v>
      </c>
      <c r="J33" s="42">
        <f t="shared" si="1"/>
        <v>23.076000000000182</v>
      </c>
      <c r="L33" s="56">
        <v>1.4890000000000001</v>
      </c>
    </row>
    <row r="34" spans="1:12" x14ac:dyDescent="0.2">
      <c r="A34" s="4">
        <f t="shared" si="0"/>
        <v>1</v>
      </c>
      <c r="B34" s="35">
        <v>39472</v>
      </c>
      <c r="C34" s="39">
        <v>24.099999999999454</v>
      </c>
      <c r="D34" s="40">
        <v>0</v>
      </c>
      <c r="E34" s="40">
        <v>0</v>
      </c>
      <c r="F34" s="40">
        <v>0</v>
      </c>
      <c r="G34" s="40">
        <v>0</v>
      </c>
      <c r="H34" s="40">
        <v>0.34399999999999997</v>
      </c>
      <c r="I34" s="41">
        <v>0</v>
      </c>
      <c r="J34" s="42">
        <f t="shared" si="1"/>
        <v>24.443999999999455</v>
      </c>
      <c r="L34" s="56">
        <v>1.4750000000000001</v>
      </c>
    </row>
    <row r="35" spans="1:12" x14ac:dyDescent="0.2">
      <c r="A35" s="4">
        <f t="shared" si="0"/>
        <v>1</v>
      </c>
      <c r="B35" s="35">
        <v>39473</v>
      </c>
      <c r="C35" s="39">
        <v>22.800000000001091</v>
      </c>
      <c r="D35" s="40">
        <v>0</v>
      </c>
      <c r="E35" s="40">
        <v>0</v>
      </c>
      <c r="F35" s="40">
        <v>0</v>
      </c>
      <c r="G35" s="40">
        <v>0</v>
      </c>
      <c r="H35" s="40">
        <v>0.28499999999999998</v>
      </c>
      <c r="I35" s="41">
        <v>0</v>
      </c>
      <c r="J35" s="42">
        <f t="shared" si="1"/>
        <v>23.085000000001092</v>
      </c>
      <c r="L35" s="56">
        <v>1.4139999999999999</v>
      </c>
    </row>
    <row r="36" spans="1:12" x14ac:dyDescent="0.2">
      <c r="A36" s="4">
        <f t="shared" si="0"/>
        <v>1</v>
      </c>
      <c r="B36" s="35">
        <v>39474</v>
      </c>
      <c r="C36" s="39">
        <v>21.899999999998727</v>
      </c>
      <c r="D36" s="40">
        <v>0</v>
      </c>
      <c r="E36" s="40">
        <v>0</v>
      </c>
      <c r="F36" s="40">
        <v>0</v>
      </c>
      <c r="G36" s="40">
        <v>0</v>
      </c>
      <c r="H36" s="40">
        <v>0.28199999999999997</v>
      </c>
      <c r="I36" s="41">
        <v>0</v>
      </c>
      <c r="J36" s="42">
        <f t="shared" si="1"/>
        <v>22.181999999998727</v>
      </c>
      <c r="L36" s="56">
        <v>1.4470000000000001</v>
      </c>
    </row>
    <row r="37" spans="1:12" x14ac:dyDescent="0.2">
      <c r="A37" s="4">
        <f t="shared" si="0"/>
        <v>1</v>
      </c>
      <c r="B37" s="35">
        <v>39475</v>
      </c>
      <c r="C37" s="39">
        <v>23.800000000001091</v>
      </c>
      <c r="D37" s="40">
        <v>0</v>
      </c>
      <c r="E37" s="40">
        <v>0</v>
      </c>
      <c r="F37" s="40">
        <v>0</v>
      </c>
      <c r="G37" s="40">
        <v>0</v>
      </c>
      <c r="H37" s="40">
        <v>0.36599999999999999</v>
      </c>
      <c r="I37" s="41">
        <v>0</v>
      </c>
      <c r="J37" s="42">
        <f t="shared" si="1"/>
        <v>24.166000000001091</v>
      </c>
      <c r="L37" s="56">
        <v>1.4970000000000001</v>
      </c>
    </row>
    <row r="38" spans="1:12" x14ac:dyDescent="0.2">
      <c r="A38" s="4">
        <f t="shared" si="0"/>
        <v>1</v>
      </c>
      <c r="B38" s="35">
        <v>39476</v>
      </c>
      <c r="C38" s="39">
        <v>22.300000000000182</v>
      </c>
      <c r="D38" s="40">
        <v>0</v>
      </c>
      <c r="E38" s="40">
        <v>0.628</v>
      </c>
      <c r="F38" s="40">
        <v>0</v>
      </c>
      <c r="G38" s="40">
        <v>0</v>
      </c>
      <c r="H38" s="40">
        <v>0.35499999999999998</v>
      </c>
      <c r="I38" s="41">
        <v>0</v>
      </c>
      <c r="J38" s="42">
        <f t="shared" si="1"/>
        <v>23.283000000000182</v>
      </c>
      <c r="L38" s="56">
        <v>1.4830000000000001</v>
      </c>
    </row>
    <row r="39" spans="1:12" x14ac:dyDescent="0.2">
      <c r="A39" s="4">
        <f t="shared" si="0"/>
        <v>1</v>
      </c>
      <c r="B39" s="35">
        <v>39477</v>
      </c>
      <c r="C39" s="39">
        <v>23.899999999998727</v>
      </c>
      <c r="D39" s="40">
        <v>0</v>
      </c>
      <c r="E39" s="40">
        <v>0</v>
      </c>
      <c r="F39" s="40">
        <v>0</v>
      </c>
      <c r="G39" s="40">
        <v>0</v>
      </c>
      <c r="H39" s="40">
        <v>0.43099999999999999</v>
      </c>
      <c r="I39" s="41">
        <v>0</v>
      </c>
      <c r="J39" s="42">
        <f t="shared" si="1"/>
        <v>24.330999999998728</v>
      </c>
      <c r="L39" s="56">
        <v>1.5840000000000001</v>
      </c>
    </row>
    <row r="40" spans="1:12" x14ac:dyDescent="0.2">
      <c r="A40" s="4">
        <f t="shared" si="0"/>
        <v>1</v>
      </c>
      <c r="B40" s="35">
        <v>39478</v>
      </c>
      <c r="C40" s="39">
        <v>23.200000000000728</v>
      </c>
      <c r="D40" s="40">
        <v>0</v>
      </c>
      <c r="E40" s="40">
        <v>0</v>
      </c>
      <c r="F40" s="40">
        <v>0</v>
      </c>
      <c r="G40" s="40">
        <v>0</v>
      </c>
      <c r="H40" s="40">
        <v>0.21299999999999999</v>
      </c>
      <c r="I40" s="41">
        <v>0</v>
      </c>
      <c r="J40" s="42">
        <f t="shared" si="1"/>
        <v>23.413000000000729</v>
      </c>
      <c r="L40" s="56">
        <v>1.44</v>
      </c>
    </row>
    <row r="41" spans="1:12" x14ac:dyDescent="0.2">
      <c r="A41" s="4">
        <f t="shared" si="0"/>
        <v>2</v>
      </c>
      <c r="B41" s="35">
        <v>39479</v>
      </c>
      <c r="C41" s="39">
        <v>23.999999999999091</v>
      </c>
      <c r="D41" s="40">
        <v>0</v>
      </c>
      <c r="E41" s="40">
        <v>0</v>
      </c>
      <c r="F41" s="40">
        <v>0</v>
      </c>
      <c r="G41" s="40">
        <v>0.32900000000000001</v>
      </c>
      <c r="H41" s="40">
        <v>0.104</v>
      </c>
      <c r="I41" s="41">
        <v>0</v>
      </c>
      <c r="J41" s="42">
        <f t="shared" si="1"/>
        <v>24.43299999999909</v>
      </c>
      <c r="L41" s="56">
        <v>1.5149999999999999</v>
      </c>
    </row>
    <row r="42" spans="1:12" x14ac:dyDescent="0.2">
      <c r="A42" s="4">
        <f t="shared" si="0"/>
        <v>2</v>
      </c>
      <c r="B42" s="35">
        <v>39480</v>
      </c>
      <c r="C42" s="39">
        <v>22.700000000000728</v>
      </c>
      <c r="D42" s="40">
        <v>0</v>
      </c>
      <c r="E42" s="40">
        <v>0</v>
      </c>
      <c r="F42" s="40">
        <v>0</v>
      </c>
      <c r="G42" s="40">
        <v>0</v>
      </c>
      <c r="H42" s="40">
        <v>0.378</v>
      </c>
      <c r="I42" s="41">
        <v>0</v>
      </c>
      <c r="J42" s="42">
        <f t="shared" si="1"/>
        <v>23.078000000000728</v>
      </c>
      <c r="L42" s="56">
        <v>1.508</v>
      </c>
    </row>
    <row r="43" spans="1:12" x14ac:dyDescent="0.2">
      <c r="A43" s="4">
        <f t="shared" si="0"/>
        <v>2</v>
      </c>
      <c r="B43" s="35">
        <v>39481</v>
      </c>
      <c r="C43" s="39">
        <v>22.799999999999272</v>
      </c>
      <c r="D43" s="40">
        <v>0</v>
      </c>
      <c r="E43" s="40">
        <v>0</v>
      </c>
      <c r="F43" s="40">
        <v>0</v>
      </c>
      <c r="G43" s="40">
        <v>0</v>
      </c>
      <c r="H43" s="40">
        <v>0.42</v>
      </c>
      <c r="I43" s="41">
        <v>0</v>
      </c>
      <c r="J43" s="42">
        <f t="shared" si="1"/>
        <v>23.219999999999274</v>
      </c>
      <c r="L43" s="56">
        <v>1.472</v>
      </c>
    </row>
    <row r="44" spans="1:12" x14ac:dyDescent="0.2">
      <c r="A44" s="4">
        <f t="shared" si="0"/>
        <v>2</v>
      </c>
      <c r="B44" s="35">
        <v>39482</v>
      </c>
      <c r="C44" s="39">
        <v>23.800000000000182</v>
      </c>
      <c r="D44" s="40">
        <v>0</v>
      </c>
      <c r="E44" s="40">
        <v>0</v>
      </c>
      <c r="F44" s="40">
        <v>0</v>
      </c>
      <c r="G44" s="40">
        <v>0</v>
      </c>
      <c r="H44" s="40">
        <v>0.495</v>
      </c>
      <c r="I44" s="41">
        <v>0</v>
      </c>
      <c r="J44" s="42">
        <f t="shared" si="1"/>
        <v>24.295000000000183</v>
      </c>
      <c r="L44" s="56">
        <v>1.5660000000000001</v>
      </c>
    </row>
    <row r="45" spans="1:12" x14ac:dyDescent="0.2">
      <c r="A45" s="4">
        <f t="shared" si="0"/>
        <v>2</v>
      </c>
      <c r="B45" s="35">
        <v>39483</v>
      </c>
      <c r="C45" s="39">
        <v>24.300000000000182</v>
      </c>
      <c r="D45" s="40">
        <v>0</v>
      </c>
      <c r="E45" s="40">
        <v>0</v>
      </c>
      <c r="F45" s="40">
        <v>0</v>
      </c>
      <c r="G45" s="40">
        <v>0.39700000000000002</v>
      </c>
      <c r="H45" s="40">
        <v>0</v>
      </c>
      <c r="I45" s="41">
        <v>0</v>
      </c>
      <c r="J45" s="42">
        <f t="shared" si="1"/>
        <v>24.69700000000018</v>
      </c>
      <c r="L45" s="56">
        <v>1.512</v>
      </c>
    </row>
    <row r="46" spans="1:12" x14ac:dyDescent="0.2">
      <c r="A46" s="4">
        <f t="shared" si="0"/>
        <v>2</v>
      </c>
      <c r="B46" s="35">
        <v>39484</v>
      </c>
      <c r="C46" s="39">
        <v>24.399999999999636</v>
      </c>
      <c r="D46" s="40">
        <v>0</v>
      </c>
      <c r="E46" s="40">
        <v>0</v>
      </c>
      <c r="F46" s="40">
        <v>0</v>
      </c>
      <c r="G46" s="40">
        <v>2E-3</v>
      </c>
      <c r="H46" s="40">
        <v>0.48199999999999998</v>
      </c>
      <c r="I46" s="41">
        <v>0</v>
      </c>
      <c r="J46" s="42">
        <f t="shared" si="1"/>
        <v>24.883999999999634</v>
      </c>
      <c r="L46" s="56">
        <v>1.579</v>
      </c>
    </row>
    <row r="47" spans="1:12" x14ac:dyDescent="0.2">
      <c r="A47" s="4">
        <f t="shared" si="0"/>
        <v>2</v>
      </c>
      <c r="B47" s="35">
        <v>39485</v>
      </c>
      <c r="C47" s="39">
        <v>23.300000000001091</v>
      </c>
      <c r="D47" s="40">
        <v>0</v>
      </c>
      <c r="E47" s="40">
        <v>0</v>
      </c>
      <c r="F47" s="40">
        <v>0</v>
      </c>
      <c r="G47" s="40">
        <v>0</v>
      </c>
      <c r="H47" s="40">
        <v>0.49199999999999999</v>
      </c>
      <c r="I47" s="41">
        <v>0</v>
      </c>
      <c r="J47" s="42">
        <f t="shared" si="1"/>
        <v>23.792000000001092</v>
      </c>
      <c r="L47" s="56">
        <v>1.56</v>
      </c>
    </row>
    <row r="48" spans="1:12" x14ac:dyDescent="0.2">
      <c r="A48" s="4">
        <f t="shared" si="0"/>
        <v>2</v>
      </c>
      <c r="B48" s="35">
        <v>39486</v>
      </c>
      <c r="C48" s="39">
        <v>23.099999999999454</v>
      </c>
      <c r="D48" s="40">
        <v>0</v>
      </c>
      <c r="E48" s="40">
        <v>0</v>
      </c>
      <c r="F48" s="40">
        <v>0</v>
      </c>
      <c r="G48" s="40">
        <v>0</v>
      </c>
      <c r="H48" s="40">
        <v>0.61299999999999999</v>
      </c>
      <c r="I48" s="41">
        <v>0</v>
      </c>
      <c r="J48" s="42">
        <f t="shared" si="1"/>
        <v>23.712999999999454</v>
      </c>
      <c r="L48" s="56">
        <v>1.597</v>
      </c>
    </row>
    <row r="49" spans="1:12" x14ac:dyDescent="0.2">
      <c r="A49" s="4">
        <f t="shared" si="0"/>
        <v>2</v>
      </c>
      <c r="B49" s="35">
        <v>39487</v>
      </c>
      <c r="C49" s="39">
        <v>23.100000000000364</v>
      </c>
      <c r="D49" s="40">
        <v>0</v>
      </c>
      <c r="E49" s="40">
        <v>0</v>
      </c>
      <c r="F49" s="40">
        <v>0</v>
      </c>
      <c r="G49" s="40">
        <v>0</v>
      </c>
      <c r="H49" s="40">
        <v>0.57899999999999996</v>
      </c>
      <c r="I49" s="41">
        <v>0</v>
      </c>
      <c r="J49" s="42">
        <f t="shared" si="1"/>
        <v>23.679000000000364</v>
      </c>
      <c r="L49" s="56">
        <v>1.5820000000000001</v>
      </c>
    </row>
    <row r="50" spans="1:12" x14ac:dyDescent="0.2">
      <c r="A50" s="4">
        <f t="shared" si="0"/>
        <v>2</v>
      </c>
      <c r="B50" s="35">
        <v>39488</v>
      </c>
      <c r="C50" s="39">
        <v>22.399999999999636</v>
      </c>
      <c r="D50" s="40">
        <v>0</v>
      </c>
      <c r="E50" s="40">
        <v>0</v>
      </c>
      <c r="F50" s="40">
        <v>0</v>
      </c>
      <c r="G50" s="40">
        <v>0</v>
      </c>
      <c r="H50" s="40">
        <v>0.35599999999999998</v>
      </c>
      <c r="I50" s="41">
        <v>0</v>
      </c>
      <c r="J50" s="42">
        <f t="shared" si="1"/>
        <v>22.755999999999638</v>
      </c>
      <c r="L50" s="56">
        <v>1.5149999999999999</v>
      </c>
    </row>
    <row r="51" spans="1:12" x14ac:dyDescent="0.2">
      <c r="A51" s="4">
        <f t="shared" si="0"/>
        <v>2</v>
      </c>
      <c r="B51" s="35">
        <v>39489</v>
      </c>
      <c r="C51" s="39">
        <v>23.400000000000546</v>
      </c>
      <c r="D51" s="40">
        <v>0.50800000000000411</v>
      </c>
      <c r="E51" s="40">
        <v>0</v>
      </c>
      <c r="F51" s="40">
        <v>0</v>
      </c>
      <c r="G51" s="40">
        <v>0.186</v>
      </c>
      <c r="H51" s="40">
        <v>0.53100000000000003</v>
      </c>
      <c r="I51" s="41">
        <v>0</v>
      </c>
      <c r="J51" s="42">
        <f t="shared" si="1"/>
        <v>24.625000000000547</v>
      </c>
      <c r="L51" s="56">
        <v>1.4370000000000001</v>
      </c>
    </row>
    <row r="52" spans="1:12" x14ac:dyDescent="0.2">
      <c r="A52" s="4">
        <f t="shared" si="0"/>
        <v>2</v>
      </c>
      <c r="B52" s="35">
        <v>39490</v>
      </c>
      <c r="C52" s="39">
        <v>24.399999999999636</v>
      </c>
      <c r="D52" s="40">
        <v>0</v>
      </c>
      <c r="E52" s="40">
        <v>0.64800000000000413</v>
      </c>
      <c r="F52" s="40">
        <v>0</v>
      </c>
      <c r="G52" s="40">
        <v>0.126</v>
      </c>
      <c r="H52" s="40">
        <v>0.48499999999999999</v>
      </c>
      <c r="I52" s="41">
        <v>0</v>
      </c>
      <c r="J52" s="42">
        <f t="shared" si="1"/>
        <v>25.65899999999964</v>
      </c>
      <c r="L52" s="56">
        <v>1.3280000000000001</v>
      </c>
    </row>
    <row r="53" spans="1:12" x14ac:dyDescent="0.2">
      <c r="A53" s="4">
        <f t="shared" si="0"/>
        <v>2</v>
      </c>
      <c r="B53" s="35">
        <v>39491</v>
      </c>
      <c r="C53" s="39">
        <v>22.800000000000182</v>
      </c>
      <c r="D53" s="40">
        <v>0</v>
      </c>
      <c r="E53" s="40">
        <v>0</v>
      </c>
      <c r="F53" s="40">
        <v>0</v>
      </c>
      <c r="G53" s="40">
        <v>0</v>
      </c>
      <c r="H53" s="40">
        <v>0.56999999999999995</v>
      </c>
      <c r="I53" s="41">
        <v>0</v>
      </c>
      <c r="J53" s="42">
        <f t="shared" si="1"/>
        <v>23.370000000000182</v>
      </c>
      <c r="L53" s="56">
        <v>1.526</v>
      </c>
    </row>
    <row r="54" spans="1:12" x14ac:dyDescent="0.2">
      <c r="A54" s="4">
        <f t="shared" si="0"/>
        <v>2</v>
      </c>
      <c r="B54" s="35">
        <v>39492</v>
      </c>
      <c r="C54" s="39">
        <v>23.300000000000182</v>
      </c>
      <c r="D54" s="40">
        <v>0</v>
      </c>
      <c r="E54" s="40">
        <v>0</v>
      </c>
      <c r="F54" s="40">
        <v>0</v>
      </c>
      <c r="G54" s="40">
        <v>0</v>
      </c>
      <c r="H54" s="40">
        <v>0.55900000000000005</v>
      </c>
      <c r="I54" s="41">
        <v>0</v>
      </c>
      <c r="J54" s="42">
        <f t="shared" si="1"/>
        <v>23.859000000000183</v>
      </c>
      <c r="L54" s="56">
        <v>1.4950000000000001</v>
      </c>
    </row>
    <row r="55" spans="1:12" x14ac:dyDescent="0.2">
      <c r="A55" s="4">
        <f t="shared" si="0"/>
        <v>2</v>
      </c>
      <c r="B55" s="35">
        <v>39493</v>
      </c>
      <c r="C55" s="39">
        <v>22.599999999999454</v>
      </c>
      <c r="D55" s="40">
        <v>5.2999999999997272E-2</v>
      </c>
      <c r="E55" s="40">
        <v>0</v>
      </c>
      <c r="F55" s="40">
        <v>0</v>
      </c>
      <c r="G55" s="40">
        <v>0</v>
      </c>
      <c r="H55" s="40">
        <v>0.52100000000000002</v>
      </c>
      <c r="I55" s="41">
        <v>0</v>
      </c>
      <c r="J55" s="42">
        <f t="shared" si="1"/>
        <v>23.173999999999452</v>
      </c>
      <c r="L55" s="56">
        <v>1.466</v>
      </c>
    </row>
    <row r="56" spans="1:12" x14ac:dyDescent="0.2">
      <c r="A56" s="4">
        <f t="shared" si="0"/>
        <v>2</v>
      </c>
      <c r="B56" s="35">
        <v>39494</v>
      </c>
      <c r="C56" s="39">
        <v>22.400000000000546</v>
      </c>
      <c r="D56" s="40">
        <v>0</v>
      </c>
      <c r="E56" s="40">
        <v>0</v>
      </c>
      <c r="F56" s="40">
        <v>0</v>
      </c>
      <c r="G56" s="40">
        <v>0.67600000000000005</v>
      </c>
      <c r="H56" s="40">
        <v>0</v>
      </c>
      <c r="I56" s="41">
        <v>0</v>
      </c>
      <c r="J56" s="42">
        <f t="shared" si="1"/>
        <v>23.076000000000544</v>
      </c>
      <c r="L56" s="56">
        <v>1.4610000000000001</v>
      </c>
    </row>
    <row r="57" spans="1:12" x14ac:dyDescent="0.2">
      <c r="A57" s="4">
        <f t="shared" si="0"/>
        <v>2</v>
      </c>
      <c r="B57" s="35">
        <v>39495</v>
      </c>
      <c r="C57" s="39">
        <v>22.199999999999818</v>
      </c>
      <c r="D57" s="40">
        <v>0</v>
      </c>
      <c r="E57" s="40">
        <v>0</v>
      </c>
      <c r="F57" s="40">
        <v>0</v>
      </c>
      <c r="G57" s="40">
        <v>0</v>
      </c>
      <c r="H57" s="40">
        <v>0.375</v>
      </c>
      <c r="I57" s="41">
        <v>0</v>
      </c>
      <c r="J57" s="42">
        <f t="shared" si="1"/>
        <v>22.574999999999818</v>
      </c>
      <c r="L57" s="56">
        <v>1.4550000000000001</v>
      </c>
    </row>
    <row r="58" spans="1:12" x14ac:dyDescent="0.2">
      <c r="A58" s="4">
        <f t="shared" si="0"/>
        <v>2</v>
      </c>
      <c r="B58" s="35">
        <v>39496</v>
      </c>
      <c r="C58" s="39">
        <v>22.799999999999272</v>
      </c>
      <c r="D58" s="40">
        <v>0</v>
      </c>
      <c r="E58" s="40">
        <v>0</v>
      </c>
      <c r="F58" s="40">
        <v>0</v>
      </c>
      <c r="G58" s="40">
        <v>0</v>
      </c>
      <c r="H58" s="40">
        <v>0.45</v>
      </c>
      <c r="I58" s="41">
        <v>0</v>
      </c>
      <c r="J58" s="42">
        <f t="shared" si="1"/>
        <v>23.249999999999272</v>
      </c>
      <c r="L58" s="56">
        <v>1.5369999999999999</v>
      </c>
    </row>
    <row r="59" spans="1:12" x14ac:dyDescent="0.2">
      <c r="A59" s="4">
        <f t="shared" si="0"/>
        <v>2</v>
      </c>
      <c r="B59" s="35">
        <v>39497</v>
      </c>
      <c r="C59" s="39">
        <v>22.900000000000546</v>
      </c>
      <c r="D59" s="40">
        <v>0</v>
      </c>
      <c r="E59" s="40">
        <v>0</v>
      </c>
      <c r="F59" s="40">
        <v>0</v>
      </c>
      <c r="G59" s="40">
        <v>0.45700000000000002</v>
      </c>
      <c r="H59" s="40">
        <v>0</v>
      </c>
      <c r="I59" s="41">
        <v>0</v>
      </c>
      <c r="J59" s="42">
        <f t="shared" si="1"/>
        <v>23.357000000000546</v>
      </c>
      <c r="L59" s="56">
        <v>1.512</v>
      </c>
    </row>
    <row r="60" spans="1:12" x14ac:dyDescent="0.2">
      <c r="A60" s="4">
        <f t="shared" si="0"/>
        <v>2</v>
      </c>
      <c r="B60" s="35">
        <v>39498</v>
      </c>
      <c r="C60" s="39">
        <v>23.299999999999272</v>
      </c>
      <c r="D60" s="40">
        <v>0</v>
      </c>
      <c r="E60" s="40">
        <v>0</v>
      </c>
      <c r="F60" s="40">
        <v>0</v>
      </c>
      <c r="G60" s="40">
        <v>0</v>
      </c>
      <c r="H60" s="40">
        <v>0.51300000000000001</v>
      </c>
      <c r="I60" s="41">
        <v>0</v>
      </c>
      <c r="J60" s="42">
        <f t="shared" si="1"/>
        <v>23.812999999999274</v>
      </c>
      <c r="L60" s="56">
        <v>1.5289999999999999</v>
      </c>
    </row>
    <row r="61" spans="1:12" x14ac:dyDescent="0.2">
      <c r="A61" s="4">
        <f t="shared" si="0"/>
        <v>2</v>
      </c>
      <c r="B61" s="35">
        <v>39499</v>
      </c>
      <c r="C61" s="39">
        <v>23.600000000000364</v>
      </c>
      <c r="D61" s="40">
        <v>0</v>
      </c>
      <c r="E61" s="40">
        <v>0</v>
      </c>
      <c r="F61" s="40">
        <v>0</v>
      </c>
      <c r="G61" s="40">
        <v>0</v>
      </c>
      <c r="H61" s="40">
        <v>0.53600000000000003</v>
      </c>
      <c r="I61" s="41">
        <v>0</v>
      </c>
      <c r="J61" s="42">
        <f t="shared" si="1"/>
        <v>24.136000000000365</v>
      </c>
      <c r="L61" s="56">
        <v>1.5129999999999999</v>
      </c>
    </row>
    <row r="62" spans="1:12" x14ac:dyDescent="0.2">
      <c r="A62" s="4">
        <f t="shared" si="0"/>
        <v>2</v>
      </c>
      <c r="B62" s="35">
        <v>39500</v>
      </c>
      <c r="C62" s="39">
        <v>23.600000000000364</v>
      </c>
      <c r="D62" s="40">
        <v>0</v>
      </c>
      <c r="E62" s="40">
        <v>0</v>
      </c>
      <c r="F62" s="40">
        <v>0</v>
      </c>
      <c r="G62" s="40">
        <v>0.49199999999999999</v>
      </c>
      <c r="H62" s="40">
        <v>0</v>
      </c>
      <c r="I62" s="41">
        <v>0</v>
      </c>
      <c r="J62" s="42">
        <f t="shared" si="1"/>
        <v>24.092000000000365</v>
      </c>
      <c r="L62" s="56">
        <v>1.4359999999999999</v>
      </c>
    </row>
    <row r="63" spans="1:12" x14ac:dyDescent="0.2">
      <c r="A63" s="4">
        <f t="shared" si="0"/>
        <v>2</v>
      </c>
      <c r="B63" s="35">
        <v>39501</v>
      </c>
      <c r="C63" s="39">
        <v>22.1</v>
      </c>
      <c r="D63" s="40">
        <v>0</v>
      </c>
      <c r="E63" s="40">
        <v>0</v>
      </c>
      <c r="F63" s="40">
        <v>0</v>
      </c>
      <c r="G63" s="40">
        <v>0</v>
      </c>
      <c r="H63" s="40">
        <v>0.50600000000000001</v>
      </c>
      <c r="I63" s="41">
        <v>0</v>
      </c>
      <c r="J63" s="42">
        <f t="shared" si="1"/>
        <v>22.606000000000002</v>
      </c>
      <c r="L63" s="56">
        <v>1.514</v>
      </c>
    </row>
    <row r="64" spans="1:12" x14ac:dyDescent="0.2">
      <c r="A64" s="4">
        <f t="shared" si="0"/>
        <v>2</v>
      </c>
      <c r="B64" s="35">
        <v>39502</v>
      </c>
      <c r="C64" s="39">
        <v>23.399999999999636</v>
      </c>
      <c r="D64" s="40">
        <v>0</v>
      </c>
      <c r="E64" s="40">
        <v>0</v>
      </c>
      <c r="F64" s="40">
        <v>0</v>
      </c>
      <c r="G64" s="40">
        <v>0</v>
      </c>
      <c r="H64" s="40">
        <v>0.56999999999999995</v>
      </c>
      <c r="I64" s="41">
        <v>0</v>
      </c>
      <c r="J64" s="42">
        <f t="shared" si="1"/>
        <v>23.969999999999636</v>
      </c>
      <c r="L64" s="56">
        <v>1.524</v>
      </c>
    </row>
    <row r="65" spans="1:12" x14ac:dyDescent="0.2">
      <c r="A65" s="4">
        <f t="shared" si="0"/>
        <v>2</v>
      </c>
      <c r="B65" s="35">
        <v>39503</v>
      </c>
      <c r="C65" s="39">
        <v>24.699999999999818</v>
      </c>
      <c r="D65" s="40">
        <v>0</v>
      </c>
      <c r="E65" s="40">
        <v>0</v>
      </c>
      <c r="F65" s="40">
        <v>0</v>
      </c>
      <c r="G65" s="40">
        <v>0</v>
      </c>
      <c r="H65" s="40">
        <v>0.67700000000000005</v>
      </c>
      <c r="I65" s="41">
        <v>0</v>
      </c>
      <c r="J65" s="42">
        <f t="shared" si="1"/>
        <v>25.376999999999818</v>
      </c>
      <c r="L65" s="56">
        <v>1.6020000000000001</v>
      </c>
    </row>
    <row r="66" spans="1:12" x14ac:dyDescent="0.2">
      <c r="A66" s="4">
        <f t="shared" si="0"/>
        <v>2</v>
      </c>
      <c r="B66" s="35">
        <v>39504</v>
      </c>
      <c r="C66" s="39">
        <v>22.899999999999636</v>
      </c>
      <c r="D66" s="40">
        <v>0.61700000000000732</v>
      </c>
      <c r="E66" s="40">
        <v>0</v>
      </c>
      <c r="F66" s="40">
        <v>0</v>
      </c>
      <c r="G66" s="40">
        <v>4.9000000000000002E-2</v>
      </c>
      <c r="H66" s="40">
        <v>0.71799999999999997</v>
      </c>
      <c r="I66" s="41">
        <v>0</v>
      </c>
      <c r="J66" s="42">
        <f t="shared" si="1"/>
        <v>24.283999999999644</v>
      </c>
      <c r="L66" s="56">
        <v>1.698</v>
      </c>
    </row>
    <row r="67" spans="1:12" x14ac:dyDescent="0.2">
      <c r="A67" s="4">
        <f t="shared" si="0"/>
        <v>2</v>
      </c>
      <c r="B67" s="35">
        <v>39505</v>
      </c>
      <c r="C67" s="39">
        <v>24.699999999999818</v>
      </c>
      <c r="D67" s="40">
        <v>0</v>
      </c>
      <c r="E67" s="40">
        <v>0</v>
      </c>
      <c r="F67" s="40">
        <v>0</v>
      </c>
      <c r="G67" s="40">
        <v>0.22600000000000001</v>
      </c>
      <c r="H67" s="40">
        <v>0.60699999999999998</v>
      </c>
      <c r="I67" s="41">
        <v>0</v>
      </c>
      <c r="J67" s="42">
        <f t="shared" si="1"/>
        <v>25.532999999999817</v>
      </c>
      <c r="L67" s="56">
        <v>1.524</v>
      </c>
    </row>
    <row r="68" spans="1:12" x14ac:dyDescent="0.2">
      <c r="A68" s="4">
        <f t="shared" si="0"/>
        <v>2</v>
      </c>
      <c r="B68" s="35">
        <v>39506</v>
      </c>
      <c r="C68" s="39">
        <v>19.700000000000728</v>
      </c>
      <c r="D68" s="40">
        <v>0</v>
      </c>
      <c r="E68" s="40">
        <v>0</v>
      </c>
      <c r="F68" s="40">
        <v>0</v>
      </c>
      <c r="G68" s="40">
        <v>1.766</v>
      </c>
      <c r="H68" s="40">
        <v>2.2730000000000001</v>
      </c>
      <c r="I68" s="41">
        <v>0</v>
      </c>
      <c r="J68" s="42">
        <f t="shared" si="1"/>
        <v>23.739000000000726</v>
      </c>
      <c r="L68" s="56">
        <v>1.6259999999999999</v>
      </c>
    </row>
    <row r="69" spans="1:12" x14ac:dyDescent="0.2">
      <c r="A69" s="4">
        <f t="shared" si="0"/>
        <v>2</v>
      </c>
      <c r="B69" s="35">
        <v>39507</v>
      </c>
      <c r="C69" s="39">
        <v>24.799999999999272</v>
      </c>
      <c r="D69" s="40">
        <v>0</v>
      </c>
      <c r="E69" s="40">
        <v>0</v>
      </c>
      <c r="F69" s="40">
        <v>0</v>
      </c>
      <c r="G69" s="40">
        <v>9.9000000000000005E-2</v>
      </c>
      <c r="H69" s="40">
        <v>0.41499999999999998</v>
      </c>
      <c r="I69" s="41">
        <v>0</v>
      </c>
      <c r="J69" s="42">
        <f t="shared" si="1"/>
        <v>25.313999999999272</v>
      </c>
      <c r="L69" s="56">
        <v>1.46</v>
      </c>
    </row>
    <row r="70" spans="1:12" x14ac:dyDescent="0.2">
      <c r="A70" s="4">
        <f t="shared" si="0"/>
        <v>3</v>
      </c>
      <c r="B70" s="35">
        <v>39508</v>
      </c>
      <c r="C70" s="39">
        <v>22.600000000000364</v>
      </c>
      <c r="D70" s="40">
        <v>0</v>
      </c>
      <c r="E70" s="40">
        <v>0</v>
      </c>
      <c r="F70" s="40">
        <v>0</v>
      </c>
      <c r="G70" s="40">
        <v>0</v>
      </c>
      <c r="H70" s="40">
        <v>0.59099999999999997</v>
      </c>
      <c r="I70" s="41">
        <v>0</v>
      </c>
      <c r="J70" s="42">
        <f t="shared" si="1"/>
        <v>23.191000000000365</v>
      </c>
      <c r="L70" s="56">
        <v>1.498</v>
      </c>
    </row>
    <row r="71" spans="1:12" x14ac:dyDescent="0.2">
      <c r="A71" s="4">
        <f t="shared" si="0"/>
        <v>3</v>
      </c>
      <c r="B71" s="35">
        <v>39509</v>
      </c>
      <c r="C71" s="39">
        <v>20.399999999999636</v>
      </c>
      <c r="D71" s="40">
        <v>0</v>
      </c>
      <c r="E71" s="40">
        <v>0</v>
      </c>
      <c r="F71" s="40">
        <v>0</v>
      </c>
      <c r="G71" s="40">
        <v>0</v>
      </c>
      <c r="H71" s="40">
        <v>0.66900000000000004</v>
      </c>
      <c r="I71" s="41">
        <v>0</v>
      </c>
      <c r="J71" s="42">
        <f t="shared" si="1"/>
        <v>21.068999999999637</v>
      </c>
      <c r="L71" s="56">
        <v>1.532</v>
      </c>
    </row>
    <row r="72" spans="1:12" x14ac:dyDescent="0.2">
      <c r="A72" s="4">
        <f t="shared" si="0"/>
        <v>3</v>
      </c>
      <c r="B72" s="35">
        <v>39510</v>
      </c>
      <c r="C72" s="39">
        <v>22.600000000000364</v>
      </c>
      <c r="D72" s="40">
        <v>0</v>
      </c>
      <c r="E72" s="40">
        <v>0</v>
      </c>
      <c r="F72" s="40">
        <v>0</v>
      </c>
      <c r="G72" s="40">
        <v>0</v>
      </c>
      <c r="H72" s="40">
        <v>0.63</v>
      </c>
      <c r="I72" s="41">
        <v>0</v>
      </c>
      <c r="J72" s="42">
        <f t="shared" si="1"/>
        <v>23.230000000000363</v>
      </c>
      <c r="L72" s="56">
        <v>1.538</v>
      </c>
    </row>
    <row r="73" spans="1:12" x14ac:dyDescent="0.2">
      <c r="A73" s="4">
        <f t="shared" si="0"/>
        <v>3</v>
      </c>
      <c r="B73" s="35">
        <v>39511</v>
      </c>
      <c r="C73" s="39">
        <v>24.000000000000909</v>
      </c>
      <c r="D73" s="40">
        <v>0</v>
      </c>
      <c r="E73" s="40">
        <v>0</v>
      </c>
      <c r="F73" s="40">
        <v>0</v>
      </c>
      <c r="G73" s="40">
        <v>3.5000000000000003E-2</v>
      </c>
      <c r="H73" s="40">
        <v>0.48699999999999999</v>
      </c>
      <c r="I73" s="41">
        <v>0</v>
      </c>
      <c r="J73" s="42">
        <f t="shared" si="1"/>
        <v>24.522000000000908</v>
      </c>
      <c r="L73" s="56">
        <v>1.49</v>
      </c>
    </row>
    <row r="74" spans="1:12" x14ac:dyDescent="0.2">
      <c r="A74" s="4">
        <f t="shared" si="0"/>
        <v>3</v>
      </c>
      <c r="B74" s="35">
        <v>39512</v>
      </c>
      <c r="C74" s="39">
        <v>23.599999999999454</v>
      </c>
      <c r="D74" s="40">
        <v>0</v>
      </c>
      <c r="E74" s="40">
        <v>0</v>
      </c>
      <c r="F74" s="40">
        <v>0</v>
      </c>
      <c r="G74" s="40">
        <v>0</v>
      </c>
      <c r="H74" s="40">
        <v>0.439</v>
      </c>
      <c r="I74" s="41">
        <v>0</v>
      </c>
      <c r="J74" s="42">
        <f t="shared" ref="J74:J137" si="2">+SUM(C74:I74)</f>
        <v>24.038999999999454</v>
      </c>
      <c r="L74" s="56">
        <v>1.5269999999999999</v>
      </c>
    </row>
    <row r="75" spans="1:12" x14ac:dyDescent="0.2">
      <c r="A75" s="4">
        <f t="shared" ref="A75:A138" si="3">+IF(ISBLANK($B75),"",MONTH($B75))</f>
        <v>3</v>
      </c>
      <c r="B75" s="35">
        <v>39513</v>
      </c>
      <c r="C75" s="39">
        <v>24.300000000000182</v>
      </c>
      <c r="D75" s="40">
        <v>0</v>
      </c>
      <c r="E75" s="40">
        <v>0</v>
      </c>
      <c r="F75" s="40">
        <v>0</v>
      </c>
      <c r="G75" s="40">
        <v>5.0999999999999997E-2</v>
      </c>
      <c r="H75" s="40">
        <v>0.42699999999999999</v>
      </c>
      <c r="I75" s="41">
        <v>0</v>
      </c>
      <c r="J75" s="42">
        <f t="shared" si="2"/>
        <v>24.77800000000018</v>
      </c>
      <c r="L75" s="56">
        <v>1.425</v>
      </c>
    </row>
    <row r="76" spans="1:12" x14ac:dyDescent="0.2">
      <c r="A76" s="4">
        <f t="shared" si="3"/>
        <v>3</v>
      </c>
      <c r="B76" s="35">
        <v>39514</v>
      </c>
      <c r="C76" s="39">
        <v>24.300000000000182</v>
      </c>
      <c r="D76" s="40">
        <v>0</v>
      </c>
      <c r="E76" s="40">
        <v>0</v>
      </c>
      <c r="F76" s="40">
        <v>0</v>
      </c>
      <c r="G76" s="40">
        <v>0</v>
      </c>
      <c r="H76" s="40">
        <v>0.54800000000000004</v>
      </c>
      <c r="I76" s="41">
        <v>0</v>
      </c>
      <c r="J76" s="42">
        <f t="shared" si="2"/>
        <v>24.848000000000184</v>
      </c>
      <c r="L76" s="56">
        <v>1.488</v>
      </c>
    </row>
    <row r="77" spans="1:12" x14ac:dyDescent="0.2">
      <c r="A77" s="4">
        <f t="shared" si="3"/>
        <v>3</v>
      </c>
      <c r="B77" s="35">
        <v>39515</v>
      </c>
      <c r="C77" s="39">
        <v>23.199999999998909</v>
      </c>
      <c r="D77" s="40">
        <v>0</v>
      </c>
      <c r="E77" s="40">
        <v>0</v>
      </c>
      <c r="F77" s="40">
        <v>0</v>
      </c>
      <c r="G77" s="40">
        <v>0</v>
      </c>
      <c r="H77" s="40">
        <v>0.41599999999999998</v>
      </c>
      <c r="I77" s="41">
        <v>0</v>
      </c>
      <c r="J77" s="42">
        <f t="shared" si="2"/>
        <v>23.615999999998909</v>
      </c>
      <c r="L77" s="56">
        <v>1.4690000000000001</v>
      </c>
    </row>
    <row r="78" spans="1:12" x14ac:dyDescent="0.2">
      <c r="A78" s="4">
        <f t="shared" si="3"/>
        <v>3</v>
      </c>
      <c r="B78" s="35">
        <v>39516</v>
      </c>
      <c r="C78" s="39">
        <v>22.200000000000728</v>
      </c>
      <c r="D78" s="40">
        <v>0</v>
      </c>
      <c r="E78" s="40">
        <v>0</v>
      </c>
      <c r="F78" s="40">
        <v>0</v>
      </c>
      <c r="G78" s="40">
        <v>0</v>
      </c>
      <c r="H78" s="40">
        <v>0.436</v>
      </c>
      <c r="I78" s="41">
        <v>0</v>
      </c>
      <c r="J78" s="42">
        <f t="shared" si="2"/>
        <v>22.636000000000728</v>
      </c>
      <c r="L78" s="56">
        <v>1.488</v>
      </c>
    </row>
    <row r="79" spans="1:12" x14ac:dyDescent="0.2">
      <c r="A79" s="4">
        <f t="shared" si="3"/>
        <v>3</v>
      </c>
      <c r="B79" s="35">
        <v>39517</v>
      </c>
      <c r="C79" s="39">
        <v>24.199999999999818</v>
      </c>
      <c r="D79" s="40">
        <v>0</v>
      </c>
      <c r="E79" s="40">
        <v>0</v>
      </c>
      <c r="F79" s="40">
        <v>0</v>
      </c>
      <c r="G79" s="40">
        <v>0</v>
      </c>
      <c r="H79" s="40">
        <v>0.40200000000000002</v>
      </c>
      <c r="I79" s="41">
        <v>0</v>
      </c>
      <c r="J79" s="42">
        <f t="shared" si="2"/>
        <v>24.601999999999819</v>
      </c>
      <c r="L79" s="56">
        <v>1.4119999999999999</v>
      </c>
    </row>
    <row r="80" spans="1:12" x14ac:dyDescent="0.2">
      <c r="A80" s="4">
        <f t="shared" si="3"/>
        <v>3</v>
      </c>
      <c r="B80" s="35">
        <v>39518</v>
      </c>
      <c r="C80" s="39">
        <v>22.5</v>
      </c>
      <c r="D80" s="40">
        <v>0</v>
      </c>
      <c r="E80" s="40">
        <v>0.55000000000000004</v>
      </c>
      <c r="F80" s="40">
        <v>0</v>
      </c>
      <c r="G80" s="40">
        <v>0.09</v>
      </c>
      <c r="H80" s="40">
        <v>0.45100000000000001</v>
      </c>
      <c r="I80" s="41">
        <v>0</v>
      </c>
      <c r="J80" s="42">
        <f t="shared" si="2"/>
        <v>23.591000000000001</v>
      </c>
      <c r="L80" s="56">
        <v>1.4730000000000001</v>
      </c>
    </row>
    <row r="81" spans="1:12" x14ac:dyDescent="0.2">
      <c r="A81" s="4">
        <f t="shared" si="3"/>
        <v>3</v>
      </c>
      <c r="B81" s="35">
        <v>39519</v>
      </c>
      <c r="C81" s="39">
        <v>22.800000000001091</v>
      </c>
      <c r="D81" s="40">
        <v>0.71400000000000996</v>
      </c>
      <c r="E81" s="40">
        <v>0</v>
      </c>
      <c r="F81" s="40">
        <v>0</v>
      </c>
      <c r="G81" s="40">
        <v>0.46</v>
      </c>
      <c r="H81" s="40">
        <v>0</v>
      </c>
      <c r="I81" s="41">
        <v>0</v>
      </c>
      <c r="J81" s="42">
        <f t="shared" si="2"/>
        <v>23.974000000001102</v>
      </c>
      <c r="L81" s="56">
        <v>1.444</v>
      </c>
    </row>
    <row r="82" spans="1:12" x14ac:dyDescent="0.2">
      <c r="A82" s="4">
        <f t="shared" si="3"/>
        <v>3</v>
      </c>
      <c r="B82" s="35">
        <v>39520</v>
      </c>
      <c r="C82" s="39">
        <v>23.699999999998909</v>
      </c>
      <c r="D82" s="40">
        <v>0</v>
      </c>
      <c r="E82" s="40">
        <v>0</v>
      </c>
      <c r="F82" s="40">
        <v>0</v>
      </c>
      <c r="G82" s="40">
        <v>0</v>
      </c>
      <c r="H82" s="40">
        <v>0.52300000000000002</v>
      </c>
      <c r="I82" s="41">
        <v>0</v>
      </c>
      <c r="J82" s="42">
        <f t="shared" si="2"/>
        <v>24.222999999998908</v>
      </c>
      <c r="L82" s="56">
        <v>1.4930000000000001</v>
      </c>
    </row>
    <row r="83" spans="1:12" x14ac:dyDescent="0.2">
      <c r="A83" s="4">
        <f t="shared" si="3"/>
        <v>3</v>
      </c>
      <c r="B83" s="35">
        <v>39521</v>
      </c>
      <c r="C83" s="39">
        <v>22.800000000000182</v>
      </c>
      <c r="D83" s="40">
        <v>0.91399999999999859</v>
      </c>
      <c r="E83" s="40">
        <v>0</v>
      </c>
      <c r="F83" s="40">
        <v>0</v>
      </c>
      <c r="G83" s="40">
        <v>0</v>
      </c>
      <c r="H83" s="40">
        <v>0.65300000000000002</v>
      </c>
      <c r="I83" s="41">
        <v>0</v>
      </c>
      <c r="J83" s="42">
        <f t="shared" si="2"/>
        <v>24.367000000000179</v>
      </c>
      <c r="L83" s="56">
        <v>1.571</v>
      </c>
    </row>
    <row r="84" spans="1:12" x14ac:dyDescent="0.2">
      <c r="A84" s="4">
        <f t="shared" si="3"/>
        <v>3</v>
      </c>
      <c r="B84" s="35">
        <v>39522</v>
      </c>
      <c r="C84" s="39">
        <v>24.299999999999272</v>
      </c>
      <c r="D84" s="40">
        <v>0</v>
      </c>
      <c r="E84" s="40">
        <v>0</v>
      </c>
      <c r="F84" s="40">
        <v>0</v>
      </c>
      <c r="G84" s="40">
        <v>0</v>
      </c>
      <c r="H84" s="40">
        <v>0.496</v>
      </c>
      <c r="I84" s="41">
        <v>0</v>
      </c>
      <c r="J84" s="42">
        <f t="shared" si="2"/>
        <v>24.795999999999271</v>
      </c>
      <c r="L84" s="56">
        <v>1.498</v>
      </c>
    </row>
    <row r="85" spans="1:12" x14ac:dyDescent="0.2">
      <c r="A85" s="4">
        <f t="shared" si="3"/>
        <v>3</v>
      </c>
      <c r="B85" s="35">
        <v>39523</v>
      </c>
      <c r="C85" s="39">
        <v>21.900000000001455</v>
      </c>
      <c r="D85" s="40">
        <v>0</v>
      </c>
      <c r="E85" s="40">
        <v>0</v>
      </c>
      <c r="F85" s="40">
        <v>0</v>
      </c>
      <c r="G85" s="40">
        <v>0</v>
      </c>
      <c r="H85" s="40">
        <v>0.31900000000000001</v>
      </c>
      <c r="I85" s="41">
        <v>0</v>
      </c>
      <c r="J85" s="42">
        <f t="shared" si="2"/>
        <v>22.219000000001454</v>
      </c>
      <c r="L85" s="56">
        <v>1.5069999999999999</v>
      </c>
    </row>
    <row r="86" spans="1:12" x14ac:dyDescent="0.2">
      <c r="A86" s="4">
        <f t="shared" si="3"/>
        <v>3</v>
      </c>
      <c r="B86" s="35">
        <v>39524</v>
      </c>
      <c r="C86" s="39">
        <v>22.999999999999091</v>
      </c>
      <c r="D86" s="40">
        <v>0</v>
      </c>
      <c r="E86" s="40">
        <v>0</v>
      </c>
      <c r="F86" s="40">
        <v>0</v>
      </c>
      <c r="G86" s="40">
        <v>0</v>
      </c>
      <c r="H86" s="40">
        <v>0.66</v>
      </c>
      <c r="I86" s="41">
        <v>0</v>
      </c>
      <c r="J86" s="42">
        <f t="shared" si="2"/>
        <v>23.659999999999091</v>
      </c>
      <c r="L86" s="56">
        <v>1.4930000000000001</v>
      </c>
    </row>
    <row r="87" spans="1:12" x14ac:dyDescent="0.2">
      <c r="A87" s="4">
        <f t="shared" si="3"/>
        <v>3</v>
      </c>
      <c r="B87" s="35">
        <v>39525</v>
      </c>
      <c r="C87" s="39">
        <v>23.400000000000546</v>
      </c>
      <c r="D87" s="40">
        <v>0</v>
      </c>
      <c r="E87" s="40">
        <v>0.23505999999999999</v>
      </c>
      <c r="F87" s="40">
        <v>0</v>
      </c>
      <c r="G87" s="40">
        <v>0.13</v>
      </c>
      <c r="H87" s="40">
        <v>0.52700000000000002</v>
      </c>
      <c r="I87" s="41">
        <v>0</v>
      </c>
      <c r="J87" s="42">
        <f t="shared" si="2"/>
        <v>24.292060000000546</v>
      </c>
      <c r="L87" s="56">
        <v>1.4339999999999999</v>
      </c>
    </row>
    <row r="88" spans="1:12" x14ac:dyDescent="0.2">
      <c r="A88" s="4">
        <f t="shared" si="3"/>
        <v>3</v>
      </c>
      <c r="B88" s="35">
        <v>39526</v>
      </c>
      <c r="C88" s="39">
        <v>24.399999999999636</v>
      </c>
      <c r="D88" s="40">
        <v>0</v>
      </c>
      <c r="E88" s="40">
        <v>0</v>
      </c>
      <c r="F88" s="40">
        <v>0</v>
      </c>
      <c r="G88" s="40">
        <v>0</v>
      </c>
      <c r="H88" s="40">
        <v>0.69399999999999995</v>
      </c>
      <c r="I88" s="41">
        <v>0</v>
      </c>
      <c r="J88" s="42">
        <f t="shared" si="2"/>
        <v>25.093999999999635</v>
      </c>
      <c r="L88" s="56">
        <v>1.5509999999999999</v>
      </c>
    </row>
    <row r="89" spans="1:12" x14ac:dyDescent="0.2">
      <c r="A89" s="4">
        <f t="shared" si="3"/>
        <v>3</v>
      </c>
      <c r="B89" s="35">
        <v>39527</v>
      </c>
      <c r="C89" s="39">
        <v>24.600000000000364</v>
      </c>
      <c r="D89" s="40">
        <v>0.74900000000000089</v>
      </c>
      <c r="E89" s="40">
        <v>0</v>
      </c>
      <c r="F89" s="40">
        <v>0</v>
      </c>
      <c r="G89" s="40">
        <v>0.22600000000000001</v>
      </c>
      <c r="H89" s="40">
        <v>0.58399999999999996</v>
      </c>
      <c r="I89" s="41">
        <v>0</v>
      </c>
      <c r="J89" s="42">
        <f t="shared" si="2"/>
        <v>26.159000000000365</v>
      </c>
      <c r="L89" s="56">
        <v>1.288</v>
      </c>
    </row>
    <row r="90" spans="1:12" x14ac:dyDescent="0.2">
      <c r="A90" s="4">
        <f t="shared" si="3"/>
        <v>3</v>
      </c>
      <c r="B90" s="35">
        <v>39528</v>
      </c>
      <c r="C90" s="39">
        <v>22.099999999999454</v>
      </c>
      <c r="D90" s="40">
        <v>0</v>
      </c>
      <c r="E90" s="40">
        <v>0</v>
      </c>
      <c r="F90" s="40">
        <v>0</v>
      </c>
      <c r="G90" s="40">
        <v>0</v>
      </c>
      <c r="H90" s="40">
        <v>0.52200000000000002</v>
      </c>
      <c r="I90" s="41">
        <v>0</v>
      </c>
      <c r="J90" s="42">
        <f t="shared" si="2"/>
        <v>22.621999999999453</v>
      </c>
      <c r="L90" s="56">
        <v>1.47</v>
      </c>
    </row>
    <row r="91" spans="1:12" x14ac:dyDescent="0.2">
      <c r="A91" s="4">
        <f t="shared" si="3"/>
        <v>3</v>
      </c>
      <c r="B91" s="35">
        <v>39529</v>
      </c>
      <c r="C91" s="39">
        <v>22.799999999999272</v>
      </c>
      <c r="D91" s="40">
        <v>0</v>
      </c>
      <c r="E91" s="40">
        <v>0</v>
      </c>
      <c r="F91" s="40">
        <v>0</v>
      </c>
      <c r="G91" s="40">
        <v>0</v>
      </c>
      <c r="H91" s="40">
        <v>0.54200000000000004</v>
      </c>
      <c r="I91" s="41">
        <v>0</v>
      </c>
      <c r="J91" s="42">
        <f t="shared" si="2"/>
        <v>23.341999999999274</v>
      </c>
      <c r="L91" s="56">
        <v>1.498</v>
      </c>
    </row>
    <row r="92" spans="1:12" x14ac:dyDescent="0.2">
      <c r="A92" s="4">
        <f t="shared" si="3"/>
        <v>3</v>
      </c>
      <c r="B92" s="35">
        <v>39530</v>
      </c>
      <c r="C92" s="39">
        <v>22.500000000000909</v>
      </c>
      <c r="D92" s="40">
        <v>0</v>
      </c>
      <c r="E92" s="40">
        <v>0</v>
      </c>
      <c r="F92" s="40">
        <v>0</v>
      </c>
      <c r="G92" s="40">
        <v>0</v>
      </c>
      <c r="H92" s="40">
        <v>0.69099999999999995</v>
      </c>
      <c r="I92" s="41">
        <v>0</v>
      </c>
      <c r="J92" s="42">
        <f t="shared" si="2"/>
        <v>23.191000000000908</v>
      </c>
      <c r="L92" s="56">
        <v>1.5860000000000001</v>
      </c>
    </row>
    <row r="93" spans="1:12" x14ac:dyDescent="0.2">
      <c r="A93" s="4">
        <f t="shared" si="3"/>
        <v>3</v>
      </c>
      <c r="B93" s="35">
        <v>39531</v>
      </c>
      <c r="C93" s="39">
        <v>24.300000000000182</v>
      </c>
      <c r="D93" s="40">
        <v>0.747</v>
      </c>
      <c r="E93" s="40">
        <v>0</v>
      </c>
      <c r="F93" s="40">
        <v>0</v>
      </c>
      <c r="G93" s="40">
        <v>0.13100000000000001</v>
      </c>
      <c r="H93" s="40">
        <v>0.62</v>
      </c>
      <c r="I93" s="41">
        <v>0</v>
      </c>
      <c r="J93" s="42">
        <f t="shared" si="2"/>
        <v>25.798000000000183</v>
      </c>
      <c r="L93" s="56">
        <v>1.667</v>
      </c>
    </row>
    <row r="94" spans="1:12" x14ac:dyDescent="0.2">
      <c r="A94" s="4">
        <f t="shared" si="3"/>
        <v>3</v>
      </c>
      <c r="B94" s="35">
        <v>39532</v>
      </c>
      <c r="C94" s="39">
        <v>25.499999999999091</v>
      </c>
      <c r="D94" s="40">
        <v>0</v>
      </c>
      <c r="E94" s="40">
        <v>0</v>
      </c>
      <c r="F94" s="40">
        <v>0</v>
      </c>
      <c r="G94" s="40">
        <v>0.182</v>
      </c>
      <c r="H94" s="40">
        <v>0.61899999999999999</v>
      </c>
      <c r="I94" s="41">
        <v>0</v>
      </c>
      <c r="J94" s="42">
        <f t="shared" si="2"/>
        <v>26.300999999999089</v>
      </c>
      <c r="L94" s="56">
        <v>1.573</v>
      </c>
    </row>
    <row r="95" spans="1:12" x14ac:dyDescent="0.2">
      <c r="A95" s="4">
        <f t="shared" si="3"/>
        <v>3</v>
      </c>
      <c r="B95" s="35">
        <v>39533</v>
      </c>
      <c r="C95" s="39">
        <v>24.100000000000364</v>
      </c>
      <c r="D95" s="40">
        <v>0</v>
      </c>
      <c r="E95" s="40">
        <v>0</v>
      </c>
      <c r="F95" s="40">
        <v>0</v>
      </c>
      <c r="G95" s="40">
        <v>0</v>
      </c>
      <c r="H95" s="40">
        <v>0.72899999999999998</v>
      </c>
      <c r="I95" s="41">
        <v>0</v>
      </c>
      <c r="J95" s="42">
        <f t="shared" si="2"/>
        <v>24.829000000000363</v>
      </c>
      <c r="L95" s="56">
        <v>1.5469999999999999</v>
      </c>
    </row>
    <row r="96" spans="1:12" x14ac:dyDescent="0.2">
      <c r="A96" s="4">
        <f t="shared" si="3"/>
        <v>3</v>
      </c>
      <c r="B96" s="35">
        <v>39534</v>
      </c>
      <c r="C96" s="39">
        <v>24</v>
      </c>
      <c r="D96" s="40">
        <v>0</v>
      </c>
      <c r="E96" s="40">
        <v>0</v>
      </c>
      <c r="F96" s="40">
        <v>0</v>
      </c>
      <c r="G96" s="40">
        <v>0</v>
      </c>
      <c r="H96" s="40">
        <v>0.58499999999999996</v>
      </c>
      <c r="I96" s="41">
        <v>0</v>
      </c>
      <c r="J96" s="42">
        <f t="shared" si="2"/>
        <v>24.585000000000001</v>
      </c>
      <c r="L96" s="56">
        <v>1.524</v>
      </c>
    </row>
    <row r="97" spans="1:12" x14ac:dyDescent="0.2">
      <c r="A97" s="4">
        <f t="shared" si="3"/>
        <v>3</v>
      </c>
      <c r="B97" s="35">
        <v>39535</v>
      </c>
      <c r="C97" s="39">
        <v>23.800000000000182</v>
      </c>
      <c r="D97" s="40">
        <v>0</v>
      </c>
      <c r="E97" s="40">
        <v>0</v>
      </c>
      <c r="F97" s="40">
        <v>0</v>
      </c>
      <c r="G97" s="40">
        <v>0</v>
      </c>
      <c r="H97" s="40">
        <v>0.60099999999999998</v>
      </c>
      <c r="I97" s="41">
        <v>0</v>
      </c>
      <c r="J97" s="42">
        <f t="shared" si="2"/>
        <v>24.401000000000181</v>
      </c>
      <c r="L97" s="56">
        <v>1.54</v>
      </c>
    </row>
    <row r="98" spans="1:12" x14ac:dyDescent="0.2">
      <c r="A98" s="4">
        <f t="shared" si="3"/>
        <v>3</v>
      </c>
      <c r="B98" s="35">
        <v>39536</v>
      </c>
      <c r="C98" s="39">
        <v>24.299999999999272</v>
      </c>
      <c r="D98" s="40">
        <v>0</v>
      </c>
      <c r="E98" s="40">
        <v>0</v>
      </c>
      <c r="F98" s="40">
        <v>0</v>
      </c>
      <c r="G98" s="40">
        <v>0</v>
      </c>
      <c r="H98" s="40">
        <v>0.52900000000000003</v>
      </c>
      <c r="I98" s="41">
        <v>0</v>
      </c>
      <c r="J98" s="42">
        <f t="shared" si="2"/>
        <v>24.828999999999272</v>
      </c>
      <c r="L98" s="56">
        <v>1.5029999999999999</v>
      </c>
    </row>
    <row r="99" spans="1:12" x14ac:dyDescent="0.2">
      <c r="A99" s="4">
        <f t="shared" si="3"/>
        <v>3</v>
      </c>
      <c r="B99" s="35">
        <v>39537</v>
      </c>
      <c r="C99" s="39">
        <v>22.600000000000364</v>
      </c>
      <c r="D99" s="40">
        <v>0</v>
      </c>
      <c r="E99" s="40">
        <v>0</v>
      </c>
      <c r="F99" s="40">
        <v>0</v>
      </c>
      <c r="G99" s="40">
        <v>0</v>
      </c>
      <c r="H99" s="40">
        <v>0.68100000000000005</v>
      </c>
      <c r="I99" s="41">
        <v>0</v>
      </c>
      <c r="J99" s="42">
        <f t="shared" si="2"/>
        <v>23.281000000000365</v>
      </c>
      <c r="L99" s="56">
        <v>1.5469999999999999</v>
      </c>
    </row>
    <row r="100" spans="1:12" x14ac:dyDescent="0.2">
      <c r="A100" s="4">
        <f t="shared" si="3"/>
        <v>3</v>
      </c>
      <c r="B100" s="35">
        <v>39538</v>
      </c>
      <c r="C100" s="39">
        <v>24.199999999999818</v>
      </c>
      <c r="D100" s="40">
        <v>0</v>
      </c>
      <c r="E100" s="40">
        <v>0</v>
      </c>
      <c r="F100" s="40">
        <v>0</v>
      </c>
      <c r="G100" s="40">
        <v>0</v>
      </c>
      <c r="H100" s="40">
        <v>0.78500000000000003</v>
      </c>
      <c r="I100" s="41">
        <v>0</v>
      </c>
      <c r="J100" s="42">
        <f t="shared" si="2"/>
        <v>24.984999999999818</v>
      </c>
      <c r="L100" s="56">
        <v>1.5640000000000001</v>
      </c>
    </row>
    <row r="101" spans="1:12" x14ac:dyDescent="0.2">
      <c r="A101" s="4">
        <f t="shared" si="3"/>
        <v>4</v>
      </c>
      <c r="B101" s="35">
        <v>39539</v>
      </c>
      <c r="C101" s="39">
        <v>24.000000000000909</v>
      </c>
      <c r="D101" s="40">
        <v>0</v>
      </c>
      <c r="E101" s="40">
        <v>0</v>
      </c>
      <c r="F101" s="40">
        <v>0</v>
      </c>
      <c r="G101" s="40">
        <v>0.85499999999999998</v>
      </c>
      <c r="H101" s="40">
        <v>0</v>
      </c>
      <c r="I101" s="41">
        <v>0</v>
      </c>
      <c r="J101" s="42">
        <f t="shared" si="2"/>
        <v>24.85500000000091</v>
      </c>
      <c r="K101" s="5"/>
      <c r="L101" s="56">
        <v>1.58</v>
      </c>
    </row>
    <row r="102" spans="1:12" x14ac:dyDescent="0.2">
      <c r="A102" s="4">
        <f t="shared" si="3"/>
        <v>4</v>
      </c>
      <c r="B102" s="35">
        <v>39540</v>
      </c>
      <c r="C102" s="39">
        <v>24.199999999999818</v>
      </c>
      <c r="D102" s="40">
        <v>0</v>
      </c>
      <c r="E102" s="40">
        <v>0</v>
      </c>
      <c r="F102" s="40">
        <v>0</v>
      </c>
      <c r="G102" s="40">
        <v>0</v>
      </c>
      <c r="H102" s="40">
        <v>0.81100000000000005</v>
      </c>
      <c r="I102" s="41">
        <v>0</v>
      </c>
      <c r="J102" s="42">
        <f t="shared" si="2"/>
        <v>25.010999999999818</v>
      </c>
      <c r="L102" s="56">
        <v>1.595</v>
      </c>
    </row>
    <row r="103" spans="1:12" x14ac:dyDescent="0.2">
      <c r="A103" s="4">
        <f t="shared" si="3"/>
        <v>4</v>
      </c>
      <c r="B103" s="35">
        <v>39541</v>
      </c>
      <c r="C103" s="39">
        <v>24.5</v>
      </c>
      <c r="D103" s="40">
        <v>0</v>
      </c>
      <c r="E103" s="40">
        <v>0</v>
      </c>
      <c r="F103" s="40">
        <v>0</v>
      </c>
      <c r="G103" s="40">
        <v>0</v>
      </c>
      <c r="H103" s="40">
        <v>0.85199999999999998</v>
      </c>
      <c r="I103" s="41">
        <v>0</v>
      </c>
      <c r="J103" s="42">
        <f t="shared" si="2"/>
        <v>25.352</v>
      </c>
      <c r="L103" s="56">
        <v>1.603</v>
      </c>
    </row>
    <row r="104" spans="1:12" x14ac:dyDescent="0.2">
      <c r="A104" s="4">
        <f t="shared" si="3"/>
        <v>4</v>
      </c>
      <c r="B104" s="35">
        <v>39542</v>
      </c>
      <c r="C104" s="39">
        <v>23.7</v>
      </c>
      <c r="D104" s="40">
        <v>0</v>
      </c>
      <c r="E104" s="40">
        <v>0</v>
      </c>
      <c r="F104" s="40">
        <v>0</v>
      </c>
      <c r="G104" s="40">
        <v>0</v>
      </c>
      <c r="H104" s="40">
        <v>0.85199999999999998</v>
      </c>
      <c r="I104" s="41">
        <v>0</v>
      </c>
      <c r="J104" s="42">
        <f t="shared" si="2"/>
        <v>24.552</v>
      </c>
      <c r="L104" s="56">
        <v>1.603</v>
      </c>
    </row>
    <row r="105" spans="1:12" x14ac:dyDescent="0.2">
      <c r="A105" s="4">
        <f t="shared" si="3"/>
        <v>4</v>
      </c>
      <c r="B105" s="35">
        <v>39543</v>
      </c>
      <c r="C105" s="39">
        <v>23.200000000000728</v>
      </c>
      <c r="D105" s="40">
        <v>0</v>
      </c>
      <c r="E105" s="40">
        <v>0</v>
      </c>
      <c r="F105" s="40">
        <v>0</v>
      </c>
      <c r="G105" s="40">
        <v>0.151</v>
      </c>
      <c r="H105" s="40">
        <v>0.70899999999999996</v>
      </c>
      <c r="I105" s="41">
        <v>0.08</v>
      </c>
      <c r="J105" s="42">
        <f t="shared" si="2"/>
        <v>24.140000000000725</v>
      </c>
      <c r="L105" s="56">
        <v>1.4950000000000001</v>
      </c>
    </row>
    <row r="106" spans="1:12" x14ac:dyDescent="0.2">
      <c r="A106" s="4">
        <f t="shared" si="3"/>
        <v>4</v>
      </c>
      <c r="B106" s="35">
        <v>39544</v>
      </c>
      <c r="C106" s="39">
        <v>12.8</v>
      </c>
      <c r="D106" s="40">
        <v>0</v>
      </c>
      <c r="E106" s="40">
        <v>0</v>
      </c>
      <c r="F106" s="40">
        <v>0</v>
      </c>
      <c r="G106" s="40">
        <v>0.151</v>
      </c>
      <c r="H106" s="40">
        <v>0.77899999999999991</v>
      </c>
      <c r="I106" s="41">
        <v>0.08</v>
      </c>
      <c r="J106" s="42">
        <f t="shared" si="2"/>
        <v>13.81</v>
      </c>
      <c r="L106" s="56">
        <v>1.4950000000000001</v>
      </c>
    </row>
    <row r="107" spans="1:12" x14ac:dyDescent="0.2">
      <c r="A107" s="4">
        <f t="shared" si="3"/>
        <v>4</v>
      </c>
      <c r="B107" s="35">
        <v>39545</v>
      </c>
      <c r="C107" s="39">
        <v>16</v>
      </c>
      <c r="D107" s="40">
        <v>0</v>
      </c>
      <c r="E107" s="40">
        <v>0</v>
      </c>
      <c r="F107" s="40">
        <v>0</v>
      </c>
      <c r="G107" s="40">
        <v>2.649</v>
      </c>
      <c r="H107" s="40">
        <v>3.5489999999999999</v>
      </c>
      <c r="I107" s="41">
        <v>0.19</v>
      </c>
      <c r="J107" s="42">
        <f t="shared" si="2"/>
        <v>22.388000000000002</v>
      </c>
      <c r="L107" s="56">
        <v>1.4870000000000001</v>
      </c>
    </row>
    <row r="108" spans="1:12" x14ac:dyDescent="0.2">
      <c r="A108" s="4">
        <f t="shared" si="3"/>
        <v>4</v>
      </c>
      <c r="B108" s="35">
        <v>39546</v>
      </c>
      <c r="C108" s="39">
        <v>19.300000000000182</v>
      </c>
      <c r="D108" s="40">
        <v>0</v>
      </c>
      <c r="E108" s="40">
        <v>0</v>
      </c>
      <c r="F108" s="40">
        <v>0</v>
      </c>
      <c r="G108" s="40">
        <v>3.0720000000000001</v>
      </c>
      <c r="H108" s="40">
        <v>4.2729999999999997</v>
      </c>
      <c r="I108" s="41">
        <v>0.61299999999999999</v>
      </c>
      <c r="J108" s="42">
        <f t="shared" si="2"/>
        <v>27.25800000000018</v>
      </c>
      <c r="L108" s="56">
        <v>1.5880000000000001</v>
      </c>
    </row>
    <row r="109" spans="1:12" x14ac:dyDescent="0.2">
      <c r="A109" s="4">
        <f t="shared" si="3"/>
        <v>4</v>
      </c>
      <c r="B109" s="35">
        <v>39547</v>
      </c>
      <c r="C109" s="39">
        <v>19.899999999998727</v>
      </c>
      <c r="D109" s="40">
        <v>0</v>
      </c>
      <c r="E109" s="40">
        <v>0</v>
      </c>
      <c r="F109" s="40">
        <v>0</v>
      </c>
      <c r="G109" s="40">
        <v>1.5389999999999999</v>
      </c>
      <c r="H109" s="40">
        <v>2.3939999999999997</v>
      </c>
      <c r="I109" s="41">
        <v>0.47</v>
      </c>
      <c r="J109" s="42">
        <f t="shared" si="2"/>
        <v>24.302999999998725</v>
      </c>
      <c r="L109" s="56">
        <v>1.339</v>
      </c>
    </row>
    <row r="110" spans="1:12" x14ac:dyDescent="0.2">
      <c r="A110" s="4">
        <f t="shared" si="3"/>
        <v>4</v>
      </c>
      <c r="B110" s="35">
        <v>39548</v>
      </c>
      <c r="C110" s="39">
        <v>24.900000000001455</v>
      </c>
      <c r="D110" s="40">
        <v>0</v>
      </c>
      <c r="E110" s="40">
        <v>0</v>
      </c>
      <c r="F110" s="40">
        <v>0</v>
      </c>
      <c r="G110" s="40">
        <v>0</v>
      </c>
      <c r="H110" s="40">
        <v>0.67900000000000005</v>
      </c>
      <c r="I110" s="41">
        <v>0</v>
      </c>
      <c r="J110" s="42">
        <f t="shared" si="2"/>
        <v>25.579000000001454</v>
      </c>
      <c r="L110" s="56">
        <v>1.5289999999999999</v>
      </c>
    </row>
    <row r="111" spans="1:12" x14ac:dyDescent="0.2">
      <c r="A111" s="4">
        <f t="shared" si="3"/>
        <v>4</v>
      </c>
      <c r="B111" s="35">
        <v>39549</v>
      </c>
      <c r="C111" s="39">
        <v>24.400000000000546</v>
      </c>
      <c r="D111" s="40">
        <v>0</v>
      </c>
      <c r="E111" s="40">
        <v>0</v>
      </c>
      <c r="F111" s="40">
        <v>0</v>
      </c>
      <c r="G111" s="40">
        <v>0</v>
      </c>
      <c r="H111" s="40">
        <v>0.58899999999999997</v>
      </c>
      <c r="I111" s="41">
        <v>0</v>
      </c>
      <c r="J111" s="42">
        <f t="shared" si="2"/>
        <v>24.989000000000544</v>
      </c>
      <c r="L111" s="56">
        <v>1.504</v>
      </c>
    </row>
    <row r="112" spans="1:12" x14ac:dyDescent="0.2">
      <c r="A112" s="4">
        <f t="shared" si="3"/>
        <v>4</v>
      </c>
      <c r="B112" s="35">
        <v>39550</v>
      </c>
      <c r="C112" s="39">
        <v>24.199999999998909</v>
      </c>
      <c r="D112" s="40">
        <v>0</v>
      </c>
      <c r="E112" s="40">
        <v>0</v>
      </c>
      <c r="F112" s="40">
        <v>0</v>
      </c>
      <c r="G112" s="40">
        <v>0</v>
      </c>
      <c r="H112" s="40">
        <v>0.48499999999999999</v>
      </c>
      <c r="I112" s="41">
        <v>0</v>
      </c>
      <c r="J112" s="42">
        <f t="shared" si="2"/>
        <v>24.684999999998908</v>
      </c>
      <c r="L112" s="56">
        <v>1.522</v>
      </c>
    </row>
    <row r="113" spans="1:12" x14ac:dyDescent="0.2">
      <c r="A113" s="4">
        <f t="shared" si="3"/>
        <v>4</v>
      </c>
      <c r="B113" s="35">
        <v>39551</v>
      </c>
      <c r="C113" s="39">
        <v>23.300000000000182</v>
      </c>
      <c r="D113" s="40">
        <v>0</v>
      </c>
      <c r="E113" s="40">
        <v>0</v>
      </c>
      <c r="F113" s="40">
        <v>0</v>
      </c>
      <c r="G113" s="40">
        <v>0</v>
      </c>
      <c r="H113" s="40">
        <v>0.46100000000000002</v>
      </c>
      <c r="I113" s="41">
        <v>0</v>
      </c>
      <c r="J113" s="42">
        <f t="shared" si="2"/>
        <v>23.76100000000018</v>
      </c>
      <c r="L113" s="56">
        <v>1.502</v>
      </c>
    </row>
    <row r="114" spans="1:12" x14ac:dyDescent="0.2">
      <c r="A114" s="4">
        <f t="shared" si="3"/>
        <v>4</v>
      </c>
      <c r="B114" s="35">
        <v>39552</v>
      </c>
      <c r="C114" s="39">
        <v>25.100000000000364</v>
      </c>
      <c r="D114" s="40">
        <v>0</v>
      </c>
      <c r="E114" s="40">
        <v>0</v>
      </c>
      <c r="F114" s="40">
        <v>0</v>
      </c>
      <c r="G114" s="40">
        <v>0</v>
      </c>
      <c r="H114" s="40">
        <v>0.84699999999999998</v>
      </c>
      <c r="I114" s="41">
        <v>0</v>
      </c>
      <c r="J114" s="42">
        <f t="shared" si="2"/>
        <v>25.947000000000365</v>
      </c>
      <c r="L114" s="56">
        <v>1.571</v>
      </c>
    </row>
    <row r="115" spans="1:12" x14ac:dyDescent="0.2">
      <c r="A115" s="4">
        <f t="shared" si="3"/>
        <v>4</v>
      </c>
      <c r="B115" s="35">
        <v>39553</v>
      </c>
      <c r="C115" s="39">
        <v>22.5</v>
      </c>
      <c r="D115" s="40">
        <v>0</v>
      </c>
      <c r="E115" s="40">
        <v>0</v>
      </c>
      <c r="F115" s="40">
        <v>0</v>
      </c>
      <c r="G115" s="40">
        <v>1.0920000000000001</v>
      </c>
      <c r="H115" s="40">
        <v>1.8620000000000001</v>
      </c>
      <c r="I115" s="41">
        <v>0</v>
      </c>
      <c r="J115" s="42">
        <f t="shared" si="2"/>
        <v>25.454000000000001</v>
      </c>
      <c r="L115" s="56">
        <v>1.663</v>
      </c>
    </row>
    <row r="116" spans="1:12" x14ac:dyDescent="0.2">
      <c r="A116" s="4">
        <f t="shared" si="3"/>
        <v>4</v>
      </c>
      <c r="B116" s="35">
        <v>39554</v>
      </c>
      <c r="C116" s="39">
        <v>24.100000000000364</v>
      </c>
      <c r="D116" s="40">
        <v>0</v>
      </c>
      <c r="E116" s="40">
        <v>0</v>
      </c>
      <c r="F116" s="40">
        <v>0</v>
      </c>
      <c r="G116" s="40">
        <v>0</v>
      </c>
      <c r="H116" s="40">
        <v>0.78100000000000003</v>
      </c>
      <c r="I116" s="41">
        <v>0</v>
      </c>
      <c r="J116" s="42">
        <f t="shared" si="2"/>
        <v>24.881000000000363</v>
      </c>
      <c r="L116" s="56">
        <v>1.597</v>
      </c>
    </row>
    <row r="117" spans="1:12" x14ac:dyDescent="0.2">
      <c r="A117" s="4">
        <f t="shared" si="3"/>
        <v>4</v>
      </c>
      <c r="B117" s="35">
        <v>39555</v>
      </c>
      <c r="C117" s="39">
        <v>27.099999999999454</v>
      </c>
      <c r="D117" s="40">
        <v>0</v>
      </c>
      <c r="E117" s="40">
        <v>0</v>
      </c>
      <c r="F117" s="40">
        <v>0</v>
      </c>
      <c r="G117" s="40">
        <v>0</v>
      </c>
      <c r="H117" s="40">
        <v>0.92300000000000004</v>
      </c>
      <c r="I117" s="41">
        <v>0</v>
      </c>
      <c r="J117" s="42">
        <f t="shared" si="2"/>
        <v>28.022999999999456</v>
      </c>
      <c r="L117" s="56">
        <v>1.62</v>
      </c>
    </row>
    <row r="118" spans="1:12" x14ac:dyDescent="0.2">
      <c r="A118" s="4">
        <f t="shared" si="3"/>
        <v>4</v>
      </c>
      <c r="B118" s="35">
        <v>39556</v>
      </c>
      <c r="C118" s="39">
        <v>26.399999999999636</v>
      </c>
      <c r="D118" s="40">
        <v>0</v>
      </c>
      <c r="E118" s="40">
        <v>0</v>
      </c>
      <c r="F118" s="40">
        <v>0</v>
      </c>
      <c r="G118" s="40">
        <v>0</v>
      </c>
      <c r="H118" s="40">
        <v>0.79900000000000004</v>
      </c>
      <c r="I118" s="41">
        <v>0</v>
      </c>
      <c r="J118" s="42">
        <f t="shared" si="2"/>
        <v>27.198999999999636</v>
      </c>
      <c r="L118" s="56">
        <v>1.6040000000000001</v>
      </c>
    </row>
    <row r="119" spans="1:12" x14ac:dyDescent="0.2">
      <c r="A119" s="4">
        <f t="shared" si="3"/>
        <v>4</v>
      </c>
      <c r="B119" s="35">
        <v>39557</v>
      </c>
      <c r="C119" s="39">
        <v>25.5</v>
      </c>
      <c r="D119" s="40">
        <v>0</v>
      </c>
      <c r="E119" s="40">
        <v>0</v>
      </c>
      <c r="F119" s="40">
        <v>0</v>
      </c>
      <c r="G119" s="40">
        <v>0</v>
      </c>
      <c r="H119" s="40">
        <v>0.6</v>
      </c>
      <c r="I119" s="41">
        <v>0</v>
      </c>
      <c r="J119" s="42">
        <f t="shared" si="2"/>
        <v>26.1</v>
      </c>
      <c r="L119" s="56">
        <v>1.5409999999999999</v>
      </c>
    </row>
    <row r="120" spans="1:12" x14ac:dyDescent="0.2">
      <c r="A120" s="4">
        <f t="shared" si="3"/>
        <v>4</v>
      </c>
      <c r="B120" s="35">
        <v>39558</v>
      </c>
      <c r="C120" s="39">
        <v>19.300000000000182</v>
      </c>
      <c r="D120" s="40">
        <v>0</v>
      </c>
      <c r="E120" s="40">
        <v>0</v>
      </c>
      <c r="F120" s="40">
        <v>0</v>
      </c>
      <c r="G120" s="40">
        <v>1.4790000000000001</v>
      </c>
      <c r="H120" s="40">
        <v>2.0640000000000001</v>
      </c>
      <c r="I120" s="41">
        <v>0</v>
      </c>
      <c r="J120" s="42">
        <f t="shared" si="2"/>
        <v>22.843000000000181</v>
      </c>
      <c r="L120" s="56">
        <v>1.5169999999999999</v>
      </c>
    </row>
    <row r="121" spans="1:12" x14ac:dyDescent="0.2">
      <c r="A121" s="4">
        <f t="shared" si="3"/>
        <v>4</v>
      </c>
      <c r="B121" s="35">
        <v>39559</v>
      </c>
      <c r="C121" s="39">
        <v>24.200000000000728</v>
      </c>
      <c r="D121" s="40">
        <v>0</v>
      </c>
      <c r="E121" s="40">
        <v>0</v>
      </c>
      <c r="F121" s="40">
        <v>0</v>
      </c>
      <c r="G121" s="40">
        <v>0</v>
      </c>
      <c r="H121" s="40">
        <v>0.66500000000000004</v>
      </c>
      <c r="I121" s="41">
        <v>0</v>
      </c>
      <c r="J121" s="42">
        <f t="shared" si="2"/>
        <v>24.865000000000727</v>
      </c>
      <c r="L121" s="56">
        <v>1.556</v>
      </c>
    </row>
    <row r="122" spans="1:12" x14ac:dyDescent="0.2">
      <c r="A122" s="4">
        <f t="shared" si="3"/>
        <v>4</v>
      </c>
      <c r="B122" s="35">
        <v>39560</v>
      </c>
      <c r="C122" s="39">
        <v>25.099999999998545</v>
      </c>
      <c r="D122" s="40">
        <v>0</v>
      </c>
      <c r="E122" s="40">
        <v>0</v>
      </c>
      <c r="F122" s="40">
        <v>0</v>
      </c>
      <c r="G122" s="40">
        <v>0</v>
      </c>
      <c r="H122" s="40">
        <v>0.85299999999999998</v>
      </c>
      <c r="I122" s="41">
        <v>0</v>
      </c>
      <c r="J122" s="42">
        <f t="shared" si="2"/>
        <v>25.952999999998546</v>
      </c>
      <c r="L122" s="56">
        <v>1.597</v>
      </c>
    </row>
    <row r="123" spans="1:12" x14ac:dyDescent="0.2">
      <c r="A123" s="4">
        <f t="shared" si="3"/>
        <v>4</v>
      </c>
      <c r="B123" s="35">
        <v>39561</v>
      </c>
      <c r="C123" s="39">
        <v>25.100000000001273</v>
      </c>
      <c r="D123" s="40">
        <v>0</v>
      </c>
      <c r="E123" s="40">
        <v>0</v>
      </c>
      <c r="F123" s="40">
        <v>0</v>
      </c>
      <c r="G123" s="40">
        <v>0.11</v>
      </c>
      <c r="H123" s="40">
        <v>0.85499999999999998</v>
      </c>
      <c r="I123" s="41">
        <v>0</v>
      </c>
      <c r="J123" s="42">
        <f t="shared" si="2"/>
        <v>26.065000000001273</v>
      </c>
      <c r="L123" s="56">
        <v>1.613</v>
      </c>
    </row>
    <row r="124" spans="1:12" x14ac:dyDescent="0.2">
      <c r="A124" s="4">
        <f t="shared" si="3"/>
        <v>4</v>
      </c>
      <c r="B124" s="35">
        <v>39562</v>
      </c>
      <c r="C124" s="39">
        <v>25.199999999999818</v>
      </c>
      <c r="D124" s="40">
        <v>0</v>
      </c>
      <c r="E124" s="40">
        <v>0</v>
      </c>
      <c r="F124" s="40">
        <v>0</v>
      </c>
      <c r="G124" s="40">
        <v>0</v>
      </c>
      <c r="H124" s="40">
        <v>0.91700000000000004</v>
      </c>
      <c r="I124" s="41">
        <v>0</v>
      </c>
      <c r="J124" s="42">
        <f t="shared" si="2"/>
        <v>26.11699999999982</v>
      </c>
      <c r="L124" s="56">
        <v>1.5880000000000001</v>
      </c>
    </row>
    <row r="125" spans="1:12" x14ac:dyDescent="0.2">
      <c r="A125" s="4">
        <f t="shared" si="3"/>
        <v>4</v>
      </c>
      <c r="B125" s="35">
        <v>39563</v>
      </c>
      <c r="C125" s="39">
        <v>26.299999999999272</v>
      </c>
      <c r="D125" s="40">
        <v>0</v>
      </c>
      <c r="E125" s="40">
        <v>0</v>
      </c>
      <c r="F125" s="40">
        <v>0</v>
      </c>
      <c r="G125" s="40">
        <v>0</v>
      </c>
      <c r="H125" s="40">
        <v>0.71699999999999997</v>
      </c>
      <c r="I125" s="41">
        <v>0</v>
      </c>
      <c r="J125" s="42">
        <f t="shared" si="2"/>
        <v>27.016999999999271</v>
      </c>
      <c r="L125" s="56">
        <v>1.5609999999999999</v>
      </c>
    </row>
    <row r="126" spans="1:12" x14ac:dyDescent="0.2">
      <c r="A126" s="4">
        <f t="shared" si="3"/>
        <v>4</v>
      </c>
      <c r="B126" s="35">
        <v>39564</v>
      </c>
      <c r="C126" s="39">
        <v>24.300000000001091</v>
      </c>
      <c r="D126" s="40">
        <v>0</v>
      </c>
      <c r="E126" s="40">
        <v>0</v>
      </c>
      <c r="F126" s="40">
        <v>0</v>
      </c>
      <c r="G126" s="40">
        <v>0</v>
      </c>
      <c r="H126" s="40">
        <v>0.68899999999999995</v>
      </c>
      <c r="I126" s="41">
        <v>0</v>
      </c>
      <c r="J126" s="42">
        <f t="shared" si="2"/>
        <v>24.989000000001091</v>
      </c>
      <c r="L126" s="56">
        <v>1.516</v>
      </c>
    </row>
    <row r="127" spans="1:12" x14ac:dyDescent="0.2">
      <c r="A127" s="4">
        <f t="shared" si="3"/>
        <v>4</v>
      </c>
      <c r="B127" s="35">
        <v>39565</v>
      </c>
      <c r="C127" s="39">
        <v>22.999999999999091</v>
      </c>
      <c r="D127" s="40">
        <v>0</v>
      </c>
      <c r="E127" s="40">
        <v>0</v>
      </c>
      <c r="F127" s="40">
        <v>0</v>
      </c>
      <c r="G127" s="40">
        <v>0</v>
      </c>
      <c r="H127" s="40">
        <v>0.86</v>
      </c>
      <c r="I127" s="41">
        <v>0</v>
      </c>
      <c r="J127" s="42">
        <f t="shared" si="2"/>
        <v>23.85999999999909</v>
      </c>
      <c r="L127" s="56">
        <v>1.5289999999999999</v>
      </c>
    </row>
    <row r="128" spans="1:12" x14ac:dyDescent="0.2">
      <c r="A128" s="4">
        <f t="shared" si="3"/>
        <v>4</v>
      </c>
      <c r="B128" s="35">
        <v>39566</v>
      </c>
      <c r="C128" s="39">
        <v>25.000000000000909</v>
      </c>
      <c r="D128" s="40">
        <v>0</v>
      </c>
      <c r="E128" s="40">
        <v>0</v>
      </c>
      <c r="F128" s="40">
        <v>0</v>
      </c>
      <c r="G128" s="40">
        <v>0</v>
      </c>
      <c r="H128" s="40">
        <v>0.97899999999999998</v>
      </c>
      <c r="I128" s="41">
        <v>0</v>
      </c>
      <c r="J128" s="42">
        <f t="shared" si="2"/>
        <v>25.979000000000909</v>
      </c>
      <c r="L128" s="56">
        <v>1.573</v>
      </c>
    </row>
    <row r="129" spans="1:12" x14ac:dyDescent="0.2">
      <c r="A129" s="4">
        <f t="shared" si="3"/>
        <v>4</v>
      </c>
      <c r="B129" s="35">
        <v>39567</v>
      </c>
      <c r="C129" s="39">
        <v>24.999999999999091</v>
      </c>
      <c r="D129" s="40">
        <v>0</v>
      </c>
      <c r="E129" s="40">
        <v>0</v>
      </c>
      <c r="F129" s="40">
        <v>0</v>
      </c>
      <c r="G129" s="40">
        <v>0</v>
      </c>
      <c r="H129" s="40">
        <v>0.93899999999999995</v>
      </c>
      <c r="I129" s="41">
        <v>0</v>
      </c>
      <c r="J129" s="42">
        <f t="shared" si="2"/>
        <v>25.938999999999091</v>
      </c>
      <c r="L129" s="56">
        <v>1.593</v>
      </c>
    </row>
    <row r="130" spans="1:12" x14ac:dyDescent="0.2">
      <c r="A130" s="4">
        <f t="shared" si="3"/>
        <v>4</v>
      </c>
      <c r="B130" s="35">
        <v>39568</v>
      </c>
      <c r="C130" s="39">
        <v>25.299999999999272</v>
      </c>
      <c r="D130" s="40">
        <v>0</v>
      </c>
      <c r="E130" s="40">
        <v>0</v>
      </c>
      <c r="F130" s="40">
        <v>0</v>
      </c>
      <c r="G130" s="40">
        <v>0</v>
      </c>
      <c r="H130" s="40">
        <v>0.91700000000000004</v>
      </c>
      <c r="I130" s="41">
        <v>0</v>
      </c>
      <c r="J130" s="42">
        <f t="shared" si="2"/>
        <v>26.216999999999274</v>
      </c>
      <c r="L130" s="56">
        <v>1.556</v>
      </c>
    </row>
    <row r="131" spans="1:12" x14ac:dyDescent="0.2">
      <c r="A131" s="4">
        <f t="shared" si="3"/>
        <v>5</v>
      </c>
      <c r="B131" s="35">
        <v>39569</v>
      </c>
      <c r="C131" s="39">
        <v>22.700000000000728</v>
      </c>
      <c r="D131" s="40">
        <v>0</v>
      </c>
      <c r="E131" s="40">
        <v>0</v>
      </c>
      <c r="F131" s="40">
        <v>0</v>
      </c>
      <c r="G131" s="40">
        <v>0</v>
      </c>
      <c r="H131" s="40">
        <v>0.54300000000000004</v>
      </c>
      <c r="I131" s="41">
        <v>0</v>
      </c>
      <c r="J131" s="42">
        <f t="shared" si="2"/>
        <v>23.243000000000727</v>
      </c>
      <c r="L131" s="56">
        <v>1.395</v>
      </c>
    </row>
    <row r="132" spans="1:12" x14ac:dyDescent="0.2">
      <c r="A132" s="4">
        <f t="shared" si="3"/>
        <v>5</v>
      </c>
      <c r="B132" s="35">
        <v>39570</v>
      </c>
      <c r="C132" s="39">
        <v>14.700000000000728</v>
      </c>
      <c r="D132" s="40">
        <v>0</v>
      </c>
      <c r="E132" s="40">
        <v>0</v>
      </c>
      <c r="F132" s="40">
        <v>0</v>
      </c>
      <c r="G132" s="40">
        <v>3.1560000000000001</v>
      </c>
      <c r="H132" s="40">
        <v>3.899</v>
      </c>
      <c r="I132" s="41">
        <v>0</v>
      </c>
      <c r="J132" s="42">
        <f t="shared" si="2"/>
        <v>21.755000000000727</v>
      </c>
      <c r="L132" s="56">
        <v>1.2709999999999999</v>
      </c>
    </row>
    <row r="133" spans="1:12" x14ac:dyDescent="0.2">
      <c r="A133" s="4">
        <f t="shared" si="3"/>
        <v>5</v>
      </c>
      <c r="B133" s="35">
        <v>39571</v>
      </c>
      <c r="C133" s="39">
        <v>12</v>
      </c>
      <c r="D133" s="40">
        <v>0</v>
      </c>
      <c r="E133" s="40">
        <v>0</v>
      </c>
      <c r="F133" s="40">
        <v>0</v>
      </c>
      <c r="G133" s="40">
        <v>3.964</v>
      </c>
      <c r="H133" s="40">
        <v>2.9039999999999999</v>
      </c>
      <c r="I133" s="41">
        <v>0</v>
      </c>
      <c r="J133" s="42">
        <f t="shared" si="2"/>
        <v>18.868000000000002</v>
      </c>
      <c r="L133" s="56">
        <v>1.03</v>
      </c>
    </row>
    <row r="134" spans="1:12" x14ac:dyDescent="0.2">
      <c r="A134" s="4">
        <f t="shared" si="3"/>
        <v>5</v>
      </c>
      <c r="B134" s="35">
        <v>39572</v>
      </c>
      <c r="C134" s="39">
        <v>9.4999999999990905</v>
      </c>
      <c r="D134" s="40">
        <v>1.3440000000000001</v>
      </c>
      <c r="E134" s="40">
        <v>0</v>
      </c>
      <c r="F134" s="40">
        <v>0</v>
      </c>
      <c r="G134" s="40">
        <v>2.35</v>
      </c>
      <c r="H134" s="40">
        <v>3.8969999999999998</v>
      </c>
      <c r="I134" s="41">
        <v>0</v>
      </c>
      <c r="J134" s="42">
        <f t="shared" si="2"/>
        <v>17.090999999999088</v>
      </c>
      <c r="L134" s="56">
        <v>0.93799999999999994</v>
      </c>
    </row>
    <row r="135" spans="1:12" x14ac:dyDescent="0.2">
      <c r="A135" s="4">
        <f t="shared" si="3"/>
        <v>5</v>
      </c>
      <c r="B135" s="35">
        <v>39573</v>
      </c>
      <c r="C135" s="39">
        <v>14.700000000000728</v>
      </c>
      <c r="D135" s="40">
        <v>1.47</v>
      </c>
      <c r="E135" s="40">
        <v>0</v>
      </c>
      <c r="F135" s="40">
        <v>0</v>
      </c>
      <c r="G135" s="40">
        <v>2.4300000000000002</v>
      </c>
      <c r="H135" s="40">
        <v>3.45</v>
      </c>
      <c r="I135" s="41">
        <v>0</v>
      </c>
      <c r="J135" s="42">
        <f t="shared" si="2"/>
        <v>22.050000000000725</v>
      </c>
      <c r="L135" s="56">
        <v>1.355</v>
      </c>
    </row>
    <row r="136" spans="1:12" x14ac:dyDescent="0.2">
      <c r="A136" s="4">
        <f t="shared" si="3"/>
        <v>5</v>
      </c>
      <c r="B136" s="35">
        <v>39574</v>
      </c>
      <c r="C136" s="39">
        <v>14.599999999999454</v>
      </c>
      <c r="D136" s="40">
        <v>0</v>
      </c>
      <c r="E136" s="40">
        <v>0</v>
      </c>
      <c r="F136" s="40">
        <v>0</v>
      </c>
      <c r="G136" s="40">
        <v>0</v>
      </c>
      <c r="H136" s="40">
        <v>0</v>
      </c>
      <c r="I136" s="41">
        <v>0</v>
      </c>
      <c r="J136" s="42">
        <f t="shared" si="2"/>
        <v>14.599999999999454</v>
      </c>
      <c r="L136" s="56">
        <v>1.1559999999999999</v>
      </c>
    </row>
    <row r="137" spans="1:12" x14ac:dyDescent="0.2">
      <c r="A137" s="4">
        <f t="shared" si="3"/>
        <v>5</v>
      </c>
      <c r="B137" s="35">
        <v>39575</v>
      </c>
      <c r="C137" s="39">
        <v>15.899999999999636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1">
        <v>0</v>
      </c>
      <c r="J137" s="42">
        <f t="shared" si="2"/>
        <v>15.899999999999636</v>
      </c>
      <c r="L137" s="56">
        <v>1.1499999999999999</v>
      </c>
    </row>
    <row r="138" spans="1:12" x14ac:dyDescent="0.2">
      <c r="A138" s="4">
        <f t="shared" si="3"/>
        <v>5</v>
      </c>
      <c r="B138" s="35">
        <v>39576</v>
      </c>
      <c r="C138" s="39">
        <v>16.800000000001091</v>
      </c>
      <c r="D138" s="40">
        <v>0</v>
      </c>
      <c r="E138" s="40">
        <v>0</v>
      </c>
      <c r="F138" s="40">
        <v>0</v>
      </c>
      <c r="G138" s="40">
        <v>0</v>
      </c>
      <c r="H138" s="40">
        <v>0</v>
      </c>
      <c r="I138" s="41">
        <v>0</v>
      </c>
      <c r="J138" s="42">
        <f t="shared" ref="J138:J201" si="4">+SUM(C138:I138)</f>
        <v>16.800000000001091</v>
      </c>
      <c r="L138" s="56">
        <v>1.1499999999999999</v>
      </c>
    </row>
    <row r="139" spans="1:12" x14ac:dyDescent="0.2">
      <c r="A139" s="4">
        <f t="shared" ref="A139:A202" si="5">+IF(ISBLANK($B139),"",MONTH($B139))</f>
        <v>5</v>
      </c>
      <c r="B139" s="35">
        <v>39577</v>
      </c>
      <c r="C139" s="39">
        <v>16.199999999999818</v>
      </c>
      <c r="D139" s="40">
        <v>0</v>
      </c>
      <c r="E139" s="40">
        <v>0</v>
      </c>
      <c r="F139" s="40">
        <v>0</v>
      </c>
      <c r="G139" s="40">
        <v>0</v>
      </c>
      <c r="H139" s="40">
        <v>0</v>
      </c>
      <c r="I139" s="41">
        <v>0</v>
      </c>
      <c r="J139" s="42">
        <f t="shared" si="4"/>
        <v>16.199999999999818</v>
      </c>
      <c r="L139" s="56">
        <v>1.1499999999999999</v>
      </c>
    </row>
    <row r="140" spans="1:12" x14ac:dyDescent="0.2">
      <c r="A140" s="4">
        <f t="shared" si="5"/>
        <v>5</v>
      </c>
      <c r="B140" s="35">
        <v>39578</v>
      </c>
      <c r="C140" s="39">
        <v>16.199999999999818</v>
      </c>
      <c r="D140" s="40">
        <v>0</v>
      </c>
      <c r="E140" s="40">
        <v>0</v>
      </c>
      <c r="F140" s="40">
        <v>0</v>
      </c>
      <c r="G140" s="40">
        <v>0</v>
      </c>
      <c r="H140" s="40">
        <v>0</v>
      </c>
      <c r="I140" s="41">
        <v>0</v>
      </c>
      <c r="J140" s="42">
        <f t="shared" si="4"/>
        <v>16.199999999999818</v>
      </c>
      <c r="L140" s="56">
        <v>1.1499999999999999</v>
      </c>
    </row>
    <row r="141" spans="1:12" x14ac:dyDescent="0.2">
      <c r="A141" s="4">
        <f t="shared" si="5"/>
        <v>5</v>
      </c>
      <c r="B141" s="35">
        <v>39579</v>
      </c>
      <c r="C141" s="39">
        <v>14.199999999999818</v>
      </c>
      <c r="D141" s="40">
        <v>0</v>
      </c>
      <c r="E141" s="40">
        <v>0</v>
      </c>
      <c r="F141" s="40">
        <v>0</v>
      </c>
      <c r="G141" s="40">
        <v>0</v>
      </c>
      <c r="H141" s="40">
        <v>0</v>
      </c>
      <c r="I141" s="41">
        <v>0</v>
      </c>
      <c r="J141" s="42">
        <f t="shared" si="4"/>
        <v>14.199999999999818</v>
      </c>
      <c r="L141" s="56">
        <v>0.80500000000000005</v>
      </c>
    </row>
    <row r="142" spans="1:12" x14ac:dyDescent="0.2">
      <c r="A142" s="4">
        <f t="shared" si="5"/>
        <v>5</v>
      </c>
      <c r="B142" s="35">
        <v>39580</v>
      </c>
      <c r="C142" s="39">
        <v>13.599999999999454</v>
      </c>
      <c r="D142" s="40">
        <v>0</v>
      </c>
      <c r="E142" s="40">
        <v>0</v>
      </c>
      <c r="F142" s="40">
        <v>0</v>
      </c>
      <c r="G142" s="40">
        <v>0</v>
      </c>
      <c r="H142" s="40">
        <v>0</v>
      </c>
      <c r="I142" s="41">
        <v>0</v>
      </c>
      <c r="J142" s="42">
        <f t="shared" si="4"/>
        <v>13.599999999999454</v>
      </c>
      <c r="L142" s="56">
        <v>1.1919999999999999</v>
      </c>
    </row>
    <row r="143" spans="1:12" x14ac:dyDescent="0.2">
      <c r="A143" s="4">
        <f t="shared" si="5"/>
        <v>5</v>
      </c>
      <c r="B143" s="35">
        <v>39581</v>
      </c>
      <c r="C143" s="39">
        <v>11.600000000000364</v>
      </c>
      <c r="D143" s="40">
        <v>0</v>
      </c>
      <c r="E143" s="40">
        <v>0</v>
      </c>
      <c r="F143" s="40">
        <v>0</v>
      </c>
      <c r="G143" s="40">
        <v>0</v>
      </c>
      <c r="H143" s="40">
        <v>0</v>
      </c>
      <c r="I143" s="41">
        <v>0</v>
      </c>
      <c r="J143" s="42">
        <f t="shared" si="4"/>
        <v>11.600000000000364</v>
      </c>
      <c r="L143" s="56">
        <v>1.101</v>
      </c>
    </row>
    <row r="144" spans="1:12" x14ac:dyDescent="0.2">
      <c r="A144" s="4">
        <f t="shared" si="5"/>
        <v>5</v>
      </c>
      <c r="B144" s="35">
        <v>39582</v>
      </c>
      <c r="C144" s="39">
        <v>13.500000000000909</v>
      </c>
      <c r="D144" s="40">
        <v>0</v>
      </c>
      <c r="E144" s="40">
        <v>0</v>
      </c>
      <c r="F144" s="40">
        <v>0</v>
      </c>
      <c r="G144" s="40">
        <v>0</v>
      </c>
      <c r="H144" s="40">
        <v>0</v>
      </c>
      <c r="I144" s="41">
        <v>0</v>
      </c>
      <c r="J144" s="42">
        <f t="shared" si="4"/>
        <v>13.500000000000909</v>
      </c>
      <c r="L144" s="56">
        <v>0.86499999999999999</v>
      </c>
    </row>
    <row r="145" spans="1:12" x14ac:dyDescent="0.2">
      <c r="A145" s="4">
        <f t="shared" si="5"/>
        <v>5</v>
      </c>
      <c r="B145" s="35">
        <v>39583</v>
      </c>
      <c r="C145" s="39">
        <v>11.299999999999272</v>
      </c>
      <c r="D145" s="40">
        <v>1.78</v>
      </c>
      <c r="E145" s="40">
        <v>0</v>
      </c>
      <c r="F145" s="40">
        <v>0</v>
      </c>
      <c r="G145" s="40">
        <v>0</v>
      </c>
      <c r="H145" s="40">
        <v>0</v>
      </c>
      <c r="I145" s="41">
        <v>0</v>
      </c>
      <c r="J145" s="42">
        <f t="shared" si="4"/>
        <v>13.079999999999272</v>
      </c>
      <c r="L145" s="56">
        <v>0.83499999999999996</v>
      </c>
    </row>
    <row r="146" spans="1:12" x14ac:dyDescent="0.2">
      <c r="A146" s="4">
        <f t="shared" si="5"/>
        <v>5</v>
      </c>
      <c r="B146" s="35">
        <v>39584</v>
      </c>
      <c r="C146" s="39">
        <v>11.300000000001091</v>
      </c>
      <c r="D146" s="40">
        <v>1.2350000000000001</v>
      </c>
      <c r="E146" s="40">
        <v>0</v>
      </c>
      <c r="F146" s="40">
        <v>0</v>
      </c>
      <c r="G146" s="40">
        <v>0</v>
      </c>
      <c r="H146" s="40">
        <v>0</v>
      </c>
      <c r="I146" s="41">
        <v>0</v>
      </c>
      <c r="J146" s="42">
        <f t="shared" si="4"/>
        <v>12.535000000001091</v>
      </c>
      <c r="L146" s="56">
        <v>0.89500000000000002</v>
      </c>
    </row>
    <row r="147" spans="1:12" x14ac:dyDescent="0.2">
      <c r="A147" s="4">
        <f t="shared" si="5"/>
        <v>5</v>
      </c>
      <c r="B147" s="35">
        <v>39585</v>
      </c>
      <c r="C147" s="39">
        <v>10.799999999998363</v>
      </c>
      <c r="D147" s="40">
        <v>0</v>
      </c>
      <c r="E147" s="40">
        <v>0</v>
      </c>
      <c r="F147" s="40">
        <v>0</v>
      </c>
      <c r="G147" s="40">
        <v>0</v>
      </c>
      <c r="H147" s="40">
        <v>5.2999999999999999E-2</v>
      </c>
      <c r="I147" s="41">
        <v>0</v>
      </c>
      <c r="J147" s="42">
        <f t="shared" si="4"/>
        <v>10.852999999998364</v>
      </c>
      <c r="L147" s="56">
        <v>0.89500000000000002</v>
      </c>
    </row>
    <row r="148" spans="1:12" x14ac:dyDescent="0.2">
      <c r="A148" s="4">
        <f t="shared" si="5"/>
        <v>5</v>
      </c>
      <c r="B148" s="35">
        <v>39586</v>
      </c>
      <c r="C148" s="39">
        <v>3.6000000000012733</v>
      </c>
      <c r="D148" s="40">
        <v>1.101</v>
      </c>
      <c r="E148" s="40">
        <v>1.004</v>
      </c>
      <c r="F148" s="40">
        <v>0</v>
      </c>
      <c r="G148" s="40">
        <v>0</v>
      </c>
      <c r="H148" s="40">
        <v>0.373</v>
      </c>
      <c r="I148" s="41">
        <v>0</v>
      </c>
      <c r="J148" s="42">
        <f t="shared" si="4"/>
        <v>6.0780000000012739</v>
      </c>
      <c r="L148" s="56">
        <v>0.53200000000000003</v>
      </c>
    </row>
    <row r="149" spans="1:12" x14ac:dyDescent="0.2">
      <c r="A149" s="4">
        <f t="shared" si="5"/>
        <v>5</v>
      </c>
      <c r="B149" s="35">
        <v>39587</v>
      </c>
      <c r="C149" s="39">
        <v>2.0999999999994543</v>
      </c>
      <c r="D149" s="40">
        <v>2.1419999999999999</v>
      </c>
      <c r="E149" s="40">
        <v>1.0109999999999999</v>
      </c>
      <c r="F149" s="40">
        <v>0</v>
      </c>
      <c r="G149" s="40">
        <v>0</v>
      </c>
      <c r="H149" s="40">
        <v>0.55200000000000005</v>
      </c>
      <c r="I149" s="41">
        <v>0</v>
      </c>
      <c r="J149" s="42">
        <f t="shared" si="4"/>
        <v>5.8049999999994544</v>
      </c>
      <c r="L149" s="56">
        <v>0.28999999999999998</v>
      </c>
    </row>
    <row r="150" spans="1:12" x14ac:dyDescent="0.2">
      <c r="A150" s="4">
        <f t="shared" si="5"/>
        <v>5</v>
      </c>
      <c r="B150" s="35">
        <v>39588</v>
      </c>
      <c r="C150" s="39">
        <v>2.5999999999994543</v>
      </c>
      <c r="D150" s="40">
        <v>1.899</v>
      </c>
      <c r="E150" s="40">
        <v>0.63100000000000001</v>
      </c>
      <c r="F150" s="40">
        <v>0</v>
      </c>
      <c r="G150" s="40">
        <v>0</v>
      </c>
      <c r="H150" s="40">
        <v>0.53700000000000003</v>
      </c>
      <c r="I150" s="41">
        <v>0</v>
      </c>
      <c r="J150" s="42">
        <f t="shared" si="4"/>
        <v>5.6669999999994545</v>
      </c>
      <c r="L150" s="56">
        <v>0.224</v>
      </c>
    </row>
    <row r="151" spans="1:12" x14ac:dyDescent="0.2">
      <c r="A151" s="4">
        <f t="shared" si="5"/>
        <v>5</v>
      </c>
      <c r="B151" s="35">
        <v>39589</v>
      </c>
      <c r="C151" s="39">
        <v>0.5</v>
      </c>
      <c r="D151" s="40">
        <v>0.46300000000000002</v>
      </c>
      <c r="E151" s="40">
        <v>1.1180000000000001</v>
      </c>
      <c r="F151" s="40">
        <v>0</v>
      </c>
      <c r="G151" s="40">
        <v>0</v>
      </c>
      <c r="H151" s="40">
        <v>0.46200000000000002</v>
      </c>
      <c r="I151" s="41">
        <v>0</v>
      </c>
      <c r="J151" s="42">
        <f t="shared" si="4"/>
        <v>2.5430000000000006</v>
      </c>
      <c r="L151" s="56">
        <v>7.2999999999999995E-2</v>
      </c>
    </row>
    <row r="152" spans="1:12" x14ac:dyDescent="0.2">
      <c r="A152" s="4">
        <f t="shared" si="5"/>
        <v>5</v>
      </c>
      <c r="B152" s="35">
        <v>39590</v>
      </c>
      <c r="C152" s="39">
        <v>1</v>
      </c>
      <c r="D152" s="40">
        <v>2.0350000000000001</v>
      </c>
      <c r="E152" s="40">
        <v>2.2850000000000001</v>
      </c>
      <c r="F152" s="40">
        <v>0</v>
      </c>
      <c r="G152" s="40">
        <v>0</v>
      </c>
      <c r="H152" s="40">
        <v>0.53</v>
      </c>
      <c r="I152" s="41">
        <v>0</v>
      </c>
      <c r="J152" s="42">
        <f t="shared" si="4"/>
        <v>5.8500000000000005</v>
      </c>
      <c r="L152" s="56">
        <v>7.4999999999999997E-2</v>
      </c>
    </row>
    <row r="153" spans="1:12" x14ac:dyDescent="0.2">
      <c r="A153" s="4">
        <f t="shared" si="5"/>
        <v>5</v>
      </c>
      <c r="B153" s="35">
        <v>39591</v>
      </c>
      <c r="C153" s="39">
        <v>0.6999999999998181</v>
      </c>
      <c r="D153" s="40">
        <v>1.5489999999999999</v>
      </c>
      <c r="E153" s="40">
        <v>2.1179999999999999</v>
      </c>
      <c r="F153" s="40">
        <v>0</v>
      </c>
      <c r="G153" s="40">
        <v>0</v>
      </c>
      <c r="H153" s="40">
        <v>0.51200000000000001</v>
      </c>
      <c r="I153" s="41">
        <v>0</v>
      </c>
      <c r="J153" s="42">
        <f t="shared" si="4"/>
        <v>4.8789999999998184</v>
      </c>
      <c r="L153" s="56">
        <v>0.11700000000000001</v>
      </c>
    </row>
    <row r="154" spans="1:12" x14ac:dyDescent="0.2">
      <c r="A154" s="4">
        <f t="shared" si="5"/>
        <v>5</v>
      </c>
      <c r="B154" s="35">
        <v>39592</v>
      </c>
      <c r="C154" s="39">
        <v>0.90000000000145519</v>
      </c>
      <c r="D154" s="40">
        <v>2.0950000000000002</v>
      </c>
      <c r="E154" s="40">
        <v>1.8580000000000001</v>
      </c>
      <c r="F154" s="40">
        <v>0</v>
      </c>
      <c r="G154" s="40">
        <v>0</v>
      </c>
      <c r="H154" s="40">
        <v>0.46400000000000002</v>
      </c>
      <c r="I154" s="41">
        <v>0</v>
      </c>
      <c r="J154" s="42">
        <f t="shared" si="4"/>
        <v>5.3170000000014559</v>
      </c>
      <c r="L154" s="56">
        <v>8.5999999999999993E-2</v>
      </c>
    </row>
    <row r="155" spans="1:12" x14ac:dyDescent="0.2">
      <c r="A155" s="4">
        <f t="shared" si="5"/>
        <v>5</v>
      </c>
      <c r="B155" s="35">
        <v>39593</v>
      </c>
      <c r="C155" s="39">
        <v>1.7999999999992724</v>
      </c>
      <c r="D155" s="40">
        <v>1.9319999999999999</v>
      </c>
      <c r="E155" s="40">
        <v>1.8260000000000001</v>
      </c>
      <c r="F155" s="40">
        <v>0</v>
      </c>
      <c r="G155" s="40">
        <v>0</v>
      </c>
      <c r="H155" s="40">
        <v>0.44400000000000001</v>
      </c>
      <c r="I155" s="41">
        <v>0</v>
      </c>
      <c r="J155" s="42">
        <f t="shared" si="4"/>
        <v>6.0019999999992724</v>
      </c>
      <c r="L155" s="56">
        <v>0.29299999999999998</v>
      </c>
    </row>
    <row r="156" spans="1:12" x14ac:dyDescent="0.2">
      <c r="A156" s="4">
        <f t="shared" si="5"/>
        <v>5</v>
      </c>
      <c r="B156" s="35">
        <v>39594</v>
      </c>
      <c r="C156" s="39">
        <v>5.5999999999994543</v>
      </c>
      <c r="D156" s="40">
        <v>2.16</v>
      </c>
      <c r="E156" s="40">
        <v>0.85</v>
      </c>
      <c r="F156" s="40">
        <v>0</v>
      </c>
      <c r="G156" s="40">
        <v>0</v>
      </c>
      <c r="H156" s="40">
        <v>0.50700000000000001</v>
      </c>
      <c r="I156" s="41">
        <v>0</v>
      </c>
      <c r="J156" s="42">
        <f t="shared" si="4"/>
        <v>9.1169999999994538</v>
      </c>
      <c r="L156" s="56">
        <v>0.58099999999999996</v>
      </c>
    </row>
    <row r="157" spans="1:12" x14ac:dyDescent="0.2">
      <c r="A157" s="4">
        <f t="shared" si="5"/>
        <v>5</v>
      </c>
      <c r="B157" s="35">
        <v>39595</v>
      </c>
      <c r="C157" s="39">
        <v>7.2000000000007276</v>
      </c>
      <c r="D157" s="40">
        <v>2.2120000000000002</v>
      </c>
      <c r="E157" s="40">
        <v>0</v>
      </c>
      <c r="F157" s="40">
        <v>0</v>
      </c>
      <c r="G157" s="40">
        <v>0</v>
      </c>
      <c r="H157" s="40">
        <v>0.53900000000000003</v>
      </c>
      <c r="I157" s="41">
        <v>0</v>
      </c>
      <c r="J157" s="42">
        <f t="shared" si="4"/>
        <v>9.951000000000727</v>
      </c>
      <c r="L157" s="56">
        <v>0.629</v>
      </c>
    </row>
    <row r="158" spans="1:12" x14ac:dyDescent="0.2">
      <c r="A158" s="4">
        <f t="shared" si="5"/>
        <v>5</v>
      </c>
      <c r="B158" s="35">
        <v>39596</v>
      </c>
      <c r="C158" s="39">
        <v>7.8999999999996362</v>
      </c>
      <c r="D158" s="40">
        <v>2.4359999999999999</v>
      </c>
      <c r="E158" s="40">
        <v>0</v>
      </c>
      <c r="F158" s="40">
        <v>0</v>
      </c>
      <c r="G158" s="40">
        <v>0</v>
      </c>
      <c r="H158" s="40">
        <v>0.26600000000000001</v>
      </c>
      <c r="I158" s="41">
        <v>0</v>
      </c>
      <c r="J158" s="42">
        <f t="shared" si="4"/>
        <v>10.601999999999636</v>
      </c>
      <c r="L158" s="56">
        <v>0.64700000000000002</v>
      </c>
    </row>
    <row r="159" spans="1:12" x14ac:dyDescent="0.2">
      <c r="A159" s="4">
        <f t="shared" si="5"/>
        <v>5</v>
      </c>
      <c r="B159" s="35">
        <v>39597</v>
      </c>
      <c r="C159" s="39">
        <v>8.4000000000005457</v>
      </c>
      <c r="D159" s="40">
        <v>0</v>
      </c>
      <c r="E159" s="40">
        <v>0</v>
      </c>
      <c r="F159" s="40">
        <v>0</v>
      </c>
      <c r="G159" s="40">
        <v>0</v>
      </c>
      <c r="H159" s="40">
        <v>0</v>
      </c>
      <c r="I159" s="41">
        <v>0</v>
      </c>
      <c r="J159" s="42">
        <f t="shared" si="4"/>
        <v>8.4000000000005457</v>
      </c>
      <c r="L159" s="56">
        <v>0.65300000000000002</v>
      </c>
    </row>
    <row r="160" spans="1:12" x14ac:dyDescent="0.2">
      <c r="A160" s="4">
        <f t="shared" si="5"/>
        <v>5</v>
      </c>
      <c r="B160" s="35">
        <v>39598</v>
      </c>
      <c r="C160" s="39">
        <v>8.3999999999996362</v>
      </c>
      <c r="D160" s="40">
        <v>0</v>
      </c>
      <c r="E160" s="40">
        <v>0</v>
      </c>
      <c r="F160" s="40">
        <v>0</v>
      </c>
      <c r="G160" s="40">
        <v>0</v>
      </c>
      <c r="H160" s="40">
        <v>0</v>
      </c>
      <c r="I160" s="41">
        <v>0</v>
      </c>
      <c r="J160" s="42">
        <f t="shared" si="4"/>
        <v>8.3999999999996362</v>
      </c>
      <c r="L160" s="56">
        <v>0.64100000000000001</v>
      </c>
    </row>
    <row r="161" spans="1:12" x14ac:dyDescent="0.2">
      <c r="A161" s="4">
        <f t="shared" si="5"/>
        <v>5</v>
      </c>
      <c r="B161" s="35">
        <v>39599</v>
      </c>
      <c r="C161" s="39">
        <v>8</v>
      </c>
      <c r="D161" s="40">
        <v>0</v>
      </c>
      <c r="E161" s="40">
        <v>0</v>
      </c>
      <c r="F161" s="40">
        <v>0</v>
      </c>
      <c r="G161" s="40">
        <v>0</v>
      </c>
      <c r="H161" s="40">
        <v>0</v>
      </c>
      <c r="I161" s="41">
        <v>0</v>
      </c>
      <c r="J161" s="42">
        <f t="shared" si="4"/>
        <v>8</v>
      </c>
      <c r="L161" s="56">
        <v>0.63500000000000001</v>
      </c>
    </row>
    <row r="162" spans="1:12" x14ac:dyDescent="0.2">
      <c r="A162" s="4">
        <f t="shared" si="5"/>
        <v>6</v>
      </c>
      <c r="B162" s="35">
        <v>39600</v>
      </c>
      <c r="C162" s="39">
        <v>8</v>
      </c>
      <c r="D162" s="40">
        <v>0</v>
      </c>
      <c r="E162" s="40">
        <v>0</v>
      </c>
      <c r="F162" s="40">
        <v>0</v>
      </c>
      <c r="G162" s="40">
        <v>0</v>
      </c>
      <c r="H162" s="40">
        <v>0</v>
      </c>
      <c r="I162" s="41">
        <v>0</v>
      </c>
      <c r="J162" s="42">
        <f t="shared" si="4"/>
        <v>8</v>
      </c>
      <c r="L162" s="56">
        <v>0.621</v>
      </c>
    </row>
    <row r="163" spans="1:12" x14ac:dyDescent="0.2">
      <c r="A163" s="4">
        <f t="shared" si="5"/>
        <v>6</v>
      </c>
      <c r="B163" s="35">
        <v>39601</v>
      </c>
      <c r="C163" s="39">
        <v>9</v>
      </c>
      <c r="D163" s="40">
        <v>0</v>
      </c>
      <c r="E163" s="40">
        <v>0</v>
      </c>
      <c r="F163" s="40">
        <v>0</v>
      </c>
      <c r="G163" s="40">
        <v>0</v>
      </c>
      <c r="H163" s="40">
        <v>0</v>
      </c>
      <c r="I163" s="41">
        <v>0</v>
      </c>
      <c r="J163" s="42">
        <f t="shared" si="4"/>
        <v>9</v>
      </c>
      <c r="L163" s="56">
        <v>0.64400000000000002</v>
      </c>
    </row>
    <row r="164" spans="1:12" x14ac:dyDescent="0.2">
      <c r="A164" s="4">
        <f t="shared" si="5"/>
        <v>6</v>
      </c>
      <c r="B164" s="35">
        <v>39602</v>
      </c>
      <c r="C164" s="39">
        <v>8.8999999999996362</v>
      </c>
      <c r="D164" s="40">
        <v>0</v>
      </c>
      <c r="E164" s="40">
        <v>0</v>
      </c>
      <c r="F164" s="40">
        <v>0</v>
      </c>
      <c r="G164" s="40">
        <v>0</v>
      </c>
      <c r="H164" s="40">
        <v>0</v>
      </c>
      <c r="I164" s="41">
        <v>0</v>
      </c>
      <c r="J164" s="42">
        <f t="shared" si="4"/>
        <v>8.8999999999996362</v>
      </c>
      <c r="L164" s="56">
        <v>0.66700000000000004</v>
      </c>
    </row>
    <row r="165" spans="1:12" x14ac:dyDescent="0.2">
      <c r="A165" s="4">
        <f t="shared" si="5"/>
        <v>6</v>
      </c>
      <c r="B165" s="35">
        <v>39603</v>
      </c>
      <c r="C165" s="39">
        <v>8.5</v>
      </c>
      <c r="D165" s="40">
        <v>0</v>
      </c>
      <c r="E165" s="40">
        <v>0</v>
      </c>
      <c r="F165" s="40">
        <v>0</v>
      </c>
      <c r="G165" s="40">
        <v>0</v>
      </c>
      <c r="H165" s="40">
        <v>0</v>
      </c>
      <c r="I165" s="41">
        <v>0</v>
      </c>
      <c r="J165" s="42">
        <f t="shared" si="4"/>
        <v>8.5</v>
      </c>
      <c r="L165" s="56">
        <v>0.66700000000000004</v>
      </c>
    </row>
    <row r="166" spans="1:12" x14ac:dyDescent="0.2">
      <c r="A166" s="4">
        <f t="shared" si="5"/>
        <v>6</v>
      </c>
      <c r="B166" s="35">
        <v>39604</v>
      </c>
      <c r="C166" s="39">
        <v>9.1000000000003638</v>
      </c>
      <c r="D166" s="40">
        <v>0</v>
      </c>
      <c r="E166" s="40">
        <v>0</v>
      </c>
      <c r="F166" s="40">
        <v>0</v>
      </c>
      <c r="G166" s="40">
        <v>0</v>
      </c>
      <c r="H166" s="40">
        <v>0</v>
      </c>
      <c r="I166" s="41">
        <v>0</v>
      </c>
      <c r="J166" s="42">
        <f t="shared" si="4"/>
        <v>9.1000000000003638</v>
      </c>
      <c r="L166" s="56">
        <v>0.66100000000000003</v>
      </c>
    </row>
    <row r="167" spans="1:12" x14ac:dyDescent="0.2">
      <c r="A167" s="4">
        <f t="shared" si="5"/>
        <v>6</v>
      </c>
      <c r="B167" s="35">
        <v>39605</v>
      </c>
      <c r="C167" s="39">
        <v>8.2999999999992724</v>
      </c>
      <c r="D167" s="40">
        <v>0</v>
      </c>
      <c r="E167" s="40">
        <v>0</v>
      </c>
      <c r="F167" s="40">
        <v>0</v>
      </c>
      <c r="G167" s="40">
        <v>0</v>
      </c>
      <c r="H167" s="40">
        <v>6.3E-2</v>
      </c>
      <c r="I167" s="41">
        <v>0</v>
      </c>
      <c r="J167" s="42">
        <f t="shared" si="4"/>
        <v>8.362999999999273</v>
      </c>
      <c r="L167" s="56">
        <v>0.65</v>
      </c>
    </row>
    <row r="168" spans="1:12" x14ac:dyDescent="0.2">
      <c r="A168" s="4">
        <f t="shared" si="5"/>
        <v>6</v>
      </c>
      <c r="B168" s="35">
        <v>39606</v>
      </c>
      <c r="C168" s="39">
        <v>8.5</v>
      </c>
      <c r="D168" s="40">
        <v>0</v>
      </c>
      <c r="E168" s="40">
        <v>0</v>
      </c>
      <c r="F168" s="40">
        <v>0</v>
      </c>
      <c r="G168" s="40">
        <v>0</v>
      </c>
      <c r="H168" s="40">
        <v>0</v>
      </c>
      <c r="I168" s="41">
        <v>0</v>
      </c>
      <c r="J168" s="42">
        <f t="shared" si="4"/>
        <v>8.5</v>
      </c>
      <c r="L168" s="56">
        <v>0.61</v>
      </c>
    </row>
    <row r="169" spans="1:12" x14ac:dyDescent="0.2">
      <c r="A169" s="4">
        <f t="shared" si="5"/>
        <v>6</v>
      </c>
      <c r="B169" s="35">
        <v>39607</v>
      </c>
      <c r="C169" s="39">
        <v>8.3000000000010914</v>
      </c>
      <c r="D169" s="40">
        <v>0</v>
      </c>
      <c r="E169" s="40">
        <v>0</v>
      </c>
      <c r="F169" s="40">
        <v>0</v>
      </c>
      <c r="G169" s="40">
        <v>0</v>
      </c>
      <c r="H169" s="40">
        <v>0</v>
      </c>
      <c r="I169" s="41">
        <v>0</v>
      </c>
      <c r="J169" s="42">
        <f t="shared" si="4"/>
        <v>8.3000000000010914</v>
      </c>
      <c r="L169" s="56">
        <v>0.65</v>
      </c>
    </row>
    <row r="170" spans="1:12" x14ac:dyDescent="0.2">
      <c r="A170" s="4">
        <f t="shared" si="5"/>
        <v>6</v>
      </c>
      <c r="B170" s="35">
        <v>39608</v>
      </c>
      <c r="C170" s="39">
        <v>9.6999999999998181</v>
      </c>
      <c r="D170" s="40">
        <v>0</v>
      </c>
      <c r="E170" s="40">
        <v>0</v>
      </c>
      <c r="F170" s="40">
        <v>0</v>
      </c>
      <c r="G170" s="40">
        <v>0</v>
      </c>
      <c r="H170" s="40">
        <v>0</v>
      </c>
      <c r="I170" s="41">
        <v>0</v>
      </c>
      <c r="J170" s="42">
        <f t="shared" si="4"/>
        <v>9.6999999999998181</v>
      </c>
      <c r="L170" s="56">
        <v>0.72299999999999998</v>
      </c>
    </row>
    <row r="171" spans="1:12" x14ac:dyDescent="0.2">
      <c r="A171" s="4">
        <f t="shared" si="5"/>
        <v>6</v>
      </c>
      <c r="B171" s="35">
        <v>39609</v>
      </c>
      <c r="C171" s="39">
        <v>9.4000000000005457</v>
      </c>
      <c r="D171" s="40">
        <v>0</v>
      </c>
      <c r="E171" s="40">
        <v>0</v>
      </c>
      <c r="F171" s="40">
        <v>0</v>
      </c>
      <c r="G171" s="40">
        <v>0</v>
      </c>
      <c r="H171" s="40">
        <v>0</v>
      </c>
      <c r="I171" s="41">
        <v>0</v>
      </c>
      <c r="J171" s="42">
        <f t="shared" si="4"/>
        <v>9.4000000000005457</v>
      </c>
      <c r="L171" s="56">
        <v>0.70599999999999996</v>
      </c>
    </row>
    <row r="172" spans="1:12" x14ac:dyDescent="0.2">
      <c r="A172" s="4">
        <f t="shared" si="5"/>
        <v>6</v>
      </c>
      <c r="B172" s="35">
        <v>39610</v>
      </c>
      <c r="C172" s="39">
        <v>9.5999999999985448</v>
      </c>
      <c r="D172" s="40">
        <v>0</v>
      </c>
      <c r="E172" s="40">
        <v>0</v>
      </c>
      <c r="F172" s="40">
        <v>0</v>
      </c>
      <c r="G172" s="40">
        <v>0</v>
      </c>
      <c r="H172" s="40">
        <v>0</v>
      </c>
      <c r="I172" s="41">
        <v>0</v>
      </c>
      <c r="J172" s="42">
        <f t="shared" si="4"/>
        <v>9.5999999999985448</v>
      </c>
      <c r="L172" s="56">
        <v>0.7</v>
      </c>
    </row>
    <row r="173" spans="1:12" x14ac:dyDescent="0.2">
      <c r="A173" s="4">
        <f t="shared" si="5"/>
        <v>6</v>
      </c>
      <c r="B173" s="35">
        <v>39611</v>
      </c>
      <c r="C173" s="39">
        <v>9.3000000000010914</v>
      </c>
      <c r="D173" s="40">
        <v>0</v>
      </c>
      <c r="E173" s="40">
        <v>0</v>
      </c>
      <c r="F173" s="40">
        <v>0</v>
      </c>
      <c r="G173" s="40">
        <v>0</v>
      </c>
      <c r="H173" s="40">
        <v>0</v>
      </c>
      <c r="I173" s="41">
        <v>0</v>
      </c>
      <c r="J173" s="42">
        <f t="shared" si="4"/>
        <v>9.3000000000010914</v>
      </c>
      <c r="L173" s="56">
        <v>0.67200000000000004</v>
      </c>
    </row>
    <row r="174" spans="1:12" x14ac:dyDescent="0.2">
      <c r="A174" s="4">
        <f t="shared" si="5"/>
        <v>6</v>
      </c>
      <c r="B174" s="35">
        <v>39612</v>
      </c>
      <c r="C174" s="39">
        <v>9.4000000000005457</v>
      </c>
      <c r="D174" s="40">
        <v>0</v>
      </c>
      <c r="E174" s="40">
        <v>0</v>
      </c>
      <c r="F174" s="40">
        <v>0</v>
      </c>
      <c r="G174" s="40">
        <v>0</v>
      </c>
      <c r="H174" s="40">
        <v>0</v>
      </c>
      <c r="I174" s="41">
        <v>0</v>
      </c>
      <c r="J174" s="42">
        <f t="shared" si="4"/>
        <v>9.4000000000005457</v>
      </c>
      <c r="L174" s="56">
        <v>0.72299999999999998</v>
      </c>
    </row>
    <row r="175" spans="1:12" x14ac:dyDescent="0.2">
      <c r="A175" s="4">
        <f t="shared" si="5"/>
        <v>6</v>
      </c>
      <c r="B175" s="35">
        <v>39613</v>
      </c>
      <c r="C175" s="39">
        <v>8.9999999999990905</v>
      </c>
      <c r="D175" s="40">
        <v>0</v>
      </c>
      <c r="E175" s="40">
        <v>0</v>
      </c>
      <c r="F175" s="40">
        <v>0</v>
      </c>
      <c r="G175" s="40">
        <v>0</v>
      </c>
      <c r="H175" s="40">
        <v>0</v>
      </c>
      <c r="I175" s="41">
        <v>0</v>
      </c>
      <c r="J175" s="42">
        <f t="shared" si="4"/>
        <v>8.9999999999990905</v>
      </c>
      <c r="L175" s="56">
        <v>0.65500000000000003</v>
      </c>
    </row>
    <row r="176" spans="1:12" x14ac:dyDescent="0.2">
      <c r="A176" s="4">
        <f t="shared" si="5"/>
        <v>6</v>
      </c>
      <c r="B176" s="35">
        <v>39614</v>
      </c>
      <c r="C176" s="39">
        <v>8.6000000000003638</v>
      </c>
      <c r="D176" s="40">
        <v>0</v>
      </c>
      <c r="E176" s="40">
        <v>0</v>
      </c>
      <c r="F176" s="40">
        <v>0</v>
      </c>
      <c r="G176" s="40">
        <v>0</v>
      </c>
      <c r="H176" s="40">
        <v>0</v>
      </c>
      <c r="I176" s="41">
        <v>0</v>
      </c>
      <c r="J176" s="42">
        <f t="shared" si="4"/>
        <v>8.6000000000003638</v>
      </c>
      <c r="L176" s="56">
        <v>0.65</v>
      </c>
    </row>
    <row r="177" spans="1:12" x14ac:dyDescent="0.2">
      <c r="A177" s="4">
        <f t="shared" si="5"/>
        <v>6</v>
      </c>
      <c r="B177" s="35">
        <v>39615</v>
      </c>
      <c r="C177" s="39">
        <v>9.3999999999987267</v>
      </c>
      <c r="D177" s="40">
        <v>0</v>
      </c>
      <c r="E177" s="40">
        <v>0</v>
      </c>
      <c r="F177" s="40">
        <v>0</v>
      </c>
      <c r="G177" s="40">
        <v>0</v>
      </c>
      <c r="H177" s="40">
        <v>0</v>
      </c>
      <c r="I177" s="41">
        <v>0</v>
      </c>
      <c r="J177" s="42">
        <f t="shared" si="4"/>
        <v>9.3999999999987267</v>
      </c>
      <c r="L177" s="56">
        <v>0.67800000000000005</v>
      </c>
    </row>
    <row r="178" spans="1:12" x14ac:dyDescent="0.2">
      <c r="A178" s="4">
        <f t="shared" si="5"/>
        <v>6</v>
      </c>
      <c r="B178" s="35">
        <v>39616</v>
      </c>
      <c r="C178" s="39">
        <v>9.5000000000009095</v>
      </c>
      <c r="D178" s="40">
        <v>0</v>
      </c>
      <c r="E178" s="40">
        <v>0</v>
      </c>
      <c r="F178" s="40">
        <v>0</v>
      </c>
      <c r="G178" s="40">
        <v>0</v>
      </c>
      <c r="H178" s="40">
        <v>0</v>
      </c>
      <c r="I178" s="41">
        <v>0</v>
      </c>
      <c r="J178" s="42">
        <f t="shared" si="4"/>
        <v>9.5000000000009095</v>
      </c>
      <c r="L178" s="56">
        <v>0.67800000000000005</v>
      </c>
    </row>
    <row r="179" spans="1:12" x14ac:dyDescent="0.2">
      <c r="A179" s="4">
        <f t="shared" si="5"/>
        <v>6</v>
      </c>
      <c r="B179" s="35">
        <v>39617</v>
      </c>
      <c r="C179" s="39">
        <v>10.5</v>
      </c>
      <c r="D179" s="40">
        <v>0</v>
      </c>
      <c r="E179" s="40">
        <v>0</v>
      </c>
      <c r="F179" s="40">
        <v>0</v>
      </c>
      <c r="G179" s="40">
        <v>0</v>
      </c>
      <c r="H179" s="40">
        <v>0</v>
      </c>
      <c r="I179" s="41">
        <v>0</v>
      </c>
      <c r="J179" s="42">
        <f t="shared" si="4"/>
        <v>10.5</v>
      </c>
      <c r="L179" s="56">
        <v>0.9</v>
      </c>
    </row>
    <row r="180" spans="1:12" x14ac:dyDescent="0.2">
      <c r="A180" s="4">
        <f t="shared" si="5"/>
        <v>6</v>
      </c>
      <c r="B180" s="35">
        <v>39618</v>
      </c>
      <c r="C180" s="39">
        <v>12.899999999999636</v>
      </c>
      <c r="D180" s="40">
        <v>0</v>
      </c>
      <c r="E180" s="40">
        <v>0</v>
      </c>
      <c r="F180" s="40">
        <v>0</v>
      </c>
      <c r="G180" s="40">
        <v>0</v>
      </c>
      <c r="H180" s="40">
        <v>0</v>
      </c>
      <c r="I180" s="41">
        <v>0</v>
      </c>
      <c r="J180" s="42">
        <f t="shared" si="4"/>
        <v>12.899999999999636</v>
      </c>
      <c r="L180" s="56">
        <v>0.9</v>
      </c>
    </row>
    <row r="181" spans="1:12" x14ac:dyDescent="0.2">
      <c r="A181" s="4">
        <f t="shared" si="5"/>
        <v>6</v>
      </c>
      <c r="B181" s="35">
        <v>39619</v>
      </c>
      <c r="C181" s="39">
        <v>13</v>
      </c>
      <c r="D181" s="40">
        <v>0</v>
      </c>
      <c r="E181" s="40">
        <v>0</v>
      </c>
      <c r="F181" s="40">
        <v>0</v>
      </c>
      <c r="G181" s="40">
        <v>0</v>
      </c>
      <c r="H181" s="40">
        <v>0</v>
      </c>
      <c r="I181" s="41">
        <v>0</v>
      </c>
      <c r="J181" s="42">
        <f t="shared" si="4"/>
        <v>13</v>
      </c>
      <c r="L181" s="56">
        <v>0.9</v>
      </c>
    </row>
    <row r="182" spans="1:12" x14ac:dyDescent="0.2">
      <c r="A182" s="4">
        <f t="shared" si="5"/>
        <v>6</v>
      </c>
      <c r="B182" s="35">
        <v>39620</v>
      </c>
      <c r="C182" s="39">
        <v>12</v>
      </c>
      <c r="D182" s="40">
        <v>0</v>
      </c>
      <c r="E182" s="40">
        <v>0</v>
      </c>
      <c r="F182" s="40">
        <v>0</v>
      </c>
      <c r="G182" s="40">
        <v>0</v>
      </c>
      <c r="H182" s="40">
        <v>0</v>
      </c>
      <c r="I182" s="41">
        <v>0</v>
      </c>
      <c r="J182" s="42">
        <f t="shared" si="4"/>
        <v>12</v>
      </c>
      <c r="L182" s="56">
        <v>0.876</v>
      </c>
    </row>
    <row r="183" spans="1:12" x14ac:dyDescent="0.2">
      <c r="A183" s="4">
        <f t="shared" si="5"/>
        <v>6</v>
      </c>
      <c r="B183" s="35">
        <v>39621</v>
      </c>
      <c r="C183" s="39">
        <v>12</v>
      </c>
      <c r="D183" s="40">
        <v>0</v>
      </c>
      <c r="E183" s="40">
        <v>0</v>
      </c>
      <c r="F183" s="40">
        <v>0</v>
      </c>
      <c r="G183" s="40">
        <v>0</v>
      </c>
      <c r="H183" s="40">
        <v>0</v>
      </c>
      <c r="I183" s="41">
        <v>0</v>
      </c>
      <c r="J183" s="42">
        <f t="shared" si="4"/>
        <v>12</v>
      </c>
      <c r="L183" s="56">
        <v>0.9</v>
      </c>
    </row>
    <row r="184" spans="1:12" x14ac:dyDescent="0.2">
      <c r="A184" s="4">
        <f t="shared" si="5"/>
        <v>6</v>
      </c>
      <c r="B184" s="35">
        <v>39622</v>
      </c>
      <c r="C184" s="39">
        <v>13.300000000000182</v>
      </c>
      <c r="D184" s="40">
        <v>0</v>
      </c>
      <c r="E184" s="40">
        <v>0</v>
      </c>
      <c r="F184" s="40">
        <v>0</v>
      </c>
      <c r="G184" s="40">
        <v>0</v>
      </c>
      <c r="H184" s="40">
        <v>0</v>
      </c>
      <c r="I184" s="41">
        <v>0</v>
      </c>
      <c r="J184" s="42">
        <f t="shared" si="4"/>
        <v>13.300000000000182</v>
      </c>
      <c r="L184" s="56">
        <v>0.9</v>
      </c>
    </row>
    <row r="185" spans="1:12" x14ac:dyDescent="0.2">
      <c r="A185" s="4">
        <f t="shared" si="5"/>
        <v>6</v>
      </c>
      <c r="B185" s="35">
        <v>39623</v>
      </c>
      <c r="C185" s="39">
        <v>14.000000000000909</v>
      </c>
      <c r="D185" s="40">
        <v>0</v>
      </c>
      <c r="E185" s="40">
        <v>0</v>
      </c>
      <c r="F185" s="40">
        <v>0</v>
      </c>
      <c r="G185" s="40">
        <v>0</v>
      </c>
      <c r="H185" s="40">
        <v>0</v>
      </c>
      <c r="I185" s="41">
        <v>0</v>
      </c>
      <c r="J185" s="42">
        <f t="shared" si="4"/>
        <v>14.000000000000909</v>
      </c>
      <c r="L185" s="56">
        <v>0.9</v>
      </c>
    </row>
    <row r="186" spans="1:12" x14ac:dyDescent="0.2">
      <c r="A186" s="4">
        <f t="shared" si="5"/>
        <v>6</v>
      </c>
      <c r="B186" s="35">
        <v>39624</v>
      </c>
      <c r="C186" s="39">
        <v>13.999999999999091</v>
      </c>
      <c r="D186" s="40">
        <v>0</v>
      </c>
      <c r="E186" s="40">
        <v>0</v>
      </c>
      <c r="F186" s="40">
        <v>0</v>
      </c>
      <c r="G186" s="40">
        <v>0</v>
      </c>
      <c r="H186" s="40">
        <v>0</v>
      </c>
      <c r="I186" s="41">
        <v>0</v>
      </c>
      <c r="J186" s="42">
        <f t="shared" si="4"/>
        <v>13.999999999999091</v>
      </c>
      <c r="L186" s="56">
        <v>0.9</v>
      </c>
    </row>
    <row r="187" spans="1:12" x14ac:dyDescent="0.2">
      <c r="A187" s="4">
        <f t="shared" si="5"/>
        <v>6</v>
      </c>
      <c r="B187" s="35">
        <v>39625</v>
      </c>
      <c r="C187" s="39">
        <v>13.699999999999818</v>
      </c>
      <c r="D187" s="40">
        <v>0</v>
      </c>
      <c r="E187" s="40">
        <v>0</v>
      </c>
      <c r="F187" s="40">
        <v>0</v>
      </c>
      <c r="G187" s="40">
        <v>0</v>
      </c>
      <c r="H187" s="40">
        <v>0</v>
      </c>
      <c r="I187" s="41">
        <v>0</v>
      </c>
      <c r="J187" s="42">
        <f t="shared" si="4"/>
        <v>13.699999999999818</v>
      </c>
      <c r="L187" s="56">
        <v>0.87</v>
      </c>
    </row>
    <row r="188" spans="1:12" x14ac:dyDescent="0.2">
      <c r="A188" s="4">
        <f t="shared" si="5"/>
        <v>6</v>
      </c>
      <c r="B188" s="35">
        <v>39626</v>
      </c>
      <c r="C188" s="39">
        <v>10.000000000000909</v>
      </c>
      <c r="D188" s="40">
        <v>0</v>
      </c>
      <c r="E188" s="40">
        <v>0</v>
      </c>
      <c r="F188" s="40">
        <v>0</v>
      </c>
      <c r="G188" s="40">
        <v>0</v>
      </c>
      <c r="H188" s="40">
        <v>0.47699999999999998</v>
      </c>
      <c r="I188" s="41">
        <v>0</v>
      </c>
      <c r="J188" s="42">
        <f t="shared" si="4"/>
        <v>10.47700000000091</v>
      </c>
      <c r="L188" s="56">
        <v>0.63800000000000001</v>
      </c>
    </row>
    <row r="189" spans="1:12" x14ac:dyDescent="0.2">
      <c r="A189" s="4">
        <f t="shared" si="5"/>
        <v>6</v>
      </c>
      <c r="B189" s="35">
        <v>39627</v>
      </c>
      <c r="C189" s="39">
        <v>7.6999999999989086</v>
      </c>
      <c r="D189" s="40">
        <v>0</v>
      </c>
      <c r="E189" s="40">
        <v>0</v>
      </c>
      <c r="F189" s="40">
        <v>0</v>
      </c>
      <c r="G189" s="40">
        <v>0</v>
      </c>
      <c r="H189" s="40">
        <v>0.52</v>
      </c>
      <c r="I189" s="41">
        <v>0</v>
      </c>
      <c r="J189" s="42">
        <f t="shared" si="4"/>
        <v>8.2199999999989082</v>
      </c>
      <c r="L189" s="56">
        <v>0.52</v>
      </c>
    </row>
    <row r="190" spans="1:12" x14ac:dyDescent="0.2">
      <c r="A190" s="4">
        <f t="shared" si="5"/>
        <v>6</v>
      </c>
      <c r="B190" s="35">
        <v>39628</v>
      </c>
      <c r="C190" s="39">
        <v>7.5000000000009095</v>
      </c>
      <c r="D190" s="40">
        <v>0</v>
      </c>
      <c r="E190" s="40">
        <v>0</v>
      </c>
      <c r="F190" s="40">
        <v>0</v>
      </c>
      <c r="G190" s="40">
        <v>0</v>
      </c>
      <c r="H190" s="40">
        <v>0.51</v>
      </c>
      <c r="I190" s="41">
        <v>0</v>
      </c>
      <c r="J190" s="42">
        <f t="shared" si="4"/>
        <v>8.0100000000009093</v>
      </c>
      <c r="L190" s="56">
        <v>0.54200000000000004</v>
      </c>
    </row>
    <row r="191" spans="1:12" x14ac:dyDescent="0.2">
      <c r="A191" s="4">
        <f t="shared" si="5"/>
        <v>6</v>
      </c>
      <c r="B191" s="35">
        <v>39629</v>
      </c>
      <c r="C191" s="39">
        <v>7.8999999999996362</v>
      </c>
      <c r="D191" s="40">
        <v>0</v>
      </c>
      <c r="E191" s="40">
        <v>0</v>
      </c>
      <c r="F191" s="40">
        <v>0</v>
      </c>
      <c r="G191" s="40">
        <v>14.563000000000001</v>
      </c>
      <c r="H191" s="40">
        <v>0.57799999999999996</v>
      </c>
      <c r="I191" s="41">
        <v>0</v>
      </c>
      <c r="J191" s="42">
        <f t="shared" si="4"/>
        <v>23.040999999999638</v>
      </c>
      <c r="L191" s="56">
        <v>0.61</v>
      </c>
    </row>
    <row r="192" spans="1:12" x14ac:dyDescent="0.2">
      <c r="A192" s="4">
        <f t="shared" si="5"/>
        <v>7</v>
      </c>
      <c r="B192" s="35">
        <v>39630</v>
      </c>
      <c r="C192" s="39">
        <v>8.4999999999990905</v>
      </c>
      <c r="D192" s="40">
        <v>0</v>
      </c>
      <c r="E192" s="40">
        <v>0</v>
      </c>
      <c r="F192" s="40">
        <v>0</v>
      </c>
      <c r="G192" s="40">
        <v>0</v>
      </c>
      <c r="H192" s="40">
        <v>0.58699999999999997</v>
      </c>
      <c r="I192" s="41">
        <v>0</v>
      </c>
      <c r="J192" s="42">
        <f t="shared" si="4"/>
        <v>9.0869999999990902</v>
      </c>
      <c r="L192" s="56">
        <v>0.56899999999999995</v>
      </c>
    </row>
    <row r="193" spans="1:12" x14ac:dyDescent="0.2">
      <c r="A193" s="4">
        <f t="shared" si="5"/>
        <v>7</v>
      </c>
      <c r="B193" s="35">
        <v>39631</v>
      </c>
      <c r="C193" s="39">
        <v>8.8999999999996362</v>
      </c>
      <c r="D193" s="40">
        <v>0</v>
      </c>
      <c r="E193" s="40">
        <v>0</v>
      </c>
      <c r="F193" s="40">
        <v>0</v>
      </c>
      <c r="G193" s="40">
        <v>0</v>
      </c>
      <c r="H193" s="40">
        <v>0.58599999999999997</v>
      </c>
      <c r="I193" s="41">
        <v>0</v>
      </c>
      <c r="J193" s="42">
        <f t="shared" si="4"/>
        <v>9.4859999999996365</v>
      </c>
      <c r="L193" s="56">
        <v>0.56399999999999995</v>
      </c>
    </row>
    <row r="194" spans="1:12" x14ac:dyDescent="0.2">
      <c r="A194" s="4">
        <f t="shared" si="5"/>
        <v>7</v>
      </c>
      <c r="B194" s="35">
        <v>39632</v>
      </c>
      <c r="C194" s="39">
        <v>9.5</v>
      </c>
      <c r="D194" s="40">
        <v>0</v>
      </c>
      <c r="E194" s="40">
        <v>0</v>
      </c>
      <c r="F194" s="40">
        <v>0</v>
      </c>
      <c r="G194" s="40">
        <v>0</v>
      </c>
      <c r="H194" s="40">
        <v>0.59799999999999998</v>
      </c>
      <c r="I194" s="41">
        <v>0</v>
      </c>
      <c r="J194" s="42">
        <f t="shared" si="4"/>
        <v>10.098000000000001</v>
      </c>
      <c r="L194" s="56">
        <v>0.57399999999999995</v>
      </c>
    </row>
    <row r="195" spans="1:12" x14ac:dyDescent="0.2">
      <c r="A195" s="4">
        <f t="shared" si="5"/>
        <v>7</v>
      </c>
      <c r="B195" s="35">
        <v>39633</v>
      </c>
      <c r="C195" s="39">
        <v>12.100000000000364</v>
      </c>
      <c r="D195" s="40">
        <v>0</v>
      </c>
      <c r="E195" s="40">
        <v>0</v>
      </c>
      <c r="F195" s="40">
        <v>0</v>
      </c>
      <c r="G195" s="40">
        <v>0</v>
      </c>
      <c r="H195" s="40">
        <v>0.38800000000000001</v>
      </c>
      <c r="I195" s="41">
        <v>0</v>
      </c>
      <c r="J195" s="42">
        <f t="shared" si="4"/>
        <v>12.488000000000364</v>
      </c>
      <c r="L195" s="56">
        <v>0.90200000000000002</v>
      </c>
    </row>
    <row r="196" spans="1:12" x14ac:dyDescent="0.2">
      <c r="A196" s="4">
        <f t="shared" si="5"/>
        <v>7</v>
      </c>
      <c r="B196" s="35">
        <v>39634</v>
      </c>
      <c r="C196" s="39">
        <v>13.000000000000909</v>
      </c>
      <c r="D196" s="40">
        <v>0</v>
      </c>
      <c r="E196" s="40">
        <v>0</v>
      </c>
      <c r="F196" s="40">
        <v>0</v>
      </c>
      <c r="G196" s="40">
        <v>0</v>
      </c>
      <c r="H196" s="40">
        <v>0</v>
      </c>
      <c r="I196" s="41">
        <v>0</v>
      </c>
      <c r="J196" s="42">
        <f t="shared" si="4"/>
        <v>13.000000000000909</v>
      </c>
      <c r="L196" s="56">
        <v>0.86699999999999999</v>
      </c>
    </row>
    <row r="197" spans="1:12" x14ac:dyDescent="0.2">
      <c r="A197" s="4">
        <f t="shared" si="5"/>
        <v>7</v>
      </c>
      <c r="B197" s="35">
        <v>39635</v>
      </c>
      <c r="C197" s="39">
        <v>12.899999999999636</v>
      </c>
      <c r="D197" s="40">
        <v>0</v>
      </c>
      <c r="E197" s="40">
        <v>0</v>
      </c>
      <c r="F197" s="40">
        <v>0</v>
      </c>
      <c r="G197" s="40">
        <v>0</v>
      </c>
      <c r="H197" s="40">
        <v>0</v>
      </c>
      <c r="I197" s="41">
        <v>0</v>
      </c>
      <c r="J197" s="42">
        <f t="shared" si="4"/>
        <v>12.899999999999636</v>
      </c>
      <c r="L197" s="56">
        <v>0.83699999999999997</v>
      </c>
    </row>
    <row r="198" spans="1:12" x14ac:dyDescent="0.2">
      <c r="A198" s="4">
        <f t="shared" si="5"/>
        <v>7</v>
      </c>
      <c r="B198" s="35">
        <v>39636</v>
      </c>
      <c r="C198" s="39">
        <v>14.199999999998909</v>
      </c>
      <c r="D198" s="40">
        <v>0</v>
      </c>
      <c r="E198" s="40">
        <v>0</v>
      </c>
      <c r="F198" s="40">
        <v>0</v>
      </c>
      <c r="G198" s="40">
        <v>0</v>
      </c>
      <c r="H198" s="40">
        <v>0</v>
      </c>
      <c r="I198" s="41">
        <v>0</v>
      </c>
      <c r="J198" s="42">
        <f t="shared" si="4"/>
        <v>14.199999999998909</v>
      </c>
      <c r="L198" s="56">
        <v>0.86199999999999999</v>
      </c>
    </row>
    <row r="199" spans="1:12" x14ac:dyDescent="0.2">
      <c r="A199" s="4">
        <f t="shared" si="5"/>
        <v>7</v>
      </c>
      <c r="B199" s="35">
        <v>39637</v>
      </c>
      <c r="C199" s="39">
        <v>13.100000000000364</v>
      </c>
      <c r="D199" s="40">
        <v>0</v>
      </c>
      <c r="E199" s="40">
        <v>0</v>
      </c>
      <c r="F199" s="40">
        <v>0</v>
      </c>
      <c r="G199" s="40">
        <v>0</v>
      </c>
      <c r="H199" s="40">
        <v>0</v>
      </c>
      <c r="I199" s="41">
        <v>0</v>
      </c>
      <c r="J199" s="42">
        <f t="shared" si="4"/>
        <v>13.100000000000364</v>
      </c>
      <c r="L199" s="56">
        <v>0.89200000000000002</v>
      </c>
    </row>
    <row r="200" spans="1:12" x14ac:dyDescent="0.2">
      <c r="A200" s="4">
        <f t="shared" si="5"/>
        <v>7</v>
      </c>
      <c r="B200" s="35">
        <v>39638</v>
      </c>
      <c r="C200" s="39">
        <v>14.200000000000728</v>
      </c>
      <c r="D200" s="40">
        <v>0</v>
      </c>
      <c r="E200" s="40">
        <v>0</v>
      </c>
      <c r="F200" s="40">
        <v>0</v>
      </c>
      <c r="G200" s="40">
        <v>0</v>
      </c>
      <c r="H200" s="40">
        <v>0</v>
      </c>
      <c r="I200" s="41">
        <v>0</v>
      </c>
      <c r="J200" s="42">
        <f t="shared" si="4"/>
        <v>14.200000000000728</v>
      </c>
      <c r="L200" s="56">
        <v>0.89200000000000002</v>
      </c>
    </row>
    <row r="201" spans="1:12" x14ac:dyDescent="0.2">
      <c r="A201" s="4">
        <f t="shared" si="5"/>
        <v>7</v>
      </c>
      <c r="B201" s="35">
        <v>39639</v>
      </c>
      <c r="C201" s="39">
        <v>14.299999999999272</v>
      </c>
      <c r="D201" s="40">
        <v>0</v>
      </c>
      <c r="E201" s="40">
        <v>0</v>
      </c>
      <c r="F201" s="40">
        <v>0</v>
      </c>
      <c r="G201" s="40">
        <v>0</v>
      </c>
      <c r="H201" s="40">
        <v>0</v>
      </c>
      <c r="I201" s="41">
        <v>0</v>
      </c>
      <c r="J201" s="42">
        <f t="shared" si="4"/>
        <v>14.299999999999272</v>
      </c>
      <c r="L201" s="56">
        <v>0.90200000000000002</v>
      </c>
    </row>
    <row r="202" spans="1:12" x14ac:dyDescent="0.2">
      <c r="A202" s="4">
        <f t="shared" si="5"/>
        <v>7</v>
      </c>
      <c r="B202" s="35">
        <v>39640</v>
      </c>
      <c r="C202" s="39">
        <v>14.5</v>
      </c>
      <c r="D202" s="40">
        <v>0</v>
      </c>
      <c r="E202" s="40">
        <v>0</v>
      </c>
      <c r="F202" s="40">
        <v>0</v>
      </c>
      <c r="G202" s="40">
        <v>0</v>
      </c>
      <c r="H202" s="40">
        <v>0</v>
      </c>
      <c r="I202" s="41">
        <v>0</v>
      </c>
      <c r="J202" s="42">
        <f t="shared" ref="J202:J265" si="6">+SUM(C202:I202)</f>
        <v>14.5</v>
      </c>
      <c r="L202" s="56">
        <v>0.88700000000000001</v>
      </c>
    </row>
    <row r="203" spans="1:12" x14ac:dyDescent="0.2">
      <c r="A203" s="4">
        <f t="shared" ref="A203:A266" si="7">+IF(ISBLANK($B203),"",MONTH($B203))</f>
        <v>7</v>
      </c>
      <c r="B203" s="35">
        <v>39641</v>
      </c>
      <c r="C203" s="39">
        <v>12.899999999999636</v>
      </c>
      <c r="D203" s="40">
        <v>0</v>
      </c>
      <c r="E203" s="40">
        <v>0</v>
      </c>
      <c r="F203" s="40">
        <v>0</v>
      </c>
      <c r="G203" s="40">
        <v>0</v>
      </c>
      <c r="H203" s="40">
        <v>0</v>
      </c>
      <c r="I203" s="41">
        <v>0</v>
      </c>
      <c r="J203" s="42">
        <f t="shared" si="6"/>
        <v>12.899999999999636</v>
      </c>
      <c r="L203" s="56">
        <v>0.83699999999999997</v>
      </c>
    </row>
    <row r="204" spans="1:12" x14ac:dyDescent="0.2">
      <c r="A204" s="4">
        <f t="shared" si="7"/>
        <v>7</v>
      </c>
      <c r="B204" s="35">
        <v>39642</v>
      </c>
      <c r="C204" s="39">
        <v>12.800000000000182</v>
      </c>
      <c r="D204" s="40">
        <v>0</v>
      </c>
      <c r="E204" s="40">
        <v>0</v>
      </c>
      <c r="F204" s="40">
        <v>0</v>
      </c>
      <c r="G204" s="40">
        <v>0</v>
      </c>
      <c r="H204" s="40">
        <v>0</v>
      </c>
      <c r="I204" s="41">
        <v>0</v>
      </c>
      <c r="J204" s="42">
        <f t="shared" si="6"/>
        <v>12.800000000000182</v>
      </c>
      <c r="L204" s="56">
        <v>0.82099999999999995</v>
      </c>
    </row>
    <row r="205" spans="1:12" x14ac:dyDescent="0.2">
      <c r="A205" s="4">
        <f t="shared" si="7"/>
        <v>7</v>
      </c>
      <c r="B205" s="35">
        <v>39643</v>
      </c>
      <c r="C205" s="39">
        <v>14.500000000000909</v>
      </c>
      <c r="D205" s="40">
        <v>0</v>
      </c>
      <c r="E205" s="40">
        <v>0</v>
      </c>
      <c r="F205" s="40">
        <v>0</v>
      </c>
      <c r="G205" s="40">
        <v>0</v>
      </c>
      <c r="H205" s="40">
        <v>0</v>
      </c>
      <c r="I205" s="41">
        <v>0</v>
      </c>
      <c r="J205" s="42">
        <f t="shared" si="6"/>
        <v>14.500000000000909</v>
      </c>
      <c r="L205" s="56">
        <v>0.92500000000000004</v>
      </c>
    </row>
    <row r="206" spans="1:12" x14ac:dyDescent="0.2">
      <c r="A206" s="4">
        <f t="shared" si="7"/>
        <v>7</v>
      </c>
      <c r="B206" s="35">
        <v>39644</v>
      </c>
      <c r="C206" s="39">
        <v>15.199999999999818</v>
      </c>
      <c r="D206" s="40">
        <v>0</v>
      </c>
      <c r="E206" s="40">
        <v>0</v>
      </c>
      <c r="F206" s="40">
        <v>0</v>
      </c>
      <c r="G206" s="40">
        <v>0</v>
      </c>
      <c r="H206" s="40">
        <v>0</v>
      </c>
      <c r="I206" s="41">
        <v>0</v>
      </c>
      <c r="J206" s="42">
        <f t="shared" si="6"/>
        <v>15.199999999999818</v>
      </c>
      <c r="L206" s="56">
        <v>0.90700000000000003</v>
      </c>
    </row>
    <row r="207" spans="1:12" x14ac:dyDescent="0.2">
      <c r="A207" s="4">
        <f t="shared" si="7"/>
        <v>7</v>
      </c>
      <c r="B207" s="35">
        <v>39645</v>
      </c>
      <c r="C207" s="39">
        <v>13.899999999999636</v>
      </c>
      <c r="D207" s="40">
        <v>0</v>
      </c>
      <c r="E207" s="40">
        <v>0</v>
      </c>
      <c r="F207" s="40">
        <v>0</v>
      </c>
      <c r="G207" s="40">
        <v>0</v>
      </c>
      <c r="H207" s="40">
        <v>0</v>
      </c>
      <c r="I207" s="41">
        <v>0</v>
      </c>
      <c r="J207" s="42">
        <f t="shared" si="6"/>
        <v>13.899999999999636</v>
      </c>
      <c r="L207" s="56">
        <v>0.86699999999999999</v>
      </c>
    </row>
    <row r="208" spans="1:12" x14ac:dyDescent="0.2">
      <c r="A208" s="4">
        <f t="shared" si="7"/>
        <v>7</v>
      </c>
      <c r="B208" s="35">
        <v>39646</v>
      </c>
      <c r="C208" s="39">
        <v>13.799999999999272</v>
      </c>
      <c r="D208" s="40">
        <v>0</v>
      </c>
      <c r="E208" s="40">
        <v>0</v>
      </c>
      <c r="F208" s="40">
        <v>0</v>
      </c>
      <c r="G208" s="40">
        <v>0</v>
      </c>
      <c r="H208" s="40">
        <v>0</v>
      </c>
      <c r="I208" s="41">
        <v>0</v>
      </c>
      <c r="J208" s="42">
        <f t="shared" si="6"/>
        <v>13.799999999999272</v>
      </c>
      <c r="L208" s="56">
        <v>0.877</v>
      </c>
    </row>
    <row r="209" spans="1:12" x14ac:dyDescent="0.2">
      <c r="A209" s="4">
        <f t="shared" si="7"/>
        <v>7</v>
      </c>
      <c r="B209" s="35">
        <v>39647</v>
      </c>
      <c r="C209" s="39">
        <v>13.599999999999454</v>
      </c>
      <c r="D209" s="40">
        <v>0</v>
      </c>
      <c r="E209" s="40">
        <v>0</v>
      </c>
      <c r="F209" s="40">
        <v>0</v>
      </c>
      <c r="G209" s="40">
        <v>0</v>
      </c>
      <c r="H209" s="40">
        <v>0</v>
      </c>
      <c r="I209" s="41">
        <v>0</v>
      </c>
      <c r="J209" s="42">
        <f t="shared" si="6"/>
        <v>13.599999999999454</v>
      </c>
      <c r="L209" s="56">
        <v>0.85199999999999998</v>
      </c>
    </row>
    <row r="210" spans="1:12" x14ac:dyDescent="0.2">
      <c r="A210" s="4">
        <f t="shared" si="7"/>
        <v>7</v>
      </c>
      <c r="B210" s="35">
        <v>39648</v>
      </c>
      <c r="C210" s="39">
        <v>12.700000000000728</v>
      </c>
      <c r="D210" s="40">
        <v>0</v>
      </c>
      <c r="E210" s="40">
        <v>0</v>
      </c>
      <c r="F210" s="40">
        <v>0</v>
      </c>
      <c r="G210" s="40">
        <v>0</v>
      </c>
      <c r="H210" s="40">
        <v>0</v>
      </c>
      <c r="I210" s="41">
        <v>0</v>
      </c>
      <c r="J210" s="42">
        <f t="shared" si="6"/>
        <v>12.700000000000728</v>
      </c>
      <c r="L210" s="56">
        <v>0.84699999999999998</v>
      </c>
    </row>
    <row r="211" spans="1:12" x14ac:dyDescent="0.2">
      <c r="A211" s="4">
        <f t="shared" si="7"/>
        <v>7</v>
      </c>
      <c r="B211" s="35">
        <v>39649</v>
      </c>
      <c r="C211" s="39">
        <v>12.900000000000546</v>
      </c>
      <c r="D211" s="40">
        <v>0</v>
      </c>
      <c r="E211" s="40">
        <v>0</v>
      </c>
      <c r="F211" s="40">
        <v>0</v>
      </c>
      <c r="G211" s="40">
        <v>0</v>
      </c>
      <c r="H211" s="40">
        <v>0</v>
      </c>
      <c r="I211" s="41">
        <v>0</v>
      </c>
      <c r="J211" s="42">
        <f t="shared" si="6"/>
        <v>12.900000000000546</v>
      </c>
      <c r="L211" s="56">
        <v>0.83099999999999996</v>
      </c>
    </row>
    <row r="212" spans="1:12" x14ac:dyDescent="0.2">
      <c r="A212" s="4">
        <f t="shared" si="7"/>
        <v>7</v>
      </c>
      <c r="B212" s="35">
        <v>39650</v>
      </c>
      <c r="C212" s="39">
        <v>13.900000000000546</v>
      </c>
      <c r="D212" s="40">
        <v>0</v>
      </c>
      <c r="E212" s="40">
        <v>0</v>
      </c>
      <c r="F212" s="40">
        <v>0</v>
      </c>
      <c r="G212" s="40">
        <v>0</v>
      </c>
      <c r="H212" s="40">
        <v>0</v>
      </c>
      <c r="I212" s="41">
        <v>0</v>
      </c>
      <c r="J212" s="42">
        <f t="shared" si="6"/>
        <v>13.900000000000546</v>
      </c>
      <c r="L212" s="56">
        <v>0.88700000000000001</v>
      </c>
    </row>
    <row r="213" spans="1:12" x14ac:dyDescent="0.2">
      <c r="A213" s="4">
        <f t="shared" si="7"/>
        <v>7</v>
      </c>
      <c r="B213" s="35">
        <v>39651</v>
      </c>
      <c r="C213" s="39">
        <v>13.600000000000364</v>
      </c>
      <c r="D213" s="40">
        <v>0</v>
      </c>
      <c r="E213" s="40">
        <v>0</v>
      </c>
      <c r="F213" s="40">
        <v>0</v>
      </c>
      <c r="G213" s="40">
        <v>0</v>
      </c>
      <c r="H213" s="40">
        <v>0</v>
      </c>
      <c r="I213" s="41">
        <v>0</v>
      </c>
      <c r="J213" s="42">
        <f t="shared" si="6"/>
        <v>13.600000000000364</v>
      </c>
      <c r="L213" s="56">
        <v>0.89200000000000002</v>
      </c>
    </row>
    <row r="214" spans="1:12" x14ac:dyDescent="0.2">
      <c r="A214" s="4">
        <f t="shared" si="7"/>
        <v>7</v>
      </c>
      <c r="B214" s="35">
        <v>39652</v>
      </c>
      <c r="C214" s="39">
        <v>14.199999999998909</v>
      </c>
      <c r="D214" s="40">
        <v>0</v>
      </c>
      <c r="E214" s="40">
        <v>0</v>
      </c>
      <c r="F214" s="40">
        <v>0</v>
      </c>
      <c r="G214" s="40">
        <v>0</v>
      </c>
      <c r="H214" s="40">
        <v>0</v>
      </c>
      <c r="I214" s="41">
        <v>0</v>
      </c>
      <c r="J214" s="42">
        <f t="shared" si="6"/>
        <v>14.199999999998909</v>
      </c>
      <c r="L214" s="56">
        <v>0.89700000000000002</v>
      </c>
    </row>
    <row r="215" spans="1:12" x14ac:dyDescent="0.2">
      <c r="A215" s="4">
        <f t="shared" si="7"/>
        <v>7</v>
      </c>
      <c r="B215" s="35">
        <v>39653</v>
      </c>
      <c r="C215" s="39">
        <v>14</v>
      </c>
      <c r="D215" s="40">
        <v>0</v>
      </c>
      <c r="E215" s="40">
        <v>0</v>
      </c>
      <c r="F215" s="40">
        <v>0</v>
      </c>
      <c r="G215" s="40">
        <v>0</v>
      </c>
      <c r="H215" s="40">
        <v>0</v>
      </c>
      <c r="I215" s="41">
        <v>0</v>
      </c>
      <c r="J215" s="42">
        <f t="shared" si="6"/>
        <v>14</v>
      </c>
      <c r="L215" s="56">
        <v>0.89200000000000002</v>
      </c>
    </row>
    <row r="216" spans="1:12" x14ac:dyDescent="0.2">
      <c r="A216" s="4">
        <f t="shared" si="7"/>
        <v>7</v>
      </c>
      <c r="B216" s="35">
        <v>39654</v>
      </c>
      <c r="C216" s="39">
        <v>13.099999999999454</v>
      </c>
      <c r="D216" s="40">
        <v>0</v>
      </c>
      <c r="E216" s="40">
        <v>0</v>
      </c>
      <c r="F216" s="40">
        <v>0</v>
      </c>
      <c r="G216" s="40">
        <v>0</v>
      </c>
      <c r="H216" s="40">
        <v>0</v>
      </c>
      <c r="I216" s="41">
        <v>0</v>
      </c>
      <c r="J216" s="42">
        <f t="shared" si="6"/>
        <v>13.099999999999454</v>
      </c>
      <c r="L216" s="56">
        <v>0.90200000000000002</v>
      </c>
    </row>
    <row r="217" spans="1:12" x14ac:dyDescent="0.2">
      <c r="A217" s="4">
        <f t="shared" si="7"/>
        <v>7</v>
      </c>
      <c r="B217" s="35">
        <v>39655</v>
      </c>
      <c r="C217" s="39">
        <v>13.600000000000364</v>
      </c>
      <c r="D217" s="40">
        <v>2.6010000000000002E-2</v>
      </c>
      <c r="E217" s="40">
        <v>0</v>
      </c>
      <c r="F217" s="40">
        <v>0</v>
      </c>
      <c r="G217" s="40">
        <v>0</v>
      </c>
      <c r="H217" s="40">
        <v>0</v>
      </c>
      <c r="I217" s="41">
        <v>0</v>
      </c>
      <c r="J217" s="42">
        <f t="shared" si="6"/>
        <v>13.626010000000363</v>
      </c>
      <c r="L217" s="56">
        <v>0.85199999999999998</v>
      </c>
    </row>
    <row r="218" spans="1:12" x14ac:dyDescent="0.2">
      <c r="A218" s="4">
        <f t="shared" si="7"/>
        <v>7</v>
      </c>
      <c r="B218" s="35">
        <v>39656</v>
      </c>
      <c r="C218" s="39">
        <v>13.399999999999636</v>
      </c>
      <c r="D218" s="40">
        <v>0</v>
      </c>
      <c r="E218" s="40">
        <v>0</v>
      </c>
      <c r="F218" s="40">
        <v>0</v>
      </c>
      <c r="G218" s="40">
        <v>0</v>
      </c>
      <c r="H218" s="40">
        <v>0</v>
      </c>
      <c r="I218" s="41">
        <v>0</v>
      </c>
      <c r="J218" s="42">
        <f t="shared" si="6"/>
        <v>13.399999999999636</v>
      </c>
      <c r="L218" s="56">
        <v>0.85699999999999998</v>
      </c>
    </row>
    <row r="219" spans="1:12" x14ac:dyDescent="0.2">
      <c r="A219" s="4">
        <f t="shared" si="7"/>
        <v>7</v>
      </c>
      <c r="B219" s="35">
        <v>39657</v>
      </c>
      <c r="C219" s="39">
        <v>13.900000000001455</v>
      </c>
      <c r="D219" s="40">
        <v>0</v>
      </c>
      <c r="E219" s="40">
        <v>0</v>
      </c>
      <c r="F219" s="40">
        <v>0</v>
      </c>
      <c r="G219" s="40">
        <v>0</v>
      </c>
      <c r="H219" s="40">
        <v>0</v>
      </c>
      <c r="I219" s="41">
        <v>0</v>
      </c>
      <c r="J219" s="42">
        <f t="shared" si="6"/>
        <v>13.900000000001455</v>
      </c>
      <c r="L219" s="56">
        <v>0.90200000000000002</v>
      </c>
    </row>
    <row r="220" spans="1:12" x14ac:dyDescent="0.2">
      <c r="A220" s="4">
        <f t="shared" si="7"/>
        <v>7</v>
      </c>
      <c r="B220" s="35">
        <v>39658</v>
      </c>
      <c r="C220" s="39">
        <v>14.299999999999272</v>
      </c>
      <c r="D220" s="40">
        <v>0</v>
      </c>
      <c r="E220" s="40">
        <v>0</v>
      </c>
      <c r="F220" s="40">
        <v>0</v>
      </c>
      <c r="G220" s="40">
        <v>0</v>
      </c>
      <c r="H220" s="40">
        <v>0</v>
      </c>
      <c r="I220" s="41">
        <v>0</v>
      </c>
      <c r="J220" s="42">
        <f t="shared" si="6"/>
        <v>14.299999999999272</v>
      </c>
      <c r="L220" s="56">
        <v>0.89700000000000002</v>
      </c>
    </row>
    <row r="221" spans="1:12" x14ac:dyDescent="0.2">
      <c r="A221" s="4">
        <f t="shared" si="7"/>
        <v>7</v>
      </c>
      <c r="B221" s="35">
        <v>39659</v>
      </c>
      <c r="C221" s="39">
        <v>14.399999999999636</v>
      </c>
      <c r="D221" s="40">
        <v>0</v>
      </c>
      <c r="E221" s="40">
        <v>0</v>
      </c>
      <c r="F221" s="40">
        <v>0</v>
      </c>
      <c r="G221" s="40">
        <v>0</v>
      </c>
      <c r="H221" s="40">
        <v>0</v>
      </c>
      <c r="I221" s="41">
        <v>0</v>
      </c>
      <c r="J221" s="42">
        <f t="shared" si="6"/>
        <v>14.399999999999636</v>
      </c>
      <c r="L221" s="56">
        <v>0.89700000000000002</v>
      </c>
    </row>
    <row r="222" spans="1:12" x14ac:dyDescent="0.2">
      <c r="A222" s="4">
        <f t="shared" si="7"/>
        <v>7</v>
      </c>
      <c r="B222" s="35">
        <v>39660</v>
      </c>
      <c r="C222" s="39">
        <v>13.900000000000546</v>
      </c>
      <c r="D222" s="40">
        <v>0</v>
      </c>
      <c r="E222" s="40">
        <v>0</v>
      </c>
      <c r="F222" s="40">
        <v>0</v>
      </c>
      <c r="G222" s="40">
        <v>14.563000000000001</v>
      </c>
      <c r="H222" s="40">
        <v>0</v>
      </c>
      <c r="I222" s="41">
        <v>0</v>
      </c>
      <c r="J222" s="42">
        <f t="shared" si="6"/>
        <v>28.463000000000548</v>
      </c>
      <c r="L222" s="56">
        <v>0.88700000000000001</v>
      </c>
    </row>
    <row r="223" spans="1:12" x14ac:dyDescent="0.2">
      <c r="A223" s="4">
        <f t="shared" si="7"/>
        <v>8</v>
      </c>
      <c r="B223" s="35">
        <v>39661</v>
      </c>
      <c r="C223" s="39">
        <v>13.899999999999636</v>
      </c>
      <c r="D223" s="40">
        <v>0</v>
      </c>
      <c r="E223" s="40">
        <v>0</v>
      </c>
      <c r="F223" s="40">
        <v>0</v>
      </c>
      <c r="G223" s="40">
        <v>0</v>
      </c>
      <c r="H223" s="40">
        <v>0</v>
      </c>
      <c r="I223" s="41">
        <v>0</v>
      </c>
      <c r="J223" s="42">
        <f t="shared" si="6"/>
        <v>13.899999999999636</v>
      </c>
      <c r="L223" s="56">
        <v>0.82699999999999996</v>
      </c>
    </row>
    <row r="224" spans="1:12" x14ac:dyDescent="0.2">
      <c r="A224" s="4">
        <f t="shared" si="7"/>
        <v>8</v>
      </c>
      <c r="B224" s="35">
        <v>39662</v>
      </c>
      <c r="C224" s="39">
        <v>12.799999999999272</v>
      </c>
      <c r="D224" s="40">
        <v>0</v>
      </c>
      <c r="E224" s="40">
        <v>0</v>
      </c>
      <c r="F224" s="40">
        <v>0</v>
      </c>
      <c r="G224" s="40">
        <v>0</v>
      </c>
      <c r="H224" s="40">
        <v>0</v>
      </c>
      <c r="I224" s="41">
        <v>0</v>
      </c>
      <c r="J224" s="42">
        <f t="shared" si="6"/>
        <v>12.799999999999272</v>
      </c>
      <c r="L224" s="56">
        <v>0.82699999999999996</v>
      </c>
    </row>
    <row r="225" spans="1:21" x14ac:dyDescent="0.2">
      <c r="A225" s="4">
        <f t="shared" si="7"/>
        <v>8</v>
      </c>
      <c r="B225" s="35">
        <v>39663</v>
      </c>
      <c r="C225" s="39">
        <v>13.000000000000909</v>
      </c>
      <c r="D225" s="40">
        <v>0</v>
      </c>
      <c r="E225" s="40">
        <v>0</v>
      </c>
      <c r="F225" s="40">
        <v>0</v>
      </c>
      <c r="G225" s="40">
        <v>0</v>
      </c>
      <c r="H225" s="40">
        <v>0</v>
      </c>
      <c r="I225" s="41">
        <v>0</v>
      </c>
      <c r="J225" s="42">
        <f t="shared" si="6"/>
        <v>13.000000000000909</v>
      </c>
      <c r="L225" s="56">
        <v>0.84199999999999997</v>
      </c>
    </row>
    <row r="226" spans="1:21" x14ac:dyDescent="0.2">
      <c r="A226" s="4">
        <f t="shared" si="7"/>
        <v>8</v>
      </c>
      <c r="B226" s="35">
        <v>39664</v>
      </c>
      <c r="C226" s="39">
        <v>14.299999999999272</v>
      </c>
      <c r="D226" s="40">
        <v>0</v>
      </c>
      <c r="E226" s="40">
        <v>0</v>
      </c>
      <c r="F226" s="40">
        <v>0</v>
      </c>
      <c r="G226" s="40">
        <v>0</v>
      </c>
      <c r="H226" s="40">
        <v>0</v>
      </c>
      <c r="I226" s="41">
        <v>0</v>
      </c>
      <c r="J226" s="42">
        <f t="shared" si="6"/>
        <v>14.299999999999272</v>
      </c>
      <c r="K226" s="7"/>
      <c r="L226" s="57">
        <v>0.85699999999999998</v>
      </c>
      <c r="M226" s="7"/>
      <c r="N226" s="7"/>
      <c r="O226" s="7"/>
      <c r="P226" s="7"/>
      <c r="Q226" s="7"/>
      <c r="R226" s="7"/>
      <c r="S226" s="7"/>
      <c r="T226" s="7"/>
      <c r="U226" s="7"/>
    </row>
    <row r="227" spans="1:21" x14ac:dyDescent="0.2">
      <c r="A227" s="4">
        <f t="shared" si="7"/>
        <v>8</v>
      </c>
      <c r="B227" s="35">
        <v>39665</v>
      </c>
      <c r="C227" s="39">
        <v>13.400000000001455</v>
      </c>
      <c r="D227" s="40">
        <v>0</v>
      </c>
      <c r="E227" s="40">
        <v>0</v>
      </c>
      <c r="F227" s="40">
        <v>0</v>
      </c>
      <c r="G227" s="40">
        <v>0</v>
      </c>
      <c r="H227" s="40">
        <v>0.121</v>
      </c>
      <c r="I227" s="41">
        <v>0</v>
      </c>
      <c r="J227" s="42">
        <f t="shared" si="6"/>
        <v>13.521000000001456</v>
      </c>
      <c r="K227" s="7"/>
      <c r="L227" s="57">
        <v>0.86599999999999999</v>
      </c>
      <c r="M227" s="7"/>
      <c r="N227" s="7"/>
      <c r="O227" s="7"/>
      <c r="P227" s="7"/>
      <c r="Q227" s="7"/>
      <c r="R227" s="7"/>
      <c r="S227" s="7"/>
      <c r="T227" s="7"/>
      <c r="U227" s="7"/>
    </row>
    <row r="228" spans="1:21" x14ac:dyDescent="0.2">
      <c r="A228" s="4">
        <f t="shared" si="7"/>
        <v>8</v>
      </c>
      <c r="B228" s="35">
        <v>39666</v>
      </c>
      <c r="C228" s="39">
        <v>10.5</v>
      </c>
      <c r="D228" s="40">
        <v>0</v>
      </c>
      <c r="E228" s="40">
        <v>0.65160000000000007</v>
      </c>
      <c r="F228" s="40">
        <v>0</v>
      </c>
      <c r="G228" s="40">
        <v>0</v>
      </c>
      <c r="H228" s="40">
        <v>0.115</v>
      </c>
      <c r="I228" s="41">
        <v>0</v>
      </c>
      <c r="J228" s="42">
        <f t="shared" si="6"/>
        <v>11.2666</v>
      </c>
      <c r="K228" s="7"/>
      <c r="L228" s="57">
        <v>0.749</v>
      </c>
      <c r="M228" s="7"/>
      <c r="N228" s="7"/>
      <c r="O228" s="7"/>
      <c r="P228" s="7"/>
      <c r="Q228" s="7"/>
      <c r="R228" s="7"/>
      <c r="S228" s="7"/>
      <c r="T228" s="7"/>
      <c r="U228" s="7"/>
    </row>
    <row r="229" spans="1:21" x14ac:dyDescent="0.2">
      <c r="A229" s="4">
        <f t="shared" si="7"/>
        <v>8</v>
      </c>
      <c r="B229" s="35">
        <v>39667</v>
      </c>
      <c r="C229" s="39">
        <v>12.599999999999454</v>
      </c>
      <c r="D229" s="40">
        <v>0</v>
      </c>
      <c r="E229" s="40">
        <v>0</v>
      </c>
      <c r="F229" s="40">
        <v>0</v>
      </c>
      <c r="G229" s="40">
        <v>0</v>
      </c>
      <c r="H229" s="40">
        <v>0</v>
      </c>
      <c r="I229" s="41">
        <v>0</v>
      </c>
      <c r="J229" s="42">
        <f t="shared" si="6"/>
        <v>12.599999999999454</v>
      </c>
      <c r="K229" s="7"/>
      <c r="L229" s="57">
        <v>0.89100000000000001</v>
      </c>
      <c r="M229" s="7"/>
      <c r="N229" s="7"/>
      <c r="O229" s="7"/>
      <c r="P229" s="7"/>
      <c r="Q229" s="7"/>
      <c r="R229" s="7"/>
      <c r="S229" s="7"/>
      <c r="T229" s="7"/>
      <c r="U229" s="7"/>
    </row>
    <row r="230" spans="1:21" x14ac:dyDescent="0.2">
      <c r="A230" s="4">
        <f t="shared" si="7"/>
        <v>8</v>
      </c>
      <c r="B230" s="35">
        <v>39668</v>
      </c>
      <c r="C230" s="39">
        <v>13.699999999999818</v>
      </c>
      <c r="D230" s="40">
        <v>0</v>
      </c>
      <c r="E230" s="40">
        <v>0.16200000000000001</v>
      </c>
      <c r="F230" s="40">
        <v>0</v>
      </c>
      <c r="G230" s="40">
        <v>0</v>
      </c>
      <c r="H230" s="40">
        <v>0</v>
      </c>
      <c r="I230" s="41">
        <v>0</v>
      </c>
      <c r="J230" s="42">
        <f t="shared" si="6"/>
        <v>13.861999999999819</v>
      </c>
      <c r="K230" s="7"/>
      <c r="L230" s="57">
        <v>0.84199999999999997</v>
      </c>
      <c r="M230" s="7"/>
      <c r="N230" s="7"/>
      <c r="O230" s="7"/>
      <c r="P230" s="7"/>
      <c r="Q230" s="7"/>
      <c r="R230" s="7"/>
      <c r="S230" s="7"/>
      <c r="T230" s="7"/>
      <c r="U230" s="7"/>
    </row>
    <row r="231" spans="1:21" x14ac:dyDescent="0.2">
      <c r="A231" s="4">
        <f t="shared" si="7"/>
        <v>8</v>
      </c>
      <c r="B231" s="35">
        <v>39669</v>
      </c>
      <c r="C231" s="39">
        <v>13.699999999999818</v>
      </c>
      <c r="D231" s="40">
        <v>0</v>
      </c>
      <c r="E231" s="40">
        <v>0</v>
      </c>
      <c r="F231" s="40">
        <v>0</v>
      </c>
      <c r="G231" s="40">
        <v>0</v>
      </c>
      <c r="H231" s="40">
        <v>0</v>
      </c>
      <c r="I231" s="41">
        <v>0</v>
      </c>
      <c r="J231" s="42">
        <f t="shared" si="6"/>
        <v>13.699999999999818</v>
      </c>
      <c r="K231" s="7"/>
      <c r="L231" s="57">
        <v>0.84199999999999997</v>
      </c>
      <c r="M231" s="7"/>
      <c r="N231" s="7"/>
      <c r="O231" s="7"/>
      <c r="P231" s="7"/>
      <c r="Q231" s="7"/>
      <c r="R231" s="7"/>
      <c r="S231" s="7"/>
      <c r="T231" s="7"/>
      <c r="U231" s="7"/>
    </row>
    <row r="232" spans="1:21" x14ac:dyDescent="0.2">
      <c r="A232" s="4">
        <f t="shared" si="7"/>
        <v>8</v>
      </c>
      <c r="B232" s="35">
        <v>39670</v>
      </c>
      <c r="C232" s="39">
        <v>13</v>
      </c>
      <c r="D232" s="40">
        <v>0</v>
      </c>
      <c r="E232" s="40">
        <v>0</v>
      </c>
      <c r="F232" s="40">
        <v>0</v>
      </c>
      <c r="G232" s="40">
        <v>0</v>
      </c>
      <c r="H232" s="40">
        <v>0</v>
      </c>
      <c r="I232" s="41">
        <v>0</v>
      </c>
      <c r="J232" s="42">
        <f t="shared" si="6"/>
        <v>13</v>
      </c>
      <c r="K232" s="7"/>
      <c r="L232" s="57">
        <v>0.83199999999999996</v>
      </c>
      <c r="M232" s="7"/>
      <c r="N232" s="7"/>
      <c r="O232" s="7"/>
      <c r="P232" s="7"/>
      <c r="Q232" s="7"/>
      <c r="R232" s="7"/>
      <c r="S232" s="7"/>
      <c r="T232" s="7"/>
      <c r="U232" s="7"/>
    </row>
    <row r="233" spans="1:21" x14ac:dyDescent="0.2">
      <c r="A233" s="4">
        <f t="shared" si="7"/>
        <v>8</v>
      </c>
      <c r="B233" s="35">
        <v>39671</v>
      </c>
      <c r="C233" s="39">
        <v>14.300000000000182</v>
      </c>
      <c r="D233" s="40">
        <v>0</v>
      </c>
      <c r="E233" s="40">
        <v>0</v>
      </c>
      <c r="F233" s="40">
        <v>0</v>
      </c>
      <c r="G233" s="40">
        <v>0</v>
      </c>
      <c r="H233" s="40">
        <v>0</v>
      </c>
      <c r="I233" s="41">
        <v>0</v>
      </c>
      <c r="J233" s="42">
        <f t="shared" si="6"/>
        <v>14.300000000000182</v>
      </c>
      <c r="K233" s="7"/>
      <c r="L233" s="57">
        <v>0.86099999999999999</v>
      </c>
      <c r="M233" s="7"/>
      <c r="N233" s="7"/>
      <c r="O233" s="7"/>
      <c r="P233" s="7"/>
      <c r="Q233" s="7"/>
      <c r="R233" s="7"/>
      <c r="S233" s="7"/>
      <c r="T233" s="7"/>
      <c r="U233" s="7"/>
    </row>
    <row r="234" spans="1:21" x14ac:dyDescent="0.2">
      <c r="A234" s="4">
        <f t="shared" si="7"/>
        <v>8</v>
      </c>
      <c r="B234" s="35">
        <v>39672</v>
      </c>
      <c r="C234" s="39">
        <v>14.199999999999818</v>
      </c>
      <c r="D234" s="40">
        <v>0</v>
      </c>
      <c r="E234" s="40">
        <v>0</v>
      </c>
      <c r="F234" s="40">
        <v>0</v>
      </c>
      <c r="G234" s="40">
        <v>0</v>
      </c>
      <c r="H234" s="40">
        <v>0</v>
      </c>
      <c r="I234" s="41">
        <v>0</v>
      </c>
      <c r="J234" s="42">
        <f t="shared" si="6"/>
        <v>14.199999999999818</v>
      </c>
      <c r="K234" s="7"/>
      <c r="L234" s="57">
        <v>0.91</v>
      </c>
      <c r="M234" s="7"/>
      <c r="N234" s="7"/>
      <c r="O234" s="7"/>
      <c r="P234" s="7"/>
      <c r="Q234" s="7"/>
      <c r="R234" s="7"/>
      <c r="S234" s="7"/>
      <c r="T234" s="7"/>
      <c r="U234" s="7"/>
    </row>
    <row r="235" spans="1:21" x14ac:dyDescent="0.2">
      <c r="A235" s="4">
        <f t="shared" si="7"/>
        <v>8</v>
      </c>
      <c r="B235" s="35">
        <v>39673</v>
      </c>
      <c r="C235" s="39">
        <v>12.800000000000182</v>
      </c>
      <c r="D235" s="40">
        <v>0</v>
      </c>
      <c r="E235" s="40">
        <v>0</v>
      </c>
      <c r="F235" s="40">
        <v>0</v>
      </c>
      <c r="G235" s="40">
        <v>0</v>
      </c>
      <c r="H235" s="40">
        <v>8.6999999999999994E-2</v>
      </c>
      <c r="I235" s="41">
        <v>0</v>
      </c>
      <c r="J235" s="42">
        <f t="shared" si="6"/>
        <v>12.887000000000182</v>
      </c>
      <c r="K235" s="7"/>
      <c r="L235" s="57">
        <v>0.88100000000000001</v>
      </c>
      <c r="M235" s="7"/>
      <c r="N235" s="7"/>
      <c r="O235" s="7"/>
      <c r="P235" s="7"/>
      <c r="Q235" s="7"/>
      <c r="R235" s="7"/>
      <c r="S235" s="7"/>
      <c r="T235" s="7"/>
      <c r="U235" s="7"/>
    </row>
    <row r="236" spans="1:21" x14ac:dyDescent="0.2">
      <c r="A236" s="4">
        <f t="shared" si="7"/>
        <v>8</v>
      </c>
      <c r="B236" s="35">
        <v>39674</v>
      </c>
      <c r="C236" s="39">
        <v>14.800000000000182</v>
      </c>
      <c r="D236" s="40">
        <v>0</v>
      </c>
      <c r="E236" s="40">
        <v>0</v>
      </c>
      <c r="F236" s="40">
        <v>0</v>
      </c>
      <c r="G236" s="40">
        <v>0</v>
      </c>
      <c r="H236" s="40">
        <v>0</v>
      </c>
      <c r="I236" s="41">
        <v>0</v>
      </c>
      <c r="J236" s="42">
        <f t="shared" si="6"/>
        <v>14.800000000000182</v>
      </c>
      <c r="K236" s="7"/>
      <c r="L236" s="57">
        <v>0.88600000000000001</v>
      </c>
      <c r="M236" s="7"/>
      <c r="N236" s="7"/>
      <c r="O236" s="7"/>
      <c r="P236" s="7"/>
      <c r="Q236" s="7"/>
      <c r="R236" s="7"/>
      <c r="S236" s="7"/>
      <c r="T236" s="7"/>
      <c r="U236" s="7"/>
    </row>
    <row r="237" spans="1:21" x14ac:dyDescent="0.2">
      <c r="A237" s="4">
        <f t="shared" si="7"/>
        <v>8</v>
      </c>
      <c r="B237" s="35">
        <v>39675</v>
      </c>
      <c r="C237" s="39">
        <v>13.199999999999818</v>
      </c>
      <c r="D237" s="40">
        <v>0</v>
      </c>
      <c r="E237" s="40">
        <v>0</v>
      </c>
      <c r="F237" s="40">
        <v>0</v>
      </c>
      <c r="G237" s="40">
        <v>0</v>
      </c>
      <c r="H237" s="40">
        <v>0</v>
      </c>
      <c r="I237" s="41">
        <v>0</v>
      </c>
      <c r="J237" s="42">
        <f t="shared" si="6"/>
        <v>13.199999999999818</v>
      </c>
      <c r="K237" s="7"/>
      <c r="L237" s="57">
        <v>0.80800000000000005</v>
      </c>
      <c r="M237" s="7"/>
      <c r="N237" s="7"/>
      <c r="O237" s="7"/>
      <c r="P237" s="7"/>
      <c r="Q237" s="7"/>
      <c r="R237" s="7"/>
      <c r="S237" s="7"/>
      <c r="T237" s="7"/>
      <c r="U237" s="7"/>
    </row>
    <row r="238" spans="1:21" x14ac:dyDescent="0.2">
      <c r="A238" s="4">
        <f t="shared" si="7"/>
        <v>8</v>
      </c>
      <c r="B238" s="35">
        <v>39676</v>
      </c>
      <c r="C238" s="39">
        <v>13.300000000000182</v>
      </c>
      <c r="D238" s="40">
        <v>0</v>
      </c>
      <c r="E238" s="40">
        <v>0</v>
      </c>
      <c r="F238" s="40">
        <v>0</v>
      </c>
      <c r="G238" s="40">
        <v>0</v>
      </c>
      <c r="H238" s="40">
        <v>0</v>
      </c>
      <c r="I238" s="41">
        <v>0</v>
      </c>
      <c r="J238" s="42">
        <f t="shared" si="6"/>
        <v>13.300000000000182</v>
      </c>
      <c r="K238" s="7"/>
      <c r="L238" s="57">
        <v>0.81200000000000006</v>
      </c>
      <c r="M238" s="7"/>
      <c r="N238" s="7"/>
      <c r="O238" s="7"/>
      <c r="P238" s="7"/>
      <c r="Q238" s="7"/>
      <c r="R238" s="7"/>
      <c r="S238" s="7"/>
      <c r="T238" s="7"/>
      <c r="U238" s="7"/>
    </row>
    <row r="239" spans="1:21" x14ac:dyDescent="0.2">
      <c r="A239" s="4">
        <f t="shared" si="7"/>
        <v>8</v>
      </c>
      <c r="B239" s="35">
        <v>39677</v>
      </c>
      <c r="C239" s="39">
        <v>11.700000000000728</v>
      </c>
      <c r="D239" s="40">
        <v>0</v>
      </c>
      <c r="E239" s="40">
        <v>0</v>
      </c>
      <c r="F239" s="40">
        <v>0</v>
      </c>
      <c r="G239" s="40">
        <v>0</v>
      </c>
      <c r="H239" s="40">
        <v>0.23</v>
      </c>
      <c r="I239" s="41">
        <v>0</v>
      </c>
      <c r="J239" s="42">
        <f t="shared" si="6"/>
        <v>11.930000000000728</v>
      </c>
      <c r="K239" s="7"/>
      <c r="L239" s="57">
        <v>0.70499999999999996</v>
      </c>
      <c r="M239" s="7"/>
      <c r="N239" s="7"/>
      <c r="O239" s="7"/>
      <c r="P239" s="7"/>
      <c r="Q239" s="7"/>
      <c r="R239" s="7"/>
      <c r="S239" s="7"/>
      <c r="T239" s="7"/>
      <c r="U239" s="7"/>
    </row>
    <row r="240" spans="1:21" x14ac:dyDescent="0.2">
      <c r="A240" s="4">
        <f t="shared" si="7"/>
        <v>8</v>
      </c>
      <c r="B240" s="35">
        <v>39678</v>
      </c>
      <c r="C240" s="39">
        <v>12.099999999998545</v>
      </c>
      <c r="D240" s="40">
        <v>0</v>
      </c>
      <c r="E240" s="40">
        <v>0</v>
      </c>
      <c r="F240" s="40">
        <v>0</v>
      </c>
      <c r="G240" s="40">
        <v>0</v>
      </c>
      <c r="H240" s="40">
        <v>0.60099999999999998</v>
      </c>
      <c r="I240" s="41">
        <v>0</v>
      </c>
      <c r="J240" s="42">
        <f t="shared" si="6"/>
        <v>12.700999999998544</v>
      </c>
      <c r="K240" s="7"/>
      <c r="L240" s="57">
        <v>0.83699999999999997</v>
      </c>
      <c r="M240" s="7"/>
      <c r="N240" s="7"/>
      <c r="O240" s="7"/>
      <c r="P240" s="7"/>
      <c r="Q240" s="7"/>
      <c r="R240" s="7"/>
      <c r="S240" s="7"/>
      <c r="T240" s="7"/>
      <c r="U240" s="7"/>
    </row>
    <row r="241" spans="1:21" x14ac:dyDescent="0.2">
      <c r="A241" s="4">
        <f t="shared" si="7"/>
        <v>8</v>
      </c>
      <c r="B241" s="35">
        <v>39679</v>
      </c>
      <c r="C241" s="39">
        <v>13.400000000001455</v>
      </c>
      <c r="D241" s="40">
        <v>0</v>
      </c>
      <c r="E241" s="40">
        <v>0</v>
      </c>
      <c r="F241" s="40">
        <v>0</v>
      </c>
      <c r="G241" s="40">
        <v>0</v>
      </c>
      <c r="H241" s="40">
        <v>0.32</v>
      </c>
      <c r="I241" s="41">
        <v>0</v>
      </c>
      <c r="J241" s="42">
        <f t="shared" si="6"/>
        <v>13.720000000001455</v>
      </c>
      <c r="K241" s="7"/>
      <c r="L241" s="57">
        <v>0.871</v>
      </c>
      <c r="M241" s="7"/>
      <c r="N241" s="7"/>
      <c r="O241" s="7"/>
      <c r="P241" s="7"/>
      <c r="Q241" s="7"/>
      <c r="R241" s="7"/>
      <c r="S241" s="7"/>
      <c r="T241" s="7"/>
      <c r="U241" s="7"/>
    </row>
    <row r="242" spans="1:21" x14ac:dyDescent="0.2">
      <c r="A242" s="4">
        <f t="shared" si="7"/>
        <v>8</v>
      </c>
      <c r="B242" s="35">
        <v>39680</v>
      </c>
      <c r="C242" s="39">
        <v>13.799999999999272</v>
      </c>
      <c r="D242" s="40">
        <v>0</v>
      </c>
      <c r="E242" s="40">
        <v>0</v>
      </c>
      <c r="F242" s="40">
        <v>0</v>
      </c>
      <c r="G242" s="40">
        <v>0</v>
      </c>
      <c r="H242" s="40">
        <v>0</v>
      </c>
      <c r="I242" s="41">
        <v>0</v>
      </c>
      <c r="J242" s="42">
        <f t="shared" si="6"/>
        <v>13.799999999999272</v>
      </c>
      <c r="K242" s="7"/>
      <c r="L242" s="57">
        <v>0.83699999999999997</v>
      </c>
      <c r="M242" s="7"/>
      <c r="N242" s="7"/>
      <c r="O242" s="7"/>
      <c r="P242" s="7"/>
      <c r="Q242" s="7"/>
      <c r="R242" s="7"/>
      <c r="S242" s="7"/>
      <c r="T242" s="7"/>
      <c r="U242" s="7"/>
    </row>
    <row r="243" spans="1:21" x14ac:dyDescent="0.2">
      <c r="A243" s="4">
        <f t="shared" si="7"/>
        <v>8</v>
      </c>
      <c r="B243" s="35">
        <v>39681</v>
      </c>
      <c r="C243" s="39">
        <v>14</v>
      </c>
      <c r="D243" s="40">
        <v>0</v>
      </c>
      <c r="E243" s="40">
        <v>0</v>
      </c>
      <c r="F243" s="40">
        <v>0</v>
      </c>
      <c r="G243" s="40">
        <v>0</v>
      </c>
      <c r="H243" s="40">
        <v>0</v>
      </c>
      <c r="I243" s="41">
        <v>0</v>
      </c>
      <c r="J243" s="42">
        <f t="shared" si="6"/>
        <v>14</v>
      </c>
      <c r="K243" s="7"/>
      <c r="L243" s="57">
        <v>0.871</v>
      </c>
      <c r="M243" s="7"/>
      <c r="N243" s="7"/>
      <c r="O243" s="7"/>
      <c r="P243" s="7"/>
      <c r="Q243" s="7"/>
      <c r="R243" s="7"/>
      <c r="S243" s="7"/>
      <c r="T243" s="7"/>
      <c r="U243" s="7"/>
    </row>
    <row r="244" spans="1:21" x14ac:dyDescent="0.2">
      <c r="A244" s="4">
        <f t="shared" si="7"/>
        <v>8</v>
      </c>
      <c r="B244" s="35">
        <v>39682</v>
      </c>
      <c r="C244" s="39">
        <v>13.800000000000182</v>
      </c>
      <c r="D244" s="40">
        <v>0</v>
      </c>
      <c r="E244" s="40">
        <v>0</v>
      </c>
      <c r="F244" s="40">
        <v>0</v>
      </c>
      <c r="G244" s="40">
        <v>0</v>
      </c>
      <c r="H244" s="40">
        <v>0</v>
      </c>
      <c r="I244" s="41">
        <v>0</v>
      </c>
      <c r="J244" s="42">
        <f t="shared" si="6"/>
        <v>13.800000000000182</v>
      </c>
      <c r="K244" s="7"/>
      <c r="L244" s="57">
        <v>0.86599999999999999</v>
      </c>
      <c r="M244" s="7"/>
      <c r="N244" s="7"/>
      <c r="O244" s="7"/>
      <c r="P244" s="7"/>
      <c r="Q244" s="7"/>
      <c r="R244" s="7"/>
      <c r="S244" s="7"/>
      <c r="T244" s="7"/>
      <c r="U244" s="7"/>
    </row>
    <row r="245" spans="1:21" x14ac:dyDescent="0.2">
      <c r="A245" s="4">
        <f t="shared" si="7"/>
        <v>8</v>
      </c>
      <c r="B245" s="35">
        <v>39683</v>
      </c>
      <c r="C245" s="39">
        <v>12.5</v>
      </c>
      <c r="D245" s="40">
        <v>0</v>
      </c>
      <c r="E245" s="40">
        <v>0</v>
      </c>
      <c r="F245" s="40">
        <v>0</v>
      </c>
      <c r="G245" s="40">
        <v>0</v>
      </c>
      <c r="H245" s="40">
        <v>4.3999999999999997E-2</v>
      </c>
      <c r="I245" s="41">
        <v>0</v>
      </c>
      <c r="J245" s="42">
        <f t="shared" si="6"/>
        <v>12.544</v>
      </c>
      <c r="K245" s="7"/>
      <c r="L245" s="57">
        <v>0.83699999999999997</v>
      </c>
      <c r="M245" s="7"/>
      <c r="N245" s="7"/>
      <c r="O245" s="7"/>
      <c r="P245" s="7"/>
      <c r="Q245" s="7"/>
      <c r="R245" s="7"/>
      <c r="S245" s="7"/>
      <c r="T245" s="7"/>
      <c r="U245" s="7"/>
    </row>
    <row r="246" spans="1:21" x14ac:dyDescent="0.2">
      <c r="A246" s="4">
        <f t="shared" si="7"/>
        <v>8</v>
      </c>
      <c r="B246" s="35">
        <v>39684</v>
      </c>
      <c r="C246" s="39">
        <v>13.399999999998727</v>
      </c>
      <c r="D246" s="40">
        <v>0</v>
      </c>
      <c r="E246" s="40">
        <v>0</v>
      </c>
      <c r="F246" s="40">
        <v>0</v>
      </c>
      <c r="G246" s="40">
        <v>0</v>
      </c>
      <c r="H246" s="40">
        <v>0</v>
      </c>
      <c r="I246" s="41">
        <v>0</v>
      </c>
      <c r="J246" s="42">
        <f t="shared" si="6"/>
        <v>13.399999999998727</v>
      </c>
      <c r="K246" s="7"/>
      <c r="L246" s="57">
        <v>0.88100000000000001</v>
      </c>
      <c r="M246" s="7"/>
      <c r="N246" s="7"/>
      <c r="O246" s="7"/>
      <c r="P246" s="7"/>
      <c r="Q246" s="7"/>
      <c r="R246" s="7"/>
      <c r="S246" s="7"/>
      <c r="T246" s="7"/>
      <c r="U246" s="7"/>
    </row>
    <row r="247" spans="1:21" x14ac:dyDescent="0.2">
      <c r="A247" s="4">
        <f t="shared" si="7"/>
        <v>8</v>
      </c>
      <c r="B247" s="35">
        <v>39685</v>
      </c>
      <c r="C247" s="39">
        <v>14.900000000001455</v>
      </c>
      <c r="D247" s="40">
        <v>0</v>
      </c>
      <c r="E247" s="40">
        <v>0</v>
      </c>
      <c r="F247" s="40">
        <v>0</v>
      </c>
      <c r="G247" s="40">
        <v>0</v>
      </c>
      <c r="H247" s="40">
        <v>0</v>
      </c>
      <c r="I247" s="41">
        <v>0</v>
      </c>
      <c r="J247" s="42">
        <f t="shared" si="6"/>
        <v>14.900000000001455</v>
      </c>
      <c r="L247" s="56">
        <v>0.92</v>
      </c>
    </row>
    <row r="248" spans="1:21" x14ac:dyDescent="0.2">
      <c r="A248" s="4">
        <f t="shared" si="7"/>
        <v>8</v>
      </c>
      <c r="B248" s="35">
        <v>39686</v>
      </c>
      <c r="C248" s="39">
        <v>14.599999999999454</v>
      </c>
      <c r="D248" s="40">
        <v>0</v>
      </c>
      <c r="E248" s="40">
        <v>0</v>
      </c>
      <c r="F248" s="40">
        <v>0</v>
      </c>
      <c r="G248" s="40">
        <v>0</v>
      </c>
      <c r="H248" s="40">
        <v>0</v>
      </c>
      <c r="I248" s="41">
        <v>0</v>
      </c>
      <c r="J248" s="42">
        <f t="shared" si="6"/>
        <v>14.599999999999454</v>
      </c>
      <c r="L248" s="56">
        <v>0.92</v>
      </c>
    </row>
    <row r="249" spans="1:21" x14ac:dyDescent="0.2">
      <c r="A249" s="4">
        <f t="shared" si="7"/>
        <v>8</v>
      </c>
      <c r="B249" s="35">
        <v>39687</v>
      </c>
      <c r="C249" s="39">
        <v>14.199999999999818</v>
      </c>
      <c r="D249" s="40">
        <v>0</v>
      </c>
      <c r="E249" s="40">
        <v>0</v>
      </c>
      <c r="F249" s="40">
        <v>0</v>
      </c>
      <c r="G249" s="40">
        <v>0</v>
      </c>
      <c r="H249" s="40">
        <v>0</v>
      </c>
      <c r="I249" s="41">
        <v>0</v>
      </c>
      <c r="J249" s="42">
        <f t="shared" si="6"/>
        <v>14.199999999999818</v>
      </c>
      <c r="L249" s="56">
        <v>0.90500000000000003</v>
      </c>
    </row>
    <row r="250" spans="1:21" x14ac:dyDescent="0.2">
      <c r="A250" s="4">
        <f t="shared" si="7"/>
        <v>8</v>
      </c>
      <c r="B250" s="35">
        <v>39688</v>
      </c>
      <c r="C250" s="39">
        <v>14.300000000000182</v>
      </c>
      <c r="D250" s="40">
        <v>0</v>
      </c>
      <c r="E250" s="40">
        <v>0</v>
      </c>
      <c r="F250" s="40">
        <v>0</v>
      </c>
      <c r="G250" s="40">
        <v>0</v>
      </c>
      <c r="H250" s="40">
        <v>0</v>
      </c>
      <c r="I250" s="41">
        <v>0</v>
      </c>
      <c r="J250" s="42">
        <f t="shared" si="6"/>
        <v>14.300000000000182</v>
      </c>
      <c r="L250" s="56">
        <v>0.92500000000000004</v>
      </c>
    </row>
    <row r="251" spans="1:21" x14ac:dyDescent="0.2">
      <c r="A251" s="4">
        <f t="shared" si="7"/>
        <v>8</v>
      </c>
      <c r="B251" s="35">
        <v>39689</v>
      </c>
      <c r="C251" s="39">
        <v>14.5</v>
      </c>
      <c r="D251" s="40">
        <v>0</v>
      </c>
      <c r="E251" s="40">
        <v>0</v>
      </c>
      <c r="F251" s="40">
        <v>0</v>
      </c>
      <c r="G251" s="40">
        <v>0</v>
      </c>
      <c r="H251" s="40">
        <v>0</v>
      </c>
      <c r="I251" s="41">
        <v>0</v>
      </c>
      <c r="J251" s="42">
        <f t="shared" si="6"/>
        <v>14.5</v>
      </c>
      <c r="L251" s="56">
        <v>0.876</v>
      </c>
    </row>
    <row r="252" spans="1:21" x14ac:dyDescent="0.2">
      <c r="A252" s="4">
        <f t="shared" si="7"/>
        <v>8</v>
      </c>
      <c r="B252" s="35">
        <v>39690</v>
      </c>
      <c r="C252" s="39">
        <v>13.600000000000364</v>
      </c>
      <c r="D252" s="40">
        <v>0</v>
      </c>
      <c r="E252" s="40">
        <v>0</v>
      </c>
      <c r="F252" s="40">
        <v>0</v>
      </c>
      <c r="G252" s="40">
        <v>0</v>
      </c>
      <c r="H252" s="40">
        <v>0</v>
      </c>
      <c r="I252" s="41">
        <v>0</v>
      </c>
      <c r="J252" s="42">
        <f t="shared" si="6"/>
        <v>13.600000000000364</v>
      </c>
      <c r="L252" s="56">
        <v>0.89600000000000002</v>
      </c>
    </row>
    <row r="253" spans="1:21" x14ac:dyDescent="0.2">
      <c r="A253" s="4">
        <f t="shared" si="7"/>
        <v>8</v>
      </c>
      <c r="B253" s="35">
        <v>39691</v>
      </c>
      <c r="C253" s="39">
        <v>13.900000000000546</v>
      </c>
      <c r="D253" s="40">
        <v>0</v>
      </c>
      <c r="E253" s="40">
        <v>0</v>
      </c>
      <c r="F253" s="40">
        <v>0</v>
      </c>
      <c r="G253" s="40">
        <v>5.5179999999999998</v>
      </c>
      <c r="H253" s="40">
        <v>0</v>
      </c>
      <c r="I253" s="41">
        <v>0</v>
      </c>
      <c r="J253" s="42">
        <f t="shared" si="6"/>
        <v>19.418000000000546</v>
      </c>
      <c r="L253" s="56">
        <v>0.88100000000000001</v>
      </c>
    </row>
    <row r="254" spans="1:21" x14ac:dyDescent="0.2">
      <c r="A254" s="4">
        <f t="shared" si="7"/>
        <v>9</v>
      </c>
      <c r="B254" s="35">
        <v>39692</v>
      </c>
      <c r="C254" s="39">
        <v>15.099999999999454</v>
      </c>
      <c r="D254" s="40">
        <v>0</v>
      </c>
      <c r="E254" s="40">
        <v>0</v>
      </c>
      <c r="F254" s="40">
        <v>0</v>
      </c>
      <c r="G254" s="40">
        <v>0</v>
      </c>
      <c r="H254" s="40">
        <v>0</v>
      </c>
      <c r="I254" s="41">
        <v>0</v>
      </c>
      <c r="J254" s="42">
        <f t="shared" si="6"/>
        <v>15.099999999999454</v>
      </c>
      <c r="L254" s="56">
        <v>0.92500000000000004</v>
      </c>
    </row>
    <row r="255" spans="1:21" x14ac:dyDescent="0.2">
      <c r="A255" s="4">
        <f t="shared" si="7"/>
        <v>9</v>
      </c>
      <c r="B255" s="35">
        <v>39693</v>
      </c>
      <c r="C255" s="39">
        <v>14.399999999999636</v>
      </c>
      <c r="D255" s="40">
        <v>0</v>
      </c>
      <c r="E255" s="40">
        <v>0</v>
      </c>
      <c r="F255" s="40">
        <v>0</v>
      </c>
      <c r="G255" s="40">
        <v>0</v>
      </c>
      <c r="H255" s="40">
        <v>0</v>
      </c>
      <c r="I255" s="41">
        <v>0</v>
      </c>
      <c r="J255" s="42">
        <f t="shared" si="6"/>
        <v>14.399999999999636</v>
      </c>
      <c r="L255" s="56">
        <v>0.88100000000000001</v>
      </c>
    </row>
    <row r="256" spans="1:21" x14ac:dyDescent="0.2">
      <c r="A256" s="4">
        <f t="shared" si="7"/>
        <v>9</v>
      </c>
      <c r="B256" s="35">
        <v>39694</v>
      </c>
      <c r="C256" s="39">
        <v>13.900000000000546</v>
      </c>
      <c r="D256" s="40">
        <v>0</v>
      </c>
      <c r="E256" s="40">
        <v>0</v>
      </c>
      <c r="F256" s="40">
        <v>0</v>
      </c>
      <c r="G256" s="40">
        <v>0</v>
      </c>
      <c r="H256" s="40">
        <v>0</v>
      </c>
      <c r="I256" s="41">
        <v>0</v>
      </c>
      <c r="J256" s="42">
        <f t="shared" si="6"/>
        <v>13.900000000000546</v>
      </c>
      <c r="L256" s="56">
        <v>0.872</v>
      </c>
    </row>
    <row r="257" spans="1:12" x14ac:dyDescent="0.2">
      <c r="A257" s="4">
        <f t="shared" si="7"/>
        <v>9</v>
      </c>
      <c r="B257" s="35">
        <v>39695</v>
      </c>
      <c r="C257" s="39">
        <v>13.899999999999636</v>
      </c>
      <c r="D257" s="40">
        <v>0</v>
      </c>
      <c r="E257" s="40">
        <v>0</v>
      </c>
      <c r="F257" s="40">
        <v>0</v>
      </c>
      <c r="G257" s="40">
        <v>0</v>
      </c>
      <c r="H257" s="40">
        <v>0</v>
      </c>
      <c r="I257" s="41">
        <v>0</v>
      </c>
      <c r="J257" s="42">
        <f t="shared" si="6"/>
        <v>13.899999999999636</v>
      </c>
      <c r="L257" s="56">
        <v>0.872</v>
      </c>
    </row>
    <row r="258" spans="1:12" x14ac:dyDescent="0.2">
      <c r="A258" s="4">
        <f t="shared" si="7"/>
        <v>9</v>
      </c>
      <c r="B258" s="35">
        <v>39696</v>
      </c>
      <c r="C258" s="39">
        <v>13.399999999999636</v>
      </c>
      <c r="D258" s="40">
        <v>0</v>
      </c>
      <c r="E258" s="40">
        <v>0</v>
      </c>
      <c r="F258" s="40">
        <v>0</v>
      </c>
      <c r="G258" s="40">
        <v>0</v>
      </c>
      <c r="H258" s="40">
        <v>0</v>
      </c>
      <c r="I258" s="41">
        <v>0</v>
      </c>
      <c r="J258" s="42">
        <f t="shared" si="6"/>
        <v>13.399999999999636</v>
      </c>
      <c r="L258" s="56">
        <v>0.84299999999999997</v>
      </c>
    </row>
    <row r="259" spans="1:12" x14ac:dyDescent="0.2">
      <c r="A259" s="4">
        <f t="shared" si="7"/>
        <v>9</v>
      </c>
      <c r="B259" s="35">
        <v>39697</v>
      </c>
      <c r="C259" s="39">
        <v>12.800000000000182</v>
      </c>
      <c r="D259" s="40">
        <v>0</v>
      </c>
      <c r="E259" s="40">
        <v>0</v>
      </c>
      <c r="F259" s="40">
        <v>0</v>
      </c>
      <c r="G259" s="40">
        <v>0</v>
      </c>
      <c r="H259" s="40">
        <v>0</v>
      </c>
      <c r="I259" s="41">
        <v>0</v>
      </c>
      <c r="J259" s="42">
        <f t="shared" si="6"/>
        <v>12.800000000000182</v>
      </c>
      <c r="L259" s="56">
        <v>0.79400000000000004</v>
      </c>
    </row>
    <row r="260" spans="1:12" x14ac:dyDescent="0.2">
      <c r="A260" s="4">
        <f t="shared" si="7"/>
        <v>9</v>
      </c>
      <c r="B260" s="35">
        <v>39698</v>
      </c>
      <c r="C260" s="39">
        <v>12.700000000000728</v>
      </c>
      <c r="D260" s="40">
        <v>0</v>
      </c>
      <c r="E260" s="40">
        <v>0</v>
      </c>
      <c r="F260" s="40">
        <v>0</v>
      </c>
      <c r="G260" s="40">
        <v>0</v>
      </c>
      <c r="H260" s="40">
        <v>0</v>
      </c>
      <c r="I260" s="41">
        <v>0</v>
      </c>
      <c r="J260" s="42">
        <f t="shared" si="6"/>
        <v>12.700000000000728</v>
      </c>
      <c r="L260" s="56">
        <v>0.85199999999999998</v>
      </c>
    </row>
    <row r="261" spans="1:12" x14ac:dyDescent="0.2">
      <c r="A261" s="4">
        <f t="shared" si="7"/>
        <v>9</v>
      </c>
      <c r="B261" s="35">
        <v>39699</v>
      </c>
      <c r="C261" s="39">
        <v>13.699999999999818</v>
      </c>
      <c r="D261" s="40">
        <v>0</v>
      </c>
      <c r="E261" s="40">
        <v>0</v>
      </c>
      <c r="F261" s="40">
        <v>0</v>
      </c>
      <c r="G261" s="40">
        <v>0</v>
      </c>
      <c r="H261" s="40">
        <v>0</v>
      </c>
      <c r="I261" s="41">
        <v>0</v>
      </c>
      <c r="J261" s="42">
        <f t="shared" si="6"/>
        <v>13.699999999999818</v>
      </c>
      <c r="L261" s="56">
        <v>0.872</v>
      </c>
    </row>
    <row r="262" spans="1:12" x14ac:dyDescent="0.2">
      <c r="A262" s="4">
        <f t="shared" si="7"/>
        <v>9</v>
      </c>
      <c r="B262" s="35">
        <v>39700</v>
      </c>
      <c r="C262" s="39">
        <v>14.200000000000728</v>
      </c>
      <c r="D262" s="40">
        <v>0</v>
      </c>
      <c r="E262" s="40">
        <v>0</v>
      </c>
      <c r="F262" s="40">
        <v>0</v>
      </c>
      <c r="G262" s="40">
        <v>0</v>
      </c>
      <c r="H262" s="40">
        <v>0</v>
      </c>
      <c r="I262" s="41">
        <v>0</v>
      </c>
      <c r="J262" s="42">
        <f t="shared" si="6"/>
        <v>14.200000000000728</v>
      </c>
      <c r="L262" s="56">
        <v>0.89100000000000001</v>
      </c>
    </row>
    <row r="263" spans="1:12" x14ac:dyDescent="0.2">
      <c r="A263" s="4">
        <f t="shared" si="7"/>
        <v>9</v>
      </c>
      <c r="B263" s="35">
        <v>39701</v>
      </c>
      <c r="C263" s="39">
        <v>13.399999999998727</v>
      </c>
      <c r="D263" s="40">
        <v>0</v>
      </c>
      <c r="E263" s="40">
        <v>0</v>
      </c>
      <c r="F263" s="40">
        <v>0</v>
      </c>
      <c r="G263" s="40">
        <v>0</v>
      </c>
      <c r="H263" s="40">
        <v>0</v>
      </c>
      <c r="I263" s="41">
        <v>0</v>
      </c>
      <c r="J263" s="42">
        <f t="shared" si="6"/>
        <v>13.399999999998727</v>
      </c>
      <c r="L263" s="56">
        <v>0.84299999999999997</v>
      </c>
    </row>
    <row r="264" spans="1:12" x14ac:dyDescent="0.2">
      <c r="A264" s="4">
        <f t="shared" si="7"/>
        <v>9</v>
      </c>
      <c r="B264" s="35">
        <v>39702</v>
      </c>
      <c r="C264" s="39">
        <v>13.699999999999818</v>
      </c>
      <c r="D264" s="40">
        <v>0</v>
      </c>
      <c r="E264" s="40">
        <v>0</v>
      </c>
      <c r="F264" s="40">
        <v>0</v>
      </c>
      <c r="G264" s="40">
        <v>0</v>
      </c>
      <c r="H264" s="40">
        <v>0</v>
      </c>
      <c r="I264" s="41">
        <v>0</v>
      </c>
      <c r="J264" s="42">
        <f t="shared" si="6"/>
        <v>13.699999999999818</v>
      </c>
      <c r="L264" s="56">
        <v>0.83799999999999997</v>
      </c>
    </row>
    <row r="265" spans="1:12" x14ac:dyDescent="0.2">
      <c r="A265" s="4">
        <f t="shared" si="7"/>
        <v>9</v>
      </c>
      <c r="B265" s="35">
        <v>39703</v>
      </c>
      <c r="C265" s="39">
        <v>12.699999999999818</v>
      </c>
      <c r="D265" s="40">
        <v>0</v>
      </c>
      <c r="E265" s="40">
        <v>0</v>
      </c>
      <c r="F265" s="40">
        <v>0</v>
      </c>
      <c r="G265" s="40">
        <v>0</v>
      </c>
      <c r="H265" s="40">
        <v>0</v>
      </c>
      <c r="I265" s="41">
        <v>0</v>
      </c>
      <c r="J265" s="42">
        <f t="shared" si="6"/>
        <v>12.699999999999818</v>
      </c>
      <c r="L265" s="56">
        <v>0.80400000000000005</v>
      </c>
    </row>
    <row r="266" spans="1:12" x14ac:dyDescent="0.2">
      <c r="A266" s="4">
        <f t="shared" si="7"/>
        <v>9</v>
      </c>
      <c r="B266" s="35">
        <v>39704</v>
      </c>
      <c r="C266" s="39">
        <v>12.500000000000909</v>
      </c>
      <c r="D266" s="40">
        <v>0</v>
      </c>
      <c r="E266" s="40">
        <v>0</v>
      </c>
      <c r="F266" s="40">
        <v>0</v>
      </c>
      <c r="G266" s="40">
        <v>0</v>
      </c>
      <c r="H266" s="40">
        <v>0</v>
      </c>
      <c r="I266" s="41">
        <v>0</v>
      </c>
      <c r="J266" s="42">
        <f t="shared" ref="J266:J329" si="8">+SUM(C266:I266)</f>
        <v>12.500000000000909</v>
      </c>
      <c r="L266" s="56">
        <v>0.81399999999999995</v>
      </c>
    </row>
    <row r="267" spans="1:12" x14ac:dyDescent="0.2">
      <c r="A267" s="4">
        <f t="shared" ref="A267:A330" si="9">+IF(ISBLANK($B267),"",MONTH($B267))</f>
        <v>9</v>
      </c>
      <c r="B267" s="35">
        <v>39705</v>
      </c>
      <c r="C267" s="39">
        <v>12.300000000000182</v>
      </c>
      <c r="D267" s="40">
        <v>0</v>
      </c>
      <c r="E267" s="40">
        <v>0</v>
      </c>
      <c r="F267" s="40">
        <v>0</v>
      </c>
      <c r="G267" s="40">
        <v>0</v>
      </c>
      <c r="H267" s="40">
        <v>0</v>
      </c>
      <c r="I267" s="41">
        <v>0</v>
      </c>
      <c r="J267" s="42">
        <f t="shared" si="8"/>
        <v>12.300000000000182</v>
      </c>
      <c r="L267" s="56">
        <v>0.77500000000000002</v>
      </c>
    </row>
    <row r="268" spans="1:12" x14ac:dyDescent="0.2">
      <c r="A268" s="4">
        <f t="shared" si="9"/>
        <v>9</v>
      </c>
      <c r="B268" s="35">
        <v>39706</v>
      </c>
      <c r="C268" s="39">
        <v>12.100000000000364</v>
      </c>
      <c r="D268" s="40">
        <v>0</v>
      </c>
      <c r="E268" s="40">
        <v>0</v>
      </c>
      <c r="F268" s="40">
        <v>0</v>
      </c>
      <c r="G268" s="40">
        <v>0.83</v>
      </c>
      <c r="H268" s="40">
        <v>0</v>
      </c>
      <c r="I268" s="41">
        <v>0</v>
      </c>
      <c r="J268" s="42">
        <f t="shared" si="8"/>
        <v>12.930000000000364</v>
      </c>
      <c r="L268" s="56">
        <v>0.73599999999999999</v>
      </c>
    </row>
    <row r="269" spans="1:12" x14ac:dyDescent="0.2">
      <c r="A269" s="4">
        <f t="shared" si="9"/>
        <v>9</v>
      </c>
      <c r="B269" s="35">
        <v>39707</v>
      </c>
      <c r="C269" s="39">
        <v>12.799999999999272</v>
      </c>
      <c r="D269" s="40">
        <v>0</v>
      </c>
      <c r="E269" s="40">
        <v>0</v>
      </c>
      <c r="F269" s="40">
        <v>0</v>
      </c>
      <c r="G269" s="40">
        <v>0.59299999999999997</v>
      </c>
      <c r="H269" s="40">
        <v>0</v>
      </c>
      <c r="I269" s="41">
        <v>0</v>
      </c>
      <c r="J269" s="42">
        <f t="shared" si="8"/>
        <v>13.392999999999272</v>
      </c>
      <c r="L269" s="56">
        <v>0.84299999999999997</v>
      </c>
    </row>
    <row r="270" spans="1:12" x14ac:dyDescent="0.2">
      <c r="A270" s="4">
        <f t="shared" si="9"/>
        <v>9</v>
      </c>
      <c r="B270" s="35">
        <v>39708</v>
      </c>
      <c r="C270" s="39">
        <v>13.299999999999272</v>
      </c>
      <c r="D270" s="40">
        <v>0</v>
      </c>
      <c r="E270" s="40">
        <v>0</v>
      </c>
      <c r="F270" s="40">
        <v>0</v>
      </c>
      <c r="G270" s="40">
        <v>0</v>
      </c>
      <c r="H270" s="40">
        <v>0</v>
      </c>
      <c r="I270" s="41">
        <v>0</v>
      </c>
      <c r="J270" s="42">
        <f t="shared" si="8"/>
        <v>13.299999999999272</v>
      </c>
      <c r="L270" s="56">
        <v>0.80900000000000005</v>
      </c>
    </row>
    <row r="271" spans="1:12" x14ac:dyDescent="0.2">
      <c r="A271" s="4">
        <f t="shared" si="9"/>
        <v>9</v>
      </c>
      <c r="B271" s="35">
        <v>39709</v>
      </c>
      <c r="C271" s="39">
        <v>11.900000000001455</v>
      </c>
      <c r="D271" s="40">
        <v>0</v>
      </c>
      <c r="E271" s="40">
        <v>0</v>
      </c>
      <c r="F271" s="40">
        <v>0</v>
      </c>
      <c r="G271" s="40">
        <v>0</v>
      </c>
      <c r="H271" s="40">
        <v>0</v>
      </c>
      <c r="I271" s="41">
        <v>0</v>
      </c>
      <c r="J271" s="42">
        <f t="shared" si="8"/>
        <v>11.900000000001455</v>
      </c>
      <c r="L271" s="56">
        <v>0.76</v>
      </c>
    </row>
    <row r="272" spans="1:12" x14ac:dyDescent="0.2">
      <c r="A272" s="4">
        <f t="shared" si="9"/>
        <v>9</v>
      </c>
      <c r="B272" s="35">
        <v>39710</v>
      </c>
      <c r="C272" s="39">
        <v>11.999999999999091</v>
      </c>
      <c r="D272" s="40">
        <v>0</v>
      </c>
      <c r="E272" s="40">
        <v>0</v>
      </c>
      <c r="F272" s="40">
        <v>0</v>
      </c>
      <c r="G272" s="40">
        <v>0</v>
      </c>
      <c r="H272" s="40">
        <v>0</v>
      </c>
      <c r="I272" s="41">
        <v>0</v>
      </c>
      <c r="J272" s="42">
        <f t="shared" si="8"/>
        <v>11.999999999999091</v>
      </c>
      <c r="L272" s="56">
        <v>0.77</v>
      </c>
    </row>
    <row r="273" spans="1:12" x14ac:dyDescent="0.2">
      <c r="A273" s="4">
        <f t="shared" si="9"/>
        <v>9</v>
      </c>
      <c r="B273" s="35">
        <v>39711</v>
      </c>
      <c r="C273" s="39">
        <v>12.199999999999818</v>
      </c>
      <c r="D273" s="40">
        <v>0</v>
      </c>
      <c r="E273" s="40">
        <v>0</v>
      </c>
      <c r="F273" s="40">
        <v>0</v>
      </c>
      <c r="G273" s="40">
        <v>0</v>
      </c>
      <c r="H273" s="40">
        <v>0</v>
      </c>
      <c r="I273" s="41">
        <v>0</v>
      </c>
      <c r="J273" s="42">
        <f t="shared" si="8"/>
        <v>12.199999999999818</v>
      </c>
      <c r="L273" s="56">
        <v>0.78400000000000003</v>
      </c>
    </row>
    <row r="274" spans="1:12" x14ac:dyDescent="0.2">
      <c r="A274" s="4">
        <f t="shared" si="9"/>
        <v>9</v>
      </c>
      <c r="B274" s="35">
        <v>39712</v>
      </c>
      <c r="C274" s="39">
        <v>12.100000000000364</v>
      </c>
      <c r="D274" s="40">
        <v>0</v>
      </c>
      <c r="E274" s="40">
        <v>0</v>
      </c>
      <c r="F274" s="40">
        <v>0</v>
      </c>
      <c r="G274" s="40">
        <v>0</v>
      </c>
      <c r="H274" s="40">
        <v>0</v>
      </c>
      <c r="I274" s="41">
        <v>0</v>
      </c>
      <c r="J274" s="42">
        <f t="shared" si="8"/>
        <v>12.100000000000364</v>
      </c>
      <c r="L274" s="56">
        <v>0.81799999999999995</v>
      </c>
    </row>
    <row r="275" spans="1:12" x14ac:dyDescent="0.2">
      <c r="A275" s="4">
        <f t="shared" si="9"/>
        <v>9</v>
      </c>
      <c r="B275" s="35">
        <v>39713</v>
      </c>
      <c r="C275" s="39">
        <v>13.099999999999454</v>
      </c>
      <c r="D275" s="40">
        <v>0</v>
      </c>
      <c r="E275" s="40">
        <v>0</v>
      </c>
      <c r="F275" s="40">
        <v>0</v>
      </c>
      <c r="G275" s="40">
        <v>0</v>
      </c>
      <c r="H275" s="40">
        <v>0</v>
      </c>
      <c r="I275" s="41">
        <v>0</v>
      </c>
      <c r="J275" s="42">
        <f t="shared" si="8"/>
        <v>13.099999999999454</v>
      </c>
      <c r="L275" s="56">
        <v>0.88100000000000001</v>
      </c>
    </row>
    <row r="276" spans="1:12" x14ac:dyDescent="0.2">
      <c r="A276" s="4">
        <f t="shared" si="9"/>
        <v>9</v>
      </c>
      <c r="B276" s="35">
        <v>39714</v>
      </c>
      <c r="C276" s="39">
        <v>13.700000000000728</v>
      </c>
      <c r="D276" s="40">
        <v>0</v>
      </c>
      <c r="E276" s="40">
        <v>0</v>
      </c>
      <c r="F276" s="40">
        <v>0</v>
      </c>
      <c r="G276" s="40">
        <v>0</v>
      </c>
      <c r="H276" s="40">
        <v>0</v>
      </c>
      <c r="I276" s="41">
        <v>0</v>
      </c>
      <c r="J276" s="42">
        <f t="shared" si="8"/>
        <v>13.700000000000728</v>
      </c>
      <c r="L276" s="56">
        <v>0.86699999999999999</v>
      </c>
    </row>
    <row r="277" spans="1:12" x14ac:dyDescent="0.2">
      <c r="A277" s="4">
        <f t="shared" si="9"/>
        <v>9</v>
      </c>
      <c r="B277" s="35">
        <v>39715</v>
      </c>
      <c r="C277" s="39">
        <v>13.599999999999454</v>
      </c>
      <c r="D277" s="40">
        <v>0</v>
      </c>
      <c r="E277" s="40">
        <v>0</v>
      </c>
      <c r="F277" s="40">
        <v>0</v>
      </c>
      <c r="G277" s="40">
        <v>0</v>
      </c>
      <c r="H277" s="40">
        <v>0</v>
      </c>
      <c r="I277" s="41">
        <v>0</v>
      </c>
      <c r="J277" s="42">
        <f t="shared" si="8"/>
        <v>13.599999999999454</v>
      </c>
      <c r="L277" s="56">
        <v>0.89600000000000002</v>
      </c>
    </row>
    <row r="278" spans="1:12" x14ac:dyDescent="0.2">
      <c r="A278" s="4">
        <f t="shared" si="9"/>
        <v>9</v>
      </c>
      <c r="B278" s="35">
        <v>39716</v>
      </c>
      <c r="C278" s="39">
        <v>13.500000000000909</v>
      </c>
      <c r="D278" s="40">
        <v>0</v>
      </c>
      <c r="E278" s="40">
        <v>0</v>
      </c>
      <c r="F278" s="40">
        <v>0</v>
      </c>
      <c r="G278" s="40">
        <v>0</v>
      </c>
      <c r="H278" s="40">
        <v>0</v>
      </c>
      <c r="I278" s="41">
        <v>0</v>
      </c>
      <c r="J278" s="42">
        <f t="shared" si="8"/>
        <v>13.500000000000909</v>
      </c>
      <c r="L278" s="56">
        <v>0.89100000000000001</v>
      </c>
    </row>
    <row r="279" spans="1:12" x14ac:dyDescent="0.2">
      <c r="A279" s="4">
        <f t="shared" si="9"/>
        <v>9</v>
      </c>
      <c r="B279" s="35">
        <v>39717</v>
      </c>
      <c r="C279" s="39">
        <v>12.999999999999091</v>
      </c>
      <c r="D279" s="40">
        <v>0</v>
      </c>
      <c r="E279" s="40">
        <v>0</v>
      </c>
      <c r="F279" s="40">
        <v>0</v>
      </c>
      <c r="G279" s="40">
        <v>0</v>
      </c>
      <c r="H279" s="40">
        <v>0.13400000000000001</v>
      </c>
      <c r="I279" s="41">
        <v>0</v>
      </c>
      <c r="J279" s="42">
        <f t="shared" si="8"/>
        <v>13.133999999999091</v>
      </c>
      <c r="L279" s="56">
        <v>0.83299999999999996</v>
      </c>
    </row>
    <row r="280" spans="1:12" x14ac:dyDescent="0.2">
      <c r="A280" s="4">
        <f t="shared" si="9"/>
        <v>9</v>
      </c>
      <c r="B280" s="35">
        <v>39718</v>
      </c>
      <c r="C280" s="39">
        <v>12.700000000000728</v>
      </c>
      <c r="D280" s="40">
        <v>0</v>
      </c>
      <c r="E280" s="40">
        <v>0</v>
      </c>
      <c r="F280" s="40">
        <v>0</v>
      </c>
      <c r="G280" s="40">
        <v>0</v>
      </c>
      <c r="H280" s="40">
        <v>0</v>
      </c>
      <c r="I280" s="41">
        <v>0</v>
      </c>
      <c r="J280" s="42">
        <f t="shared" si="8"/>
        <v>12.700000000000728</v>
      </c>
      <c r="L280" s="56">
        <v>0.83799999999999997</v>
      </c>
    </row>
    <row r="281" spans="1:12" x14ac:dyDescent="0.2">
      <c r="A281" s="4">
        <f t="shared" si="9"/>
        <v>9</v>
      </c>
      <c r="B281" s="35">
        <v>39719</v>
      </c>
      <c r="C281" s="39">
        <v>12.599999999999454</v>
      </c>
      <c r="D281" s="40">
        <v>0</v>
      </c>
      <c r="E281" s="40">
        <v>0</v>
      </c>
      <c r="F281" s="40">
        <v>0</v>
      </c>
      <c r="G281" s="40">
        <v>0</v>
      </c>
      <c r="H281" s="40">
        <v>0</v>
      </c>
      <c r="I281" s="41">
        <v>0</v>
      </c>
      <c r="J281" s="42">
        <f t="shared" si="8"/>
        <v>12.599999999999454</v>
      </c>
      <c r="L281" s="56">
        <v>0.83799999999999997</v>
      </c>
    </row>
    <row r="282" spans="1:12" x14ac:dyDescent="0.2">
      <c r="A282" s="4">
        <f t="shared" si="9"/>
        <v>9</v>
      </c>
      <c r="B282" s="35">
        <v>39720</v>
      </c>
      <c r="C282" s="39">
        <v>13.299999999999272</v>
      </c>
      <c r="D282" s="40">
        <v>0</v>
      </c>
      <c r="E282" s="40">
        <v>0</v>
      </c>
      <c r="F282" s="40">
        <v>0</v>
      </c>
      <c r="G282" s="40">
        <v>0</v>
      </c>
      <c r="H282" s="40">
        <v>0</v>
      </c>
      <c r="I282" s="41">
        <v>0</v>
      </c>
      <c r="J282" s="42">
        <f t="shared" si="8"/>
        <v>13.299999999999272</v>
      </c>
      <c r="L282" s="56">
        <v>0.86699999999999999</v>
      </c>
    </row>
    <row r="283" spans="1:12" x14ac:dyDescent="0.2">
      <c r="A283" s="4">
        <f t="shared" si="9"/>
        <v>9</v>
      </c>
      <c r="B283" s="35">
        <v>39721</v>
      </c>
      <c r="C283" s="39">
        <v>13.699999999999818</v>
      </c>
      <c r="D283" s="40">
        <v>0</v>
      </c>
      <c r="E283" s="40">
        <v>0</v>
      </c>
      <c r="F283" s="40">
        <v>0</v>
      </c>
      <c r="G283" s="40">
        <v>0</v>
      </c>
      <c r="H283" s="40">
        <v>0</v>
      </c>
      <c r="I283" s="41">
        <v>0</v>
      </c>
      <c r="J283" s="42">
        <f t="shared" si="8"/>
        <v>13.699999999999818</v>
      </c>
      <c r="L283" s="56">
        <v>0.83799999999999997</v>
      </c>
    </row>
    <row r="284" spans="1:12" x14ac:dyDescent="0.2">
      <c r="A284" s="4">
        <f t="shared" si="9"/>
        <v>10</v>
      </c>
      <c r="B284" s="35">
        <v>39722</v>
      </c>
      <c r="C284" s="39">
        <v>13.600000000000364</v>
      </c>
      <c r="D284" s="40">
        <v>0</v>
      </c>
      <c r="E284" s="40">
        <v>0</v>
      </c>
      <c r="F284" s="40">
        <v>0</v>
      </c>
      <c r="G284" s="40">
        <v>0</v>
      </c>
      <c r="H284" s="40">
        <v>0</v>
      </c>
      <c r="I284" s="41">
        <v>0</v>
      </c>
      <c r="J284" s="42">
        <f t="shared" si="8"/>
        <v>13.600000000000364</v>
      </c>
      <c r="L284" s="56">
        <v>0.89</v>
      </c>
    </row>
    <row r="285" spans="1:12" x14ac:dyDescent="0.2">
      <c r="A285" s="4">
        <f t="shared" si="9"/>
        <v>10</v>
      </c>
      <c r="B285" s="35">
        <v>39723</v>
      </c>
      <c r="C285" s="39">
        <v>13.899999999999636</v>
      </c>
      <c r="D285" s="40">
        <v>0</v>
      </c>
      <c r="E285" s="40">
        <v>0</v>
      </c>
      <c r="F285" s="40">
        <v>0</v>
      </c>
      <c r="G285" s="40">
        <v>0</v>
      </c>
      <c r="H285" s="40">
        <v>0</v>
      </c>
      <c r="I285" s="41">
        <v>0</v>
      </c>
      <c r="J285" s="42">
        <f t="shared" si="8"/>
        <v>13.899999999999636</v>
      </c>
      <c r="L285" s="56">
        <v>0.88500000000000001</v>
      </c>
    </row>
    <row r="286" spans="1:12" x14ac:dyDescent="0.2">
      <c r="A286" s="4">
        <f t="shared" si="9"/>
        <v>10</v>
      </c>
      <c r="B286" s="35">
        <v>39724</v>
      </c>
      <c r="C286" s="39">
        <v>14.700000000001637</v>
      </c>
      <c r="D286" s="40">
        <v>0</v>
      </c>
      <c r="E286" s="40">
        <v>0</v>
      </c>
      <c r="F286" s="40">
        <v>0</v>
      </c>
      <c r="G286" s="40">
        <v>0</v>
      </c>
      <c r="H286" s="40">
        <v>0</v>
      </c>
      <c r="I286" s="41">
        <v>0</v>
      </c>
      <c r="J286" s="42">
        <f t="shared" si="8"/>
        <v>14.700000000001637</v>
      </c>
      <c r="L286" s="56">
        <v>0.82799999999999996</v>
      </c>
    </row>
    <row r="287" spans="1:12" x14ac:dyDescent="0.2">
      <c r="A287" s="4">
        <f t="shared" si="9"/>
        <v>10</v>
      </c>
      <c r="B287" s="35">
        <v>39725</v>
      </c>
      <c r="C287" s="39">
        <v>12.399999999999636</v>
      </c>
      <c r="D287" s="40">
        <v>0</v>
      </c>
      <c r="E287" s="40">
        <v>0</v>
      </c>
      <c r="F287" s="40">
        <v>0</v>
      </c>
      <c r="G287" s="40">
        <v>0</v>
      </c>
      <c r="H287" s="40">
        <v>0</v>
      </c>
      <c r="I287" s="41">
        <v>0</v>
      </c>
      <c r="J287" s="42">
        <f t="shared" si="8"/>
        <v>12.399999999999636</v>
      </c>
      <c r="L287" s="56">
        <v>0.83799999999999997</v>
      </c>
    </row>
    <row r="288" spans="1:12" x14ac:dyDescent="0.2">
      <c r="A288" s="4">
        <f t="shared" si="9"/>
        <v>10</v>
      </c>
      <c r="B288" s="35">
        <v>39726</v>
      </c>
      <c r="C288" s="39">
        <v>12.999999999999091</v>
      </c>
      <c r="D288" s="40">
        <v>0</v>
      </c>
      <c r="E288" s="40">
        <v>0</v>
      </c>
      <c r="F288" s="40">
        <v>0</v>
      </c>
      <c r="G288" s="40">
        <v>0</v>
      </c>
      <c r="H288" s="40">
        <v>0</v>
      </c>
      <c r="I288" s="41">
        <v>0</v>
      </c>
      <c r="J288" s="42">
        <f t="shared" si="8"/>
        <v>12.999999999999091</v>
      </c>
      <c r="L288" s="56">
        <v>0.85699999999999998</v>
      </c>
    </row>
    <row r="289" spans="1:12" x14ac:dyDescent="0.2">
      <c r="A289" s="4">
        <f t="shared" si="9"/>
        <v>10</v>
      </c>
      <c r="B289" s="35">
        <v>39727</v>
      </c>
      <c r="C289" s="39">
        <v>13.599999999999454</v>
      </c>
      <c r="D289" s="40">
        <v>0</v>
      </c>
      <c r="E289" s="40">
        <v>0</v>
      </c>
      <c r="F289" s="40">
        <v>0</v>
      </c>
      <c r="G289" s="40">
        <v>0</v>
      </c>
      <c r="H289" s="40">
        <v>0</v>
      </c>
      <c r="I289" s="41">
        <v>0</v>
      </c>
      <c r="J289" s="42">
        <f t="shared" si="8"/>
        <v>13.599999999999454</v>
      </c>
      <c r="L289" s="56">
        <v>0.95</v>
      </c>
    </row>
    <row r="290" spans="1:12" x14ac:dyDescent="0.2">
      <c r="A290" s="4">
        <f t="shared" si="9"/>
        <v>10</v>
      </c>
      <c r="B290" s="35">
        <v>39728</v>
      </c>
      <c r="C290" s="39">
        <v>13.400000000001455</v>
      </c>
      <c r="D290" s="40">
        <v>0</v>
      </c>
      <c r="E290" s="40">
        <v>0</v>
      </c>
      <c r="F290" s="40">
        <v>0</v>
      </c>
      <c r="G290" s="40">
        <v>0</v>
      </c>
      <c r="H290" s="40">
        <v>0</v>
      </c>
      <c r="I290" s="41">
        <v>0</v>
      </c>
      <c r="J290" s="42">
        <f t="shared" si="8"/>
        <v>13.400000000001455</v>
      </c>
      <c r="L290" s="56">
        <v>0.876</v>
      </c>
    </row>
    <row r="291" spans="1:12" x14ac:dyDescent="0.2">
      <c r="A291" s="4">
        <f t="shared" si="9"/>
        <v>10</v>
      </c>
      <c r="B291" s="35">
        <v>39729</v>
      </c>
      <c r="C291" s="39">
        <v>11.899999999999636</v>
      </c>
      <c r="D291" s="40">
        <v>0</v>
      </c>
      <c r="E291" s="40">
        <v>0</v>
      </c>
      <c r="F291" s="40">
        <v>0</v>
      </c>
      <c r="G291" s="40">
        <v>0.45100000000000001</v>
      </c>
      <c r="H291" s="40">
        <v>4.0000000000000001E-3</v>
      </c>
      <c r="I291" s="41">
        <v>0</v>
      </c>
      <c r="J291" s="42">
        <f t="shared" si="8"/>
        <v>12.354999999999636</v>
      </c>
      <c r="L291" s="56">
        <v>0.88500000000000001</v>
      </c>
    </row>
    <row r="292" spans="1:12" x14ac:dyDescent="0.2">
      <c r="A292" s="4">
        <f t="shared" si="9"/>
        <v>10</v>
      </c>
      <c r="B292" s="35">
        <v>39730</v>
      </c>
      <c r="C292" s="39">
        <v>12.600000000000364</v>
      </c>
      <c r="D292" s="40">
        <v>0</v>
      </c>
      <c r="E292" s="40">
        <v>0</v>
      </c>
      <c r="F292" s="40">
        <v>0</v>
      </c>
      <c r="G292" s="40">
        <v>0.57099999999999995</v>
      </c>
      <c r="H292" s="40">
        <v>0</v>
      </c>
      <c r="I292" s="41">
        <v>0</v>
      </c>
      <c r="J292" s="42">
        <f t="shared" si="8"/>
        <v>13.171000000000364</v>
      </c>
      <c r="L292" s="56">
        <v>0.88</v>
      </c>
    </row>
    <row r="293" spans="1:12" x14ac:dyDescent="0.2">
      <c r="A293" s="4">
        <f t="shared" si="9"/>
        <v>10</v>
      </c>
      <c r="B293" s="35">
        <v>39731</v>
      </c>
      <c r="C293" s="39">
        <v>13.5</v>
      </c>
      <c r="D293" s="40">
        <v>0</v>
      </c>
      <c r="E293" s="40">
        <v>0</v>
      </c>
      <c r="F293" s="40">
        <v>0</v>
      </c>
      <c r="G293" s="40">
        <v>0</v>
      </c>
      <c r="H293" s="40">
        <v>0</v>
      </c>
      <c r="I293" s="41">
        <v>0</v>
      </c>
      <c r="J293" s="42">
        <f t="shared" si="8"/>
        <v>13.5</v>
      </c>
      <c r="L293" s="56">
        <v>0.85199999999999998</v>
      </c>
    </row>
    <row r="294" spans="1:12" x14ac:dyDescent="0.2">
      <c r="A294" s="4">
        <f t="shared" si="9"/>
        <v>10</v>
      </c>
      <c r="B294" s="35">
        <v>39732</v>
      </c>
      <c r="C294" s="39">
        <v>13.5</v>
      </c>
      <c r="D294" s="40">
        <v>0</v>
      </c>
      <c r="E294" s="40">
        <v>0</v>
      </c>
      <c r="F294" s="40">
        <v>0</v>
      </c>
      <c r="G294" s="40">
        <v>0</v>
      </c>
      <c r="H294" s="40">
        <v>0</v>
      </c>
      <c r="I294" s="41">
        <v>0</v>
      </c>
      <c r="J294" s="42">
        <f t="shared" si="8"/>
        <v>13.5</v>
      </c>
      <c r="L294" s="56">
        <v>0.83299999999999996</v>
      </c>
    </row>
    <row r="295" spans="1:12" x14ac:dyDescent="0.2">
      <c r="A295" s="4">
        <f t="shared" si="9"/>
        <v>10</v>
      </c>
      <c r="B295" s="35">
        <v>39733</v>
      </c>
      <c r="C295" s="39">
        <v>12.099999999999454</v>
      </c>
      <c r="D295" s="40">
        <v>0</v>
      </c>
      <c r="E295" s="40">
        <v>0</v>
      </c>
      <c r="F295" s="40">
        <v>0</v>
      </c>
      <c r="G295" s="40">
        <v>0</v>
      </c>
      <c r="H295" s="40">
        <v>0</v>
      </c>
      <c r="I295" s="41">
        <v>0</v>
      </c>
      <c r="J295" s="42">
        <f t="shared" si="8"/>
        <v>12.099999999999454</v>
      </c>
      <c r="L295" s="56">
        <v>0.81899999999999995</v>
      </c>
    </row>
    <row r="296" spans="1:12" x14ac:dyDescent="0.2">
      <c r="A296" s="4">
        <f t="shared" si="9"/>
        <v>10</v>
      </c>
      <c r="B296" s="35">
        <v>39734</v>
      </c>
      <c r="C296" s="39">
        <v>13.600000000000364</v>
      </c>
      <c r="D296" s="40">
        <v>0</v>
      </c>
      <c r="E296" s="40">
        <v>0</v>
      </c>
      <c r="F296" s="40">
        <v>0</v>
      </c>
      <c r="G296" s="40">
        <v>0</v>
      </c>
      <c r="H296" s="40">
        <v>0</v>
      </c>
      <c r="I296" s="41">
        <v>0</v>
      </c>
      <c r="J296" s="42">
        <f t="shared" si="8"/>
        <v>13.600000000000364</v>
      </c>
      <c r="L296" s="56">
        <v>0.82799999999999996</v>
      </c>
    </row>
    <row r="297" spans="1:12" x14ac:dyDescent="0.2">
      <c r="A297" s="4">
        <f t="shared" si="9"/>
        <v>10</v>
      </c>
      <c r="B297" s="35">
        <v>39735</v>
      </c>
      <c r="C297" s="39">
        <v>12.899999999999636</v>
      </c>
      <c r="D297" s="40">
        <v>0</v>
      </c>
      <c r="E297" s="40">
        <v>0</v>
      </c>
      <c r="F297" s="40">
        <v>0</v>
      </c>
      <c r="G297" s="40">
        <v>0</v>
      </c>
      <c r="H297" s="40">
        <v>0</v>
      </c>
      <c r="I297" s="41">
        <v>0</v>
      </c>
      <c r="J297" s="42">
        <f t="shared" si="8"/>
        <v>12.899999999999636</v>
      </c>
      <c r="L297" s="56">
        <v>0.83799999999999997</v>
      </c>
    </row>
    <row r="298" spans="1:12" x14ac:dyDescent="0.2">
      <c r="A298" s="4">
        <f t="shared" si="9"/>
        <v>10</v>
      </c>
      <c r="B298" s="35">
        <v>39736</v>
      </c>
      <c r="C298" s="39">
        <v>13.400000000000546</v>
      </c>
      <c r="D298" s="40">
        <v>0</v>
      </c>
      <c r="E298" s="40">
        <v>0</v>
      </c>
      <c r="F298" s="40">
        <v>0</v>
      </c>
      <c r="G298" s="40">
        <v>0</v>
      </c>
      <c r="H298" s="40">
        <v>0</v>
      </c>
      <c r="I298" s="41">
        <v>0</v>
      </c>
      <c r="J298" s="42">
        <f t="shared" si="8"/>
        <v>13.400000000000546</v>
      </c>
      <c r="L298" s="56">
        <v>0.82799999999999996</v>
      </c>
    </row>
    <row r="299" spans="1:12" x14ac:dyDescent="0.2">
      <c r="A299" s="4">
        <f t="shared" si="9"/>
        <v>10</v>
      </c>
      <c r="B299" s="35">
        <v>39737</v>
      </c>
      <c r="C299" s="39">
        <v>13.199999999999818</v>
      </c>
      <c r="D299" s="40">
        <v>0</v>
      </c>
      <c r="E299" s="40">
        <v>0</v>
      </c>
      <c r="F299" s="40">
        <v>0</v>
      </c>
      <c r="G299" s="40">
        <v>0</v>
      </c>
      <c r="H299" s="40">
        <v>0</v>
      </c>
      <c r="I299" s="41">
        <v>0</v>
      </c>
      <c r="J299" s="42">
        <f t="shared" si="8"/>
        <v>13.199999999999818</v>
      </c>
      <c r="L299" s="56">
        <v>0.82799999999999996</v>
      </c>
    </row>
    <row r="300" spans="1:12" x14ac:dyDescent="0.2">
      <c r="A300" s="4">
        <f t="shared" si="9"/>
        <v>10</v>
      </c>
      <c r="B300" s="35">
        <v>39738</v>
      </c>
      <c r="C300" s="39">
        <v>13.399999999998727</v>
      </c>
      <c r="D300" s="40">
        <v>0</v>
      </c>
      <c r="E300" s="40">
        <v>0</v>
      </c>
      <c r="F300" s="40">
        <v>0</v>
      </c>
      <c r="G300" s="40">
        <v>0</v>
      </c>
      <c r="H300" s="40">
        <v>0</v>
      </c>
      <c r="I300" s="41">
        <v>0</v>
      </c>
      <c r="J300" s="42">
        <f t="shared" si="8"/>
        <v>13.399999999998727</v>
      </c>
      <c r="L300" s="56">
        <v>0.81899999999999995</v>
      </c>
    </row>
    <row r="301" spans="1:12" x14ac:dyDescent="0.2">
      <c r="A301" s="4">
        <f t="shared" si="9"/>
        <v>10</v>
      </c>
      <c r="B301" s="35">
        <v>39739</v>
      </c>
      <c r="C301" s="39">
        <v>13.200000000000728</v>
      </c>
      <c r="D301" s="40">
        <v>0</v>
      </c>
      <c r="E301" s="40">
        <v>0</v>
      </c>
      <c r="F301" s="40">
        <v>0</v>
      </c>
      <c r="G301" s="40">
        <v>0</v>
      </c>
      <c r="H301" s="40">
        <v>0</v>
      </c>
      <c r="I301" s="41">
        <v>0</v>
      </c>
      <c r="J301" s="42">
        <f t="shared" si="8"/>
        <v>13.200000000000728</v>
      </c>
      <c r="L301" s="56">
        <v>0.77600000000000002</v>
      </c>
    </row>
    <row r="302" spans="1:12" x14ac:dyDescent="0.2">
      <c r="A302" s="4">
        <f t="shared" si="9"/>
        <v>10</v>
      </c>
      <c r="B302" s="35">
        <v>39740</v>
      </c>
      <c r="C302" s="39">
        <v>13.200000000000728</v>
      </c>
      <c r="D302" s="40">
        <v>0</v>
      </c>
      <c r="E302" s="40">
        <v>0</v>
      </c>
      <c r="F302" s="40">
        <v>0</v>
      </c>
      <c r="G302" s="40">
        <v>0</v>
      </c>
      <c r="H302" s="40">
        <v>0</v>
      </c>
      <c r="I302" s="41">
        <v>0</v>
      </c>
      <c r="J302" s="42">
        <f t="shared" si="8"/>
        <v>13.200000000000728</v>
      </c>
      <c r="L302" s="56">
        <v>0.82799999999999996</v>
      </c>
    </row>
    <row r="303" spans="1:12" x14ac:dyDescent="0.2">
      <c r="A303" s="4">
        <f t="shared" si="9"/>
        <v>10</v>
      </c>
      <c r="B303" s="35">
        <v>39741</v>
      </c>
      <c r="C303" s="39">
        <v>14.099999999998545</v>
      </c>
      <c r="D303" s="40">
        <v>0</v>
      </c>
      <c r="E303" s="40">
        <v>0</v>
      </c>
      <c r="F303" s="40">
        <v>0</v>
      </c>
      <c r="G303" s="40">
        <v>0</v>
      </c>
      <c r="H303" s="40">
        <v>0</v>
      </c>
      <c r="I303" s="41">
        <v>0</v>
      </c>
      <c r="J303" s="42">
        <f t="shared" si="8"/>
        <v>14.099999999998545</v>
      </c>
      <c r="L303" s="56">
        <v>0.85699999999999998</v>
      </c>
    </row>
    <row r="304" spans="1:12" x14ac:dyDescent="0.2">
      <c r="A304" s="4">
        <f t="shared" si="9"/>
        <v>10</v>
      </c>
      <c r="B304" s="35">
        <v>39742</v>
      </c>
      <c r="C304" s="39">
        <v>13.400000000000546</v>
      </c>
      <c r="D304" s="40">
        <v>0</v>
      </c>
      <c r="E304" s="40">
        <v>0</v>
      </c>
      <c r="F304" s="40">
        <v>0</v>
      </c>
      <c r="G304" s="40">
        <v>0</v>
      </c>
      <c r="H304" s="40">
        <v>0</v>
      </c>
      <c r="I304" s="41">
        <v>0</v>
      </c>
      <c r="J304" s="42">
        <f t="shared" si="8"/>
        <v>13.400000000000546</v>
      </c>
      <c r="L304" s="56">
        <v>0.82799999999999996</v>
      </c>
    </row>
    <row r="305" spans="1:12" x14ac:dyDescent="0.2">
      <c r="A305" s="4">
        <f t="shared" si="9"/>
        <v>10</v>
      </c>
      <c r="B305" s="35">
        <v>39743</v>
      </c>
      <c r="C305" s="39">
        <v>12.199999999999818</v>
      </c>
      <c r="D305" s="40">
        <v>0</v>
      </c>
      <c r="E305" s="40">
        <v>0</v>
      </c>
      <c r="F305" s="40">
        <v>0</v>
      </c>
      <c r="G305" s="40">
        <v>1.0980000000000001</v>
      </c>
      <c r="H305" s="40">
        <v>0.1</v>
      </c>
      <c r="I305" s="41">
        <v>0</v>
      </c>
      <c r="J305" s="42">
        <f t="shared" si="8"/>
        <v>13.397999999999818</v>
      </c>
      <c r="L305" s="56">
        <v>0.60399999999999998</v>
      </c>
    </row>
    <row r="306" spans="1:12" x14ac:dyDescent="0.2">
      <c r="A306" s="4">
        <f t="shared" si="9"/>
        <v>10</v>
      </c>
      <c r="B306" s="35">
        <v>39744</v>
      </c>
      <c r="C306" s="39">
        <v>11.099999999999454</v>
      </c>
      <c r="D306" s="40">
        <v>0</v>
      </c>
      <c r="E306" s="40">
        <v>0</v>
      </c>
      <c r="F306" s="40">
        <v>0</v>
      </c>
      <c r="G306" s="40">
        <v>1.5780000000000001</v>
      </c>
      <c r="H306" s="40">
        <v>0.29899999999999999</v>
      </c>
      <c r="I306" s="41">
        <v>0</v>
      </c>
      <c r="J306" s="42">
        <f t="shared" si="8"/>
        <v>12.976999999999453</v>
      </c>
      <c r="L306" s="56">
        <v>0.84699999999999998</v>
      </c>
    </row>
    <row r="307" spans="1:12" x14ac:dyDescent="0.2">
      <c r="A307" s="4">
        <f t="shared" si="9"/>
        <v>10</v>
      </c>
      <c r="B307" s="35">
        <v>39745</v>
      </c>
      <c r="C307" s="39">
        <v>13.5</v>
      </c>
      <c r="D307" s="40">
        <v>0</v>
      </c>
      <c r="E307" s="40">
        <v>0</v>
      </c>
      <c r="F307" s="40">
        <v>0</v>
      </c>
      <c r="G307" s="40">
        <v>0</v>
      </c>
      <c r="H307" s="40">
        <v>0</v>
      </c>
      <c r="I307" s="41">
        <v>0</v>
      </c>
      <c r="J307" s="42">
        <f t="shared" si="8"/>
        <v>13.5</v>
      </c>
      <c r="L307" s="56">
        <v>0.81899999999999995</v>
      </c>
    </row>
    <row r="308" spans="1:12" x14ac:dyDescent="0.2">
      <c r="A308" s="4">
        <f t="shared" si="9"/>
        <v>10</v>
      </c>
      <c r="B308" s="35">
        <v>39746</v>
      </c>
      <c r="C308" s="39">
        <v>13.300000000001091</v>
      </c>
      <c r="D308" s="40">
        <v>0</v>
      </c>
      <c r="E308" s="40">
        <v>0</v>
      </c>
      <c r="F308" s="40">
        <v>0</v>
      </c>
      <c r="G308" s="40">
        <v>0</v>
      </c>
      <c r="H308" s="40">
        <v>0</v>
      </c>
      <c r="I308" s="41">
        <v>0</v>
      </c>
      <c r="J308" s="42">
        <f t="shared" si="8"/>
        <v>13.300000000001091</v>
      </c>
      <c r="L308" s="56">
        <v>0.82299999999999995</v>
      </c>
    </row>
    <row r="309" spans="1:12" x14ac:dyDescent="0.2">
      <c r="A309" s="4">
        <f t="shared" si="9"/>
        <v>10</v>
      </c>
      <c r="B309" s="35">
        <v>39747</v>
      </c>
      <c r="C309" s="39">
        <v>13.399999999999636</v>
      </c>
      <c r="D309" s="40">
        <v>0</v>
      </c>
      <c r="E309" s="40">
        <v>0</v>
      </c>
      <c r="F309" s="40">
        <v>0</v>
      </c>
      <c r="G309" s="40">
        <v>0</v>
      </c>
      <c r="H309" s="40">
        <v>0</v>
      </c>
      <c r="I309" s="41">
        <v>0</v>
      </c>
      <c r="J309" s="42">
        <f t="shared" si="8"/>
        <v>13.399999999999636</v>
      </c>
      <c r="L309" s="56">
        <v>0.79900000000000004</v>
      </c>
    </row>
    <row r="310" spans="1:12" x14ac:dyDescent="0.2">
      <c r="A310" s="4">
        <f t="shared" si="9"/>
        <v>10</v>
      </c>
      <c r="B310" s="35">
        <v>39748</v>
      </c>
      <c r="C310" s="39">
        <v>13.600000000000364</v>
      </c>
      <c r="D310" s="40">
        <v>0</v>
      </c>
      <c r="E310" s="40">
        <v>0</v>
      </c>
      <c r="F310" s="40">
        <v>0</v>
      </c>
      <c r="G310" s="40">
        <v>0</v>
      </c>
      <c r="H310" s="40">
        <v>0</v>
      </c>
      <c r="I310" s="41">
        <v>0</v>
      </c>
      <c r="J310" s="42">
        <f t="shared" si="8"/>
        <v>13.600000000000364</v>
      </c>
      <c r="L310" s="56">
        <v>0.82299999999999995</v>
      </c>
    </row>
    <row r="311" spans="1:12" x14ac:dyDescent="0.2">
      <c r="A311" s="4">
        <f t="shared" si="9"/>
        <v>10</v>
      </c>
      <c r="B311" s="35">
        <v>39749</v>
      </c>
      <c r="C311" s="39">
        <v>13.299999999999272</v>
      </c>
      <c r="D311" s="40">
        <v>0</v>
      </c>
      <c r="E311" s="40">
        <v>0</v>
      </c>
      <c r="F311" s="40">
        <v>0</v>
      </c>
      <c r="G311" s="40">
        <v>0</v>
      </c>
      <c r="H311" s="40">
        <v>0</v>
      </c>
      <c r="I311" s="41">
        <v>0</v>
      </c>
      <c r="J311" s="42">
        <f t="shared" si="8"/>
        <v>13.299999999999272</v>
      </c>
      <c r="L311" s="56">
        <v>0.81899999999999995</v>
      </c>
    </row>
    <row r="312" spans="1:12" x14ac:dyDescent="0.2">
      <c r="A312" s="4">
        <f t="shared" si="9"/>
        <v>10</v>
      </c>
      <c r="B312" s="35">
        <v>39750</v>
      </c>
      <c r="C312" s="39">
        <v>13.100000000001273</v>
      </c>
      <c r="D312" s="40">
        <v>0</v>
      </c>
      <c r="E312" s="40">
        <v>0</v>
      </c>
      <c r="F312" s="40">
        <v>0</v>
      </c>
      <c r="G312" s="40">
        <v>0</v>
      </c>
      <c r="H312" s="40">
        <v>0</v>
      </c>
      <c r="I312" s="41">
        <v>0</v>
      </c>
      <c r="J312" s="42">
        <f t="shared" si="8"/>
        <v>13.100000000001273</v>
      </c>
      <c r="L312" s="56">
        <v>0.81899999999999995</v>
      </c>
    </row>
    <row r="313" spans="1:12" x14ac:dyDescent="0.2">
      <c r="A313" s="4">
        <f t="shared" si="9"/>
        <v>10</v>
      </c>
      <c r="B313" s="35">
        <v>39751</v>
      </c>
      <c r="C313" s="39">
        <v>12.999999999999091</v>
      </c>
      <c r="D313" s="40">
        <v>0</v>
      </c>
      <c r="E313" s="40">
        <v>0</v>
      </c>
      <c r="F313" s="40">
        <v>0</v>
      </c>
      <c r="G313" s="40">
        <v>0</v>
      </c>
      <c r="H313" s="40">
        <v>0</v>
      </c>
      <c r="I313" s="41">
        <v>0</v>
      </c>
      <c r="J313" s="42">
        <f t="shared" si="8"/>
        <v>12.999999999999091</v>
      </c>
      <c r="L313" s="56">
        <v>0.76100000000000001</v>
      </c>
    </row>
    <row r="314" spans="1:12" x14ac:dyDescent="0.2">
      <c r="A314" s="4">
        <f t="shared" si="9"/>
        <v>10</v>
      </c>
      <c r="B314" s="35">
        <v>39752</v>
      </c>
      <c r="C314" s="39">
        <v>12.600000000000364</v>
      </c>
      <c r="D314" s="40">
        <v>0</v>
      </c>
      <c r="E314" s="40">
        <v>0</v>
      </c>
      <c r="F314" s="40">
        <v>0</v>
      </c>
      <c r="G314" s="40">
        <v>0</v>
      </c>
      <c r="H314" s="40">
        <v>0</v>
      </c>
      <c r="I314" s="41">
        <v>0</v>
      </c>
      <c r="J314" s="42">
        <f t="shared" si="8"/>
        <v>12.600000000000364</v>
      </c>
      <c r="L314" s="56">
        <v>0.76100000000000001</v>
      </c>
    </row>
    <row r="315" spans="1:12" x14ac:dyDescent="0.2">
      <c r="A315" s="4">
        <f t="shared" si="9"/>
        <v>11</v>
      </c>
      <c r="B315" s="35">
        <v>39753</v>
      </c>
      <c r="C315" s="39">
        <v>12.399999999999636</v>
      </c>
      <c r="D315" s="40">
        <v>0</v>
      </c>
      <c r="E315" s="40">
        <v>0</v>
      </c>
      <c r="F315" s="40">
        <v>0</v>
      </c>
      <c r="G315" s="40">
        <v>0</v>
      </c>
      <c r="H315" s="40">
        <v>0</v>
      </c>
      <c r="I315" s="41">
        <v>0</v>
      </c>
      <c r="J315" s="42">
        <f t="shared" si="8"/>
        <v>12.399999999999636</v>
      </c>
      <c r="L315" s="56">
        <v>0.8</v>
      </c>
    </row>
    <row r="316" spans="1:12" x14ac:dyDescent="0.2">
      <c r="A316" s="4">
        <f t="shared" si="9"/>
        <v>11</v>
      </c>
      <c r="B316" s="35">
        <v>39754</v>
      </c>
      <c r="C316" s="39">
        <v>12.000000000000909</v>
      </c>
      <c r="D316" s="40">
        <v>0</v>
      </c>
      <c r="E316" s="40">
        <v>0</v>
      </c>
      <c r="F316" s="40">
        <v>0</v>
      </c>
      <c r="G316" s="40">
        <v>0</v>
      </c>
      <c r="H316" s="40">
        <v>0</v>
      </c>
      <c r="I316" s="41">
        <v>0</v>
      </c>
      <c r="J316" s="42">
        <f t="shared" si="8"/>
        <v>12.000000000000909</v>
      </c>
      <c r="L316" s="56">
        <v>0.84</v>
      </c>
    </row>
    <row r="317" spans="1:12" x14ac:dyDescent="0.2">
      <c r="A317" s="4">
        <f t="shared" si="9"/>
        <v>11</v>
      </c>
      <c r="B317" s="35">
        <v>39755</v>
      </c>
      <c r="C317" s="39">
        <v>13.499999999999091</v>
      </c>
      <c r="D317" s="40">
        <v>0</v>
      </c>
      <c r="E317" s="40">
        <v>0</v>
      </c>
      <c r="F317" s="40">
        <v>0</v>
      </c>
      <c r="G317" s="40">
        <v>0</v>
      </c>
      <c r="H317" s="40">
        <v>0</v>
      </c>
      <c r="I317" s="41">
        <v>0</v>
      </c>
      <c r="J317" s="42">
        <f t="shared" si="8"/>
        <v>13.499999999999091</v>
      </c>
      <c r="L317" s="56">
        <v>0.89100000000000001</v>
      </c>
    </row>
    <row r="318" spans="1:12" x14ac:dyDescent="0.2">
      <c r="A318" s="4">
        <f t="shared" si="9"/>
        <v>11</v>
      </c>
      <c r="B318" s="35">
        <v>39756</v>
      </c>
      <c r="C318" s="39">
        <v>14.000000000000909</v>
      </c>
      <c r="D318" s="40">
        <v>0</v>
      </c>
      <c r="E318" s="40">
        <v>0</v>
      </c>
      <c r="F318" s="40">
        <v>0</v>
      </c>
      <c r="G318" s="40">
        <v>0</v>
      </c>
      <c r="H318" s="40">
        <v>0</v>
      </c>
      <c r="I318" s="41">
        <v>0</v>
      </c>
      <c r="J318" s="42">
        <f t="shared" si="8"/>
        <v>14.000000000000909</v>
      </c>
      <c r="L318" s="56">
        <v>0.91100000000000003</v>
      </c>
    </row>
    <row r="319" spans="1:12" x14ac:dyDescent="0.2">
      <c r="A319" s="4">
        <f t="shared" si="9"/>
        <v>11</v>
      </c>
      <c r="B319" s="35">
        <v>39757</v>
      </c>
      <c r="C319" s="39">
        <v>14.399999999998727</v>
      </c>
      <c r="D319" s="40">
        <v>0</v>
      </c>
      <c r="E319" s="40">
        <v>0</v>
      </c>
      <c r="F319" s="40">
        <v>0</v>
      </c>
      <c r="G319" s="40">
        <v>0</v>
      </c>
      <c r="H319" s="40">
        <v>0</v>
      </c>
      <c r="I319" s="41">
        <v>0</v>
      </c>
      <c r="J319" s="42">
        <f t="shared" si="8"/>
        <v>14.399999999998727</v>
      </c>
      <c r="L319" s="56">
        <v>0.85499999999999998</v>
      </c>
    </row>
    <row r="320" spans="1:12" x14ac:dyDescent="0.2">
      <c r="A320" s="4">
        <f t="shared" si="9"/>
        <v>11</v>
      </c>
      <c r="B320" s="35">
        <v>39758</v>
      </c>
      <c r="C320" s="39">
        <v>13.700000000000728</v>
      </c>
      <c r="D320" s="40">
        <v>0</v>
      </c>
      <c r="E320" s="40">
        <v>0</v>
      </c>
      <c r="F320" s="40">
        <v>0</v>
      </c>
      <c r="G320" s="40">
        <v>0</v>
      </c>
      <c r="H320" s="40">
        <v>0</v>
      </c>
      <c r="I320" s="41">
        <v>0</v>
      </c>
      <c r="J320" s="42">
        <f t="shared" si="8"/>
        <v>13.700000000000728</v>
      </c>
      <c r="L320" s="56">
        <v>0.88600000000000001</v>
      </c>
    </row>
    <row r="321" spans="1:12" x14ac:dyDescent="0.2">
      <c r="A321" s="4">
        <f t="shared" si="9"/>
        <v>11</v>
      </c>
      <c r="B321" s="35">
        <v>39759</v>
      </c>
      <c r="C321" s="39">
        <v>10.600000000000364</v>
      </c>
      <c r="D321" s="40">
        <v>0</v>
      </c>
      <c r="E321" s="40">
        <v>0</v>
      </c>
      <c r="F321" s="40">
        <v>0</v>
      </c>
      <c r="G321" s="40">
        <v>0</v>
      </c>
      <c r="H321" s="40">
        <v>0.32600000000000001</v>
      </c>
      <c r="I321" s="41">
        <v>0</v>
      </c>
      <c r="J321" s="42">
        <f t="shared" si="8"/>
        <v>10.926000000000364</v>
      </c>
      <c r="L321" s="56">
        <v>0.871</v>
      </c>
    </row>
    <row r="322" spans="1:12" x14ac:dyDescent="0.2">
      <c r="A322" s="4">
        <f t="shared" si="9"/>
        <v>11</v>
      </c>
      <c r="B322" s="35">
        <v>39760</v>
      </c>
      <c r="C322" s="39">
        <v>12.499999999999091</v>
      </c>
      <c r="D322" s="40">
        <v>0</v>
      </c>
      <c r="E322" s="40">
        <v>0</v>
      </c>
      <c r="F322" s="40">
        <v>0</v>
      </c>
      <c r="G322" s="40">
        <v>1.762</v>
      </c>
      <c r="H322" s="40">
        <v>0</v>
      </c>
      <c r="I322" s="41">
        <v>0</v>
      </c>
      <c r="J322" s="42">
        <f t="shared" si="8"/>
        <v>14.261999999999091</v>
      </c>
      <c r="L322" s="56">
        <v>0.81</v>
      </c>
    </row>
    <row r="323" spans="1:12" x14ac:dyDescent="0.2">
      <c r="A323" s="4">
        <f t="shared" si="9"/>
        <v>11</v>
      </c>
      <c r="B323" s="35">
        <v>39761</v>
      </c>
      <c r="C323" s="39">
        <v>12.800000000000182</v>
      </c>
      <c r="D323" s="40">
        <v>0</v>
      </c>
      <c r="E323" s="40">
        <v>0</v>
      </c>
      <c r="F323" s="40">
        <v>0</v>
      </c>
      <c r="G323" s="40">
        <v>0</v>
      </c>
      <c r="H323" s="40">
        <v>0</v>
      </c>
      <c r="I323" s="41">
        <v>0</v>
      </c>
      <c r="J323" s="42">
        <f t="shared" si="8"/>
        <v>12.800000000000182</v>
      </c>
      <c r="L323" s="56">
        <v>0.86499999999999999</v>
      </c>
    </row>
    <row r="324" spans="1:12" x14ac:dyDescent="0.2">
      <c r="A324" s="4">
        <f t="shared" si="9"/>
        <v>11</v>
      </c>
      <c r="B324" s="35">
        <v>39762</v>
      </c>
      <c r="C324" s="39">
        <v>13.300000000001091</v>
      </c>
      <c r="D324" s="40">
        <v>0</v>
      </c>
      <c r="E324" s="40">
        <v>0</v>
      </c>
      <c r="F324" s="40">
        <v>0</v>
      </c>
      <c r="G324" s="40">
        <v>0</v>
      </c>
      <c r="H324" s="40">
        <v>0</v>
      </c>
      <c r="I324" s="41">
        <v>0</v>
      </c>
      <c r="J324" s="42">
        <f t="shared" si="8"/>
        <v>13.300000000001091</v>
      </c>
      <c r="L324" s="56">
        <v>0.84499999999999997</v>
      </c>
    </row>
    <row r="325" spans="1:12" x14ac:dyDescent="0.2">
      <c r="A325" s="4">
        <f t="shared" si="9"/>
        <v>11</v>
      </c>
      <c r="B325" s="35">
        <v>39763</v>
      </c>
      <c r="C325" s="39">
        <v>12.999999999999091</v>
      </c>
      <c r="D325" s="40">
        <v>0</v>
      </c>
      <c r="E325" s="40">
        <v>0</v>
      </c>
      <c r="F325" s="40">
        <v>0</v>
      </c>
      <c r="G325" s="40">
        <v>8.6999999999999994E-2</v>
      </c>
      <c r="H325" s="40">
        <v>0</v>
      </c>
      <c r="I325" s="41">
        <v>0</v>
      </c>
      <c r="J325" s="42">
        <f t="shared" si="8"/>
        <v>13.08699999999909</v>
      </c>
      <c r="L325" s="56">
        <v>0.88100000000000001</v>
      </c>
    </row>
    <row r="326" spans="1:12" x14ac:dyDescent="0.2">
      <c r="A326" s="4">
        <f t="shared" si="9"/>
        <v>11</v>
      </c>
      <c r="B326" s="35">
        <v>39764</v>
      </c>
      <c r="C326" s="39">
        <v>13.399999999999636</v>
      </c>
      <c r="D326" s="40">
        <v>0</v>
      </c>
      <c r="E326" s="40">
        <v>0</v>
      </c>
      <c r="F326" s="40">
        <v>0</v>
      </c>
      <c r="G326" s="40">
        <v>0</v>
      </c>
      <c r="H326" s="40">
        <v>0</v>
      </c>
      <c r="I326" s="41">
        <v>0</v>
      </c>
      <c r="J326" s="42">
        <f t="shared" si="8"/>
        <v>13.399999999999636</v>
      </c>
      <c r="L326" s="56">
        <v>0.90100000000000002</v>
      </c>
    </row>
    <row r="327" spans="1:12" x14ac:dyDescent="0.2">
      <c r="A327" s="4">
        <f t="shared" si="9"/>
        <v>11</v>
      </c>
      <c r="B327" s="35">
        <v>39765</v>
      </c>
      <c r="C327" s="39">
        <v>11.5</v>
      </c>
      <c r="D327" s="40">
        <v>0</v>
      </c>
      <c r="E327" s="40">
        <v>0</v>
      </c>
      <c r="F327" s="40">
        <v>0</v>
      </c>
      <c r="G327" s="40">
        <v>0.91600000000000004</v>
      </c>
      <c r="H327" s="40">
        <v>0.184</v>
      </c>
      <c r="I327" s="41">
        <v>0</v>
      </c>
      <c r="J327" s="42">
        <f t="shared" si="8"/>
        <v>12.6</v>
      </c>
      <c r="L327" s="56">
        <v>0.90100000000000002</v>
      </c>
    </row>
    <row r="328" spans="1:12" x14ac:dyDescent="0.2">
      <c r="A328" s="4">
        <f t="shared" si="9"/>
        <v>11</v>
      </c>
      <c r="B328" s="35">
        <v>39766</v>
      </c>
      <c r="C328" s="39">
        <v>13.299999999999272</v>
      </c>
      <c r="D328" s="40">
        <v>0</v>
      </c>
      <c r="E328" s="40">
        <v>0</v>
      </c>
      <c r="F328" s="40">
        <v>0</v>
      </c>
      <c r="G328" s="40">
        <v>0</v>
      </c>
      <c r="H328" s="40">
        <v>0</v>
      </c>
      <c r="I328" s="41">
        <v>0</v>
      </c>
      <c r="J328" s="42">
        <f t="shared" si="8"/>
        <v>13.299999999999272</v>
      </c>
      <c r="L328" s="56">
        <v>0.83</v>
      </c>
    </row>
    <row r="329" spans="1:12" x14ac:dyDescent="0.2">
      <c r="A329" s="4">
        <f t="shared" si="9"/>
        <v>11</v>
      </c>
      <c r="B329" s="35">
        <v>39767</v>
      </c>
      <c r="C329" s="39">
        <v>12.800000000001091</v>
      </c>
      <c r="D329" s="40">
        <v>0</v>
      </c>
      <c r="E329" s="40">
        <v>0</v>
      </c>
      <c r="F329" s="40">
        <v>0</v>
      </c>
      <c r="G329" s="40">
        <v>0</v>
      </c>
      <c r="H329" s="40">
        <v>0</v>
      </c>
      <c r="I329" s="41">
        <v>0</v>
      </c>
      <c r="J329" s="42">
        <f t="shared" si="8"/>
        <v>12.800000000001091</v>
      </c>
      <c r="L329" s="56">
        <v>0.86</v>
      </c>
    </row>
    <row r="330" spans="1:12" x14ac:dyDescent="0.2">
      <c r="A330" s="4">
        <f t="shared" si="9"/>
        <v>11</v>
      </c>
      <c r="B330" s="35">
        <v>39768</v>
      </c>
      <c r="C330" s="39">
        <v>12.699999999999818</v>
      </c>
      <c r="D330" s="40">
        <v>0</v>
      </c>
      <c r="E330" s="40">
        <v>0</v>
      </c>
      <c r="F330" s="40">
        <v>0</v>
      </c>
      <c r="G330" s="40">
        <v>0</v>
      </c>
      <c r="H330" s="40">
        <v>0</v>
      </c>
      <c r="I330" s="41">
        <v>0</v>
      </c>
      <c r="J330" s="42">
        <f t="shared" ref="J330:J376" si="10">+SUM(C330:I330)</f>
        <v>12.699999999999818</v>
      </c>
      <c r="L330" s="56">
        <v>0.85</v>
      </c>
    </row>
    <row r="331" spans="1:12" x14ac:dyDescent="0.2">
      <c r="A331" s="4">
        <f t="shared" ref="A331:A375" si="11">+IF(ISBLANK($B331),"",MONTH($B331))</f>
        <v>11</v>
      </c>
      <c r="B331" s="35">
        <v>39769</v>
      </c>
      <c r="C331" s="39">
        <v>13.299999999999272</v>
      </c>
      <c r="D331" s="40">
        <v>0</v>
      </c>
      <c r="E331" s="40">
        <v>0</v>
      </c>
      <c r="F331" s="40">
        <v>0</v>
      </c>
      <c r="G331" s="40">
        <v>0</v>
      </c>
      <c r="H331" s="40">
        <v>0</v>
      </c>
      <c r="I331" s="41">
        <v>0</v>
      </c>
      <c r="J331" s="42">
        <f t="shared" si="10"/>
        <v>13.299999999999272</v>
      </c>
      <c r="L331" s="56">
        <v>0.89100000000000001</v>
      </c>
    </row>
    <row r="332" spans="1:12" x14ac:dyDescent="0.2">
      <c r="A332" s="4">
        <f t="shared" si="11"/>
        <v>11</v>
      </c>
      <c r="B332" s="35">
        <v>39770</v>
      </c>
      <c r="C332" s="39">
        <v>13.400000000000546</v>
      </c>
      <c r="D332" s="40">
        <v>0</v>
      </c>
      <c r="E332" s="40">
        <v>0</v>
      </c>
      <c r="F332" s="40">
        <v>0</v>
      </c>
      <c r="G332" s="40">
        <v>0</v>
      </c>
      <c r="H332" s="40">
        <v>0</v>
      </c>
      <c r="I332" s="41">
        <v>0</v>
      </c>
      <c r="J332" s="42">
        <f t="shared" si="10"/>
        <v>13.400000000000546</v>
      </c>
      <c r="L332" s="56">
        <v>0.92600000000000005</v>
      </c>
    </row>
    <row r="333" spans="1:12" x14ac:dyDescent="0.2">
      <c r="A333" s="4">
        <f t="shared" si="11"/>
        <v>11</v>
      </c>
      <c r="B333" s="35">
        <v>39771</v>
      </c>
      <c r="C333" s="39">
        <v>13.600000000000364</v>
      </c>
      <c r="D333" s="40">
        <v>0</v>
      </c>
      <c r="E333" s="40">
        <v>0</v>
      </c>
      <c r="F333" s="40">
        <v>0</v>
      </c>
      <c r="G333" s="40">
        <v>9.8000000000000004E-2</v>
      </c>
      <c r="H333" s="40">
        <v>0</v>
      </c>
      <c r="I333" s="41">
        <v>0</v>
      </c>
      <c r="J333" s="42">
        <f t="shared" si="10"/>
        <v>13.698000000000365</v>
      </c>
      <c r="L333" s="56">
        <v>0.94</v>
      </c>
    </row>
    <row r="334" spans="1:12" x14ac:dyDescent="0.2">
      <c r="A334" s="4">
        <f t="shared" si="11"/>
        <v>11</v>
      </c>
      <c r="B334" s="35">
        <v>39772</v>
      </c>
      <c r="C334" s="39">
        <v>13.400000000001455</v>
      </c>
      <c r="D334" s="40">
        <v>0</v>
      </c>
      <c r="E334" s="40">
        <v>0</v>
      </c>
      <c r="F334" s="40">
        <v>0</v>
      </c>
      <c r="G334" s="40">
        <v>0</v>
      </c>
      <c r="H334" s="40">
        <v>0</v>
      </c>
      <c r="I334" s="41">
        <v>0</v>
      </c>
      <c r="J334" s="42">
        <f t="shared" si="10"/>
        <v>13.400000000001455</v>
      </c>
      <c r="L334" s="56">
        <v>0.88100000000000001</v>
      </c>
    </row>
    <row r="335" spans="1:12" x14ac:dyDescent="0.2">
      <c r="A335" s="4">
        <f t="shared" si="11"/>
        <v>11</v>
      </c>
      <c r="B335" s="35">
        <v>39773</v>
      </c>
      <c r="C335" s="39">
        <v>13.399999999997817</v>
      </c>
      <c r="D335" s="40">
        <v>0</v>
      </c>
      <c r="E335" s="40">
        <v>0</v>
      </c>
      <c r="F335" s="40">
        <v>0</v>
      </c>
      <c r="G335" s="40">
        <v>0.21299999999999999</v>
      </c>
      <c r="H335" s="40">
        <v>0</v>
      </c>
      <c r="I335" s="41">
        <v>0</v>
      </c>
      <c r="J335" s="42">
        <f t="shared" si="10"/>
        <v>13.612999999997816</v>
      </c>
      <c r="L335" s="56">
        <v>0.83</v>
      </c>
    </row>
    <row r="336" spans="1:12" x14ac:dyDescent="0.2">
      <c r="A336" s="4">
        <f t="shared" si="11"/>
        <v>11</v>
      </c>
      <c r="B336" s="35">
        <v>39774</v>
      </c>
      <c r="C336" s="39">
        <v>10.200000000000728</v>
      </c>
      <c r="D336" s="40">
        <v>0</v>
      </c>
      <c r="E336" s="40">
        <v>0</v>
      </c>
      <c r="F336" s="40">
        <v>0</v>
      </c>
      <c r="G336" s="40">
        <v>1.2869999999999999</v>
      </c>
      <c r="H336" s="40">
        <v>0.217</v>
      </c>
      <c r="I336" s="41">
        <v>0</v>
      </c>
      <c r="J336" s="42">
        <f t="shared" si="10"/>
        <v>11.704000000000727</v>
      </c>
      <c r="L336" s="56">
        <v>0.83</v>
      </c>
    </row>
    <row r="337" spans="1:12" x14ac:dyDescent="0.2">
      <c r="A337" s="4">
        <f t="shared" si="11"/>
        <v>11</v>
      </c>
      <c r="B337" s="35">
        <v>39775</v>
      </c>
      <c r="C337" s="39">
        <v>12.699999999999818</v>
      </c>
      <c r="D337" s="40">
        <v>0</v>
      </c>
      <c r="E337" s="40">
        <v>0</v>
      </c>
      <c r="F337" s="40">
        <v>0</v>
      </c>
      <c r="G337" s="40">
        <v>0</v>
      </c>
      <c r="H337" s="40">
        <v>0</v>
      </c>
      <c r="I337" s="41">
        <v>0</v>
      </c>
      <c r="J337" s="42">
        <f t="shared" si="10"/>
        <v>12.699999999999818</v>
      </c>
      <c r="L337" s="56">
        <v>0.876</v>
      </c>
    </row>
    <row r="338" spans="1:12" x14ac:dyDescent="0.2">
      <c r="A338" s="4">
        <f t="shared" si="11"/>
        <v>11</v>
      </c>
      <c r="B338" s="35">
        <v>39776</v>
      </c>
      <c r="C338" s="39">
        <v>10.400000000000546</v>
      </c>
      <c r="D338" s="40">
        <v>0</v>
      </c>
      <c r="E338" s="40">
        <v>0</v>
      </c>
      <c r="F338" s="40">
        <v>0</v>
      </c>
      <c r="G338" s="40">
        <v>2.2069999999999999</v>
      </c>
      <c r="H338" s="40">
        <v>0.316</v>
      </c>
      <c r="I338" s="41">
        <v>0</v>
      </c>
      <c r="J338" s="42">
        <f t="shared" si="10"/>
        <v>12.923000000000547</v>
      </c>
      <c r="L338" s="56">
        <v>0.871</v>
      </c>
    </row>
    <row r="339" spans="1:12" x14ac:dyDescent="0.2">
      <c r="A339" s="4">
        <f t="shared" si="11"/>
        <v>11</v>
      </c>
      <c r="B339" s="35">
        <v>39777</v>
      </c>
      <c r="C339" s="39">
        <v>12.900000000000546</v>
      </c>
      <c r="D339" s="40">
        <v>0</v>
      </c>
      <c r="E339" s="40">
        <v>0</v>
      </c>
      <c r="F339" s="40">
        <v>0</v>
      </c>
      <c r="G339" s="40">
        <v>0</v>
      </c>
      <c r="H339" s="40">
        <v>0</v>
      </c>
      <c r="I339" s="41">
        <v>0</v>
      </c>
      <c r="J339" s="42">
        <f t="shared" si="10"/>
        <v>12.900000000000546</v>
      </c>
      <c r="L339" s="56">
        <v>0.88600000000000001</v>
      </c>
    </row>
    <row r="340" spans="1:12" x14ac:dyDescent="0.2">
      <c r="A340" s="4">
        <f t="shared" si="11"/>
        <v>11</v>
      </c>
      <c r="B340" s="35">
        <v>39778</v>
      </c>
      <c r="C340" s="39">
        <v>14.299999999999272</v>
      </c>
      <c r="D340" s="40">
        <v>0</v>
      </c>
      <c r="E340" s="40">
        <v>0</v>
      </c>
      <c r="F340" s="40">
        <v>0</v>
      </c>
      <c r="G340" s="40">
        <v>0</v>
      </c>
      <c r="H340" s="40">
        <v>0</v>
      </c>
      <c r="I340" s="41">
        <v>0</v>
      </c>
      <c r="J340" s="42">
        <f t="shared" si="10"/>
        <v>14.299999999999272</v>
      </c>
      <c r="L340" s="56">
        <v>0.92100000000000004</v>
      </c>
    </row>
    <row r="341" spans="1:12" x14ac:dyDescent="0.2">
      <c r="A341" s="4">
        <f t="shared" si="11"/>
        <v>11</v>
      </c>
      <c r="B341" s="35">
        <v>39779</v>
      </c>
      <c r="C341" s="39">
        <v>14.300000000000182</v>
      </c>
      <c r="D341" s="40">
        <v>0</v>
      </c>
      <c r="E341" s="40">
        <v>0</v>
      </c>
      <c r="F341" s="40">
        <v>0</v>
      </c>
      <c r="G341" s="40">
        <v>0</v>
      </c>
      <c r="H341" s="40">
        <v>0</v>
      </c>
      <c r="I341" s="41">
        <v>0</v>
      </c>
      <c r="J341" s="42">
        <f t="shared" si="10"/>
        <v>14.300000000000182</v>
      </c>
      <c r="L341" s="56">
        <v>0.89600000000000002</v>
      </c>
    </row>
    <row r="342" spans="1:12" x14ac:dyDescent="0.2">
      <c r="A342" s="4">
        <f t="shared" si="11"/>
        <v>11</v>
      </c>
      <c r="B342" s="35">
        <v>39780</v>
      </c>
      <c r="C342" s="39">
        <v>13.199999999999818</v>
      </c>
      <c r="D342" s="40">
        <v>0</v>
      </c>
      <c r="E342" s="40">
        <v>0</v>
      </c>
      <c r="F342" s="40">
        <v>0</v>
      </c>
      <c r="G342" s="40">
        <v>0</v>
      </c>
      <c r="H342" s="40">
        <v>0</v>
      </c>
      <c r="I342" s="41">
        <v>0</v>
      </c>
      <c r="J342" s="42">
        <f t="shared" si="10"/>
        <v>13.199999999999818</v>
      </c>
      <c r="L342" s="56">
        <v>0.81499999999999995</v>
      </c>
    </row>
    <row r="343" spans="1:12" x14ac:dyDescent="0.2">
      <c r="A343" s="4">
        <f t="shared" si="11"/>
        <v>11</v>
      </c>
      <c r="B343" s="35">
        <v>39781</v>
      </c>
      <c r="C343" s="39">
        <v>13.699999999999818</v>
      </c>
      <c r="D343" s="40">
        <v>0</v>
      </c>
      <c r="E343" s="40">
        <v>0</v>
      </c>
      <c r="F343" s="40">
        <v>0</v>
      </c>
      <c r="G343" s="40">
        <v>0</v>
      </c>
      <c r="H343" s="40">
        <v>0</v>
      </c>
      <c r="I343" s="41">
        <v>0</v>
      </c>
      <c r="J343" s="42">
        <f t="shared" si="10"/>
        <v>13.699999999999818</v>
      </c>
      <c r="L343" s="56">
        <v>0.83</v>
      </c>
    </row>
    <row r="344" spans="1:12" x14ac:dyDescent="0.2">
      <c r="A344" s="4">
        <f t="shared" si="11"/>
        <v>11</v>
      </c>
      <c r="B344" s="35">
        <v>39782</v>
      </c>
      <c r="C344" s="39">
        <v>13.200000000000728</v>
      </c>
      <c r="D344" s="40">
        <v>0</v>
      </c>
      <c r="E344" s="40">
        <v>0</v>
      </c>
      <c r="F344" s="40">
        <v>0</v>
      </c>
      <c r="G344" s="40">
        <v>0</v>
      </c>
      <c r="H344" s="40">
        <v>0</v>
      </c>
      <c r="I344" s="41">
        <v>0</v>
      </c>
      <c r="J344" s="42">
        <f t="shared" si="10"/>
        <v>13.200000000000728</v>
      </c>
      <c r="L344" s="56">
        <v>0.88600000000000001</v>
      </c>
    </row>
    <row r="345" spans="1:12" x14ac:dyDescent="0.2">
      <c r="A345" s="4">
        <f t="shared" si="11"/>
        <v>12</v>
      </c>
      <c r="B345" s="35">
        <v>39783</v>
      </c>
      <c r="C345" s="39">
        <v>13.899999999999636</v>
      </c>
      <c r="D345" s="40">
        <v>0</v>
      </c>
      <c r="E345" s="40">
        <v>0</v>
      </c>
      <c r="F345" s="40">
        <v>0</v>
      </c>
      <c r="G345" s="40">
        <v>0.28000000000000003</v>
      </c>
      <c r="H345" s="40">
        <v>0</v>
      </c>
      <c r="I345" s="41">
        <v>0</v>
      </c>
      <c r="J345" s="42">
        <f t="shared" si="10"/>
        <v>14.179999999999636</v>
      </c>
      <c r="L345" s="56">
        <v>0.91200000000000003</v>
      </c>
    </row>
    <row r="346" spans="1:12" x14ac:dyDescent="0.2">
      <c r="A346" s="4">
        <f t="shared" si="11"/>
        <v>12</v>
      </c>
      <c r="B346" s="35">
        <v>39784</v>
      </c>
      <c r="C346" s="39">
        <v>14.399999999999636</v>
      </c>
      <c r="D346" s="40">
        <v>0</v>
      </c>
      <c r="E346" s="40">
        <v>0</v>
      </c>
      <c r="F346" s="40">
        <v>0</v>
      </c>
      <c r="G346" s="40">
        <v>0</v>
      </c>
      <c r="H346" s="40">
        <v>0</v>
      </c>
      <c r="I346" s="41">
        <v>0</v>
      </c>
      <c r="J346" s="42">
        <f t="shared" si="10"/>
        <v>14.399999999999636</v>
      </c>
      <c r="L346" s="56">
        <v>0.97</v>
      </c>
    </row>
    <row r="347" spans="1:12" x14ac:dyDescent="0.2">
      <c r="A347" s="4">
        <f t="shared" si="11"/>
        <v>12</v>
      </c>
      <c r="B347" s="35">
        <v>39785</v>
      </c>
      <c r="C347" s="39">
        <v>14.600000000000364</v>
      </c>
      <c r="D347" s="40">
        <v>0</v>
      </c>
      <c r="E347" s="40">
        <v>0</v>
      </c>
      <c r="F347" s="40">
        <v>0</v>
      </c>
      <c r="G347" s="40">
        <v>0</v>
      </c>
      <c r="H347" s="40">
        <v>0</v>
      </c>
      <c r="I347" s="41">
        <v>0</v>
      </c>
      <c r="J347" s="42">
        <f t="shared" si="10"/>
        <v>14.600000000000364</v>
      </c>
      <c r="L347" s="56">
        <v>0.878</v>
      </c>
    </row>
    <row r="348" spans="1:12" x14ac:dyDescent="0.2">
      <c r="A348" s="4">
        <f t="shared" si="11"/>
        <v>12</v>
      </c>
      <c r="B348" s="35">
        <v>39786</v>
      </c>
      <c r="C348" s="39">
        <v>13.500000000000909</v>
      </c>
      <c r="D348" s="40">
        <v>0</v>
      </c>
      <c r="E348" s="40">
        <v>0</v>
      </c>
      <c r="F348" s="40">
        <v>0</v>
      </c>
      <c r="G348" s="40">
        <v>0</v>
      </c>
      <c r="H348" s="40">
        <v>0</v>
      </c>
      <c r="I348" s="41">
        <v>0</v>
      </c>
      <c r="J348" s="42">
        <f t="shared" si="10"/>
        <v>13.500000000000909</v>
      </c>
      <c r="L348" s="56">
        <v>0.90200000000000002</v>
      </c>
    </row>
    <row r="349" spans="1:12" x14ac:dyDescent="0.2">
      <c r="A349" s="4">
        <f t="shared" si="11"/>
        <v>12</v>
      </c>
      <c r="B349" s="35">
        <v>39787</v>
      </c>
      <c r="C349" s="39">
        <v>14.699999999998909</v>
      </c>
      <c r="D349" s="40">
        <v>0</v>
      </c>
      <c r="E349" s="40">
        <v>0</v>
      </c>
      <c r="F349" s="40">
        <v>0</v>
      </c>
      <c r="G349" s="40">
        <v>0</v>
      </c>
      <c r="H349" s="40">
        <v>0</v>
      </c>
      <c r="I349" s="41">
        <v>0</v>
      </c>
      <c r="J349" s="42">
        <f t="shared" si="10"/>
        <v>14.699999999998909</v>
      </c>
      <c r="L349" s="56">
        <v>0.90200000000000002</v>
      </c>
    </row>
    <row r="350" spans="1:12" x14ac:dyDescent="0.2">
      <c r="A350" s="4">
        <f t="shared" si="11"/>
        <v>12</v>
      </c>
      <c r="B350" s="35">
        <v>39788</v>
      </c>
      <c r="C350" s="39">
        <v>14.5</v>
      </c>
      <c r="D350" s="40">
        <v>0</v>
      </c>
      <c r="E350" s="40">
        <v>0</v>
      </c>
      <c r="F350" s="40">
        <v>0</v>
      </c>
      <c r="G350" s="40">
        <v>0</v>
      </c>
      <c r="H350" s="40">
        <v>0</v>
      </c>
      <c r="I350" s="41">
        <v>0</v>
      </c>
      <c r="J350" s="42">
        <f t="shared" si="10"/>
        <v>14.5</v>
      </c>
      <c r="L350" s="56">
        <v>0.86299999999999999</v>
      </c>
    </row>
    <row r="351" spans="1:12" x14ac:dyDescent="0.2">
      <c r="A351" s="4">
        <f t="shared" si="11"/>
        <v>12</v>
      </c>
      <c r="B351" s="35">
        <v>39789</v>
      </c>
      <c r="C351" s="39">
        <v>13.999999999999091</v>
      </c>
      <c r="D351" s="40">
        <v>0</v>
      </c>
      <c r="E351" s="40">
        <v>0</v>
      </c>
      <c r="F351" s="40">
        <v>0</v>
      </c>
      <c r="G351" s="40">
        <v>0</v>
      </c>
      <c r="H351" s="40">
        <v>0</v>
      </c>
      <c r="I351" s="41">
        <v>0</v>
      </c>
      <c r="J351" s="42">
        <f t="shared" si="10"/>
        <v>13.999999999999091</v>
      </c>
      <c r="L351" s="56">
        <v>0.83899999999999997</v>
      </c>
    </row>
    <row r="352" spans="1:12" x14ac:dyDescent="0.2">
      <c r="A352" s="4">
        <f t="shared" si="11"/>
        <v>12</v>
      </c>
      <c r="B352" s="35">
        <v>39790</v>
      </c>
      <c r="C352" s="39">
        <v>13.500000000001819</v>
      </c>
      <c r="D352" s="40">
        <v>0</v>
      </c>
      <c r="E352" s="40">
        <v>0</v>
      </c>
      <c r="F352" s="40">
        <v>0</v>
      </c>
      <c r="G352" s="40">
        <v>0</v>
      </c>
      <c r="H352" s="40">
        <v>0</v>
      </c>
      <c r="I352" s="41">
        <v>0</v>
      </c>
      <c r="J352" s="42">
        <f t="shared" si="10"/>
        <v>13.500000000001819</v>
      </c>
      <c r="L352" s="56">
        <v>0.85799999999999998</v>
      </c>
    </row>
    <row r="353" spans="1:12" x14ac:dyDescent="0.2">
      <c r="A353" s="4">
        <f t="shared" si="11"/>
        <v>12</v>
      </c>
      <c r="B353" s="35">
        <v>39791</v>
      </c>
      <c r="C353" s="39">
        <v>13.699999999997999</v>
      </c>
      <c r="D353" s="40">
        <v>0</v>
      </c>
      <c r="E353" s="40">
        <v>0</v>
      </c>
      <c r="F353" s="40">
        <v>0</v>
      </c>
      <c r="G353" s="40">
        <v>0.39600000000000002</v>
      </c>
      <c r="H353" s="40">
        <v>0</v>
      </c>
      <c r="I353" s="41">
        <v>0</v>
      </c>
      <c r="J353" s="42">
        <f t="shared" si="10"/>
        <v>14.095999999998</v>
      </c>
      <c r="L353" s="56">
        <v>0.86299999999999999</v>
      </c>
    </row>
    <row r="354" spans="1:12" x14ac:dyDescent="0.2">
      <c r="A354" s="4">
        <f t="shared" si="11"/>
        <v>12</v>
      </c>
      <c r="B354" s="35">
        <v>39792</v>
      </c>
      <c r="C354" s="39">
        <v>14.100000000000364</v>
      </c>
      <c r="D354" s="40">
        <v>0</v>
      </c>
      <c r="E354" s="40">
        <v>0</v>
      </c>
      <c r="F354" s="40">
        <v>0</v>
      </c>
      <c r="G354" s="40">
        <v>0</v>
      </c>
      <c r="H354" s="40">
        <v>0</v>
      </c>
      <c r="I354" s="41">
        <v>0</v>
      </c>
      <c r="J354" s="42">
        <f t="shared" si="10"/>
        <v>14.100000000000364</v>
      </c>
      <c r="L354" s="56">
        <v>0.88800000000000001</v>
      </c>
    </row>
    <row r="355" spans="1:12" x14ac:dyDescent="0.2">
      <c r="A355" s="4">
        <f t="shared" si="11"/>
        <v>12</v>
      </c>
      <c r="B355" s="35">
        <v>39793</v>
      </c>
      <c r="C355" s="39">
        <v>14.200000000000728</v>
      </c>
      <c r="D355" s="40">
        <v>0</v>
      </c>
      <c r="E355" s="40">
        <v>0</v>
      </c>
      <c r="F355" s="40">
        <v>0</v>
      </c>
      <c r="G355" s="40">
        <v>0</v>
      </c>
      <c r="H355" s="40">
        <v>0</v>
      </c>
      <c r="I355" s="41">
        <v>0</v>
      </c>
      <c r="J355" s="42">
        <f t="shared" si="10"/>
        <v>14.200000000000728</v>
      </c>
      <c r="L355" s="56">
        <v>0.90700000000000003</v>
      </c>
    </row>
    <row r="356" spans="1:12" x14ac:dyDescent="0.2">
      <c r="A356" s="4">
        <f t="shared" si="11"/>
        <v>12</v>
      </c>
      <c r="B356" s="35">
        <v>39794</v>
      </c>
      <c r="C356" s="39">
        <v>14.300000000001091</v>
      </c>
      <c r="D356" s="40">
        <v>0</v>
      </c>
      <c r="E356" s="40">
        <v>0</v>
      </c>
      <c r="F356" s="40">
        <v>0</v>
      </c>
      <c r="G356" s="40">
        <v>0</v>
      </c>
      <c r="H356" s="40">
        <v>0</v>
      </c>
      <c r="I356" s="41">
        <v>0</v>
      </c>
      <c r="J356" s="42">
        <f t="shared" si="10"/>
        <v>14.300000000001091</v>
      </c>
      <c r="L356" s="56">
        <v>0.878</v>
      </c>
    </row>
    <row r="357" spans="1:12" x14ac:dyDescent="0.2">
      <c r="A357" s="4">
        <f t="shared" si="11"/>
        <v>12</v>
      </c>
      <c r="B357" s="35">
        <v>39795</v>
      </c>
      <c r="C357" s="39">
        <v>14.299999999998363</v>
      </c>
      <c r="D357" s="40">
        <v>0</v>
      </c>
      <c r="E357" s="40">
        <v>0</v>
      </c>
      <c r="F357" s="40">
        <v>0</v>
      </c>
      <c r="G357" s="40">
        <v>0</v>
      </c>
      <c r="H357" s="40">
        <v>0</v>
      </c>
      <c r="I357" s="41">
        <v>0</v>
      </c>
      <c r="J357" s="42">
        <f t="shared" si="10"/>
        <v>14.299999999998363</v>
      </c>
      <c r="L357" s="56">
        <v>0.88800000000000001</v>
      </c>
    </row>
    <row r="358" spans="1:12" x14ac:dyDescent="0.2">
      <c r="A358" s="4">
        <f t="shared" si="11"/>
        <v>12</v>
      </c>
      <c r="B358" s="35">
        <v>39796</v>
      </c>
      <c r="C358" s="39">
        <v>13.700000000000728</v>
      </c>
      <c r="D358" s="40">
        <v>0</v>
      </c>
      <c r="E358" s="40">
        <v>0</v>
      </c>
      <c r="F358" s="40">
        <v>0</v>
      </c>
      <c r="G358" s="40">
        <v>0</v>
      </c>
      <c r="H358" s="40">
        <v>0</v>
      </c>
      <c r="I358" s="41">
        <v>0</v>
      </c>
      <c r="J358" s="42">
        <f t="shared" si="10"/>
        <v>13.700000000000728</v>
      </c>
      <c r="L358" s="56">
        <v>0.90700000000000003</v>
      </c>
    </row>
    <row r="359" spans="1:12" x14ac:dyDescent="0.2">
      <c r="A359" s="4">
        <f t="shared" si="11"/>
        <v>12</v>
      </c>
      <c r="B359" s="35">
        <v>39797</v>
      </c>
      <c r="C359" s="39">
        <v>14.199999999999818</v>
      </c>
      <c r="D359" s="40">
        <v>0</v>
      </c>
      <c r="E359" s="40">
        <v>0</v>
      </c>
      <c r="F359" s="40">
        <v>0</v>
      </c>
      <c r="G359" s="40">
        <v>0</v>
      </c>
      <c r="H359" s="40">
        <v>0</v>
      </c>
      <c r="I359" s="41">
        <v>0</v>
      </c>
      <c r="J359" s="42">
        <f t="shared" si="10"/>
        <v>14.199999999999818</v>
      </c>
      <c r="L359" s="56">
        <v>0.82399999999999995</v>
      </c>
    </row>
    <row r="360" spans="1:12" x14ac:dyDescent="0.2">
      <c r="A360" s="4">
        <f t="shared" si="11"/>
        <v>12</v>
      </c>
      <c r="B360" s="35">
        <v>39798</v>
      </c>
      <c r="C360" s="39">
        <v>13.400000000000546</v>
      </c>
      <c r="D360" s="40">
        <v>0</v>
      </c>
      <c r="E360" s="40">
        <v>0</v>
      </c>
      <c r="F360" s="40">
        <v>0</v>
      </c>
      <c r="G360" s="40">
        <v>0</v>
      </c>
      <c r="H360" s="40">
        <v>0</v>
      </c>
      <c r="I360" s="41">
        <v>0</v>
      </c>
      <c r="J360" s="42">
        <f t="shared" si="10"/>
        <v>13.400000000000546</v>
      </c>
      <c r="L360" s="56">
        <v>0.88800000000000001</v>
      </c>
    </row>
    <row r="361" spans="1:12" x14ac:dyDescent="0.2">
      <c r="A361" s="4">
        <f t="shared" si="11"/>
        <v>12</v>
      </c>
      <c r="B361" s="35">
        <v>39799</v>
      </c>
      <c r="C361" s="39">
        <v>14.399999999998727</v>
      </c>
      <c r="D361" s="40">
        <v>0</v>
      </c>
      <c r="E361" s="40">
        <v>0</v>
      </c>
      <c r="F361" s="40">
        <v>0</v>
      </c>
      <c r="G361" s="40">
        <v>0</v>
      </c>
      <c r="H361" s="40">
        <v>0</v>
      </c>
      <c r="I361" s="41">
        <v>0</v>
      </c>
      <c r="J361" s="42">
        <f t="shared" si="10"/>
        <v>14.399999999998727</v>
      </c>
      <c r="L361" s="56">
        <v>0.88300000000000001</v>
      </c>
    </row>
    <row r="362" spans="1:12" x14ac:dyDescent="0.2">
      <c r="A362" s="4">
        <f t="shared" si="11"/>
        <v>12</v>
      </c>
      <c r="B362" s="35">
        <v>39800</v>
      </c>
      <c r="C362" s="39">
        <v>14.000000000000909</v>
      </c>
      <c r="D362" s="40">
        <v>0</v>
      </c>
      <c r="E362" s="40">
        <v>0</v>
      </c>
      <c r="F362" s="40">
        <v>0</v>
      </c>
      <c r="G362" s="40">
        <v>0</v>
      </c>
      <c r="H362" s="40">
        <v>0</v>
      </c>
      <c r="I362" s="41">
        <v>0</v>
      </c>
      <c r="J362" s="42">
        <f t="shared" si="10"/>
        <v>14.000000000000909</v>
      </c>
      <c r="L362" s="56">
        <v>0.84899999999999998</v>
      </c>
    </row>
    <row r="363" spans="1:12" x14ac:dyDescent="0.2">
      <c r="A363" s="4">
        <f t="shared" si="11"/>
        <v>12</v>
      </c>
      <c r="B363" s="35">
        <v>39801</v>
      </c>
      <c r="C363" s="39">
        <v>13.399999999998727</v>
      </c>
      <c r="D363" s="40">
        <v>0</v>
      </c>
      <c r="E363" s="40">
        <v>0.4506</v>
      </c>
      <c r="F363" s="40">
        <v>0</v>
      </c>
      <c r="G363" s="40">
        <v>0</v>
      </c>
      <c r="H363" s="40">
        <v>0</v>
      </c>
      <c r="I363" s="41">
        <v>0</v>
      </c>
      <c r="J363" s="42">
        <f t="shared" si="10"/>
        <v>13.850599999998726</v>
      </c>
      <c r="L363" s="56">
        <v>0.82399999999999995</v>
      </c>
    </row>
    <row r="364" spans="1:12" x14ac:dyDescent="0.2">
      <c r="A364" s="4">
        <f t="shared" si="11"/>
        <v>12</v>
      </c>
      <c r="B364" s="35">
        <v>39802</v>
      </c>
      <c r="C364" s="39">
        <v>11.400000000001455</v>
      </c>
      <c r="D364" s="40">
        <v>0</v>
      </c>
      <c r="E364" s="40">
        <v>5.4600000000000003E-2</v>
      </c>
      <c r="F364" s="40">
        <v>0</v>
      </c>
      <c r="G364" s="40">
        <v>0.48699999999999999</v>
      </c>
      <c r="H364" s="40">
        <v>0.19800000000000001</v>
      </c>
      <c r="I364" s="41">
        <v>0</v>
      </c>
      <c r="J364" s="42">
        <f t="shared" si="10"/>
        <v>12.139600000001456</v>
      </c>
      <c r="L364" s="56">
        <v>0.57999999999999996</v>
      </c>
    </row>
    <row r="365" spans="1:12" x14ac:dyDescent="0.2">
      <c r="A365" s="4">
        <f t="shared" si="11"/>
        <v>12</v>
      </c>
      <c r="B365" s="35">
        <v>39803</v>
      </c>
      <c r="C365" s="39">
        <v>8.6999999999998181</v>
      </c>
      <c r="D365" s="40">
        <v>0</v>
      </c>
      <c r="E365" s="40">
        <v>0</v>
      </c>
      <c r="F365" s="40">
        <v>0</v>
      </c>
      <c r="G365" s="40">
        <v>1.0189999999999999</v>
      </c>
      <c r="H365" s="40">
        <v>0.48199999999999998</v>
      </c>
      <c r="I365" s="41">
        <v>0</v>
      </c>
      <c r="J365" s="42">
        <f t="shared" si="10"/>
        <v>10.200999999999818</v>
      </c>
      <c r="L365" s="56">
        <v>0.76100000000000001</v>
      </c>
    </row>
    <row r="366" spans="1:12" x14ac:dyDescent="0.2">
      <c r="A366" s="4">
        <f t="shared" si="11"/>
        <v>12</v>
      </c>
      <c r="B366" s="35">
        <v>39804</v>
      </c>
      <c r="C366" s="39">
        <v>12.400000000000546</v>
      </c>
      <c r="D366" s="40">
        <v>0</v>
      </c>
      <c r="E366" s="40">
        <v>0</v>
      </c>
      <c r="F366" s="40">
        <v>0</v>
      </c>
      <c r="G366" s="40">
        <v>0.44600000000000001</v>
      </c>
      <c r="H366" s="40">
        <v>0.42199999999999999</v>
      </c>
      <c r="I366" s="41">
        <v>0</v>
      </c>
      <c r="J366" s="42">
        <f t="shared" si="10"/>
        <v>13.268000000000546</v>
      </c>
      <c r="L366" s="56">
        <v>0.80500000000000005</v>
      </c>
    </row>
    <row r="367" spans="1:12" x14ac:dyDescent="0.2">
      <c r="A367" s="4">
        <f t="shared" si="11"/>
        <v>12</v>
      </c>
      <c r="B367" s="35">
        <v>39805</v>
      </c>
      <c r="C367" s="39">
        <v>13.699999999999818</v>
      </c>
      <c r="D367" s="40">
        <v>0</v>
      </c>
      <c r="E367" s="40">
        <v>0</v>
      </c>
      <c r="F367" s="40">
        <v>0</v>
      </c>
      <c r="G367" s="40">
        <v>0</v>
      </c>
      <c r="H367" s="40">
        <v>0</v>
      </c>
      <c r="I367" s="41">
        <v>0</v>
      </c>
      <c r="J367" s="42">
        <f t="shared" si="10"/>
        <v>13.699999999999818</v>
      </c>
      <c r="L367" s="56">
        <v>0.86799999999999999</v>
      </c>
    </row>
    <row r="368" spans="1:12" x14ac:dyDescent="0.2">
      <c r="A368" s="4">
        <f t="shared" si="11"/>
        <v>12</v>
      </c>
      <c r="B368" s="35">
        <v>39806</v>
      </c>
      <c r="C368" s="39">
        <v>13.199999999999818</v>
      </c>
      <c r="D368" s="40">
        <v>0</v>
      </c>
      <c r="E368" s="40">
        <v>0</v>
      </c>
      <c r="F368" s="40">
        <v>0</v>
      </c>
      <c r="G368" s="40">
        <v>0</v>
      </c>
      <c r="H368" s="40">
        <v>0</v>
      </c>
      <c r="I368" s="41">
        <v>0</v>
      </c>
      <c r="J368" s="42">
        <f t="shared" si="10"/>
        <v>13.199999999999818</v>
      </c>
      <c r="L368" s="56">
        <v>0.79</v>
      </c>
    </row>
    <row r="369" spans="1:12" x14ac:dyDescent="0.2">
      <c r="A369" s="4">
        <f t="shared" si="11"/>
        <v>12</v>
      </c>
      <c r="B369" s="35">
        <v>39807</v>
      </c>
      <c r="C369" s="39">
        <v>13.599999999999454</v>
      </c>
      <c r="D369" s="40">
        <v>0</v>
      </c>
      <c r="E369" s="40">
        <v>0</v>
      </c>
      <c r="F369" s="40">
        <v>0</v>
      </c>
      <c r="G369" s="40">
        <v>0</v>
      </c>
      <c r="H369" s="40">
        <v>0</v>
      </c>
      <c r="I369" s="41">
        <v>0</v>
      </c>
      <c r="J369" s="42">
        <f t="shared" si="10"/>
        <v>13.599999999999454</v>
      </c>
      <c r="L369" s="56">
        <v>0.78500000000000003</v>
      </c>
    </row>
    <row r="370" spans="1:12" x14ac:dyDescent="0.2">
      <c r="A370" s="4">
        <f t="shared" si="11"/>
        <v>12</v>
      </c>
      <c r="B370" s="35">
        <v>39808</v>
      </c>
      <c r="C370" s="39">
        <v>13.600000000001273</v>
      </c>
      <c r="D370" s="40">
        <v>0</v>
      </c>
      <c r="E370" s="40">
        <v>0</v>
      </c>
      <c r="F370" s="40">
        <v>0</v>
      </c>
      <c r="G370" s="40">
        <v>0</v>
      </c>
      <c r="H370" s="40">
        <v>0</v>
      </c>
      <c r="I370" s="41">
        <v>0</v>
      </c>
      <c r="J370" s="42">
        <f t="shared" si="10"/>
        <v>13.600000000001273</v>
      </c>
      <c r="L370" s="56">
        <v>0.84899999999999998</v>
      </c>
    </row>
    <row r="371" spans="1:12" x14ac:dyDescent="0.2">
      <c r="A371" s="4">
        <f t="shared" si="11"/>
        <v>12</v>
      </c>
      <c r="B371" s="35">
        <v>39809</v>
      </c>
      <c r="C371" s="39">
        <v>13.199999999997999</v>
      </c>
      <c r="D371" s="40">
        <v>0</v>
      </c>
      <c r="E371" s="40">
        <v>0</v>
      </c>
      <c r="F371" s="40">
        <v>0</v>
      </c>
      <c r="G371" s="40">
        <v>0</v>
      </c>
      <c r="H371" s="40">
        <v>0</v>
      </c>
      <c r="I371" s="41">
        <v>0</v>
      </c>
      <c r="J371" s="42">
        <f t="shared" si="10"/>
        <v>13.199999999997999</v>
      </c>
      <c r="L371" s="56">
        <v>0.82399999999999995</v>
      </c>
    </row>
    <row r="372" spans="1:12" x14ac:dyDescent="0.2">
      <c r="A372" s="4">
        <f t="shared" si="11"/>
        <v>12</v>
      </c>
      <c r="B372" s="35">
        <v>39810</v>
      </c>
      <c r="C372" s="39">
        <v>12.400000000000546</v>
      </c>
      <c r="D372" s="40">
        <v>0</v>
      </c>
      <c r="E372" s="40">
        <v>0</v>
      </c>
      <c r="F372" s="40">
        <v>0</v>
      </c>
      <c r="G372" s="40">
        <v>0.30499999999999999</v>
      </c>
      <c r="H372" s="40">
        <v>3.9E-2</v>
      </c>
      <c r="I372" s="41">
        <v>0</v>
      </c>
      <c r="J372" s="42">
        <f t="shared" si="10"/>
        <v>12.744000000000545</v>
      </c>
      <c r="L372" s="56">
        <v>0.8</v>
      </c>
    </row>
    <row r="373" spans="1:12" x14ac:dyDescent="0.2">
      <c r="A373" s="4">
        <f t="shared" si="11"/>
        <v>12</v>
      </c>
      <c r="B373" s="35">
        <v>39811</v>
      </c>
      <c r="C373" s="39">
        <v>13.800000000000182</v>
      </c>
      <c r="D373" s="40">
        <v>0</v>
      </c>
      <c r="E373" s="40">
        <v>0</v>
      </c>
      <c r="F373" s="40">
        <v>0</v>
      </c>
      <c r="G373" s="40">
        <v>0</v>
      </c>
      <c r="H373" s="40">
        <v>0</v>
      </c>
      <c r="I373" s="41">
        <v>0</v>
      </c>
      <c r="J373" s="42">
        <f t="shared" si="10"/>
        <v>13.800000000000182</v>
      </c>
      <c r="L373" s="56">
        <v>0.81499999999999995</v>
      </c>
    </row>
    <row r="374" spans="1:12" x14ac:dyDescent="0.2">
      <c r="A374" s="4">
        <f t="shared" si="11"/>
        <v>12</v>
      </c>
      <c r="B374" s="35">
        <v>39812</v>
      </c>
      <c r="C374" s="39">
        <v>13.799999999999272</v>
      </c>
      <c r="D374" s="40">
        <v>0</v>
      </c>
      <c r="E374" s="40">
        <v>0</v>
      </c>
      <c r="F374" s="40">
        <v>0</v>
      </c>
      <c r="G374" s="40">
        <v>0</v>
      </c>
      <c r="H374" s="40">
        <v>0</v>
      </c>
      <c r="I374" s="41">
        <v>0</v>
      </c>
      <c r="J374" s="42">
        <f t="shared" si="10"/>
        <v>13.799999999999272</v>
      </c>
      <c r="L374" s="56">
        <v>0.83899999999999997</v>
      </c>
    </row>
    <row r="375" spans="1:12" ht="13.5" thickBot="1" x14ac:dyDescent="0.25">
      <c r="A375" s="4">
        <f t="shared" si="11"/>
        <v>12</v>
      </c>
      <c r="B375" s="35">
        <v>39813</v>
      </c>
      <c r="C375" s="39">
        <v>13.700000000001637</v>
      </c>
      <c r="D375" s="40">
        <v>0</v>
      </c>
      <c r="E375" s="40">
        <v>0</v>
      </c>
      <c r="F375" s="40">
        <v>0</v>
      </c>
      <c r="G375" s="40">
        <v>0</v>
      </c>
      <c r="H375" s="40">
        <v>0</v>
      </c>
      <c r="I375" s="41">
        <v>0</v>
      </c>
      <c r="J375" s="42">
        <f t="shared" si="10"/>
        <v>13.700000000001637</v>
      </c>
      <c r="L375" s="56">
        <v>0.83399999999999996</v>
      </c>
    </row>
    <row r="376" spans="1:12" s="4" customFormat="1" ht="13.5" thickBot="1" x14ac:dyDescent="0.25">
      <c r="B376" s="36" t="s">
        <v>4</v>
      </c>
      <c r="C376" s="43">
        <f t="shared" ref="C376:I376" si="12">SUM(C10:C375)</f>
        <v>5810.0000000000009</v>
      </c>
      <c r="D376" s="43">
        <f t="shared" si="12"/>
        <v>30.38601000000001</v>
      </c>
      <c r="E376" s="43">
        <f t="shared" si="12"/>
        <v>16.352660000000007</v>
      </c>
      <c r="F376" s="43">
        <f t="shared" si="12"/>
        <v>0</v>
      </c>
      <c r="G376" s="43">
        <f t="shared" si="12"/>
        <v>80.611999999999995</v>
      </c>
      <c r="H376" s="43">
        <f t="shared" si="12"/>
        <v>106.89800000000005</v>
      </c>
      <c r="I376" s="44">
        <f t="shared" si="12"/>
        <v>1.4329999999999998</v>
      </c>
      <c r="J376" s="45">
        <f t="shared" si="10"/>
        <v>6045.6816700000008</v>
      </c>
      <c r="L376" s="58">
        <f>+MAX(L10:L375)</f>
        <v>1.698</v>
      </c>
    </row>
    <row r="377" spans="1:12" x14ac:dyDescent="0.2">
      <c r="A377" s="4" t="str">
        <f>+IF(ISBLANK($B377),"",MONTH($B377))</f>
        <v/>
      </c>
    </row>
    <row r="378" spans="1:12" x14ac:dyDescent="0.2">
      <c r="A378" s="4" t="str">
        <f>+IF(ISBLANK($B378),"",MONTH($B378))</f>
        <v/>
      </c>
    </row>
    <row r="379" spans="1:12" x14ac:dyDescent="0.2">
      <c r="A379" s="4"/>
    </row>
    <row r="380" spans="1:12" x14ac:dyDescent="0.2">
      <c r="A380" s="4" t="str">
        <f>+IF(ISBLANK($B380),"",MONTH($B380))</f>
        <v/>
      </c>
    </row>
    <row r="381" spans="1:12" x14ac:dyDescent="0.2">
      <c r="A381" s="4" t="str">
        <f t="shared" ref="A381:A421" si="13">+IF(ISBLANK($B381),"",MONTH($B381))</f>
        <v/>
      </c>
      <c r="E381" s="4"/>
    </row>
    <row r="382" spans="1:12" x14ac:dyDescent="0.2">
      <c r="A382" s="4" t="str">
        <f t="shared" si="13"/>
        <v/>
      </c>
      <c r="E382" s="4"/>
    </row>
    <row r="383" spans="1:12" x14ac:dyDescent="0.2">
      <c r="A383" s="4" t="str">
        <f t="shared" si="13"/>
        <v/>
      </c>
      <c r="E383" s="4"/>
    </row>
    <row r="384" spans="1:12" x14ac:dyDescent="0.2">
      <c r="A384" s="4" t="str">
        <f t="shared" si="13"/>
        <v/>
      </c>
      <c r="E384" s="4"/>
    </row>
    <row r="385" spans="1:5" x14ac:dyDescent="0.2">
      <c r="A385" s="4" t="str">
        <f t="shared" si="13"/>
        <v/>
      </c>
      <c r="E385" s="4"/>
    </row>
    <row r="386" spans="1:5" x14ac:dyDescent="0.2">
      <c r="A386" s="4" t="str">
        <f t="shared" si="13"/>
        <v/>
      </c>
      <c r="E386" s="4"/>
    </row>
    <row r="387" spans="1:5" x14ac:dyDescent="0.2">
      <c r="A387" s="4" t="str">
        <f t="shared" si="13"/>
        <v/>
      </c>
      <c r="E387" s="4"/>
    </row>
    <row r="388" spans="1:5" x14ac:dyDescent="0.2">
      <c r="A388" s="4" t="str">
        <f t="shared" si="13"/>
        <v/>
      </c>
      <c r="E388" s="4"/>
    </row>
    <row r="389" spans="1:5" x14ac:dyDescent="0.2">
      <c r="A389" s="4" t="str">
        <f t="shared" si="13"/>
        <v/>
      </c>
      <c r="E389" s="4"/>
    </row>
    <row r="390" spans="1:5" x14ac:dyDescent="0.2">
      <c r="A390" s="4" t="str">
        <f t="shared" si="13"/>
        <v/>
      </c>
      <c r="E390" s="4"/>
    </row>
    <row r="391" spans="1:5" x14ac:dyDescent="0.2">
      <c r="A391" s="4" t="str">
        <f t="shared" si="13"/>
        <v/>
      </c>
      <c r="E391" s="4"/>
    </row>
    <row r="392" spans="1:5" x14ac:dyDescent="0.2">
      <c r="A392" s="4" t="str">
        <f t="shared" si="13"/>
        <v/>
      </c>
      <c r="E392" s="4"/>
    </row>
    <row r="393" spans="1:5" x14ac:dyDescent="0.2">
      <c r="A393" s="4" t="str">
        <f t="shared" si="13"/>
        <v/>
      </c>
      <c r="E393" s="4"/>
    </row>
    <row r="394" spans="1:5" x14ac:dyDescent="0.2">
      <c r="A394" s="4" t="str">
        <f t="shared" si="13"/>
        <v/>
      </c>
      <c r="E394" s="4"/>
    </row>
    <row r="395" spans="1:5" x14ac:dyDescent="0.2">
      <c r="A395" s="4" t="str">
        <f t="shared" si="13"/>
        <v/>
      </c>
      <c r="E395" s="4"/>
    </row>
    <row r="396" spans="1:5" x14ac:dyDescent="0.2">
      <c r="A396" s="4" t="str">
        <f t="shared" si="13"/>
        <v/>
      </c>
      <c r="E396" s="4"/>
    </row>
    <row r="397" spans="1:5" x14ac:dyDescent="0.2">
      <c r="A397" s="4" t="str">
        <f t="shared" si="13"/>
        <v/>
      </c>
      <c r="E397" s="4"/>
    </row>
    <row r="398" spans="1:5" x14ac:dyDescent="0.2">
      <c r="A398" s="4" t="str">
        <f t="shared" si="13"/>
        <v/>
      </c>
      <c r="E398" s="4"/>
    </row>
    <row r="399" spans="1:5" x14ac:dyDescent="0.2">
      <c r="A399" s="4" t="str">
        <f t="shared" si="13"/>
        <v/>
      </c>
    </row>
    <row r="400" spans="1:5" x14ac:dyDescent="0.2">
      <c r="A400" s="4" t="str">
        <f t="shared" si="13"/>
        <v/>
      </c>
    </row>
    <row r="401" spans="1:1" x14ac:dyDescent="0.2">
      <c r="A401" s="4" t="str">
        <f t="shared" si="13"/>
        <v/>
      </c>
    </row>
    <row r="402" spans="1:1" x14ac:dyDescent="0.2">
      <c r="A402" s="4" t="str">
        <f t="shared" si="13"/>
        <v/>
      </c>
    </row>
    <row r="403" spans="1:1" x14ac:dyDescent="0.2">
      <c r="A403" s="4" t="str">
        <f t="shared" si="13"/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 t="str">
        <f t="shared" si="13"/>
        <v/>
      </c>
    </row>
    <row r="410" spans="1:1" x14ac:dyDescent="0.2">
      <c r="A410" s="4" t="str">
        <f t="shared" si="13"/>
        <v/>
      </c>
    </row>
    <row r="411" spans="1:1" x14ac:dyDescent="0.2">
      <c r="A411" s="4" t="str">
        <f t="shared" si="13"/>
        <v/>
      </c>
    </row>
    <row r="412" spans="1:1" x14ac:dyDescent="0.2">
      <c r="A412" s="4" t="str">
        <f t="shared" si="13"/>
        <v/>
      </c>
    </row>
    <row r="413" spans="1:1" x14ac:dyDescent="0.2">
      <c r="A413" s="4" t="str">
        <f t="shared" si="13"/>
        <v/>
      </c>
    </row>
    <row r="414" spans="1:1" x14ac:dyDescent="0.2">
      <c r="A414" s="4" t="str">
        <f t="shared" si="13"/>
        <v/>
      </c>
    </row>
    <row r="415" spans="1:1" x14ac:dyDescent="0.2">
      <c r="A415" s="4" t="str">
        <f t="shared" si="13"/>
        <v/>
      </c>
    </row>
    <row r="416" spans="1:1" x14ac:dyDescent="0.2">
      <c r="A416" s="4" t="str">
        <f t="shared" si="13"/>
        <v/>
      </c>
    </row>
    <row r="417" spans="1:1" x14ac:dyDescent="0.2">
      <c r="A417" s="4" t="str">
        <f t="shared" si="13"/>
        <v/>
      </c>
    </row>
    <row r="418" spans="1:1" x14ac:dyDescent="0.2">
      <c r="A418" s="4" t="str">
        <f t="shared" si="13"/>
        <v/>
      </c>
    </row>
    <row r="419" spans="1:1" x14ac:dyDescent="0.2">
      <c r="A419" s="4" t="str">
        <f t="shared" si="13"/>
        <v/>
      </c>
    </row>
    <row r="420" spans="1:1" x14ac:dyDescent="0.2">
      <c r="A420" s="4" t="str">
        <f t="shared" si="13"/>
        <v/>
      </c>
    </row>
    <row r="421" spans="1:1" x14ac:dyDescent="0.2">
      <c r="A421" s="4" t="str">
        <f t="shared" si="13"/>
        <v/>
      </c>
    </row>
    <row r="422" spans="1:1" x14ac:dyDescent="0.2">
      <c r="A422" s="4"/>
    </row>
    <row r="423" spans="1:1" x14ac:dyDescent="0.2">
      <c r="A423" s="4"/>
    </row>
    <row r="424" spans="1:1" x14ac:dyDescent="0.2">
      <c r="A424" s="4" t="str">
        <f t="shared" ref="A424:A432" si="14">+IF(ISBLANK($B424),"",MONTH($B424))</f>
        <v/>
      </c>
    </row>
    <row r="425" spans="1:1" x14ac:dyDescent="0.2">
      <c r="A425" s="4" t="str">
        <f t="shared" si="14"/>
        <v/>
      </c>
    </row>
    <row r="426" spans="1:1" x14ac:dyDescent="0.2">
      <c r="A426" s="4" t="str">
        <f t="shared" si="14"/>
        <v/>
      </c>
    </row>
    <row r="427" spans="1:1" x14ac:dyDescent="0.2">
      <c r="A427" s="4" t="str">
        <f t="shared" si="14"/>
        <v/>
      </c>
    </row>
    <row r="428" spans="1:1" x14ac:dyDescent="0.2">
      <c r="A428" s="4" t="str">
        <f t="shared" si="14"/>
        <v/>
      </c>
    </row>
    <row r="429" spans="1:1" x14ac:dyDescent="0.2">
      <c r="A429" s="4" t="str">
        <f t="shared" si="14"/>
        <v/>
      </c>
    </row>
    <row r="430" spans="1:1" x14ac:dyDescent="0.2">
      <c r="A430" s="4" t="str">
        <f t="shared" si="14"/>
        <v/>
      </c>
    </row>
    <row r="431" spans="1:1" x14ac:dyDescent="0.2">
      <c r="A431" s="4" t="str">
        <f t="shared" si="14"/>
        <v/>
      </c>
    </row>
    <row r="432" spans="1:1" x14ac:dyDescent="0.2">
      <c r="A432" s="4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J10:J376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3" tint="0.39997558519241921"/>
  </sheetPr>
  <dimension ref="A1:U427"/>
  <sheetViews>
    <sheetView showGridLines="0" topLeftCell="B1" zoomScale="75" zoomScaleNormal="75" workbookViewId="0">
      <pane xSplit="1" ySplit="9" topLeftCell="C10" activePane="bottomRight" state="frozen"/>
      <selection pane="topRight"/>
      <selection pane="bottomLeft"/>
      <selection pane="bottomRight" activeCell="B1" sqref="B1"/>
    </sheetView>
  </sheetViews>
  <sheetFormatPr baseColWidth="10" defaultRowHeight="12.75" x14ac:dyDescent="0.2"/>
  <cols>
    <col min="1" max="1" width="3.5703125" bestFit="1" customWidth="1"/>
    <col min="2" max="2" width="43.7109375" bestFit="1" customWidth="1"/>
    <col min="3" max="3" width="18.28515625" bestFit="1" customWidth="1"/>
    <col min="4" max="8" width="14.5703125" bestFit="1" customWidth="1"/>
    <col min="9" max="9" width="11" bestFit="1" customWidth="1"/>
    <col min="10" max="10" width="12" bestFit="1" customWidth="1"/>
    <col min="12" max="12" width="15" bestFit="1" customWidth="1"/>
  </cols>
  <sheetData>
    <row r="1" spans="1:12" ht="15.75" x14ac:dyDescent="0.25">
      <c r="A1" s="4"/>
      <c r="B1" s="23" t="s">
        <v>13</v>
      </c>
    </row>
    <row r="2" spans="1:12" ht="15.75" x14ac:dyDescent="0.25">
      <c r="A2" s="4"/>
      <c r="B2" s="24" t="s">
        <v>45</v>
      </c>
    </row>
    <row r="3" spans="1:12" ht="15.75" x14ac:dyDescent="0.25">
      <c r="A3" s="4"/>
      <c r="B3" s="24" t="s">
        <v>25</v>
      </c>
    </row>
    <row r="4" spans="1:12" ht="13.5" thickBot="1" x14ac:dyDescent="0.25">
      <c r="A4" s="4"/>
      <c r="B4" s="22" t="s">
        <v>21</v>
      </c>
    </row>
    <row r="5" spans="1:12" ht="16.5" thickBot="1" x14ac:dyDescent="0.3">
      <c r="A5" s="4"/>
      <c r="B5" s="3"/>
      <c r="C5" s="3"/>
    </row>
    <row r="6" spans="1:12" ht="4.5" customHeight="1" thickBot="1" x14ac:dyDescent="0.3">
      <c r="A6" s="4"/>
      <c r="B6" s="37"/>
      <c r="C6" s="38"/>
      <c r="D6" s="16"/>
      <c r="E6" s="16"/>
      <c r="F6" s="16"/>
      <c r="G6" s="16"/>
      <c r="H6" s="16"/>
      <c r="I6" s="16"/>
      <c r="J6" s="17"/>
      <c r="L6" s="54"/>
    </row>
    <row r="7" spans="1:12" s="2" customFormat="1" x14ac:dyDescent="0.2">
      <c r="A7" s="4"/>
      <c r="B7" s="25" t="s">
        <v>0</v>
      </c>
      <c r="C7" s="26" t="str">
        <f>VLOOKUP(C$9,'Información Unidades'!$L$3:$N$15,2,0)</f>
        <v>EDELAYSEN</v>
      </c>
      <c r="D7" s="27" t="str">
        <f>VLOOKUP(D$9,'Información Unidades'!$L$3:$N$15,2,0)</f>
        <v>EDELAYSEN</v>
      </c>
      <c r="E7" s="27" t="str">
        <f>VLOOKUP(E$9,'Información Unidades'!$L$3:$N$15,2,0)</f>
        <v>EDELAYSEN</v>
      </c>
      <c r="F7" s="27" t="str">
        <f>VLOOKUP(F$9,'Información Unidades'!$L$3:$N$15,2,0)</f>
        <v>EDELAYSEN</v>
      </c>
      <c r="G7" s="27" t="str">
        <f>VLOOKUP(G$9,'Información Unidades'!$L$3:$N$15,2,0)</f>
        <v>EDELAYSEN</v>
      </c>
      <c r="H7" s="27" t="str">
        <f>VLOOKUP(H$9,'Información Unidades'!$L$3:$N$15,2,0)</f>
        <v>EDELAYSEN</v>
      </c>
      <c r="I7" s="28" t="str">
        <f>VLOOKUP(I$9,'Información Unidades'!$L$3:$N$15,2,0)</f>
        <v>EDELAYSEN</v>
      </c>
      <c r="J7" s="18" t="s">
        <v>1</v>
      </c>
      <c r="L7" s="18" t="s">
        <v>71</v>
      </c>
    </row>
    <row r="8" spans="1:12" s="6" customFormat="1" x14ac:dyDescent="0.2">
      <c r="A8" s="4"/>
      <c r="B8" s="19" t="s">
        <v>2</v>
      </c>
      <c r="C8" s="29" t="str">
        <f>VLOOKUP(C$9,'Información Unidades'!$L$3:$N$15,3,0)</f>
        <v>HIDRO PASADA</v>
      </c>
      <c r="D8" s="30" t="str">
        <f>VLOOKUP(D$9,'Información Unidades'!$L$3:$N$15,3,0)</f>
        <v>DIESEL</v>
      </c>
      <c r="E8" s="30" t="str">
        <f>VLOOKUP(E$9,'Información Unidades'!$L$3:$N$15,3,0)</f>
        <v>DIESEL</v>
      </c>
      <c r="F8" s="30" t="str">
        <f>VLOOKUP(F$9,'Información Unidades'!$L$3:$N$15,3,0)</f>
        <v>DIESEL</v>
      </c>
      <c r="G8" s="30" t="str">
        <f>VLOOKUP(G$9,'Información Unidades'!$L$3:$N$15,3,0)</f>
        <v>DIESEL</v>
      </c>
      <c r="H8" s="30" t="str">
        <f>VLOOKUP(H$9,'Información Unidades'!$L$3:$N$15,3,0)</f>
        <v>DIESEL</v>
      </c>
      <c r="I8" s="31" t="str">
        <f>VLOOKUP(I$9,'Información Unidades'!$L$3:$N$15,3,0)</f>
        <v>DIESEL</v>
      </c>
      <c r="J8" s="20" t="s">
        <v>3</v>
      </c>
      <c r="L8" s="20" t="s">
        <v>73</v>
      </c>
    </row>
    <row r="9" spans="1:12" s="6" customFormat="1" ht="13.5" thickBot="1" x14ac:dyDescent="0.25">
      <c r="A9" s="4"/>
      <c r="B9" s="21" t="s">
        <v>23</v>
      </c>
      <c r="C9" s="32" t="s">
        <v>46</v>
      </c>
      <c r="D9" s="33" t="s">
        <v>47</v>
      </c>
      <c r="E9" s="33" t="s">
        <v>48</v>
      </c>
      <c r="F9" s="33" t="s">
        <v>49</v>
      </c>
      <c r="G9" s="33" t="s">
        <v>50</v>
      </c>
      <c r="H9" s="33" t="s">
        <v>51</v>
      </c>
      <c r="I9" s="34" t="s">
        <v>82</v>
      </c>
      <c r="J9" s="22"/>
      <c r="L9" s="22" t="s">
        <v>70</v>
      </c>
    </row>
    <row r="10" spans="1:12" x14ac:dyDescent="0.2">
      <c r="A10" s="4">
        <f t="shared" ref="A10:A73" si="0">+IF(ISBLANK($B10),"",MONTH($B10))</f>
        <v>1</v>
      </c>
      <c r="B10" s="35">
        <v>39814</v>
      </c>
      <c r="C10" s="51">
        <v>12.800000000000182</v>
      </c>
      <c r="D10" s="48">
        <v>0</v>
      </c>
      <c r="E10" s="48">
        <v>0</v>
      </c>
      <c r="F10" s="48">
        <v>0</v>
      </c>
      <c r="G10" s="48">
        <v>0</v>
      </c>
      <c r="H10" s="48">
        <v>0</v>
      </c>
      <c r="I10" s="49">
        <v>0</v>
      </c>
      <c r="J10" s="50">
        <f t="shared" ref="J10:J73" si="1">+SUM(C10:I10)</f>
        <v>12.800000000000182</v>
      </c>
      <c r="L10" s="55">
        <v>0.77</v>
      </c>
    </row>
    <row r="11" spans="1:12" x14ac:dyDescent="0.2">
      <c r="A11" s="4">
        <f t="shared" si="0"/>
        <v>1</v>
      </c>
      <c r="B11" s="35">
        <v>39815</v>
      </c>
      <c r="C11" s="52">
        <v>13.799999999998363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1">
        <v>0</v>
      </c>
      <c r="J11" s="42">
        <f t="shared" si="1"/>
        <v>13.799999999998363</v>
      </c>
      <c r="L11" s="56">
        <v>0.83899999999999997</v>
      </c>
    </row>
    <row r="12" spans="1:12" x14ac:dyDescent="0.2">
      <c r="A12" s="4">
        <f t="shared" si="0"/>
        <v>1</v>
      </c>
      <c r="B12" s="35">
        <v>39816</v>
      </c>
      <c r="C12" s="52">
        <v>14.099999999999454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1">
        <v>0</v>
      </c>
      <c r="J12" s="42">
        <f t="shared" si="1"/>
        <v>14.099999999999454</v>
      </c>
      <c r="L12" s="56">
        <v>0.85799999999999998</v>
      </c>
    </row>
    <row r="13" spans="1:12" x14ac:dyDescent="0.2">
      <c r="A13" s="4">
        <f t="shared" si="0"/>
        <v>1</v>
      </c>
      <c r="B13" s="35">
        <v>39817</v>
      </c>
      <c r="C13" s="52">
        <v>14.299999999999272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1">
        <v>0</v>
      </c>
      <c r="J13" s="42">
        <f t="shared" si="1"/>
        <v>14.299999999999272</v>
      </c>
      <c r="L13" s="56">
        <v>0.84799999999999998</v>
      </c>
    </row>
    <row r="14" spans="1:12" x14ac:dyDescent="0.2">
      <c r="A14" s="4">
        <f t="shared" si="0"/>
        <v>1</v>
      </c>
      <c r="B14" s="35">
        <v>39818</v>
      </c>
      <c r="C14" s="52">
        <v>13.400000000001455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1">
        <v>0</v>
      </c>
      <c r="J14" s="42">
        <f t="shared" si="1"/>
        <v>13.400000000001455</v>
      </c>
      <c r="L14" s="56">
        <v>0.85799999999999998</v>
      </c>
    </row>
    <row r="15" spans="1:12" x14ac:dyDescent="0.2">
      <c r="A15" s="4">
        <f t="shared" si="0"/>
        <v>1</v>
      </c>
      <c r="B15" s="35">
        <v>39819</v>
      </c>
      <c r="C15" s="52">
        <v>14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1">
        <v>0</v>
      </c>
      <c r="J15" s="42">
        <f t="shared" si="1"/>
        <v>14</v>
      </c>
      <c r="L15" s="56">
        <v>0.84799999999999998</v>
      </c>
    </row>
    <row r="16" spans="1:12" x14ac:dyDescent="0.2">
      <c r="A16" s="4">
        <f t="shared" si="0"/>
        <v>1</v>
      </c>
      <c r="B16" s="35">
        <v>39820</v>
      </c>
      <c r="C16" s="52">
        <v>14.800000000000182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1">
        <v>0</v>
      </c>
      <c r="J16" s="42">
        <f t="shared" si="1"/>
        <v>14.800000000000182</v>
      </c>
      <c r="L16" s="56">
        <v>0.878</v>
      </c>
    </row>
    <row r="17" spans="1:12" x14ac:dyDescent="0.2">
      <c r="A17" s="4">
        <f t="shared" si="0"/>
        <v>1</v>
      </c>
      <c r="B17" s="35">
        <v>39821</v>
      </c>
      <c r="C17" s="52">
        <v>14.100000000002183</v>
      </c>
      <c r="D17" s="40">
        <v>0</v>
      </c>
      <c r="E17" s="40">
        <v>0</v>
      </c>
      <c r="F17" s="40">
        <v>0</v>
      </c>
      <c r="G17" s="40">
        <v>0</v>
      </c>
      <c r="H17" s="40">
        <v>7.0000000000000007E-2</v>
      </c>
      <c r="I17" s="41">
        <v>0</v>
      </c>
      <c r="J17" s="42">
        <f t="shared" si="1"/>
        <v>14.170000000002183</v>
      </c>
      <c r="L17" s="56">
        <v>0.878</v>
      </c>
    </row>
    <row r="18" spans="1:12" x14ac:dyDescent="0.2">
      <c r="A18" s="4">
        <f t="shared" si="0"/>
        <v>1</v>
      </c>
      <c r="B18" s="35">
        <v>39822</v>
      </c>
      <c r="C18" s="52">
        <v>14.599999999999454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1">
        <v>0</v>
      </c>
      <c r="J18" s="42">
        <f t="shared" si="1"/>
        <v>14.599999999999454</v>
      </c>
      <c r="L18" s="56">
        <v>0.878</v>
      </c>
    </row>
    <row r="19" spans="1:12" x14ac:dyDescent="0.2">
      <c r="A19" s="4">
        <f t="shared" si="0"/>
        <v>1</v>
      </c>
      <c r="B19" s="35">
        <v>39823</v>
      </c>
      <c r="C19" s="52">
        <v>14.399999999998727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1">
        <v>0</v>
      </c>
      <c r="J19" s="42">
        <f t="shared" si="1"/>
        <v>14.399999999998727</v>
      </c>
      <c r="L19" s="56">
        <v>0.84799999999999998</v>
      </c>
    </row>
    <row r="20" spans="1:12" x14ac:dyDescent="0.2">
      <c r="A20" s="4">
        <f t="shared" si="0"/>
        <v>1</v>
      </c>
      <c r="B20" s="35">
        <v>39824</v>
      </c>
      <c r="C20" s="52">
        <v>14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1">
        <v>0</v>
      </c>
      <c r="J20" s="42">
        <f t="shared" si="1"/>
        <v>14</v>
      </c>
      <c r="L20" s="56">
        <v>0.85799999999999998</v>
      </c>
    </row>
    <row r="21" spans="1:12" x14ac:dyDescent="0.2">
      <c r="A21" s="4">
        <f t="shared" si="0"/>
        <v>1</v>
      </c>
      <c r="B21" s="35">
        <v>39825</v>
      </c>
      <c r="C21" s="52">
        <v>14.299999999999272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1">
        <v>0</v>
      </c>
      <c r="J21" s="42">
        <f t="shared" si="1"/>
        <v>14.299999999999272</v>
      </c>
      <c r="L21" s="56">
        <v>0.88700000000000001</v>
      </c>
    </row>
    <row r="22" spans="1:12" x14ac:dyDescent="0.2">
      <c r="A22" s="4">
        <f t="shared" si="0"/>
        <v>1</v>
      </c>
      <c r="B22" s="35">
        <v>39826</v>
      </c>
      <c r="C22" s="52">
        <v>14.700000000001637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1">
        <v>0</v>
      </c>
      <c r="J22" s="42">
        <f t="shared" si="1"/>
        <v>14.700000000001637</v>
      </c>
      <c r="L22" s="56">
        <v>0.89200000000000002</v>
      </c>
    </row>
    <row r="23" spans="1:12" x14ac:dyDescent="0.2">
      <c r="A23" s="4">
        <f t="shared" si="0"/>
        <v>1</v>
      </c>
      <c r="B23" s="35">
        <v>39827</v>
      </c>
      <c r="C23" s="52">
        <v>14.899999999998727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1">
        <v>0</v>
      </c>
      <c r="J23" s="42">
        <f t="shared" si="1"/>
        <v>14.899999999998727</v>
      </c>
      <c r="L23" s="56">
        <v>0.86299999999999999</v>
      </c>
    </row>
    <row r="24" spans="1:12" x14ac:dyDescent="0.2">
      <c r="A24" s="4">
        <f t="shared" si="0"/>
        <v>1</v>
      </c>
      <c r="B24" s="35">
        <v>39828</v>
      </c>
      <c r="C24" s="52">
        <v>13.299999999999272</v>
      </c>
      <c r="D24" s="40">
        <v>0</v>
      </c>
      <c r="E24" s="40">
        <v>0</v>
      </c>
      <c r="F24" s="40">
        <v>0</v>
      </c>
      <c r="G24" s="40">
        <v>0.13900000000000001</v>
      </c>
      <c r="H24" s="40">
        <v>0</v>
      </c>
      <c r="I24" s="41">
        <v>0</v>
      </c>
      <c r="J24" s="42">
        <f t="shared" si="1"/>
        <v>13.438999999999272</v>
      </c>
      <c r="L24" s="56">
        <v>0.878</v>
      </c>
    </row>
    <row r="25" spans="1:12" x14ac:dyDescent="0.2">
      <c r="A25" s="4">
        <f t="shared" si="0"/>
        <v>1</v>
      </c>
      <c r="B25" s="35">
        <v>39829</v>
      </c>
      <c r="C25" s="52">
        <v>10.300000000001091</v>
      </c>
      <c r="D25" s="40">
        <v>0</v>
      </c>
      <c r="E25" s="40">
        <v>0</v>
      </c>
      <c r="F25" s="40">
        <v>0</v>
      </c>
      <c r="G25" s="40">
        <v>1.8240000000000001</v>
      </c>
      <c r="H25" s="40">
        <v>0.19600000000000001</v>
      </c>
      <c r="I25" s="41">
        <v>0</v>
      </c>
      <c r="J25" s="42">
        <f t="shared" si="1"/>
        <v>12.320000000001091</v>
      </c>
      <c r="L25" s="56">
        <v>0.86299999999999999</v>
      </c>
    </row>
    <row r="26" spans="1:12" x14ac:dyDescent="0.2">
      <c r="A26" s="4">
        <f t="shared" si="0"/>
        <v>1</v>
      </c>
      <c r="B26" s="35">
        <v>39830</v>
      </c>
      <c r="C26" s="52">
        <v>13.599999999999454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1">
        <v>0</v>
      </c>
      <c r="J26" s="42">
        <f t="shared" si="1"/>
        <v>13.599999999999454</v>
      </c>
      <c r="L26" s="56">
        <v>0.873</v>
      </c>
    </row>
    <row r="27" spans="1:12" x14ac:dyDescent="0.2">
      <c r="A27" s="4">
        <f t="shared" si="0"/>
        <v>1</v>
      </c>
      <c r="B27" s="35">
        <v>39831</v>
      </c>
      <c r="C27" s="52">
        <v>13.599999999999454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1">
        <v>0</v>
      </c>
      <c r="J27" s="42">
        <f t="shared" si="1"/>
        <v>13.599999999999454</v>
      </c>
      <c r="L27" s="56">
        <v>0.86799999999999999</v>
      </c>
    </row>
    <row r="28" spans="1:12" x14ac:dyDescent="0.2">
      <c r="A28" s="4">
        <f t="shared" si="0"/>
        <v>1</v>
      </c>
      <c r="B28" s="35">
        <v>39832</v>
      </c>
      <c r="C28" s="52">
        <v>14.400000000002365</v>
      </c>
      <c r="D28" s="40">
        <v>0</v>
      </c>
      <c r="E28" s="40">
        <v>0</v>
      </c>
      <c r="F28" s="40">
        <v>0</v>
      </c>
      <c r="G28" s="40">
        <v>0.22</v>
      </c>
      <c r="H28" s="40">
        <v>0</v>
      </c>
      <c r="I28" s="41">
        <v>0</v>
      </c>
      <c r="J28" s="42">
        <f t="shared" si="1"/>
        <v>14.620000000002365</v>
      </c>
      <c r="L28" s="56">
        <v>0.89200000000000002</v>
      </c>
    </row>
    <row r="29" spans="1:12" x14ac:dyDescent="0.2">
      <c r="A29" s="4">
        <f t="shared" si="0"/>
        <v>1</v>
      </c>
      <c r="B29" s="35">
        <v>39833</v>
      </c>
      <c r="C29" s="52">
        <v>14.999999999997272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1">
        <v>0</v>
      </c>
      <c r="J29" s="42">
        <f t="shared" si="1"/>
        <v>14.999999999997272</v>
      </c>
      <c r="L29" s="56">
        <v>0.91700000000000004</v>
      </c>
    </row>
    <row r="30" spans="1:12" x14ac:dyDescent="0.2">
      <c r="A30" s="4">
        <f t="shared" si="0"/>
        <v>1</v>
      </c>
      <c r="B30" s="35">
        <v>39834</v>
      </c>
      <c r="C30" s="52">
        <v>14.200000000002547</v>
      </c>
      <c r="D30" s="40">
        <v>0.14699999999999999</v>
      </c>
      <c r="E30" s="40">
        <v>0</v>
      </c>
      <c r="F30" s="40">
        <v>0</v>
      </c>
      <c r="G30" s="40">
        <v>0</v>
      </c>
      <c r="H30" s="40">
        <v>5.2999999999999999E-2</v>
      </c>
      <c r="I30" s="41">
        <v>0</v>
      </c>
      <c r="J30" s="42">
        <f t="shared" si="1"/>
        <v>14.400000000002548</v>
      </c>
      <c r="L30" s="56">
        <v>0.95099999999999996</v>
      </c>
    </row>
    <row r="31" spans="1:12" x14ac:dyDescent="0.2">
      <c r="A31" s="4">
        <f t="shared" si="0"/>
        <v>1</v>
      </c>
      <c r="B31" s="35">
        <v>39835</v>
      </c>
      <c r="C31" s="52">
        <v>15.100000000000364</v>
      </c>
      <c r="D31" s="40">
        <v>0</v>
      </c>
      <c r="E31" s="40">
        <v>0</v>
      </c>
      <c r="F31" s="40">
        <v>0</v>
      </c>
      <c r="G31" s="40">
        <v>0</v>
      </c>
      <c r="H31" s="40">
        <v>0.214</v>
      </c>
      <c r="I31" s="41">
        <v>0</v>
      </c>
      <c r="J31" s="42">
        <f t="shared" si="1"/>
        <v>15.314000000000364</v>
      </c>
      <c r="L31" s="56">
        <v>0.92600000000000005</v>
      </c>
    </row>
    <row r="32" spans="1:12" x14ac:dyDescent="0.2">
      <c r="A32" s="4">
        <f t="shared" si="0"/>
        <v>1</v>
      </c>
      <c r="B32" s="35">
        <v>39836</v>
      </c>
      <c r="C32" s="52">
        <v>15.399999999998727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1">
        <v>0</v>
      </c>
      <c r="J32" s="42">
        <f t="shared" si="1"/>
        <v>15.399999999998727</v>
      </c>
      <c r="L32" s="56">
        <v>0.95099999999999996</v>
      </c>
    </row>
    <row r="33" spans="1:12" x14ac:dyDescent="0.2">
      <c r="A33" s="4">
        <f t="shared" si="0"/>
        <v>1</v>
      </c>
      <c r="B33" s="35">
        <v>39837</v>
      </c>
      <c r="C33" s="52">
        <v>14.800000000000182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1">
        <v>0</v>
      </c>
      <c r="J33" s="42">
        <f t="shared" si="1"/>
        <v>14.800000000000182</v>
      </c>
      <c r="L33" s="56">
        <v>0.89200000000000002</v>
      </c>
    </row>
    <row r="34" spans="1:12" x14ac:dyDescent="0.2">
      <c r="A34" s="4">
        <f t="shared" si="0"/>
        <v>1</v>
      </c>
      <c r="B34" s="35">
        <v>39838</v>
      </c>
      <c r="C34" s="52">
        <v>13.600000000000364</v>
      </c>
      <c r="D34" s="40">
        <v>0</v>
      </c>
      <c r="E34" s="40">
        <v>0</v>
      </c>
      <c r="F34" s="40">
        <v>0</v>
      </c>
      <c r="G34" s="40">
        <v>0.14799999999999999</v>
      </c>
      <c r="H34" s="40">
        <v>0</v>
      </c>
      <c r="I34" s="41">
        <v>0</v>
      </c>
      <c r="J34" s="42">
        <f t="shared" si="1"/>
        <v>13.748000000000363</v>
      </c>
      <c r="L34" s="56">
        <v>0.88700000000000001</v>
      </c>
    </row>
    <row r="35" spans="1:12" x14ac:dyDescent="0.2">
      <c r="A35" s="4">
        <f t="shared" si="0"/>
        <v>1</v>
      </c>
      <c r="B35" s="35">
        <v>39839</v>
      </c>
      <c r="C35" s="52">
        <v>15.199999999999818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1">
        <v>0</v>
      </c>
      <c r="J35" s="42">
        <f t="shared" si="1"/>
        <v>15.199999999999818</v>
      </c>
      <c r="L35" s="56">
        <v>0.94599999999999995</v>
      </c>
    </row>
    <row r="36" spans="1:12" x14ac:dyDescent="0.2">
      <c r="A36" s="4">
        <f t="shared" si="0"/>
        <v>1</v>
      </c>
      <c r="B36" s="35">
        <v>39840</v>
      </c>
      <c r="C36" s="52">
        <v>14.899999999999636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1">
        <v>0</v>
      </c>
      <c r="J36" s="42">
        <f t="shared" si="1"/>
        <v>14.899999999999636</v>
      </c>
      <c r="L36" s="56">
        <v>0.873</v>
      </c>
    </row>
    <row r="37" spans="1:12" x14ac:dyDescent="0.2">
      <c r="A37" s="4">
        <f t="shared" si="0"/>
        <v>1</v>
      </c>
      <c r="B37" s="35">
        <v>39841</v>
      </c>
      <c r="C37" s="52">
        <v>15.200000000000728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1">
        <v>0</v>
      </c>
      <c r="J37" s="42">
        <f t="shared" si="1"/>
        <v>15.200000000000728</v>
      </c>
      <c r="L37" s="56">
        <v>0.93600000000000005</v>
      </c>
    </row>
    <row r="38" spans="1:12" x14ac:dyDescent="0.2">
      <c r="A38" s="4">
        <f t="shared" si="0"/>
        <v>1</v>
      </c>
      <c r="B38" s="35">
        <v>39842</v>
      </c>
      <c r="C38" s="52">
        <v>15.499999999999091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1">
        <v>0</v>
      </c>
      <c r="J38" s="42">
        <f t="shared" si="1"/>
        <v>15.499999999999091</v>
      </c>
      <c r="L38" s="56">
        <v>1.0649999999999999</v>
      </c>
    </row>
    <row r="39" spans="1:12" x14ac:dyDescent="0.2">
      <c r="A39" s="4">
        <f t="shared" si="0"/>
        <v>1</v>
      </c>
      <c r="B39" s="35">
        <v>39843</v>
      </c>
      <c r="C39" s="52">
        <v>14.899999999999636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1">
        <v>0</v>
      </c>
      <c r="J39" s="42">
        <f t="shared" si="1"/>
        <v>14.899999999999636</v>
      </c>
      <c r="L39" s="56">
        <v>0.90700000000000003</v>
      </c>
    </row>
    <row r="40" spans="1:12" x14ac:dyDescent="0.2">
      <c r="A40" s="4">
        <f t="shared" si="0"/>
        <v>1</v>
      </c>
      <c r="B40" s="35">
        <v>39844</v>
      </c>
      <c r="C40" s="52">
        <v>14.600000000001273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1">
        <v>0</v>
      </c>
      <c r="J40" s="42">
        <f t="shared" si="1"/>
        <v>14.600000000001273</v>
      </c>
      <c r="L40" s="56">
        <v>0.89200000000000002</v>
      </c>
    </row>
    <row r="41" spans="1:12" x14ac:dyDescent="0.2">
      <c r="A41" s="4">
        <f t="shared" si="0"/>
        <v>2</v>
      </c>
      <c r="B41" s="35">
        <v>39845</v>
      </c>
      <c r="C41" s="52">
        <v>13.100000000000364</v>
      </c>
      <c r="D41" s="40">
        <v>0</v>
      </c>
      <c r="E41" s="40">
        <v>0</v>
      </c>
      <c r="F41" s="40">
        <v>0</v>
      </c>
      <c r="G41" s="40">
        <v>0.38300000000000001</v>
      </c>
      <c r="H41" s="40">
        <v>5.0000000000000001E-3</v>
      </c>
      <c r="I41" s="41">
        <v>0</v>
      </c>
      <c r="J41" s="42">
        <f t="shared" si="1"/>
        <v>13.488000000000364</v>
      </c>
      <c r="L41" s="56">
        <v>0.89500000000000002</v>
      </c>
    </row>
    <row r="42" spans="1:12" x14ac:dyDescent="0.2">
      <c r="A42" s="4">
        <f t="shared" si="0"/>
        <v>2</v>
      </c>
      <c r="B42" s="35">
        <v>39846</v>
      </c>
      <c r="C42" s="52">
        <v>15.499999999998181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1">
        <v>0</v>
      </c>
      <c r="J42" s="42">
        <f t="shared" si="1"/>
        <v>15.499999999998181</v>
      </c>
      <c r="L42" s="56">
        <v>0.96799999999999997</v>
      </c>
    </row>
    <row r="43" spans="1:12" x14ac:dyDescent="0.2">
      <c r="A43" s="4">
        <f t="shared" si="0"/>
        <v>2</v>
      </c>
      <c r="B43" s="35">
        <v>39847</v>
      </c>
      <c r="C43" s="52">
        <v>13.000000000000909</v>
      </c>
      <c r="D43" s="40">
        <v>0.76800000000000002</v>
      </c>
      <c r="E43" s="40">
        <v>0</v>
      </c>
      <c r="F43" s="40">
        <v>0</v>
      </c>
      <c r="G43" s="40">
        <v>0.34</v>
      </c>
      <c r="H43" s="40">
        <v>0.14499999999999999</v>
      </c>
      <c r="I43" s="41">
        <v>0</v>
      </c>
      <c r="J43" s="42">
        <f t="shared" si="1"/>
        <v>14.25300000000091</v>
      </c>
      <c r="L43" s="56">
        <v>0.96299999999999997</v>
      </c>
    </row>
    <row r="44" spans="1:12" x14ac:dyDescent="0.2">
      <c r="A44" s="4">
        <f t="shared" si="0"/>
        <v>2</v>
      </c>
      <c r="B44" s="35">
        <v>39848</v>
      </c>
      <c r="C44" s="52">
        <v>15.399999999998727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1">
        <v>0</v>
      </c>
      <c r="J44" s="42">
        <f t="shared" si="1"/>
        <v>15.399999999998727</v>
      </c>
      <c r="L44" s="56">
        <v>0.997</v>
      </c>
    </row>
    <row r="45" spans="1:12" x14ac:dyDescent="0.2">
      <c r="A45" s="4">
        <f t="shared" si="0"/>
        <v>2</v>
      </c>
      <c r="B45" s="35">
        <v>39849</v>
      </c>
      <c r="C45" s="52">
        <v>15.099999999999454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1">
        <v>0</v>
      </c>
      <c r="J45" s="42">
        <f t="shared" si="1"/>
        <v>15.099999999999454</v>
      </c>
      <c r="L45" s="56">
        <v>0.96799999999999997</v>
      </c>
    </row>
    <row r="46" spans="1:12" x14ac:dyDescent="0.2">
      <c r="A46" s="4">
        <f t="shared" si="0"/>
        <v>2</v>
      </c>
      <c r="B46" s="35">
        <v>39850</v>
      </c>
      <c r="C46" s="52">
        <v>14.900000000000546</v>
      </c>
      <c r="D46" s="40">
        <v>0</v>
      </c>
      <c r="E46" s="40">
        <v>0</v>
      </c>
      <c r="F46" s="40">
        <v>0</v>
      </c>
      <c r="G46" s="40">
        <v>0</v>
      </c>
      <c r="H46" s="40">
        <v>6.2E-2</v>
      </c>
      <c r="I46" s="41">
        <v>0</v>
      </c>
      <c r="J46" s="42">
        <f t="shared" si="1"/>
        <v>14.962000000000545</v>
      </c>
      <c r="L46" s="56">
        <v>0.94799999999999995</v>
      </c>
    </row>
    <row r="47" spans="1:12" x14ac:dyDescent="0.2">
      <c r="A47" s="4">
        <f t="shared" si="0"/>
        <v>2</v>
      </c>
      <c r="B47" s="35">
        <v>39851</v>
      </c>
      <c r="C47" s="52">
        <v>14.599999999999454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1">
        <v>0</v>
      </c>
      <c r="J47" s="42">
        <f t="shared" si="1"/>
        <v>14.599999999999454</v>
      </c>
      <c r="L47" s="56">
        <v>0.95799999999999996</v>
      </c>
    </row>
    <row r="48" spans="1:12" x14ac:dyDescent="0.2">
      <c r="A48" s="4">
        <f t="shared" si="0"/>
        <v>2</v>
      </c>
      <c r="B48" s="35">
        <v>39852</v>
      </c>
      <c r="C48" s="52">
        <v>14.100000000001273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1">
        <v>0</v>
      </c>
      <c r="J48" s="42">
        <f t="shared" si="1"/>
        <v>14.100000000001273</v>
      </c>
      <c r="L48" s="56">
        <v>0.93899999999999995</v>
      </c>
    </row>
    <row r="49" spans="1:12" x14ac:dyDescent="0.2">
      <c r="A49" s="4">
        <f t="shared" si="0"/>
        <v>2</v>
      </c>
      <c r="B49" s="35">
        <v>39853</v>
      </c>
      <c r="C49" s="52">
        <v>15.200000000001637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1">
        <v>0</v>
      </c>
      <c r="J49" s="42">
        <f t="shared" si="1"/>
        <v>15.200000000001637</v>
      </c>
      <c r="L49" s="56">
        <v>0.94799999999999995</v>
      </c>
    </row>
    <row r="50" spans="1:12" x14ac:dyDescent="0.2">
      <c r="A50" s="4">
        <f t="shared" si="0"/>
        <v>2</v>
      </c>
      <c r="B50" s="35">
        <v>39854</v>
      </c>
      <c r="C50" s="52">
        <v>15.499999999996362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1">
        <v>0</v>
      </c>
      <c r="J50" s="42">
        <f t="shared" si="1"/>
        <v>15.499999999996362</v>
      </c>
      <c r="L50" s="56">
        <v>0.96299999999999997</v>
      </c>
    </row>
    <row r="51" spans="1:12" x14ac:dyDescent="0.2">
      <c r="A51" s="4">
        <f t="shared" si="0"/>
        <v>2</v>
      </c>
      <c r="B51" s="35">
        <v>39855</v>
      </c>
      <c r="C51" s="52">
        <v>14.900000000001455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1">
        <v>0</v>
      </c>
      <c r="J51" s="42">
        <f t="shared" si="1"/>
        <v>14.900000000001455</v>
      </c>
      <c r="L51" s="56">
        <v>0.97299999999999998</v>
      </c>
    </row>
    <row r="52" spans="1:12" x14ac:dyDescent="0.2">
      <c r="A52" s="4">
        <f t="shared" si="0"/>
        <v>2</v>
      </c>
      <c r="B52" s="35">
        <v>39856</v>
      </c>
      <c r="C52" s="52">
        <v>14.900000000001455</v>
      </c>
      <c r="D52" s="40">
        <v>0</v>
      </c>
      <c r="E52" s="40">
        <v>0.4523999999999978</v>
      </c>
      <c r="F52" s="40">
        <v>0</v>
      </c>
      <c r="G52" s="40">
        <v>0</v>
      </c>
      <c r="H52" s="40">
        <v>0</v>
      </c>
      <c r="I52" s="41">
        <v>0</v>
      </c>
      <c r="J52" s="42">
        <f t="shared" si="1"/>
        <v>15.352400000001452</v>
      </c>
      <c r="L52" s="56">
        <v>0.79200000000000004</v>
      </c>
    </row>
    <row r="53" spans="1:12" x14ac:dyDescent="0.2">
      <c r="A53" s="4">
        <f t="shared" si="0"/>
        <v>2</v>
      </c>
      <c r="B53" s="35">
        <v>39857</v>
      </c>
      <c r="C53" s="52">
        <v>14.199999999999818</v>
      </c>
      <c r="D53" s="40">
        <v>0</v>
      </c>
      <c r="E53" s="40">
        <v>0</v>
      </c>
      <c r="F53" s="40">
        <v>0</v>
      </c>
      <c r="G53" s="40">
        <v>0</v>
      </c>
      <c r="H53" s="40">
        <v>0.311</v>
      </c>
      <c r="I53" s="41">
        <v>0</v>
      </c>
      <c r="J53" s="42">
        <f t="shared" si="1"/>
        <v>14.510999999999818</v>
      </c>
      <c r="L53" s="56">
        <v>0.91900000000000004</v>
      </c>
    </row>
    <row r="54" spans="1:12" x14ac:dyDescent="0.2">
      <c r="A54" s="4">
        <f t="shared" si="0"/>
        <v>2</v>
      </c>
      <c r="B54" s="35">
        <v>39858</v>
      </c>
      <c r="C54" s="52">
        <v>13.699999999999818</v>
      </c>
      <c r="D54" s="40">
        <v>0</v>
      </c>
      <c r="E54" s="40">
        <v>0</v>
      </c>
      <c r="F54" s="40">
        <v>0</v>
      </c>
      <c r="G54" s="40">
        <v>0.995</v>
      </c>
      <c r="H54" s="40">
        <v>0.154</v>
      </c>
      <c r="I54" s="41">
        <v>0</v>
      </c>
      <c r="J54" s="42">
        <f t="shared" si="1"/>
        <v>14.848999999999817</v>
      </c>
      <c r="L54" s="56">
        <v>0.96799999999999997</v>
      </c>
    </row>
    <row r="55" spans="1:12" x14ac:dyDescent="0.2">
      <c r="A55" s="4">
        <f t="shared" si="0"/>
        <v>2</v>
      </c>
      <c r="B55" s="35">
        <v>39859</v>
      </c>
      <c r="C55" s="52">
        <v>15.400000000000546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1">
        <v>0</v>
      </c>
      <c r="J55" s="42">
        <f t="shared" si="1"/>
        <v>15.400000000000546</v>
      </c>
      <c r="L55" s="56">
        <v>0.91900000000000004</v>
      </c>
    </row>
    <row r="56" spans="1:12" x14ac:dyDescent="0.2">
      <c r="A56" s="4">
        <f t="shared" si="0"/>
        <v>2</v>
      </c>
      <c r="B56" s="35">
        <v>39860</v>
      </c>
      <c r="C56" s="52">
        <v>15.999999999999091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1">
        <v>0</v>
      </c>
      <c r="J56" s="42">
        <f t="shared" si="1"/>
        <v>15.999999999999091</v>
      </c>
      <c r="L56" s="56">
        <v>1.0069999999999999</v>
      </c>
    </row>
    <row r="57" spans="1:12" x14ac:dyDescent="0.2">
      <c r="A57" s="4">
        <f t="shared" si="0"/>
        <v>2</v>
      </c>
      <c r="B57" s="35">
        <v>39861</v>
      </c>
      <c r="C57" s="52">
        <v>16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1">
        <v>0</v>
      </c>
      <c r="J57" s="42">
        <f t="shared" si="1"/>
        <v>16</v>
      </c>
      <c r="L57" s="56">
        <v>1.075</v>
      </c>
    </row>
    <row r="58" spans="1:12" x14ac:dyDescent="0.2">
      <c r="A58" s="4">
        <f t="shared" si="0"/>
        <v>2</v>
      </c>
      <c r="B58" s="35">
        <v>39862</v>
      </c>
      <c r="C58" s="52">
        <v>16.200000000000728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1">
        <v>0</v>
      </c>
      <c r="J58" s="42">
        <f t="shared" si="1"/>
        <v>16.200000000000728</v>
      </c>
      <c r="L58" s="56">
        <v>0.96299999999999997</v>
      </c>
    </row>
    <row r="59" spans="1:12" x14ac:dyDescent="0.2">
      <c r="A59" s="4">
        <f t="shared" si="0"/>
        <v>2</v>
      </c>
      <c r="B59" s="35">
        <v>39863</v>
      </c>
      <c r="C59" s="52">
        <v>15.399999999998727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1">
        <v>0</v>
      </c>
      <c r="J59" s="42">
        <f t="shared" si="1"/>
        <v>15.399999999998727</v>
      </c>
      <c r="L59" s="56">
        <v>0.96799999999999997</v>
      </c>
    </row>
    <row r="60" spans="1:12" x14ac:dyDescent="0.2">
      <c r="A60" s="4">
        <f t="shared" si="0"/>
        <v>2</v>
      </c>
      <c r="B60" s="35">
        <v>39864</v>
      </c>
      <c r="C60" s="52">
        <v>15.400000000002365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1">
        <v>0</v>
      </c>
      <c r="J60" s="42">
        <f t="shared" si="1"/>
        <v>15.400000000002365</v>
      </c>
      <c r="L60" s="56">
        <v>0.93899999999999995</v>
      </c>
    </row>
    <row r="61" spans="1:12" x14ac:dyDescent="0.2">
      <c r="A61" s="4">
        <f t="shared" si="0"/>
        <v>2</v>
      </c>
      <c r="B61" s="35">
        <v>39865</v>
      </c>
      <c r="C61" s="52">
        <v>14.799999999998363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1">
        <v>0</v>
      </c>
      <c r="J61" s="42">
        <f t="shared" si="1"/>
        <v>14.799999999998363</v>
      </c>
      <c r="L61" s="56">
        <v>0.95799999999999996</v>
      </c>
    </row>
    <row r="62" spans="1:12" x14ac:dyDescent="0.2">
      <c r="A62" s="4">
        <f t="shared" si="0"/>
        <v>2</v>
      </c>
      <c r="B62" s="35">
        <v>39866</v>
      </c>
      <c r="C62" s="52">
        <v>14.899999999999636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1">
        <v>0</v>
      </c>
      <c r="J62" s="42">
        <f t="shared" si="1"/>
        <v>14.899999999999636</v>
      </c>
      <c r="L62" s="56">
        <v>0.94799999999999995</v>
      </c>
    </row>
    <row r="63" spans="1:12" x14ac:dyDescent="0.2">
      <c r="A63" s="4">
        <f t="shared" si="0"/>
        <v>2</v>
      </c>
      <c r="B63" s="35">
        <v>39867</v>
      </c>
      <c r="C63" s="52">
        <v>15.700000000000728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1">
        <v>0</v>
      </c>
      <c r="J63" s="42">
        <f t="shared" si="1"/>
        <v>15.700000000000728</v>
      </c>
      <c r="L63" s="56">
        <v>0.96799999999999997</v>
      </c>
    </row>
    <row r="64" spans="1:12" x14ac:dyDescent="0.2">
      <c r="A64" s="4">
        <f t="shared" si="0"/>
        <v>2</v>
      </c>
      <c r="B64" s="35">
        <v>39868</v>
      </c>
      <c r="C64" s="52">
        <v>15.599999999999454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1">
        <v>0</v>
      </c>
      <c r="J64" s="42">
        <f t="shared" si="1"/>
        <v>15.599999999999454</v>
      </c>
      <c r="L64" s="56">
        <v>0.97799999999999998</v>
      </c>
    </row>
    <row r="65" spans="1:12" x14ac:dyDescent="0.2">
      <c r="A65" s="4">
        <f t="shared" si="0"/>
        <v>2</v>
      </c>
      <c r="B65" s="35">
        <v>39869</v>
      </c>
      <c r="C65" s="52">
        <v>15.300000000001091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1">
        <v>0</v>
      </c>
      <c r="J65" s="42">
        <f t="shared" si="1"/>
        <v>15.300000000001091</v>
      </c>
      <c r="L65" s="56">
        <v>0.98699999999999999</v>
      </c>
    </row>
    <row r="66" spans="1:12" x14ac:dyDescent="0.2">
      <c r="A66" s="4">
        <f t="shared" si="0"/>
        <v>2</v>
      </c>
      <c r="B66" s="35">
        <v>39870</v>
      </c>
      <c r="C66" s="52">
        <v>15.899999999998727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1">
        <v>0</v>
      </c>
      <c r="J66" s="42">
        <f t="shared" si="1"/>
        <v>15.899999999998727</v>
      </c>
      <c r="L66" s="56">
        <v>0.97799999999999998</v>
      </c>
    </row>
    <row r="67" spans="1:12" x14ac:dyDescent="0.2">
      <c r="A67" s="4">
        <f t="shared" si="0"/>
        <v>2</v>
      </c>
      <c r="B67" s="35">
        <v>39871</v>
      </c>
      <c r="C67" s="52">
        <v>15.799999999999272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1">
        <v>0</v>
      </c>
      <c r="J67" s="42">
        <f t="shared" si="1"/>
        <v>15.799999999999272</v>
      </c>
      <c r="L67" s="56">
        <v>0.96799999999999997</v>
      </c>
    </row>
    <row r="68" spans="1:12" x14ac:dyDescent="0.2">
      <c r="A68" s="4">
        <f t="shared" si="0"/>
        <v>2</v>
      </c>
      <c r="B68" s="35">
        <v>39872</v>
      </c>
      <c r="C68" s="52">
        <v>14.800000000001091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1">
        <v>0</v>
      </c>
      <c r="J68" s="42">
        <f t="shared" si="1"/>
        <v>14.800000000001091</v>
      </c>
      <c r="L68" s="56">
        <v>0.91900000000000004</v>
      </c>
    </row>
    <row r="69" spans="1:12" x14ac:dyDescent="0.2">
      <c r="A69" s="4">
        <f t="shared" si="0"/>
        <v>3</v>
      </c>
      <c r="B69" s="35">
        <v>39873</v>
      </c>
      <c r="C69" s="52">
        <v>14.099999999998545</v>
      </c>
      <c r="D69" s="40">
        <v>0</v>
      </c>
      <c r="E69" s="40">
        <v>0</v>
      </c>
      <c r="F69" s="40">
        <v>0</v>
      </c>
      <c r="G69" s="40">
        <v>0</v>
      </c>
      <c r="H69" s="40">
        <v>0.14299999999999999</v>
      </c>
      <c r="I69" s="41">
        <v>0</v>
      </c>
      <c r="J69" s="42">
        <f t="shared" si="1"/>
        <v>14.242999999998545</v>
      </c>
      <c r="L69" s="56">
        <v>0.92</v>
      </c>
    </row>
    <row r="70" spans="1:12" x14ac:dyDescent="0.2">
      <c r="A70" s="4">
        <f t="shared" si="0"/>
        <v>3</v>
      </c>
      <c r="B70" s="35">
        <v>39874</v>
      </c>
      <c r="C70" s="52">
        <v>14.700000000001637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1">
        <v>0</v>
      </c>
      <c r="J70" s="42">
        <f t="shared" si="1"/>
        <v>14.700000000001637</v>
      </c>
      <c r="L70" s="56">
        <v>0.89600000000000002</v>
      </c>
    </row>
    <row r="71" spans="1:12" x14ac:dyDescent="0.2">
      <c r="A71" s="4">
        <f t="shared" si="0"/>
        <v>3</v>
      </c>
      <c r="B71" s="35">
        <v>39875</v>
      </c>
      <c r="C71" s="52">
        <v>14.799999999998363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1">
        <v>0</v>
      </c>
      <c r="J71" s="42">
        <f t="shared" si="1"/>
        <v>14.799999999998363</v>
      </c>
      <c r="L71" s="56">
        <v>0.92500000000000004</v>
      </c>
    </row>
    <row r="72" spans="1:12" x14ac:dyDescent="0.2">
      <c r="A72" s="4">
        <f t="shared" si="0"/>
        <v>3</v>
      </c>
      <c r="B72" s="35">
        <v>39876</v>
      </c>
      <c r="C72" s="52">
        <v>15.800000000001091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1">
        <v>0</v>
      </c>
      <c r="J72" s="42">
        <f t="shared" si="1"/>
        <v>15.800000000001091</v>
      </c>
      <c r="L72" s="56">
        <v>0.95399999999999996</v>
      </c>
    </row>
    <row r="73" spans="1:12" x14ac:dyDescent="0.2">
      <c r="A73" s="4">
        <f t="shared" si="0"/>
        <v>3</v>
      </c>
      <c r="B73" s="35">
        <v>39877</v>
      </c>
      <c r="C73" s="52">
        <v>15.000000000000909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1">
        <v>0</v>
      </c>
      <c r="J73" s="42">
        <f t="shared" si="1"/>
        <v>15.000000000000909</v>
      </c>
      <c r="L73" s="56">
        <v>0.89600000000000002</v>
      </c>
    </row>
    <row r="74" spans="1:12" x14ac:dyDescent="0.2">
      <c r="A74" s="4">
        <f t="shared" ref="A74:A137" si="2">+IF(ISBLANK($B74),"",MONTH($B74))</f>
        <v>3</v>
      </c>
      <c r="B74" s="35">
        <v>39878</v>
      </c>
      <c r="C74" s="52">
        <v>14.899999999997817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1">
        <v>0</v>
      </c>
      <c r="J74" s="42">
        <f t="shared" ref="J74:J137" si="3">+SUM(C74:I74)</f>
        <v>14.899999999997817</v>
      </c>
      <c r="L74" s="56">
        <v>0.92500000000000004</v>
      </c>
    </row>
    <row r="75" spans="1:12" x14ac:dyDescent="0.2">
      <c r="A75" s="4">
        <f t="shared" si="2"/>
        <v>3</v>
      </c>
      <c r="B75" s="35">
        <v>39879</v>
      </c>
      <c r="C75" s="52">
        <v>15.100000000001273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1">
        <v>0</v>
      </c>
      <c r="J75" s="42">
        <f t="shared" si="3"/>
        <v>15.100000000001273</v>
      </c>
      <c r="L75" s="56">
        <v>0.96399999999999997</v>
      </c>
    </row>
    <row r="76" spans="1:12" x14ac:dyDescent="0.2">
      <c r="A76" s="4">
        <f t="shared" si="2"/>
        <v>3</v>
      </c>
      <c r="B76" s="35">
        <v>39880</v>
      </c>
      <c r="C76" s="52">
        <v>14.800000000000182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1">
        <v>0</v>
      </c>
      <c r="J76" s="42">
        <f t="shared" si="3"/>
        <v>14.800000000000182</v>
      </c>
      <c r="L76" s="56">
        <v>0.95399999999999996</v>
      </c>
    </row>
    <row r="77" spans="1:12" x14ac:dyDescent="0.2">
      <c r="A77" s="4">
        <f t="shared" si="2"/>
        <v>3</v>
      </c>
      <c r="B77" s="35">
        <v>39881</v>
      </c>
      <c r="C77" s="52">
        <v>16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1">
        <v>0</v>
      </c>
      <c r="J77" s="42">
        <f t="shared" si="3"/>
        <v>16</v>
      </c>
      <c r="L77" s="56">
        <v>0.98799999999999999</v>
      </c>
    </row>
    <row r="78" spans="1:12" x14ac:dyDescent="0.2">
      <c r="A78" s="4">
        <f t="shared" si="2"/>
        <v>3</v>
      </c>
      <c r="B78" s="35">
        <v>39882</v>
      </c>
      <c r="C78" s="52">
        <v>15.799999999999272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1">
        <v>0</v>
      </c>
      <c r="J78" s="42">
        <f t="shared" si="3"/>
        <v>15.799999999999272</v>
      </c>
      <c r="L78" s="56">
        <v>1.0029999999999999</v>
      </c>
    </row>
    <row r="79" spans="1:12" x14ac:dyDescent="0.2">
      <c r="A79" s="4">
        <f t="shared" si="2"/>
        <v>3</v>
      </c>
      <c r="B79" s="35">
        <v>39883</v>
      </c>
      <c r="C79" s="52">
        <v>16.699999999999818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1">
        <v>0</v>
      </c>
      <c r="J79" s="42">
        <f t="shared" si="3"/>
        <v>16.699999999999818</v>
      </c>
      <c r="L79" s="56">
        <v>0.95399999999999996</v>
      </c>
    </row>
    <row r="80" spans="1:12" x14ac:dyDescent="0.2">
      <c r="A80" s="4">
        <f t="shared" si="2"/>
        <v>3</v>
      </c>
      <c r="B80" s="35">
        <v>39884</v>
      </c>
      <c r="C80" s="52">
        <v>14.600000000002183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1">
        <v>0</v>
      </c>
      <c r="J80" s="42">
        <f t="shared" si="3"/>
        <v>14.600000000002183</v>
      </c>
      <c r="L80" s="56">
        <v>0.95399999999999996</v>
      </c>
    </row>
    <row r="81" spans="1:12" x14ac:dyDescent="0.2">
      <c r="A81" s="4">
        <f t="shared" si="2"/>
        <v>3</v>
      </c>
      <c r="B81" s="35">
        <v>39885</v>
      </c>
      <c r="C81" s="52">
        <v>14.899999999998727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1">
        <v>0</v>
      </c>
      <c r="J81" s="42">
        <f t="shared" si="3"/>
        <v>14.899999999998727</v>
      </c>
      <c r="L81" s="56">
        <v>0.95399999999999996</v>
      </c>
    </row>
    <row r="82" spans="1:12" x14ac:dyDescent="0.2">
      <c r="A82" s="4">
        <f t="shared" si="2"/>
        <v>3</v>
      </c>
      <c r="B82" s="35">
        <v>39886</v>
      </c>
      <c r="C82" s="52">
        <v>14.999999999999091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1">
        <v>0</v>
      </c>
      <c r="J82" s="42">
        <f t="shared" si="3"/>
        <v>14.999999999999091</v>
      </c>
      <c r="L82" s="56">
        <v>0.89600000000000002</v>
      </c>
    </row>
    <row r="83" spans="1:12" x14ac:dyDescent="0.2">
      <c r="A83" s="4">
        <f t="shared" si="2"/>
        <v>3</v>
      </c>
      <c r="B83" s="35">
        <v>39887</v>
      </c>
      <c r="C83" s="52">
        <v>14.500000000000909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1">
        <v>0</v>
      </c>
      <c r="J83" s="42">
        <f t="shared" si="3"/>
        <v>14.500000000000909</v>
      </c>
      <c r="L83" s="56">
        <v>0.96399999999999997</v>
      </c>
    </row>
    <row r="84" spans="1:12" x14ac:dyDescent="0.2">
      <c r="A84" s="4">
        <f t="shared" si="2"/>
        <v>3</v>
      </c>
      <c r="B84" s="35">
        <v>39888</v>
      </c>
      <c r="C84" s="52">
        <v>15.400000000000546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1">
        <v>0</v>
      </c>
      <c r="J84" s="42">
        <f t="shared" si="3"/>
        <v>15.400000000000546</v>
      </c>
      <c r="L84" s="56">
        <v>1.008</v>
      </c>
    </row>
    <row r="85" spans="1:12" x14ac:dyDescent="0.2">
      <c r="A85" s="4">
        <f t="shared" si="2"/>
        <v>3</v>
      </c>
      <c r="B85" s="35">
        <v>39889</v>
      </c>
      <c r="C85" s="52">
        <v>15.699999999999818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1">
        <v>0</v>
      </c>
      <c r="J85" s="42">
        <f t="shared" si="3"/>
        <v>15.699999999999818</v>
      </c>
      <c r="L85" s="56">
        <v>0.98799999999999999</v>
      </c>
    </row>
    <row r="86" spans="1:12" x14ac:dyDescent="0.2">
      <c r="A86" s="4">
        <f t="shared" si="2"/>
        <v>3</v>
      </c>
      <c r="B86" s="35">
        <v>39890</v>
      </c>
      <c r="C86" s="52">
        <v>15.800000000000182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1">
        <v>0</v>
      </c>
      <c r="J86" s="42">
        <f t="shared" si="3"/>
        <v>15.800000000000182</v>
      </c>
      <c r="L86" s="56">
        <v>1.012</v>
      </c>
    </row>
    <row r="87" spans="1:12" x14ac:dyDescent="0.2">
      <c r="A87" s="4">
        <f t="shared" si="2"/>
        <v>3</v>
      </c>
      <c r="B87" s="35">
        <v>39891</v>
      </c>
      <c r="C87" s="52">
        <v>15.699999999998909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1">
        <v>0</v>
      </c>
      <c r="J87" s="42">
        <f t="shared" si="3"/>
        <v>15.699999999998909</v>
      </c>
      <c r="L87" s="56">
        <v>1.012</v>
      </c>
    </row>
    <row r="88" spans="1:12" x14ac:dyDescent="0.2">
      <c r="A88" s="4">
        <f t="shared" si="2"/>
        <v>3</v>
      </c>
      <c r="B88" s="35">
        <v>39892</v>
      </c>
      <c r="C88" s="52">
        <v>15.000000000001819</v>
      </c>
      <c r="D88" s="40">
        <v>0</v>
      </c>
      <c r="E88" s="40">
        <v>0</v>
      </c>
      <c r="F88" s="40">
        <v>0</v>
      </c>
      <c r="G88" s="40">
        <v>0</v>
      </c>
      <c r="H88" s="40">
        <v>0.13800000000000001</v>
      </c>
      <c r="I88" s="41">
        <v>0</v>
      </c>
      <c r="J88" s="42">
        <f t="shared" si="3"/>
        <v>15.138000000001819</v>
      </c>
      <c r="L88" s="56">
        <v>0.97299999999999998</v>
      </c>
    </row>
    <row r="89" spans="1:12" x14ac:dyDescent="0.2">
      <c r="A89" s="4">
        <f t="shared" si="2"/>
        <v>3</v>
      </c>
      <c r="B89" s="35">
        <v>39893</v>
      </c>
      <c r="C89" s="52">
        <v>14.799999999999272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1">
        <v>0</v>
      </c>
      <c r="J89" s="42">
        <f t="shared" si="3"/>
        <v>14.799999999999272</v>
      </c>
      <c r="L89" s="56">
        <v>0.96399999999999997</v>
      </c>
    </row>
    <row r="90" spans="1:12" x14ac:dyDescent="0.2">
      <c r="A90" s="4">
        <f t="shared" si="2"/>
        <v>3</v>
      </c>
      <c r="B90" s="35">
        <v>39894</v>
      </c>
      <c r="C90" s="52">
        <v>14.500000000000909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1">
        <v>0</v>
      </c>
      <c r="J90" s="42">
        <f t="shared" si="3"/>
        <v>14.500000000000909</v>
      </c>
      <c r="L90" s="56">
        <v>0.96399999999999997</v>
      </c>
    </row>
    <row r="91" spans="1:12" x14ac:dyDescent="0.2">
      <c r="A91" s="4">
        <f t="shared" si="2"/>
        <v>3</v>
      </c>
      <c r="B91" s="35">
        <v>39895</v>
      </c>
      <c r="C91" s="52">
        <v>15.599999999999454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1">
        <v>0</v>
      </c>
      <c r="J91" s="42">
        <f t="shared" si="3"/>
        <v>15.599999999999454</v>
      </c>
      <c r="L91" s="56">
        <v>1.022</v>
      </c>
    </row>
    <row r="92" spans="1:12" x14ac:dyDescent="0.2">
      <c r="A92" s="4">
        <f t="shared" si="2"/>
        <v>3</v>
      </c>
      <c r="B92" s="35">
        <v>39896</v>
      </c>
      <c r="C92" s="52">
        <v>16.099999999998545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1">
        <v>0</v>
      </c>
      <c r="J92" s="42">
        <f t="shared" si="3"/>
        <v>16.099999999998545</v>
      </c>
      <c r="L92" s="56">
        <v>1.1100000000000001</v>
      </c>
    </row>
    <row r="93" spans="1:12" x14ac:dyDescent="0.2">
      <c r="A93" s="4">
        <f t="shared" si="2"/>
        <v>3</v>
      </c>
      <c r="B93" s="35">
        <v>39897</v>
      </c>
      <c r="C93" s="52">
        <v>15.500000000000909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1">
        <v>0</v>
      </c>
      <c r="J93" s="42">
        <f t="shared" si="3"/>
        <v>15.500000000000909</v>
      </c>
      <c r="L93" s="56">
        <v>0.98299999999999998</v>
      </c>
    </row>
    <row r="94" spans="1:12" x14ac:dyDescent="0.2">
      <c r="A94" s="4">
        <f t="shared" si="2"/>
        <v>3</v>
      </c>
      <c r="B94" s="35">
        <v>39898</v>
      </c>
      <c r="C94" s="52">
        <v>15.099999999999454</v>
      </c>
      <c r="D94" s="40">
        <v>0</v>
      </c>
      <c r="E94" s="40">
        <v>0</v>
      </c>
      <c r="F94" s="40">
        <v>0</v>
      </c>
      <c r="G94" s="40">
        <v>0</v>
      </c>
      <c r="H94" s="40">
        <v>1.7999999999999999E-2</v>
      </c>
      <c r="I94" s="41">
        <v>0</v>
      </c>
      <c r="J94" s="42">
        <f t="shared" si="3"/>
        <v>15.117999999999455</v>
      </c>
      <c r="L94" s="56">
        <v>0.98299999999999998</v>
      </c>
    </row>
    <row r="95" spans="1:12" x14ac:dyDescent="0.2">
      <c r="A95" s="4">
        <f t="shared" si="2"/>
        <v>3</v>
      </c>
      <c r="B95" s="35">
        <v>39899</v>
      </c>
      <c r="C95" s="52">
        <v>12</v>
      </c>
      <c r="D95" s="40">
        <v>0.88300000000000001</v>
      </c>
      <c r="E95" s="40">
        <v>9.779999999999972E-2</v>
      </c>
      <c r="F95" s="40">
        <v>0</v>
      </c>
      <c r="G95" s="40">
        <v>0.36799999999999999</v>
      </c>
      <c r="H95" s="40">
        <v>0.38300000000000001</v>
      </c>
      <c r="I95" s="41">
        <v>0</v>
      </c>
      <c r="J95" s="42">
        <f t="shared" si="3"/>
        <v>13.7318</v>
      </c>
      <c r="L95" s="56">
        <v>0.71099999999999997</v>
      </c>
    </row>
    <row r="96" spans="1:12" x14ac:dyDescent="0.2">
      <c r="A96" s="4">
        <f t="shared" si="2"/>
        <v>3</v>
      </c>
      <c r="B96" s="35">
        <v>39900</v>
      </c>
      <c r="C96" s="52">
        <v>14.799999999999272</v>
      </c>
      <c r="D96" s="40">
        <v>0</v>
      </c>
      <c r="E96" s="40">
        <v>0</v>
      </c>
      <c r="F96" s="40">
        <v>0</v>
      </c>
      <c r="G96" s="40">
        <v>0</v>
      </c>
      <c r="H96" s="40">
        <v>0.246</v>
      </c>
      <c r="I96" s="41">
        <v>0</v>
      </c>
      <c r="J96" s="42">
        <f t="shared" si="3"/>
        <v>15.045999999999273</v>
      </c>
      <c r="L96" s="56">
        <v>0.94399999999999995</v>
      </c>
    </row>
    <row r="97" spans="1:12" x14ac:dyDescent="0.2">
      <c r="A97" s="4">
        <f t="shared" si="2"/>
        <v>3</v>
      </c>
      <c r="B97" s="35">
        <v>39901</v>
      </c>
      <c r="C97" s="52">
        <v>14.800000000001091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1">
        <v>0</v>
      </c>
      <c r="J97" s="42">
        <f t="shared" si="3"/>
        <v>14.800000000001091</v>
      </c>
      <c r="L97" s="56">
        <v>0.93899999999999995</v>
      </c>
    </row>
    <row r="98" spans="1:12" x14ac:dyDescent="0.2">
      <c r="A98" s="4">
        <f t="shared" si="2"/>
        <v>3</v>
      </c>
      <c r="B98" s="35">
        <v>39902</v>
      </c>
      <c r="C98" s="52">
        <v>15</v>
      </c>
      <c r="D98" s="40">
        <v>0.109</v>
      </c>
      <c r="E98" s="40">
        <v>0</v>
      </c>
      <c r="F98" s="40">
        <v>0</v>
      </c>
      <c r="G98" s="40">
        <v>0</v>
      </c>
      <c r="H98" s="40">
        <v>0</v>
      </c>
      <c r="I98" s="41">
        <v>0</v>
      </c>
      <c r="J98" s="42">
        <f t="shared" si="3"/>
        <v>15.109</v>
      </c>
      <c r="L98" s="56">
        <v>0.97299999999999998</v>
      </c>
    </row>
    <row r="99" spans="1:12" x14ac:dyDescent="0.2">
      <c r="A99" s="4">
        <f t="shared" si="2"/>
        <v>3</v>
      </c>
      <c r="B99" s="35">
        <v>39903</v>
      </c>
      <c r="C99" s="52">
        <v>15.300000000000182</v>
      </c>
      <c r="D99" s="40">
        <v>0</v>
      </c>
      <c r="E99" s="40">
        <v>0</v>
      </c>
      <c r="F99" s="40">
        <v>0</v>
      </c>
      <c r="G99" s="40">
        <v>0</v>
      </c>
      <c r="H99" s="40">
        <v>0</v>
      </c>
      <c r="I99" s="41">
        <v>0</v>
      </c>
      <c r="J99" s="42">
        <f t="shared" si="3"/>
        <v>15.300000000000182</v>
      </c>
      <c r="L99" s="56">
        <v>0.98299999999999998</v>
      </c>
    </row>
    <row r="100" spans="1:12" x14ac:dyDescent="0.2">
      <c r="A100" s="4">
        <f t="shared" si="2"/>
        <v>4</v>
      </c>
      <c r="B100" s="35">
        <v>39904</v>
      </c>
      <c r="C100" s="52">
        <v>16.699999999999818</v>
      </c>
      <c r="D100" s="40">
        <v>0</v>
      </c>
      <c r="E100" s="40">
        <v>0</v>
      </c>
      <c r="F100" s="40">
        <v>0</v>
      </c>
      <c r="G100" s="40">
        <v>0</v>
      </c>
      <c r="H100" s="40">
        <v>0</v>
      </c>
      <c r="I100" s="41">
        <v>0</v>
      </c>
      <c r="J100" s="42">
        <f t="shared" si="3"/>
        <v>16.699999999999818</v>
      </c>
      <c r="K100" s="5"/>
      <c r="L100" s="56">
        <v>1.016</v>
      </c>
    </row>
    <row r="101" spans="1:12" x14ac:dyDescent="0.2">
      <c r="A101" s="4">
        <f t="shared" si="2"/>
        <v>4</v>
      </c>
      <c r="B101" s="35">
        <v>39905</v>
      </c>
      <c r="C101" s="52">
        <v>16.800000000000182</v>
      </c>
      <c r="D101" s="40">
        <v>0</v>
      </c>
      <c r="E101" s="40">
        <v>0</v>
      </c>
      <c r="F101" s="40">
        <v>0</v>
      </c>
      <c r="G101" s="40">
        <v>0</v>
      </c>
      <c r="H101" s="40">
        <v>0</v>
      </c>
      <c r="I101" s="41">
        <v>0</v>
      </c>
      <c r="J101" s="42">
        <f t="shared" si="3"/>
        <v>16.800000000000182</v>
      </c>
      <c r="L101" s="56">
        <v>1.05</v>
      </c>
    </row>
    <row r="102" spans="1:12" x14ac:dyDescent="0.2">
      <c r="A102" s="4">
        <f t="shared" si="2"/>
        <v>4</v>
      </c>
      <c r="B102" s="35">
        <v>39906</v>
      </c>
      <c r="C102" s="52">
        <v>16.699999999999818</v>
      </c>
      <c r="D102" s="40">
        <v>0</v>
      </c>
      <c r="E102" s="40">
        <v>0</v>
      </c>
      <c r="F102" s="40">
        <v>0</v>
      </c>
      <c r="G102" s="40">
        <v>0</v>
      </c>
      <c r="H102" s="40">
        <v>0</v>
      </c>
      <c r="I102" s="41">
        <v>0</v>
      </c>
      <c r="J102" s="42">
        <f t="shared" si="3"/>
        <v>16.699999999999818</v>
      </c>
      <c r="L102" s="56">
        <v>0.98699999999999999</v>
      </c>
    </row>
    <row r="103" spans="1:12" x14ac:dyDescent="0.2">
      <c r="A103" s="4">
        <f t="shared" si="2"/>
        <v>4</v>
      </c>
      <c r="B103" s="35">
        <v>39907</v>
      </c>
      <c r="C103" s="52">
        <v>15.900000000000546</v>
      </c>
      <c r="D103" s="40">
        <v>0</v>
      </c>
      <c r="E103" s="40">
        <v>0</v>
      </c>
      <c r="F103" s="40">
        <v>0</v>
      </c>
      <c r="G103" s="40">
        <v>0</v>
      </c>
      <c r="H103" s="40">
        <v>0</v>
      </c>
      <c r="I103" s="41">
        <v>0</v>
      </c>
      <c r="J103" s="42">
        <f t="shared" si="3"/>
        <v>15.900000000000546</v>
      </c>
      <c r="L103" s="56">
        <v>1.002</v>
      </c>
    </row>
    <row r="104" spans="1:12" x14ac:dyDescent="0.2">
      <c r="A104" s="4">
        <f t="shared" si="2"/>
        <v>4</v>
      </c>
      <c r="B104" s="35">
        <v>39908</v>
      </c>
      <c r="C104" s="52">
        <v>13.699999999998909</v>
      </c>
      <c r="D104" s="40">
        <v>0</v>
      </c>
      <c r="E104" s="40">
        <v>0</v>
      </c>
      <c r="F104" s="40">
        <v>0</v>
      </c>
      <c r="G104" s="40">
        <v>0.61799999999999999</v>
      </c>
      <c r="H104" s="40">
        <v>9.9000000000000005E-2</v>
      </c>
      <c r="I104" s="41">
        <v>0</v>
      </c>
      <c r="J104" s="42">
        <f t="shared" si="3"/>
        <v>14.416999999998909</v>
      </c>
      <c r="L104" s="56">
        <v>0.95299999999999996</v>
      </c>
    </row>
    <row r="105" spans="1:12" x14ac:dyDescent="0.2">
      <c r="A105" s="4">
        <f t="shared" si="2"/>
        <v>4</v>
      </c>
      <c r="B105" s="35">
        <v>39909</v>
      </c>
      <c r="C105" s="52">
        <v>14.099999999999454</v>
      </c>
      <c r="D105" s="40">
        <v>0</v>
      </c>
      <c r="E105" s="40">
        <v>0</v>
      </c>
      <c r="F105" s="40">
        <v>0</v>
      </c>
      <c r="G105" s="40">
        <v>1.724</v>
      </c>
      <c r="H105" s="40">
        <v>0.224</v>
      </c>
      <c r="I105" s="41">
        <v>0</v>
      </c>
      <c r="J105" s="42">
        <f t="shared" si="3"/>
        <v>16.047999999999455</v>
      </c>
      <c r="L105" s="56">
        <v>1.0309999999999999</v>
      </c>
    </row>
    <row r="106" spans="1:12" x14ac:dyDescent="0.2">
      <c r="A106" s="4">
        <f t="shared" si="2"/>
        <v>4</v>
      </c>
      <c r="B106" s="35">
        <v>39910</v>
      </c>
      <c r="C106" s="52">
        <v>16.100000000000364</v>
      </c>
      <c r="D106" s="40">
        <v>0</v>
      </c>
      <c r="E106" s="40">
        <v>0</v>
      </c>
      <c r="F106" s="40">
        <v>0</v>
      </c>
      <c r="G106" s="40">
        <v>0</v>
      </c>
      <c r="H106" s="40">
        <v>0</v>
      </c>
      <c r="I106" s="41">
        <v>0</v>
      </c>
      <c r="J106" s="42">
        <f t="shared" si="3"/>
        <v>16.100000000000364</v>
      </c>
      <c r="L106" s="56">
        <v>1.0209999999999999</v>
      </c>
    </row>
    <row r="107" spans="1:12" x14ac:dyDescent="0.2">
      <c r="A107" s="4">
        <f t="shared" si="2"/>
        <v>4</v>
      </c>
      <c r="B107" s="35">
        <v>39911</v>
      </c>
      <c r="C107" s="52">
        <v>15.900000000001455</v>
      </c>
      <c r="D107" s="40">
        <v>0</v>
      </c>
      <c r="E107" s="40">
        <v>0</v>
      </c>
      <c r="F107" s="40">
        <v>0</v>
      </c>
      <c r="G107" s="40">
        <v>0</v>
      </c>
      <c r="H107" s="40">
        <v>0</v>
      </c>
      <c r="I107" s="41">
        <v>0</v>
      </c>
      <c r="J107" s="42">
        <f t="shared" si="3"/>
        <v>15.900000000001455</v>
      </c>
      <c r="L107" s="56">
        <v>1.0409999999999999</v>
      </c>
    </row>
    <row r="108" spans="1:12" x14ac:dyDescent="0.2">
      <c r="A108" s="4">
        <f t="shared" si="2"/>
        <v>4</v>
      </c>
      <c r="B108" s="35">
        <v>39912</v>
      </c>
      <c r="C108" s="52">
        <v>15.199999999999818</v>
      </c>
      <c r="D108" s="40">
        <v>0</v>
      </c>
      <c r="E108" s="40">
        <v>0</v>
      </c>
      <c r="F108" s="40">
        <v>0</v>
      </c>
      <c r="G108" s="40">
        <v>0</v>
      </c>
      <c r="H108" s="40">
        <v>0</v>
      </c>
      <c r="I108" s="41">
        <v>0</v>
      </c>
      <c r="J108" s="42">
        <f t="shared" si="3"/>
        <v>15.199999999999818</v>
      </c>
      <c r="L108" s="56">
        <v>0.94299999999999995</v>
      </c>
    </row>
    <row r="109" spans="1:12" x14ac:dyDescent="0.2">
      <c r="A109" s="4">
        <f t="shared" si="2"/>
        <v>4</v>
      </c>
      <c r="B109" s="35">
        <v>39913</v>
      </c>
      <c r="C109" s="52">
        <v>13.899999999999636</v>
      </c>
      <c r="D109" s="40">
        <v>0</v>
      </c>
      <c r="E109" s="40">
        <v>0</v>
      </c>
      <c r="F109" s="40">
        <v>0</v>
      </c>
      <c r="G109" s="40">
        <v>0.29099999999999998</v>
      </c>
      <c r="H109" s="40">
        <v>0.152</v>
      </c>
      <c r="I109" s="41">
        <v>0</v>
      </c>
      <c r="J109" s="42">
        <f t="shared" si="3"/>
        <v>14.342999999999636</v>
      </c>
      <c r="L109" s="56">
        <v>0.89500000000000002</v>
      </c>
    </row>
    <row r="110" spans="1:12" x14ac:dyDescent="0.2">
      <c r="A110" s="4">
        <f t="shared" si="2"/>
        <v>4</v>
      </c>
      <c r="B110" s="35">
        <v>39914</v>
      </c>
      <c r="C110" s="52">
        <v>14.699999999998909</v>
      </c>
      <c r="D110" s="40">
        <v>0</v>
      </c>
      <c r="E110" s="40">
        <v>0</v>
      </c>
      <c r="F110" s="40">
        <v>0</v>
      </c>
      <c r="G110" s="40">
        <v>0</v>
      </c>
      <c r="H110" s="40">
        <v>0</v>
      </c>
      <c r="I110" s="41">
        <v>0</v>
      </c>
      <c r="J110" s="42">
        <f t="shared" si="3"/>
        <v>14.699999999998909</v>
      </c>
      <c r="L110" s="56">
        <v>0.97299999999999998</v>
      </c>
    </row>
    <row r="111" spans="1:12" x14ac:dyDescent="0.2">
      <c r="A111" s="4">
        <f t="shared" si="2"/>
        <v>4</v>
      </c>
      <c r="B111" s="35">
        <v>39915</v>
      </c>
      <c r="C111" s="52">
        <v>14.900000000001455</v>
      </c>
      <c r="D111" s="40">
        <v>0</v>
      </c>
      <c r="E111" s="40">
        <v>0</v>
      </c>
      <c r="F111" s="40">
        <v>0</v>
      </c>
      <c r="G111" s="40">
        <v>0</v>
      </c>
      <c r="H111" s="40">
        <v>0</v>
      </c>
      <c r="I111" s="41">
        <v>0</v>
      </c>
      <c r="J111" s="42">
        <f t="shared" si="3"/>
        <v>14.900000000001455</v>
      </c>
      <c r="L111" s="56">
        <v>0.96299999999999997</v>
      </c>
    </row>
    <row r="112" spans="1:12" x14ac:dyDescent="0.2">
      <c r="A112" s="4">
        <f t="shared" si="2"/>
        <v>4</v>
      </c>
      <c r="B112" s="35">
        <v>39916</v>
      </c>
      <c r="C112" s="52">
        <v>15.299999999999272</v>
      </c>
      <c r="D112" s="40">
        <v>0</v>
      </c>
      <c r="E112" s="40">
        <v>0</v>
      </c>
      <c r="F112" s="40">
        <v>0</v>
      </c>
      <c r="G112" s="40">
        <v>0</v>
      </c>
      <c r="H112" s="40">
        <v>0.1</v>
      </c>
      <c r="I112" s="41">
        <v>0</v>
      </c>
      <c r="J112" s="42">
        <f t="shared" si="3"/>
        <v>15.399999999999272</v>
      </c>
      <c r="L112" s="56">
        <v>1.0109999999999999</v>
      </c>
    </row>
    <row r="113" spans="1:12" x14ac:dyDescent="0.2">
      <c r="A113" s="4">
        <f t="shared" si="2"/>
        <v>4</v>
      </c>
      <c r="B113" s="35">
        <v>39917</v>
      </c>
      <c r="C113" s="52">
        <v>15.800000000000182</v>
      </c>
      <c r="D113" s="40">
        <v>0</v>
      </c>
      <c r="E113" s="40">
        <v>0</v>
      </c>
      <c r="F113" s="40">
        <v>0</v>
      </c>
      <c r="G113" s="40">
        <v>0</v>
      </c>
      <c r="H113" s="40">
        <v>0</v>
      </c>
      <c r="I113" s="41">
        <v>0</v>
      </c>
      <c r="J113" s="42">
        <f t="shared" si="3"/>
        <v>15.800000000000182</v>
      </c>
      <c r="L113" s="56">
        <v>1.0409999999999999</v>
      </c>
    </row>
    <row r="114" spans="1:12" x14ac:dyDescent="0.2">
      <c r="A114" s="4">
        <f t="shared" si="2"/>
        <v>4</v>
      </c>
      <c r="B114" s="35">
        <v>39918</v>
      </c>
      <c r="C114" s="52">
        <v>16.400000000000546</v>
      </c>
      <c r="D114" s="40">
        <v>0</v>
      </c>
      <c r="E114" s="40">
        <v>0</v>
      </c>
      <c r="F114" s="40">
        <v>0</v>
      </c>
      <c r="G114" s="40">
        <v>0</v>
      </c>
      <c r="H114" s="40">
        <v>0</v>
      </c>
      <c r="I114" s="41">
        <v>0</v>
      </c>
      <c r="J114" s="42">
        <f t="shared" si="3"/>
        <v>16.400000000000546</v>
      </c>
      <c r="L114" s="56">
        <v>1.0900000000000001</v>
      </c>
    </row>
    <row r="115" spans="1:12" x14ac:dyDescent="0.2">
      <c r="A115" s="4">
        <f t="shared" si="2"/>
        <v>4</v>
      </c>
      <c r="B115" s="35">
        <v>39919</v>
      </c>
      <c r="C115" s="52">
        <v>16.299999999999272</v>
      </c>
      <c r="D115" s="40">
        <v>0</v>
      </c>
      <c r="E115" s="40">
        <v>0</v>
      </c>
      <c r="F115" s="40">
        <v>0</v>
      </c>
      <c r="G115" s="40">
        <v>0</v>
      </c>
      <c r="H115" s="40">
        <v>0</v>
      </c>
      <c r="I115" s="41">
        <v>0</v>
      </c>
      <c r="J115" s="42">
        <f t="shared" si="3"/>
        <v>16.299999999999272</v>
      </c>
      <c r="L115" s="56">
        <v>1.05</v>
      </c>
    </row>
    <row r="116" spans="1:12" x14ac:dyDescent="0.2">
      <c r="A116" s="4">
        <f t="shared" si="2"/>
        <v>4</v>
      </c>
      <c r="B116" s="35">
        <v>39920</v>
      </c>
      <c r="C116" s="52">
        <v>16.000000000001819</v>
      </c>
      <c r="D116" s="40">
        <v>0</v>
      </c>
      <c r="E116" s="40">
        <v>0</v>
      </c>
      <c r="F116" s="40">
        <v>0</v>
      </c>
      <c r="G116" s="40">
        <v>0</v>
      </c>
      <c r="H116" s="40">
        <v>0</v>
      </c>
      <c r="I116" s="41">
        <v>0</v>
      </c>
      <c r="J116" s="42">
        <f t="shared" si="3"/>
        <v>16.000000000001819</v>
      </c>
      <c r="L116" s="56">
        <v>0.97299999999999998</v>
      </c>
    </row>
    <row r="117" spans="1:12" x14ac:dyDescent="0.2">
      <c r="A117" s="4">
        <f t="shared" si="2"/>
        <v>4</v>
      </c>
      <c r="B117" s="35">
        <v>39921</v>
      </c>
      <c r="C117" s="52">
        <v>15.399999999998727</v>
      </c>
      <c r="D117" s="40">
        <v>0</v>
      </c>
      <c r="E117" s="40">
        <v>0</v>
      </c>
      <c r="F117" s="40">
        <v>0</v>
      </c>
      <c r="G117" s="40">
        <v>0</v>
      </c>
      <c r="H117" s="40">
        <v>0</v>
      </c>
      <c r="I117" s="41">
        <v>0</v>
      </c>
      <c r="J117" s="42">
        <f t="shared" si="3"/>
        <v>15.399999999998727</v>
      </c>
      <c r="L117" s="56">
        <v>0.97299999999999998</v>
      </c>
    </row>
    <row r="118" spans="1:12" x14ac:dyDescent="0.2">
      <c r="A118" s="4">
        <f t="shared" si="2"/>
        <v>4</v>
      </c>
      <c r="B118" s="35">
        <v>39922</v>
      </c>
      <c r="C118" s="52">
        <v>14.899999999998727</v>
      </c>
      <c r="D118" s="40">
        <v>0</v>
      </c>
      <c r="E118" s="40">
        <v>0</v>
      </c>
      <c r="F118" s="40">
        <v>0</v>
      </c>
      <c r="G118" s="40">
        <v>0</v>
      </c>
      <c r="H118" s="40">
        <v>0</v>
      </c>
      <c r="I118" s="41">
        <v>0</v>
      </c>
      <c r="J118" s="42">
        <f t="shared" si="3"/>
        <v>14.899999999998727</v>
      </c>
      <c r="L118" s="56">
        <v>0.96299999999999997</v>
      </c>
    </row>
    <row r="119" spans="1:12" x14ac:dyDescent="0.2">
      <c r="A119" s="4">
        <f t="shared" si="2"/>
        <v>4</v>
      </c>
      <c r="B119" s="35">
        <v>39923</v>
      </c>
      <c r="C119" s="52">
        <v>15.699999999998909</v>
      </c>
      <c r="D119" s="40">
        <v>0</v>
      </c>
      <c r="E119" s="40">
        <v>0</v>
      </c>
      <c r="F119" s="40">
        <v>0</v>
      </c>
      <c r="G119" s="40">
        <v>0</v>
      </c>
      <c r="H119" s="40">
        <v>0</v>
      </c>
      <c r="I119" s="41">
        <v>0</v>
      </c>
      <c r="J119" s="42">
        <f t="shared" si="3"/>
        <v>15.699999999998909</v>
      </c>
      <c r="L119" s="56">
        <v>1.0309999999999999</v>
      </c>
    </row>
    <row r="120" spans="1:12" x14ac:dyDescent="0.2">
      <c r="A120" s="4">
        <f t="shared" si="2"/>
        <v>4</v>
      </c>
      <c r="B120" s="35">
        <v>39924</v>
      </c>
      <c r="C120" s="52">
        <v>16.000000000001819</v>
      </c>
      <c r="D120" s="40">
        <v>0</v>
      </c>
      <c r="E120" s="40">
        <v>0</v>
      </c>
      <c r="F120" s="40">
        <v>0</v>
      </c>
      <c r="G120" s="40">
        <v>0</v>
      </c>
      <c r="H120" s="40">
        <v>0</v>
      </c>
      <c r="I120" s="41">
        <v>0</v>
      </c>
      <c r="J120" s="42">
        <f t="shared" si="3"/>
        <v>16.000000000001819</v>
      </c>
      <c r="L120" s="56">
        <v>1.0309999999999999</v>
      </c>
    </row>
    <row r="121" spans="1:12" x14ac:dyDescent="0.2">
      <c r="A121" s="4">
        <f t="shared" si="2"/>
        <v>4</v>
      </c>
      <c r="B121" s="35">
        <v>39925</v>
      </c>
      <c r="C121" s="52">
        <v>16.800000000001091</v>
      </c>
      <c r="D121" s="40">
        <v>0.16800000000000001</v>
      </c>
      <c r="E121" s="40">
        <v>0</v>
      </c>
      <c r="F121" s="40">
        <v>0</v>
      </c>
      <c r="G121" s="40">
        <v>0</v>
      </c>
      <c r="H121" s="40">
        <v>0</v>
      </c>
      <c r="I121" s="41">
        <v>0</v>
      </c>
      <c r="J121" s="42">
        <f t="shared" si="3"/>
        <v>16.968000000001091</v>
      </c>
      <c r="L121" s="56">
        <v>0.99199999999999999</v>
      </c>
    </row>
    <row r="122" spans="1:12" x14ac:dyDescent="0.2">
      <c r="A122" s="4">
        <f t="shared" si="2"/>
        <v>4</v>
      </c>
      <c r="B122" s="35">
        <v>39926</v>
      </c>
      <c r="C122" s="52">
        <v>16</v>
      </c>
      <c r="D122" s="40">
        <v>0</v>
      </c>
      <c r="E122" s="40">
        <v>0</v>
      </c>
      <c r="F122" s="40">
        <v>0</v>
      </c>
      <c r="G122" s="40">
        <v>0</v>
      </c>
      <c r="H122" s="40">
        <v>0</v>
      </c>
      <c r="I122" s="41">
        <v>0</v>
      </c>
      <c r="J122" s="42">
        <f t="shared" si="3"/>
        <v>16</v>
      </c>
      <c r="L122" s="56">
        <v>1.0069999999999999</v>
      </c>
    </row>
    <row r="123" spans="1:12" x14ac:dyDescent="0.2">
      <c r="A123" s="4">
        <f t="shared" si="2"/>
        <v>4</v>
      </c>
      <c r="B123" s="35">
        <v>39927</v>
      </c>
      <c r="C123" s="52">
        <v>16.399999999997817</v>
      </c>
      <c r="D123" s="40">
        <v>0</v>
      </c>
      <c r="E123" s="40">
        <v>0</v>
      </c>
      <c r="F123" s="40">
        <v>0</v>
      </c>
      <c r="G123" s="40">
        <v>0</v>
      </c>
      <c r="H123" s="40">
        <v>0</v>
      </c>
      <c r="I123" s="41">
        <v>0</v>
      </c>
      <c r="J123" s="42">
        <f t="shared" si="3"/>
        <v>16.399999999997817</v>
      </c>
      <c r="L123" s="56">
        <v>0.98699999999999999</v>
      </c>
    </row>
    <row r="124" spans="1:12" x14ac:dyDescent="0.2">
      <c r="A124" s="4">
        <f t="shared" si="2"/>
        <v>4</v>
      </c>
      <c r="B124" s="35">
        <v>39928</v>
      </c>
      <c r="C124" s="52">
        <v>14.500000000001819</v>
      </c>
      <c r="D124" s="40">
        <v>0</v>
      </c>
      <c r="E124" s="40">
        <v>0</v>
      </c>
      <c r="F124" s="40">
        <v>0</v>
      </c>
      <c r="G124" s="40">
        <v>0</v>
      </c>
      <c r="H124" s="40">
        <v>6.0999999999999999E-2</v>
      </c>
      <c r="I124" s="41">
        <v>0</v>
      </c>
      <c r="J124" s="42">
        <f t="shared" si="3"/>
        <v>14.561000000001819</v>
      </c>
      <c r="L124" s="56">
        <v>0.92900000000000005</v>
      </c>
    </row>
    <row r="125" spans="1:12" x14ac:dyDescent="0.2">
      <c r="A125" s="4">
        <f t="shared" si="2"/>
        <v>4</v>
      </c>
      <c r="B125" s="35">
        <v>39929</v>
      </c>
      <c r="C125" s="52">
        <v>15.199999999997999</v>
      </c>
      <c r="D125" s="40">
        <v>0</v>
      </c>
      <c r="E125" s="40">
        <v>0</v>
      </c>
      <c r="F125" s="40">
        <v>0</v>
      </c>
      <c r="G125" s="40">
        <v>0</v>
      </c>
      <c r="H125" s="40">
        <v>0</v>
      </c>
      <c r="I125" s="41">
        <v>0</v>
      </c>
      <c r="J125" s="42">
        <f t="shared" si="3"/>
        <v>15.199999999997999</v>
      </c>
      <c r="L125" s="56">
        <v>0.93899999999999995</v>
      </c>
    </row>
    <row r="126" spans="1:12" x14ac:dyDescent="0.2">
      <c r="A126" s="4">
        <f t="shared" si="2"/>
        <v>4</v>
      </c>
      <c r="B126" s="35">
        <v>39930</v>
      </c>
      <c r="C126" s="52">
        <v>16.500000000000909</v>
      </c>
      <c r="D126" s="40">
        <v>0</v>
      </c>
      <c r="E126" s="40">
        <v>0</v>
      </c>
      <c r="F126" s="40">
        <v>0</v>
      </c>
      <c r="G126" s="40">
        <v>0</v>
      </c>
      <c r="H126" s="40">
        <v>0</v>
      </c>
      <c r="I126" s="41">
        <v>0</v>
      </c>
      <c r="J126" s="42">
        <f t="shared" si="3"/>
        <v>16.500000000000909</v>
      </c>
      <c r="L126" s="56">
        <v>1.002</v>
      </c>
    </row>
    <row r="127" spans="1:12" x14ac:dyDescent="0.2">
      <c r="A127" s="4">
        <f t="shared" si="2"/>
        <v>4</v>
      </c>
      <c r="B127" s="35">
        <v>39931</v>
      </c>
      <c r="C127" s="52">
        <v>16.499999999999091</v>
      </c>
      <c r="D127" s="40">
        <v>0</v>
      </c>
      <c r="E127" s="40">
        <v>0</v>
      </c>
      <c r="F127" s="40">
        <v>0</v>
      </c>
      <c r="G127" s="40">
        <v>0</v>
      </c>
      <c r="H127" s="40">
        <v>0</v>
      </c>
      <c r="I127" s="41">
        <v>0</v>
      </c>
      <c r="J127" s="42">
        <f t="shared" si="3"/>
        <v>16.499999999999091</v>
      </c>
      <c r="L127" s="56">
        <v>1.002</v>
      </c>
    </row>
    <row r="128" spans="1:12" x14ac:dyDescent="0.2">
      <c r="A128" s="4">
        <f t="shared" si="2"/>
        <v>4</v>
      </c>
      <c r="B128" s="35">
        <v>39932</v>
      </c>
      <c r="C128" s="52">
        <v>16.100000000001273</v>
      </c>
      <c r="D128" s="40">
        <v>0</v>
      </c>
      <c r="E128" s="40">
        <v>0</v>
      </c>
      <c r="F128" s="40">
        <v>0</v>
      </c>
      <c r="G128" s="40">
        <v>0</v>
      </c>
      <c r="H128" s="40">
        <v>0</v>
      </c>
      <c r="I128" s="41">
        <v>0</v>
      </c>
      <c r="J128" s="42">
        <f t="shared" si="3"/>
        <v>16.100000000001273</v>
      </c>
      <c r="L128" s="56">
        <v>0.99199999999999999</v>
      </c>
    </row>
    <row r="129" spans="1:12" x14ac:dyDescent="0.2">
      <c r="A129" s="4">
        <f t="shared" si="2"/>
        <v>4</v>
      </c>
      <c r="B129" s="35">
        <v>39933</v>
      </c>
      <c r="C129" s="52">
        <v>15.700000000001637</v>
      </c>
      <c r="D129" s="40">
        <v>0</v>
      </c>
      <c r="E129" s="40">
        <v>0</v>
      </c>
      <c r="F129" s="40">
        <v>0</v>
      </c>
      <c r="G129" s="40">
        <v>0</v>
      </c>
      <c r="H129" s="40">
        <v>0</v>
      </c>
      <c r="I129" s="41">
        <v>0</v>
      </c>
      <c r="J129" s="42">
        <f t="shared" si="3"/>
        <v>15.700000000001637</v>
      </c>
      <c r="L129" s="56">
        <v>0.98199999999999998</v>
      </c>
    </row>
    <row r="130" spans="1:12" x14ac:dyDescent="0.2">
      <c r="A130" s="4">
        <f t="shared" si="2"/>
        <v>5</v>
      </c>
      <c r="B130" s="35">
        <v>39934</v>
      </c>
      <c r="C130" s="52">
        <v>14.699999999997999</v>
      </c>
      <c r="D130" s="40">
        <v>0</v>
      </c>
      <c r="E130" s="40">
        <v>0</v>
      </c>
      <c r="F130" s="40">
        <v>0</v>
      </c>
      <c r="G130" s="40">
        <v>0</v>
      </c>
      <c r="H130" s="40">
        <v>0</v>
      </c>
      <c r="I130" s="41">
        <v>0</v>
      </c>
      <c r="J130" s="42">
        <f t="shared" si="3"/>
        <v>14.699999999997999</v>
      </c>
      <c r="L130" s="56">
        <v>0.93100000000000005</v>
      </c>
    </row>
    <row r="131" spans="1:12" x14ac:dyDescent="0.2">
      <c r="A131" s="4">
        <f t="shared" si="2"/>
        <v>5</v>
      </c>
      <c r="B131" s="35">
        <v>39935</v>
      </c>
      <c r="C131" s="52">
        <v>15.100000000001273</v>
      </c>
      <c r="D131" s="40">
        <v>0</v>
      </c>
      <c r="E131" s="40">
        <v>0</v>
      </c>
      <c r="F131" s="40">
        <v>0</v>
      </c>
      <c r="G131" s="40">
        <v>0</v>
      </c>
      <c r="H131" s="40">
        <v>0</v>
      </c>
      <c r="I131" s="41">
        <v>0</v>
      </c>
      <c r="J131" s="42">
        <f t="shared" si="3"/>
        <v>15.100000000001273</v>
      </c>
      <c r="L131" s="56">
        <v>0.96599999999999997</v>
      </c>
    </row>
    <row r="132" spans="1:12" x14ac:dyDescent="0.2">
      <c r="A132" s="4">
        <f t="shared" si="2"/>
        <v>5</v>
      </c>
      <c r="B132" s="35">
        <v>39936</v>
      </c>
      <c r="C132" s="52">
        <v>14.600000000000364</v>
      </c>
      <c r="D132" s="40">
        <v>0</v>
      </c>
      <c r="E132" s="40">
        <v>0</v>
      </c>
      <c r="F132" s="40">
        <v>0</v>
      </c>
      <c r="G132" s="40">
        <v>0</v>
      </c>
      <c r="H132" s="40">
        <v>0</v>
      </c>
      <c r="I132" s="41">
        <v>0</v>
      </c>
      <c r="J132" s="42">
        <f t="shared" si="3"/>
        <v>14.600000000000364</v>
      </c>
      <c r="L132" s="56">
        <v>0.94099999999999995</v>
      </c>
    </row>
    <row r="133" spans="1:12" x14ac:dyDescent="0.2">
      <c r="A133" s="4">
        <f t="shared" si="2"/>
        <v>5</v>
      </c>
      <c r="B133" s="35">
        <v>39937</v>
      </c>
      <c r="C133" s="52">
        <v>16.099999999997635</v>
      </c>
      <c r="D133" s="40">
        <v>0</v>
      </c>
      <c r="E133" s="40">
        <v>0</v>
      </c>
      <c r="F133" s="40">
        <v>0</v>
      </c>
      <c r="G133" s="40">
        <v>0</v>
      </c>
      <c r="H133" s="40">
        <v>0</v>
      </c>
      <c r="I133" s="41">
        <v>0</v>
      </c>
      <c r="J133" s="42">
        <f t="shared" si="3"/>
        <v>16.099999999997635</v>
      </c>
      <c r="L133" s="56">
        <v>1.0209999999999999</v>
      </c>
    </row>
    <row r="134" spans="1:12" x14ac:dyDescent="0.2">
      <c r="A134" s="4">
        <f t="shared" si="2"/>
        <v>5</v>
      </c>
      <c r="B134" s="35">
        <v>39938</v>
      </c>
      <c r="C134" s="52">
        <v>16.500000000000909</v>
      </c>
      <c r="D134" s="40">
        <v>0</v>
      </c>
      <c r="E134" s="40">
        <v>0</v>
      </c>
      <c r="F134" s="40">
        <v>0</v>
      </c>
      <c r="G134" s="40">
        <v>0</v>
      </c>
      <c r="H134" s="40">
        <v>0</v>
      </c>
      <c r="I134" s="41">
        <v>0</v>
      </c>
      <c r="J134" s="42">
        <f t="shared" si="3"/>
        <v>16.500000000000909</v>
      </c>
      <c r="L134" s="56">
        <v>0.996</v>
      </c>
    </row>
    <row r="135" spans="1:12" x14ac:dyDescent="0.2">
      <c r="A135" s="4">
        <f t="shared" si="2"/>
        <v>5</v>
      </c>
      <c r="B135" s="35">
        <v>39939</v>
      </c>
      <c r="C135" s="52">
        <v>16.000000000000909</v>
      </c>
      <c r="D135" s="40">
        <v>0</v>
      </c>
      <c r="E135" s="40">
        <v>0</v>
      </c>
      <c r="F135" s="40">
        <v>0</v>
      </c>
      <c r="G135" s="40">
        <v>0</v>
      </c>
      <c r="H135" s="40">
        <v>0</v>
      </c>
      <c r="I135" s="41">
        <v>0</v>
      </c>
      <c r="J135" s="42">
        <f t="shared" si="3"/>
        <v>16.000000000000909</v>
      </c>
      <c r="L135" s="56">
        <v>1.006</v>
      </c>
    </row>
    <row r="136" spans="1:12" x14ac:dyDescent="0.2">
      <c r="A136" s="4">
        <f t="shared" si="2"/>
        <v>5</v>
      </c>
      <c r="B136" s="35">
        <v>39940</v>
      </c>
      <c r="C136" s="52">
        <v>15.699999999998909</v>
      </c>
      <c r="D136" s="40">
        <v>0</v>
      </c>
      <c r="E136" s="40">
        <v>0</v>
      </c>
      <c r="F136" s="40">
        <v>0</v>
      </c>
      <c r="G136" s="40">
        <v>0</v>
      </c>
      <c r="H136" s="40">
        <v>0</v>
      </c>
      <c r="I136" s="41">
        <v>0</v>
      </c>
      <c r="J136" s="42">
        <f t="shared" si="3"/>
        <v>15.699999999998909</v>
      </c>
      <c r="L136" s="56">
        <v>1.0660000000000001</v>
      </c>
    </row>
    <row r="137" spans="1:12" x14ac:dyDescent="0.2">
      <c r="A137" s="4">
        <f t="shared" si="2"/>
        <v>5</v>
      </c>
      <c r="B137" s="35">
        <v>39941</v>
      </c>
      <c r="C137" s="52">
        <v>16.600000000001273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1">
        <v>0</v>
      </c>
      <c r="J137" s="42">
        <f t="shared" si="3"/>
        <v>16.600000000001273</v>
      </c>
      <c r="L137" s="56">
        <v>1.006</v>
      </c>
    </row>
    <row r="138" spans="1:12" x14ac:dyDescent="0.2">
      <c r="A138" s="4">
        <f t="shared" ref="A138:A201" si="4">+IF(ISBLANK($B138),"",MONTH($B138))</f>
        <v>5</v>
      </c>
      <c r="B138" s="35">
        <v>39942</v>
      </c>
      <c r="C138" s="52">
        <v>15.699999999997999</v>
      </c>
      <c r="D138" s="40">
        <v>0</v>
      </c>
      <c r="E138" s="40">
        <v>0</v>
      </c>
      <c r="F138" s="40">
        <v>0</v>
      </c>
      <c r="G138" s="40">
        <v>0</v>
      </c>
      <c r="H138" s="40">
        <v>0</v>
      </c>
      <c r="I138" s="41">
        <v>0</v>
      </c>
      <c r="J138" s="42">
        <f t="shared" ref="J138:J201" si="5">+SUM(C138:I138)</f>
        <v>15.699999999997999</v>
      </c>
      <c r="L138" s="56">
        <v>0.97599999999999998</v>
      </c>
    </row>
    <row r="139" spans="1:12" x14ac:dyDescent="0.2">
      <c r="A139" s="4">
        <f t="shared" si="4"/>
        <v>5</v>
      </c>
      <c r="B139" s="35">
        <v>39943</v>
      </c>
      <c r="C139" s="52">
        <v>15.100000000000364</v>
      </c>
      <c r="D139" s="40">
        <v>0</v>
      </c>
      <c r="E139" s="40">
        <v>0</v>
      </c>
      <c r="F139" s="40">
        <v>0</v>
      </c>
      <c r="G139" s="40">
        <v>0</v>
      </c>
      <c r="H139" s="40">
        <v>0</v>
      </c>
      <c r="I139" s="41">
        <v>0</v>
      </c>
      <c r="J139" s="42">
        <f t="shared" si="5"/>
        <v>15.100000000000364</v>
      </c>
      <c r="L139" s="56">
        <v>0.95099999999999996</v>
      </c>
    </row>
    <row r="140" spans="1:12" x14ac:dyDescent="0.2">
      <c r="A140" s="4">
        <f t="shared" si="4"/>
        <v>5</v>
      </c>
      <c r="B140" s="35">
        <v>39944</v>
      </c>
      <c r="C140" s="52">
        <v>16.5</v>
      </c>
      <c r="D140" s="40">
        <v>0</v>
      </c>
      <c r="E140" s="40">
        <v>0</v>
      </c>
      <c r="F140" s="40">
        <v>0</v>
      </c>
      <c r="G140" s="40">
        <v>0</v>
      </c>
      <c r="H140" s="40">
        <v>0</v>
      </c>
      <c r="I140" s="41">
        <v>0</v>
      </c>
      <c r="J140" s="42">
        <f t="shared" si="5"/>
        <v>16.5</v>
      </c>
      <c r="L140" s="56">
        <v>1.0509999999999999</v>
      </c>
    </row>
    <row r="141" spans="1:12" x14ac:dyDescent="0.2">
      <c r="A141" s="4">
        <f t="shared" si="4"/>
        <v>5</v>
      </c>
      <c r="B141" s="35">
        <v>39945</v>
      </c>
      <c r="C141" s="52">
        <v>16.000000000000909</v>
      </c>
      <c r="D141" s="40">
        <v>0</v>
      </c>
      <c r="E141" s="40">
        <v>0</v>
      </c>
      <c r="F141" s="40">
        <v>0</v>
      </c>
      <c r="G141" s="40">
        <v>0</v>
      </c>
      <c r="H141" s="40">
        <v>0</v>
      </c>
      <c r="I141" s="41">
        <v>0</v>
      </c>
      <c r="J141" s="42">
        <f t="shared" si="5"/>
        <v>16.000000000000909</v>
      </c>
      <c r="L141" s="56">
        <v>1.0609999999999999</v>
      </c>
    </row>
    <row r="142" spans="1:12" x14ac:dyDescent="0.2">
      <c r="A142" s="4">
        <f t="shared" si="4"/>
        <v>5</v>
      </c>
      <c r="B142" s="35">
        <v>39946</v>
      </c>
      <c r="C142" s="52">
        <v>16.799999999999272</v>
      </c>
      <c r="D142" s="40">
        <v>0</v>
      </c>
      <c r="E142" s="40">
        <v>0</v>
      </c>
      <c r="F142" s="40">
        <v>0</v>
      </c>
      <c r="G142" s="40">
        <v>0</v>
      </c>
      <c r="H142" s="40">
        <v>0</v>
      </c>
      <c r="I142" s="41">
        <v>0</v>
      </c>
      <c r="J142" s="42">
        <f t="shared" si="5"/>
        <v>16.799999999999272</v>
      </c>
      <c r="L142" s="56">
        <v>1.0609999999999999</v>
      </c>
    </row>
    <row r="143" spans="1:12" x14ac:dyDescent="0.2">
      <c r="A143" s="4">
        <f t="shared" si="4"/>
        <v>5</v>
      </c>
      <c r="B143" s="35">
        <v>39947</v>
      </c>
      <c r="C143" s="52">
        <v>16.600000000000364</v>
      </c>
      <c r="D143" s="40">
        <v>0</v>
      </c>
      <c r="E143" s="40">
        <v>0</v>
      </c>
      <c r="F143" s="40">
        <v>0</v>
      </c>
      <c r="G143" s="40">
        <v>0</v>
      </c>
      <c r="H143" s="40">
        <v>0</v>
      </c>
      <c r="I143" s="41">
        <v>0</v>
      </c>
      <c r="J143" s="42">
        <f t="shared" si="5"/>
        <v>16.600000000000364</v>
      </c>
      <c r="L143" s="56">
        <v>1.08</v>
      </c>
    </row>
    <row r="144" spans="1:12" x14ac:dyDescent="0.2">
      <c r="A144" s="4">
        <f t="shared" si="4"/>
        <v>5</v>
      </c>
      <c r="B144" s="35">
        <v>39948</v>
      </c>
      <c r="C144" s="52">
        <v>17.100000000000364</v>
      </c>
      <c r="D144" s="40">
        <v>0</v>
      </c>
      <c r="E144" s="40">
        <v>0</v>
      </c>
      <c r="F144" s="40">
        <v>0</v>
      </c>
      <c r="G144" s="40">
        <v>0</v>
      </c>
      <c r="H144" s="40">
        <v>0</v>
      </c>
      <c r="I144" s="41">
        <v>0</v>
      </c>
      <c r="J144" s="42">
        <f t="shared" si="5"/>
        <v>17.100000000000364</v>
      </c>
      <c r="L144" s="56">
        <v>1.08</v>
      </c>
    </row>
    <row r="145" spans="1:12" x14ac:dyDescent="0.2">
      <c r="A145" s="4">
        <f t="shared" si="4"/>
        <v>5</v>
      </c>
      <c r="B145" s="35">
        <v>39949</v>
      </c>
      <c r="C145" s="52">
        <v>16.299999999999272</v>
      </c>
      <c r="D145" s="40">
        <v>0</v>
      </c>
      <c r="E145" s="40">
        <v>0</v>
      </c>
      <c r="F145" s="40">
        <v>0</v>
      </c>
      <c r="G145" s="40">
        <v>0</v>
      </c>
      <c r="H145" s="40">
        <v>0</v>
      </c>
      <c r="I145" s="41">
        <v>0</v>
      </c>
      <c r="J145" s="42">
        <f t="shared" si="5"/>
        <v>16.299999999999272</v>
      </c>
      <c r="L145" s="56">
        <v>0.99099999999999999</v>
      </c>
    </row>
    <row r="146" spans="1:12" x14ac:dyDescent="0.2">
      <c r="A146" s="4">
        <f t="shared" si="4"/>
        <v>5</v>
      </c>
      <c r="B146" s="35">
        <v>39950</v>
      </c>
      <c r="C146" s="52">
        <v>15.900000000001455</v>
      </c>
      <c r="D146" s="40">
        <v>0</v>
      </c>
      <c r="E146" s="40">
        <v>0</v>
      </c>
      <c r="F146" s="40">
        <v>0</v>
      </c>
      <c r="G146" s="40">
        <v>0</v>
      </c>
      <c r="H146" s="40">
        <v>0</v>
      </c>
      <c r="I146" s="41">
        <v>0</v>
      </c>
      <c r="J146" s="42">
        <f t="shared" si="5"/>
        <v>15.900000000001455</v>
      </c>
      <c r="L146" s="56">
        <v>1.016</v>
      </c>
    </row>
    <row r="147" spans="1:12" x14ac:dyDescent="0.2">
      <c r="A147" s="4">
        <f t="shared" si="4"/>
        <v>5</v>
      </c>
      <c r="B147" s="35">
        <v>39951</v>
      </c>
      <c r="C147" s="52">
        <v>17</v>
      </c>
      <c r="D147" s="40">
        <v>0</v>
      </c>
      <c r="E147" s="40">
        <v>0</v>
      </c>
      <c r="F147" s="40">
        <v>0</v>
      </c>
      <c r="G147" s="40">
        <v>0</v>
      </c>
      <c r="H147" s="40">
        <v>0</v>
      </c>
      <c r="I147" s="41">
        <v>0</v>
      </c>
      <c r="J147" s="42">
        <f t="shared" si="5"/>
        <v>17</v>
      </c>
      <c r="L147" s="56">
        <v>1.0509999999999999</v>
      </c>
    </row>
    <row r="148" spans="1:12" x14ac:dyDescent="0.2">
      <c r="A148" s="4">
        <f t="shared" si="4"/>
        <v>5</v>
      </c>
      <c r="B148" s="35">
        <v>39952</v>
      </c>
      <c r="C148" s="52">
        <v>17</v>
      </c>
      <c r="D148" s="40">
        <v>0</v>
      </c>
      <c r="E148" s="40">
        <v>0</v>
      </c>
      <c r="F148" s="40">
        <v>0</v>
      </c>
      <c r="G148" s="40">
        <v>0</v>
      </c>
      <c r="H148" s="40">
        <v>0</v>
      </c>
      <c r="I148" s="41">
        <v>0</v>
      </c>
      <c r="J148" s="42">
        <f t="shared" si="5"/>
        <v>17</v>
      </c>
      <c r="L148" s="56">
        <v>1.0609999999999999</v>
      </c>
    </row>
    <row r="149" spans="1:12" x14ac:dyDescent="0.2">
      <c r="A149" s="4">
        <f t="shared" si="4"/>
        <v>5</v>
      </c>
      <c r="B149" s="35">
        <v>39953</v>
      </c>
      <c r="C149" s="52">
        <v>16.199999999999818</v>
      </c>
      <c r="D149" s="40">
        <v>0.42299999999999999</v>
      </c>
      <c r="E149" s="40">
        <v>0</v>
      </c>
      <c r="F149" s="40">
        <v>0</v>
      </c>
      <c r="G149" s="40">
        <v>0</v>
      </c>
      <c r="H149" s="40">
        <v>0</v>
      </c>
      <c r="I149" s="41">
        <v>0</v>
      </c>
      <c r="J149" s="42">
        <f t="shared" si="5"/>
        <v>16.622999999999816</v>
      </c>
      <c r="L149" s="56">
        <v>0.99099999999999999</v>
      </c>
    </row>
    <row r="150" spans="1:12" x14ac:dyDescent="0.2">
      <c r="A150" s="4">
        <f t="shared" si="4"/>
        <v>5</v>
      </c>
      <c r="B150" s="35">
        <v>39954</v>
      </c>
      <c r="C150" s="52">
        <v>15.5</v>
      </c>
      <c r="D150" s="40">
        <v>0</v>
      </c>
      <c r="E150" s="40">
        <v>0</v>
      </c>
      <c r="F150" s="40">
        <v>0</v>
      </c>
      <c r="G150" s="40">
        <v>0</v>
      </c>
      <c r="H150" s="40">
        <v>0</v>
      </c>
      <c r="I150" s="41">
        <v>0</v>
      </c>
      <c r="J150" s="42">
        <f t="shared" si="5"/>
        <v>15.5</v>
      </c>
      <c r="L150" s="56">
        <v>0.996</v>
      </c>
    </row>
    <row r="151" spans="1:12" x14ac:dyDescent="0.2">
      <c r="A151" s="4">
        <f t="shared" si="4"/>
        <v>5</v>
      </c>
      <c r="B151" s="35">
        <v>39955</v>
      </c>
      <c r="C151" s="52">
        <v>5.5999999999994543</v>
      </c>
      <c r="D151" s="40">
        <v>1.248</v>
      </c>
      <c r="E151" s="40">
        <v>1.1880000000000042</v>
      </c>
      <c r="F151" s="40">
        <v>0</v>
      </c>
      <c r="G151" s="40">
        <v>3.3319999999999999</v>
      </c>
      <c r="H151" s="40">
        <v>0.42</v>
      </c>
      <c r="I151" s="41">
        <v>0</v>
      </c>
      <c r="J151" s="42">
        <f t="shared" si="5"/>
        <v>11.787999999999458</v>
      </c>
      <c r="L151" s="56">
        <v>0.56999999999999995</v>
      </c>
    </row>
    <row r="152" spans="1:12" x14ac:dyDescent="0.2">
      <c r="A152" s="4">
        <f t="shared" si="4"/>
        <v>5</v>
      </c>
      <c r="B152" s="35">
        <v>39956</v>
      </c>
      <c r="C152" s="52">
        <v>3.7999999999983629</v>
      </c>
      <c r="D152" s="40">
        <v>2.4140000000000001</v>
      </c>
      <c r="E152" s="40">
        <v>0.96479999999999566</v>
      </c>
      <c r="F152" s="40">
        <v>0</v>
      </c>
      <c r="G152" s="40">
        <v>4.3739999999999997</v>
      </c>
      <c r="H152" s="40">
        <v>0.47199999999999998</v>
      </c>
      <c r="I152" s="41">
        <v>0</v>
      </c>
      <c r="J152" s="42">
        <f t="shared" si="5"/>
        <v>12.024799999998358</v>
      </c>
      <c r="L152" s="56">
        <v>0.38500000000000001</v>
      </c>
    </row>
    <row r="153" spans="1:12" x14ac:dyDescent="0.2">
      <c r="A153" s="4">
        <f t="shared" si="4"/>
        <v>5</v>
      </c>
      <c r="B153" s="35">
        <v>39957</v>
      </c>
      <c r="C153" s="52">
        <v>9.8000000000020009</v>
      </c>
      <c r="D153" s="40">
        <v>1.071</v>
      </c>
      <c r="E153" s="40">
        <v>0</v>
      </c>
      <c r="F153" s="40">
        <v>0</v>
      </c>
      <c r="G153" s="40">
        <v>3.0289999999999999</v>
      </c>
      <c r="H153" s="40">
        <v>0.36</v>
      </c>
      <c r="I153" s="41">
        <v>0</v>
      </c>
      <c r="J153" s="42">
        <f t="shared" si="5"/>
        <v>14.260000000002</v>
      </c>
      <c r="L153" s="56">
        <v>0.94599999999999995</v>
      </c>
    </row>
    <row r="154" spans="1:12" x14ac:dyDescent="0.2">
      <c r="A154" s="4">
        <f t="shared" si="4"/>
        <v>5</v>
      </c>
      <c r="B154" s="35">
        <v>39958</v>
      </c>
      <c r="C154" s="52">
        <v>15.800000000000182</v>
      </c>
      <c r="D154" s="40">
        <v>0</v>
      </c>
      <c r="E154" s="40">
        <v>0</v>
      </c>
      <c r="F154" s="40">
        <v>0</v>
      </c>
      <c r="G154" s="40">
        <v>0</v>
      </c>
      <c r="H154" s="40">
        <v>0</v>
      </c>
      <c r="I154" s="41">
        <v>0</v>
      </c>
      <c r="J154" s="42">
        <f t="shared" si="5"/>
        <v>15.800000000000182</v>
      </c>
      <c r="L154" s="56">
        <v>1.0609999999999999</v>
      </c>
    </row>
    <row r="155" spans="1:12" x14ac:dyDescent="0.2">
      <c r="A155" s="4">
        <f t="shared" si="4"/>
        <v>5</v>
      </c>
      <c r="B155" s="35">
        <v>39959</v>
      </c>
      <c r="C155" s="52">
        <v>16.5</v>
      </c>
      <c r="D155" s="40">
        <v>0</v>
      </c>
      <c r="E155" s="40">
        <v>0</v>
      </c>
      <c r="F155" s="40">
        <v>0</v>
      </c>
      <c r="G155" s="40">
        <v>0</v>
      </c>
      <c r="H155" s="40">
        <v>0</v>
      </c>
      <c r="I155" s="41">
        <v>0</v>
      </c>
      <c r="J155" s="42">
        <f t="shared" si="5"/>
        <v>16.5</v>
      </c>
      <c r="L155" s="56">
        <v>1.071</v>
      </c>
    </row>
    <row r="156" spans="1:12" x14ac:dyDescent="0.2">
      <c r="A156" s="4">
        <f t="shared" si="4"/>
        <v>5</v>
      </c>
      <c r="B156" s="35">
        <v>39960</v>
      </c>
      <c r="C156" s="52">
        <v>16.799999999999272</v>
      </c>
      <c r="D156" s="40">
        <v>0</v>
      </c>
      <c r="E156" s="40">
        <v>0</v>
      </c>
      <c r="F156" s="40">
        <v>0</v>
      </c>
      <c r="G156" s="40">
        <v>0</v>
      </c>
      <c r="H156" s="40">
        <v>0</v>
      </c>
      <c r="I156" s="41">
        <v>0</v>
      </c>
      <c r="J156" s="42">
        <f t="shared" si="5"/>
        <v>16.799999999999272</v>
      </c>
      <c r="L156" s="56">
        <v>1.0609999999999999</v>
      </c>
    </row>
    <row r="157" spans="1:12" x14ac:dyDescent="0.2">
      <c r="A157" s="4">
        <f t="shared" si="4"/>
        <v>5</v>
      </c>
      <c r="B157" s="35">
        <v>39961</v>
      </c>
      <c r="C157" s="52">
        <v>16.499999999999091</v>
      </c>
      <c r="D157" s="40">
        <v>0</v>
      </c>
      <c r="E157" s="40">
        <v>0</v>
      </c>
      <c r="F157" s="40">
        <v>0</v>
      </c>
      <c r="G157" s="40">
        <v>0</v>
      </c>
      <c r="H157" s="40">
        <v>0</v>
      </c>
      <c r="I157" s="41">
        <v>0</v>
      </c>
      <c r="J157" s="42">
        <f t="shared" si="5"/>
        <v>16.499999999999091</v>
      </c>
      <c r="L157" s="56">
        <v>1.071</v>
      </c>
    </row>
    <row r="158" spans="1:12" x14ac:dyDescent="0.2">
      <c r="A158" s="4">
        <f t="shared" si="4"/>
        <v>5</v>
      </c>
      <c r="B158" s="35">
        <v>39962</v>
      </c>
      <c r="C158" s="52">
        <v>16.200000000000728</v>
      </c>
      <c r="D158" s="40">
        <v>0</v>
      </c>
      <c r="E158" s="40">
        <v>0</v>
      </c>
      <c r="F158" s="40">
        <v>0</v>
      </c>
      <c r="G158" s="40">
        <v>0</v>
      </c>
      <c r="H158" s="40">
        <v>0</v>
      </c>
      <c r="I158" s="41">
        <v>0</v>
      </c>
      <c r="J158" s="42">
        <f t="shared" si="5"/>
        <v>16.200000000000728</v>
      </c>
      <c r="L158" s="56">
        <v>0.99099999999999999</v>
      </c>
    </row>
    <row r="159" spans="1:12" x14ac:dyDescent="0.2">
      <c r="A159" s="4">
        <f t="shared" si="4"/>
        <v>5</v>
      </c>
      <c r="B159" s="35">
        <v>39963</v>
      </c>
      <c r="C159" s="52">
        <v>15.599999999998545</v>
      </c>
      <c r="D159" s="40">
        <v>0</v>
      </c>
      <c r="E159" s="40">
        <v>0</v>
      </c>
      <c r="F159" s="40">
        <v>0</v>
      </c>
      <c r="G159" s="40">
        <v>0</v>
      </c>
      <c r="H159" s="40">
        <v>0</v>
      </c>
      <c r="I159" s="41">
        <v>0</v>
      </c>
      <c r="J159" s="42">
        <f t="shared" si="5"/>
        <v>15.599999999998545</v>
      </c>
      <c r="L159" s="56">
        <v>0.97599999999999998</v>
      </c>
    </row>
    <row r="160" spans="1:12" x14ac:dyDescent="0.2">
      <c r="A160" s="4">
        <f t="shared" si="4"/>
        <v>5</v>
      </c>
      <c r="B160" s="35">
        <v>39964</v>
      </c>
      <c r="C160" s="52">
        <v>15.100000000002183</v>
      </c>
      <c r="D160" s="40">
        <v>0</v>
      </c>
      <c r="E160" s="40">
        <v>0</v>
      </c>
      <c r="F160" s="40">
        <v>0</v>
      </c>
      <c r="G160" s="40">
        <v>0</v>
      </c>
      <c r="H160" s="40">
        <v>0</v>
      </c>
      <c r="I160" s="41">
        <v>0</v>
      </c>
      <c r="J160" s="42">
        <f t="shared" si="5"/>
        <v>15.100000000002183</v>
      </c>
      <c r="L160" s="56">
        <v>0.99099999999999999</v>
      </c>
    </row>
    <row r="161" spans="1:12" x14ac:dyDescent="0.2">
      <c r="A161" s="4">
        <f t="shared" si="4"/>
        <v>6</v>
      </c>
      <c r="B161" s="35">
        <v>39965</v>
      </c>
      <c r="C161" s="52">
        <v>16.099999999999454</v>
      </c>
      <c r="D161" s="40">
        <v>0</v>
      </c>
      <c r="E161" s="40">
        <v>0</v>
      </c>
      <c r="F161" s="40">
        <v>0</v>
      </c>
      <c r="G161" s="40">
        <v>0</v>
      </c>
      <c r="H161" s="40">
        <v>0</v>
      </c>
      <c r="I161" s="41">
        <v>0</v>
      </c>
      <c r="J161" s="42">
        <f t="shared" si="5"/>
        <v>16.099999999999454</v>
      </c>
      <c r="L161" s="56">
        <v>1.0189999999999999</v>
      </c>
    </row>
    <row r="162" spans="1:12" x14ac:dyDescent="0.2">
      <c r="A162" s="4">
        <f t="shared" si="4"/>
        <v>6</v>
      </c>
      <c r="B162" s="35">
        <v>39966</v>
      </c>
      <c r="C162" s="52">
        <v>16.700000000001637</v>
      </c>
      <c r="D162" s="40">
        <v>0</v>
      </c>
      <c r="E162" s="40">
        <v>0</v>
      </c>
      <c r="F162" s="40">
        <v>0</v>
      </c>
      <c r="G162" s="40">
        <v>0</v>
      </c>
      <c r="H162" s="40">
        <v>0</v>
      </c>
      <c r="I162" s="41">
        <v>0</v>
      </c>
      <c r="J162" s="42">
        <f t="shared" si="5"/>
        <v>16.700000000001637</v>
      </c>
      <c r="L162" s="56">
        <v>1.004</v>
      </c>
    </row>
    <row r="163" spans="1:12" x14ac:dyDescent="0.2">
      <c r="A163" s="4">
        <f t="shared" si="4"/>
        <v>6</v>
      </c>
      <c r="B163" s="35">
        <v>39967</v>
      </c>
      <c r="C163" s="52">
        <v>16.999999999998181</v>
      </c>
      <c r="D163" s="40">
        <v>0</v>
      </c>
      <c r="E163" s="40">
        <v>0</v>
      </c>
      <c r="F163" s="40">
        <v>0</v>
      </c>
      <c r="G163" s="40">
        <v>0</v>
      </c>
      <c r="H163" s="40">
        <v>0</v>
      </c>
      <c r="I163" s="41">
        <v>0</v>
      </c>
      <c r="J163" s="42">
        <f t="shared" si="5"/>
        <v>16.999999999998181</v>
      </c>
      <c r="L163" s="56">
        <v>1.0229999999999999</v>
      </c>
    </row>
    <row r="164" spans="1:12" x14ac:dyDescent="0.2">
      <c r="A164" s="4">
        <f t="shared" si="4"/>
        <v>6</v>
      </c>
      <c r="B164" s="35">
        <v>39968</v>
      </c>
      <c r="C164" s="52">
        <v>16.900000000000546</v>
      </c>
      <c r="D164" s="40">
        <v>0</v>
      </c>
      <c r="E164" s="40">
        <v>0</v>
      </c>
      <c r="F164" s="40">
        <v>0</v>
      </c>
      <c r="G164" s="40">
        <v>0</v>
      </c>
      <c r="H164" s="40">
        <v>0</v>
      </c>
      <c r="I164" s="41">
        <v>0</v>
      </c>
      <c r="J164" s="42">
        <f t="shared" si="5"/>
        <v>16.900000000000546</v>
      </c>
      <c r="L164" s="56">
        <v>1.014</v>
      </c>
    </row>
    <row r="165" spans="1:12" x14ac:dyDescent="0.2">
      <c r="A165" s="4">
        <f t="shared" si="4"/>
        <v>6</v>
      </c>
      <c r="B165" s="35">
        <v>39969</v>
      </c>
      <c r="C165" s="52">
        <v>16.500000000000909</v>
      </c>
      <c r="D165" s="40">
        <v>0</v>
      </c>
      <c r="E165" s="40">
        <v>0</v>
      </c>
      <c r="F165" s="40">
        <v>0</v>
      </c>
      <c r="G165" s="40">
        <v>0</v>
      </c>
      <c r="H165" s="40">
        <v>0</v>
      </c>
      <c r="I165" s="41">
        <v>0</v>
      </c>
      <c r="J165" s="42">
        <f t="shared" si="5"/>
        <v>16.500000000000909</v>
      </c>
      <c r="L165" s="56">
        <v>0.96</v>
      </c>
    </row>
    <row r="166" spans="1:12" x14ac:dyDescent="0.2">
      <c r="A166" s="4">
        <f t="shared" si="4"/>
        <v>6</v>
      </c>
      <c r="B166" s="35">
        <v>39970</v>
      </c>
      <c r="C166" s="52">
        <v>15.299999999999272</v>
      </c>
      <c r="D166" s="40">
        <v>0</v>
      </c>
      <c r="E166" s="40">
        <v>0</v>
      </c>
      <c r="F166" s="40">
        <v>0</v>
      </c>
      <c r="G166" s="40">
        <v>0</v>
      </c>
      <c r="H166" s="40">
        <v>0</v>
      </c>
      <c r="I166" s="41">
        <v>0</v>
      </c>
      <c r="J166" s="42">
        <f t="shared" si="5"/>
        <v>15.299999999999272</v>
      </c>
      <c r="L166" s="56">
        <v>0.98499999999999999</v>
      </c>
    </row>
    <row r="167" spans="1:12" x14ac:dyDescent="0.2">
      <c r="A167" s="4">
        <f t="shared" si="4"/>
        <v>6</v>
      </c>
      <c r="B167" s="35">
        <v>39971</v>
      </c>
      <c r="C167" s="52">
        <v>15.399999999999636</v>
      </c>
      <c r="D167" s="40">
        <v>0</v>
      </c>
      <c r="E167" s="40">
        <v>0</v>
      </c>
      <c r="F167" s="40">
        <v>0</v>
      </c>
      <c r="G167" s="40">
        <v>0</v>
      </c>
      <c r="H167" s="40">
        <v>0</v>
      </c>
      <c r="I167" s="41">
        <v>0</v>
      </c>
      <c r="J167" s="42">
        <f t="shared" si="5"/>
        <v>15.399999999999636</v>
      </c>
      <c r="L167" s="56">
        <v>0.98499999999999999</v>
      </c>
    </row>
    <row r="168" spans="1:12" x14ac:dyDescent="0.2">
      <c r="A168" s="4">
        <f t="shared" si="4"/>
        <v>6</v>
      </c>
      <c r="B168" s="35">
        <v>39972</v>
      </c>
      <c r="C168" s="52">
        <v>17.100000000000364</v>
      </c>
      <c r="D168" s="40">
        <v>0</v>
      </c>
      <c r="E168" s="40">
        <v>0</v>
      </c>
      <c r="F168" s="40">
        <v>0</v>
      </c>
      <c r="G168" s="40">
        <v>0</v>
      </c>
      <c r="H168" s="40">
        <v>0</v>
      </c>
      <c r="I168" s="41">
        <v>0</v>
      </c>
      <c r="J168" s="42">
        <f t="shared" si="5"/>
        <v>17.100000000000364</v>
      </c>
      <c r="L168" s="56">
        <v>1.038</v>
      </c>
    </row>
    <row r="169" spans="1:12" x14ac:dyDescent="0.2">
      <c r="A169" s="4">
        <f t="shared" si="4"/>
        <v>6</v>
      </c>
      <c r="B169" s="35">
        <v>39973</v>
      </c>
      <c r="C169" s="52">
        <v>17.000000000000909</v>
      </c>
      <c r="D169" s="40">
        <v>0</v>
      </c>
      <c r="E169" s="40">
        <v>0</v>
      </c>
      <c r="F169" s="40">
        <v>0</v>
      </c>
      <c r="G169" s="40">
        <v>0</v>
      </c>
      <c r="H169" s="40">
        <v>0</v>
      </c>
      <c r="I169" s="41">
        <v>0</v>
      </c>
      <c r="J169" s="42">
        <f t="shared" si="5"/>
        <v>17.000000000000909</v>
      </c>
      <c r="L169" s="56">
        <v>1.1200000000000001</v>
      </c>
    </row>
    <row r="170" spans="1:12" x14ac:dyDescent="0.2">
      <c r="A170" s="4">
        <f t="shared" si="4"/>
        <v>6</v>
      </c>
      <c r="B170" s="35">
        <v>39974</v>
      </c>
      <c r="C170" s="52">
        <v>17.199999999997999</v>
      </c>
      <c r="D170" s="40">
        <v>0</v>
      </c>
      <c r="E170" s="40">
        <v>0</v>
      </c>
      <c r="F170" s="40">
        <v>0</v>
      </c>
      <c r="G170" s="40">
        <v>0</v>
      </c>
      <c r="H170" s="40">
        <v>0</v>
      </c>
      <c r="I170" s="41">
        <v>0</v>
      </c>
      <c r="J170" s="42">
        <f t="shared" si="5"/>
        <v>17.199999999997999</v>
      </c>
      <c r="L170" s="56">
        <v>1.0669999999999999</v>
      </c>
    </row>
    <row r="171" spans="1:12" x14ac:dyDescent="0.2">
      <c r="A171" s="4">
        <f t="shared" si="4"/>
        <v>6</v>
      </c>
      <c r="B171" s="35">
        <v>39975</v>
      </c>
      <c r="C171" s="52">
        <v>17.100000000001273</v>
      </c>
      <c r="D171" s="40">
        <v>0</v>
      </c>
      <c r="E171" s="40">
        <v>0</v>
      </c>
      <c r="F171" s="40">
        <v>0</v>
      </c>
      <c r="G171" s="40">
        <v>0</v>
      </c>
      <c r="H171" s="40">
        <v>0</v>
      </c>
      <c r="I171" s="41">
        <v>0</v>
      </c>
      <c r="J171" s="42">
        <f t="shared" si="5"/>
        <v>17.100000000001273</v>
      </c>
      <c r="L171" s="56">
        <v>1.028</v>
      </c>
    </row>
    <row r="172" spans="1:12" x14ac:dyDescent="0.2">
      <c r="A172" s="4">
        <f t="shared" si="4"/>
        <v>6</v>
      </c>
      <c r="B172" s="35">
        <v>39976</v>
      </c>
      <c r="C172" s="52">
        <v>16.999999999998181</v>
      </c>
      <c r="D172" s="40">
        <v>0</v>
      </c>
      <c r="E172" s="40">
        <v>0</v>
      </c>
      <c r="F172" s="40">
        <v>0</v>
      </c>
      <c r="G172" s="40">
        <v>0</v>
      </c>
      <c r="H172" s="40">
        <v>0</v>
      </c>
      <c r="I172" s="41">
        <v>0</v>
      </c>
      <c r="J172" s="42">
        <f t="shared" si="5"/>
        <v>16.999999999998181</v>
      </c>
      <c r="L172" s="56">
        <v>1.0089999999999999</v>
      </c>
    </row>
    <row r="173" spans="1:12" x14ac:dyDescent="0.2">
      <c r="A173" s="4">
        <f t="shared" si="4"/>
        <v>6</v>
      </c>
      <c r="B173" s="35">
        <v>39977</v>
      </c>
      <c r="C173" s="52">
        <v>16.700000000000728</v>
      </c>
      <c r="D173" s="40">
        <v>0</v>
      </c>
      <c r="E173" s="40">
        <v>0</v>
      </c>
      <c r="F173" s="40">
        <v>0</v>
      </c>
      <c r="G173" s="40">
        <v>0</v>
      </c>
      <c r="H173" s="40">
        <v>0</v>
      </c>
      <c r="I173" s="41">
        <v>0</v>
      </c>
      <c r="J173" s="42">
        <f t="shared" si="5"/>
        <v>16.700000000000728</v>
      </c>
      <c r="L173" s="56">
        <v>0.999</v>
      </c>
    </row>
    <row r="174" spans="1:12" x14ac:dyDescent="0.2">
      <c r="A174" s="4">
        <f t="shared" si="4"/>
        <v>6</v>
      </c>
      <c r="B174" s="35">
        <v>39978</v>
      </c>
      <c r="C174" s="52">
        <v>15.299999999999272</v>
      </c>
      <c r="D174" s="40">
        <v>0</v>
      </c>
      <c r="E174" s="40">
        <v>0</v>
      </c>
      <c r="F174" s="40">
        <v>0</v>
      </c>
      <c r="G174" s="40">
        <v>0</v>
      </c>
      <c r="H174" s="40">
        <v>0</v>
      </c>
      <c r="I174" s="41">
        <v>0</v>
      </c>
      <c r="J174" s="42">
        <f t="shared" si="5"/>
        <v>15.299999999999272</v>
      </c>
      <c r="L174" s="56">
        <v>1.0089999999999999</v>
      </c>
    </row>
    <row r="175" spans="1:12" x14ac:dyDescent="0.2">
      <c r="A175" s="4">
        <f t="shared" si="4"/>
        <v>6</v>
      </c>
      <c r="B175" s="35">
        <v>39979</v>
      </c>
      <c r="C175" s="52">
        <v>17.400000000002365</v>
      </c>
      <c r="D175" s="40">
        <v>0</v>
      </c>
      <c r="E175" s="40">
        <v>0</v>
      </c>
      <c r="F175" s="40">
        <v>0</v>
      </c>
      <c r="G175" s="40">
        <v>0</v>
      </c>
      <c r="H175" s="40">
        <v>0</v>
      </c>
      <c r="I175" s="41">
        <v>0</v>
      </c>
      <c r="J175" s="42">
        <f t="shared" si="5"/>
        <v>17.400000000002365</v>
      </c>
      <c r="L175" s="56">
        <v>1.0569999999999999</v>
      </c>
    </row>
    <row r="176" spans="1:12" x14ac:dyDescent="0.2">
      <c r="A176" s="4">
        <f t="shared" si="4"/>
        <v>6</v>
      </c>
      <c r="B176" s="35">
        <v>39980</v>
      </c>
      <c r="C176" s="52">
        <v>16.799999999998363</v>
      </c>
      <c r="D176" s="40">
        <v>0</v>
      </c>
      <c r="E176" s="40">
        <v>0</v>
      </c>
      <c r="F176" s="40">
        <v>0</v>
      </c>
      <c r="G176" s="40">
        <v>0.36699999999999999</v>
      </c>
      <c r="H176" s="40">
        <v>0.29099999999999998</v>
      </c>
      <c r="I176" s="41">
        <v>0</v>
      </c>
      <c r="J176" s="42">
        <f t="shared" si="5"/>
        <v>17.457999999998364</v>
      </c>
      <c r="L176" s="56">
        <v>0.92200000000000004</v>
      </c>
    </row>
    <row r="177" spans="1:12" x14ac:dyDescent="0.2">
      <c r="A177" s="4">
        <f t="shared" si="4"/>
        <v>6</v>
      </c>
      <c r="B177" s="35">
        <v>39981</v>
      </c>
      <c r="C177" s="52">
        <v>14.100000000000364</v>
      </c>
      <c r="D177" s="40">
        <v>0</v>
      </c>
      <c r="E177" s="40">
        <v>0</v>
      </c>
      <c r="F177" s="40">
        <v>0</v>
      </c>
      <c r="G177" s="40">
        <v>1.087</v>
      </c>
      <c r="H177" s="40">
        <v>0.56299999999999994</v>
      </c>
      <c r="I177" s="41">
        <v>0</v>
      </c>
      <c r="J177" s="42">
        <f t="shared" si="5"/>
        <v>15.750000000000364</v>
      </c>
      <c r="L177" s="56">
        <v>0.96</v>
      </c>
    </row>
    <row r="178" spans="1:12" x14ac:dyDescent="0.2">
      <c r="A178" s="4">
        <f t="shared" si="4"/>
        <v>6</v>
      </c>
      <c r="B178" s="35">
        <v>39982</v>
      </c>
      <c r="C178" s="52">
        <v>17.599999999999454</v>
      </c>
      <c r="D178" s="40">
        <v>0</v>
      </c>
      <c r="E178" s="40">
        <v>0</v>
      </c>
      <c r="F178" s="40">
        <v>0</v>
      </c>
      <c r="G178" s="40">
        <v>0</v>
      </c>
      <c r="H178" s="40">
        <v>0</v>
      </c>
      <c r="I178" s="41">
        <v>0</v>
      </c>
      <c r="J178" s="42">
        <f t="shared" si="5"/>
        <v>17.599999999999454</v>
      </c>
      <c r="L178" s="56">
        <v>1.038</v>
      </c>
    </row>
    <row r="179" spans="1:12" x14ac:dyDescent="0.2">
      <c r="A179" s="4">
        <f t="shared" si="4"/>
        <v>6</v>
      </c>
      <c r="B179" s="35">
        <v>39983</v>
      </c>
      <c r="C179" s="52">
        <v>16.500000000002728</v>
      </c>
      <c r="D179" s="40">
        <v>0</v>
      </c>
      <c r="E179" s="40">
        <v>0</v>
      </c>
      <c r="F179" s="40">
        <v>0</v>
      </c>
      <c r="G179" s="40">
        <v>0</v>
      </c>
      <c r="H179" s="40">
        <v>0</v>
      </c>
      <c r="I179" s="41">
        <v>0</v>
      </c>
      <c r="J179" s="42">
        <f t="shared" si="5"/>
        <v>16.500000000002728</v>
      </c>
      <c r="L179" s="56">
        <v>0.98899999999999999</v>
      </c>
    </row>
    <row r="180" spans="1:12" x14ac:dyDescent="0.2">
      <c r="A180" s="4">
        <f t="shared" si="4"/>
        <v>6</v>
      </c>
      <c r="B180" s="35">
        <v>39984</v>
      </c>
      <c r="C180" s="52">
        <v>16.299999999999272</v>
      </c>
      <c r="D180" s="40">
        <v>0</v>
      </c>
      <c r="E180" s="40">
        <v>0</v>
      </c>
      <c r="F180" s="40">
        <v>0</v>
      </c>
      <c r="G180" s="40">
        <v>0</v>
      </c>
      <c r="H180" s="40">
        <v>0</v>
      </c>
      <c r="I180" s="41">
        <v>0</v>
      </c>
      <c r="J180" s="42">
        <f t="shared" si="5"/>
        <v>16.299999999999272</v>
      </c>
      <c r="L180" s="56">
        <v>0.97499999999999998</v>
      </c>
    </row>
    <row r="181" spans="1:12" x14ac:dyDescent="0.2">
      <c r="A181" s="4">
        <f t="shared" si="4"/>
        <v>6</v>
      </c>
      <c r="B181" s="35">
        <v>39985</v>
      </c>
      <c r="C181" s="52">
        <v>14.999999999998181</v>
      </c>
      <c r="D181" s="40">
        <v>0</v>
      </c>
      <c r="E181" s="40">
        <v>0</v>
      </c>
      <c r="F181" s="40">
        <v>0</v>
      </c>
      <c r="G181" s="40">
        <v>0</v>
      </c>
      <c r="H181" s="40">
        <v>0</v>
      </c>
      <c r="I181" s="41">
        <v>0</v>
      </c>
      <c r="J181" s="42">
        <f t="shared" si="5"/>
        <v>14.999999999998181</v>
      </c>
      <c r="L181" s="56">
        <v>0.96499999999999997</v>
      </c>
    </row>
    <row r="182" spans="1:12" x14ac:dyDescent="0.2">
      <c r="A182" s="4">
        <f t="shared" si="4"/>
        <v>6</v>
      </c>
      <c r="B182" s="35">
        <v>39986</v>
      </c>
      <c r="C182" s="52">
        <v>16.5</v>
      </c>
      <c r="D182" s="40">
        <v>0</v>
      </c>
      <c r="E182" s="40">
        <v>0</v>
      </c>
      <c r="F182" s="40">
        <v>0</v>
      </c>
      <c r="G182" s="40">
        <v>0</v>
      </c>
      <c r="H182" s="40">
        <v>0</v>
      </c>
      <c r="I182" s="41">
        <v>0</v>
      </c>
      <c r="J182" s="42">
        <f t="shared" si="5"/>
        <v>16.5</v>
      </c>
      <c r="L182" s="56">
        <v>1.0329999999999999</v>
      </c>
    </row>
    <row r="183" spans="1:12" x14ac:dyDescent="0.2">
      <c r="A183" s="4">
        <f t="shared" si="4"/>
        <v>6</v>
      </c>
      <c r="B183" s="35">
        <v>39987</v>
      </c>
      <c r="C183" s="52">
        <v>17.199999999999818</v>
      </c>
      <c r="D183" s="40">
        <v>0</v>
      </c>
      <c r="E183" s="40">
        <v>0</v>
      </c>
      <c r="F183" s="40">
        <v>0</v>
      </c>
      <c r="G183" s="40">
        <v>0</v>
      </c>
      <c r="H183" s="40">
        <v>0</v>
      </c>
      <c r="I183" s="41">
        <v>0</v>
      </c>
      <c r="J183" s="42">
        <f t="shared" si="5"/>
        <v>17.199999999999818</v>
      </c>
      <c r="L183" s="56">
        <v>1.0669999999999999</v>
      </c>
    </row>
    <row r="184" spans="1:12" x14ac:dyDescent="0.2">
      <c r="A184" s="4">
        <f t="shared" si="4"/>
        <v>6</v>
      </c>
      <c r="B184" s="35">
        <v>39988</v>
      </c>
      <c r="C184" s="52">
        <v>16.900000000000546</v>
      </c>
      <c r="D184" s="40">
        <v>0</v>
      </c>
      <c r="E184" s="40">
        <v>0</v>
      </c>
      <c r="F184" s="40">
        <v>0</v>
      </c>
      <c r="G184" s="40">
        <v>0</v>
      </c>
      <c r="H184" s="40">
        <v>0</v>
      </c>
      <c r="I184" s="41">
        <v>0</v>
      </c>
      <c r="J184" s="42">
        <f t="shared" si="5"/>
        <v>16.900000000000546</v>
      </c>
      <c r="L184" s="56">
        <v>1.014</v>
      </c>
    </row>
    <row r="185" spans="1:12" x14ac:dyDescent="0.2">
      <c r="A185" s="4">
        <f t="shared" si="4"/>
        <v>6</v>
      </c>
      <c r="B185" s="35">
        <v>39989</v>
      </c>
      <c r="C185" s="52">
        <v>16.799999999999272</v>
      </c>
      <c r="D185" s="40">
        <v>0</v>
      </c>
      <c r="E185" s="40">
        <v>8.3759999999999987E-2</v>
      </c>
      <c r="F185" s="40">
        <v>0</v>
      </c>
      <c r="G185" s="40">
        <v>0</v>
      </c>
      <c r="H185" s="40">
        <v>0</v>
      </c>
      <c r="I185" s="41">
        <v>0</v>
      </c>
      <c r="J185" s="42">
        <f t="shared" si="5"/>
        <v>16.883759999999274</v>
      </c>
      <c r="L185" s="56">
        <v>1.0229999999999999</v>
      </c>
    </row>
    <row r="186" spans="1:12" x14ac:dyDescent="0.2">
      <c r="A186" s="4">
        <f t="shared" si="4"/>
        <v>6</v>
      </c>
      <c r="B186" s="35">
        <v>39990</v>
      </c>
      <c r="C186" s="52">
        <v>16.600000000000364</v>
      </c>
      <c r="D186" s="40">
        <v>0</v>
      </c>
      <c r="E186" s="40">
        <v>0</v>
      </c>
      <c r="F186" s="40">
        <v>0</v>
      </c>
      <c r="G186" s="40">
        <v>0</v>
      </c>
      <c r="H186" s="40">
        <v>0</v>
      </c>
      <c r="I186" s="41">
        <v>0</v>
      </c>
      <c r="J186" s="42">
        <f t="shared" si="5"/>
        <v>16.600000000000364</v>
      </c>
      <c r="L186" s="56">
        <v>1.048</v>
      </c>
    </row>
    <row r="187" spans="1:12" x14ac:dyDescent="0.2">
      <c r="A187" s="4">
        <f t="shared" si="4"/>
        <v>6</v>
      </c>
      <c r="B187" s="35">
        <v>39991</v>
      </c>
      <c r="C187" s="52">
        <v>15.600000000000364</v>
      </c>
      <c r="D187" s="40">
        <v>0</v>
      </c>
      <c r="E187" s="40">
        <v>0</v>
      </c>
      <c r="F187" s="40">
        <v>0</v>
      </c>
      <c r="G187" s="40">
        <v>0</v>
      </c>
      <c r="H187" s="40">
        <v>0</v>
      </c>
      <c r="I187" s="41">
        <v>0</v>
      </c>
      <c r="J187" s="42">
        <f t="shared" si="5"/>
        <v>15.600000000000364</v>
      </c>
      <c r="L187" s="56">
        <v>0.94599999999999995</v>
      </c>
    </row>
    <row r="188" spans="1:12" x14ac:dyDescent="0.2">
      <c r="A188" s="4">
        <f t="shared" si="4"/>
        <v>6</v>
      </c>
      <c r="B188" s="35">
        <v>39992</v>
      </c>
      <c r="C188" s="52">
        <v>15.099999999999454</v>
      </c>
      <c r="D188" s="40">
        <v>0</v>
      </c>
      <c r="E188" s="40">
        <v>0</v>
      </c>
      <c r="F188" s="40">
        <v>0</v>
      </c>
      <c r="G188" s="40">
        <v>0</v>
      </c>
      <c r="H188" s="40">
        <v>0</v>
      </c>
      <c r="I188" s="41">
        <v>0</v>
      </c>
      <c r="J188" s="42">
        <f t="shared" si="5"/>
        <v>15.099999999999454</v>
      </c>
      <c r="L188" s="56">
        <v>0.92200000000000004</v>
      </c>
    </row>
    <row r="189" spans="1:12" x14ac:dyDescent="0.2">
      <c r="A189" s="4">
        <f t="shared" si="4"/>
        <v>6</v>
      </c>
      <c r="B189" s="35">
        <v>39993</v>
      </c>
      <c r="C189" s="52">
        <v>15.500000000000909</v>
      </c>
      <c r="D189" s="40">
        <v>0</v>
      </c>
      <c r="E189" s="40">
        <v>0</v>
      </c>
      <c r="F189" s="40">
        <v>0</v>
      </c>
      <c r="G189" s="40">
        <v>0</v>
      </c>
      <c r="H189" s="40">
        <v>0</v>
      </c>
      <c r="I189" s="41">
        <v>0</v>
      </c>
      <c r="J189" s="42">
        <f t="shared" si="5"/>
        <v>15.500000000000909</v>
      </c>
      <c r="L189" s="56">
        <v>1.0089999999999999</v>
      </c>
    </row>
    <row r="190" spans="1:12" x14ac:dyDescent="0.2">
      <c r="A190" s="4">
        <f t="shared" si="4"/>
        <v>6</v>
      </c>
      <c r="B190" s="35">
        <v>39994</v>
      </c>
      <c r="C190" s="52">
        <v>17</v>
      </c>
      <c r="D190" s="40">
        <v>0</v>
      </c>
      <c r="E190" s="40">
        <v>8.5200000000004369E-2</v>
      </c>
      <c r="F190" s="40">
        <v>0</v>
      </c>
      <c r="G190" s="40">
        <v>0</v>
      </c>
      <c r="H190" s="40">
        <v>0</v>
      </c>
      <c r="I190" s="41">
        <v>0</v>
      </c>
      <c r="J190" s="42">
        <f t="shared" si="5"/>
        <v>17.085200000000004</v>
      </c>
      <c r="L190" s="56">
        <v>1.0229999999999999</v>
      </c>
    </row>
    <row r="191" spans="1:12" x14ac:dyDescent="0.2">
      <c r="A191" s="4">
        <f t="shared" si="4"/>
        <v>7</v>
      </c>
      <c r="B191" s="35">
        <v>39995</v>
      </c>
      <c r="C191" s="52">
        <v>17.400000000001455</v>
      </c>
      <c r="D191" s="40">
        <v>0</v>
      </c>
      <c r="E191" s="40">
        <v>0</v>
      </c>
      <c r="F191" s="40">
        <v>0</v>
      </c>
      <c r="G191" s="40">
        <v>0</v>
      </c>
      <c r="H191" s="40">
        <v>0</v>
      </c>
      <c r="I191" s="41">
        <v>0</v>
      </c>
      <c r="J191" s="42">
        <f t="shared" si="5"/>
        <v>17.400000000001455</v>
      </c>
      <c r="L191" s="56">
        <v>1.0109999999999999</v>
      </c>
    </row>
    <row r="192" spans="1:12" x14ac:dyDescent="0.2">
      <c r="A192" s="4">
        <f t="shared" si="4"/>
        <v>7</v>
      </c>
      <c r="B192" s="35">
        <v>39996</v>
      </c>
      <c r="C192" s="52">
        <v>17.099999999998545</v>
      </c>
      <c r="D192" s="40">
        <v>0</v>
      </c>
      <c r="E192" s="40">
        <v>0</v>
      </c>
      <c r="F192" s="40">
        <v>0</v>
      </c>
      <c r="G192" s="40">
        <v>0</v>
      </c>
      <c r="H192" s="40">
        <v>0</v>
      </c>
      <c r="I192" s="41">
        <v>0</v>
      </c>
      <c r="J192" s="42">
        <f t="shared" si="5"/>
        <v>17.099999999998545</v>
      </c>
      <c r="L192" s="56">
        <v>1.04</v>
      </c>
    </row>
    <row r="193" spans="1:12" x14ac:dyDescent="0.2">
      <c r="A193" s="4">
        <f t="shared" si="4"/>
        <v>7</v>
      </c>
      <c r="B193" s="35">
        <v>39997</v>
      </c>
      <c r="C193" s="52">
        <v>17.099999999998545</v>
      </c>
      <c r="D193" s="40">
        <v>0</v>
      </c>
      <c r="E193" s="40">
        <v>0</v>
      </c>
      <c r="F193" s="40">
        <v>0</v>
      </c>
      <c r="G193" s="40">
        <v>0</v>
      </c>
      <c r="H193" s="40">
        <v>0</v>
      </c>
      <c r="I193" s="41">
        <v>0</v>
      </c>
      <c r="J193" s="42">
        <f t="shared" si="5"/>
        <v>17.099999999998545</v>
      </c>
      <c r="L193" s="56">
        <v>1.0109999999999999</v>
      </c>
    </row>
    <row r="194" spans="1:12" x14ac:dyDescent="0.2">
      <c r="A194" s="4">
        <f t="shared" si="4"/>
        <v>7</v>
      </c>
      <c r="B194" s="35">
        <v>39998</v>
      </c>
      <c r="C194" s="52">
        <v>14.200000000000728</v>
      </c>
      <c r="D194" s="40">
        <v>0</v>
      </c>
      <c r="E194" s="40">
        <v>1.3007999999999971</v>
      </c>
      <c r="F194" s="40">
        <v>0</v>
      </c>
      <c r="G194" s="40">
        <v>0</v>
      </c>
      <c r="H194" s="40">
        <v>0</v>
      </c>
      <c r="I194" s="41">
        <v>0</v>
      </c>
      <c r="J194" s="42">
        <f t="shared" si="5"/>
        <v>15.500800000000725</v>
      </c>
      <c r="L194" s="56">
        <v>0.72899999999999998</v>
      </c>
    </row>
    <row r="195" spans="1:12" x14ac:dyDescent="0.2">
      <c r="A195" s="4">
        <f t="shared" si="4"/>
        <v>7</v>
      </c>
      <c r="B195" s="35">
        <v>39999</v>
      </c>
      <c r="C195" s="52">
        <v>15.400000000000546</v>
      </c>
      <c r="D195" s="40">
        <v>0</v>
      </c>
      <c r="E195" s="40">
        <v>0</v>
      </c>
      <c r="F195" s="40">
        <v>0</v>
      </c>
      <c r="G195" s="40">
        <v>0</v>
      </c>
      <c r="H195" s="40">
        <v>0</v>
      </c>
      <c r="I195" s="41">
        <v>0</v>
      </c>
      <c r="J195" s="42">
        <f t="shared" si="5"/>
        <v>15.400000000000546</v>
      </c>
      <c r="L195" s="56">
        <v>0.95699999999999996</v>
      </c>
    </row>
    <row r="196" spans="1:12" x14ac:dyDescent="0.2">
      <c r="A196" s="4">
        <f t="shared" si="4"/>
        <v>7</v>
      </c>
      <c r="B196" s="35">
        <v>40000</v>
      </c>
      <c r="C196" s="52">
        <v>16.699999999999818</v>
      </c>
      <c r="D196" s="40">
        <v>0</v>
      </c>
      <c r="E196" s="40">
        <v>0</v>
      </c>
      <c r="F196" s="40">
        <v>0</v>
      </c>
      <c r="G196" s="40">
        <v>0</v>
      </c>
      <c r="H196" s="40">
        <v>0</v>
      </c>
      <c r="I196" s="41">
        <v>0</v>
      </c>
      <c r="J196" s="42">
        <f t="shared" si="5"/>
        <v>16.699999999999818</v>
      </c>
      <c r="L196" s="56">
        <v>1.006</v>
      </c>
    </row>
    <row r="197" spans="1:12" x14ac:dyDescent="0.2">
      <c r="A197" s="4">
        <f t="shared" si="4"/>
        <v>7</v>
      </c>
      <c r="B197" s="35">
        <v>40001</v>
      </c>
      <c r="C197" s="52">
        <v>16.600000000000364</v>
      </c>
      <c r="D197" s="40">
        <v>0</v>
      </c>
      <c r="E197" s="40">
        <v>0</v>
      </c>
      <c r="F197" s="40">
        <v>0</v>
      </c>
      <c r="G197" s="40">
        <v>0</v>
      </c>
      <c r="H197" s="40">
        <v>0</v>
      </c>
      <c r="I197" s="41">
        <v>0</v>
      </c>
      <c r="J197" s="42">
        <f t="shared" si="5"/>
        <v>16.600000000000364</v>
      </c>
      <c r="L197" s="56">
        <v>1.016</v>
      </c>
    </row>
    <row r="198" spans="1:12" x14ac:dyDescent="0.2">
      <c r="A198" s="4">
        <f t="shared" si="4"/>
        <v>7</v>
      </c>
      <c r="B198" s="35">
        <v>40002</v>
      </c>
      <c r="C198" s="52">
        <v>17.700000000000728</v>
      </c>
      <c r="D198" s="40">
        <v>0</v>
      </c>
      <c r="E198" s="40">
        <v>0</v>
      </c>
      <c r="F198" s="40">
        <v>0</v>
      </c>
      <c r="G198" s="40">
        <v>0</v>
      </c>
      <c r="H198" s="40">
        <v>0</v>
      </c>
      <c r="I198" s="41">
        <v>0</v>
      </c>
      <c r="J198" s="42">
        <f t="shared" si="5"/>
        <v>17.700000000000728</v>
      </c>
      <c r="L198" s="56">
        <v>1.1000000000000001</v>
      </c>
    </row>
    <row r="199" spans="1:12" x14ac:dyDescent="0.2">
      <c r="A199" s="4">
        <f t="shared" si="4"/>
        <v>7</v>
      </c>
      <c r="B199" s="35">
        <v>40003</v>
      </c>
      <c r="C199" s="52">
        <v>16.899999999997817</v>
      </c>
      <c r="D199" s="40">
        <v>0</v>
      </c>
      <c r="E199" s="40">
        <v>0</v>
      </c>
      <c r="F199" s="40">
        <v>0</v>
      </c>
      <c r="G199" s="40">
        <v>0</v>
      </c>
      <c r="H199" s="40">
        <v>0</v>
      </c>
      <c r="I199" s="41">
        <v>0</v>
      </c>
      <c r="J199" s="42">
        <f t="shared" si="5"/>
        <v>16.899999999997817</v>
      </c>
      <c r="L199" s="56">
        <v>1.0109999999999999</v>
      </c>
    </row>
    <row r="200" spans="1:12" x14ac:dyDescent="0.2">
      <c r="A200" s="4">
        <f t="shared" si="4"/>
        <v>7</v>
      </c>
      <c r="B200" s="35">
        <v>40004</v>
      </c>
      <c r="C200" s="52">
        <v>16.300000000000182</v>
      </c>
      <c r="D200" s="40">
        <v>0</v>
      </c>
      <c r="E200" s="40">
        <v>0</v>
      </c>
      <c r="F200" s="40">
        <v>0</v>
      </c>
      <c r="G200" s="40">
        <v>0</v>
      </c>
      <c r="H200" s="40">
        <v>0</v>
      </c>
      <c r="I200" s="41">
        <v>0</v>
      </c>
      <c r="J200" s="42">
        <f t="shared" si="5"/>
        <v>16.300000000000182</v>
      </c>
      <c r="L200" s="56">
        <v>1.0009999999999999</v>
      </c>
    </row>
    <row r="201" spans="1:12" x14ac:dyDescent="0.2">
      <c r="A201" s="4">
        <f t="shared" si="4"/>
        <v>7</v>
      </c>
      <c r="B201" s="35">
        <v>40005</v>
      </c>
      <c r="C201" s="52">
        <v>15.700000000000728</v>
      </c>
      <c r="D201" s="40">
        <v>0</v>
      </c>
      <c r="E201" s="40">
        <v>0</v>
      </c>
      <c r="F201" s="40">
        <v>0</v>
      </c>
      <c r="G201" s="40">
        <v>0</v>
      </c>
      <c r="H201" s="40">
        <v>0</v>
      </c>
      <c r="I201" s="41">
        <v>0</v>
      </c>
      <c r="J201" s="42">
        <f t="shared" si="5"/>
        <v>15.700000000000728</v>
      </c>
      <c r="L201" s="56">
        <v>1.0009999999999999</v>
      </c>
    </row>
    <row r="202" spans="1:12" x14ac:dyDescent="0.2">
      <c r="A202" s="4">
        <f t="shared" ref="A202:A265" si="6">+IF(ISBLANK($B202),"",MONTH($B202))</f>
        <v>7</v>
      </c>
      <c r="B202" s="35">
        <v>40006</v>
      </c>
      <c r="C202" s="52">
        <v>14.699999999999818</v>
      </c>
      <c r="D202" s="40">
        <v>0.01</v>
      </c>
      <c r="E202" s="40">
        <v>0</v>
      </c>
      <c r="F202" s="40">
        <v>0</v>
      </c>
      <c r="G202" s="40">
        <v>0</v>
      </c>
      <c r="H202" s="40">
        <v>0</v>
      </c>
      <c r="I202" s="41">
        <v>0</v>
      </c>
      <c r="J202" s="42">
        <f t="shared" ref="J202:J265" si="7">+SUM(C202:I202)</f>
        <v>14.709999999999818</v>
      </c>
      <c r="L202" s="56">
        <v>0.91400000000000003</v>
      </c>
    </row>
    <row r="203" spans="1:12" x14ac:dyDescent="0.2">
      <c r="A203" s="4">
        <f t="shared" si="6"/>
        <v>7</v>
      </c>
      <c r="B203" s="35">
        <v>40007</v>
      </c>
      <c r="C203" s="52">
        <v>15.900000000000546</v>
      </c>
      <c r="D203" s="40">
        <v>0</v>
      </c>
      <c r="E203" s="40">
        <v>0</v>
      </c>
      <c r="F203" s="40">
        <v>0</v>
      </c>
      <c r="G203" s="40">
        <v>0</v>
      </c>
      <c r="H203" s="40">
        <v>0</v>
      </c>
      <c r="I203" s="41">
        <v>0</v>
      </c>
      <c r="J203" s="42">
        <f t="shared" si="7"/>
        <v>15.900000000000546</v>
      </c>
      <c r="L203" s="56">
        <v>0.97199999999999998</v>
      </c>
    </row>
    <row r="204" spans="1:12" x14ac:dyDescent="0.2">
      <c r="A204" s="4">
        <f t="shared" si="6"/>
        <v>7</v>
      </c>
      <c r="B204" s="35">
        <v>40008</v>
      </c>
      <c r="C204" s="52">
        <v>15.599999999998545</v>
      </c>
      <c r="D204" s="40">
        <v>0</v>
      </c>
      <c r="E204" s="40">
        <v>0</v>
      </c>
      <c r="F204" s="40">
        <v>0</v>
      </c>
      <c r="G204" s="40">
        <v>0</v>
      </c>
      <c r="H204" s="40">
        <v>0</v>
      </c>
      <c r="I204" s="41">
        <v>0</v>
      </c>
      <c r="J204" s="42">
        <f t="shared" si="7"/>
        <v>15.599999999998545</v>
      </c>
      <c r="L204" s="56">
        <v>0.99099999999999999</v>
      </c>
    </row>
    <row r="205" spans="1:12" x14ac:dyDescent="0.2">
      <c r="A205" s="4">
        <f t="shared" si="6"/>
        <v>7</v>
      </c>
      <c r="B205" s="35">
        <v>40009</v>
      </c>
      <c r="C205" s="52">
        <v>15.800000000001091</v>
      </c>
      <c r="D205" s="40">
        <v>0</v>
      </c>
      <c r="E205" s="40">
        <v>0</v>
      </c>
      <c r="F205" s="40">
        <v>0</v>
      </c>
      <c r="G205" s="40">
        <v>0</v>
      </c>
      <c r="H205" s="40">
        <v>0</v>
      </c>
      <c r="I205" s="41">
        <v>0</v>
      </c>
      <c r="J205" s="42">
        <f t="shared" si="7"/>
        <v>15.800000000001091</v>
      </c>
      <c r="L205" s="56">
        <v>0.99099999999999999</v>
      </c>
    </row>
    <row r="206" spans="1:12" x14ac:dyDescent="0.2">
      <c r="A206" s="4">
        <f t="shared" si="6"/>
        <v>7</v>
      </c>
      <c r="B206" s="35">
        <v>40010</v>
      </c>
      <c r="C206" s="52">
        <v>14.800000000001091</v>
      </c>
      <c r="D206" s="40">
        <v>0</v>
      </c>
      <c r="E206" s="40">
        <v>0</v>
      </c>
      <c r="F206" s="40">
        <v>0</v>
      </c>
      <c r="G206" s="40">
        <v>0</v>
      </c>
      <c r="H206" s="40">
        <v>0</v>
      </c>
      <c r="I206" s="41">
        <v>0</v>
      </c>
      <c r="J206" s="42">
        <f t="shared" si="7"/>
        <v>14.800000000001091</v>
      </c>
      <c r="L206" s="56">
        <v>0.91400000000000003</v>
      </c>
    </row>
    <row r="207" spans="1:12" x14ac:dyDescent="0.2">
      <c r="A207" s="4">
        <f t="shared" si="6"/>
        <v>7</v>
      </c>
      <c r="B207" s="35">
        <v>40011</v>
      </c>
      <c r="C207" s="52">
        <v>15.299999999997453</v>
      </c>
      <c r="D207" s="40">
        <v>0</v>
      </c>
      <c r="E207" s="40">
        <v>0</v>
      </c>
      <c r="F207" s="40">
        <v>0</v>
      </c>
      <c r="G207" s="40">
        <v>0</v>
      </c>
      <c r="H207" s="40">
        <v>0</v>
      </c>
      <c r="I207" s="41">
        <v>0</v>
      </c>
      <c r="J207" s="42">
        <f t="shared" si="7"/>
        <v>15.299999999997453</v>
      </c>
      <c r="L207" s="56">
        <v>0.91800000000000004</v>
      </c>
    </row>
    <row r="208" spans="1:12" x14ac:dyDescent="0.2">
      <c r="A208" s="4">
        <f t="shared" si="6"/>
        <v>7</v>
      </c>
      <c r="B208" s="35">
        <v>40012</v>
      </c>
      <c r="C208" s="52">
        <v>11.700000000001637</v>
      </c>
      <c r="D208" s="40">
        <v>0</v>
      </c>
      <c r="E208" s="40">
        <v>0</v>
      </c>
      <c r="F208" s="40">
        <v>0</v>
      </c>
      <c r="G208" s="40">
        <v>0.82199999999999995</v>
      </c>
      <c r="H208" s="40">
        <v>0.442</v>
      </c>
      <c r="I208" s="41">
        <v>0</v>
      </c>
      <c r="J208" s="42">
        <f t="shared" si="7"/>
        <v>12.964000000001636</v>
      </c>
      <c r="L208" s="56">
        <v>0.875</v>
      </c>
    </row>
    <row r="209" spans="1:12" x14ac:dyDescent="0.2">
      <c r="A209" s="4">
        <f t="shared" si="6"/>
        <v>7</v>
      </c>
      <c r="B209" s="35">
        <v>40013</v>
      </c>
      <c r="C209" s="52">
        <v>13.899999999998727</v>
      </c>
      <c r="D209" s="40">
        <v>0</v>
      </c>
      <c r="E209" s="40">
        <v>0</v>
      </c>
      <c r="F209" s="40">
        <v>0</v>
      </c>
      <c r="G209" s="40">
        <v>1.6E-2</v>
      </c>
      <c r="H209" s="40">
        <v>0</v>
      </c>
      <c r="I209" s="41">
        <v>0</v>
      </c>
      <c r="J209" s="42">
        <f t="shared" si="7"/>
        <v>13.915999999998727</v>
      </c>
      <c r="L209" s="56">
        <v>0.90400000000000003</v>
      </c>
    </row>
    <row r="210" spans="1:12" x14ac:dyDescent="0.2">
      <c r="A210" s="4">
        <f t="shared" si="6"/>
        <v>7</v>
      </c>
      <c r="B210" s="35">
        <v>40014</v>
      </c>
      <c r="C210" s="52">
        <v>16.200000000000728</v>
      </c>
      <c r="D210" s="40">
        <v>0</v>
      </c>
      <c r="E210" s="40">
        <v>0</v>
      </c>
      <c r="F210" s="40">
        <v>0</v>
      </c>
      <c r="G210" s="40">
        <v>0</v>
      </c>
      <c r="H210" s="40">
        <v>0</v>
      </c>
      <c r="I210" s="41">
        <v>0</v>
      </c>
      <c r="J210" s="42">
        <f t="shared" si="7"/>
        <v>16.200000000000728</v>
      </c>
      <c r="L210" s="56">
        <v>0.97699999999999998</v>
      </c>
    </row>
    <row r="211" spans="1:12" x14ac:dyDescent="0.2">
      <c r="A211" s="4">
        <f t="shared" si="6"/>
        <v>7</v>
      </c>
      <c r="B211" s="35">
        <v>40015</v>
      </c>
      <c r="C211" s="52">
        <v>15.599999999998545</v>
      </c>
      <c r="D211" s="40">
        <v>0</v>
      </c>
      <c r="E211" s="40">
        <v>0</v>
      </c>
      <c r="F211" s="40">
        <v>0</v>
      </c>
      <c r="G211" s="40">
        <v>0</v>
      </c>
      <c r="H211" s="40">
        <v>0</v>
      </c>
      <c r="I211" s="41">
        <v>0</v>
      </c>
      <c r="J211" s="42">
        <f t="shared" si="7"/>
        <v>15.599999999998545</v>
      </c>
      <c r="L211" s="56">
        <v>0.96199999999999997</v>
      </c>
    </row>
    <row r="212" spans="1:12" x14ac:dyDescent="0.2">
      <c r="A212" s="4">
        <f t="shared" si="6"/>
        <v>7</v>
      </c>
      <c r="B212" s="35">
        <v>40016</v>
      </c>
      <c r="C212" s="52">
        <v>15.600000000001273</v>
      </c>
      <c r="D212" s="40">
        <v>0</v>
      </c>
      <c r="E212" s="40">
        <v>0</v>
      </c>
      <c r="F212" s="40">
        <v>0</v>
      </c>
      <c r="G212" s="40">
        <v>0</v>
      </c>
      <c r="H212" s="40">
        <v>0</v>
      </c>
      <c r="I212" s="41">
        <v>0</v>
      </c>
      <c r="J212" s="42">
        <f t="shared" si="7"/>
        <v>15.600000000001273</v>
      </c>
      <c r="L212" s="56">
        <v>0.94799999999999995</v>
      </c>
    </row>
    <row r="213" spans="1:12" x14ac:dyDescent="0.2">
      <c r="A213" s="4">
        <f t="shared" si="6"/>
        <v>7</v>
      </c>
      <c r="B213" s="35">
        <v>40017</v>
      </c>
      <c r="C213" s="52">
        <v>15.700000000001637</v>
      </c>
      <c r="D213" s="40">
        <v>0</v>
      </c>
      <c r="E213" s="40">
        <v>0</v>
      </c>
      <c r="F213" s="40">
        <v>0</v>
      </c>
      <c r="G213" s="40">
        <v>0</v>
      </c>
      <c r="H213" s="40">
        <v>0</v>
      </c>
      <c r="I213" s="41">
        <v>0</v>
      </c>
      <c r="J213" s="42">
        <f t="shared" si="7"/>
        <v>15.700000000001637</v>
      </c>
      <c r="L213" s="56">
        <v>0.94799999999999995</v>
      </c>
    </row>
    <row r="214" spans="1:12" x14ac:dyDescent="0.2">
      <c r="A214" s="4">
        <f t="shared" si="6"/>
        <v>7</v>
      </c>
      <c r="B214" s="35">
        <v>40018</v>
      </c>
      <c r="C214" s="52">
        <v>15.799999999997453</v>
      </c>
      <c r="D214" s="40">
        <v>0</v>
      </c>
      <c r="E214" s="40">
        <v>0</v>
      </c>
      <c r="F214" s="40">
        <v>0</v>
      </c>
      <c r="G214" s="40">
        <v>0</v>
      </c>
      <c r="H214" s="40">
        <v>0</v>
      </c>
      <c r="I214" s="41">
        <v>0</v>
      </c>
      <c r="J214" s="42">
        <f t="shared" si="7"/>
        <v>15.799999999997453</v>
      </c>
      <c r="L214" s="56">
        <v>0.95699999999999996</v>
      </c>
    </row>
    <row r="215" spans="1:12" x14ac:dyDescent="0.2">
      <c r="A215" s="4">
        <f t="shared" si="6"/>
        <v>7</v>
      </c>
      <c r="B215" s="35">
        <v>40019</v>
      </c>
      <c r="C215" s="52">
        <v>13.900000000002365</v>
      </c>
      <c r="D215" s="40">
        <v>0</v>
      </c>
      <c r="E215" s="40">
        <v>0</v>
      </c>
      <c r="F215" s="40">
        <v>0</v>
      </c>
      <c r="G215" s="40">
        <v>0.33200000000000002</v>
      </c>
      <c r="H215" s="40">
        <v>4.2000000000000003E-2</v>
      </c>
      <c r="I215" s="41">
        <v>0</v>
      </c>
      <c r="J215" s="42">
        <f t="shared" si="7"/>
        <v>14.274000000002365</v>
      </c>
      <c r="L215" s="56">
        <v>0.91400000000000003</v>
      </c>
    </row>
    <row r="216" spans="1:12" x14ac:dyDescent="0.2">
      <c r="A216" s="4">
        <f t="shared" si="6"/>
        <v>7</v>
      </c>
      <c r="B216" s="35">
        <v>40020</v>
      </c>
      <c r="C216" s="52">
        <v>13.800000000000182</v>
      </c>
      <c r="D216" s="40">
        <v>0</v>
      </c>
      <c r="E216" s="40">
        <v>0</v>
      </c>
      <c r="F216" s="40">
        <v>0</v>
      </c>
      <c r="G216" s="40">
        <v>0</v>
      </c>
      <c r="H216" s="40">
        <v>0</v>
      </c>
      <c r="I216" s="41">
        <v>0</v>
      </c>
      <c r="J216" s="42">
        <f t="shared" si="7"/>
        <v>13.800000000000182</v>
      </c>
      <c r="L216" s="56">
        <v>0.89900000000000002</v>
      </c>
    </row>
    <row r="217" spans="1:12" x14ac:dyDescent="0.2">
      <c r="A217" s="4">
        <f t="shared" si="6"/>
        <v>7</v>
      </c>
      <c r="B217" s="35">
        <v>40021</v>
      </c>
      <c r="C217" s="52">
        <v>15.399999999998727</v>
      </c>
      <c r="D217" s="40">
        <v>0</v>
      </c>
      <c r="E217" s="40">
        <v>0</v>
      </c>
      <c r="F217" s="40">
        <v>0</v>
      </c>
      <c r="G217" s="40">
        <v>0</v>
      </c>
      <c r="H217" s="40">
        <v>0</v>
      </c>
      <c r="I217" s="41">
        <v>0</v>
      </c>
      <c r="J217" s="42">
        <f t="shared" si="7"/>
        <v>15.399999999998727</v>
      </c>
      <c r="L217" s="56">
        <v>0.94799999999999995</v>
      </c>
    </row>
    <row r="218" spans="1:12" x14ac:dyDescent="0.2">
      <c r="A218" s="4">
        <f t="shared" si="6"/>
        <v>7</v>
      </c>
      <c r="B218" s="35">
        <v>40022</v>
      </c>
      <c r="C218" s="52">
        <v>15.099999999998545</v>
      </c>
      <c r="D218" s="40">
        <v>0</v>
      </c>
      <c r="E218" s="40">
        <v>0</v>
      </c>
      <c r="F218" s="40">
        <v>0</v>
      </c>
      <c r="G218" s="40">
        <v>0</v>
      </c>
      <c r="H218" s="40">
        <v>0</v>
      </c>
      <c r="I218" s="41">
        <v>0</v>
      </c>
      <c r="J218" s="42">
        <f t="shared" si="7"/>
        <v>15.099999999998545</v>
      </c>
      <c r="L218" s="56">
        <v>0.93300000000000005</v>
      </c>
    </row>
    <row r="219" spans="1:12" x14ac:dyDescent="0.2">
      <c r="A219" s="4">
        <f t="shared" si="6"/>
        <v>7</v>
      </c>
      <c r="B219" s="35">
        <v>40023</v>
      </c>
      <c r="C219" s="52">
        <v>15.100000000000364</v>
      </c>
      <c r="D219" s="40">
        <v>0</v>
      </c>
      <c r="E219" s="40">
        <v>0</v>
      </c>
      <c r="F219" s="40">
        <v>0</v>
      </c>
      <c r="G219" s="40">
        <v>0</v>
      </c>
      <c r="H219" s="40">
        <v>0</v>
      </c>
      <c r="I219" s="41">
        <v>0</v>
      </c>
      <c r="J219" s="42">
        <f t="shared" si="7"/>
        <v>15.100000000000364</v>
      </c>
      <c r="L219" s="56">
        <v>0.93799999999999994</v>
      </c>
    </row>
    <row r="220" spans="1:12" x14ac:dyDescent="0.2">
      <c r="A220" s="4">
        <f t="shared" si="6"/>
        <v>7</v>
      </c>
      <c r="B220" s="35">
        <v>40024</v>
      </c>
      <c r="C220" s="52">
        <v>15.400000000001455</v>
      </c>
      <c r="D220" s="40">
        <v>0</v>
      </c>
      <c r="E220" s="40">
        <v>0</v>
      </c>
      <c r="F220" s="40">
        <v>0</v>
      </c>
      <c r="G220" s="40">
        <v>0</v>
      </c>
      <c r="H220" s="40">
        <v>0</v>
      </c>
      <c r="I220" s="41">
        <v>0</v>
      </c>
      <c r="J220" s="42">
        <f t="shared" si="7"/>
        <v>15.400000000001455</v>
      </c>
      <c r="L220" s="56">
        <v>0.94799999999999995</v>
      </c>
    </row>
    <row r="221" spans="1:12" x14ac:dyDescent="0.2">
      <c r="A221" s="4">
        <f t="shared" si="6"/>
        <v>7</v>
      </c>
      <c r="B221" s="35">
        <v>40025</v>
      </c>
      <c r="C221" s="52">
        <v>15.199999999998909</v>
      </c>
      <c r="D221" s="40">
        <v>0</v>
      </c>
      <c r="E221" s="40">
        <v>0</v>
      </c>
      <c r="F221" s="40">
        <v>0</v>
      </c>
      <c r="G221" s="40">
        <v>0</v>
      </c>
      <c r="H221" s="40">
        <v>0</v>
      </c>
      <c r="I221" s="41">
        <v>0</v>
      </c>
      <c r="J221" s="42">
        <f t="shared" si="7"/>
        <v>15.199999999998909</v>
      </c>
      <c r="L221" s="56">
        <v>0.91800000000000004</v>
      </c>
    </row>
    <row r="222" spans="1:12" x14ac:dyDescent="0.2">
      <c r="A222" s="4">
        <f t="shared" si="6"/>
        <v>8</v>
      </c>
      <c r="B222" s="35">
        <v>40026</v>
      </c>
      <c r="C222" s="52">
        <v>14.000000000000909</v>
      </c>
      <c r="D222" s="40">
        <v>0</v>
      </c>
      <c r="E222" s="40">
        <v>0</v>
      </c>
      <c r="F222" s="40">
        <v>0</v>
      </c>
      <c r="G222" s="40">
        <v>3.6999999999999998E-2</v>
      </c>
      <c r="H222" s="40">
        <v>1.2E-2</v>
      </c>
      <c r="I222" s="41">
        <v>0</v>
      </c>
      <c r="J222" s="42">
        <f t="shared" si="7"/>
        <v>14.049000000000911</v>
      </c>
      <c r="L222" s="56">
        <v>0.92300000000000004</v>
      </c>
    </row>
    <row r="223" spans="1:12" x14ac:dyDescent="0.2">
      <c r="A223" s="4">
        <f t="shared" si="6"/>
        <v>8</v>
      </c>
      <c r="B223" s="35">
        <v>40027</v>
      </c>
      <c r="C223" s="52">
        <v>14.900000000000546</v>
      </c>
      <c r="D223" s="40">
        <v>0</v>
      </c>
      <c r="E223" s="40">
        <v>0</v>
      </c>
      <c r="F223" s="40">
        <v>0</v>
      </c>
      <c r="G223" s="40">
        <v>0</v>
      </c>
      <c r="H223" s="40">
        <v>0</v>
      </c>
      <c r="I223" s="41">
        <v>0</v>
      </c>
      <c r="J223" s="42">
        <f t="shared" si="7"/>
        <v>14.900000000000546</v>
      </c>
      <c r="L223" s="56">
        <v>0.94699999999999995</v>
      </c>
    </row>
    <row r="224" spans="1:12" x14ac:dyDescent="0.2">
      <c r="A224" s="4">
        <f t="shared" si="6"/>
        <v>8</v>
      </c>
      <c r="B224" s="35">
        <v>40028</v>
      </c>
      <c r="C224" s="52">
        <v>16.199999999999818</v>
      </c>
      <c r="D224" s="40">
        <v>0</v>
      </c>
      <c r="E224" s="40">
        <v>0</v>
      </c>
      <c r="F224" s="40">
        <v>0</v>
      </c>
      <c r="G224" s="40">
        <v>0</v>
      </c>
      <c r="H224" s="40">
        <v>0</v>
      </c>
      <c r="I224" s="41">
        <v>0</v>
      </c>
      <c r="J224" s="42">
        <f t="shared" si="7"/>
        <v>16.199999999999818</v>
      </c>
      <c r="L224" s="56">
        <v>1.022</v>
      </c>
    </row>
    <row r="225" spans="1:21" x14ac:dyDescent="0.2">
      <c r="A225" s="4">
        <f t="shared" si="6"/>
        <v>8</v>
      </c>
      <c r="B225" s="35">
        <v>40029</v>
      </c>
      <c r="C225" s="52">
        <v>16.699999999998909</v>
      </c>
      <c r="D225" s="40">
        <v>0</v>
      </c>
      <c r="E225" s="40">
        <v>0</v>
      </c>
      <c r="F225" s="40">
        <v>0</v>
      </c>
      <c r="G225" s="40">
        <v>0</v>
      </c>
      <c r="H225" s="40">
        <v>0</v>
      </c>
      <c r="I225" s="41">
        <v>0</v>
      </c>
      <c r="J225" s="42">
        <f t="shared" si="7"/>
        <v>16.699999999998909</v>
      </c>
      <c r="K225" s="7"/>
      <c r="L225" s="56">
        <v>1.0469999999999999</v>
      </c>
      <c r="M225" s="7"/>
      <c r="N225" s="7"/>
      <c r="O225" s="7"/>
      <c r="P225" s="7"/>
      <c r="Q225" s="7"/>
      <c r="R225" s="7"/>
      <c r="S225" s="7"/>
      <c r="T225" s="7"/>
      <c r="U225" s="7"/>
    </row>
    <row r="226" spans="1:21" x14ac:dyDescent="0.2">
      <c r="A226" s="4">
        <f t="shared" si="6"/>
        <v>8</v>
      </c>
      <c r="B226" s="35">
        <v>40030</v>
      </c>
      <c r="C226" s="52">
        <v>16.600000000003092</v>
      </c>
      <c r="D226" s="40">
        <v>0</v>
      </c>
      <c r="E226" s="40">
        <v>0</v>
      </c>
      <c r="F226" s="40">
        <v>0</v>
      </c>
      <c r="G226" s="40">
        <v>0</v>
      </c>
      <c r="H226" s="40">
        <v>0</v>
      </c>
      <c r="I226" s="41">
        <v>0</v>
      </c>
      <c r="J226" s="42">
        <f t="shared" si="7"/>
        <v>16.600000000003092</v>
      </c>
      <c r="K226" s="7"/>
      <c r="L226" s="57">
        <v>1.012</v>
      </c>
      <c r="M226" s="7"/>
      <c r="N226" s="7"/>
      <c r="O226" s="7"/>
      <c r="P226" s="7"/>
      <c r="Q226" s="7"/>
      <c r="R226" s="7"/>
      <c r="S226" s="7"/>
      <c r="T226" s="7"/>
      <c r="U226" s="7"/>
    </row>
    <row r="227" spans="1:21" x14ac:dyDescent="0.2">
      <c r="A227" s="4">
        <f t="shared" si="6"/>
        <v>8</v>
      </c>
      <c r="B227" s="35">
        <v>40031</v>
      </c>
      <c r="C227" s="52">
        <v>15.899999999997817</v>
      </c>
      <c r="D227" s="40">
        <v>0</v>
      </c>
      <c r="E227" s="40">
        <v>0</v>
      </c>
      <c r="F227" s="40">
        <v>0</v>
      </c>
      <c r="G227" s="40">
        <v>0</v>
      </c>
      <c r="H227" s="40">
        <v>0</v>
      </c>
      <c r="I227" s="41">
        <v>0</v>
      </c>
      <c r="J227" s="42">
        <f t="shared" si="7"/>
        <v>15.899999999997817</v>
      </c>
      <c r="K227" s="7"/>
      <c r="L227" s="57">
        <v>1.012</v>
      </c>
      <c r="M227" s="7"/>
      <c r="N227" s="7"/>
      <c r="O227" s="7"/>
      <c r="P227" s="7"/>
      <c r="Q227" s="7"/>
      <c r="R227" s="7"/>
      <c r="S227" s="7"/>
      <c r="T227" s="7"/>
      <c r="U227" s="7"/>
    </row>
    <row r="228" spans="1:21" x14ac:dyDescent="0.2">
      <c r="A228" s="4">
        <f t="shared" si="6"/>
        <v>8</v>
      </c>
      <c r="B228" s="35">
        <v>40032</v>
      </c>
      <c r="C228" s="52">
        <v>16.600000000000364</v>
      </c>
      <c r="D228" s="40">
        <v>0</v>
      </c>
      <c r="E228" s="40">
        <v>0</v>
      </c>
      <c r="F228" s="40">
        <v>0</v>
      </c>
      <c r="G228" s="40">
        <v>0</v>
      </c>
      <c r="H228" s="40">
        <v>0</v>
      </c>
      <c r="I228" s="41">
        <v>0</v>
      </c>
      <c r="J228" s="42">
        <f t="shared" si="7"/>
        <v>16.600000000000364</v>
      </c>
      <c r="K228" s="7"/>
      <c r="L228" s="57">
        <v>1.002</v>
      </c>
      <c r="M228" s="7"/>
      <c r="N228" s="7"/>
      <c r="O228" s="7"/>
      <c r="P228" s="7"/>
      <c r="Q228" s="7"/>
      <c r="R228" s="7"/>
      <c r="S228" s="7"/>
      <c r="T228" s="7"/>
      <c r="U228" s="7"/>
    </row>
    <row r="229" spans="1:21" x14ac:dyDescent="0.2">
      <c r="A229" s="4">
        <f t="shared" si="6"/>
        <v>8</v>
      </c>
      <c r="B229" s="35">
        <v>40033</v>
      </c>
      <c r="C229" s="52">
        <v>15.099999999999454</v>
      </c>
      <c r="D229" s="40">
        <v>0</v>
      </c>
      <c r="E229" s="40">
        <v>0</v>
      </c>
      <c r="F229" s="40">
        <v>0</v>
      </c>
      <c r="G229" s="40">
        <v>0</v>
      </c>
      <c r="H229" s="40">
        <v>0</v>
      </c>
      <c r="I229" s="41">
        <v>0</v>
      </c>
      <c r="J229" s="42">
        <f t="shared" si="7"/>
        <v>15.099999999999454</v>
      </c>
      <c r="K229" s="7"/>
      <c r="L229" s="57">
        <v>0.96199999999999997</v>
      </c>
      <c r="M229" s="7"/>
      <c r="N229" s="7"/>
      <c r="O229" s="7"/>
      <c r="P229" s="7"/>
      <c r="Q229" s="7"/>
      <c r="R229" s="7"/>
      <c r="S229" s="7"/>
      <c r="T229" s="7"/>
      <c r="U229" s="7"/>
    </row>
    <row r="230" spans="1:21" x14ac:dyDescent="0.2">
      <c r="A230" s="4">
        <f t="shared" si="6"/>
        <v>8</v>
      </c>
      <c r="B230" s="35">
        <v>40034</v>
      </c>
      <c r="C230" s="52">
        <v>14.5</v>
      </c>
      <c r="D230" s="40">
        <v>0</v>
      </c>
      <c r="E230" s="40">
        <v>0</v>
      </c>
      <c r="F230" s="40">
        <v>0</v>
      </c>
      <c r="G230" s="40">
        <v>0</v>
      </c>
      <c r="H230" s="40">
        <v>0</v>
      </c>
      <c r="I230" s="41">
        <v>0</v>
      </c>
      <c r="J230" s="42">
        <f t="shared" si="7"/>
        <v>14.5</v>
      </c>
      <c r="K230" s="7"/>
      <c r="L230" s="57">
        <v>0.96199999999999997</v>
      </c>
      <c r="M230" s="7"/>
      <c r="N230" s="7"/>
      <c r="O230" s="7"/>
      <c r="P230" s="7"/>
      <c r="Q230" s="7"/>
      <c r="R230" s="7"/>
      <c r="S230" s="7"/>
      <c r="T230" s="7"/>
      <c r="U230" s="7"/>
    </row>
    <row r="231" spans="1:21" x14ac:dyDescent="0.2">
      <c r="A231" s="4">
        <f t="shared" si="6"/>
        <v>8</v>
      </c>
      <c r="B231" s="35">
        <v>40035</v>
      </c>
      <c r="C231" s="52">
        <v>17.999999999999091</v>
      </c>
      <c r="D231" s="40">
        <v>0</v>
      </c>
      <c r="E231" s="40">
        <v>0</v>
      </c>
      <c r="F231" s="40">
        <v>0</v>
      </c>
      <c r="G231" s="40">
        <v>0</v>
      </c>
      <c r="H231" s="40">
        <v>0</v>
      </c>
      <c r="I231" s="41">
        <v>0</v>
      </c>
      <c r="J231" s="42">
        <f t="shared" si="7"/>
        <v>17.999999999999091</v>
      </c>
      <c r="K231" s="7"/>
      <c r="L231" s="57">
        <v>1.071</v>
      </c>
      <c r="M231" s="7"/>
      <c r="N231" s="7"/>
      <c r="O231" s="7"/>
      <c r="P231" s="7"/>
      <c r="Q231" s="7"/>
      <c r="R231" s="7"/>
      <c r="S231" s="7"/>
      <c r="T231" s="7"/>
      <c r="U231" s="7"/>
    </row>
    <row r="232" spans="1:21" x14ac:dyDescent="0.2">
      <c r="A232" s="4">
        <f t="shared" si="6"/>
        <v>8</v>
      </c>
      <c r="B232" s="35">
        <v>40036</v>
      </c>
      <c r="C232" s="52">
        <v>17.000000000000909</v>
      </c>
      <c r="D232" s="40">
        <v>0</v>
      </c>
      <c r="E232" s="40">
        <v>0</v>
      </c>
      <c r="F232" s="40">
        <v>0</v>
      </c>
      <c r="G232" s="40">
        <v>0</v>
      </c>
      <c r="H232" s="40">
        <v>0</v>
      </c>
      <c r="I232" s="41">
        <v>0</v>
      </c>
      <c r="J232" s="42">
        <f t="shared" si="7"/>
        <v>17.000000000000909</v>
      </c>
      <c r="K232" s="7"/>
      <c r="L232" s="57">
        <v>1.0900000000000001</v>
      </c>
      <c r="M232" s="7"/>
      <c r="N232" s="7"/>
      <c r="O232" s="7"/>
      <c r="P232" s="7"/>
      <c r="Q232" s="7"/>
      <c r="R232" s="7"/>
      <c r="S232" s="7"/>
      <c r="T232" s="7"/>
      <c r="U232" s="7"/>
    </row>
    <row r="233" spans="1:21" x14ac:dyDescent="0.2">
      <c r="A233" s="4">
        <f t="shared" si="6"/>
        <v>8</v>
      </c>
      <c r="B233" s="35">
        <v>40037</v>
      </c>
      <c r="C233" s="52">
        <v>13.700000000001637</v>
      </c>
      <c r="D233" s="40">
        <v>0.90400000000000003</v>
      </c>
      <c r="E233" s="40">
        <v>0</v>
      </c>
      <c r="F233" s="40">
        <v>0</v>
      </c>
      <c r="G233" s="40">
        <v>0.63</v>
      </c>
      <c r="H233" s="40">
        <v>0.11799999999999999</v>
      </c>
      <c r="I233" s="41">
        <v>0</v>
      </c>
      <c r="J233" s="42">
        <f t="shared" si="7"/>
        <v>15.352000000001638</v>
      </c>
      <c r="K233" s="7"/>
      <c r="L233" s="57">
        <v>1.032</v>
      </c>
      <c r="M233" s="7"/>
      <c r="N233" s="7"/>
      <c r="O233" s="7"/>
      <c r="P233" s="7"/>
      <c r="Q233" s="7"/>
      <c r="R233" s="7"/>
      <c r="S233" s="7"/>
      <c r="T233" s="7"/>
      <c r="U233" s="7"/>
    </row>
    <row r="234" spans="1:21" x14ac:dyDescent="0.2">
      <c r="A234" s="4">
        <f t="shared" si="6"/>
        <v>8</v>
      </c>
      <c r="B234" s="35">
        <v>40038</v>
      </c>
      <c r="C234" s="52">
        <v>16.499999999998181</v>
      </c>
      <c r="D234" s="40">
        <v>0</v>
      </c>
      <c r="E234" s="40">
        <v>0</v>
      </c>
      <c r="F234" s="40">
        <v>0</v>
      </c>
      <c r="G234" s="40">
        <v>0</v>
      </c>
      <c r="H234" s="40">
        <v>0</v>
      </c>
      <c r="I234" s="41">
        <v>0</v>
      </c>
      <c r="J234" s="42">
        <f t="shared" si="7"/>
        <v>16.499999999998181</v>
      </c>
      <c r="K234" s="7"/>
      <c r="L234" s="57">
        <v>1.012</v>
      </c>
      <c r="M234" s="7"/>
      <c r="N234" s="7"/>
      <c r="O234" s="7"/>
      <c r="P234" s="7"/>
      <c r="Q234" s="7"/>
      <c r="R234" s="7"/>
      <c r="S234" s="7"/>
      <c r="T234" s="7"/>
      <c r="U234" s="7"/>
    </row>
    <row r="235" spans="1:21" x14ac:dyDescent="0.2">
      <c r="A235" s="4">
        <f t="shared" si="6"/>
        <v>8</v>
      </c>
      <c r="B235" s="35">
        <v>40039</v>
      </c>
      <c r="C235" s="52">
        <v>16.399999999999636</v>
      </c>
      <c r="D235" s="40">
        <v>0</v>
      </c>
      <c r="E235" s="40">
        <v>0</v>
      </c>
      <c r="F235" s="40">
        <v>0</v>
      </c>
      <c r="G235" s="40">
        <v>0.127</v>
      </c>
      <c r="H235" s="40">
        <v>0</v>
      </c>
      <c r="I235" s="41">
        <v>0</v>
      </c>
      <c r="J235" s="42">
        <f t="shared" si="7"/>
        <v>16.526999999999635</v>
      </c>
      <c r="K235" s="7"/>
      <c r="L235" s="57">
        <v>0.997</v>
      </c>
      <c r="M235" s="7"/>
      <c r="N235" s="7"/>
      <c r="O235" s="7"/>
      <c r="P235" s="7"/>
      <c r="Q235" s="7"/>
      <c r="R235" s="7"/>
      <c r="S235" s="7"/>
      <c r="T235" s="7"/>
      <c r="U235" s="7"/>
    </row>
    <row r="236" spans="1:21" x14ac:dyDescent="0.2">
      <c r="A236" s="4">
        <f t="shared" si="6"/>
        <v>8</v>
      </c>
      <c r="B236" s="35">
        <v>40040</v>
      </c>
      <c r="C236" s="52">
        <v>15.000000000000909</v>
      </c>
      <c r="D236" s="40">
        <v>0</v>
      </c>
      <c r="E236" s="40">
        <v>0</v>
      </c>
      <c r="F236" s="40">
        <v>0</v>
      </c>
      <c r="G236" s="40">
        <v>0</v>
      </c>
      <c r="H236" s="40">
        <v>0</v>
      </c>
      <c r="I236" s="41">
        <v>0</v>
      </c>
      <c r="J236" s="42">
        <f t="shared" si="7"/>
        <v>15.000000000000909</v>
      </c>
      <c r="K236" s="7"/>
      <c r="L236" s="57">
        <v>0.95199999999999996</v>
      </c>
      <c r="M236" s="7"/>
      <c r="N236" s="7"/>
      <c r="O236" s="7"/>
      <c r="P236" s="7"/>
      <c r="Q236" s="7"/>
      <c r="R236" s="7"/>
      <c r="S236" s="7"/>
      <c r="T236" s="7"/>
      <c r="U236" s="7"/>
    </row>
    <row r="237" spans="1:21" x14ac:dyDescent="0.2">
      <c r="A237" s="4">
        <f t="shared" si="6"/>
        <v>8</v>
      </c>
      <c r="B237" s="35">
        <v>40041</v>
      </c>
      <c r="C237" s="52">
        <v>14.800000000001091</v>
      </c>
      <c r="D237" s="40">
        <v>0</v>
      </c>
      <c r="E237" s="40">
        <v>0</v>
      </c>
      <c r="F237" s="40">
        <v>0</v>
      </c>
      <c r="G237" s="40">
        <v>0</v>
      </c>
      <c r="H237" s="40">
        <v>0</v>
      </c>
      <c r="I237" s="41">
        <v>0</v>
      </c>
      <c r="J237" s="42">
        <f t="shared" si="7"/>
        <v>14.800000000001091</v>
      </c>
      <c r="K237" s="7"/>
      <c r="L237" s="57">
        <v>0.97699999999999998</v>
      </c>
      <c r="M237" s="7"/>
      <c r="N237" s="7"/>
      <c r="O237" s="7"/>
      <c r="P237" s="7"/>
      <c r="Q237" s="7"/>
      <c r="R237" s="7"/>
      <c r="S237" s="7"/>
      <c r="T237" s="7"/>
      <c r="U237" s="7"/>
    </row>
    <row r="238" spans="1:21" x14ac:dyDescent="0.2">
      <c r="A238" s="4">
        <f t="shared" si="6"/>
        <v>8</v>
      </c>
      <c r="B238" s="35">
        <v>40042</v>
      </c>
      <c r="C238" s="52">
        <v>16.199999999998909</v>
      </c>
      <c r="D238" s="40">
        <v>0</v>
      </c>
      <c r="E238" s="40">
        <v>0</v>
      </c>
      <c r="F238" s="40">
        <v>0</v>
      </c>
      <c r="G238" s="40">
        <v>0</v>
      </c>
      <c r="H238" s="40">
        <v>0</v>
      </c>
      <c r="I238" s="41">
        <v>0</v>
      </c>
      <c r="J238" s="42">
        <f t="shared" si="7"/>
        <v>16.199999999998909</v>
      </c>
      <c r="K238" s="7"/>
      <c r="L238" s="57">
        <v>1.012</v>
      </c>
      <c r="M238" s="7"/>
      <c r="N238" s="7"/>
      <c r="O238" s="7"/>
      <c r="P238" s="7"/>
      <c r="Q238" s="7"/>
      <c r="R238" s="7"/>
      <c r="S238" s="7"/>
      <c r="T238" s="7"/>
      <c r="U238" s="7"/>
    </row>
    <row r="239" spans="1:21" x14ac:dyDescent="0.2">
      <c r="A239" s="4">
        <f t="shared" si="6"/>
        <v>8</v>
      </c>
      <c r="B239" s="35">
        <v>40043</v>
      </c>
      <c r="C239" s="52">
        <v>16.000000000000909</v>
      </c>
      <c r="D239" s="40">
        <v>0</v>
      </c>
      <c r="E239" s="40">
        <v>0</v>
      </c>
      <c r="F239" s="40">
        <v>0</v>
      </c>
      <c r="G239" s="40">
        <v>0</v>
      </c>
      <c r="H239" s="40">
        <v>0</v>
      </c>
      <c r="I239" s="41">
        <v>0</v>
      </c>
      <c r="J239" s="42">
        <f t="shared" si="7"/>
        <v>16.000000000000909</v>
      </c>
      <c r="K239" s="7"/>
      <c r="L239" s="57">
        <v>0.997</v>
      </c>
      <c r="M239" s="7"/>
      <c r="N239" s="7"/>
      <c r="O239" s="7"/>
      <c r="P239" s="7"/>
      <c r="Q239" s="7"/>
      <c r="R239" s="7"/>
      <c r="S239" s="7"/>
      <c r="T239" s="7"/>
      <c r="U239" s="7"/>
    </row>
    <row r="240" spans="1:21" x14ac:dyDescent="0.2">
      <c r="A240" s="4">
        <f t="shared" si="6"/>
        <v>8</v>
      </c>
      <c r="B240" s="35">
        <v>40044</v>
      </c>
      <c r="C240" s="52">
        <v>15.699999999999818</v>
      </c>
      <c r="D240" s="40">
        <v>0</v>
      </c>
      <c r="E240" s="40">
        <v>0</v>
      </c>
      <c r="F240" s="40">
        <v>0</v>
      </c>
      <c r="G240" s="40">
        <v>0</v>
      </c>
      <c r="H240" s="40">
        <v>0</v>
      </c>
      <c r="I240" s="41">
        <v>0</v>
      </c>
      <c r="J240" s="42">
        <f t="shared" si="7"/>
        <v>15.699999999999818</v>
      </c>
      <c r="K240" s="7"/>
      <c r="L240" s="57">
        <v>1.0269999999999999</v>
      </c>
      <c r="M240" s="7"/>
      <c r="N240" s="7"/>
      <c r="O240" s="7"/>
      <c r="P240" s="7"/>
      <c r="Q240" s="7"/>
      <c r="R240" s="7"/>
      <c r="S240" s="7"/>
      <c r="T240" s="7"/>
      <c r="U240" s="7"/>
    </row>
    <row r="241" spans="1:21" x14ac:dyDescent="0.2">
      <c r="A241" s="4">
        <f t="shared" si="6"/>
        <v>8</v>
      </c>
      <c r="B241" s="35">
        <v>40045</v>
      </c>
      <c r="C241" s="52">
        <v>15.899999999997817</v>
      </c>
      <c r="D241" s="40">
        <v>0</v>
      </c>
      <c r="E241" s="40">
        <v>0</v>
      </c>
      <c r="F241" s="40">
        <v>0</v>
      </c>
      <c r="G241" s="40">
        <v>0</v>
      </c>
      <c r="H241" s="40">
        <v>0</v>
      </c>
      <c r="I241" s="41">
        <v>0</v>
      </c>
      <c r="J241" s="42">
        <f t="shared" si="7"/>
        <v>15.899999999997817</v>
      </c>
      <c r="K241" s="7"/>
      <c r="L241" s="57">
        <v>1.0269999999999999</v>
      </c>
      <c r="M241" s="7"/>
      <c r="N241" s="7"/>
      <c r="O241" s="7"/>
      <c r="P241" s="7"/>
      <c r="Q241" s="7"/>
      <c r="R241" s="7"/>
      <c r="S241" s="7"/>
      <c r="T241" s="7"/>
      <c r="U241" s="7"/>
    </row>
    <row r="242" spans="1:21" x14ac:dyDescent="0.2">
      <c r="A242" s="4">
        <f t="shared" si="6"/>
        <v>8</v>
      </c>
      <c r="B242" s="35">
        <v>40046</v>
      </c>
      <c r="C242" s="52">
        <v>16.700000000002547</v>
      </c>
      <c r="D242" s="40">
        <v>0</v>
      </c>
      <c r="E242" s="40">
        <v>0</v>
      </c>
      <c r="F242" s="40">
        <v>0</v>
      </c>
      <c r="G242" s="40">
        <v>0</v>
      </c>
      <c r="H242" s="40">
        <v>0</v>
      </c>
      <c r="I242" s="41">
        <v>0</v>
      </c>
      <c r="J242" s="42">
        <f t="shared" si="7"/>
        <v>16.700000000002547</v>
      </c>
      <c r="K242" s="7"/>
      <c r="L242" s="57">
        <v>0.99199999999999999</v>
      </c>
      <c r="M242" s="7"/>
      <c r="N242" s="7"/>
      <c r="O242" s="7"/>
      <c r="P242" s="7"/>
      <c r="Q242" s="7"/>
      <c r="R242" s="7"/>
      <c r="S242" s="7"/>
      <c r="T242" s="7"/>
      <c r="U242" s="7"/>
    </row>
    <row r="243" spans="1:21" x14ac:dyDescent="0.2">
      <c r="A243" s="4">
        <f t="shared" si="6"/>
        <v>8</v>
      </c>
      <c r="B243" s="35">
        <v>40047</v>
      </c>
      <c r="C243" s="52">
        <v>14.399999999998727</v>
      </c>
      <c r="D243" s="40">
        <v>0</v>
      </c>
      <c r="E243" s="40">
        <v>0</v>
      </c>
      <c r="F243" s="40">
        <v>0</v>
      </c>
      <c r="G243" s="40">
        <v>0.126</v>
      </c>
      <c r="H243" s="40">
        <v>8.7999999999999995E-2</v>
      </c>
      <c r="I243" s="41">
        <v>0</v>
      </c>
      <c r="J243" s="42">
        <f t="shared" si="7"/>
        <v>14.613999999998725</v>
      </c>
      <c r="K243" s="7"/>
      <c r="L243" s="57">
        <v>0.96199999999999997</v>
      </c>
      <c r="M243" s="7"/>
      <c r="N243" s="7"/>
      <c r="O243" s="7"/>
      <c r="P243" s="7"/>
      <c r="Q243" s="7"/>
      <c r="R243" s="7"/>
      <c r="S243" s="7"/>
      <c r="T243" s="7"/>
      <c r="U243" s="7"/>
    </row>
    <row r="244" spans="1:21" x14ac:dyDescent="0.2">
      <c r="A244" s="4">
        <f t="shared" si="6"/>
        <v>8</v>
      </c>
      <c r="B244" s="35">
        <v>40048</v>
      </c>
      <c r="C244" s="52">
        <v>10.600000000000364</v>
      </c>
      <c r="D244" s="40">
        <v>0.88700000000000001</v>
      </c>
      <c r="E244" s="40">
        <v>0.82980000000000242</v>
      </c>
      <c r="F244" s="40">
        <v>0</v>
      </c>
      <c r="G244" s="40">
        <v>0.96099999999999997</v>
      </c>
      <c r="H244" s="40">
        <v>0.121</v>
      </c>
      <c r="I244" s="41">
        <v>0</v>
      </c>
      <c r="J244" s="42">
        <f t="shared" si="7"/>
        <v>13.398800000000367</v>
      </c>
      <c r="K244" s="7"/>
      <c r="L244" s="57">
        <v>0.94699999999999995</v>
      </c>
      <c r="M244" s="7"/>
      <c r="N244" s="7"/>
      <c r="O244" s="7"/>
      <c r="P244" s="7"/>
      <c r="Q244" s="7"/>
      <c r="R244" s="7"/>
      <c r="S244" s="7"/>
      <c r="T244" s="7"/>
      <c r="U244" s="7"/>
    </row>
    <row r="245" spans="1:21" x14ac:dyDescent="0.2">
      <c r="A245" s="4">
        <f t="shared" si="6"/>
        <v>8</v>
      </c>
      <c r="B245" s="35">
        <v>40049</v>
      </c>
      <c r="C245" s="52">
        <v>16.500000000000909</v>
      </c>
      <c r="D245" s="40">
        <v>0</v>
      </c>
      <c r="E245" s="40">
        <v>0</v>
      </c>
      <c r="F245" s="40">
        <v>0</v>
      </c>
      <c r="G245" s="40">
        <v>0</v>
      </c>
      <c r="H245" s="40">
        <v>0</v>
      </c>
      <c r="I245" s="41">
        <v>0</v>
      </c>
      <c r="J245" s="42">
        <f t="shared" si="7"/>
        <v>16.500000000000909</v>
      </c>
      <c r="K245" s="7"/>
      <c r="L245" s="57">
        <v>1.012</v>
      </c>
      <c r="M245" s="7"/>
      <c r="N245" s="7"/>
      <c r="O245" s="7"/>
      <c r="P245" s="7"/>
      <c r="Q245" s="7"/>
      <c r="R245" s="7"/>
      <c r="S245" s="7"/>
      <c r="T245" s="7"/>
      <c r="U245" s="7"/>
    </row>
    <row r="246" spans="1:21" x14ac:dyDescent="0.2">
      <c r="A246" s="4">
        <f t="shared" si="6"/>
        <v>8</v>
      </c>
      <c r="B246" s="35">
        <v>40050</v>
      </c>
      <c r="C246" s="52">
        <v>13.799999999999272</v>
      </c>
      <c r="D246" s="40">
        <v>0</v>
      </c>
      <c r="E246" s="40">
        <v>0</v>
      </c>
      <c r="F246" s="40">
        <v>0</v>
      </c>
      <c r="G246" s="40">
        <v>1.708</v>
      </c>
      <c r="H246" s="40">
        <v>0.32900000000000001</v>
      </c>
      <c r="I246" s="41">
        <v>0</v>
      </c>
      <c r="J246" s="42">
        <f t="shared" si="7"/>
        <v>15.836999999999273</v>
      </c>
      <c r="L246" s="57">
        <v>0.93799999999999994</v>
      </c>
    </row>
    <row r="247" spans="1:21" x14ac:dyDescent="0.2">
      <c r="A247" s="4">
        <f t="shared" si="6"/>
        <v>8</v>
      </c>
      <c r="B247" s="35">
        <v>40051</v>
      </c>
      <c r="C247" s="52">
        <v>12.500000000000909</v>
      </c>
      <c r="D247" s="40">
        <v>0.97099999999999997</v>
      </c>
      <c r="E247" s="40">
        <v>0</v>
      </c>
      <c r="F247" s="40">
        <v>0</v>
      </c>
      <c r="G247" s="40">
        <v>1.2190000000000001</v>
      </c>
      <c r="H247" s="40">
        <v>0.35199999999999998</v>
      </c>
      <c r="I247" s="41">
        <v>0</v>
      </c>
      <c r="J247" s="42">
        <f t="shared" si="7"/>
        <v>15.042000000000909</v>
      </c>
      <c r="L247" s="56">
        <v>0.88300000000000001</v>
      </c>
    </row>
    <row r="248" spans="1:21" x14ac:dyDescent="0.2">
      <c r="A248" s="4">
        <f t="shared" si="6"/>
        <v>8</v>
      </c>
      <c r="B248" s="35">
        <v>40052</v>
      </c>
      <c r="C248" s="52">
        <v>16.699999999998909</v>
      </c>
      <c r="D248" s="40">
        <v>0</v>
      </c>
      <c r="E248" s="40">
        <v>0</v>
      </c>
      <c r="F248" s="40">
        <v>0</v>
      </c>
      <c r="G248" s="40">
        <v>0</v>
      </c>
      <c r="H248" s="40">
        <v>0</v>
      </c>
      <c r="I248" s="41">
        <v>0</v>
      </c>
      <c r="J248" s="42">
        <f t="shared" si="7"/>
        <v>16.699999999998909</v>
      </c>
      <c r="L248" s="56">
        <v>1.052</v>
      </c>
    </row>
    <row r="249" spans="1:21" x14ac:dyDescent="0.2">
      <c r="A249" s="4">
        <f t="shared" si="6"/>
        <v>8</v>
      </c>
      <c r="B249" s="35">
        <v>40053</v>
      </c>
      <c r="C249" s="52">
        <v>15.099999999999454</v>
      </c>
      <c r="D249" s="40">
        <v>0</v>
      </c>
      <c r="E249" s="40">
        <v>0</v>
      </c>
      <c r="F249" s="40">
        <v>0</v>
      </c>
      <c r="G249" s="40">
        <v>1.02</v>
      </c>
      <c r="H249" s="40">
        <v>0.17499999999999999</v>
      </c>
      <c r="I249" s="41">
        <v>0</v>
      </c>
      <c r="J249" s="42">
        <f t="shared" si="7"/>
        <v>16.294999999999455</v>
      </c>
      <c r="L249" s="56">
        <v>0.997</v>
      </c>
    </row>
    <row r="250" spans="1:21" x14ac:dyDescent="0.2">
      <c r="A250" s="4">
        <f t="shared" si="6"/>
        <v>8</v>
      </c>
      <c r="B250" s="35">
        <v>40054</v>
      </c>
      <c r="C250" s="52">
        <v>14.099999999999454</v>
      </c>
      <c r="D250" s="40">
        <v>0</v>
      </c>
      <c r="E250" s="40">
        <v>0</v>
      </c>
      <c r="F250" s="40">
        <v>0</v>
      </c>
      <c r="G250" s="40">
        <v>0.98799999999999999</v>
      </c>
      <c r="H250" s="40">
        <v>0.122</v>
      </c>
      <c r="I250" s="41">
        <v>0</v>
      </c>
      <c r="J250" s="42">
        <f t="shared" si="7"/>
        <v>15.209999999999454</v>
      </c>
      <c r="L250" s="56">
        <v>0.997</v>
      </c>
    </row>
    <row r="251" spans="1:21" x14ac:dyDescent="0.2">
      <c r="A251" s="4">
        <f t="shared" si="6"/>
        <v>8</v>
      </c>
      <c r="B251" s="35">
        <v>40055</v>
      </c>
      <c r="C251" s="52">
        <v>14.299999999999272</v>
      </c>
      <c r="D251" s="40">
        <v>0</v>
      </c>
      <c r="E251" s="40">
        <v>0</v>
      </c>
      <c r="F251" s="40">
        <v>0</v>
      </c>
      <c r="G251" s="40">
        <v>0</v>
      </c>
      <c r="H251" s="40">
        <v>0</v>
      </c>
      <c r="I251" s="41">
        <v>0</v>
      </c>
      <c r="J251" s="42">
        <f t="shared" si="7"/>
        <v>14.299999999999272</v>
      </c>
      <c r="L251" s="56">
        <v>0.98199999999999998</v>
      </c>
    </row>
    <row r="252" spans="1:21" x14ac:dyDescent="0.2">
      <c r="A252" s="4">
        <f t="shared" si="6"/>
        <v>8</v>
      </c>
      <c r="B252" s="35">
        <v>40056</v>
      </c>
      <c r="C252" s="52">
        <v>13.700000000000728</v>
      </c>
      <c r="D252" s="40">
        <v>0</v>
      </c>
      <c r="E252" s="40">
        <v>0</v>
      </c>
      <c r="F252" s="40">
        <v>0</v>
      </c>
      <c r="G252" s="40">
        <v>1.01</v>
      </c>
      <c r="H252" s="40">
        <v>0.19400000000000001</v>
      </c>
      <c r="I252" s="41">
        <v>0</v>
      </c>
      <c r="J252" s="42">
        <f t="shared" si="7"/>
        <v>14.904000000000728</v>
      </c>
      <c r="L252" s="56">
        <v>1.012</v>
      </c>
    </row>
    <row r="253" spans="1:21" x14ac:dyDescent="0.2">
      <c r="A253" s="4">
        <f t="shared" si="6"/>
        <v>9</v>
      </c>
      <c r="B253" s="35">
        <v>40057</v>
      </c>
      <c r="C253" s="52">
        <v>13.700000000000728</v>
      </c>
      <c r="D253" s="40">
        <v>0</v>
      </c>
      <c r="E253" s="40">
        <v>0</v>
      </c>
      <c r="F253" s="40">
        <v>0</v>
      </c>
      <c r="G253" s="40">
        <v>0.877</v>
      </c>
      <c r="H253" s="40">
        <v>0.15</v>
      </c>
      <c r="I253" s="41">
        <v>0</v>
      </c>
      <c r="J253" s="42">
        <f t="shared" si="7"/>
        <v>14.727000000000729</v>
      </c>
      <c r="L253" s="56">
        <v>0.98399999999999999</v>
      </c>
    </row>
    <row r="254" spans="1:21" x14ac:dyDescent="0.2">
      <c r="A254" s="4">
        <f t="shared" si="6"/>
        <v>9</v>
      </c>
      <c r="B254" s="35">
        <v>40058</v>
      </c>
      <c r="C254" s="52">
        <v>15.300000000000182</v>
      </c>
      <c r="D254" s="40">
        <v>0</v>
      </c>
      <c r="E254" s="40">
        <v>0</v>
      </c>
      <c r="F254" s="40">
        <v>0</v>
      </c>
      <c r="G254" s="40">
        <v>0</v>
      </c>
      <c r="H254" s="40">
        <v>0</v>
      </c>
      <c r="I254" s="41">
        <v>0</v>
      </c>
      <c r="J254" s="42">
        <f t="shared" si="7"/>
        <v>15.300000000000182</v>
      </c>
      <c r="L254" s="56">
        <v>0.98399999999999999</v>
      </c>
    </row>
    <row r="255" spans="1:21" x14ac:dyDescent="0.2">
      <c r="A255" s="4">
        <f t="shared" si="6"/>
        <v>9</v>
      </c>
      <c r="B255" s="35">
        <v>40059</v>
      </c>
      <c r="C255" s="52">
        <v>13.999999999999091</v>
      </c>
      <c r="D255" s="40">
        <v>0</v>
      </c>
      <c r="E255" s="40">
        <v>0</v>
      </c>
      <c r="F255" s="40">
        <v>0</v>
      </c>
      <c r="G255" s="40">
        <v>0.94299999999999995</v>
      </c>
      <c r="H255" s="40">
        <v>0.246</v>
      </c>
      <c r="I255" s="41">
        <v>0</v>
      </c>
      <c r="J255" s="42">
        <f t="shared" si="7"/>
        <v>15.188999999999091</v>
      </c>
      <c r="L255" s="56">
        <v>0.999</v>
      </c>
    </row>
    <row r="256" spans="1:21" x14ac:dyDescent="0.2">
      <c r="A256" s="4">
        <f t="shared" si="6"/>
        <v>9</v>
      </c>
      <c r="B256" s="35">
        <v>40060</v>
      </c>
      <c r="C256" s="52">
        <v>13.300000000002001</v>
      </c>
      <c r="D256" s="40">
        <v>0</v>
      </c>
      <c r="E256" s="40">
        <v>0</v>
      </c>
      <c r="F256" s="40">
        <v>0</v>
      </c>
      <c r="G256" s="40">
        <v>1.6439999999999999</v>
      </c>
      <c r="H256" s="40">
        <v>0.17299999999999999</v>
      </c>
      <c r="I256" s="41">
        <v>0</v>
      </c>
      <c r="J256" s="42">
        <f t="shared" si="7"/>
        <v>15.117000000002001</v>
      </c>
      <c r="L256" s="56">
        <v>0.89</v>
      </c>
    </row>
    <row r="257" spans="1:12" x14ac:dyDescent="0.2">
      <c r="A257" s="4">
        <f t="shared" si="6"/>
        <v>9</v>
      </c>
      <c r="B257" s="35">
        <v>40061</v>
      </c>
      <c r="C257" s="52">
        <v>15.299999999996544</v>
      </c>
      <c r="D257" s="40">
        <v>0</v>
      </c>
      <c r="E257" s="40">
        <v>0</v>
      </c>
      <c r="F257" s="40">
        <v>0</v>
      </c>
      <c r="G257" s="40">
        <v>0</v>
      </c>
      <c r="H257" s="40">
        <v>0</v>
      </c>
      <c r="I257" s="41">
        <v>0</v>
      </c>
      <c r="J257" s="42">
        <f t="shared" si="7"/>
        <v>15.299999999996544</v>
      </c>
      <c r="L257" s="56">
        <v>0.96399999999999997</v>
      </c>
    </row>
    <row r="258" spans="1:12" x14ac:dyDescent="0.2">
      <c r="A258" s="4">
        <f t="shared" si="6"/>
        <v>9</v>
      </c>
      <c r="B258" s="35">
        <v>40062</v>
      </c>
      <c r="C258" s="52">
        <v>12.600000000002183</v>
      </c>
      <c r="D258" s="40">
        <v>0</v>
      </c>
      <c r="E258" s="40">
        <v>0</v>
      </c>
      <c r="F258" s="40">
        <v>0</v>
      </c>
      <c r="G258" s="40">
        <v>1.044</v>
      </c>
      <c r="H258" s="40">
        <v>0.14000000000000001</v>
      </c>
      <c r="I258" s="41">
        <v>0</v>
      </c>
      <c r="J258" s="42">
        <f t="shared" si="7"/>
        <v>13.784000000002184</v>
      </c>
      <c r="L258" s="56">
        <v>0.97899999999999998</v>
      </c>
    </row>
    <row r="259" spans="1:12" x14ac:dyDescent="0.2">
      <c r="A259" s="4">
        <f t="shared" si="6"/>
        <v>9</v>
      </c>
      <c r="B259" s="35">
        <v>40063</v>
      </c>
      <c r="C259" s="52">
        <v>14.099999999999454</v>
      </c>
      <c r="D259" s="40">
        <v>0</v>
      </c>
      <c r="E259" s="40">
        <v>0</v>
      </c>
      <c r="F259" s="40">
        <v>0</v>
      </c>
      <c r="G259" s="40">
        <v>1.042</v>
      </c>
      <c r="H259" s="40">
        <v>0.17699999999999999</v>
      </c>
      <c r="I259" s="41">
        <v>0</v>
      </c>
      <c r="J259" s="42">
        <f t="shared" si="7"/>
        <v>15.318999999999454</v>
      </c>
      <c r="L259" s="56">
        <v>1.0089999999999999</v>
      </c>
    </row>
    <row r="260" spans="1:12" x14ac:dyDescent="0.2">
      <c r="A260" s="4">
        <f t="shared" si="6"/>
        <v>9</v>
      </c>
      <c r="B260" s="35">
        <v>40064</v>
      </c>
      <c r="C260" s="52">
        <v>13.700000000000728</v>
      </c>
      <c r="D260" s="40">
        <v>0</v>
      </c>
      <c r="E260" s="40">
        <v>0</v>
      </c>
      <c r="F260" s="40">
        <v>0</v>
      </c>
      <c r="G260" s="40">
        <v>1.0529999999999999</v>
      </c>
      <c r="H260" s="40">
        <v>0.17799999999999999</v>
      </c>
      <c r="I260" s="41">
        <v>0</v>
      </c>
      <c r="J260" s="42">
        <f t="shared" si="7"/>
        <v>14.931000000000729</v>
      </c>
      <c r="L260" s="56">
        <v>1.0089999999999999</v>
      </c>
    </row>
    <row r="261" spans="1:12" x14ac:dyDescent="0.2">
      <c r="A261" s="4">
        <f t="shared" si="6"/>
        <v>9</v>
      </c>
      <c r="B261" s="35">
        <v>40065</v>
      </c>
      <c r="C261" s="52">
        <v>13.899999999997817</v>
      </c>
      <c r="D261" s="40">
        <v>0</v>
      </c>
      <c r="E261" s="40">
        <v>0</v>
      </c>
      <c r="F261" s="40">
        <v>0</v>
      </c>
      <c r="G261" s="40">
        <v>1.0049999999999999</v>
      </c>
      <c r="H261" s="40">
        <v>0.17399999999999999</v>
      </c>
      <c r="I261" s="41">
        <v>0</v>
      </c>
      <c r="J261" s="42">
        <f t="shared" si="7"/>
        <v>15.078999999997816</v>
      </c>
      <c r="L261" s="56">
        <v>1.03</v>
      </c>
    </row>
    <row r="262" spans="1:12" x14ac:dyDescent="0.2">
      <c r="A262" s="4">
        <f t="shared" si="6"/>
        <v>9</v>
      </c>
      <c r="B262" s="35">
        <v>40066</v>
      </c>
      <c r="C262" s="52">
        <v>15.300000000002001</v>
      </c>
      <c r="D262" s="40">
        <v>0</v>
      </c>
      <c r="E262" s="40">
        <v>0</v>
      </c>
      <c r="F262" s="40">
        <v>0</v>
      </c>
      <c r="G262" s="40">
        <v>0</v>
      </c>
      <c r="H262" s="40">
        <v>0</v>
      </c>
      <c r="I262" s="41">
        <v>0</v>
      </c>
      <c r="J262" s="42">
        <f t="shared" si="7"/>
        <v>15.300000000002001</v>
      </c>
      <c r="L262" s="56">
        <v>1.004</v>
      </c>
    </row>
    <row r="263" spans="1:12" x14ac:dyDescent="0.2">
      <c r="A263" s="4">
        <f t="shared" si="6"/>
        <v>9</v>
      </c>
      <c r="B263" s="35">
        <v>40067</v>
      </c>
      <c r="C263" s="52">
        <v>15.199999999998909</v>
      </c>
      <c r="D263" s="40">
        <v>0</v>
      </c>
      <c r="E263" s="40">
        <v>0</v>
      </c>
      <c r="F263" s="40">
        <v>0</v>
      </c>
      <c r="G263" s="40">
        <v>0</v>
      </c>
      <c r="H263" s="40">
        <v>0</v>
      </c>
      <c r="I263" s="41">
        <v>0</v>
      </c>
      <c r="J263" s="42">
        <f t="shared" si="7"/>
        <v>15.199999999998909</v>
      </c>
      <c r="L263" s="56">
        <v>0.95</v>
      </c>
    </row>
    <row r="264" spans="1:12" x14ac:dyDescent="0.2">
      <c r="A264" s="4">
        <f t="shared" si="6"/>
        <v>9</v>
      </c>
      <c r="B264" s="35">
        <v>40068</v>
      </c>
      <c r="C264" s="52">
        <v>14.600000000001273</v>
      </c>
      <c r="D264" s="40">
        <v>0</v>
      </c>
      <c r="E264" s="40">
        <v>0</v>
      </c>
      <c r="F264" s="40">
        <v>0</v>
      </c>
      <c r="G264" s="40">
        <v>0</v>
      </c>
      <c r="H264" s="40">
        <v>7.2999999999999995E-2</v>
      </c>
      <c r="I264" s="41">
        <v>0</v>
      </c>
      <c r="J264" s="42">
        <f t="shared" si="7"/>
        <v>14.673000000001274</v>
      </c>
      <c r="L264" s="56">
        <v>0.93500000000000005</v>
      </c>
    </row>
    <row r="265" spans="1:12" x14ac:dyDescent="0.2">
      <c r="A265" s="4">
        <f t="shared" si="6"/>
        <v>9</v>
      </c>
      <c r="B265" s="35">
        <v>40069</v>
      </c>
      <c r="C265" s="52">
        <v>13.400000000000546</v>
      </c>
      <c r="D265" s="40">
        <v>0</v>
      </c>
      <c r="E265" s="40">
        <v>0</v>
      </c>
      <c r="F265" s="40">
        <v>0</v>
      </c>
      <c r="G265" s="40">
        <v>0.74399999999999999</v>
      </c>
      <c r="H265" s="40">
        <v>0</v>
      </c>
      <c r="I265" s="41">
        <v>0</v>
      </c>
      <c r="J265" s="42">
        <f t="shared" si="7"/>
        <v>14.144000000000545</v>
      </c>
      <c r="L265" s="56">
        <v>0.97399999999999998</v>
      </c>
    </row>
    <row r="266" spans="1:12" x14ac:dyDescent="0.2">
      <c r="A266" s="4">
        <f t="shared" ref="A266:A329" si="8">+IF(ISBLANK($B266),"",MONTH($B266))</f>
        <v>9</v>
      </c>
      <c r="B266" s="35">
        <v>40070</v>
      </c>
      <c r="C266" s="52">
        <v>15.300000000001091</v>
      </c>
      <c r="D266" s="40">
        <v>0</v>
      </c>
      <c r="E266" s="40">
        <v>0</v>
      </c>
      <c r="F266" s="40">
        <v>0</v>
      </c>
      <c r="G266" s="40">
        <v>0</v>
      </c>
      <c r="H266" s="40">
        <v>0</v>
      </c>
      <c r="I266" s="41">
        <v>0</v>
      </c>
      <c r="J266" s="42">
        <f t="shared" ref="J266:J329" si="9">+SUM(C266:I266)</f>
        <v>15.300000000001091</v>
      </c>
      <c r="L266" s="56">
        <v>0.97899999999999998</v>
      </c>
    </row>
    <row r="267" spans="1:12" x14ac:dyDescent="0.2">
      <c r="A267" s="4">
        <f t="shared" si="8"/>
        <v>9</v>
      </c>
      <c r="B267" s="35">
        <v>40071</v>
      </c>
      <c r="C267" s="52">
        <v>15.099999999997635</v>
      </c>
      <c r="D267" s="40">
        <v>0</v>
      </c>
      <c r="E267" s="40">
        <v>0</v>
      </c>
      <c r="F267" s="40">
        <v>0</v>
      </c>
      <c r="G267" s="40">
        <v>0</v>
      </c>
      <c r="H267" s="40">
        <v>0</v>
      </c>
      <c r="I267" s="41">
        <v>0</v>
      </c>
      <c r="J267" s="42">
        <f t="shared" si="9"/>
        <v>15.099999999997635</v>
      </c>
      <c r="L267" s="56">
        <v>0.999</v>
      </c>
    </row>
    <row r="268" spans="1:12" x14ac:dyDescent="0.2">
      <c r="A268" s="4">
        <f t="shared" si="8"/>
        <v>9</v>
      </c>
      <c r="B268" s="35">
        <v>40072</v>
      </c>
      <c r="C268" s="52">
        <v>15.100000000000364</v>
      </c>
      <c r="D268" s="40">
        <v>0</v>
      </c>
      <c r="E268" s="40">
        <v>0</v>
      </c>
      <c r="F268" s="40">
        <v>0</v>
      </c>
      <c r="G268" s="40">
        <v>0.14099999999999999</v>
      </c>
      <c r="H268" s="40">
        <v>0</v>
      </c>
      <c r="I268" s="41">
        <v>0</v>
      </c>
      <c r="J268" s="42">
        <f t="shared" si="9"/>
        <v>15.241000000000364</v>
      </c>
      <c r="L268" s="56">
        <v>0.98899999999999999</v>
      </c>
    </row>
    <row r="269" spans="1:12" x14ac:dyDescent="0.2">
      <c r="A269" s="4">
        <f t="shared" si="8"/>
        <v>9</v>
      </c>
      <c r="B269" s="35">
        <v>40073</v>
      </c>
      <c r="C269" s="52">
        <v>14.800000000000182</v>
      </c>
      <c r="D269" s="40">
        <v>0</v>
      </c>
      <c r="E269" s="40">
        <v>0</v>
      </c>
      <c r="F269" s="40">
        <v>0</v>
      </c>
      <c r="G269" s="40">
        <v>0</v>
      </c>
      <c r="H269" s="40">
        <v>0</v>
      </c>
      <c r="I269" s="41">
        <v>0</v>
      </c>
      <c r="J269" s="42">
        <f t="shared" si="9"/>
        <v>14.800000000000182</v>
      </c>
      <c r="L269" s="56">
        <v>0.875</v>
      </c>
    </row>
    <row r="270" spans="1:12" x14ac:dyDescent="0.2">
      <c r="A270" s="4">
        <f t="shared" si="8"/>
        <v>9</v>
      </c>
      <c r="B270" s="35">
        <v>40074</v>
      </c>
      <c r="C270" s="52">
        <v>13.699999999999818</v>
      </c>
      <c r="D270" s="40">
        <v>0</v>
      </c>
      <c r="E270" s="40">
        <v>0</v>
      </c>
      <c r="F270" s="40">
        <v>0</v>
      </c>
      <c r="G270" s="40">
        <v>0</v>
      </c>
      <c r="H270" s="40">
        <v>0</v>
      </c>
      <c r="I270" s="41">
        <v>0</v>
      </c>
      <c r="J270" s="42">
        <f t="shared" si="9"/>
        <v>13.699999999999818</v>
      </c>
      <c r="L270" s="56">
        <v>0.83599999999999997</v>
      </c>
    </row>
    <row r="271" spans="1:12" x14ac:dyDescent="0.2">
      <c r="A271" s="4">
        <f t="shared" si="8"/>
        <v>9</v>
      </c>
      <c r="B271" s="35">
        <v>40075</v>
      </c>
      <c r="C271" s="52">
        <v>13.700000000000728</v>
      </c>
      <c r="D271" s="40">
        <v>0</v>
      </c>
      <c r="E271" s="40">
        <v>0</v>
      </c>
      <c r="F271" s="40">
        <v>0</v>
      </c>
      <c r="G271" s="40">
        <v>0</v>
      </c>
      <c r="H271" s="40">
        <v>0</v>
      </c>
      <c r="I271" s="41">
        <v>0</v>
      </c>
      <c r="J271" s="42">
        <f t="shared" si="9"/>
        <v>13.700000000000728</v>
      </c>
      <c r="L271" s="56">
        <v>0.875</v>
      </c>
    </row>
    <row r="272" spans="1:12" x14ac:dyDescent="0.2">
      <c r="A272" s="4">
        <f t="shared" si="8"/>
        <v>9</v>
      </c>
      <c r="B272" s="35">
        <v>40076</v>
      </c>
      <c r="C272" s="52">
        <v>13.899999999999636</v>
      </c>
      <c r="D272" s="40">
        <v>0</v>
      </c>
      <c r="E272" s="40">
        <v>0</v>
      </c>
      <c r="F272" s="40">
        <v>0</v>
      </c>
      <c r="G272" s="40">
        <v>0</v>
      </c>
      <c r="H272" s="40">
        <v>0</v>
      </c>
      <c r="I272" s="41">
        <v>0</v>
      </c>
      <c r="J272" s="42">
        <f t="shared" si="9"/>
        <v>13.899999999999636</v>
      </c>
      <c r="L272" s="56">
        <v>0.93500000000000005</v>
      </c>
    </row>
    <row r="273" spans="1:12" x14ac:dyDescent="0.2">
      <c r="A273" s="4">
        <f t="shared" si="8"/>
        <v>9</v>
      </c>
      <c r="B273" s="35">
        <v>40077</v>
      </c>
      <c r="C273" s="52">
        <v>14.800000000002001</v>
      </c>
      <c r="D273" s="40">
        <v>0</v>
      </c>
      <c r="E273" s="40">
        <v>0</v>
      </c>
      <c r="F273" s="40">
        <v>0</v>
      </c>
      <c r="G273" s="40">
        <v>0</v>
      </c>
      <c r="H273" s="40">
        <v>0</v>
      </c>
      <c r="I273" s="41">
        <v>0</v>
      </c>
      <c r="J273" s="42">
        <f t="shared" si="9"/>
        <v>14.800000000002001</v>
      </c>
      <c r="L273" s="56">
        <v>0.999</v>
      </c>
    </row>
    <row r="274" spans="1:12" x14ac:dyDescent="0.2">
      <c r="A274" s="4">
        <f t="shared" si="8"/>
        <v>9</v>
      </c>
      <c r="B274" s="35">
        <v>40078</v>
      </c>
      <c r="C274" s="52">
        <v>15.299999999997453</v>
      </c>
      <c r="D274" s="40">
        <v>0</v>
      </c>
      <c r="E274" s="40">
        <v>0</v>
      </c>
      <c r="F274" s="40">
        <v>0</v>
      </c>
      <c r="G274" s="40">
        <v>0</v>
      </c>
      <c r="H274" s="40">
        <v>0</v>
      </c>
      <c r="I274" s="41">
        <v>0</v>
      </c>
      <c r="J274" s="42">
        <f t="shared" si="9"/>
        <v>15.299999999997453</v>
      </c>
      <c r="L274" s="56">
        <v>0.99399999999999999</v>
      </c>
    </row>
    <row r="275" spans="1:12" x14ac:dyDescent="0.2">
      <c r="A275" s="4">
        <f t="shared" si="8"/>
        <v>9</v>
      </c>
      <c r="B275" s="35">
        <v>40079</v>
      </c>
      <c r="C275" s="52">
        <v>15.800000000001091</v>
      </c>
      <c r="D275" s="40">
        <v>0</v>
      </c>
      <c r="E275" s="40">
        <v>0</v>
      </c>
      <c r="F275" s="40">
        <v>0</v>
      </c>
      <c r="G275" s="40">
        <v>0</v>
      </c>
      <c r="H275" s="40">
        <v>0</v>
      </c>
      <c r="I275" s="41">
        <v>0</v>
      </c>
      <c r="J275" s="42">
        <f t="shared" si="9"/>
        <v>15.800000000001091</v>
      </c>
      <c r="L275" s="56">
        <v>1.03</v>
      </c>
    </row>
    <row r="276" spans="1:12" x14ac:dyDescent="0.2">
      <c r="A276" s="4">
        <f t="shared" si="8"/>
        <v>9</v>
      </c>
      <c r="B276" s="35">
        <v>40080</v>
      </c>
      <c r="C276" s="52">
        <v>15.499999999999091</v>
      </c>
      <c r="D276" s="40">
        <v>0</v>
      </c>
      <c r="E276" s="40">
        <v>0</v>
      </c>
      <c r="F276" s="40">
        <v>0</v>
      </c>
      <c r="G276" s="40">
        <v>0</v>
      </c>
      <c r="H276" s="40">
        <v>0</v>
      </c>
      <c r="I276" s="41">
        <v>0</v>
      </c>
      <c r="J276" s="42">
        <f t="shared" si="9"/>
        <v>15.499999999999091</v>
      </c>
      <c r="L276" s="56">
        <v>0.98899999999999999</v>
      </c>
    </row>
    <row r="277" spans="1:12" x14ac:dyDescent="0.2">
      <c r="A277" s="4">
        <f t="shared" si="8"/>
        <v>9</v>
      </c>
      <c r="B277" s="35">
        <v>40081</v>
      </c>
      <c r="C277" s="52">
        <v>15.100000000000364</v>
      </c>
      <c r="D277" s="40">
        <v>0</v>
      </c>
      <c r="E277" s="40">
        <v>0</v>
      </c>
      <c r="F277" s="40">
        <v>0</v>
      </c>
      <c r="G277" s="40">
        <v>0</v>
      </c>
      <c r="H277" s="40">
        <v>0</v>
      </c>
      <c r="I277" s="41">
        <v>0</v>
      </c>
      <c r="J277" s="42">
        <f t="shared" si="9"/>
        <v>15.100000000000364</v>
      </c>
      <c r="L277" s="56">
        <v>0.97899999999999998</v>
      </c>
    </row>
    <row r="278" spans="1:12" x14ac:dyDescent="0.2">
      <c r="A278" s="4">
        <f t="shared" si="8"/>
        <v>9</v>
      </c>
      <c r="B278" s="35">
        <v>40082</v>
      </c>
      <c r="C278" s="52">
        <v>13.399999999998727</v>
      </c>
      <c r="D278" s="40">
        <v>0</v>
      </c>
      <c r="E278" s="40">
        <v>0</v>
      </c>
      <c r="F278" s="40">
        <v>0</v>
      </c>
      <c r="G278" s="40">
        <v>0</v>
      </c>
      <c r="H278" s="40">
        <v>0</v>
      </c>
      <c r="I278" s="41">
        <v>0</v>
      </c>
      <c r="J278" s="42">
        <f t="shared" si="9"/>
        <v>13.399999999998727</v>
      </c>
      <c r="L278" s="56">
        <v>0.88</v>
      </c>
    </row>
    <row r="279" spans="1:12" x14ac:dyDescent="0.2">
      <c r="A279" s="4">
        <f t="shared" si="8"/>
        <v>9</v>
      </c>
      <c r="B279" s="35">
        <v>40083</v>
      </c>
      <c r="C279" s="52">
        <v>13.600000000001273</v>
      </c>
      <c r="D279" s="40">
        <v>0</v>
      </c>
      <c r="E279" s="40">
        <v>0</v>
      </c>
      <c r="F279" s="40">
        <v>0</v>
      </c>
      <c r="G279" s="40">
        <v>0</v>
      </c>
      <c r="H279" s="40">
        <v>0</v>
      </c>
      <c r="I279" s="41">
        <v>0</v>
      </c>
      <c r="J279" s="42">
        <f t="shared" si="9"/>
        <v>13.600000000001273</v>
      </c>
      <c r="L279" s="56">
        <v>0.95</v>
      </c>
    </row>
    <row r="280" spans="1:12" x14ac:dyDescent="0.2">
      <c r="A280" s="4">
        <f t="shared" si="8"/>
        <v>9</v>
      </c>
      <c r="B280" s="35">
        <v>40084</v>
      </c>
      <c r="C280" s="52">
        <v>14.999999999999091</v>
      </c>
      <c r="D280" s="40">
        <v>0</v>
      </c>
      <c r="E280" s="40">
        <v>0</v>
      </c>
      <c r="F280" s="40">
        <v>0</v>
      </c>
      <c r="G280" s="40">
        <v>0</v>
      </c>
      <c r="H280" s="40">
        <v>0</v>
      </c>
      <c r="I280" s="41">
        <v>0</v>
      </c>
      <c r="J280" s="42">
        <f t="shared" si="9"/>
        <v>14.999999999999091</v>
      </c>
      <c r="L280" s="56">
        <v>0.97899999999999998</v>
      </c>
    </row>
    <row r="281" spans="1:12" x14ac:dyDescent="0.2">
      <c r="A281" s="4">
        <f t="shared" si="8"/>
        <v>9</v>
      </c>
      <c r="B281" s="35">
        <v>40085</v>
      </c>
      <c r="C281" s="52">
        <v>14.799999999999272</v>
      </c>
      <c r="D281" s="40">
        <v>0</v>
      </c>
      <c r="E281" s="40">
        <v>0</v>
      </c>
      <c r="F281" s="40">
        <v>0</v>
      </c>
      <c r="G281" s="40">
        <v>0</v>
      </c>
      <c r="H281" s="40">
        <v>0</v>
      </c>
      <c r="I281" s="41">
        <v>0</v>
      </c>
      <c r="J281" s="42">
        <f t="shared" si="9"/>
        <v>14.799999999999272</v>
      </c>
      <c r="L281" s="56">
        <v>0.95</v>
      </c>
    </row>
    <row r="282" spans="1:12" x14ac:dyDescent="0.2">
      <c r="A282" s="4">
        <f t="shared" si="8"/>
        <v>9</v>
      </c>
      <c r="B282" s="35">
        <v>40086</v>
      </c>
      <c r="C282" s="52">
        <v>14.700000000000728</v>
      </c>
      <c r="D282" s="40">
        <v>0</v>
      </c>
      <c r="E282" s="40">
        <v>0</v>
      </c>
      <c r="F282" s="40">
        <v>0</v>
      </c>
      <c r="G282" s="40">
        <v>0</v>
      </c>
      <c r="H282" s="40">
        <v>0</v>
      </c>
      <c r="I282" s="41">
        <v>0</v>
      </c>
      <c r="J282" s="42">
        <f t="shared" si="9"/>
        <v>14.700000000000728</v>
      </c>
      <c r="L282" s="56">
        <v>0.96399999999999997</v>
      </c>
    </row>
    <row r="283" spans="1:12" x14ac:dyDescent="0.2">
      <c r="A283" s="4">
        <f t="shared" si="8"/>
        <v>10</v>
      </c>
      <c r="B283" s="35">
        <v>40087</v>
      </c>
      <c r="C283" s="52">
        <v>14.799999999999272</v>
      </c>
      <c r="D283" s="40">
        <v>0</v>
      </c>
      <c r="E283" s="40">
        <v>0</v>
      </c>
      <c r="F283" s="40">
        <v>0</v>
      </c>
      <c r="G283" s="40">
        <v>0</v>
      </c>
      <c r="H283" s="40">
        <v>0.154</v>
      </c>
      <c r="I283" s="41">
        <v>0</v>
      </c>
      <c r="J283" s="42">
        <f t="shared" si="9"/>
        <v>14.953999999999272</v>
      </c>
      <c r="L283" s="56">
        <v>0.93700000000000006</v>
      </c>
    </row>
    <row r="284" spans="1:12" x14ac:dyDescent="0.2">
      <c r="A284" s="4">
        <f t="shared" si="8"/>
        <v>10</v>
      </c>
      <c r="B284" s="35">
        <v>40088</v>
      </c>
      <c r="C284" s="52">
        <v>14.30000000000291</v>
      </c>
      <c r="D284" s="40">
        <v>0</v>
      </c>
      <c r="E284" s="40">
        <v>0</v>
      </c>
      <c r="F284" s="40">
        <v>0</v>
      </c>
      <c r="G284" s="40">
        <v>0.22900000000000001</v>
      </c>
      <c r="H284" s="40">
        <v>0</v>
      </c>
      <c r="I284" s="41">
        <v>0</v>
      </c>
      <c r="J284" s="42">
        <f t="shared" si="9"/>
        <v>14.52900000000291</v>
      </c>
      <c r="L284" s="56">
        <v>0.92700000000000005</v>
      </c>
    </row>
    <row r="285" spans="1:12" x14ac:dyDescent="0.2">
      <c r="A285" s="4">
        <f t="shared" si="8"/>
        <v>10</v>
      </c>
      <c r="B285" s="35">
        <v>40089</v>
      </c>
      <c r="C285" s="52">
        <v>13.899999999999636</v>
      </c>
      <c r="D285" s="40">
        <v>0</v>
      </c>
      <c r="E285" s="40">
        <v>0</v>
      </c>
      <c r="F285" s="40">
        <v>0</v>
      </c>
      <c r="G285" s="40">
        <v>0</v>
      </c>
      <c r="H285" s="40">
        <v>0</v>
      </c>
      <c r="I285" s="41">
        <v>0</v>
      </c>
      <c r="J285" s="42">
        <f t="shared" si="9"/>
        <v>13.899999999999636</v>
      </c>
      <c r="L285" s="56">
        <v>0.88800000000000001</v>
      </c>
    </row>
    <row r="286" spans="1:12" x14ac:dyDescent="0.2">
      <c r="A286" s="4">
        <f t="shared" si="8"/>
        <v>10</v>
      </c>
      <c r="B286" s="35">
        <v>40090</v>
      </c>
      <c r="C286" s="52">
        <v>14.199999999999818</v>
      </c>
      <c r="D286" s="40">
        <v>0</v>
      </c>
      <c r="E286" s="40">
        <v>0</v>
      </c>
      <c r="F286" s="40">
        <v>0</v>
      </c>
      <c r="G286" s="40">
        <v>0</v>
      </c>
      <c r="H286" s="40">
        <v>0</v>
      </c>
      <c r="I286" s="41">
        <v>0</v>
      </c>
      <c r="J286" s="42">
        <f t="shared" si="9"/>
        <v>14.199999999999818</v>
      </c>
      <c r="L286" s="56">
        <v>0.91200000000000003</v>
      </c>
    </row>
    <row r="287" spans="1:12" x14ac:dyDescent="0.2">
      <c r="A287" s="4">
        <f t="shared" si="8"/>
        <v>10</v>
      </c>
      <c r="B287" s="35">
        <v>40091</v>
      </c>
      <c r="C287" s="52">
        <v>15.100000000001273</v>
      </c>
      <c r="D287" s="40">
        <v>0</v>
      </c>
      <c r="E287" s="40">
        <v>0</v>
      </c>
      <c r="F287" s="40">
        <v>0</v>
      </c>
      <c r="G287" s="40">
        <v>0</v>
      </c>
      <c r="H287" s="40">
        <v>0</v>
      </c>
      <c r="I287" s="41">
        <v>0</v>
      </c>
      <c r="J287" s="42">
        <f t="shared" si="9"/>
        <v>15.100000000001273</v>
      </c>
      <c r="L287" s="56">
        <v>1.0349999999999999</v>
      </c>
    </row>
    <row r="288" spans="1:12" x14ac:dyDescent="0.2">
      <c r="A288" s="4">
        <f t="shared" si="8"/>
        <v>10</v>
      </c>
      <c r="B288" s="35">
        <v>40092</v>
      </c>
      <c r="C288" s="52">
        <v>15.099999999998545</v>
      </c>
      <c r="D288" s="40">
        <v>0</v>
      </c>
      <c r="E288" s="40">
        <v>0</v>
      </c>
      <c r="F288" s="40">
        <v>0</v>
      </c>
      <c r="G288" s="40">
        <v>0</v>
      </c>
      <c r="H288" s="40">
        <v>0</v>
      </c>
      <c r="I288" s="41">
        <v>0</v>
      </c>
      <c r="J288" s="42">
        <f t="shared" si="9"/>
        <v>15.099999999998545</v>
      </c>
      <c r="L288" s="56">
        <v>0.94199999999999995</v>
      </c>
    </row>
    <row r="289" spans="1:12" x14ac:dyDescent="0.2">
      <c r="A289" s="4">
        <f t="shared" si="8"/>
        <v>10</v>
      </c>
      <c r="B289" s="35">
        <v>40093</v>
      </c>
      <c r="C289" s="52">
        <v>14.799999999999272</v>
      </c>
      <c r="D289" s="40">
        <v>0</v>
      </c>
      <c r="E289" s="40">
        <v>0</v>
      </c>
      <c r="F289" s="40">
        <v>0</v>
      </c>
      <c r="G289" s="40">
        <v>0</v>
      </c>
      <c r="H289" s="40">
        <v>0.13500000000000001</v>
      </c>
      <c r="I289" s="41">
        <v>0</v>
      </c>
      <c r="J289" s="42">
        <f t="shared" si="9"/>
        <v>14.934999999999272</v>
      </c>
      <c r="L289" s="56">
        <v>0.97099999999999997</v>
      </c>
    </row>
    <row r="290" spans="1:12" x14ac:dyDescent="0.2">
      <c r="A290" s="4">
        <f t="shared" si="8"/>
        <v>10</v>
      </c>
      <c r="B290" s="35">
        <v>40094</v>
      </c>
      <c r="C290" s="52">
        <v>15</v>
      </c>
      <c r="D290" s="40">
        <v>0</v>
      </c>
      <c r="E290" s="40">
        <v>0</v>
      </c>
      <c r="F290" s="40">
        <v>0</v>
      </c>
      <c r="G290" s="40">
        <v>0</v>
      </c>
      <c r="H290" s="40">
        <v>0</v>
      </c>
      <c r="I290" s="41">
        <v>0</v>
      </c>
      <c r="J290" s="42">
        <f t="shared" si="9"/>
        <v>15</v>
      </c>
      <c r="L290" s="56">
        <v>0.97099999999999997</v>
      </c>
    </row>
    <row r="291" spans="1:12" x14ac:dyDescent="0.2">
      <c r="A291" s="4">
        <f t="shared" si="8"/>
        <v>10</v>
      </c>
      <c r="B291" s="35">
        <v>40095</v>
      </c>
      <c r="C291" s="52">
        <v>15.300000000001091</v>
      </c>
      <c r="D291" s="40">
        <v>0</v>
      </c>
      <c r="E291" s="40">
        <v>0</v>
      </c>
      <c r="F291" s="40">
        <v>0</v>
      </c>
      <c r="G291" s="40">
        <v>0</v>
      </c>
      <c r="H291" s="40">
        <v>0</v>
      </c>
      <c r="I291" s="41">
        <v>0</v>
      </c>
      <c r="J291" s="42">
        <f t="shared" si="9"/>
        <v>15.300000000001091</v>
      </c>
      <c r="L291" s="56">
        <v>0.94199999999999995</v>
      </c>
    </row>
    <row r="292" spans="1:12" x14ac:dyDescent="0.2">
      <c r="A292" s="4">
        <f t="shared" si="8"/>
        <v>10</v>
      </c>
      <c r="B292" s="35">
        <v>40096</v>
      </c>
      <c r="C292" s="52">
        <v>14.199999999998909</v>
      </c>
      <c r="D292" s="40">
        <v>0</v>
      </c>
      <c r="E292" s="40">
        <v>0</v>
      </c>
      <c r="F292" s="40">
        <v>0</v>
      </c>
      <c r="G292" s="40">
        <v>0</v>
      </c>
      <c r="H292" s="40">
        <v>0</v>
      </c>
      <c r="I292" s="41">
        <v>0</v>
      </c>
      <c r="J292" s="42">
        <f t="shared" si="9"/>
        <v>14.199999999998909</v>
      </c>
      <c r="L292" s="56">
        <v>0.86399999999999999</v>
      </c>
    </row>
    <row r="293" spans="1:12" x14ac:dyDescent="0.2">
      <c r="A293" s="4">
        <f t="shared" si="8"/>
        <v>10</v>
      </c>
      <c r="B293" s="35">
        <v>40097</v>
      </c>
      <c r="C293" s="52">
        <v>12.599999999999454</v>
      </c>
      <c r="D293" s="40">
        <v>0</v>
      </c>
      <c r="E293" s="40">
        <v>0</v>
      </c>
      <c r="F293" s="40">
        <v>0</v>
      </c>
      <c r="G293" s="40">
        <v>0</v>
      </c>
      <c r="H293" s="40">
        <v>0</v>
      </c>
      <c r="I293" s="41">
        <v>0</v>
      </c>
      <c r="J293" s="42">
        <f t="shared" si="9"/>
        <v>12.599999999999454</v>
      </c>
      <c r="L293" s="56">
        <v>0.86399999999999999</v>
      </c>
    </row>
    <row r="294" spans="1:12" x14ac:dyDescent="0.2">
      <c r="A294" s="4">
        <f t="shared" si="8"/>
        <v>10</v>
      </c>
      <c r="B294" s="35">
        <v>40098</v>
      </c>
      <c r="C294" s="52">
        <v>13.600000000000364</v>
      </c>
      <c r="D294" s="40">
        <v>0</v>
      </c>
      <c r="E294" s="40">
        <v>0</v>
      </c>
      <c r="F294" s="40">
        <v>0</v>
      </c>
      <c r="G294" s="40">
        <v>0</v>
      </c>
      <c r="H294" s="40">
        <v>0</v>
      </c>
      <c r="I294" s="41">
        <v>0</v>
      </c>
      <c r="J294" s="42">
        <f t="shared" si="9"/>
        <v>13.600000000000364</v>
      </c>
      <c r="L294" s="56">
        <v>0.90800000000000003</v>
      </c>
    </row>
    <row r="295" spans="1:12" x14ac:dyDescent="0.2">
      <c r="A295" s="4">
        <f t="shared" si="8"/>
        <v>10</v>
      </c>
      <c r="B295" s="35">
        <v>40099</v>
      </c>
      <c r="C295" s="52">
        <v>15.300000000000182</v>
      </c>
      <c r="D295" s="40">
        <v>0</v>
      </c>
      <c r="E295" s="40">
        <v>0</v>
      </c>
      <c r="F295" s="40">
        <v>0</v>
      </c>
      <c r="G295" s="40">
        <v>0</v>
      </c>
      <c r="H295" s="40">
        <v>0</v>
      </c>
      <c r="I295" s="41">
        <v>0</v>
      </c>
      <c r="J295" s="42">
        <f t="shared" si="9"/>
        <v>15.300000000000182</v>
      </c>
      <c r="L295" s="56">
        <v>0.93200000000000005</v>
      </c>
    </row>
    <row r="296" spans="1:12" x14ac:dyDescent="0.2">
      <c r="A296" s="4">
        <f t="shared" si="8"/>
        <v>10</v>
      </c>
      <c r="B296" s="35">
        <v>40100</v>
      </c>
      <c r="C296" s="52">
        <v>14.499999999999091</v>
      </c>
      <c r="D296" s="40">
        <v>0</v>
      </c>
      <c r="E296" s="40">
        <v>0</v>
      </c>
      <c r="F296" s="40">
        <v>0</v>
      </c>
      <c r="G296" s="40">
        <v>0</v>
      </c>
      <c r="H296" s="40">
        <v>0</v>
      </c>
      <c r="I296" s="41">
        <v>0</v>
      </c>
      <c r="J296" s="42">
        <f t="shared" si="9"/>
        <v>14.499999999999091</v>
      </c>
      <c r="L296" s="56">
        <v>0.91200000000000003</v>
      </c>
    </row>
    <row r="297" spans="1:12" x14ac:dyDescent="0.2">
      <c r="A297" s="4">
        <f t="shared" si="8"/>
        <v>10</v>
      </c>
      <c r="B297" s="35">
        <v>40101</v>
      </c>
      <c r="C297" s="52">
        <v>14.500000000001819</v>
      </c>
      <c r="D297" s="40">
        <v>0</v>
      </c>
      <c r="E297" s="40">
        <v>0</v>
      </c>
      <c r="F297" s="40">
        <v>0</v>
      </c>
      <c r="G297" s="40">
        <v>0</v>
      </c>
      <c r="H297" s="40">
        <v>0</v>
      </c>
      <c r="I297" s="41">
        <v>0</v>
      </c>
      <c r="J297" s="42">
        <f t="shared" si="9"/>
        <v>14.500000000001819</v>
      </c>
      <c r="L297" s="56">
        <v>0.85899999999999999</v>
      </c>
    </row>
    <row r="298" spans="1:12" x14ac:dyDescent="0.2">
      <c r="A298" s="4">
        <f t="shared" si="8"/>
        <v>10</v>
      </c>
      <c r="B298" s="35">
        <v>40102</v>
      </c>
      <c r="C298" s="52">
        <v>14.299999999998363</v>
      </c>
      <c r="D298" s="40">
        <v>0</v>
      </c>
      <c r="E298" s="40">
        <v>0</v>
      </c>
      <c r="F298" s="40">
        <v>0</v>
      </c>
      <c r="G298" s="40">
        <v>0</v>
      </c>
      <c r="H298" s="40">
        <v>0</v>
      </c>
      <c r="I298" s="41">
        <v>0</v>
      </c>
      <c r="J298" s="42">
        <f t="shared" si="9"/>
        <v>14.299999999998363</v>
      </c>
      <c r="L298" s="56">
        <v>0.90300000000000002</v>
      </c>
    </row>
    <row r="299" spans="1:12" x14ac:dyDescent="0.2">
      <c r="A299" s="4">
        <f t="shared" si="8"/>
        <v>10</v>
      </c>
      <c r="B299" s="35">
        <v>40103</v>
      </c>
      <c r="C299" s="52">
        <v>13.700000000001637</v>
      </c>
      <c r="D299" s="40">
        <v>0</v>
      </c>
      <c r="E299" s="40">
        <v>0</v>
      </c>
      <c r="F299" s="40">
        <v>0</v>
      </c>
      <c r="G299" s="40">
        <v>0</v>
      </c>
      <c r="H299" s="40">
        <v>0</v>
      </c>
      <c r="I299" s="41">
        <v>0</v>
      </c>
      <c r="J299" s="42">
        <f t="shared" si="9"/>
        <v>13.700000000001637</v>
      </c>
      <c r="L299" s="56">
        <v>0.88300000000000001</v>
      </c>
    </row>
    <row r="300" spans="1:12" x14ac:dyDescent="0.2">
      <c r="A300" s="4">
        <f t="shared" si="8"/>
        <v>10</v>
      </c>
      <c r="B300" s="35">
        <v>40104</v>
      </c>
      <c r="C300" s="52">
        <v>13.699999999999818</v>
      </c>
      <c r="D300" s="40">
        <v>0</v>
      </c>
      <c r="E300" s="40">
        <v>0</v>
      </c>
      <c r="F300" s="40">
        <v>0</v>
      </c>
      <c r="G300" s="40">
        <v>0</v>
      </c>
      <c r="H300" s="40">
        <v>0</v>
      </c>
      <c r="I300" s="41">
        <v>0</v>
      </c>
      <c r="J300" s="42">
        <f t="shared" si="9"/>
        <v>13.699999999999818</v>
      </c>
      <c r="L300" s="56">
        <v>0.91700000000000004</v>
      </c>
    </row>
    <row r="301" spans="1:12" x14ac:dyDescent="0.2">
      <c r="A301" s="4">
        <f t="shared" si="8"/>
        <v>10</v>
      </c>
      <c r="B301" s="35">
        <v>40105</v>
      </c>
      <c r="C301" s="52">
        <v>15.000000000000909</v>
      </c>
      <c r="D301" s="40">
        <v>0</v>
      </c>
      <c r="E301" s="40">
        <v>0</v>
      </c>
      <c r="F301" s="40">
        <v>0</v>
      </c>
      <c r="G301" s="40">
        <v>0</v>
      </c>
      <c r="H301" s="40">
        <v>0</v>
      </c>
      <c r="I301" s="41">
        <v>0</v>
      </c>
      <c r="J301" s="42">
        <f t="shared" si="9"/>
        <v>15.000000000000909</v>
      </c>
      <c r="L301" s="56">
        <v>0.878</v>
      </c>
    </row>
    <row r="302" spans="1:12" x14ac:dyDescent="0.2">
      <c r="A302" s="4">
        <f t="shared" si="8"/>
        <v>10</v>
      </c>
      <c r="B302" s="35">
        <v>40106</v>
      </c>
      <c r="C302" s="52">
        <v>14.899999999997817</v>
      </c>
      <c r="D302" s="40">
        <v>0</v>
      </c>
      <c r="E302" s="40">
        <v>0</v>
      </c>
      <c r="F302" s="40">
        <v>0</v>
      </c>
      <c r="G302" s="40">
        <v>0</v>
      </c>
      <c r="H302" s="40">
        <v>0</v>
      </c>
      <c r="I302" s="41">
        <v>0</v>
      </c>
      <c r="J302" s="42">
        <f t="shared" si="9"/>
        <v>14.899999999997817</v>
      </c>
      <c r="L302" s="56">
        <v>0.88300000000000001</v>
      </c>
    </row>
    <row r="303" spans="1:12" x14ac:dyDescent="0.2">
      <c r="A303" s="4">
        <f t="shared" si="8"/>
        <v>10</v>
      </c>
      <c r="B303" s="35">
        <v>40107</v>
      </c>
      <c r="C303" s="52">
        <v>15.300000000000182</v>
      </c>
      <c r="D303" s="40">
        <v>0</v>
      </c>
      <c r="E303" s="40">
        <v>0</v>
      </c>
      <c r="F303" s="40">
        <v>0</v>
      </c>
      <c r="G303" s="40">
        <v>0</v>
      </c>
      <c r="H303" s="40">
        <v>0</v>
      </c>
      <c r="I303" s="41">
        <v>0</v>
      </c>
      <c r="J303" s="42">
        <f t="shared" si="9"/>
        <v>15.300000000000182</v>
      </c>
      <c r="L303" s="56">
        <v>0.93700000000000006</v>
      </c>
    </row>
    <row r="304" spans="1:12" x14ac:dyDescent="0.2">
      <c r="A304" s="4">
        <f t="shared" si="8"/>
        <v>10</v>
      </c>
      <c r="B304" s="35">
        <v>40108</v>
      </c>
      <c r="C304" s="52">
        <v>15.300000000001091</v>
      </c>
      <c r="D304" s="40">
        <v>0</v>
      </c>
      <c r="E304" s="40">
        <v>0</v>
      </c>
      <c r="F304" s="40">
        <v>0</v>
      </c>
      <c r="G304" s="40">
        <v>0</v>
      </c>
      <c r="H304" s="40">
        <v>0.13700000000000001</v>
      </c>
      <c r="I304" s="41">
        <v>0</v>
      </c>
      <c r="J304" s="42">
        <f t="shared" si="9"/>
        <v>15.437000000001092</v>
      </c>
      <c r="L304" s="56">
        <v>0.84399999999999997</v>
      </c>
    </row>
    <row r="305" spans="1:12" x14ac:dyDescent="0.2">
      <c r="A305" s="4">
        <f t="shared" si="8"/>
        <v>10</v>
      </c>
      <c r="B305" s="35">
        <v>40109</v>
      </c>
      <c r="C305" s="52">
        <v>14.299999999999272</v>
      </c>
      <c r="D305" s="40">
        <v>0</v>
      </c>
      <c r="E305" s="40">
        <v>0</v>
      </c>
      <c r="F305" s="40">
        <v>0</v>
      </c>
      <c r="G305" s="40">
        <v>0</v>
      </c>
      <c r="H305" s="40">
        <v>0.26200000000000001</v>
      </c>
      <c r="I305" s="41">
        <v>0</v>
      </c>
      <c r="J305" s="42">
        <f t="shared" si="9"/>
        <v>14.561999999999273</v>
      </c>
      <c r="L305" s="56">
        <v>0.86899999999999999</v>
      </c>
    </row>
    <row r="306" spans="1:12" x14ac:dyDescent="0.2">
      <c r="A306" s="4">
        <f t="shared" si="8"/>
        <v>10</v>
      </c>
      <c r="B306" s="35">
        <v>40110</v>
      </c>
      <c r="C306" s="52">
        <v>12.900000000001455</v>
      </c>
      <c r="D306" s="40">
        <v>0</v>
      </c>
      <c r="E306" s="40">
        <v>1.209599999999998</v>
      </c>
      <c r="F306" s="40">
        <v>0</v>
      </c>
      <c r="G306" s="40">
        <v>0</v>
      </c>
      <c r="H306" s="40">
        <v>0</v>
      </c>
      <c r="I306" s="41">
        <v>0</v>
      </c>
      <c r="J306" s="42">
        <f t="shared" si="9"/>
        <v>14.109600000001453</v>
      </c>
      <c r="L306" s="56">
        <v>0.89800000000000002</v>
      </c>
    </row>
    <row r="307" spans="1:12" x14ac:dyDescent="0.2">
      <c r="A307" s="4">
        <f t="shared" si="8"/>
        <v>10</v>
      </c>
      <c r="B307" s="35">
        <v>40111</v>
      </c>
      <c r="C307" s="52">
        <v>14.100000000000364</v>
      </c>
      <c r="D307" s="40">
        <v>0</v>
      </c>
      <c r="E307" s="40">
        <v>0</v>
      </c>
      <c r="F307" s="40">
        <v>0</v>
      </c>
      <c r="G307" s="40">
        <v>0</v>
      </c>
      <c r="H307" s="40">
        <v>0</v>
      </c>
      <c r="I307" s="41">
        <v>0</v>
      </c>
      <c r="J307" s="42">
        <f t="shared" si="9"/>
        <v>14.100000000000364</v>
      </c>
      <c r="L307" s="56">
        <v>0.85899999999999999</v>
      </c>
    </row>
    <row r="308" spans="1:12" x14ac:dyDescent="0.2">
      <c r="A308" s="4">
        <f t="shared" si="8"/>
        <v>10</v>
      </c>
      <c r="B308" s="35">
        <v>40112</v>
      </c>
      <c r="C308" s="52">
        <v>15.999999999998181</v>
      </c>
      <c r="D308" s="40">
        <v>0</v>
      </c>
      <c r="E308" s="40">
        <v>0</v>
      </c>
      <c r="F308" s="40">
        <v>0</v>
      </c>
      <c r="G308" s="40">
        <v>0</v>
      </c>
      <c r="H308" s="40">
        <v>0</v>
      </c>
      <c r="I308" s="41">
        <v>0</v>
      </c>
      <c r="J308" s="42">
        <f t="shared" si="9"/>
        <v>15.999999999998181</v>
      </c>
      <c r="L308" s="56">
        <v>0.91700000000000004</v>
      </c>
    </row>
    <row r="309" spans="1:12" x14ac:dyDescent="0.2">
      <c r="A309" s="4">
        <f t="shared" si="8"/>
        <v>10</v>
      </c>
      <c r="B309" s="35">
        <v>40113</v>
      </c>
      <c r="C309" s="52">
        <v>16.300000000001091</v>
      </c>
      <c r="D309" s="40">
        <v>0</v>
      </c>
      <c r="E309" s="40">
        <v>0</v>
      </c>
      <c r="F309" s="40">
        <v>0</v>
      </c>
      <c r="G309" s="40">
        <v>0</v>
      </c>
      <c r="H309" s="40">
        <v>0</v>
      </c>
      <c r="I309" s="41">
        <v>0</v>
      </c>
      <c r="J309" s="42">
        <f t="shared" si="9"/>
        <v>16.300000000001091</v>
      </c>
      <c r="L309" s="56">
        <v>0.92200000000000004</v>
      </c>
    </row>
    <row r="310" spans="1:12" x14ac:dyDescent="0.2">
      <c r="A310" s="4">
        <f t="shared" si="8"/>
        <v>10</v>
      </c>
      <c r="B310" s="35">
        <v>40114</v>
      </c>
      <c r="C310" s="52">
        <v>15.599999999999454</v>
      </c>
      <c r="D310" s="40">
        <v>0</v>
      </c>
      <c r="E310" s="40">
        <v>0</v>
      </c>
      <c r="F310" s="40">
        <v>0</v>
      </c>
      <c r="G310" s="40">
        <v>0</v>
      </c>
      <c r="H310" s="40">
        <v>0</v>
      </c>
      <c r="I310" s="41">
        <v>0</v>
      </c>
      <c r="J310" s="42">
        <f t="shared" si="9"/>
        <v>15.599999999999454</v>
      </c>
      <c r="L310" s="56">
        <v>1.0349999999999999</v>
      </c>
    </row>
    <row r="311" spans="1:12" x14ac:dyDescent="0.2">
      <c r="A311" s="4">
        <f t="shared" si="8"/>
        <v>10</v>
      </c>
      <c r="B311" s="35">
        <v>40115</v>
      </c>
      <c r="C311" s="52">
        <v>16.399999999998727</v>
      </c>
      <c r="D311" s="40">
        <v>0</v>
      </c>
      <c r="E311" s="40">
        <v>0</v>
      </c>
      <c r="F311" s="40">
        <v>0</v>
      </c>
      <c r="G311" s="40">
        <v>0</v>
      </c>
      <c r="H311" s="40">
        <v>0</v>
      </c>
      <c r="I311" s="41">
        <v>0</v>
      </c>
      <c r="J311" s="42">
        <f t="shared" si="9"/>
        <v>16.399999999998727</v>
      </c>
      <c r="L311" s="56">
        <v>0.98</v>
      </c>
    </row>
    <row r="312" spans="1:12" x14ac:dyDescent="0.2">
      <c r="A312" s="4">
        <f t="shared" si="8"/>
        <v>10</v>
      </c>
      <c r="B312" s="35">
        <v>40116</v>
      </c>
      <c r="C312" s="52">
        <v>15.200000000001637</v>
      </c>
      <c r="D312" s="40">
        <v>0</v>
      </c>
      <c r="E312" s="40">
        <v>0</v>
      </c>
      <c r="F312" s="40">
        <v>0</v>
      </c>
      <c r="G312" s="40">
        <v>0</v>
      </c>
      <c r="H312" s="40">
        <v>0</v>
      </c>
      <c r="I312" s="41">
        <v>0</v>
      </c>
      <c r="J312" s="42">
        <f t="shared" si="9"/>
        <v>15.200000000001637</v>
      </c>
      <c r="L312" s="56">
        <v>0.92700000000000005</v>
      </c>
    </row>
    <row r="313" spans="1:12" x14ac:dyDescent="0.2">
      <c r="A313" s="4">
        <f t="shared" si="8"/>
        <v>10</v>
      </c>
      <c r="B313" s="35">
        <v>40117</v>
      </c>
      <c r="C313" s="52">
        <v>13.699999999998909</v>
      </c>
      <c r="D313" s="40">
        <v>0</v>
      </c>
      <c r="E313" s="40">
        <v>0</v>
      </c>
      <c r="F313" s="40">
        <v>0</v>
      </c>
      <c r="G313" s="40">
        <v>0</v>
      </c>
      <c r="H313" s="40">
        <v>0</v>
      </c>
      <c r="I313" s="41">
        <v>0</v>
      </c>
      <c r="J313" s="42">
        <f t="shared" si="9"/>
        <v>13.699999999998909</v>
      </c>
      <c r="L313" s="56">
        <v>0.85899999999999999</v>
      </c>
    </row>
    <row r="314" spans="1:12" x14ac:dyDescent="0.2">
      <c r="A314" s="4">
        <f t="shared" si="8"/>
        <v>11</v>
      </c>
      <c r="B314" s="35">
        <v>40118</v>
      </c>
      <c r="C314" s="52">
        <v>13.600000000001273</v>
      </c>
      <c r="D314" s="40">
        <v>0</v>
      </c>
      <c r="E314" s="40">
        <v>0</v>
      </c>
      <c r="F314" s="40">
        <v>0</v>
      </c>
      <c r="G314" s="40">
        <v>0</v>
      </c>
      <c r="H314" s="40">
        <v>0</v>
      </c>
      <c r="I314" s="41">
        <v>0</v>
      </c>
      <c r="J314" s="42">
        <f t="shared" si="9"/>
        <v>13.600000000001273</v>
      </c>
      <c r="L314" s="56">
        <v>0.83</v>
      </c>
    </row>
    <row r="315" spans="1:12" x14ac:dyDescent="0.2">
      <c r="A315" s="4">
        <f t="shared" si="8"/>
        <v>11</v>
      </c>
      <c r="B315" s="35">
        <v>40119</v>
      </c>
      <c r="C315" s="52">
        <v>14.399999999997817</v>
      </c>
      <c r="D315" s="40">
        <v>0</v>
      </c>
      <c r="E315" s="40">
        <v>0</v>
      </c>
      <c r="F315" s="40">
        <v>0</v>
      </c>
      <c r="G315" s="40">
        <v>0.19500000000000001</v>
      </c>
      <c r="H315" s="40">
        <v>2.5999999999999999E-2</v>
      </c>
      <c r="I315" s="41">
        <v>0</v>
      </c>
      <c r="J315" s="42">
        <f t="shared" si="9"/>
        <v>14.620999999997817</v>
      </c>
      <c r="L315" s="56">
        <v>0.88300000000000001</v>
      </c>
    </row>
    <row r="316" spans="1:12" x14ac:dyDescent="0.2">
      <c r="A316" s="4">
        <f t="shared" si="8"/>
        <v>11</v>
      </c>
      <c r="B316" s="35">
        <v>40120</v>
      </c>
      <c r="C316" s="52">
        <v>15.399999999999636</v>
      </c>
      <c r="D316" s="40">
        <v>0</v>
      </c>
      <c r="E316" s="40">
        <v>0</v>
      </c>
      <c r="F316" s="40">
        <v>0</v>
      </c>
      <c r="G316" s="40">
        <v>0</v>
      </c>
      <c r="H316" s="40">
        <v>0</v>
      </c>
      <c r="I316" s="41">
        <v>0</v>
      </c>
      <c r="J316" s="42">
        <f t="shared" si="9"/>
        <v>15.399999999999636</v>
      </c>
      <c r="L316" s="56">
        <v>0.94699999999999995</v>
      </c>
    </row>
    <row r="317" spans="1:12" x14ac:dyDescent="0.2">
      <c r="A317" s="4">
        <f t="shared" si="8"/>
        <v>11</v>
      </c>
      <c r="B317" s="35">
        <v>40121</v>
      </c>
      <c r="C317" s="52">
        <v>16.000000000000909</v>
      </c>
      <c r="D317" s="40">
        <v>0</v>
      </c>
      <c r="E317" s="40">
        <v>0</v>
      </c>
      <c r="F317" s="40">
        <v>0</v>
      </c>
      <c r="G317" s="40">
        <v>0</v>
      </c>
      <c r="H317" s="40">
        <v>0</v>
      </c>
      <c r="I317" s="41">
        <v>0</v>
      </c>
      <c r="J317" s="42">
        <f t="shared" si="9"/>
        <v>16.000000000000909</v>
      </c>
      <c r="L317" s="56">
        <v>0.95199999999999996</v>
      </c>
    </row>
    <row r="318" spans="1:12" x14ac:dyDescent="0.2">
      <c r="A318" s="4">
        <f t="shared" si="8"/>
        <v>11</v>
      </c>
      <c r="B318" s="35">
        <v>40122</v>
      </c>
      <c r="C318" s="52">
        <v>12.400000000001455</v>
      </c>
      <c r="D318" s="40">
        <v>1.2529999999999999</v>
      </c>
      <c r="E318" s="40">
        <v>0</v>
      </c>
      <c r="F318" s="40">
        <v>0</v>
      </c>
      <c r="G318" s="40">
        <v>0.73099999999999998</v>
      </c>
      <c r="H318" s="40">
        <v>0.13600000000000001</v>
      </c>
      <c r="I318" s="41">
        <v>0</v>
      </c>
      <c r="J318" s="42">
        <f t="shared" si="9"/>
        <v>14.520000000001454</v>
      </c>
      <c r="L318" s="56">
        <v>0.93200000000000005</v>
      </c>
    </row>
    <row r="319" spans="1:12" x14ac:dyDescent="0.2">
      <c r="A319" s="4">
        <f t="shared" si="8"/>
        <v>11</v>
      </c>
      <c r="B319" s="35">
        <v>40123</v>
      </c>
      <c r="C319" s="52">
        <v>14.999999999999091</v>
      </c>
      <c r="D319" s="40">
        <v>0</v>
      </c>
      <c r="E319" s="40">
        <v>0</v>
      </c>
      <c r="F319" s="40">
        <v>0</v>
      </c>
      <c r="G319" s="40">
        <v>0</v>
      </c>
      <c r="H319" s="40">
        <v>0</v>
      </c>
      <c r="I319" s="41">
        <v>0</v>
      </c>
      <c r="J319" s="42">
        <f t="shared" si="9"/>
        <v>14.999999999999091</v>
      </c>
      <c r="L319" s="56">
        <v>0.90300000000000002</v>
      </c>
    </row>
    <row r="320" spans="1:12" x14ac:dyDescent="0.2">
      <c r="A320" s="4">
        <f t="shared" si="8"/>
        <v>11</v>
      </c>
      <c r="B320" s="35">
        <v>40124</v>
      </c>
      <c r="C320" s="52">
        <v>13.899999999998727</v>
      </c>
      <c r="D320" s="40">
        <v>0</v>
      </c>
      <c r="E320" s="40">
        <v>0</v>
      </c>
      <c r="F320" s="40">
        <v>0</v>
      </c>
      <c r="G320" s="40">
        <v>0</v>
      </c>
      <c r="H320" s="40">
        <v>0</v>
      </c>
      <c r="I320" s="41">
        <v>0</v>
      </c>
      <c r="J320" s="42">
        <f t="shared" si="9"/>
        <v>13.899999999998727</v>
      </c>
      <c r="L320" s="56">
        <v>0.89800000000000002</v>
      </c>
    </row>
    <row r="321" spans="1:12" x14ac:dyDescent="0.2">
      <c r="A321" s="4">
        <f t="shared" si="8"/>
        <v>11</v>
      </c>
      <c r="B321" s="35">
        <v>40125</v>
      </c>
      <c r="C321" s="52">
        <v>14.000000000003638</v>
      </c>
      <c r="D321" s="40">
        <v>0</v>
      </c>
      <c r="E321" s="40">
        <v>0</v>
      </c>
      <c r="F321" s="40">
        <v>0</v>
      </c>
      <c r="G321" s="40">
        <v>0</v>
      </c>
      <c r="H321" s="40">
        <v>0</v>
      </c>
      <c r="I321" s="41">
        <v>0</v>
      </c>
      <c r="J321" s="42">
        <f t="shared" si="9"/>
        <v>14.000000000003638</v>
      </c>
      <c r="L321" s="56">
        <v>0.92700000000000005</v>
      </c>
    </row>
    <row r="322" spans="1:12" x14ac:dyDescent="0.2">
      <c r="A322" s="4">
        <f t="shared" si="8"/>
        <v>11</v>
      </c>
      <c r="B322" s="35">
        <v>40126</v>
      </c>
      <c r="C322" s="52">
        <v>15.399999999999636</v>
      </c>
      <c r="D322" s="40">
        <v>0</v>
      </c>
      <c r="E322" s="40">
        <v>0</v>
      </c>
      <c r="F322" s="40">
        <v>0</v>
      </c>
      <c r="G322" s="40">
        <v>0</v>
      </c>
      <c r="H322" s="40">
        <v>0</v>
      </c>
      <c r="I322" s="41">
        <v>0</v>
      </c>
      <c r="J322" s="42">
        <f t="shared" si="9"/>
        <v>15.399999999999636</v>
      </c>
      <c r="L322" s="56">
        <v>0.91300000000000003</v>
      </c>
    </row>
    <row r="323" spans="1:12" x14ac:dyDescent="0.2">
      <c r="A323" s="4">
        <f t="shared" si="8"/>
        <v>11</v>
      </c>
      <c r="B323" s="35">
        <v>40127</v>
      </c>
      <c r="C323" s="52">
        <v>14.899999999996908</v>
      </c>
      <c r="D323" s="40">
        <v>0</v>
      </c>
      <c r="E323" s="40">
        <v>0</v>
      </c>
      <c r="F323" s="40">
        <v>0</v>
      </c>
      <c r="G323" s="40">
        <v>0</v>
      </c>
      <c r="H323" s="40">
        <v>0</v>
      </c>
      <c r="I323" s="41">
        <v>0</v>
      </c>
      <c r="J323" s="42">
        <f t="shared" si="9"/>
        <v>14.899999999996908</v>
      </c>
      <c r="L323" s="56">
        <v>0.90800000000000003</v>
      </c>
    </row>
    <row r="324" spans="1:12" x14ac:dyDescent="0.2">
      <c r="A324" s="4">
        <f t="shared" si="8"/>
        <v>11</v>
      </c>
      <c r="B324" s="35">
        <v>40128</v>
      </c>
      <c r="C324" s="52">
        <v>15.300000000001091</v>
      </c>
      <c r="D324" s="40">
        <v>0</v>
      </c>
      <c r="E324" s="40">
        <v>0</v>
      </c>
      <c r="F324" s="40">
        <v>0</v>
      </c>
      <c r="G324" s="40">
        <v>0</v>
      </c>
      <c r="H324" s="40">
        <v>0</v>
      </c>
      <c r="I324" s="41">
        <v>0</v>
      </c>
      <c r="J324" s="42">
        <f t="shared" si="9"/>
        <v>15.300000000001091</v>
      </c>
      <c r="L324" s="56">
        <v>0.91700000000000004</v>
      </c>
    </row>
    <row r="325" spans="1:12" x14ac:dyDescent="0.2">
      <c r="A325" s="4">
        <f t="shared" si="8"/>
        <v>11</v>
      </c>
      <c r="B325" s="35">
        <v>40129</v>
      </c>
      <c r="C325" s="52">
        <v>14.799999999999272</v>
      </c>
      <c r="D325" s="40">
        <v>0</v>
      </c>
      <c r="E325" s="40">
        <v>0</v>
      </c>
      <c r="F325" s="40">
        <v>0</v>
      </c>
      <c r="G325" s="40">
        <v>0</v>
      </c>
      <c r="H325" s="40">
        <v>0</v>
      </c>
      <c r="I325" s="41">
        <v>0</v>
      </c>
      <c r="J325" s="42">
        <f t="shared" si="9"/>
        <v>14.799999999999272</v>
      </c>
      <c r="L325" s="56">
        <v>0.95699999999999996</v>
      </c>
    </row>
    <row r="326" spans="1:12" x14ac:dyDescent="0.2">
      <c r="A326" s="4">
        <f t="shared" si="8"/>
        <v>11</v>
      </c>
      <c r="B326" s="35">
        <v>40130</v>
      </c>
      <c r="C326" s="52">
        <v>15.000000000000909</v>
      </c>
      <c r="D326" s="40">
        <v>0</v>
      </c>
      <c r="E326" s="40">
        <v>0</v>
      </c>
      <c r="F326" s="40">
        <v>0</v>
      </c>
      <c r="G326" s="40">
        <v>0</v>
      </c>
      <c r="H326" s="40">
        <v>8.1000000000000003E-2</v>
      </c>
      <c r="I326" s="41">
        <v>0</v>
      </c>
      <c r="J326" s="42">
        <f t="shared" si="9"/>
        <v>15.081000000000909</v>
      </c>
      <c r="L326" s="56">
        <v>0.88800000000000001</v>
      </c>
    </row>
    <row r="327" spans="1:12" x14ac:dyDescent="0.2">
      <c r="A327" s="4">
        <f t="shared" si="8"/>
        <v>11</v>
      </c>
      <c r="B327" s="35">
        <v>40131</v>
      </c>
      <c r="C327" s="52">
        <v>14.100000000000364</v>
      </c>
      <c r="D327" s="40">
        <v>0</v>
      </c>
      <c r="E327" s="40">
        <v>0</v>
      </c>
      <c r="F327" s="40">
        <v>0</v>
      </c>
      <c r="G327" s="40">
        <v>0</v>
      </c>
      <c r="H327" s="40">
        <v>0</v>
      </c>
      <c r="I327" s="41">
        <v>0</v>
      </c>
      <c r="J327" s="42">
        <f t="shared" si="9"/>
        <v>14.100000000000364</v>
      </c>
      <c r="L327" s="56">
        <v>0.91700000000000004</v>
      </c>
    </row>
    <row r="328" spans="1:12" x14ac:dyDescent="0.2">
      <c r="A328" s="4">
        <f t="shared" si="8"/>
        <v>11</v>
      </c>
      <c r="B328" s="35">
        <v>40132</v>
      </c>
      <c r="C328" s="52">
        <v>14.499999999999091</v>
      </c>
      <c r="D328" s="40">
        <v>0</v>
      </c>
      <c r="E328" s="40">
        <v>0</v>
      </c>
      <c r="F328" s="40">
        <v>0</v>
      </c>
      <c r="G328" s="40">
        <v>0</v>
      </c>
      <c r="H328" s="40">
        <v>0</v>
      </c>
      <c r="I328" s="41">
        <v>0</v>
      </c>
      <c r="J328" s="42">
        <f t="shared" si="9"/>
        <v>14.499999999999091</v>
      </c>
      <c r="L328" s="56">
        <v>0.97599999999999998</v>
      </c>
    </row>
    <row r="329" spans="1:12" x14ac:dyDescent="0.2">
      <c r="A329" s="4">
        <f t="shared" si="8"/>
        <v>11</v>
      </c>
      <c r="B329" s="35">
        <v>40133</v>
      </c>
      <c r="C329" s="52">
        <v>16.099999999999454</v>
      </c>
      <c r="D329" s="40">
        <v>0</v>
      </c>
      <c r="E329" s="40">
        <v>0</v>
      </c>
      <c r="F329" s="40">
        <v>0</v>
      </c>
      <c r="G329" s="40">
        <v>0</v>
      </c>
      <c r="H329" s="40">
        <v>0</v>
      </c>
      <c r="I329" s="41">
        <v>0</v>
      </c>
      <c r="J329" s="42">
        <f t="shared" si="9"/>
        <v>16.099999999999454</v>
      </c>
      <c r="L329" s="56">
        <v>0.92700000000000005</v>
      </c>
    </row>
    <row r="330" spans="1:12" x14ac:dyDescent="0.2">
      <c r="A330" s="4">
        <f t="shared" ref="A330:A374" si="10">+IF(ISBLANK($B330),"",MONTH($B330))</f>
        <v>11</v>
      </c>
      <c r="B330" s="35">
        <v>40134</v>
      </c>
      <c r="C330" s="52">
        <v>15.700000000001637</v>
      </c>
      <c r="D330" s="40">
        <v>0</v>
      </c>
      <c r="E330" s="40">
        <v>0</v>
      </c>
      <c r="F330" s="40">
        <v>0</v>
      </c>
      <c r="G330" s="40">
        <v>0</v>
      </c>
      <c r="H330" s="40">
        <v>0</v>
      </c>
      <c r="I330" s="41">
        <v>0</v>
      </c>
      <c r="J330" s="42">
        <f t="shared" ref="J330:J375" si="11">+SUM(C330:I330)</f>
        <v>15.700000000001637</v>
      </c>
      <c r="L330" s="56">
        <v>0.92200000000000004</v>
      </c>
    </row>
    <row r="331" spans="1:12" x14ac:dyDescent="0.2">
      <c r="A331" s="4">
        <f t="shared" si="10"/>
        <v>11</v>
      </c>
      <c r="B331" s="35">
        <v>40135</v>
      </c>
      <c r="C331" s="52">
        <v>15.599999999999454</v>
      </c>
      <c r="D331" s="40">
        <v>0</v>
      </c>
      <c r="E331" s="40">
        <v>0</v>
      </c>
      <c r="F331" s="40">
        <v>0</v>
      </c>
      <c r="G331" s="40">
        <v>0</v>
      </c>
      <c r="H331" s="40">
        <v>0</v>
      </c>
      <c r="I331" s="41">
        <v>0</v>
      </c>
      <c r="J331" s="42">
        <f t="shared" si="11"/>
        <v>15.599999999999454</v>
      </c>
      <c r="L331" s="56">
        <v>0.95199999999999996</v>
      </c>
    </row>
    <row r="332" spans="1:12" x14ac:dyDescent="0.2">
      <c r="A332" s="4">
        <f t="shared" si="10"/>
        <v>11</v>
      </c>
      <c r="B332" s="35">
        <v>40136</v>
      </c>
      <c r="C332" s="52">
        <v>14.899999999998727</v>
      </c>
      <c r="D332" s="40">
        <v>0</v>
      </c>
      <c r="E332" s="40">
        <v>0</v>
      </c>
      <c r="F332" s="40">
        <v>0</v>
      </c>
      <c r="G332" s="40">
        <v>0.14299999999999999</v>
      </c>
      <c r="H332" s="40">
        <v>5.6000000000000001E-2</v>
      </c>
      <c r="I332" s="41">
        <v>0</v>
      </c>
      <c r="J332" s="42">
        <f t="shared" si="11"/>
        <v>15.098999999998727</v>
      </c>
      <c r="L332" s="56">
        <v>0.95699999999999996</v>
      </c>
    </row>
    <row r="333" spans="1:12" x14ac:dyDescent="0.2">
      <c r="A333" s="4">
        <f t="shared" si="10"/>
        <v>11</v>
      </c>
      <c r="B333" s="35">
        <v>40137</v>
      </c>
      <c r="C333" s="52">
        <v>15.500000000002728</v>
      </c>
      <c r="D333" s="40">
        <v>0</v>
      </c>
      <c r="E333" s="40">
        <v>0</v>
      </c>
      <c r="F333" s="40">
        <v>0</v>
      </c>
      <c r="G333" s="40">
        <v>0</v>
      </c>
      <c r="H333" s="40">
        <v>0</v>
      </c>
      <c r="I333" s="41">
        <v>0</v>
      </c>
      <c r="J333" s="42">
        <f t="shared" si="11"/>
        <v>15.500000000002728</v>
      </c>
      <c r="L333" s="56">
        <v>0.88300000000000001</v>
      </c>
    </row>
    <row r="334" spans="1:12" x14ac:dyDescent="0.2">
      <c r="A334" s="4">
        <f t="shared" si="10"/>
        <v>11</v>
      </c>
      <c r="B334" s="35">
        <v>40138</v>
      </c>
      <c r="C334" s="52">
        <v>14.100000000000364</v>
      </c>
      <c r="D334" s="40">
        <v>0</v>
      </c>
      <c r="E334" s="40">
        <v>0</v>
      </c>
      <c r="F334" s="40">
        <v>0</v>
      </c>
      <c r="G334" s="40">
        <v>0</v>
      </c>
      <c r="H334" s="40">
        <v>0</v>
      </c>
      <c r="I334" s="41">
        <v>0</v>
      </c>
      <c r="J334" s="42">
        <f t="shared" si="11"/>
        <v>14.100000000000364</v>
      </c>
      <c r="L334" s="56">
        <v>0.878</v>
      </c>
    </row>
    <row r="335" spans="1:12" x14ac:dyDescent="0.2">
      <c r="A335" s="4">
        <f t="shared" si="10"/>
        <v>11</v>
      </c>
      <c r="B335" s="35">
        <v>40139</v>
      </c>
      <c r="C335" s="52">
        <v>14.099999999998545</v>
      </c>
      <c r="D335" s="40">
        <v>0</v>
      </c>
      <c r="E335" s="40">
        <v>0</v>
      </c>
      <c r="F335" s="40">
        <v>0</v>
      </c>
      <c r="G335" s="40">
        <v>0</v>
      </c>
      <c r="H335" s="40">
        <v>0</v>
      </c>
      <c r="I335" s="41">
        <v>0</v>
      </c>
      <c r="J335" s="42">
        <f t="shared" si="11"/>
        <v>14.099999999998545</v>
      </c>
      <c r="L335" s="56">
        <v>0.95199999999999996</v>
      </c>
    </row>
    <row r="336" spans="1:12" x14ac:dyDescent="0.2">
      <c r="A336" s="4">
        <f t="shared" si="10"/>
        <v>11</v>
      </c>
      <c r="B336" s="35">
        <v>40140</v>
      </c>
      <c r="C336" s="52">
        <v>15.399999999999636</v>
      </c>
      <c r="D336" s="40">
        <v>0</v>
      </c>
      <c r="E336" s="40">
        <v>0</v>
      </c>
      <c r="F336" s="40">
        <v>0</v>
      </c>
      <c r="G336" s="40">
        <v>0</v>
      </c>
      <c r="H336" s="40">
        <v>0</v>
      </c>
      <c r="I336" s="41">
        <v>0</v>
      </c>
      <c r="J336" s="42">
        <f t="shared" si="11"/>
        <v>15.399999999999636</v>
      </c>
      <c r="L336" s="56">
        <v>0.93700000000000006</v>
      </c>
    </row>
    <row r="337" spans="1:12" x14ac:dyDescent="0.2">
      <c r="A337" s="4">
        <f t="shared" si="10"/>
        <v>11</v>
      </c>
      <c r="B337" s="35">
        <v>40141</v>
      </c>
      <c r="C337" s="52">
        <v>15.699999999999818</v>
      </c>
      <c r="D337" s="40">
        <v>0</v>
      </c>
      <c r="E337" s="40">
        <v>0</v>
      </c>
      <c r="F337" s="40">
        <v>0</v>
      </c>
      <c r="G337" s="40">
        <v>0</v>
      </c>
      <c r="H337" s="40">
        <v>0</v>
      </c>
      <c r="I337" s="41">
        <v>0</v>
      </c>
      <c r="J337" s="42">
        <f t="shared" si="11"/>
        <v>15.699999999999818</v>
      </c>
      <c r="L337" s="56">
        <v>1.02</v>
      </c>
    </row>
    <row r="338" spans="1:12" x14ac:dyDescent="0.2">
      <c r="A338" s="4">
        <f t="shared" si="10"/>
        <v>11</v>
      </c>
      <c r="B338" s="35">
        <v>40142</v>
      </c>
      <c r="C338" s="52">
        <v>14.899999999997817</v>
      </c>
      <c r="D338" s="40">
        <v>0</v>
      </c>
      <c r="E338" s="40">
        <v>0</v>
      </c>
      <c r="F338" s="40">
        <v>0</v>
      </c>
      <c r="G338" s="40">
        <v>0</v>
      </c>
      <c r="H338" s="40">
        <v>0</v>
      </c>
      <c r="I338" s="41">
        <v>0</v>
      </c>
      <c r="J338" s="42">
        <f t="shared" si="11"/>
        <v>14.899999999997817</v>
      </c>
      <c r="L338" s="56">
        <v>0.94699999999999995</v>
      </c>
    </row>
    <row r="339" spans="1:12" x14ac:dyDescent="0.2">
      <c r="A339" s="4">
        <f t="shared" si="10"/>
        <v>11</v>
      </c>
      <c r="B339" s="35">
        <v>40143</v>
      </c>
      <c r="C339" s="52">
        <v>14.900000000002365</v>
      </c>
      <c r="D339" s="40">
        <v>0</v>
      </c>
      <c r="E339" s="40">
        <v>0</v>
      </c>
      <c r="F339" s="40">
        <v>0</v>
      </c>
      <c r="G339" s="40">
        <v>0</v>
      </c>
      <c r="H339" s="40">
        <v>0</v>
      </c>
      <c r="I339" s="41">
        <v>0</v>
      </c>
      <c r="J339" s="42">
        <f t="shared" si="11"/>
        <v>14.900000000002365</v>
      </c>
      <c r="L339" s="56">
        <v>0.92200000000000004</v>
      </c>
    </row>
    <row r="340" spans="1:12" x14ac:dyDescent="0.2">
      <c r="A340" s="4">
        <f t="shared" si="10"/>
        <v>11</v>
      </c>
      <c r="B340" s="35">
        <v>40144</v>
      </c>
      <c r="C340" s="52">
        <v>14.600000000001273</v>
      </c>
      <c r="D340" s="40">
        <v>0</v>
      </c>
      <c r="E340" s="40">
        <v>0</v>
      </c>
      <c r="F340" s="40">
        <v>0</v>
      </c>
      <c r="G340" s="40">
        <v>0</v>
      </c>
      <c r="H340" s="40">
        <v>0</v>
      </c>
      <c r="I340" s="41">
        <v>0</v>
      </c>
      <c r="J340" s="42">
        <f t="shared" si="11"/>
        <v>14.600000000001273</v>
      </c>
      <c r="L340" s="56">
        <v>0.90300000000000002</v>
      </c>
    </row>
    <row r="341" spans="1:12" x14ac:dyDescent="0.2">
      <c r="A341" s="4">
        <f t="shared" si="10"/>
        <v>11</v>
      </c>
      <c r="B341" s="35">
        <v>40145</v>
      </c>
      <c r="C341" s="52">
        <v>14.499999999998181</v>
      </c>
      <c r="D341" s="40">
        <v>0</v>
      </c>
      <c r="E341" s="40">
        <v>0</v>
      </c>
      <c r="F341" s="40">
        <v>0</v>
      </c>
      <c r="G341" s="40">
        <v>0</v>
      </c>
      <c r="H341" s="40">
        <v>0</v>
      </c>
      <c r="I341" s="41">
        <v>0</v>
      </c>
      <c r="J341" s="42">
        <f t="shared" si="11"/>
        <v>14.499999999998181</v>
      </c>
      <c r="L341" s="56">
        <v>0.94199999999999995</v>
      </c>
    </row>
    <row r="342" spans="1:12" x14ac:dyDescent="0.2">
      <c r="A342" s="4">
        <f t="shared" si="10"/>
        <v>11</v>
      </c>
      <c r="B342" s="35">
        <v>40146</v>
      </c>
      <c r="C342" s="52">
        <v>14.500000000000909</v>
      </c>
      <c r="D342" s="40">
        <v>0</v>
      </c>
      <c r="E342" s="40">
        <v>0</v>
      </c>
      <c r="F342" s="40">
        <v>0</v>
      </c>
      <c r="G342" s="40">
        <v>0</v>
      </c>
      <c r="H342" s="40">
        <v>0</v>
      </c>
      <c r="I342" s="41">
        <v>0</v>
      </c>
      <c r="J342" s="42">
        <f t="shared" si="11"/>
        <v>14.500000000000909</v>
      </c>
      <c r="L342" s="56">
        <v>0.93700000000000006</v>
      </c>
    </row>
    <row r="343" spans="1:12" x14ac:dyDescent="0.2">
      <c r="A343" s="4">
        <f t="shared" si="10"/>
        <v>11</v>
      </c>
      <c r="B343" s="35">
        <v>40147</v>
      </c>
      <c r="C343" s="52">
        <v>16.100000000000364</v>
      </c>
      <c r="D343" s="40">
        <v>0</v>
      </c>
      <c r="E343" s="40">
        <v>0</v>
      </c>
      <c r="F343" s="40">
        <v>0</v>
      </c>
      <c r="G343" s="40">
        <v>0</v>
      </c>
      <c r="H343" s="40">
        <v>0</v>
      </c>
      <c r="I343" s="41">
        <v>0</v>
      </c>
      <c r="J343" s="42">
        <f t="shared" si="11"/>
        <v>16.100000000000364</v>
      </c>
      <c r="L343" s="56">
        <v>0.94699999999999995</v>
      </c>
    </row>
    <row r="344" spans="1:12" x14ac:dyDescent="0.2">
      <c r="A344" s="4">
        <f t="shared" si="10"/>
        <v>12</v>
      </c>
      <c r="B344" s="35">
        <v>40148</v>
      </c>
      <c r="C344" s="52">
        <v>15.5</v>
      </c>
      <c r="D344" s="40">
        <v>0</v>
      </c>
      <c r="E344" s="40">
        <v>0</v>
      </c>
      <c r="F344" s="40">
        <v>0</v>
      </c>
      <c r="G344" s="40">
        <v>0</v>
      </c>
      <c r="H344" s="40">
        <v>0</v>
      </c>
      <c r="I344" s="41">
        <v>0</v>
      </c>
      <c r="J344" s="42">
        <f t="shared" si="11"/>
        <v>15.5</v>
      </c>
      <c r="L344" s="56">
        <v>0.94399999999999995</v>
      </c>
    </row>
    <row r="345" spans="1:12" x14ac:dyDescent="0.2">
      <c r="A345" s="4">
        <f t="shared" si="10"/>
        <v>12</v>
      </c>
      <c r="B345" s="35">
        <v>40149</v>
      </c>
      <c r="C345" s="52">
        <v>12.999999999997272</v>
      </c>
      <c r="D345" s="40">
        <v>0</v>
      </c>
      <c r="E345" s="40">
        <v>0.42360000000000353</v>
      </c>
      <c r="F345" s="40">
        <v>0</v>
      </c>
      <c r="G345" s="40">
        <v>1.1220000000000001</v>
      </c>
      <c r="H345" s="40">
        <v>0.158</v>
      </c>
      <c r="I345" s="41">
        <v>0</v>
      </c>
      <c r="J345" s="42">
        <f t="shared" si="11"/>
        <v>14.703599999997275</v>
      </c>
      <c r="L345" s="56">
        <v>1.01</v>
      </c>
    </row>
    <row r="346" spans="1:12" x14ac:dyDescent="0.2">
      <c r="A346" s="4">
        <f t="shared" si="10"/>
        <v>12</v>
      </c>
      <c r="B346" s="35">
        <v>40150</v>
      </c>
      <c r="C346" s="52">
        <v>13.400000000001455</v>
      </c>
      <c r="D346" s="40">
        <v>0</v>
      </c>
      <c r="E346" s="40">
        <v>0</v>
      </c>
      <c r="F346" s="40">
        <v>0</v>
      </c>
      <c r="G346" s="40">
        <v>1.0740000000000001</v>
      </c>
      <c r="H346" s="40">
        <v>0.155</v>
      </c>
      <c r="I346" s="41">
        <v>0</v>
      </c>
      <c r="J346" s="42">
        <f t="shared" si="11"/>
        <v>14.629000000001454</v>
      </c>
      <c r="L346" s="56">
        <v>0.93500000000000005</v>
      </c>
    </row>
    <row r="347" spans="1:12" x14ac:dyDescent="0.2">
      <c r="A347" s="4">
        <f t="shared" si="10"/>
        <v>12</v>
      </c>
      <c r="B347" s="35">
        <v>40151</v>
      </c>
      <c r="C347" s="52">
        <v>14.599999999999454</v>
      </c>
      <c r="D347" s="40">
        <v>0</v>
      </c>
      <c r="E347" s="40">
        <v>0</v>
      </c>
      <c r="F347" s="40">
        <v>0</v>
      </c>
      <c r="G347" s="40">
        <v>0.13700000000000001</v>
      </c>
      <c r="H347" s="40">
        <v>2.8000000000000001E-2</v>
      </c>
      <c r="I347" s="41">
        <v>0</v>
      </c>
      <c r="J347" s="42">
        <f t="shared" si="11"/>
        <v>14.764999999999455</v>
      </c>
      <c r="L347" s="56">
        <v>0.91500000000000004</v>
      </c>
    </row>
    <row r="348" spans="1:12" x14ac:dyDescent="0.2">
      <c r="A348" s="4">
        <f t="shared" si="10"/>
        <v>12</v>
      </c>
      <c r="B348" s="35">
        <v>40152</v>
      </c>
      <c r="C348" s="52">
        <v>12.840000000001091</v>
      </c>
      <c r="D348" s="40">
        <v>0</v>
      </c>
      <c r="E348" s="40">
        <v>0</v>
      </c>
      <c r="F348" s="40">
        <v>0</v>
      </c>
      <c r="G348" s="40">
        <v>1.089</v>
      </c>
      <c r="H348" s="40">
        <v>0.13400000000000001</v>
      </c>
      <c r="I348" s="41">
        <v>0</v>
      </c>
      <c r="J348" s="42">
        <f t="shared" si="11"/>
        <v>14.063000000001091</v>
      </c>
      <c r="L348" s="56">
        <v>0.876</v>
      </c>
    </row>
    <row r="349" spans="1:12" x14ac:dyDescent="0.2">
      <c r="A349" s="4">
        <f t="shared" si="10"/>
        <v>12</v>
      </c>
      <c r="B349" s="35">
        <v>40153</v>
      </c>
      <c r="C349" s="52">
        <v>11.080999999999637</v>
      </c>
      <c r="D349" s="40">
        <v>0</v>
      </c>
      <c r="E349" s="40">
        <v>0</v>
      </c>
      <c r="F349" s="40">
        <v>0</v>
      </c>
      <c r="G349" s="40">
        <v>1.915</v>
      </c>
      <c r="H349" s="40">
        <v>0.24199999999999999</v>
      </c>
      <c r="I349" s="41">
        <v>0</v>
      </c>
      <c r="J349" s="42">
        <f t="shared" si="11"/>
        <v>13.237999999999637</v>
      </c>
      <c r="L349" s="56">
        <v>0.876</v>
      </c>
    </row>
    <row r="350" spans="1:12" x14ac:dyDescent="0.2">
      <c r="A350" s="4">
        <f t="shared" si="10"/>
        <v>12</v>
      </c>
      <c r="B350" s="35">
        <v>40154</v>
      </c>
      <c r="C350" s="52">
        <v>15.124000000000182</v>
      </c>
      <c r="D350" s="40">
        <v>0</v>
      </c>
      <c r="E350" s="40">
        <v>0</v>
      </c>
      <c r="F350" s="40">
        <v>0</v>
      </c>
      <c r="G350" s="40">
        <v>0</v>
      </c>
      <c r="H350" s="40">
        <v>0</v>
      </c>
      <c r="I350" s="41">
        <v>0</v>
      </c>
      <c r="J350" s="42">
        <f t="shared" si="11"/>
        <v>15.124000000000182</v>
      </c>
      <c r="L350" s="56">
        <v>0.93500000000000005</v>
      </c>
    </row>
    <row r="351" spans="1:12" x14ac:dyDescent="0.2">
      <c r="A351" s="4">
        <f t="shared" si="10"/>
        <v>12</v>
      </c>
      <c r="B351" s="35">
        <v>40155</v>
      </c>
      <c r="C351" s="52">
        <v>13.118000000001274</v>
      </c>
      <c r="D351" s="40">
        <v>0</v>
      </c>
      <c r="E351" s="40">
        <v>0</v>
      </c>
      <c r="F351" s="40">
        <v>0</v>
      </c>
      <c r="G351" s="40">
        <v>0.80800000000000005</v>
      </c>
      <c r="H351" s="40">
        <v>0.13100000000000001</v>
      </c>
      <c r="I351" s="41">
        <v>0</v>
      </c>
      <c r="J351" s="42">
        <f t="shared" si="11"/>
        <v>14.057000000001274</v>
      </c>
      <c r="L351" s="56">
        <v>0.94399999999999995</v>
      </c>
    </row>
    <row r="352" spans="1:12" x14ac:dyDescent="0.2">
      <c r="A352" s="4">
        <f t="shared" si="10"/>
        <v>12</v>
      </c>
      <c r="B352" s="35">
        <v>40156</v>
      </c>
      <c r="C352" s="52">
        <v>13.772999999999271</v>
      </c>
      <c r="D352" s="40">
        <v>0</v>
      </c>
      <c r="E352" s="40">
        <v>0</v>
      </c>
      <c r="F352" s="40">
        <v>0</v>
      </c>
      <c r="G352" s="40">
        <v>0</v>
      </c>
      <c r="H352" s="40">
        <v>0.153</v>
      </c>
      <c r="I352" s="41">
        <v>0</v>
      </c>
      <c r="J352" s="42">
        <f t="shared" si="11"/>
        <v>13.925999999999272</v>
      </c>
      <c r="L352" s="56">
        <v>0.93</v>
      </c>
    </row>
    <row r="353" spans="1:12" x14ac:dyDescent="0.2">
      <c r="A353" s="4">
        <f t="shared" si="10"/>
        <v>12</v>
      </c>
      <c r="B353" s="35">
        <v>40157</v>
      </c>
      <c r="C353" s="52">
        <v>14.633999999999272</v>
      </c>
      <c r="D353" s="40">
        <v>0</v>
      </c>
      <c r="E353" s="40">
        <v>0</v>
      </c>
      <c r="F353" s="40">
        <v>0</v>
      </c>
      <c r="G353" s="40">
        <v>0</v>
      </c>
      <c r="H353" s="40">
        <v>0</v>
      </c>
      <c r="I353" s="41">
        <v>0</v>
      </c>
      <c r="J353" s="42">
        <f t="shared" si="11"/>
        <v>14.633999999999272</v>
      </c>
      <c r="L353" s="56">
        <v>0.871</v>
      </c>
    </row>
    <row r="354" spans="1:12" x14ac:dyDescent="0.2">
      <c r="A354" s="4">
        <f t="shared" si="10"/>
        <v>12</v>
      </c>
      <c r="B354" s="35">
        <v>40158</v>
      </c>
      <c r="C354" s="52">
        <v>13.196999999999818</v>
      </c>
      <c r="D354" s="40">
        <v>0</v>
      </c>
      <c r="E354" s="40">
        <v>0</v>
      </c>
      <c r="F354" s="40">
        <v>0</v>
      </c>
      <c r="G354" s="40">
        <v>0</v>
      </c>
      <c r="H354" s="40">
        <v>0.187</v>
      </c>
      <c r="I354" s="41">
        <v>0</v>
      </c>
      <c r="J354" s="42">
        <f t="shared" si="11"/>
        <v>13.383999999999817</v>
      </c>
      <c r="L354" s="56">
        <v>0.94899999999999995</v>
      </c>
    </row>
    <row r="355" spans="1:12" x14ac:dyDescent="0.2">
      <c r="A355" s="4">
        <f t="shared" si="10"/>
        <v>12</v>
      </c>
      <c r="B355" s="35">
        <v>40159</v>
      </c>
      <c r="C355" s="52">
        <v>13.49000000000091</v>
      </c>
      <c r="D355" s="40">
        <v>0</v>
      </c>
      <c r="E355" s="40">
        <v>0</v>
      </c>
      <c r="F355" s="40">
        <v>0</v>
      </c>
      <c r="G355" s="40">
        <v>0.20100000000000001</v>
      </c>
      <c r="H355" s="40">
        <v>0.129</v>
      </c>
      <c r="I355" s="41">
        <v>0</v>
      </c>
      <c r="J355" s="42">
        <f t="shared" si="11"/>
        <v>13.82000000000091</v>
      </c>
      <c r="L355" s="56">
        <v>0.97299999999999998</v>
      </c>
    </row>
    <row r="356" spans="1:12" x14ac:dyDescent="0.2">
      <c r="A356" s="4">
        <f t="shared" si="10"/>
        <v>12</v>
      </c>
      <c r="B356" s="35">
        <v>40160</v>
      </c>
      <c r="C356" s="52">
        <v>15.208000000000364</v>
      </c>
      <c r="D356" s="40">
        <v>0</v>
      </c>
      <c r="E356" s="40">
        <v>0</v>
      </c>
      <c r="F356" s="40">
        <v>0</v>
      </c>
      <c r="G356" s="40">
        <v>0</v>
      </c>
      <c r="H356" s="40">
        <v>0</v>
      </c>
      <c r="I356" s="41">
        <v>0</v>
      </c>
      <c r="J356" s="42">
        <f t="shared" si="11"/>
        <v>15.208000000000364</v>
      </c>
      <c r="L356" s="56">
        <v>0.94399999999999995</v>
      </c>
    </row>
    <row r="357" spans="1:12" x14ac:dyDescent="0.2">
      <c r="A357" s="4">
        <f t="shared" si="10"/>
        <v>12</v>
      </c>
      <c r="B357" s="35">
        <v>40161</v>
      </c>
      <c r="C357" s="52">
        <v>13.375999999997999</v>
      </c>
      <c r="D357" s="40">
        <v>0</v>
      </c>
      <c r="E357" s="40">
        <v>0</v>
      </c>
      <c r="F357" s="40">
        <v>0</v>
      </c>
      <c r="G357" s="40">
        <v>0.625</v>
      </c>
      <c r="H357" s="40">
        <v>0.14599999999999999</v>
      </c>
      <c r="I357" s="41">
        <v>0</v>
      </c>
      <c r="J357" s="42">
        <f t="shared" si="11"/>
        <v>14.146999999998</v>
      </c>
      <c r="L357" s="56">
        <v>0.92500000000000004</v>
      </c>
    </row>
    <row r="358" spans="1:12" x14ac:dyDescent="0.2">
      <c r="A358" s="4">
        <f t="shared" si="10"/>
        <v>12</v>
      </c>
      <c r="B358" s="35">
        <v>40162</v>
      </c>
      <c r="C358" s="52">
        <v>13.745000000001092</v>
      </c>
      <c r="D358" s="40">
        <v>0</v>
      </c>
      <c r="E358" s="40">
        <v>0</v>
      </c>
      <c r="F358" s="40">
        <v>0</v>
      </c>
      <c r="G358" s="40">
        <v>0.53200000000000003</v>
      </c>
      <c r="H358" s="40">
        <v>0.159</v>
      </c>
      <c r="I358" s="41">
        <v>0</v>
      </c>
      <c r="J358" s="42">
        <f t="shared" si="11"/>
        <v>14.436000000001092</v>
      </c>
      <c r="L358" s="56">
        <v>0.93500000000000005</v>
      </c>
    </row>
    <row r="359" spans="1:12" x14ac:dyDescent="0.2">
      <c r="A359" s="4">
        <f t="shared" si="10"/>
        <v>12</v>
      </c>
      <c r="B359" s="35">
        <v>40163</v>
      </c>
      <c r="C359" s="52">
        <v>14.510999999998909</v>
      </c>
      <c r="D359" s="40">
        <v>0</v>
      </c>
      <c r="E359" s="40">
        <v>0</v>
      </c>
      <c r="F359" s="40">
        <v>0</v>
      </c>
      <c r="G359" s="40">
        <v>0</v>
      </c>
      <c r="H359" s="40">
        <v>0</v>
      </c>
      <c r="I359" s="41">
        <v>0</v>
      </c>
      <c r="J359" s="42">
        <f t="shared" si="11"/>
        <v>14.510999999998909</v>
      </c>
      <c r="L359" s="56">
        <v>0.93500000000000005</v>
      </c>
    </row>
    <row r="360" spans="1:12" x14ac:dyDescent="0.2">
      <c r="A360" s="4">
        <f t="shared" si="10"/>
        <v>12</v>
      </c>
      <c r="B360" s="35">
        <v>40164</v>
      </c>
      <c r="C360" s="52">
        <v>14.381</v>
      </c>
      <c r="D360" s="40">
        <v>0</v>
      </c>
      <c r="E360" s="40">
        <v>0</v>
      </c>
      <c r="F360" s="40">
        <v>0</v>
      </c>
      <c r="G360" s="40">
        <v>0.96799999999999997</v>
      </c>
      <c r="H360" s="40">
        <v>0.13800000000000001</v>
      </c>
      <c r="I360" s="41">
        <v>0</v>
      </c>
      <c r="J360" s="42">
        <f t="shared" si="11"/>
        <v>15.487</v>
      </c>
      <c r="L360" s="56">
        <v>0.93500000000000005</v>
      </c>
    </row>
    <row r="361" spans="1:12" x14ac:dyDescent="0.2">
      <c r="A361" s="4">
        <f t="shared" si="10"/>
        <v>12</v>
      </c>
      <c r="B361" s="35">
        <v>40165</v>
      </c>
      <c r="C361" s="52">
        <v>14.814000000001819</v>
      </c>
      <c r="D361" s="40">
        <v>0</v>
      </c>
      <c r="E361" s="40">
        <v>0</v>
      </c>
      <c r="F361" s="40">
        <v>0</v>
      </c>
      <c r="G361" s="40">
        <v>0.222</v>
      </c>
      <c r="H361" s="40">
        <v>0</v>
      </c>
      <c r="I361" s="41">
        <v>0</v>
      </c>
      <c r="J361" s="42">
        <f t="shared" si="11"/>
        <v>15.036000000001819</v>
      </c>
      <c r="L361" s="56">
        <v>0.89100000000000001</v>
      </c>
    </row>
    <row r="362" spans="1:12" x14ac:dyDescent="0.2">
      <c r="A362" s="4">
        <f t="shared" si="10"/>
        <v>12</v>
      </c>
      <c r="B362" s="35">
        <v>40166</v>
      </c>
      <c r="C362" s="52">
        <v>13.882999999999273</v>
      </c>
      <c r="D362" s="40">
        <v>0</v>
      </c>
      <c r="E362" s="40">
        <v>0</v>
      </c>
      <c r="F362" s="40">
        <v>0</v>
      </c>
      <c r="G362" s="40">
        <v>0</v>
      </c>
      <c r="H362" s="40">
        <v>0</v>
      </c>
      <c r="I362" s="41">
        <v>0</v>
      </c>
      <c r="J362" s="42">
        <f t="shared" si="11"/>
        <v>13.882999999999273</v>
      </c>
      <c r="L362" s="56">
        <v>0.9</v>
      </c>
    </row>
    <row r="363" spans="1:12" x14ac:dyDescent="0.2">
      <c r="A363" s="4">
        <f t="shared" si="10"/>
        <v>12</v>
      </c>
      <c r="B363" s="35">
        <v>40167</v>
      </c>
      <c r="C363" s="52">
        <v>14.422000000000182</v>
      </c>
      <c r="D363" s="40">
        <v>0</v>
      </c>
      <c r="E363" s="40">
        <v>0</v>
      </c>
      <c r="F363" s="40">
        <v>0</v>
      </c>
      <c r="G363" s="40">
        <v>0</v>
      </c>
      <c r="H363" s="40">
        <v>0</v>
      </c>
      <c r="I363" s="41">
        <v>0</v>
      </c>
      <c r="J363" s="42">
        <f t="shared" si="11"/>
        <v>14.422000000000182</v>
      </c>
      <c r="L363" s="56">
        <v>0.93</v>
      </c>
    </row>
    <row r="364" spans="1:12" x14ac:dyDescent="0.2">
      <c r="A364" s="4">
        <f t="shared" si="10"/>
        <v>12</v>
      </c>
      <c r="B364" s="35">
        <v>40168</v>
      </c>
      <c r="C364" s="52">
        <v>14.900999999999636</v>
      </c>
      <c r="D364" s="40">
        <v>0</v>
      </c>
      <c r="E364" s="40">
        <v>0</v>
      </c>
      <c r="F364" s="40">
        <v>0</v>
      </c>
      <c r="G364" s="40">
        <v>0</v>
      </c>
      <c r="H364" s="40">
        <v>0</v>
      </c>
      <c r="I364" s="41">
        <v>0</v>
      </c>
      <c r="J364" s="42">
        <f t="shared" si="11"/>
        <v>14.900999999999636</v>
      </c>
      <c r="L364" s="56">
        <v>0.871</v>
      </c>
    </row>
    <row r="365" spans="1:12" x14ac:dyDescent="0.2">
      <c r="A365" s="4">
        <f t="shared" si="10"/>
        <v>12</v>
      </c>
      <c r="B365" s="35">
        <v>40169</v>
      </c>
      <c r="C365" s="52">
        <v>15.361999999999274</v>
      </c>
      <c r="D365" s="40">
        <v>0</v>
      </c>
      <c r="E365" s="40">
        <v>0</v>
      </c>
      <c r="F365" s="40">
        <v>0</v>
      </c>
      <c r="G365" s="40">
        <v>0</v>
      </c>
      <c r="H365" s="40">
        <v>0</v>
      </c>
      <c r="I365" s="41">
        <v>0</v>
      </c>
      <c r="J365" s="42">
        <f t="shared" si="11"/>
        <v>15.361999999999274</v>
      </c>
      <c r="L365" s="56">
        <v>0.93</v>
      </c>
    </row>
    <row r="366" spans="1:12" x14ac:dyDescent="0.2">
      <c r="A366" s="4">
        <f t="shared" si="10"/>
        <v>12</v>
      </c>
      <c r="B366" s="35">
        <v>40170</v>
      </c>
      <c r="C366" s="52">
        <v>15.586999999999819</v>
      </c>
      <c r="D366" s="40">
        <v>0</v>
      </c>
      <c r="E366" s="40">
        <v>0</v>
      </c>
      <c r="F366" s="40">
        <v>0</v>
      </c>
      <c r="G366" s="40">
        <v>0</v>
      </c>
      <c r="H366" s="40">
        <v>0</v>
      </c>
      <c r="I366" s="41">
        <v>0</v>
      </c>
      <c r="J366" s="42">
        <f t="shared" si="11"/>
        <v>15.586999999999819</v>
      </c>
      <c r="L366" s="56">
        <v>0.90500000000000003</v>
      </c>
    </row>
    <row r="367" spans="1:12" x14ac:dyDescent="0.2">
      <c r="A367" s="4">
        <f t="shared" si="10"/>
        <v>12</v>
      </c>
      <c r="B367" s="35">
        <v>40171</v>
      </c>
      <c r="C367" s="52">
        <v>14.183000000002547</v>
      </c>
      <c r="D367" s="40">
        <v>0</v>
      </c>
      <c r="E367" s="40">
        <v>0</v>
      </c>
      <c r="F367" s="40">
        <v>0</v>
      </c>
      <c r="G367" s="40">
        <v>0</v>
      </c>
      <c r="H367" s="40">
        <v>0</v>
      </c>
      <c r="I367" s="41">
        <v>0</v>
      </c>
      <c r="J367" s="42">
        <f t="shared" si="11"/>
        <v>14.183000000002547</v>
      </c>
      <c r="L367" s="56">
        <v>0.85699999999999998</v>
      </c>
    </row>
    <row r="368" spans="1:12" x14ac:dyDescent="0.2">
      <c r="A368" s="4">
        <f t="shared" si="10"/>
        <v>12</v>
      </c>
      <c r="B368" s="35">
        <v>40172</v>
      </c>
      <c r="C368" s="52">
        <v>13.606999999998363</v>
      </c>
      <c r="D368" s="40">
        <v>0</v>
      </c>
      <c r="E368" s="40">
        <v>0</v>
      </c>
      <c r="F368" s="40">
        <v>0</v>
      </c>
      <c r="G368" s="40">
        <v>0</v>
      </c>
      <c r="H368" s="40">
        <v>0</v>
      </c>
      <c r="I368" s="41">
        <v>0</v>
      </c>
      <c r="J368" s="42">
        <f t="shared" si="11"/>
        <v>13.606999999998363</v>
      </c>
      <c r="L368" s="56">
        <v>0.81799999999999995</v>
      </c>
    </row>
    <row r="369" spans="1:12" x14ac:dyDescent="0.2">
      <c r="A369" s="4">
        <f t="shared" si="10"/>
        <v>12</v>
      </c>
      <c r="B369" s="35">
        <v>40173</v>
      </c>
      <c r="C369" s="52">
        <v>13.189999999999818</v>
      </c>
      <c r="D369" s="40">
        <v>0</v>
      </c>
      <c r="E369" s="40">
        <v>0</v>
      </c>
      <c r="F369" s="40">
        <v>0</v>
      </c>
      <c r="G369" s="40">
        <v>0</v>
      </c>
      <c r="H369" s="40">
        <v>0</v>
      </c>
      <c r="I369" s="41">
        <v>0</v>
      </c>
      <c r="J369" s="42">
        <f t="shared" si="11"/>
        <v>13.189999999999818</v>
      </c>
      <c r="L369" s="56">
        <v>0.85699999999999998</v>
      </c>
    </row>
    <row r="370" spans="1:12" x14ac:dyDescent="0.2">
      <c r="A370" s="4">
        <f t="shared" si="10"/>
        <v>12</v>
      </c>
      <c r="B370" s="35">
        <v>40174</v>
      </c>
      <c r="C370" s="52">
        <v>15.408000000000364</v>
      </c>
      <c r="D370" s="40">
        <v>0</v>
      </c>
      <c r="E370" s="40">
        <v>0</v>
      </c>
      <c r="F370" s="40">
        <v>0</v>
      </c>
      <c r="G370" s="40">
        <v>0</v>
      </c>
      <c r="H370" s="40">
        <v>0</v>
      </c>
      <c r="I370" s="41">
        <v>0</v>
      </c>
      <c r="J370" s="42">
        <f t="shared" si="11"/>
        <v>15.408000000000364</v>
      </c>
      <c r="L370" s="56">
        <v>0.92</v>
      </c>
    </row>
    <row r="371" spans="1:12" x14ac:dyDescent="0.2">
      <c r="A371" s="4">
        <f t="shared" si="10"/>
        <v>12</v>
      </c>
      <c r="B371" s="35">
        <v>40175</v>
      </c>
      <c r="C371" s="52">
        <v>15.066999999999636</v>
      </c>
      <c r="D371" s="40">
        <v>0</v>
      </c>
      <c r="E371" s="40">
        <v>0</v>
      </c>
      <c r="F371" s="40">
        <v>0</v>
      </c>
      <c r="G371" s="40">
        <v>0</v>
      </c>
      <c r="H371" s="40">
        <v>0</v>
      </c>
      <c r="I371" s="41">
        <v>0</v>
      </c>
      <c r="J371" s="42">
        <f t="shared" si="11"/>
        <v>15.066999999999636</v>
      </c>
      <c r="L371" s="56">
        <v>0.89600000000000002</v>
      </c>
    </row>
    <row r="372" spans="1:12" x14ac:dyDescent="0.2">
      <c r="A372" s="4">
        <f t="shared" si="10"/>
        <v>12</v>
      </c>
      <c r="B372" s="35">
        <v>40176</v>
      </c>
      <c r="C372" s="52">
        <v>14.996</v>
      </c>
      <c r="D372" s="40">
        <v>0</v>
      </c>
      <c r="E372" s="40">
        <v>0</v>
      </c>
      <c r="F372" s="40">
        <v>0</v>
      </c>
      <c r="G372" s="40">
        <v>0</v>
      </c>
      <c r="H372" s="40">
        <v>0</v>
      </c>
      <c r="I372" s="41">
        <v>0</v>
      </c>
      <c r="J372" s="42">
        <f t="shared" si="11"/>
        <v>14.996</v>
      </c>
      <c r="L372" s="56">
        <v>0.9</v>
      </c>
    </row>
    <row r="373" spans="1:12" x14ac:dyDescent="0.2">
      <c r="A373" s="4">
        <f t="shared" si="10"/>
        <v>12</v>
      </c>
      <c r="B373" s="35">
        <v>40177</v>
      </c>
      <c r="C373" s="52">
        <v>13.491000000001273</v>
      </c>
      <c r="D373" s="40">
        <v>0</v>
      </c>
      <c r="E373" s="40">
        <v>0</v>
      </c>
      <c r="F373" s="40">
        <v>0</v>
      </c>
      <c r="G373" s="40">
        <v>0.3</v>
      </c>
      <c r="H373" s="40">
        <v>2.5000000000000001E-2</v>
      </c>
      <c r="I373" s="41">
        <v>0</v>
      </c>
      <c r="J373" s="42">
        <f t="shared" si="11"/>
        <v>13.816000000001274</v>
      </c>
      <c r="L373" s="56">
        <v>0.90500000000000003</v>
      </c>
    </row>
    <row r="374" spans="1:12" ht="13.5" thickBot="1" x14ac:dyDescent="0.25">
      <c r="A374" s="4">
        <f t="shared" si="10"/>
        <v>12</v>
      </c>
      <c r="B374" s="35">
        <v>40178</v>
      </c>
      <c r="C374" s="52">
        <v>14.961999999998</v>
      </c>
      <c r="D374" s="40">
        <v>0</v>
      </c>
      <c r="E374" s="40">
        <v>0</v>
      </c>
      <c r="F374" s="40">
        <v>0</v>
      </c>
      <c r="G374" s="40">
        <v>9.5000000000000001E-2</v>
      </c>
      <c r="H374" s="40">
        <v>1.2E-2</v>
      </c>
      <c r="I374" s="41">
        <v>0</v>
      </c>
      <c r="J374" s="42">
        <f t="shared" si="11"/>
        <v>15.068999999998001</v>
      </c>
      <c r="L374" s="56">
        <v>0.90500000000000003</v>
      </c>
    </row>
    <row r="375" spans="1:12" s="4" customFormat="1" ht="13.5" thickBot="1" x14ac:dyDescent="0.25">
      <c r="B375" s="36" t="s">
        <v>4</v>
      </c>
      <c r="C375" s="53">
        <f t="shared" ref="C375:I375" si="12">SUM(C10:C374)</f>
        <v>5489.6509999999971</v>
      </c>
      <c r="D375" s="43">
        <f t="shared" si="12"/>
        <v>11.256</v>
      </c>
      <c r="E375" s="43">
        <f t="shared" si="12"/>
        <v>6.635760000000003</v>
      </c>
      <c r="F375" s="43">
        <f t="shared" si="12"/>
        <v>0</v>
      </c>
      <c r="G375" s="43">
        <f t="shared" si="12"/>
        <v>47.113999999999997</v>
      </c>
      <c r="H375" s="43">
        <f t="shared" si="12"/>
        <v>10.969999999999999</v>
      </c>
      <c r="I375" s="44">
        <f t="shared" si="12"/>
        <v>0</v>
      </c>
      <c r="J375" s="45">
        <f t="shared" si="11"/>
        <v>5565.6267599999974</v>
      </c>
      <c r="L375" s="58">
        <f>+MAX(L10:L374)</f>
        <v>1.1200000000000001</v>
      </c>
    </row>
    <row r="376" spans="1:12" x14ac:dyDescent="0.2">
      <c r="A376" s="4"/>
    </row>
    <row r="377" spans="1:12" x14ac:dyDescent="0.2">
      <c r="A377" s="4"/>
    </row>
    <row r="378" spans="1:12" x14ac:dyDescent="0.2">
      <c r="A378" s="4" t="str">
        <f t="shared" ref="A378:A416" si="13">+IF(ISBLANK($B378),"",MONTH($B378))</f>
        <v/>
      </c>
      <c r="E378" s="4"/>
    </row>
    <row r="379" spans="1:12" x14ac:dyDescent="0.2">
      <c r="A379" s="4" t="str">
        <f t="shared" si="13"/>
        <v/>
      </c>
      <c r="E379" s="4"/>
    </row>
    <row r="380" spans="1:12" x14ac:dyDescent="0.2">
      <c r="A380" s="4" t="str">
        <f t="shared" si="13"/>
        <v/>
      </c>
      <c r="E380" s="4"/>
    </row>
    <row r="381" spans="1:12" x14ac:dyDescent="0.2">
      <c r="A381" s="4" t="str">
        <f t="shared" si="13"/>
        <v/>
      </c>
      <c r="E381" s="4"/>
    </row>
    <row r="382" spans="1:12" x14ac:dyDescent="0.2">
      <c r="A382" s="4" t="str">
        <f t="shared" si="13"/>
        <v/>
      </c>
      <c r="E382" s="4"/>
    </row>
    <row r="383" spans="1:12" x14ac:dyDescent="0.2">
      <c r="A383" s="4" t="str">
        <f t="shared" si="13"/>
        <v/>
      </c>
      <c r="E383" s="4"/>
    </row>
    <row r="384" spans="1:12" x14ac:dyDescent="0.2">
      <c r="A384" s="4" t="str">
        <f t="shared" si="13"/>
        <v/>
      </c>
      <c r="E384" s="4"/>
    </row>
    <row r="385" spans="1:5" x14ac:dyDescent="0.2">
      <c r="A385" s="4" t="str">
        <f t="shared" si="13"/>
        <v/>
      </c>
      <c r="E385" s="4"/>
    </row>
    <row r="386" spans="1:5" x14ac:dyDescent="0.2">
      <c r="A386" s="4" t="str">
        <f t="shared" si="13"/>
        <v/>
      </c>
      <c r="E386" s="4"/>
    </row>
    <row r="387" spans="1:5" x14ac:dyDescent="0.2">
      <c r="A387" s="4" t="str">
        <f t="shared" si="13"/>
        <v/>
      </c>
      <c r="E387" s="4"/>
    </row>
    <row r="388" spans="1:5" x14ac:dyDescent="0.2">
      <c r="A388" s="4" t="str">
        <f t="shared" si="13"/>
        <v/>
      </c>
      <c r="E388" s="4"/>
    </row>
    <row r="389" spans="1:5" x14ac:dyDescent="0.2">
      <c r="A389" s="4" t="str">
        <f t="shared" si="13"/>
        <v/>
      </c>
      <c r="E389" s="4"/>
    </row>
    <row r="390" spans="1:5" x14ac:dyDescent="0.2">
      <c r="A390" s="4" t="str">
        <f t="shared" si="13"/>
        <v/>
      </c>
      <c r="E390" s="4"/>
    </row>
    <row r="391" spans="1:5" x14ac:dyDescent="0.2">
      <c r="A391" s="4" t="str">
        <f t="shared" si="13"/>
        <v/>
      </c>
      <c r="E391" s="4"/>
    </row>
    <row r="392" spans="1:5" x14ac:dyDescent="0.2">
      <c r="A392" s="4" t="str">
        <f t="shared" si="13"/>
        <v/>
      </c>
      <c r="E392" s="4"/>
    </row>
    <row r="393" spans="1:5" x14ac:dyDescent="0.2">
      <c r="A393" s="4" t="str">
        <f t="shared" si="13"/>
        <v/>
      </c>
      <c r="E393" s="4"/>
    </row>
    <row r="394" spans="1:5" x14ac:dyDescent="0.2">
      <c r="A394" s="4" t="str">
        <f t="shared" si="13"/>
        <v/>
      </c>
    </row>
    <row r="395" spans="1:5" x14ac:dyDescent="0.2">
      <c r="A395" s="4" t="str">
        <f t="shared" si="13"/>
        <v/>
      </c>
    </row>
    <row r="396" spans="1:5" x14ac:dyDescent="0.2">
      <c r="A396" s="4" t="str">
        <f t="shared" si="13"/>
        <v/>
      </c>
    </row>
    <row r="397" spans="1:5" x14ac:dyDescent="0.2">
      <c r="A397" s="4" t="str">
        <f t="shared" si="13"/>
        <v/>
      </c>
    </row>
    <row r="398" spans="1:5" x14ac:dyDescent="0.2">
      <c r="A398" s="4" t="str">
        <f t="shared" si="13"/>
        <v/>
      </c>
    </row>
    <row r="399" spans="1:5" x14ac:dyDescent="0.2">
      <c r="A399" s="4" t="str">
        <f t="shared" si="13"/>
        <v/>
      </c>
    </row>
    <row r="400" spans="1:5" x14ac:dyDescent="0.2">
      <c r="A400" s="4" t="str">
        <f t="shared" si="13"/>
        <v/>
      </c>
    </row>
    <row r="401" spans="1:1" x14ac:dyDescent="0.2">
      <c r="A401" s="4" t="str">
        <f t="shared" si="13"/>
        <v/>
      </c>
    </row>
    <row r="402" spans="1:1" x14ac:dyDescent="0.2">
      <c r="A402" s="4" t="str">
        <f t="shared" si="13"/>
        <v/>
      </c>
    </row>
    <row r="403" spans="1:1" x14ac:dyDescent="0.2">
      <c r="A403" s="4" t="str">
        <f t="shared" si="13"/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 t="str">
        <f t="shared" si="13"/>
        <v/>
      </c>
    </row>
    <row r="410" spans="1:1" x14ac:dyDescent="0.2">
      <c r="A410" s="4" t="str">
        <f t="shared" si="13"/>
        <v/>
      </c>
    </row>
    <row r="411" spans="1:1" x14ac:dyDescent="0.2">
      <c r="A411" s="4" t="str">
        <f t="shared" si="13"/>
        <v/>
      </c>
    </row>
    <row r="412" spans="1:1" x14ac:dyDescent="0.2">
      <c r="A412" s="4" t="str">
        <f t="shared" si="13"/>
        <v/>
      </c>
    </row>
    <row r="413" spans="1:1" x14ac:dyDescent="0.2">
      <c r="A413" s="4" t="str">
        <f t="shared" si="13"/>
        <v/>
      </c>
    </row>
    <row r="414" spans="1:1" x14ac:dyDescent="0.2">
      <c r="A414" s="4" t="str">
        <f t="shared" si="13"/>
        <v/>
      </c>
    </row>
    <row r="415" spans="1:1" x14ac:dyDescent="0.2">
      <c r="A415" s="4" t="str">
        <f t="shared" si="13"/>
        <v/>
      </c>
    </row>
    <row r="416" spans="1:1" x14ac:dyDescent="0.2">
      <c r="A416" s="4" t="str">
        <f t="shared" si="13"/>
        <v/>
      </c>
    </row>
    <row r="417" spans="1:1" x14ac:dyDescent="0.2">
      <c r="A417" s="4"/>
    </row>
    <row r="418" spans="1:1" x14ac:dyDescent="0.2">
      <c r="A418" s="4"/>
    </row>
    <row r="419" spans="1:1" x14ac:dyDescent="0.2">
      <c r="A419" s="4" t="str">
        <f t="shared" ref="A419:A427" si="14">+IF(ISBLANK($B419),"",MONTH($B419))</f>
        <v/>
      </c>
    </row>
    <row r="420" spans="1:1" x14ac:dyDescent="0.2">
      <c r="A420" s="4" t="str">
        <f t="shared" si="14"/>
        <v/>
      </c>
    </row>
    <row r="421" spans="1:1" x14ac:dyDescent="0.2">
      <c r="A421" s="4" t="str">
        <f t="shared" si="14"/>
        <v/>
      </c>
    </row>
    <row r="422" spans="1:1" x14ac:dyDescent="0.2">
      <c r="A422" s="4" t="str">
        <f t="shared" si="14"/>
        <v/>
      </c>
    </row>
    <row r="423" spans="1:1" x14ac:dyDescent="0.2">
      <c r="A423" s="4" t="str">
        <f t="shared" si="14"/>
        <v/>
      </c>
    </row>
    <row r="424" spans="1:1" x14ac:dyDescent="0.2">
      <c r="A424" s="4" t="str">
        <f t="shared" si="14"/>
        <v/>
      </c>
    </row>
    <row r="425" spans="1:1" x14ac:dyDescent="0.2">
      <c r="A425" s="4" t="str">
        <f t="shared" si="14"/>
        <v/>
      </c>
    </row>
    <row r="426" spans="1:1" x14ac:dyDescent="0.2">
      <c r="A426" s="4" t="str">
        <f t="shared" si="14"/>
        <v/>
      </c>
    </row>
    <row r="427" spans="1:1" x14ac:dyDescent="0.2">
      <c r="A427" s="4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J10:J375" formulaRange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3" tint="0.39997558519241921"/>
  </sheetPr>
  <dimension ref="A1:T426"/>
  <sheetViews>
    <sheetView showGridLines="0" topLeftCell="B1" zoomScale="75" workbookViewId="0">
      <pane xSplit="1" ySplit="9" topLeftCell="C10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15.7109375" hidden="1" customWidth="1"/>
    <col min="2" max="2" width="43.7109375" bestFit="1" customWidth="1"/>
    <col min="3" max="3" width="25.28515625" bestFit="1" customWidth="1"/>
    <col min="4" max="4" width="26.42578125" bestFit="1" customWidth="1"/>
    <col min="5" max="5" width="25.28515625" bestFit="1" customWidth="1"/>
    <col min="6" max="6" width="21.85546875" customWidth="1"/>
    <col min="7" max="7" width="23" customWidth="1"/>
    <col min="8" max="8" width="22.28515625" customWidth="1"/>
    <col min="9" max="9" width="14.5703125" bestFit="1" customWidth="1"/>
    <col min="11" max="11" width="15" bestFit="1" customWidth="1"/>
  </cols>
  <sheetData>
    <row r="1" spans="1:11" ht="15.75" x14ac:dyDescent="0.25">
      <c r="A1" s="4"/>
      <c r="B1" s="23" t="s">
        <v>13</v>
      </c>
    </row>
    <row r="2" spans="1:11" ht="15.75" x14ac:dyDescent="0.25">
      <c r="A2" s="4"/>
      <c r="B2" s="24" t="s">
        <v>45</v>
      </c>
    </row>
    <row r="3" spans="1:11" ht="15.75" x14ac:dyDescent="0.25">
      <c r="A3" s="4"/>
      <c r="B3" s="24" t="s">
        <v>22</v>
      </c>
    </row>
    <row r="4" spans="1:11" ht="13.5" thickBot="1" x14ac:dyDescent="0.25">
      <c r="A4" s="4"/>
      <c r="B4" s="22" t="s">
        <v>21</v>
      </c>
    </row>
    <row r="5" spans="1:11" ht="16.5" thickBot="1" x14ac:dyDescent="0.3">
      <c r="A5" s="4"/>
      <c r="B5" s="3"/>
      <c r="C5" s="3"/>
    </row>
    <row r="6" spans="1:11" ht="4.5" customHeight="1" thickBot="1" x14ac:dyDescent="0.3">
      <c r="A6" s="4"/>
      <c r="B6" s="37"/>
      <c r="C6" s="38"/>
      <c r="D6" s="16"/>
      <c r="E6" s="16"/>
      <c r="F6" s="16"/>
      <c r="G6" s="16"/>
      <c r="H6" s="16"/>
      <c r="I6" s="17"/>
      <c r="K6" s="54"/>
    </row>
    <row r="7" spans="1:11" s="2" customFormat="1" x14ac:dyDescent="0.2">
      <c r="A7" s="4"/>
      <c r="B7" s="25" t="s">
        <v>0</v>
      </c>
      <c r="C7" s="26" t="str">
        <f>VLOOKUP(C$9,'Información Unidades'!$L$3:$N$15,2,0)</f>
        <v>EDELAYSEN</v>
      </c>
      <c r="D7" s="27" t="str">
        <f>VLOOKUP(D$9,'Información Unidades'!$L$3:$N$15,2,0)</f>
        <v>EDELAYSEN</v>
      </c>
      <c r="E7" s="27" t="str">
        <f>VLOOKUP(E$9,'Información Unidades'!$L$3:$N$15,2,0)</f>
        <v>EDELAYSEN</v>
      </c>
      <c r="F7" s="27" t="str">
        <f>VLOOKUP(F$9,'Información Unidades'!$L$3:$N$15,2,0)</f>
        <v>EDELAYSEN</v>
      </c>
      <c r="G7" s="27" t="str">
        <f>VLOOKUP(G$9,'Información Unidades'!$L$3:$N$15,2,0)</f>
        <v>EDELAYSEN</v>
      </c>
      <c r="H7" s="28" t="str">
        <f>VLOOKUP(H$9,'Información Unidades'!$L$3:$N$15,2,0)</f>
        <v>EDELAYSEN</v>
      </c>
      <c r="I7" s="18" t="s">
        <v>1</v>
      </c>
      <c r="K7" s="18" t="s">
        <v>71</v>
      </c>
    </row>
    <row r="8" spans="1:11" s="6" customFormat="1" x14ac:dyDescent="0.2">
      <c r="A8" s="4"/>
      <c r="B8" s="19" t="s">
        <v>2</v>
      </c>
      <c r="C8" s="29" t="str">
        <f>VLOOKUP(C$9,'Información Unidades'!$L$3:$N$15,3,0)</f>
        <v>HIDRO PASADA</v>
      </c>
      <c r="D8" s="30" t="str">
        <f>VLOOKUP(D$9,'Información Unidades'!$L$3:$N$15,3,0)</f>
        <v>DIESEL</v>
      </c>
      <c r="E8" s="30" t="str">
        <f>VLOOKUP(E$9,'Información Unidades'!$L$3:$N$15,3,0)</f>
        <v>DIESEL</v>
      </c>
      <c r="F8" s="30" t="str">
        <f>VLOOKUP(F$9,'Información Unidades'!$L$3:$N$15,3,0)</f>
        <v>DIESEL</v>
      </c>
      <c r="G8" s="30" t="str">
        <f>VLOOKUP(G$9,'Información Unidades'!$L$3:$N$15,3,0)</f>
        <v>DIESEL</v>
      </c>
      <c r="H8" s="31" t="str">
        <f>VLOOKUP(H$9,'Información Unidades'!$L$3:$N$15,3,0)</f>
        <v>DIESEL</v>
      </c>
      <c r="I8" s="20" t="s">
        <v>3</v>
      </c>
      <c r="K8" s="20" t="s">
        <v>73</v>
      </c>
    </row>
    <row r="9" spans="1:11" s="6" customFormat="1" ht="13.5" thickBot="1" x14ac:dyDescent="0.25">
      <c r="A9" s="4"/>
      <c r="B9" s="21" t="s">
        <v>23</v>
      </c>
      <c r="C9" s="32" t="s">
        <v>46</v>
      </c>
      <c r="D9" s="33" t="s">
        <v>47</v>
      </c>
      <c r="E9" s="33" t="s">
        <v>48</v>
      </c>
      <c r="F9" s="33" t="s">
        <v>49</v>
      </c>
      <c r="G9" s="33" t="s">
        <v>50</v>
      </c>
      <c r="H9" s="34" t="s">
        <v>51</v>
      </c>
      <c r="I9" s="22"/>
      <c r="K9" s="22" t="s">
        <v>70</v>
      </c>
    </row>
    <row r="10" spans="1:11" x14ac:dyDescent="0.2">
      <c r="A10" s="4">
        <f t="shared" ref="A10:A73" si="0">+IF(ISBLANK($B10),"",MONTH($B10))</f>
        <v>1</v>
      </c>
      <c r="B10" s="35">
        <v>40179</v>
      </c>
      <c r="C10" s="39">
        <v>13.867000000000914</v>
      </c>
      <c r="D10" s="40">
        <v>0</v>
      </c>
      <c r="E10" s="40">
        <v>0</v>
      </c>
      <c r="F10" s="40">
        <v>0</v>
      </c>
      <c r="G10" s="40">
        <v>0</v>
      </c>
      <c r="H10" s="41">
        <v>0</v>
      </c>
      <c r="I10" s="42">
        <f t="shared" ref="I10:I73" si="1">+SUM(C10:H10)</f>
        <v>13.867000000000914</v>
      </c>
      <c r="K10" s="55">
        <v>0.80119880017774192</v>
      </c>
    </row>
    <row r="11" spans="1:11" x14ac:dyDescent="0.2">
      <c r="A11" s="4">
        <f t="shared" si="0"/>
        <v>1</v>
      </c>
      <c r="B11" s="35">
        <v>40180</v>
      </c>
      <c r="C11" s="39">
        <v>13.87200000000017</v>
      </c>
      <c r="D11" s="40">
        <v>0</v>
      </c>
      <c r="E11" s="40">
        <v>0</v>
      </c>
      <c r="F11" s="40">
        <v>0</v>
      </c>
      <c r="G11" s="40">
        <v>0</v>
      </c>
      <c r="H11" s="41">
        <v>0</v>
      </c>
      <c r="I11" s="42">
        <f t="shared" si="1"/>
        <v>13.87200000000017</v>
      </c>
      <c r="K11" s="56">
        <v>0.84205919259746198</v>
      </c>
    </row>
    <row r="12" spans="1:11" x14ac:dyDescent="0.2">
      <c r="A12" s="4">
        <f t="shared" si="0"/>
        <v>1</v>
      </c>
      <c r="B12" s="35">
        <v>40181</v>
      </c>
      <c r="C12" s="39">
        <v>14.594999999999828</v>
      </c>
      <c r="D12" s="40">
        <v>0</v>
      </c>
      <c r="E12" s="40">
        <v>0</v>
      </c>
      <c r="F12" s="40">
        <v>0</v>
      </c>
      <c r="G12" s="40">
        <v>0</v>
      </c>
      <c r="H12" s="41">
        <v>0</v>
      </c>
      <c r="I12" s="42">
        <f t="shared" si="1"/>
        <v>14.594999999999828</v>
      </c>
      <c r="K12" s="56">
        <v>0.90944153013682327</v>
      </c>
    </row>
    <row r="13" spans="1:11" x14ac:dyDescent="0.2">
      <c r="A13" s="4">
        <f t="shared" si="0"/>
        <v>1</v>
      </c>
      <c r="B13" s="35">
        <v>40182</v>
      </c>
      <c r="C13" s="39">
        <v>15.579999999999998</v>
      </c>
      <c r="D13" s="40">
        <v>0</v>
      </c>
      <c r="E13" s="40">
        <v>0</v>
      </c>
      <c r="F13" s="40">
        <v>0</v>
      </c>
      <c r="G13" s="40">
        <v>0</v>
      </c>
      <c r="H13" s="41">
        <v>0</v>
      </c>
      <c r="I13" s="42">
        <f t="shared" si="1"/>
        <v>15.579999999999998</v>
      </c>
      <c r="K13" s="56">
        <v>0.8788965273542223</v>
      </c>
    </row>
    <row r="14" spans="1:11" x14ac:dyDescent="0.2">
      <c r="A14" s="4">
        <f t="shared" si="0"/>
        <v>1</v>
      </c>
      <c r="B14" s="35">
        <v>40183</v>
      </c>
      <c r="C14" s="39">
        <v>14.889999999999631</v>
      </c>
      <c r="D14" s="40">
        <v>0</v>
      </c>
      <c r="E14" s="40">
        <v>0</v>
      </c>
      <c r="F14" s="40">
        <v>0</v>
      </c>
      <c r="G14" s="40">
        <v>0</v>
      </c>
      <c r="H14" s="41">
        <v>0</v>
      </c>
      <c r="I14" s="42">
        <f t="shared" si="1"/>
        <v>14.889999999999631</v>
      </c>
      <c r="K14" s="56">
        <v>0.8868130492074755</v>
      </c>
    </row>
    <row r="15" spans="1:11" x14ac:dyDescent="0.2">
      <c r="A15" s="4">
        <f t="shared" si="0"/>
        <v>1</v>
      </c>
      <c r="B15" s="35">
        <v>40184</v>
      </c>
      <c r="C15" s="39">
        <v>14.050000000000907</v>
      </c>
      <c r="D15" s="40">
        <v>0</v>
      </c>
      <c r="E15" s="40">
        <v>0</v>
      </c>
      <c r="F15" s="40">
        <v>0</v>
      </c>
      <c r="G15" s="40">
        <v>0</v>
      </c>
      <c r="H15" s="41">
        <v>0</v>
      </c>
      <c r="I15" s="42">
        <f t="shared" si="1"/>
        <v>14.050000000000907</v>
      </c>
      <c r="K15" s="56">
        <v>0.80891571821193042</v>
      </c>
    </row>
    <row r="16" spans="1:11" x14ac:dyDescent="0.2">
      <c r="A16" s="4">
        <f t="shared" si="0"/>
        <v>1</v>
      </c>
      <c r="B16" s="35">
        <v>40185</v>
      </c>
      <c r="C16" s="39">
        <v>16.329999999999998</v>
      </c>
      <c r="D16" s="40">
        <v>0</v>
      </c>
      <c r="E16" s="40">
        <v>0</v>
      </c>
      <c r="F16" s="40">
        <v>0</v>
      </c>
      <c r="G16" s="40">
        <v>0</v>
      </c>
      <c r="H16" s="41">
        <v>0</v>
      </c>
      <c r="I16" s="42">
        <f t="shared" si="1"/>
        <v>16.329999999999998</v>
      </c>
      <c r="K16" s="56">
        <v>0.98267578403530809</v>
      </c>
    </row>
    <row r="17" spans="1:11" x14ac:dyDescent="0.2">
      <c r="A17" s="4">
        <f t="shared" si="0"/>
        <v>1</v>
      </c>
      <c r="B17" s="35">
        <v>40186</v>
      </c>
      <c r="C17" s="39">
        <v>15.699999999999093</v>
      </c>
      <c r="D17" s="40">
        <v>0</v>
      </c>
      <c r="E17" s="40">
        <v>0</v>
      </c>
      <c r="F17" s="40">
        <v>0</v>
      </c>
      <c r="G17" s="40">
        <v>0</v>
      </c>
      <c r="H17" s="41">
        <v>0</v>
      </c>
      <c r="I17" s="42">
        <f t="shared" si="1"/>
        <v>15.699999999999093</v>
      </c>
      <c r="K17" s="56">
        <v>0.94803515321243104</v>
      </c>
    </row>
    <row r="18" spans="1:11" x14ac:dyDescent="0.2">
      <c r="A18" s="4">
        <f t="shared" si="0"/>
        <v>1</v>
      </c>
      <c r="B18" s="35">
        <v>40187</v>
      </c>
      <c r="C18" s="39">
        <v>15.490000000000009</v>
      </c>
      <c r="D18" s="40">
        <v>0</v>
      </c>
      <c r="E18" s="40">
        <v>0</v>
      </c>
      <c r="F18" s="40">
        <v>0</v>
      </c>
      <c r="G18" s="40">
        <v>0</v>
      </c>
      <c r="H18" s="41">
        <v>0</v>
      </c>
      <c r="I18" s="42">
        <f t="shared" si="1"/>
        <v>15.490000000000009</v>
      </c>
      <c r="K18" s="56">
        <v>0.92286744806243082</v>
      </c>
    </row>
    <row r="19" spans="1:11" x14ac:dyDescent="0.2">
      <c r="A19" s="4">
        <f t="shared" si="0"/>
        <v>1</v>
      </c>
      <c r="B19" s="35">
        <v>40188</v>
      </c>
      <c r="C19" s="39">
        <v>13.90000000000127</v>
      </c>
      <c r="D19" s="40">
        <v>0</v>
      </c>
      <c r="E19" s="40">
        <v>0</v>
      </c>
      <c r="F19" s="40">
        <v>0</v>
      </c>
      <c r="G19" s="40">
        <v>0</v>
      </c>
      <c r="H19" s="41">
        <v>0</v>
      </c>
      <c r="I19" s="42">
        <f t="shared" si="1"/>
        <v>13.90000000000127</v>
      </c>
      <c r="K19" s="56">
        <v>0.90222751334929341</v>
      </c>
    </row>
    <row r="20" spans="1:11" x14ac:dyDescent="0.2">
      <c r="A20" s="4">
        <f t="shared" si="0"/>
        <v>1</v>
      </c>
      <c r="B20" s="35">
        <v>40189</v>
      </c>
      <c r="C20" s="39">
        <v>14.449999999998369</v>
      </c>
      <c r="D20" s="40">
        <v>0</v>
      </c>
      <c r="E20" s="40">
        <v>0</v>
      </c>
      <c r="F20" s="40">
        <v>0</v>
      </c>
      <c r="G20" s="40">
        <v>1.08</v>
      </c>
      <c r="H20" s="41">
        <v>0.157</v>
      </c>
      <c r="I20" s="42">
        <f t="shared" si="1"/>
        <v>15.686999999998369</v>
      </c>
      <c r="K20" s="56">
        <v>1.0231160066616547</v>
      </c>
    </row>
    <row r="21" spans="1:11" x14ac:dyDescent="0.2">
      <c r="A21" s="4">
        <f t="shared" si="0"/>
        <v>1</v>
      </c>
      <c r="B21" s="35">
        <v>40190</v>
      </c>
      <c r="C21" s="39">
        <v>12.720000000001619</v>
      </c>
      <c r="D21" s="40">
        <v>0</v>
      </c>
      <c r="E21" s="40">
        <v>0</v>
      </c>
      <c r="F21" s="40">
        <v>0</v>
      </c>
      <c r="G21" s="40">
        <v>1.657</v>
      </c>
      <c r="H21" s="41">
        <v>0.216</v>
      </c>
      <c r="I21" s="42">
        <f t="shared" si="1"/>
        <v>14.593000000001618</v>
      </c>
      <c r="K21" s="56">
        <v>0.97822395240676685</v>
      </c>
    </row>
    <row r="22" spans="1:11" x14ac:dyDescent="0.2">
      <c r="A22" s="4">
        <f t="shared" si="0"/>
        <v>1</v>
      </c>
      <c r="B22" s="35">
        <v>40191</v>
      </c>
      <c r="C22" s="39">
        <v>16.149999999999636</v>
      </c>
      <c r="D22" s="40">
        <v>0</v>
      </c>
      <c r="E22" s="40">
        <v>0</v>
      </c>
      <c r="F22" s="40">
        <v>0</v>
      </c>
      <c r="G22" s="40">
        <v>0</v>
      </c>
      <c r="H22" s="41">
        <v>0</v>
      </c>
      <c r="I22" s="42">
        <f t="shared" si="1"/>
        <v>16.149999999999636</v>
      </c>
      <c r="K22" s="56">
        <v>0.94056666039943237</v>
      </c>
    </row>
    <row r="23" spans="1:11" x14ac:dyDescent="0.2">
      <c r="A23" s="4">
        <f t="shared" si="0"/>
        <v>1</v>
      </c>
      <c r="B23" s="35">
        <v>40192</v>
      </c>
      <c r="C23" s="39">
        <v>15.559999999998723</v>
      </c>
      <c r="D23" s="40">
        <v>0</v>
      </c>
      <c r="E23" s="40">
        <v>0</v>
      </c>
      <c r="F23" s="40">
        <v>0</v>
      </c>
      <c r="G23" s="40">
        <v>0</v>
      </c>
      <c r="H23" s="41">
        <v>0</v>
      </c>
      <c r="I23" s="42">
        <f t="shared" si="1"/>
        <v>15.559999999998723</v>
      </c>
      <c r="K23" s="56">
        <v>0.95177689162871482</v>
      </c>
    </row>
    <row r="24" spans="1:11" x14ac:dyDescent="0.2">
      <c r="A24" s="4">
        <f t="shared" si="0"/>
        <v>1</v>
      </c>
      <c r="B24" s="35">
        <v>40193</v>
      </c>
      <c r="C24" s="39">
        <v>15.960000000002026</v>
      </c>
      <c r="D24" s="40">
        <v>0</v>
      </c>
      <c r="E24" s="40">
        <v>0</v>
      </c>
      <c r="F24" s="40">
        <v>0</v>
      </c>
      <c r="G24" s="40">
        <v>0</v>
      </c>
      <c r="H24" s="41">
        <v>0</v>
      </c>
      <c r="I24" s="42">
        <f t="shared" si="1"/>
        <v>15.960000000002026</v>
      </c>
      <c r="K24" s="56">
        <v>0.98600848882577052</v>
      </c>
    </row>
    <row r="25" spans="1:11" x14ac:dyDescent="0.2">
      <c r="A25" s="4">
        <f t="shared" si="0"/>
        <v>1</v>
      </c>
      <c r="B25" s="35">
        <v>40194</v>
      </c>
      <c r="C25" s="39">
        <v>14.699999999999818</v>
      </c>
      <c r="D25" s="40">
        <v>0</v>
      </c>
      <c r="E25" s="40">
        <v>0</v>
      </c>
      <c r="F25" s="40">
        <v>0</v>
      </c>
      <c r="G25" s="40">
        <v>0</v>
      </c>
      <c r="H25" s="41">
        <v>7.5999999999999998E-2</v>
      </c>
      <c r="I25" s="42">
        <f t="shared" si="1"/>
        <v>14.775999999999819</v>
      </c>
      <c r="K25" s="56">
        <v>0.90088971361965875</v>
      </c>
    </row>
    <row r="26" spans="1:11" x14ac:dyDescent="0.2">
      <c r="A26" s="4">
        <f t="shared" si="0"/>
        <v>1</v>
      </c>
      <c r="B26" s="35">
        <v>40195</v>
      </c>
      <c r="C26" s="39">
        <v>16.029999999999433</v>
      </c>
      <c r="D26" s="40">
        <v>0</v>
      </c>
      <c r="E26" s="40">
        <v>0</v>
      </c>
      <c r="F26" s="40">
        <v>0</v>
      </c>
      <c r="G26" s="40">
        <v>0</v>
      </c>
      <c r="H26" s="41">
        <v>0</v>
      </c>
      <c r="I26" s="42">
        <f t="shared" si="1"/>
        <v>16.029999999999433</v>
      </c>
      <c r="K26" s="56">
        <v>0.99385184159423756</v>
      </c>
    </row>
    <row r="27" spans="1:11" x14ac:dyDescent="0.2">
      <c r="A27" s="4">
        <f t="shared" si="0"/>
        <v>1</v>
      </c>
      <c r="B27" s="35">
        <v>40196</v>
      </c>
      <c r="C27" s="39">
        <v>16.180000000000547</v>
      </c>
      <c r="D27" s="40">
        <v>0</v>
      </c>
      <c r="E27" s="40">
        <v>0</v>
      </c>
      <c r="F27" s="40">
        <v>0</v>
      </c>
      <c r="G27" s="40">
        <v>0</v>
      </c>
      <c r="H27" s="41">
        <v>0</v>
      </c>
      <c r="I27" s="42">
        <f t="shared" si="1"/>
        <v>16.180000000000547</v>
      </c>
      <c r="K27" s="56">
        <v>0.94767107704485132</v>
      </c>
    </row>
    <row r="28" spans="1:11" x14ac:dyDescent="0.2">
      <c r="A28" s="4">
        <f t="shared" si="0"/>
        <v>1</v>
      </c>
      <c r="B28" s="35">
        <v>40197</v>
      </c>
      <c r="C28" s="39">
        <v>16.209999999999468</v>
      </c>
      <c r="D28" s="40">
        <v>0</v>
      </c>
      <c r="E28" s="40">
        <v>0</v>
      </c>
      <c r="F28" s="40">
        <v>0</v>
      </c>
      <c r="G28" s="40">
        <v>0</v>
      </c>
      <c r="H28" s="41">
        <v>0</v>
      </c>
      <c r="I28" s="42">
        <f t="shared" si="1"/>
        <v>16.209999999999468</v>
      </c>
      <c r="K28" s="56">
        <v>0.96522117380154948</v>
      </c>
    </row>
    <row r="29" spans="1:11" x14ac:dyDescent="0.2">
      <c r="A29" s="4">
        <f t="shared" si="0"/>
        <v>1</v>
      </c>
      <c r="B29" s="35">
        <v>40198</v>
      </c>
      <c r="C29" s="39">
        <v>15.709999999999809</v>
      </c>
      <c r="D29" s="40">
        <v>0</v>
      </c>
      <c r="E29" s="40">
        <v>0</v>
      </c>
      <c r="F29" s="40">
        <v>0</v>
      </c>
      <c r="G29" s="40">
        <v>0.65900000000000003</v>
      </c>
      <c r="H29" s="41">
        <v>0.1</v>
      </c>
      <c r="I29" s="42">
        <f t="shared" si="1"/>
        <v>16.468999999999809</v>
      </c>
      <c r="K29" s="56">
        <v>1.000922877577181</v>
      </c>
    </row>
    <row r="30" spans="1:11" x14ac:dyDescent="0.2">
      <c r="A30" s="4">
        <f t="shared" si="0"/>
        <v>1</v>
      </c>
      <c r="B30" s="35">
        <v>40199</v>
      </c>
      <c r="C30" s="39">
        <v>15.420000000000016</v>
      </c>
      <c r="D30" s="40">
        <v>0</v>
      </c>
      <c r="E30" s="40">
        <v>0</v>
      </c>
      <c r="F30" s="40">
        <v>0</v>
      </c>
      <c r="G30" s="40">
        <v>0</v>
      </c>
      <c r="H30" s="41">
        <v>0</v>
      </c>
      <c r="I30" s="42">
        <f t="shared" si="1"/>
        <v>15.420000000000016</v>
      </c>
      <c r="K30" s="56">
        <v>0.95174174108475407</v>
      </c>
    </row>
    <row r="31" spans="1:11" x14ac:dyDescent="0.2">
      <c r="A31" s="4">
        <f t="shared" si="0"/>
        <v>1</v>
      </c>
      <c r="B31" s="35">
        <v>40200</v>
      </c>
      <c r="C31" s="39">
        <v>14.290000000000164</v>
      </c>
      <c r="D31" s="40">
        <v>0</v>
      </c>
      <c r="E31" s="40">
        <v>0</v>
      </c>
      <c r="F31" s="40">
        <v>0</v>
      </c>
      <c r="G31" s="40">
        <v>0</v>
      </c>
      <c r="H31" s="41">
        <v>0</v>
      </c>
      <c r="I31" s="42">
        <f t="shared" si="1"/>
        <v>14.290000000000164</v>
      </c>
      <c r="K31" s="56">
        <v>0.92630112387508601</v>
      </c>
    </row>
    <row r="32" spans="1:11" x14ac:dyDescent="0.2">
      <c r="A32" s="4">
        <f t="shared" si="0"/>
        <v>1</v>
      </c>
      <c r="B32" s="35">
        <v>40201</v>
      </c>
      <c r="C32" s="39">
        <v>16.499999999999289</v>
      </c>
      <c r="D32" s="40">
        <v>0</v>
      </c>
      <c r="E32" s="40">
        <v>0</v>
      </c>
      <c r="F32" s="40">
        <v>0</v>
      </c>
      <c r="G32" s="40">
        <v>0</v>
      </c>
      <c r="H32" s="41">
        <v>0</v>
      </c>
      <c r="I32" s="42">
        <f t="shared" si="1"/>
        <v>16.499999999999289</v>
      </c>
      <c r="K32" s="56">
        <v>1.0489658149858407</v>
      </c>
    </row>
    <row r="33" spans="1:11" x14ac:dyDescent="0.2">
      <c r="A33" s="4">
        <f t="shared" si="0"/>
        <v>1</v>
      </c>
      <c r="B33" s="35">
        <v>40202</v>
      </c>
      <c r="C33" s="39">
        <v>14.669999999999618</v>
      </c>
      <c r="D33" s="40">
        <v>0</v>
      </c>
      <c r="E33" s="40">
        <v>0</v>
      </c>
      <c r="F33" s="40">
        <v>0</v>
      </c>
      <c r="G33" s="40">
        <v>0</v>
      </c>
      <c r="H33" s="41">
        <v>0</v>
      </c>
      <c r="I33" s="42">
        <f t="shared" si="1"/>
        <v>14.669999999999618</v>
      </c>
      <c r="K33" s="56">
        <v>0.93345853983566041</v>
      </c>
    </row>
    <row r="34" spans="1:11" x14ac:dyDescent="0.2">
      <c r="A34" s="4">
        <f t="shared" si="0"/>
        <v>1</v>
      </c>
      <c r="B34" s="35">
        <v>40203</v>
      </c>
      <c r="C34" s="39">
        <v>15.960000000000548</v>
      </c>
      <c r="D34" s="40">
        <v>0</v>
      </c>
      <c r="E34" s="40">
        <v>0</v>
      </c>
      <c r="F34" s="40">
        <v>0</v>
      </c>
      <c r="G34" s="40">
        <v>0</v>
      </c>
      <c r="H34" s="41">
        <v>0</v>
      </c>
      <c r="I34" s="42">
        <f t="shared" si="1"/>
        <v>15.960000000000548</v>
      </c>
      <c r="K34" s="56">
        <v>0.97421273750313786</v>
      </c>
    </row>
    <row r="35" spans="1:11" x14ac:dyDescent="0.2">
      <c r="A35" s="4">
        <f t="shared" si="0"/>
        <v>1</v>
      </c>
      <c r="B35" s="35">
        <v>40204</v>
      </c>
      <c r="C35" s="39">
        <v>15.060000000000912</v>
      </c>
      <c r="D35" s="40">
        <v>0</v>
      </c>
      <c r="E35" s="40">
        <v>0</v>
      </c>
      <c r="F35" s="40">
        <v>0</v>
      </c>
      <c r="G35" s="40">
        <v>0</v>
      </c>
      <c r="H35" s="41">
        <v>0</v>
      </c>
      <c r="I35" s="42">
        <f t="shared" si="1"/>
        <v>15.060000000000912</v>
      </c>
      <c r="K35" s="56">
        <v>0.96844852555457839</v>
      </c>
    </row>
    <row r="36" spans="1:11" x14ac:dyDescent="0.2">
      <c r="A36" s="4">
        <f t="shared" si="0"/>
        <v>1</v>
      </c>
      <c r="B36" s="35">
        <v>40205</v>
      </c>
      <c r="C36" s="39">
        <v>16.039999999999281</v>
      </c>
      <c r="D36" s="40">
        <v>0</v>
      </c>
      <c r="E36" s="40">
        <v>0</v>
      </c>
      <c r="F36" s="40">
        <v>0</v>
      </c>
      <c r="G36" s="40">
        <v>0</v>
      </c>
      <c r="H36" s="41">
        <v>0</v>
      </c>
      <c r="I36" s="42">
        <f t="shared" si="1"/>
        <v>16.039999999999281</v>
      </c>
      <c r="K36" s="56">
        <v>1.0851945673559849</v>
      </c>
    </row>
    <row r="37" spans="1:11" x14ac:dyDescent="0.2">
      <c r="A37" s="4">
        <f t="shared" si="0"/>
        <v>1</v>
      </c>
      <c r="B37" s="35">
        <v>40206</v>
      </c>
      <c r="C37" s="39">
        <v>16.630000000000365</v>
      </c>
      <c r="D37" s="40">
        <v>0</v>
      </c>
      <c r="E37" s="40">
        <v>0</v>
      </c>
      <c r="F37" s="40">
        <v>0</v>
      </c>
      <c r="G37" s="40">
        <v>0</v>
      </c>
      <c r="H37" s="41">
        <v>0</v>
      </c>
      <c r="I37" s="42">
        <f t="shared" si="1"/>
        <v>16.630000000000365</v>
      </c>
      <c r="K37" s="56">
        <v>1.0335355124501366</v>
      </c>
    </row>
    <row r="38" spans="1:11" x14ac:dyDescent="0.2">
      <c r="A38" s="4">
        <f t="shared" si="0"/>
        <v>1</v>
      </c>
      <c r="B38" s="35">
        <v>40207</v>
      </c>
      <c r="C38" s="39">
        <v>15.840000000000174</v>
      </c>
      <c r="D38" s="40">
        <v>0</v>
      </c>
      <c r="E38" s="40">
        <v>0</v>
      </c>
      <c r="F38" s="40">
        <v>0</v>
      </c>
      <c r="G38" s="40">
        <v>0</v>
      </c>
      <c r="H38" s="41">
        <v>0</v>
      </c>
      <c r="I38" s="42">
        <f t="shared" si="1"/>
        <v>15.840000000000174</v>
      </c>
      <c r="K38" s="56">
        <v>0.97052780715125331</v>
      </c>
    </row>
    <row r="39" spans="1:11" x14ac:dyDescent="0.2">
      <c r="A39" s="4">
        <f t="shared" si="0"/>
        <v>1</v>
      </c>
      <c r="B39" s="35">
        <v>40208</v>
      </c>
      <c r="C39" s="39">
        <v>14.349999999999625</v>
      </c>
      <c r="D39" s="40">
        <v>0</v>
      </c>
      <c r="E39" s="40">
        <v>0</v>
      </c>
      <c r="F39" s="40">
        <v>0</v>
      </c>
      <c r="G39" s="40">
        <v>8.0000000000000002E-3</v>
      </c>
      <c r="H39" s="41">
        <v>0</v>
      </c>
      <c r="I39" s="42">
        <f t="shared" si="1"/>
        <v>14.357999999999624</v>
      </c>
      <c r="K39" s="56">
        <v>0.92441517179356558</v>
      </c>
    </row>
    <row r="40" spans="1:11" x14ac:dyDescent="0.2">
      <c r="A40" s="4">
        <f t="shared" si="0"/>
        <v>1</v>
      </c>
      <c r="B40" s="35">
        <v>40209</v>
      </c>
      <c r="C40" s="39">
        <v>14.329999999998734</v>
      </c>
      <c r="D40" s="40">
        <v>0</v>
      </c>
      <c r="E40" s="40">
        <v>0</v>
      </c>
      <c r="F40" s="40">
        <v>0</v>
      </c>
      <c r="G40" s="40">
        <v>0</v>
      </c>
      <c r="H40" s="41">
        <v>0</v>
      </c>
      <c r="I40" s="42">
        <f t="shared" si="1"/>
        <v>14.329999999998734</v>
      </c>
      <c r="K40" s="56">
        <v>0.89783792271972318</v>
      </c>
    </row>
    <row r="41" spans="1:11" x14ac:dyDescent="0.2">
      <c r="A41" s="4">
        <f t="shared" si="0"/>
        <v>2</v>
      </c>
      <c r="B41" s="35">
        <v>40210</v>
      </c>
      <c r="C41" s="39">
        <v>16.540000000001097</v>
      </c>
      <c r="D41" s="40">
        <v>0</v>
      </c>
      <c r="E41" s="40">
        <v>0</v>
      </c>
      <c r="F41" s="40">
        <v>0</v>
      </c>
      <c r="G41" s="40">
        <v>0</v>
      </c>
      <c r="H41" s="41">
        <v>0</v>
      </c>
      <c r="I41" s="42">
        <f t="shared" si="1"/>
        <v>16.540000000001097</v>
      </c>
      <c r="K41" s="56">
        <v>1.0804008500612623</v>
      </c>
    </row>
    <row r="42" spans="1:11" x14ac:dyDescent="0.2">
      <c r="A42" s="4">
        <f t="shared" si="0"/>
        <v>2</v>
      </c>
      <c r="B42" s="35">
        <v>40211</v>
      </c>
      <c r="C42" s="39">
        <v>15.379999999999256</v>
      </c>
      <c r="D42" s="40">
        <v>0.67600000000000005</v>
      </c>
      <c r="E42" s="40">
        <v>0</v>
      </c>
      <c r="F42" s="40">
        <v>0</v>
      </c>
      <c r="G42" s="40">
        <v>0</v>
      </c>
      <c r="H42" s="41">
        <v>0</v>
      </c>
      <c r="I42" s="42">
        <f t="shared" si="1"/>
        <v>16.055999999999255</v>
      </c>
      <c r="K42" s="56">
        <v>1.0628222008647685</v>
      </c>
    </row>
    <row r="43" spans="1:11" x14ac:dyDescent="0.2">
      <c r="A43" s="4">
        <f t="shared" si="0"/>
        <v>2</v>
      </c>
      <c r="B43" s="35">
        <v>40212</v>
      </c>
      <c r="C43" s="39">
        <v>16.150000000000375</v>
      </c>
      <c r="D43" s="40">
        <v>0</v>
      </c>
      <c r="E43" s="40">
        <v>0</v>
      </c>
      <c r="F43" s="40">
        <v>0</v>
      </c>
      <c r="G43" s="40">
        <v>0</v>
      </c>
      <c r="H43" s="41">
        <v>0</v>
      </c>
      <c r="I43" s="42">
        <f t="shared" si="1"/>
        <v>16.150000000000375</v>
      </c>
      <c r="K43" s="56">
        <v>1.0252564852469075</v>
      </c>
    </row>
    <row r="44" spans="1:11" x14ac:dyDescent="0.2">
      <c r="A44" s="4">
        <f t="shared" si="0"/>
        <v>2</v>
      </c>
      <c r="B44" s="35">
        <v>40213</v>
      </c>
      <c r="C44" s="39">
        <v>16.199999999999989</v>
      </c>
      <c r="D44" s="40">
        <v>0</v>
      </c>
      <c r="E44" s="40">
        <v>0</v>
      </c>
      <c r="F44" s="40">
        <v>0</v>
      </c>
      <c r="G44" s="40">
        <v>0</v>
      </c>
      <c r="H44" s="41">
        <v>0</v>
      </c>
      <c r="I44" s="42">
        <f t="shared" si="1"/>
        <v>16.199999999999989</v>
      </c>
      <c r="K44" s="56">
        <v>0.99402412552893438</v>
      </c>
    </row>
    <row r="45" spans="1:11" x14ac:dyDescent="0.2">
      <c r="A45" s="4">
        <f t="shared" si="0"/>
        <v>2</v>
      </c>
      <c r="B45" s="35">
        <v>40214</v>
      </c>
      <c r="C45" s="39">
        <v>16.199999999999818</v>
      </c>
      <c r="D45" s="40">
        <v>0</v>
      </c>
      <c r="E45" s="40">
        <v>0</v>
      </c>
      <c r="F45" s="40">
        <v>0</v>
      </c>
      <c r="G45" s="40">
        <v>0</v>
      </c>
      <c r="H45" s="41">
        <v>0</v>
      </c>
      <c r="I45" s="42">
        <f t="shared" si="1"/>
        <v>16.199999999999818</v>
      </c>
      <c r="K45" s="56">
        <v>0.99515365184512072</v>
      </c>
    </row>
    <row r="46" spans="1:11" x14ac:dyDescent="0.2">
      <c r="A46" s="4">
        <f t="shared" si="0"/>
        <v>2</v>
      </c>
      <c r="B46" s="35">
        <v>40215</v>
      </c>
      <c r="C46" s="39">
        <v>16.27000000000055</v>
      </c>
      <c r="D46" s="40">
        <v>0</v>
      </c>
      <c r="E46" s="40">
        <v>0</v>
      </c>
      <c r="F46" s="40">
        <v>0</v>
      </c>
      <c r="G46" s="40">
        <v>0</v>
      </c>
      <c r="H46" s="41">
        <v>0</v>
      </c>
      <c r="I46" s="42">
        <f t="shared" si="1"/>
        <v>16.27000000000055</v>
      </c>
      <c r="K46" s="56">
        <v>1.0141764086189766</v>
      </c>
    </row>
    <row r="47" spans="1:11" x14ac:dyDescent="0.2">
      <c r="A47" s="4">
        <f t="shared" si="0"/>
        <v>2</v>
      </c>
      <c r="B47" s="35">
        <v>40216</v>
      </c>
      <c r="C47" s="39">
        <v>16.040000000000362</v>
      </c>
      <c r="D47" s="40">
        <v>0</v>
      </c>
      <c r="E47" s="40">
        <v>0</v>
      </c>
      <c r="F47" s="40">
        <v>0</v>
      </c>
      <c r="G47" s="40">
        <v>0</v>
      </c>
      <c r="H47" s="41">
        <v>0</v>
      </c>
      <c r="I47" s="42">
        <f t="shared" si="1"/>
        <v>16.040000000000362</v>
      </c>
      <c r="K47" s="56">
        <v>1.0584046620601517</v>
      </c>
    </row>
    <row r="48" spans="1:11" x14ac:dyDescent="0.2">
      <c r="A48" s="4">
        <f t="shared" si="0"/>
        <v>2</v>
      </c>
      <c r="B48" s="35">
        <v>40217</v>
      </c>
      <c r="C48" s="39">
        <v>16.029999999999291</v>
      </c>
      <c r="D48" s="40">
        <v>0</v>
      </c>
      <c r="E48" s="40">
        <v>0</v>
      </c>
      <c r="F48" s="40">
        <v>0</v>
      </c>
      <c r="G48" s="40">
        <v>0</v>
      </c>
      <c r="H48" s="41">
        <v>0</v>
      </c>
      <c r="I48" s="42">
        <f t="shared" si="1"/>
        <v>16.029999999999291</v>
      </c>
      <c r="K48" s="56">
        <v>1.0329196293806722</v>
      </c>
    </row>
    <row r="49" spans="1:11" x14ac:dyDescent="0.2">
      <c r="A49" s="4">
        <f t="shared" si="0"/>
        <v>2</v>
      </c>
      <c r="B49" s="35">
        <v>40218</v>
      </c>
      <c r="C49" s="39">
        <v>9.7500000000001705</v>
      </c>
      <c r="D49" s="40">
        <v>2.19</v>
      </c>
      <c r="E49" s="40">
        <v>0.88700000000000001</v>
      </c>
      <c r="F49" s="40">
        <v>0</v>
      </c>
      <c r="G49" s="40">
        <v>1.39</v>
      </c>
      <c r="H49" s="41">
        <v>0.23799999999999999</v>
      </c>
      <c r="I49" s="42">
        <f t="shared" si="1"/>
        <v>14.455000000000171</v>
      </c>
      <c r="K49" s="56">
        <v>1.1056741964369678</v>
      </c>
    </row>
    <row r="50" spans="1:11" x14ac:dyDescent="0.2">
      <c r="A50" s="4">
        <f t="shared" si="0"/>
        <v>2</v>
      </c>
      <c r="B50" s="35">
        <v>40219</v>
      </c>
      <c r="C50" s="39">
        <v>15.129999999999997</v>
      </c>
      <c r="D50" s="40">
        <v>0</v>
      </c>
      <c r="E50" s="40">
        <v>0</v>
      </c>
      <c r="F50" s="40">
        <v>0</v>
      </c>
      <c r="G50" s="40">
        <v>0</v>
      </c>
      <c r="H50" s="41">
        <v>0</v>
      </c>
      <c r="I50" s="42">
        <f t="shared" si="1"/>
        <v>15.129999999999997</v>
      </c>
      <c r="K50" s="56">
        <v>0.97054629293084327</v>
      </c>
    </row>
    <row r="51" spans="1:11" x14ac:dyDescent="0.2">
      <c r="A51" s="4">
        <f t="shared" si="0"/>
        <v>2</v>
      </c>
      <c r="B51" s="35">
        <v>40220</v>
      </c>
      <c r="C51" s="39">
        <v>16.920000000000925</v>
      </c>
      <c r="D51" s="40">
        <v>0</v>
      </c>
      <c r="E51" s="40">
        <v>0</v>
      </c>
      <c r="F51" s="40">
        <v>0</v>
      </c>
      <c r="G51" s="40">
        <v>0</v>
      </c>
      <c r="H51" s="41">
        <v>0</v>
      </c>
      <c r="I51" s="42">
        <f t="shared" si="1"/>
        <v>16.920000000000925</v>
      </c>
      <c r="K51" s="56">
        <v>1.1200538265906603</v>
      </c>
    </row>
    <row r="52" spans="1:11" x14ac:dyDescent="0.2">
      <c r="A52" s="4">
        <f t="shared" si="0"/>
        <v>2</v>
      </c>
      <c r="B52" s="35">
        <v>40221</v>
      </c>
      <c r="C52" s="39">
        <v>16.429999999998159</v>
      </c>
      <c r="D52" s="40">
        <v>0</v>
      </c>
      <c r="E52" s="40">
        <v>0</v>
      </c>
      <c r="F52" s="40">
        <v>0</v>
      </c>
      <c r="G52" s="40">
        <v>0</v>
      </c>
      <c r="H52" s="41">
        <v>0</v>
      </c>
      <c r="I52" s="42">
        <f t="shared" si="1"/>
        <v>16.429999999998159</v>
      </c>
      <c r="K52" s="56">
        <v>1.0382331640263067</v>
      </c>
    </row>
    <row r="53" spans="1:11" x14ac:dyDescent="0.2">
      <c r="A53" s="4">
        <f t="shared" si="0"/>
        <v>2</v>
      </c>
      <c r="B53" s="35">
        <v>40222</v>
      </c>
      <c r="C53" s="39">
        <v>15.560000000001082</v>
      </c>
      <c r="D53" s="40">
        <v>0</v>
      </c>
      <c r="E53" s="40">
        <v>0</v>
      </c>
      <c r="F53" s="40">
        <v>0</v>
      </c>
      <c r="G53" s="40">
        <v>0</v>
      </c>
      <c r="H53" s="41">
        <v>1.2999999999999999E-2</v>
      </c>
      <c r="I53" s="42">
        <f t="shared" si="1"/>
        <v>15.573000000001082</v>
      </c>
      <c r="K53" s="56">
        <v>1.0068949055794003</v>
      </c>
    </row>
    <row r="54" spans="1:11" x14ac:dyDescent="0.2">
      <c r="A54" s="4">
        <f t="shared" si="0"/>
        <v>2</v>
      </c>
      <c r="B54" s="35">
        <v>40223</v>
      </c>
      <c r="C54" s="39">
        <v>14.580000000000725</v>
      </c>
      <c r="D54" s="40">
        <v>0</v>
      </c>
      <c r="E54" s="40">
        <v>0</v>
      </c>
      <c r="F54" s="40">
        <v>0</v>
      </c>
      <c r="G54" s="40">
        <v>0</v>
      </c>
      <c r="H54" s="41">
        <v>0</v>
      </c>
      <c r="I54" s="42">
        <f t="shared" si="1"/>
        <v>14.580000000000725</v>
      </c>
      <c r="K54" s="56">
        <v>0.94142738505743273</v>
      </c>
    </row>
    <row r="55" spans="1:11" x14ac:dyDescent="0.2">
      <c r="A55" s="4">
        <f t="shared" si="0"/>
        <v>2</v>
      </c>
      <c r="B55" s="35">
        <v>40224</v>
      </c>
      <c r="C55" s="39">
        <v>16.159999999998945</v>
      </c>
      <c r="D55" s="40">
        <v>0</v>
      </c>
      <c r="E55" s="40">
        <v>0</v>
      </c>
      <c r="F55" s="40">
        <v>0</v>
      </c>
      <c r="G55" s="40">
        <v>0</v>
      </c>
      <c r="H55" s="41">
        <v>0</v>
      </c>
      <c r="I55" s="42">
        <f t="shared" si="1"/>
        <v>16.159999999998945</v>
      </c>
      <c r="K55" s="56">
        <v>1.0457138402065205</v>
      </c>
    </row>
    <row r="56" spans="1:11" x14ac:dyDescent="0.2">
      <c r="A56" s="4">
        <f t="shared" si="0"/>
        <v>2</v>
      </c>
      <c r="B56" s="35">
        <v>40225</v>
      </c>
      <c r="C56" s="39">
        <v>16.269999999999641</v>
      </c>
      <c r="D56" s="40">
        <v>0</v>
      </c>
      <c r="E56" s="40">
        <v>0</v>
      </c>
      <c r="F56" s="40">
        <v>0</v>
      </c>
      <c r="G56" s="40">
        <v>0</v>
      </c>
      <c r="H56" s="41">
        <v>0</v>
      </c>
      <c r="I56" s="42">
        <f t="shared" si="1"/>
        <v>16.269999999999641</v>
      </c>
      <c r="K56" s="56">
        <v>1.0290329350700369</v>
      </c>
    </row>
    <row r="57" spans="1:11" x14ac:dyDescent="0.2">
      <c r="A57" s="4">
        <f t="shared" si="0"/>
        <v>2</v>
      </c>
      <c r="B57" s="35">
        <v>40226</v>
      </c>
      <c r="C57" s="39">
        <v>16.260000000000161</v>
      </c>
      <c r="D57" s="40">
        <v>0</v>
      </c>
      <c r="E57" s="40">
        <v>0</v>
      </c>
      <c r="F57" s="40">
        <v>0</v>
      </c>
      <c r="G57" s="40">
        <v>0</v>
      </c>
      <c r="H57" s="41">
        <v>0</v>
      </c>
      <c r="I57" s="42">
        <f t="shared" si="1"/>
        <v>16.260000000000161</v>
      </c>
      <c r="K57" s="56">
        <v>1.0384366975322175</v>
      </c>
    </row>
    <row r="58" spans="1:11" x14ac:dyDescent="0.2">
      <c r="A58" s="4">
        <f t="shared" si="0"/>
        <v>2</v>
      </c>
      <c r="B58" s="35">
        <v>40227</v>
      </c>
      <c r="C58" s="39">
        <v>16.829999999999472</v>
      </c>
      <c r="D58" s="40">
        <v>0</v>
      </c>
      <c r="E58" s="40">
        <v>0</v>
      </c>
      <c r="F58" s="40">
        <v>0</v>
      </c>
      <c r="G58" s="40">
        <v>0</v>
      </c>
      <c r="H58" s="41">
        <v>0</v>
      </c>
      <c r="I58" s="42">
        <f t="shared" si="1"/>
        <v>16.829999999999472</v>
      </c>
      <c r="K58" s="56">
        <v>1.0439895542061581</v>
      </c>
    </row>
    <row r="59" spans="1:11" x14ac:dyDescent="0.2">
      <c r="A59" s="4">
        <f t="shared" si="0"/>
        <v>2</v>
      </c>
      <c r="B59" s="35">
        <v>40228</v>
      </c>
      <c r="C59" s="39">
        <v>16.870000000001426</v>
      </c>
      <c r="D59" s="40">
        <v>0</v>
      </c>
      <c r="E59" s="40">
        <v>0</v>
      </c>
      <c r="F59" s="40">
        <v>0</v>
      </c>
      <c r="G59" s="40">
        <v>0</v>
      </c>
      <c r="H59" s="41">
        <v>0</v>
      </c>
      <c r="I59" s="42">
        <f t="shared" si="1"/>
        <v>16.870000000001426</v>
      </c>
      <c r="K59" s="56">
        <v>1.0388891146675412</v>
      </c>
    </row>
    <row r="60" spans="1:11" x14ac:dyDescent="0.2">
      <c r="A60" s="4">
        <f t="shared" si="0"/>
        <v>2</v>
      </c>
      <c r="B60" s="35">
        <v>40229</v>
      </c>
      <c r="C60" s="39">
        <v>15.129999999998915</v>
      </c>
      <c r="D60" s="40">
        <v>0</v>
      </c>
      <c r="E60" s="40">
        <v>0</v>
      </c>
      <c r="F60" s="40">
        <v>0</v>
      </c>
      <c r="G60" s="40">
        <v>0</v>
      </c>
      <c r="H60" s="41">
        <v>0</v>
      </c>
      <c r="I60" s="42">
        <f t="shared" si="1"/>
        <v>15.129999999998915</v>
      </c>
      <c r="K60" s="56">
        <v>0.9665776647356733</v>
      </c>
    </row>
    <row r="61" spans="1:11" x14ac:dyDescent="0.2">
      <c r="A61" s="4">
        <f t="shared" si="0"/>
        <v>2</v>
      </c>
      <c r="B61" s="35">
        <v>40230</v>
      </c>
      <c r="C61" s="39">
        <v>14.520000000000721</v>
      </c>
      <c r="D61" s="40">
        <v>0</v>
      </c>
      <c r="E61" s="40">
        <v>0</v>
      </c>
      <c r="F61" s="40">
        <v>0</v>
      </c>
      <c r="G61" s="40">
        <v>0</v>
      </c>
      <c r="H61" s="41">
        <v>0</v>
      </c>
      <c r="I61" s="42">
        <f t="shared" si="1"/>
        <v>14.520000000000721</v>
      </c>
      <c r="K61" s="56">
        <v>0.95849498600125493</v>
      </c>
    </row>
    <row r="62" spans="1:11" x14ac:dyDescent="0.2">
      <c r="A62" s="4">
        <f t="shared" si="0"/>
        <v>2</v>
      </c>
      <c r="B62" s="35">
        <v>40231</v>
      </c>
      <c r="C62" s="39">
        <v>15.969999999999629</v>
      </c>
      <c r="D62" s="40">
        <v>0</v>
      </c>
      <c r="E62" s="40">
        <v>0</v>
      </c>
      <c r="F62" s="40">
        <v>0</v>
      </c>
      <c r="G62" s="40">
        <v>0</v>
      </c>
      <c r="H62" s="41">
        <v>0</v>
      </c>
      <c r="I62" s="42">
        <f t="shared" si="1"/>
        <v>15.969999999999629</v>
      </c>
      <c r="K62" s="56">
        <v>0.98729957820730474</v>
      </c>
    </row>
    <row r="63" spans="1:11" x14ac:dyDescent="0.2">
      <c r="A63" s="4">
        <f t="shared" si="0"/>
        <v>2</v>
      </c>
      <c r="B63" s="35">
        <v>40232</v>
      </c>
      <c r="C63" s="39">
        <v>16.2900000000011</v>
      </c>
      <c r="D63" s="40">
        <v>0</v>
      </c>
      <c r="E63" s="40">
        <v>0</v>
      </c>
      <c r="F63" s="40">
        <v>0</v>
      </c>
      <c r="G63" s="40">
        <v>0</v>
      </c>
      <c r="H63" s="41">
        <v>0</v>
      </c>
      <c r="I63" s="42">
        <f t="shared" si="1"/>
        <v>16.2900000000011</v>
      </c>
      <c r="K63" s="56">
        <v>1.0077288146022465</v>
      </c>
    </row>
    <row r="64" spans="1:11" x14ac:dyDescent="0.2">
      <c r="A64" s="4">
        <f t="shared" si="0"/>
        <v>2</v>
      </c>
      <c r="B64" s="35">
        <v>40233</v>
      </c>
      <c r="C64" s="39">
        <v>15.269999999998902</v>
      </c>
      <c r="D64" s="40">
        <v>0</v>
      </c>
      <c r="E64" s="40">
        <v>0</v>
      </c>
      <c r="F64" s="40">
        <v>0</v>
      </c>
      <c r="G64" s="40">
        <v>0</v>
      </c>
      <c r="H64" s="41">
        <v>0</v>
      </c>
      <c r="I64" s="42">
        <f t="shared" si="1"/>
        <v>15.269999999998902</v>
      </c>
      <c r="K64" s="56">
        <v>0.98137683302133383</v>
      </c>
    </row>
    <row r="65" spans="1:11" x14ac:dyDescent="0.2">
      <c r="A65" s="4">
        <f t="shared" si="0"/>
        <v>2</v>
      </c>
      <c r="B65" s="35">
        <v>40234</v>
      </c>
      <c r="C65" s="39">
        <v>15.690000000000397</v>
      </c>
      <c r="D65" s="40">
        <v>0</v>
      </c>
      <c r="E65" s="40">
        <v>0</v>
      </c>
      <c r="F65" s="40">
        <v>0</v>
      </c>
      <c r="G65" s="40">
        <v>0</v>
      </c>
      <c r="H65" s="41">
        <v>0</v>
      </c>
      <c r="I65" s="42">
        <f t="shared" si="1"/>
        <v>15.690000000000397</v>
      </c>
      <c r="K65" s="56">
        <v>1.0233173484227167</v>
      </c>
    </row>
    <row r="66" spans="1:11" x14ac:dyDescent="0.2">
      <c r="A66" s="4">
        <f t="shared" si="0"/>
        <v>2</v>
      </c>
      <c r="B66" s="35">
        <v>40235</v>
      </c>
      <c r="C66" s="39">
        <v>15.729999999999279</v>
      </c>
      <c r="D66" s="40">
        <v>0</v>
      </c>
      <c r="E66" s="40">
        <v>0</v>
      </c>
      <c r="F66" s="40">
        <v>0</v>
      </c>
      <c r="G66" s="40">
        <v>0</v>
      </c>
      <c r="H66" s="41">
        <v>0</v>
      </c>
      <c r="I66" s="42">
        <f t="shared" si="1"/>
        <v>15.729999999999279</v>
      </c>
      <c r="K66" s="56">
        <v>1.0420539978836594</v>
      </c>
    </row>
    <row r="67" spans="1:11" x14ac:dyDescent="0.2">
      <c r="A67" s="4">
        <f t="shared" si="0"/>
        <v>2</v>
      </c>
      <c r="B67" s="35">
        <v>40236</v>
      </c>
      <c r="C67" s="39">
        <v>16.49000000000035</v>
      </c>
      <c r="D67" s="40">
        <v>0</v>
      </c>
      <c r="E67" s="40">
        <v>0</v>
      </c>
      <c r="F67" s="40">
        <v>0</v>
      </c>
      <c r="G67" s="40">
        <v>0</v>
      </c>
      <c r="H67" s="41">
        <v>0</v>
      </c>
      <c r="I67" s="42">
        <f t="shared" si="1"/>
        <v>16.49000000000035</v>
      </c>
      <c r="K67" s="56">
        <v>1.0462790151492625</v>
      </c>
    </row>
    <row r="68" spans="1:11" x14ac:dyDescent="0.2">
      <c r="A68" s="4">
        <f t="shared" si="0"/>
        <v>2</v>
      </c>
      <c r="B68" s="35">
        <v>40237</v>
      </c>
      <c r="C68" s="39">
        <v>15.580000000001064</v>
      </c>
      <c r="D68" s="40">
        <v>0</v>
      </c>
      <c r="E68" s="40">
        <v>0</v>
      </c>
      <c r="F68" s="40">
        <v>0</v>
      </c>
      <c r="G68" s="40">
        <v>0</v>
      </c>
      <c r="H68" s="41">
        <v>0</v>
      </c>
      <c r="I68" s="42">
        <f t="shared" si="1"/>
        <v>15.580000000001064</v>
      </c>
      <c r="K68" s="56">
        <v>1.0228155202743097</v>
      </c>
    </row>
    <row r="69" spans="1:11" x14ac:dyDescent="0.2">
      <c r="A69" s="4">
        <f t="shared" si="0"/>
        <v>3</v>
      </c>
      <c r="B69" s="35">
        <v>40238</v>
      </c>
      <c r="C69" s="39">
        <v>15.949999999999307</v>
      </c>
      <c r="D69" s="40">
        <v>0</v>
      </c>
      <c r="E69" s="40">
        <v>0</v>
      </c>
      <c r="F69" s="40">
        <v>0</v>
      </c>
      <c r="G69" s="40">
        <v>0</v>
      </c>
      <c r="H69" s="41">
        <v>0</v>
      </c>
      <c r="I69" s="42">
        <f t="shared" si="1"/>
        <v>15.949999999999307</v>
      </c>
      <c r="K69" s="56">
        <v>1.1000944770851122</v>
      </c>
    </row>
    <row r="70" spans="1:11" x14ac:dyDescent="0.2">
      <c r="A70" s="4">
        <f t="shared" si="0"/>
        <v>3</v>
      </c>
      <c r="B70" s="35">
        <v>40239</v>
      </c>
      <c r="C70" s="39">
        <v>16.190000000000339</v>
      </c>
      <c r="D70" s="40">
        <v>0</v>
      </c>
      <c r="E70" s="40">
        <v>0</v>
      </c>
      <c r="F70" s="40">
        <v>0</v>
      </c>
      <c r="G70" s="40">
        <v>0</v>
      </c>
      <c r="H70" s="41">
        <v>0</v>
      </c>
      <c r="I70" s="42">
        <f t="shared" si="1"/>
        <v>16.190000000000339</v>
      </c>
      <c r="K70" s="56">
        <v>0.98369851305489608</v>
      </c>
    </row>
    <row r="71" spans="1:11" x14ac:dyDescent="0.2">
      <c r="A71" s="4">
        <f t="shared" si="0"/>
        <v>3</v>
      </c>
      <c r="B71" s="35">
        <v>40240</v>
      </c>
      <c r="C71" s="39">
        <v>15.949999999998909</v>
      </c>
      <c r="D71" s="40">
        <v>0</v>
      </c>
      <c r="E71" s="40">
        <v>0</v>
      </c>
      <c r="F71" s="40">
        <v>0</v>
      </c>
      <c r="G71" s="40">
        <v>0</v>
      </c>
      <c r="H71" s="41">
        <v>0</v>
      </c>
      <c r="I71" s="42">
        <f t="shared" si="1"/>
        <v>15.949999999998909</v>
      </c>
      <c r="K71" s="56">
        <v>1.0140009870383528</v>
      </c>
    </row>
    <row r="72" spans="1:11" x14ac:dyDescent="0.2">
      <c r="A72" s="4">
        <f t="shared" si="0"/>
        <v>3</v>
      </c>
      <c r="B72" s="35">
        <v>40241</v>
      </c>
      <c r="C72" s="39">
        <v>16.120000000000005</v>
      </c>
      <c r="D72" s="40">
        <v>0</v>
      </c>
      <c r="E72" s="40">
        <v>0</v>
      </c>
      <c r="F72" s="40">
        <v>0</v>
      </c>
      <c r="G72" s="40">
        <v>0</v>
      </c>
      <c r="H72" s="41">
        <v>0</v>
      </c>
      <c r="I72" s="42">
        <f t="shared" si="1"/>
        <v>16.120000000000005</v>
      </c>
      <c r="K72" s="56">
        <v>0.95328434544484342</v>
      </c>
    </row>
    <row r="73" spans="1:11" x14ac:dyDescent="0.2">
      <c r="A73" s="4">
        <f t="shared" si="0"/>
        <v>3</v>
      </c>
      <c r="B73" s="35">
        <v>40242</v>
      </c>
      <c r="C73" s="39">
        <v>15.729999999999279</v>
      </c>
      <c r="D73" s="40">
        <v>0</v>
      </c>
      <c r="E73" s="40">
        <v>0</v>
      </c>
      <c r="F73" s="40">
        <v>0</v>
      </c>
      <c r="G73" s="40">
        <v>0</v>
      </c>
      <c r="H73" s="41">
        <v>0</v>
      </c>
      <c r="I73" s="42">
        <f t="shared" si="1"/>
        <v>15.729999999999279</v>
      </c>
      <c r="K73" s="56">
        <v>0.93330413339939666</v>
      </c>
    </row>
    <row r="74" spans="1:11" x14ac:dyDescent="0.2">
      <c r="A74" s="4">
        <f t="shared" ref="A74:A137" si="2">+IF(ISBLANK($B74),"",MONTH($B74))</f>
        <v>3</v>
      </c>
      <c r="B74" s="35">
        <v>40243</v>
      </c>
      <c r="C74" s="39">
        <v>16.55000000000183</v>
      </c>
      <c r="D74" s="40">
        <v>0</v>
      </c>
      <c r="E74" s="40">
        <v>0</v>
      </c>
      <c r="F74" s="40">
        <v>0</v>
      </c>
      <c r="G74" s="40">
        <v>0</v>
      </c>
      <c r="H74" s="41">
        <v>0</v>
      </c>
      <c r="I74" s="42">
        <f t="shared" ref="I74:I137" si="3">+SUM(C74:H74)</f>
        <v>16.55000000000183</v>
      </c>
      <c r="K74" s="56">
        <v>1.0257266672732437</v>
      </c>
    </row>
    <row r="75" spans="1:11" x14ac:dyDescent="0.2">
      <c r="A75" s="4">
        <f t="shared" si="2"/>
        <v>3</v>
      </c>
      <c r="B75" s="35">
        <v>40244</v>
      </c>
      <c r="C75" s="39">
        <v>15.019999999999639</v>
      </c>
      <c r="D75" s="40">
        <v>0</v>
      </c>
      <c r="E75" s="40">
        <v>0</v>
      </c>
      <c r="F75" s="40">
        <v>0</v>
      </c>
      <c r="G75" s="40">
        <v>0</v>
      </c>
      <c r="H75" s="41">
        <v>0</v>
      </c>
      <c r="I75" s="42">
        <f t="shared" si="3"/>
        <v>15.019999999999639</v>
      </c>
      <c r="K75" s="56">
        <v>0.98872276186915564</v>
      </c>
    </row>
    <row r="76" spans="1:11" x14ac:dyDescent="0.2">
      <c r="A76" s="4">
        <f t="shared" si="2"/>
        <v>3</v>
      </c>
      <c r="B76" s="35">
        <v>40245</v>
      </c>
      <c r="C76" s="39">
        <v>15.579999999998906</v>
      </c>
      <c r="D76" s="40">
        <v>0</v>
      </c>
      <c r="E76" s="40">
        <v>0</v>
      </c>
      <c r="F76" s="40">
        <v>0</v>
      </c>
      <c r="G76" s="40">
        <v>0</v>
      </c>
      <c r="H76" s="41">
        <v>0</v>
      </c>
      <c r="I76" s="42">
        <f t="shared" si="3"/>
        <v>15.579999999998906</v>
      </c>
      <c r="K76" s="56">
        <v>0.93958731932686712</v>
      </c>
    </row>
    <row r="77" spans="1:11" x14ac:dyDescent="0.2">
      <c r="A77" s="4">
        <f t="shared" si="2"/>
        <v>3</v>
      </c>
      <c r="B77" s="35">
        <v>40246</v>
      </c>
      <c r="C77" s="39">
        <v>15.360000000001094</v>
      </c>
      <c r="D77" s="40">
        <v>0</v>
      </c>
      <c r="E77" s="40">
        <v>0</v>
      </c>
      <c r="F77" s="40">
        <v>0</v>
      </c>
      <c r="G77" s="40">
        <v>0</v>
      </c>
      <c r="H77" s="41">
        <v>0</v>
      </c>
      <c r="I77" s="42">
        <f t="shared" si="3"/>
        <v>15.360000000001094</v>
      </c>
      <c r="K77" s="56">
        <v>0.94835154470268679</v>
      </c>
    </row>
    <row r="78" spans="1:11" x14ac:dyDescent="0.2">
      <c r="A78" s="4">
        <f t="shared" si="2"/>
        <v>3</v>
      </c>
      <c r="B78" s="35">
        <v>40247</v>
      </c>
      <c r="C78" s="39">
        <v>16.040000000000703</v>
      </c>
      <c r="D78" s="40">
        <v>0</v>
      </c>
      <c r="E78" s="40">
        <v>0</v>
      </c>
      <c r="F78" s="40">
        <v>0</v>
      </c>
      <c r="G78" s="40">
        <v>0</v>
      </c>
      <c r="H78" s="41">
        <v>0</v>
      </c>
      <c r="I78" s="42">
        <f t="shared" si="3"/>
        <v>16.040000000000703</v>
      </c>
      <c r="K78" s="56">
        <v>0.99421039644065945</v>
      </c>
    </row>
    <row r="79" spans="1:11" x14ac:dyDescent="0.2">
      <c r="A79" s="4">
        <f t="shared" si="2"/>
        <v>3</v>
      </c>
      <c r="B79" s="35">
        <v>40248</v>
      </c>
      <c r="C79" s="39">
        <v>15.939999999999316</v>
      </c>
      <c r="D79" s="40">
        <v>0</v>
      </c>
      <c r="E79" s="40">
        <v>0</v>
      </c>
      <c r="F79" s="40">
        <v>0</v>
      </c>
      <c r="G79" s="40">
        <v>0</v>
      </c>
      <c r="H79" s="41">
        <v>0</v>
      </c>
      <c r="I79" s="42">
        <f t="shared" si="3"/>
        <v>15.939999999999316</v>
      </c>
      <c r="K79" s="56">
        <v>0.97062713948199397</v>
      </c>
    </row>
    <row r="80" spans="1:11" x14ac:dyDescent="0.2">
      <c r="A80" s="4">
        <f t="shared" si="2"/>
        <v>3</v>
      </c>
      <c r="B80" s="35">
        <v>40249</v>
      </c>
      <c r="C80" s="39">
        <v>15.130000000001075</v>
      </c>
      <c r="D80" s="40">
        <v>0</v>
      </c>
      <c r="E80" s="40">
        <v>0</v>
      </c>
      <c r="F80" s="40">
        <v>0</v>
      </c>
      <c r="G80" s="40">
        <v>0</v>
      </c>
      <c r="H80" s="41">
        <v>0</v>
      </c>
      <c r="I80" s="42">
        <f t="shared" si="3"/>
        <v>15.130000000001075</v>
      </c>
      <c r="K80" s="56">
        <v>0.93111445036711615</v>
      </c>
    </row>
    <row r="81" spans="1:11" x14ac:dyDescent="0.2">
      <c r="A81" s="4">
        <f t="shared" si="2"/>
        <v>3</v>
      </c>
      <c r="B81" s="35">
        <v>40250</v>
      </c>
      <c r="C81" s="39">
        <v>13.879999999999256</v>
      </c>
      <c r="D81" s="40">
        <v>0</v>
      </c>
      <c r="E81" s="40">
        <v>0</v>
      </c>
      <c r="F81" s="40">
        <v>0</v>
      </c>
      <c r="G81" s="40">
        <v>0</v>
      </c>
      <c r="H81" s="41">
        <v>0</v>
      </c>
      <c r="I81" s="42">
        <f t="shared" si="3"/>
        <v>13.879999999999256</v>
      </c>
      <c r="K81" s="56">
        <v>0.87338468102247224</v>
      </c>
    </row>
    <row r="82" spans="1:11" x14ac:dyDescent="0.2">
      <c r="A82" s="4">
        <f t="shared" si="2"/>
        <v>3</v>
      </c>
      <c r="B82" s="35">
        <v>40251</v>
      </c>
      <c r="C82" s="39">
        <v>14.600000000000021</v>
      </c>
      <c r="D82" s="40">
        <v>0</v>
      </c>
      <c r="E82" s="40">
        <v>0</v>
      </c>
      <c r="F82" s="40">
        <v>0</v>
      </c>
      <c r="G82" s="40">
        <v>0</v>
      </c>
      <c r="H82" s="41">
        <v>0</v>
      </c>
      <c r="I82" s="42">
        <f t="shared" si="3"/>
        <v>14.600000000000021</v>
      </c>
      <c r="K82" s="56">
        <v>0.97373332559186598</v>
      </c>
    </row>
    <row r="83" spans="1:11" x14ac:dyDescent="0.2">
      <c r="A83" s="4">
        <f t="shared" si="2"/>
        <v>3</v>
      </c>
      <c r="B83" s="35">
        <v>40252</v>
      </c>
      <c r="C83" s="39">
        <v>16.550000000000352</v>
      </c>
      <c r="D83" s="40">
        <v>0</v>
      </c>
      <c r="E83" s="40">
        <v>0</v>
      </c>
      <c r="F83" s="40">
        <v>0</v>
      </c>
      <c r="G83" s="40">
        <v>0</v>
      </c>
      <c r="H83" s="41">
        <v>0</v>
      </c>
      <c r="I83" s="42">
        <f t="shared" si="3"/>
        <v>16.550000000000352</v>
      </c>
      <c r="K83" s="56">
        <v>1.0227178258652052</v>
      </c>
    </row>
    <row r="84" spans="1:11" x14ac:dyDescent="0.2">
      <c r="A84" s="4">
        <f t="shared" si="2"/>
        <v>3</v>
      </c>
      <c r="B84" s="35">
        <v>40253</v>
      </c>
      <c r="C84" s="39">
        <v>16.249999999999261</v>
      </c>
      <c r="D84" s="40">
        <v>0</v>
      </c>
      <c r="E84" s="40">
        <v>0</v>
      </c>
      <c r="F84" s="40">
        <v>0</v>
      </c>
      <c r="G84" s="40">
        <v>0</v>
      </c>
      <c r="H84" s="41">
        <v>0</v>
      </c>
      <c r="I84" s="42">
        <f t="shared" si="3"/>
        <v>16.249999999999261</v>
      </c>
      <c r="K84" s="56">
        <v>1.0139255154714724</v>
      </c>
    </row>
    <row r="85" spans="1:11" x14ac:dyDescent="0.2">
      <c r="A85" s="4">
        <f t="shared" si="2"/>
        <v>3</v>
      </c>
      <c r="B85" s="35">
        <v>40254</v>
      </c>
      <c r="C85" s="39">
        <v>16.010000000001071</v>
      </c>
      <c r="D85" s="40">
        <v>0</v>
      </c>
      <c r="E85" s="40">
        <v>0</v>
      </c>
      <c r="F85" s="40">
        <v>0</v>
      </c>
      <c r="G85" s="40">
        <v>0</v>
      </c>
      <c r="H85" s="41">
        <v>0</v>
      </c>
      <c r="I85" s="42">
        <f t="shared" si="3"/>
        <v>16.010000000001071</v>
      </c>
      <c r="K85" s="56">
        <v>1.0010463260786486</v>
      </c>
    </row>
    <row r="86" spans="1:11" x14ac:dyDescent="0.2">
      <c r="A86" s="4">
        <f t="shared" si="2"/>
        <v>3</v>
      </c>
      <c r="B86" s="35">
        <v>40255</v>
      </c>
      <c r="C86" s="39">
        <v>17.189999999998577</v>
      </c>
      <c r="D86" s="40">
        <v>0</v>
      </c>
      <c r="E86" s="40">
        <v>0</v>
      </c>
      <c r="F86" s="40">
        <v>0</v>
      </c>
      <c r="G86" s="40">
        <v>0</v>
      </c>
      <c r="H86" s="41">
        <v>0</v>
      </c>
      <c r="I86" s="42">
        <f t="shared" si="3"/>
        <v>17.189999999998577</v>
      </c>
      <c r="K86" s="56">
        <v>1.0734143047497902</v>
      </c>
    </row>
    <row r="87" spans="1:11" x14ac:dyDescent="0.2">
      <c r="A87" s="4">
        <f t="shared" si="2"/>
        <v>3</v>
      </c>
      <c r="B87" s="35">
        <v>40256</v>
      </c>
      <c r="C87" s="39">
        <v>16.300000000000693</v>
      </c>
      <c r="D87" s="40">
        <v>0</v>
      </c>
      <c r="E87" s="40">
        <v>0</v>
      </c>
      <c r="F87" s="40">
        <v>0</v>
      </c>
      <c r="G87" s="40">
        <v>0</v>
      </c>
      <c r="H87" s="41">
        <v>0</v>
      </c>
      <c r="I87" s="42">
        <f t="shared" si="3"/>
        <v>16.300000000000693</v>
      </c>
      <c r="K87" s="56">
        <v>0.99789008833579596</v>
      </c>
    </row>
    <row r="88" spans="1:11" x14ac:dyDescent="0.2">
      <c r="A88" s="4">
        <f t="shared" si="2"/>
        <v>3</v>
      </c>
      <c r="B88" s="35">
        <v>40257</v>
      </c>
      <c r="C88" s="39">
        <v>16.479999999998597</v>
      </c>
      <c r="D88" s="40">
        <v>0</v>
      </c>
      <c r="E88" s="40">
        <v>0</v>
      </c>
      <c r="F88" s="40">
        <v>0</v>
      </c>
      <c r="G88" s="40">
        <v>0</v>
      </c>
      <c r="H88" s="41">
        <v>0</v>
      </c>
      <c r="I88" s="42">
        <f t="shared" si="3"/>
        <v>16.479999999998597</v>
      </c>
      <c r="K88" s="56">
        <v>1.0425519101476479</v>
      </c>
    </row>
    <row r="89" spans="1:11" x14ac:dyDescent="0.2">
      <c r="A89" s="4">
        <f t="shared" si="2"/>
        <v>3</v>
      </c>
      <c r="B89" s="35">
        <v>40258</v>
      </c>
      <c r="C89" s="39">
        <v>15.25000000000108</v>
      </c>
      <c r="D89" s="40">
        <v>0</v>
      </c>
      <c r="E89" s="40">
        <v>0</v>
      </c>
      <c r="F89" s="40">
        <v>0</v>
      </c>
      <c r="G89" s="40">
        <v>0</v>
      </c>
      <c r="H89" s="41">
        <v>0</v>
      </c>
      <c r="I89" s="42">
        <f t="shared" si="3"/>
        <v>15.25000000000108</v>
      </c>
      <c r="K89" s="56">
        <v>0.99756696821077628</v>
      </c>
    </row>
    <row r="90" spans="1:11" x14ac:dyDescent="0.2">
      <c r="A90" s="4">
        <f t="shared" si="2"/>
        <v>3</v>
      </c>
      <c r="B90" s="35">
        <v>40259</v>
      </c>
      <c r="C90" s="39">
        <v>16.449999999999989</v>
      </c>
      <c r="D90" s="40">
        <v>0</v>
      </c>
      <c r="E90" s="40">
        <v>0</v>
      </c>
      <c r="F90" s="40">
        <v>0</v>
      </c>
      <c r="G90" s="40">
        <v>0</v>
      </c>
      <c r="H90" s="41">
        <v>0</v>
      </c>
      <c r="I90" s="42">
        <f t="shared" si="3"/>
        <v>16.449999999999989</v>
      </c>
      <c r="K90" s="56">
        <v>0.98644035885829395</v>
      </c>
    </row>
    <row r="91" spans="1:11" x14ac:dyDescent="0.2">
      <c r="A91" s="4">
        <f t="shared" si="2"/>
        <v>3</v>
      </c>
      <c r="B91" s="35">
        <v>40260</v>
      </c>
      <c r="C91" s="39">
        <v>16.219999999999629</v>
      </c>
      <c r="D91" s="40">
        <v>0.34399999999999997</v>
      </c>
      <c r="E91" s="40">
        <v>0</v>
      </c>
      <c r="F91" s="40">
        <v>0</v>
      </c>
      <c r="G91" s="40">
        <v>0</v>
      </c>
      <c r="H91" s="41">
        <v>2.8000000000000001E-2</v>
      </c>
      <c r="I91" s="42">
        <f t="shared" si="3"/>
        <v>16.591999999999629</v>
      </c>
      <c r="K91" s="56">
        <v>0.98417085578768237</v>
      </c>
    </row>
    <row r="92" spans="1:11" x14ac:dyDescent="0.2">
      <c r="A92" s="4">
        <f t="shared" si="2"/>
        <v>3</v>
      </c>
      <c r="B92" s="35">
        <v>40261</v>
      </c>
      <c r="C92" s="39">
        <v>15.630000000000734</v>
      </c>
      <c r="D92" s="40">
        <v>0.23499999999999999</v>
      </c>
      <c r="E92" s="40">
        <v>0</v>
      </c>
      <c r="F92" s="40">
        <v>0</v>
      </c>
      <c r="G92" s="40">
        <v>0</v>
      </c>
      <c r="H92" s="41">
        <v>0</v>
      </c>
      <c r="I92" s="42">
        <f t="shared" si="3"/>
        <v>15.865000000000734</v>
      </c>
      <c r="K92" s="56">
        <v>0.91591722403210363</v>
      </c>
    </row>
    <row r="93" spans="1:11" x14ac:dyDescent="0.2">
      <c r="A93" s="4">
        <f t="shared" si="2"/>
        <v>3</v>
      </c>
      <c r="B93" s="35">
        <v>40262</v>
      </c>
      <c r="C93" s="39">
        <v>15.430000000000348</v>
      </c>
      <c r="D93" s="40">
        <v>0</v>
      </c>
      <c r="E93" s="40">
        <v>0</v>
      </c>
      <c r="F93" s="40">
        <v>0</v>
      </c>
      <c r="G93" s="40">
        <v>0</v>
      </c>
      <c r="H93" s="41">
        <v>0</v>
      </c>
      <c r="I93" s="42">
        <f t="shared" si="3"/>
        <v>15.430000000000348</v>
      </c>
      <c r="K93" s="56">
        <v>0.97000990073386939</v>
      </c>
    </row>
    <row r="94" spans="1:11" x14ac:dyDescent="0.2">
      <c r="A94" s="4">
        <f t="shared" si="2"/>
        <v>3</v>
      </c>
      <c r="B94" s="35">
        <v>40263</v>
      </c>
      <c r="C94" s="39">
        <v>16.849999999999284</v>
      </c>
      <c r="D94" s="40">
        <v>0</v>
      </c>
      <c r="E94" s="40">
        <v>0.18</v>
      </c>
      <c r="F94" s="40">
        <v>0</v>
      </c>
      <c r="G94" s="40">
        <v>0</v>
      </c>
      <c r="H94" s="41">
        <v>0</v>
      </c>
      <c r="I94" s="42">
        <f t="shared" si="3"/>
        <v>17.029999999999283</v>
      </c>
      <c r="K94" s="56">
        <v>1.0200938448283243</v>
      </c>
    </row>
    <row r="95" spans="1:11" x14ac:dyDescent="0.2">
      <c r="A95" s="4">
        <f t="shared" si="2"/>
        <v>3</v>
      </c>
      <c r="B95" s="35">
        <v>40264</v>
      </c>
      <c r="C95" s="39">
        <v>16.119999999999663</v>
      </c>
      <c r="D95" s="40">
        <v>0</v>
      </c>
      <c r="E95" s="40">
        <v>0</v>
      </c>
      <c r="F95" s="40">
        <v>0</v>
      </c>
      <c r="G95" s="40">
        <v>0</v>
      </c>
      <c r="H95" s="41">
        <v>0</v>
      </c>
      <c r="I95" s="42">
        <f t="shared" si="3"/>
        <v>16.119999999999663</v>
      </c>
      <c r="K95" s="56">
        <v>0.99118652579361988</v>
      </c>
    </row>
    <row r="96" spans="1:11" x14ac:dyDescent="0.2">
      <c r="A96" s="4">
        <f t="shared" si="2"/>
        <v>3</v>
      </c>
      <c r="B96" s="35">
        <v>40265</v>
      </c>
      <c r="C96" s="39">
        <v>14.97999999999962</v>
      </c>
      <c r="D96" s="40">
        <v>0</v>
      </c>
      <c r="E96" s="40">
        <v>0</v>
      </c>
      <c r="F96" s="40">
        <v>0</v>
      </c>
      <c r="G96" s="40">
        <v>0</v>
      </c>
      <c r="H96" s="41">
        <v>0</v>
      </c>
      <c r="I96" s="42">
        <f t="shared" si="3"/>
        <v>14.97999999999962</v>
      </c>
      <c r="K96" s="56">
        <v>1.0022065546165573</v>
      </c>
    </row>
    <row r="97" spans="1:11" x14ac:dyDescent="0.2">
      <c r="A97" s="4">
        <f t="shared" si="2"/>
        <v>3</v>
      </c>
      <c r="B97" s="35">
        <v>40266</v>
      </c>
      <c r="C97" s="39">
        <v>15.689999999999998</v>
      </c>
      <c r="D97" s="40">
        <v>0</v>
      </c>
      <c r="E97" s="40">
        <v>0</v>
      </c>
      <c r="F97" s="40">
        <v>0</v>
      </c>
      <c r="G97" s="40">
        <v>0</v>
      </c>
      <c r="H97" s="41">
        <v>0</v>
      </c>
      <c r="I97" s="42">
        <f t="shared" si="3"/>
        <v>15.689999999999998</v>
      </c>
      <c r="K97" s="56">
        <v>0.98814493723411745</v>
      </c>
    </row>
    <row r="98" spans="1:11" x14ac:dyDescent="0.2">
      <c r="A98" s="4">
        <f t="shared" si="2"/>
        <v>3</v>
      </c>
      <c r="B98" s="35">
        <v>40267</v>
      </c>
      <c r="C98" s="39">
        <v>16.690000000001476</v>
      </c>
      <c r="D98" s="40">
        <v>0</v>
      </c>
      <c r="E98" s="40">
        <v>0</v>
      </c>
      <c r="F98" s="40">
        <v>0</v>
      </c>
      <c r="G98" s="40">
        <v>0</v>
      </c>
      <c r="H98" s="41">
        <v>0</v>
      </c>
      <c r="I98" s="42">
        <f t="shared" si="3"/>
        <v>16.690000000001476</v>
      </c>
      <c r="K98" s="56">
        <v>1.0243306431883314</v>
      </c>
    </row>
    <row r="99" spans="1:11" x14ac:dyDescent="0.2">
      <c r="A99" s="4">
        <f t="shared" si="2"/>
        <v>3</v>
      </c>
      <c r="B99" s="35">
        <v>40268</v>
      </c>
      <c r="C99" s="39">
        <v>16.999999999998867</v>
      </c>
      <c r="D99" s="40">
        <v>0</v>
      </c>
      <c r="E99" s="40">
        <v>0</v>
      </c>
      <c r="F99" s="40">
        <v>0</v>
      </c>
      <c r="G99" s="40">
        <v>0</v>
      </c>
      <c r="H99" s="41">
        <v>0</v>
      </c>
      <c r="I99" s="42">
        <f t="shared" si="3"/>
        <v>16.999999999998867</v>
      </c>
      <c r="K99" s="56">
        <v>1.0013011938565042</v>
      </c>
    </row>
    <row r="100" spans="1:11" x14ac:dyDescent="0.2">
      <c r="A100" s="4">
        <f t="shared" si="2"/>
        <v>4</v>
      </c>
      <c r="B100" s="35">
        <v>40269</v>
      </c>
      <c r="C100" s="39">
        <v>17.00999999999965</v>
      </c>
      <c r="D100" s="40">
        <v>0</v>
      </c>
      <c r="E100" s="40">
        <v>0</v>
      </c>
      <c r="F100" s="40">
        <v>0</v>
      </c>
      <c r="G100" s="40">
        <v>0</v>
      </c>
      <c r="H100" s="41">
        <v>0</v>
      </c>
      <c r="I100" s="42">
        <f t="shared" si="3"/>
        <v>17.00999999999965</v>
      </c>
      <c r="J100" s="5"/>
      <c r="K100" s="56">
        <v>1.0198323077589786</v>
      </c>
    </row>
    <row r="101" spans="1:11" x14ac:dyDescent="0.2">
      <c r="A101" s="4">
        <f t="shared" si="2"/>
        <v>4</v>
      </c>
      <c r="B101" s="35">
        <v>40270</v>
      </c>
      <c r="C101" s="39">
        <v>14.980000000001098</v>
      </c>
      <c r="D101" s="40">
        <v>0</v>
      </c>
      <c r="E101" s="40">
        <v>0</v>
      </c>
      <c r="F101" s="40">
        <v>0</v>
      </c>
      <c r="G101" s="40">
        <v>0</v>
      </c>
      <c r="H101" s="41">
        <v>0</v>
      </c>
      <c r="I101" s="42">
        <f t="shared" si="3"/>
        <v>14.980000000001098</v>
      </c>
      <c r="K101" s="56">
        <v>0.95017712497833662</v>
      </c>
    </row>
    <row r="102" spans="1:11" x14ac:dyDescent="0.2">
      <c r="A102" s="4">
        <f t="shared" si="2"/>
        <v>4</v>
      </c>
      <c r="B102" s="35">
        <v>40271</v>
      </c>
      <c r="C102" s="39">
        <v>14.369999999999607</v>
      </c>
      <c r="D102" s="40">
        <v>0</v>
      </c>
      <c r="E102" s="40">
        <v>0</v>
      </c>
      <c r="F102" s="40">
        <v>0</v>
      </c>
      <c r="G102" s="40">
        <v>0</v>
      </c>
      <c r="H102" s="41">
        <v>0</v>
      </c>
      <c r="I102" s="42">
        <f t="shared" si="3"/>
        <v>14.369999999999607</v>
      </c>
      <c r="K102" s="56">
        <v>0.90817588124800774</v>
      </c>
    </row>
    <row r="103" spans="1:11" x14ac:dyDescent="0.2">
      <c r="A103" s="4">
        <f t="shared" si="2"/>
        <v>4</v>
      </c>
      <c r="B103" s="35">
        <v>40272</v>
      </c>
      <c r="C103" s="39">
        <v>15.320000000000052</v>
      </c>
      <c r="D103" s="40">
        <v>0</v>
      </c>
      <c r="E103" s="40">
        <v>0</v>
      </c>
      <c r="F103" s="40">
        <v>0</v>
      </c>
      <c r="G103" s="40">
        <v>0</v>
      </c>
      <c r="H103" s="41">
        <v>0</v>
      </c>
      <c r="I103" s="42">
        <f t="shared" si="3"/>
        <v>15.320000000000052</v>
      </c>
      <c r="K103" s="56">
        <v>0.99074376541020226</v>
      </c>
    </row>
    <row r="104" spans="1:11" x14ac:dyDescent="0.2">
      <c r="A104" s="4">
        <f t="shared" si="2"/>
        <v>4</v>
      </c>
      <c r="B104" s="35">
        <v>40273</v>
      </c>
      <c r="C104" s="39">
        <v>16.270000000000323</v>
      </c>
      <c r="D104" s="40">
        <v>0</v>
      </c>
      <c r="E104" s="40">
        <v>0</v>
      </c>
      <c r="F104" s="40">
        <v>0</v>
      </c>
      <c r="G104" s="40">
        <v>0</v>
      </c>
      <c r="H104" s="41">
        <v>0</v>
      </c>
      <c r="I104" s="42">
        <f t="shared" si="3"/>
        <v>16.270000000000323</v>
      </c>
      <c r="K104" s="56">
        <v>1.0424138617773111</v>
      </c>
    </row>
    <row r="105" spans="1:11" x14ac:dyDescent="0.2">
      <c r="A105" s="4">
        <f t="shared" si="2"/>
        <v>4</v>
      </c>
      <c r="B105" s="35">
        <v>40274</v>
      </c>
      <c r="C105" s="39">
        <v>16.549999999999272</v>
      </c>
      <c r="D105" s="40">
        <v>0</v>
      </c>
      <c r="E105" s="40">
        <v>0</v>
      </c>
      <c r="F105" s="40">
        <v>0</v>
      </c>
      <c r="G105" s="40">
        <v>0</v>
      </c>
      <c r="H105" s="41">
        <v>0</v>
      </c>
      <c r="I105" s="42">
        <f t="shared" si="3"/>
        <v>16.549999999999272</v>
      </c>
      <c r="K105" s="56">
        <v>1.0496703945346735</v>
      </c>
    </row>
    <row r="106" spans="1:11" x14ac:dyDescent="0.2">
      <c r="A106" s="4">
        <f t="shared" si="2"/>
        <v>4</v>
      </c>
      <c r="B106" s="35">
        <v>40275</v>
      </c>
      <c r="C106" s="39">
        <v>15.78000000000111</v>
      </c>
      <c r="D106" s="40">
        <v>0</v>
      </c>
      <c r="E106" s="40">
        <v>0</v>
      </c>
      <c r="F106" s="40">
        <v>0</v>
      </c>
      <c r="G106" s="40">
        <v>0</v>
      </c>
      <c r="H106" s="41">
        <v>0</v>
      </c>
      <c r="I106" s="42">
        <f t="shared" si="3"/>
        <v>15.78000000000111</v>
      </c>
      <c r="K106" s="56">
        <v>0.98032133562177326</v>
      </c>
    </row>
    <row r="107" spans="1:11" x14ac:dyDescent="0.2">
      <c r="A107" s="4">
        <f t="shared" si="2"/>
        <v>4</v>
      </c>
      <c r="B107" s="35">
        <v>40276</v>
      </c>
      <c r="C107" s="39">
        <v>17.21999999999889</v>
      </c>
      <c r="D107" s="40">
        <v>0</v>
      </c>
      <c r="E107" s="40">
        <v>0</v>
      </c>
      <c r="F107" s="40">
        <v>0</v>
      </c>
      <c r="G107" s="40">
        <v>0</v>
      </c>
      <c r="H107" s="41">
        <v>0</v>
      </c>
      <c r="I107" s="42">
        <f t="shared" si="3"/>
        <v>17.21999999999889</v>
      </c>
      <c r="K107" s="56">
        <v>1.1073806133850788</v>
      </c>
    </row>
    <row r="108" spans="1:11" x14ac:dyDescent="0.2">
      <c r="A108" s="4">
        <f t="shared" si="2"/>
        <v>4</v>
      </c>
      <c r="B108" s="35">
        <v>40277</v>
      </c>
      <c r="C108" s="39">
        <v>15.360000000001094</v>
      </c>
      <c r="D108" s="40">
        <v>0</v>
      </c>
      <c r="E108" s="40">
        <v>0</v>
      </c>
      <c r="F108" s="40">
        <v>0</v>
      </c>
      <c r="G108" s="40">
        <v>0</v>
      </c>
      <c r="H108" s="41">
        <v>0</v>
      </c>
      <c r="I108" s="42">
        <f t="shared" si="3"/>
        <v>15.360000000001094</v>
      </c>
      <c r="K108" s="56">
        <v>0.93028055935673148</v>
      </c>
    </row>
    <row r="109" spans="1:11" x14ac:dyDescent="0.2">
      <c r="A109" s="4">
        <f t="shared" si="2"/>
        <v>4</v>
      </c>
      <c r="B109" s="35">
        <v>40278</v>
      </c>
      <c r="C109" s="39">
        <v>16.799999999998931</v>
      </c>
      <c r="D109" s="40">
        <v>0</v>
      </c>
      <c r="E109" s="40">
        <v>0</v>
      </c>
      <c r="F109" s="40">
        <v>0</v>
      </c>
      <c r="G109" s="40">
        <v>0</v>
      </c>
      <c r="H109" s="41">
        <v>0</v>
      </c>
      <c r="I109" s="42">
        <f t="shared" si="3"/>
        <v>16.799999999998931</v>
      </c>
      <c r="K109" s="56">
        <v>1.0466507529229896</v>
      </c>
    </row>
    <row r="110" spans="1:11" x14ac:dyDescent="0.2">
      <c r="A110" s="4">
        <f t="shared" si="2"/>
        <v>4</v>
      </c>
      <c r="B110" s="35">
        <v>40279</v>
      </c>
      <c r="C110" s="39">
        <v>15.140000000000725</v>
      </c>
      <c r="D110" s="40">
        <v>0</v>
      </c>
      <c r="E110" s="40">
        <v>0</v>
      </c>
      <c r="F110" s="40">
        <v>0</v>
      </c>
      <c r="G110" s="40">
        <v>0</v>
      </c>
      <c r="H110" s="41">
        <v>0</v>
      </c>
      <c r="I110" s="42">
        <f t="shared" si="3"/>
        <v>15.140000000000725</v>
      </c>
      <c r="K110" s="56">
        <v>0.9640863221502417</v>
      </c>
    </row>
    <row r="111" spans="1:11" x14ac:dyDescent="0.2">
      <c r="A111" s="4">
        <f t="shared" si="2"/>
        <v>4</v>
      </c>
      <c r="B111" s="35">
        <v>40280</v>
      </c>
      <c r="C111" s="39">
        <v>16.70999999999998</v>
      </c>
      <c r="D111" s="40">
        <v>0</v>
      </c>
      <c r="E111" s="40">
        <v>0</v>
      </c>
      <c r="F111" s="40">
        <v>0</v>
      </c>
      <c r="G111" s="40">
        <v>0</v>
      </c>
      <c r="H111" s="41">
        <v>0</v>
      </c>
      <c r="I111" s="42">
        <f t="shared" si="3"/>
        <v>16.70999999999998</v>
      </c>
      <c r="K111" s="56">
        <v>1.0343496544515174</v>
      </c>
    </row>
    <row r="112" spans="1:11" x14ac:dyDescent="0.2">
      <c r="A112" s="4">
        <f t="shared" si="2"/>
        <v>4</v>
      </c>
      <c r="B112" s="35">
        <v>40281</v>
      </c>
      <c r="C112" s="39">
        <v>16.510000000000389</v>
      </c>
      <c r="D112" s="40">
        <v>0</v>
      </c>
      <c r="E112" s="40">
        <v>0</v>
      </c>
      <c r="F112" s="40">
        <v>0</v>
      </c>
      <c r="G112" s="40">
        <v>0</v>
      </c>
      <c r="H112" s="41">
        <v>0</v>
      </c>
      <c r="I112" s="42">
        <f t="shared" si="3"/>
        <v>16.510000000000389</v>
      </c>
      <c r="K112" s="56">
        <v>1.0285928762611833</v>
      </c>
    </row>
    <row r="113" spans="1:11" x14ac:dyDescent="0.2">
      <c r="A113" s="4">
        <f t="shared" si="2"/>
        <v>4</v>
      </c>
      <c r="B113" s="35">
        <v>40282</v>
      </c>
      <c r="C113" s="39">
        <v>16.949999999998507</v>
      </c>
      <c r="D113" s="40">
        <v>0</v>
      </c>
      <c r="E113" s="40">
        <v>0</v>
      </c>
      <c r="F113" s="40">
        <v>0</v>
      </c>
      <c r="G113" s="40">
        <v>0</v>
      </c>
      <c r="H113" s="41">
        <v>0</v>
      </c>
      <c r="I113" s="42">
        <f t="shared" si="3"/>
        <v>16.949999999998507</v>
      </c>
      <c r="K113" s="56">
        <v>1.0395738054518782</v>
      </c>
    </row>
    <row r="114" spans="1:11" x14ac:dyDescent="0.2">
      <c r="A114" s="4">
        <f t="shared" si="2"/>
        <v>4</v>
      </c>
      <c r="B114" s="35">
        <v>40283</v>
      </c>
      <c r="C114" s="39">
        <v>16.260000000001469</v>
      </c>
      <c r="D114" s="40">
        <v>0</v>
      </c>
      <c r="E114" s="40">
        <v>0</v>
      </c>
      <c r="F114" s="40">
        <v>0</v>
      </c>
      <c r="G114" s="40">
        <v>0</v>
      </c>
      <c r="H114" s="41">
        <v>0</v>
      </c>
      <c r="I114" s="42">
        <f t="shared" si="3"/>
        <v>16.260000000001469</v>
      </c>
      <c r="K114" s="56">
        <v>1.0060169267444672</v>
      </c>
    </row>
    <row r="115" spans="1:11" x14ac:dyDescent="0.2">
      <c r="A115" s="4">
        <f t="shared" si="2"/>
        <v>4</v>
      </c>
      <c r="B115" s="35">
        <v>40284</v>
      </c>
      <c r="C115" s="39">
        <v>17.079999999999302</v>
      </c>
      <c r="D115" s="40">
        <v>0</v>
      </c>
      <c r="E115" s="40">
        <v>0</v>
      </c>
      <c r="F115" s="40">
        <v>0</v>
      </c>
      <c r="G115" s="40">
        <v>0</v>
      </c>
      <c r="H115" s="41">
        <v>0</v>
      </c>
      <c r="I115" s="42">
        <f t="shared" si="3"/>
        <v>17.079999999999302</v>
      </c>
      <c r="K115" s="56">
        <v>1.019189836692403</v>
      </c>
    </row>
    <row r="116" spans="1:11" x14ac:dyDescent="0.2">
      <c r="A116" s="4">
        <f t="shared" si="2"/>
        <v>4</v>
      </c>
      <c r="B116" s="35">
        <v>40285</v>
      </c>
      <c r="C116" s="39">
        <v>13.266000000000728</v>
      </c>
      <c r="D116" s="40">
        <v>0</v>
      </c>
      <c r="E116" s="40">
        <v>0</v>
      </c>
      <c r="F116" s="40">
        <v>0</v>
      </c>
      <c r="G116" s="40">
        <v>0.22600000000000001</v>
      </c>
      <c r="H116" s="41">
        <v>2.5999999999999999E-2</v>
      </c>
      <c r="I116" s="42">
        <f t="shared" si="3"/>
        <v>13.518000000000729</v>
      </c>
      <c r="K116" s="56">
        <v>0.81750182719268483</v>
      </c>
    </row>
    <row r="117" spans="1:11" x14ac:dyDescent="0.2">
      <c r="A117" s="4">
        <f t="shared" si="2"/>
        <v>4</v>
      </c>
      <c r="B117" s="35">
        <v>40286</v>
      </c>
      <c r="C117" s="39">
        <v>16.378999999999635</v>
      </c>
      <c r="D117" s="40">
        <v>0</v>
      </c>
      <c r="E117" s="40">
        <v>0</v>
      </c>
      <c r="F117" s="40">
        <v>0</v>
      </c>
      <c r="G117" s="40">
        <v>0</v>
      </c>
      <c r="H117" s="41">
        <v>0</v>
      </c>
      <c r="I117" s="42">
        <f t="shared" si="3"/>
        <v>16.378999999999635</v>
      </c>
      <c r="K117" s="56">
        <v>1.0179501263480868</v>
      </c>
    </row>
    <row r="118" spans="1:11" x14ac:dyDescent="0.2">
      <c r="A118" s="4">
        <f t="shared" si="2"/>
        <v>4</v>
      </c>
      <c r="B118" s="35">
        <v>40287</v>
      </c>
      <c r="C118" s="39">
        <v>17.622999999999273</v>
      </c>
      <c r="D118" s="40">
        <v>0</v>
      </c>
      <c r="E118" s="40">
        <v>0</v>
      </c>
      <c r="F118" s="40">
        <v>0</v>
      </c>
      <c r="G118" s="40">
        <v>0.21099999999999999</v>
      </c>
      <c r="H118" s="41">
        <v>3.9E-2</v>
      </c>
      <c r="I118" s="42">
        <f t="shared" si="3"/>
        <v>17.872999999999273</v>
      </c>
      <c r="K118" s="56">
        <v>1.104027947610656</v>
      </c>
    </row>
    <row r="119" spans="1:11" x14ac:dyDescent="0.2">
      <c r="A119" s="4">
        <f t="shared" si="2"/>
        <v>4</v>
      </c>
      <c r="B119" s="35">
        <v>40288</v>
      </c>
      <c r="C119" s="39">
        <v>16.581000000000728</v>
      </c>
      <c r="D119" s="40">
        <v>0</v>
      </c>
      <c r="E119" s="40">
        <v>0</v>
      </c>
      <c r="F119" s="40">
        <v>0</v>
      </c>
      <c r="G119" s="40">
        <v>0</v>
      </c>
      <c r="H119" s="41">
        <v>0</v>
      </c>
      <c r="I119" s="42">
        <f t="shared" si="3"/>
        <v>16.581000000000728</v>
      </c>
      <c r="K119" s="56">
        <v>1.0200982362734059</v>
      </c>
    </row>
    <row r="120" spans="1:11" x14ac:dyDescent="0.2">
      <c r="A120" s="4">
        <f t="shared" si="2"/>
        <v>4</v>
      </c>
      <c r="B120" s="35">
        <v>40289</v>
      </c>
      <c r="C120" s="39">
        <v>17.101999999999272</v>
      </c>
      <c r="D120" s="40">
        <v>0</v>
      </c>
      <c r="E120" s="40">
        <v>0</v>
      </c>
      <c r="F120" s="40">
        <v>0</v>
      </c>
      <c r="G120" s="40">
        <v>0.33300000000000002</v>
      </c>
      <c r="H120" s="41">
        <v>0</v>
      </c>
      <c r="I120" s="42">
        <f t="shared" si="3"/>
        <v>17.43499999999927</v>
      </c>
      <c r="K120" s="56">
        <v>1.1098170310455742</v>
      </c>
    </row>
    <row r="121" spans="1:11" x14ac:dyDescent="0.2">
      <c r="A121" s="4">
        <f t="shared" si="2"/>
        <v>4</v>
      </c>
      <c r="B121" s="35">
        <v>40290</v>
      </c>
      <c r="C121" s="39">
        <v>16.094000000000001</v>
      </c>
      <c r="D121" s="40">
        <v>0</v>
      </c>
      <c r="E121" s="40">
        <v>0</v>
      </c>
      <c r="F121" s="40">
        <v>0</v>
      </c>
      <c r="G121" s="40">
        <v>0.312</v>
      </c>
      <c r="H121" s="41">
        <v>0</v>
      </c>
      <c r="I121" s="42">
        <f t="shared" si="3"/>
        <v>16.406000000000002</v>
      </c>
      <c r="K121" s="56">
        <v>1.0544334895527969</v>
      </c>
    </row>
    <row r="122" spans="1:11" x14ac:dyDescent="0.2">
      <c r="A122" s="4">
        <f t="shared" si="2"/>
        <v>4</v>
      </c>
      <c r="B122" s="35">
        <v>40291</v>
      </c>
      <c r="C122" s="39">
        <v>15.641999999999637</v>
      </c>
      <c r="D122" s="40">
        <v>0</v>
      </c>
      <c r="E122" s="40">
        <v>0</v>
      </c>
      <c r="F122" s="40">
        <v>0</v>
      </c>
      <c r="G122" s="40">
        <v>0</v>
      </c>
      <c r="H122" s="41">
        <v>0</v>
      </c>
      <c r="I122" s="42">
        <f t="shared" si="3"/>
        <v>15.641999999999637</v>
      </c>
      <c r="K122" s="56">
        <v>1.0465040158516818</v>
      </c>
    </row>
    <row r="123" spans="1:11" x14ac:dyDescent="0.2">
      <c r="A123" s="4">
        <f t="shared" si="2"/>
        <v>4</v>
      </c>
      <c r="B123" s="35">
        <v>40292</v>
      </c>
      <c r="C123" s="39">
        <v>14.966000000001092</v>
      </c>
      <c r="D123" s="40">
        <v>0</v>
      </c>
      <c r="E123" s="40">
        <v>0</v>
      </c>
      <c r="F123" s="40">
        <v>0</v>
      </c>
      <c r="G123" s="40">
        <v>0.33</v>
      </c>
      <c r="H123" s="41">
        <v>0</v>
      </c>
      <c r="I123" s="42">
        <f t="shared" si="3"/>
        <v>15.296000000001092</v>
      </c>
      <c r="K123" s="56">
        <v>1.0135575084702915</v>
      </c>
    </row>
    <row r="124" spans="1:11" x14ac:dyDescent="0.2">
      <c r="A124" s="4">
        <f t="shared" si="2"/>
        <v>4</v>
      </c>
      <c r="B124" s="35">
        <v>40293</v>
      </c>
      <c r="C124" s="39">
        <v>15.784000000000004</v>
      </c>
      <c r="D124" s="40">
        <v>0</v>
      </c>
      <c r="E124" s="40">
        <v>0</v>
      </c>
      <c r="F124" s="40">
        <v>0</v>
      </c>
      <c r="G124" s="40">
        <v>0</v>
      </c>
      <c r="H124" s="41">
        <v>0</v>
      </c>
      <c r="I124" s="42">
        <f t="shared" si="3"/>
        <v>15.784000000000004</v>
      </c>
      <c r="K124" s="56">
        <v>1.0315464035289041</v>
      </c>
    </row>
    <row r="125" spans="1:11" x14ac:dyDescent="0.2">
      <c r="A125" s="4">
        <f t="shared" si="2"/>
        <v>4</v>
      </c>
      <c r="B125" s="35">
        <v>40294</v>
      </c>
      <c r="C125" s="39">
        <v>15.671000000000362</v>
      </c>
      <c r="D125" s="40">
        <v>0</v>
      </c>
      <c r="E125" s="40">
        <v>0</v>
      </c>
      <c r="F125" s="40">
        <v>0</v>
      </c>
      <c r="G125" s="40">
        <v>0.57299999999999995</v>
      </c>
      <c r="H125" s="41">
        <v>0</v>
      </c>
      <c r="I125" s="42">
        <f t="shared" si="3"/>
        <v>16.244000000000362</v>
      </c>
      <c r="K125" s="56">
        <v>1.0179564909558192</v>
      </c>
    </row>
    <row r="126" spans="1:11" x14ac:dyDescent="0.2">
      <c r="A126" s="4">
        <f t="shared" si="2"/>
        <v>4</v>
      </c>
      <c r="B126" s="35">
        <v>40295</v>
      </c>
      <c r="C126" s="39">
        <v>16.911999999999999</v>
      </c>
      <c r="D126" s="40">
        <v>7.6999999999999999E-2</v>
      </c>
      <c r="E126" s="40">
        <v>0</v>
      </c>
      <c r="F126" s="40">
        <v>0</v>
      </c>
      <c r="G126" s="40">
        <v>0.51400000000000001</v>
      </c>
      <c r="H126" s="41">
        <v>0</v>
      </c>
      <c r="I126" s="42">
        <f t="shared" si="3"/>
        <v>17.503</v>
      </c>
      <c r="K126" s="56">
        <v>1.1270248035875154</v>
      </c>
    </row>
    <row r="127" spans="1:11" x14ac:dyDescent="0.2">
      <c r="A127" s="4">
        <f t="shared" si="2"/>
        <v>4</v>
      </c>
      <c r="B127" s="35">
        <v>40296</v>
      </c>
      <c r="C127" s="39">
        <v>16.704999999999274</v>
      </c>
      <c r="D127" s="40">
        <v>0.27200000000000002</v>
      </c>
      <c r="E127" s="40">
        <v>0</v>
      </c>
      <c r="F127" s="40">
        <v>0</v>
      </c>
      <c r="G127" s="40">
        <v>0</v>
      </c>
      <c r="H127" s="41">
        <v>0</v>
      </c>
      <c r="I127" s="42">
        <f t="shared" si="3"/>
        <v>16.976999999999272</v>
      </c>
      <c r="K127" s="56">
        <v>1.0719548734134294</v>
      </c>
    </row>
    <row r="128" spans="1:11" x14ac:dyDescent="0.2">
      <c r="A128" s="4">
        <f t="shared" si="2"/>
        <v>4</v>
      </c>
      <c r="B128" s="35">
        <v>40297</v>
      </c>
      <c r="C128" s="39">
        <v>16.437999999999633</v>
      </c>
      <c r="D128" s="40">
        <v>0</v>
      </c>
      <c r="E128" s="40">
        <v>0</v>
      </c>
      <c r="F128" s="40">
        <v>0</v>
      </c>
      <c r="G128" s="40">
        <v>0.32600000000000001</v>
      </c>
      <c r="H128" s="41">
        <v>0</v>
      </c>
      <c r="I128" s="42">
        <f t="shared" si="3"/>
        <v>16.763999999999633</v>
      </c>
      <c r="K128" s="56">
        <v>1.0610262249215998</v>
      </c>
    </row>
    <row r="129" spans="1:11" x14ac:dyDescent="0.2">
      <c r="A129" s="4">
        <f t="shared" si="2"/>
        <v>4</v>
      </c>
      <c r="B129" s="35">
        <v>40298</v>
      </c>
      <c r="C129" s="39">
        <v>17.031999999999645</v>
      </c>
      <c r="D129" s="40">
        <v>0</v>
      </c>
      <c r="E129" s="40">
        <v>0</v>
      </c>
      <c r="F129" s="40">
        <v>0</v>
      </c>
      <c r="G129" s="40">
        <v>0</v>
      </c>
      <c r="H129" s="41">
        <v>0</v>
      </c>
      <c r="I129" s="42">
        <f t="shared" si="3"/>
        <v>17.031999999999645</v>
      </c>
      <c r="K129" s="56">
        <v>1.1301496758718865</v>
      </c>
    </row>
    <row r="130" spans="1:11" x14ac:dyDescent="0.2">
      <c r="A130" s="4">
        <f t="shared" si="2"/>
        <v>5</v>
      </c>
      <c r="B130" s="35">
        <v>40299</v>
      </c>
      <c r="C130" s="39">
        <v>15.63000000000109</v>
      </c>
      <c r="D130" s="40">
        <v>0</v>
      </c>
      <c r="E130" s="40">
        <v>0</v>
      </c>
      <c r="F130" s="40">
        <v>0</v>
      </c>
      <c r="G130" s="40">
        <v>0</v>
      </c>
      <c r="H130" s="41">
        <v>0</v>
      </c>
      <c r="I130" s="42">
        <f t="shared" si="3"/>
        <v>15.63000000000109</v>
      </c>
      <c r="K130" s="56">
        <v>0.94540418456298203</v>
      </c>
    </row>
    <row r="131" spans="1:11" x14ac:dyDescent="0.2">
      <c r="A131" s="4">
        <f t="shared" si="2"/>
        <v>5</v>
      </c>
      <c r="B131" s="35">
        <v>40300</v>
      </c>
      <c r="C131" s="39">
        <v>15.544999999999632</v>
      </c>
      <c r="D131" s="40">
        <v>0</v>
      </c>
      <c r="E131" s="40">
        <v>0.72899999999999998</v>
      </c>
      <c r="F131" s="40">
        <v>0</v>
      </c>
      <c r="G131" s="40">
        <v>0</v>
      </c>
      <c r="H131" s="41">
        <v>0</v>
      </c>
      <c r="I131" s="42">
        <f t="shared" si="3"/>
        <v>16.273999999999631</v>
      </c>
      <c r="K131" s="56">
        <v>1.1001696397457961</v>
      </c>
    </row>
    <row r="132" spans="1:11" x14ac:dyDescent="0.2">
      <c r="A132" s="4">
        <f t="shared" si="2"/>
        <v>5</v>
      </c>
      <c r="B132" s="35">
        <v>40301</v>
      </c>
      <c r="C132" s="39">
        <v>15.008000000000727</v>
      </c>
      <c r="D132" s="40">
        <v>0</v>
      </c>
      <c r="E132" s="40">
        <v>0.8569</v>
      </c>
      <c r="F132" s="40">
        <v>0</v>
      </c>
      <c r="G132" s="40">
        <v>0</v>
      </c>
      <c r="H132" s="41">
        <v>0</v>
      </c>
      <c r="I132" s="42">
        <f t="shared" si="3"/>
        <v>15.864900000000727</v>
      </c>
      <c r="K132" s="56">
        <v>1.0233452799084093</v>
      </c>
    </row>
    <row r="133" spans="1:11" x14ac:dyDescent="0.2">
      <c r="A133" s="4">
        <f t="shared" si="2"/>
        <v>5</v>
      </c>
      <c r="B133" s="35">
        <v>40302</v>
      </c>
      <c r="C133" s="39">
        <v>17.864999999998545</v>
      </c>
      <c r="D133" s="40">
        <v>0</v>
      </c>
      <c r="E133" s="40">
        <v>0</v>
      </c>
      <c r="F133" s="40">
        <v>0</v>
      </c>
      <c r="G133" s="40">
        <v>0</v>
      </c>
      <c r="H133" s="41">
        <v>0</v>
      </c>
      <c r="I133" s="42">
        <f t="shared" si="3"/>
        <v>17.864999999998545</v>
      </c>
      <c r="K133" s="56">
        <v>1.1221102994940355</v>
      </c>
    </row>
    <row r="134" spans="1:11" x14ac:dyDescent="0.2">
      <c r="A134" s="4">
        <f t="shared" si="2"/>
        <v>5</v>
      </c>
      <c r="B134" s="35">
        <v>40303</v>
      </c>
      <c r="C134" s="39">
        <v>15.794000000000734</v>
      </c>
      <c r="D134" s="40">
        <v>0</v>
      </c>
      <c r="E134" s="40">
        <v>0.9546</v>
      </c>
      <c r="F134" s="40">
        <v>0</v>
      </c>
      <c r="G134" s="40">
        <v>0</v>
      </c>
      <c r="H134" s="41">
        <v>0</v>
      </c>
      <c r="I134" s="42">
        <f t="shared" si="3"/>
        <v>16.748600000000735</v>
      </c>
      <c r="K134" s="56">
        <v>1.0817795163630954</v>
      </c>
    </row>
    <row r="135" spans="1:11" x14ac:dyDescent="0.2">
      <c r="A135" s="4">
        <f t="shared" si="2"/>
        <v>5</v>
      </c>
      <c r="B135" s="35">
        <v>40304</v>
      </c>
      <c r="C135" s="39">
        <v>16.302999999999628</v>
      </c>
      <c r="D135" s="40">
        <v>0</v>
      </c>
      <c r="E135" s="40">
        <v>0</v>
      </c>
      <c r="F135" s="40">
        <v>0</v>
      </c>
      <c r="G135" s="40">
        <v>0</v>
      </c>
      <c r="H135" s="41">
        <v>0</v>
      </c>
      <c r="I135" s="42">
        <f t="shared" si="3"/>
        <v>16.302999999999628</v>
      </c>
      <c r="K135" s="56">
        <v>1.0505070988796208</v>
      </c>
    </row>
    <row r="136" spans="1:11" x14ac:dyDescent="0.2">
      <c r="A136" s="4">
        <f t="shared" si="2"/>
        <v>5</v>
      </c>
      <c r="B136" s="35">
        <v>40305</v>
      </c>
      <c r="C136" s="39">
        <v>18.025999999999996</v>
      </c>
      <c r="D136" s="40">
        <v>0</v>
      </c>
      <c r="E136" s="40">
        <v>0.94299999999999995</v>
      </c>
      <c r="F136" s="40">
        <v>0</v>
      </c>
      <c r="G136" s="40">
        <v>0</v>
      </c>
      <c r="H136" s="41">
        <v>0</v>
      </c>
      <c r="I136" s="42">
        <f t="shared" si="3"/>
        <v>18.968999999999998</v>
      </c>
      <c r="K136" s="56">
        <v>1.0967646307555707</v>
      </c>
    </row>
    <row r="137" spans="1:11" x14ac:dyDescent="0.2">
      <c r="A137" s="4">
        <f t="shared" si="2"/>
        <v>5</v>
      </c>
      <c r="B137" s="35">
        <v>40306</v>
      </c>
      <c r="C137" s="39">
        <v>15.51700000000001</v>
      </c>
      <c r="D137" s="40">
        <v>0</v>
      </c>
      <c r="E137" s="40">
        <v>0</v>
      </c>
      <c r="F137" s="40">
        <v>0</v>
      </c>
      <c r="G137" s="40">
        <v>0</v>
      </c>
      <c r="H137" s="41">
        <v>0</v>
      </c>
      <c r="I137" s="42">
        <f t="shared" si="3"/>
        <v>15.51700000000001</v>
      </c>
      <c r="K137" s="56">
        <v>0.94244399942678025</v>
      </c>
    </row>
    <row r="138" spans="1:11" x14ac:dyDescent="0.2">
      <c r="A138" s="4">
        <f t="shared" ref="A138:A201" si="4">+IF(ISBLANK($B138),"",MONTH($B138))</f>
        <v>5</v>
      </c>
      <c r="B138" s="35">
        <v>40307</v>
      </c>
      <c r="C138" s="39">
        <v>15.284999999999997</v>
      </c>
      <c r="D138" s="40">
        <v>0</v>
      </c>
      <c r="E138" s="40">
        <v>0</v>
      </c>
      <c r="F138" s="40">
        <v>0</v>
      </c>
      <c r="G138" s="40">
        <v>0</v>
      </c>
      <c r="H138" s="41">
        <v>0</v>
      </c>
      <c r="I138" s="42">
        <f t="shared" ref="I138:I201" si="5">+SUM(C138:H138)</f>
        <v>15.284999999999997</v>
      </c>
      <c r="K138" s="56">
        <v>0.98139520270283476</v>
      </c>
    </row>
    <row r="139" spans="1:11" x14ac:dyDescent="0.2">
      <c r="A139" s="4">
        <f t="shared" si="4"/>
        <v>5</v>
      </c>
      <c r="B139" s="35">
        <v>40308</v>
      </c>
      <c r="C139" s="39">
        <v>16.839000000000723</v>
      </c>
      <c r="D139" s="40">
        <v>0</v>
      </c>
      <c r="E139" s="40">
        <v>0</v>
      </c>
      <c r="F139" s="40">
        <v>0</v>
      </c>
      <c r="G139" s="40">
        <v>0</v>
      </c>
      <c r="H139" s="41">
        <v>0</v>
      </c>
      <c r="I139" s="42">
        <f t="shared" si="5"/>
        <v>16.839000000000723</v>
      </c>
      <c r="K139" s="56">
        <v>0.9900399415418889</v>
      </c>
    </row>
    <row r="140" spans="1:11" x14ac:dyDescent="0.2">
      <c r="A140" s="4">
        <f t="shared" si="4"/>
        <v>5</v>
      </c>
      <c r="B140" s="35">
        <v>40309</v>
      </c>
      <c r="C140" s="39">
        <v>18.053999999998908</v>
      </c>
      <c r="D140" s="40">
        <v>0</v>
      </c>
      <c r="E140" s="40">
        <v>0</v>
      </c>
      <c r="F140" s="40">
        <v>0</v>
      </c>
      <c r="G140" s="40">
        <v>0</v>
      </c>
      <c r="H140" s="41">
        <v>0</v>
      </c>
      <c r="I140" s="42">
        <f t="shared" si="5"/>
        <v>18.053999999998908</v>
      </c>
      <c r="K140" s="56">
        <v>1.1614192261056511</v>
      </c>
    </row>
    <row r="141" spans="1:11" x14ac:dyDescent="0.2">
      <c r="A141" s="4">
        <f t="shared" si="4"/>
        <v>5</v>
      </c>
      <c r="B141" s="35">
        <v>40310</v>
      </c>
      <c r="C141" s="39">
        <v>15.989000000001099</v>
      </c>
      <c r="D141" s="40">
        <v>0</v>
      </c>
      <c r="E141" s="40">
        <v>0</v>
      </c>
      <c r="F141" s="40">
        <v>0</v>
      </c>
      <c r="G141" s="40">
        <v>0</v>
      </c>
      <c r="H141" s="41">
        <v>0</v>
      </c>
      <c r="I141" s="42">
        <f t="shared" si="5"/>
        <v>15.989000000001099</v>
      </c>
      <c r="K141" s="56">
        <v>0.9845870379414744</v>
      </c>
    </row>
    <row r="142" spans="1:11" x14ac:dyDescent="0.2">
      <c r="A142" s="4">
        <f t="shared" si="4"/>
        <v>5</v>
      </c>
      <c r="B142" s="35">
        <v>40311</v>
      </c>
      <c r="C142" s="39">
        <v>18.329999999999998</v>
      </c>
      <c r="D142" s="40">
        <v>0</v>
      </c>
      <c r="E142" s="40">
        <v>0</v>
      </c>
      <c r="F142" s="40">
        <v>0</v>
      </c>
      <c r="G142" s="40">
        <v>0</v>
      </c>
      <c r="H142" s="41">
        <v>0</v>
      </c>
      <c r="I142" s="42">
        <f t="shared" si="5"/>
        <v>18.329999999999998</v>
      </c>
      <c r="K142" s="56">
        <v>1.1087742020929523</v>
      </c>
    </row>
    <row r="143" spans="1:11" x14ac:dyDescent="0.2">
      <c r="A143" s="4">
        <f t="shared" si="4"/>
        <v>5</v>
      </c>
      <c r="B143" s="35">
        <v>40312</v>
      </c>
      <c r="C143" s="39">
        <v>17.829999999999998</v>
      </c>
      <c r="D143" s="40">
        <v>0</v>
      </c>
      <c r="E143" s="40">
        <v>0</v>
      </c>
      <c r="F143" s="40">
        <v>0</v>
      </c>
      <c r="G143" s="40">
        <v>0</v>
      </c>
      <c r="H143" s="41">
        <v>0</v>
      </c>
      <c r="I143" s="42">
        <f t="shared" si="5"/>
        <v>17.829999999999998</v>
      </c>
      <c r="K143" s="56">
        <v>1.0684512008076186</v>
      </c>
    </row>
    <row r="144" spans="1:11" x14ac:dyDescent="0.2">
      <c r="A144" s="4">
        <f t="shared" si="4"/>
        <v>5</v>
      </c>
      <c r="B144" s="35">
        <v>40313</v>
      </c>
      <c r="C144" s="39">
        <v>15.219999999999274</v>
      </c>
      <c r="D144" s="40">
        <v>0</v>
      </c>
      <c r="E144" s="40">
        <v>0</v>
      </c>
      <c r="F144" s="40">
        <v>0</v>
      </c>
      <c r="G144" s="40">
        <v>0</v>
      </c>
      <c r="H144" s="41">
        <v>0</v>
      </c>
      <c r="I144" s="42">
        <f t="shared" si="5"/>
        <v>15.219999999999274</v>
      </c>
      <c r="K144" s="56">
        <v>0.94237337967423251</v>
      </c>
    </row>
    <row r="145" spans="1:11" x14ac:dyDescent="0.2">
      <c r="A145" s="4">
        <f t="shared" si="4"/>
        <v>5</v>
      </c>
      <c r="B145" s="35">
        <v>40314</v>
      </c>
      <c r="C145" s="39">
        <v>15.660000000001091</v>
      </c>
      <c r="D145" s="40">
        <v>0</v>
      </c>
      <c r="E145" s="40">
        <v>0</v>
      </c>
      <c r="F145" s="40">
        <v>0</v>
      </c>
      <c r="G145" s="40">
        <v>0</v>
      </c>
      <c r="H145" s="41">
        <v>0</v>
      </c>
      <c r="I145" s="42">
        <f t="shared" si="5"/>
        <v>15.660000000001091</v>
      </c>
      <c r="K145" s="56">
        <v>0.99108962217894703</v>
      </c>
    </row>
    <row r="146" spans="1:11" x14ac:dyDescent="0.2">
      <c r="A146" s="4">
        <f t="shared" si="4"/>
        <v>5</v>
      </c>
      <c r="B146" s="35">
        <v>40315</v>
      </c>
      <c r="C146" s="39">
        <v>17.799999999999642</v>
      </c>
      <c r="D146" s="40">
        <v>0</v>
      </c>
      <c r="E146" s="40">
        <v>0</v>
      </c>
      <c r="F146" s="40">
        <v>0</v>
      </c>
      <c r="G146" s="40">
        <v>0</v>
      </c>
      <c r="H146" s="41">
        <v>0</v>
      </c>
      <c r="I146" s="42">
        <f t="shared" si="5"/>
        <v>17.799999999999642</v>
      </c>
      <c r="K146" s="56">
        <v>1.0604907868679587</v>
      </c>
    </row>
    <row r="147" spans="1:11" x14ac:dyDescent="0.2">
      <c r="A147" s="4">
        <f t="shared" si="4"/>
        <v>5</v>
      </c>
      <c r="B147" s="35">
        <v>40316</v>
      </c>
      <c r="C147" s="39">
        <v>19.289999999998898</v>
      </c>
      <c r="D147" s="40">
        <v>0</v>
      </c>
      <c r="E147" s="40">
        <v>0</v>
      </c>
      <c r="F147" s="40">
        <v>0</v>
      </c>
      <c r="G147" s="40">
        <v>0</v>
      </c>
      <c r="H147" s="41">
        <v>0</v>
      </c>
      <c r="I147" s="42">
        <f t="shared" si="5"/>
        <v>19.289999999998898</v>
      </c>
      <c r="K147" s="56">
        <v>1.1576848642342263</v>
      </c>
    </row>
    <row r="148" spans="1:11" x14ac:dyDescent="0.2">
      <c r="A148" s="4">
        <f t="shared" si="4"/>
        <v>5</v>
      </c>
      <c r="B148" s="35">
        <v>40317</v>
      </c>
      <c r="C148" s="39">
        <v>16.86</v>
      </c>
      <c r="D148" s="40">
        <v>0</v>
      </c>
      <c r="E148" s="40">
        <v>0</v>
      </c>
      <c r="F148" s="40">
        <v>0</v>
      </c>
      <c r="G148" s="40">
        <v>0</v>
      </c>
      <c r="H148" s="41">
        <v>0</v>
      </c>
      <c r="I148" s="42">
        <f t="shared" si="5"/>
        <v>16.86</v>
      </c>
      <c r="K148" s="56">
        <v>1.0499882473079989</v>
      </c>
    </row>
    <row r="149" spans="1:11" x14ac:dyDescent="0.2">
      <c r="A149" s="4">
        <f t="shared" si="4"/>
        <v>5</v>
      </c>
      <c r="B149" s="35">
        <v>40318</v>
      </c>
      <c r="C149" s="39">
        <v>17.530000000001095</v>
      </c>
      <c r="D149" s="40">
        <v>0</v>
      </c>
      <c r="E149" s="40">
        <v>0</v>
      </c>
      <c r="F149" s="40">
        <v>0</v>
      </c>
      <c r="G149" s="40">
        <v>0</v>
      </c>
      <c r="H149" s="41">
        <v>0</v>
      </c>
      <c r="I149" s="42">
        <f t="shared" si="5"/>
        <v>17.530000000001095</v>
      </c>
      <c r="K149" s="56">
        <v>1.0629541703251706</v>
      </c>
    </row>
    <row r="150" spans="1:11" x14ac:dyDescent="0.2">
      <c r="A150" s="4">
        <f t="shared" si="4"/>
        <v>5</v>
      </c>
      <c r="B150" s="35">
        <v>40319</v>
      </c>
      <c r="C150" s="39">
        <v>17.609999999999644</v>
      </c>
      <c r="D150" s="40">
        <v>0</v>
      </c>
      <c r="E150" s="40">
        <v>0</v>
      </c>
      <c r="F150" s="40">
        <v>0</v>
      </c>
      <c r="G150" s="40">
        <v>0</v>
      </c>
      <c r="H150" s="41">
        <v>0</v>
      </c>
      <c r="I150" s="42">
        <f t="shared" si="5"/>
        <v>17.609999999999644</v>
      </c>
      <c r="K150" s="56">
        <v>1.0760931769258246</v>
      </c>
    </row>
    <row r="151" spans="1:11" x14ac:dyDescent="0.2">
      <c r="A151" s="4">
        <f t="shared" si="4"/>
        <v>5</v>
      </c>
      <c r="B151" s="35">
        <v>40320</v>
      </c>
      <c r="C151" s="39">
        <v>15.759999999999621</v>
      </c>
      <c r="D151" s="40">
        <v>0</v>
      </c>
      <c r="E151" s="40">
        <v>0</v>
      </c>
      <c r="F151" s="40">
        <v>0</v>
      </c>
      <c r="G151" s="40">
        <v>0</v>
      </c>
      <c r="H151" s="41">
        <v>0</v>
      </c>
      <c r="I151" s="42">
        <f t="shared" si="5"/>
        <v>15.759999999999621</v>
      </c>
      <c r="K151" s="56">
        <v>0.96306661146020744</v>
      </c>
    </row>
    <row r="152" spans="1:11" x14ac:dyDescent="0.2">
      <c r="A152" s="4">
        <f t="shared" si="4"/>
        <v>5</v>
      </c>
      <c r="B152" s="35">
        <v>40321</v>
      </c>
      <c r="C152" s="39">
        <v>16.580000000000382</v>
      </c>
      <c r="D152" s="40">
        <v>0</v>
      </c>
      <c r="E152" s="40">
        <v>0</v>
      </c>
      <c r="F152" s="40">
        <v>0</v>
      </c>
      <c r="G152" s="40">
        <v>0</v>
      </c>
      <c r="H152" s="41">
        <v>0</v>
      </c>
      <c r="I152" s="42">
        <f t="shared" si="5"/>
        <v>16.580000000000382</v>
      </c>
      <c r="K152" s="56">
        <v>1.0382006106867665</v>
      </c>
    </row>
    <row r="153" spans="1:11" x14ac:dyDescent="0.2">
      <c r="A153" s="4">
        <f t="shared" si="4"/>
        <v>5</v>
      </c>
      <c r="B153" s="35">
        <v>40322</v>
      </c>
      <c r="C153" s="39">
        <v>18.060000000000343</v>
      </c>
      <c r="D153" s="40">
        <v>0</v>
      </c>
      <c r="E153" s="40">
        <v>0</v>
      </c>
      <c r="F153" s="40">
        <v>0</v>
      </c>
      <c r="G153" s="40">
        <v>0</v>
      </c>
      <c r="H153" s="41">
        <v>0</v>
      </c>
      <c r="I153" s="42">
        <f t="shared" si="5"/>
        <v>18.060000000000343</v>
      </c>
      <c r="K153" s="56">
        <v>1.0720326986055349</v>
      </c>
    </row>
    <row r="154" spans="1:11" x14ac:dyDescent="0.2">
      <c r="A154" s="4">
        <f t="shared" si="4"/>
        <v>5</v>
      </c>
      <c r="B154" s="35">
        <v>40323</v>
      </c>
      <c r="C154" s="39">
        <v>17.139999999999642</v>
      </c>
      <c r="D154" s="40">
        <v>0</v>
      </c>
      <c r="E154" s="40">
        <v>0</v>
      </c>
      <c r="F154" s="40">
        <v>0</v>
      </c>
      <c r="G154" s="40">
        <v>0</v>
      </c>
      <c r="H154" s="41">
        <v>0</v>
      </c>
      <c r="I154" s="42">
        <f t="shared" si="5"/>
        <v>17.139999999999642</v>
      </c>
      <c r="K154" s="56">
        <v>1.0284760393505388</v>
      </c>
    </row>
    <row r="155" spans="1:11" x14ac:dyDescent="0.2">
      <c r="A155" s="4">
        <f t="shared" si="4"/>
        <v>5</v>
      </c>
      <c r="B155" s="35">
        <v>40324</v>
      </c>
      <c r="C155" s="39">
        <v>17.440000000000733</v>
      </c>
      <c r="D155" s="40">
        <v>0</v>
      </c>
      <c r="E155" s="40">
        <v>0</v>
      </c>
      <c r="F155" s="40">
        <v>0</v>
      </c>
      <c r="G155" s="40">
        <v>0</v>
      </c>
      <c r="H155" s="41">
        <v>0</v>
      </c>
      <c r="I155" s="42">
        <f t="shared" si="5"/>
        <v>17.440000000000733</v>
      </c>
      <c r="K155" s="56">
        <v>1.074975490812011</v>
      </c>
    </row>
    <row r="156" spans="1:11" x14ac:dyDescent="0.2">
      <c r="A156" s="4">
        <f t="shared" si="4"/>
        <v>5</v>
      </c>
      <c r="B156" s="35">
        <v>40325</v>
      </c>
      <c r="C156" s="39">
        <v>16.840000000000003</v>
      </c>
      <c r="D156" s="40">
        <v>0</v>
      </c>
      <c r="E156" s="40">
        <v>0</v>
      </c>
      <c r="F156" s="40">
        <v>0</v>
      </c>
      <c r="G156" s="40">
        <v>0</v>
      </c>
      <c r="H156" s="41">
        <v>0</v>
      </c>
      <c r="I156" s="42">
        <f t="shared" si="5"/>
        <v>16.840000000000003</v>
      </c>
      <c r="K156" s="56">
        <v>1.0211891077322068</v>
      </c>
    </row>
    <row r="157" spans="1:11" x14ac:dyDescent="0.2">
      <c r="A157" s="4">
        <f t="shared" si="4"/>
        <v>5</v>
      </c>
      <c r="B157" s="35">
        <v>40326</v>
      </c>
      <c r="C157" s="39">
        <v>19.179999999999978</v>
      </c>
      <c r="D157" s="40">
        <v>0</v>
      </c>
      <c r="E157" s="40">
        <v>0</v>
      </c>
      <c r="F157" s="40">
        <v>0</v>
      </c>
      <c r="G157" s="40">
        <v>0</v>
      </c>
      <c r="H157" s="41">
        <v>0</v>
      </c>
      <c r="I157" s="42">
        <f t="shared" si="5"/>
        <v>19.179999999999978</v>
      </c>
      <c r="K157" s="56">
        <v>1.1304161878248833</v>
      </c>
    </row>
    <row r="158" spans="1:11" x14ac:dyDescent="0.2">
      <c r="A158" s="4">
        <f t="shared" si="4"/>
        <v>5</v>
      </c>
      <c r="B158" s="35">
        <v>40327</v>
      </c>
      <c r="C158" s="39">
        <v>15.539999999999281</v>
      </c>
      <c r="D158" s="40">
        <v>0</v>
      </c>
      <c r="E158" s="40">
        <v>0</v>
      </c>
      <c r="F158" s="40">
        <v>0</v>
      </c>
      <c r="G158" s="40">
        <v>0</v>
      </c>
      <c r="H158" s="41">
        <v>0</v>
      </c>
      <c r="I158" s="42">
        <f t="shared" si="5"/>
        <v>15.539999999999281</v>
      </c>
      <c r="K158" s="56">
        <v>0.94875528870174897</v>
      </c>
    </row>
    <row r="159" spans="1:11" x14ac:dyDescent="0.2">
      <c r="A159" s="4">
        <f t="shared" si="4"/>
        <v>5</v>
      </c>
      <c r="B159" s="35">
        <v>40328</v>
      </c>
      <c r="C159" s="39">
        <v>17.169999999999984</v>
      </c>
      <c r="D159" s="40">
        <v>0</v>
      </c>
      <c r="E159" s="40">
        <v>0</v>
      </c>
      <c r="F159" s="40">
        <v>0</v>
      </c>
      <c r="G159" s="40">
        <v>0</v>
      </c>
      <c r="H159" s="41">
        <v>0</v>
      </c>
      <c r="I159" s="42">
        <f t="shared" si="5"/>
        <v>17.169999999999984</v>
      </c>
      <c r="K159" s="56">
        <v>1.05039401295585</v>
      </c>
    </row>
    <row r="160" spans="1:11" x14ac:dyDescent="0.2">
      <c r="A160" s="4">
        <f t="shared" si="4"/>
        <v>5</v>
      </c>
      <c r="B160" s="35">
        <v>40329</v>
      </c>
      <c r="C160" s="39">
        <v>17.77000000000001</v>
      </c>
      <c r="D160" s="40">
        <v>0</v>
      </c>
      <c r="E160" s="40">
        <v>0</v>
      </c>
      <c r="F160" s="40">
        <v>0</v>
      </c>
      <c r="G160" s="40">
        <v>0</v>
      </c>
      <c r="H160" s="41">
        <v>0</v>
      </c>
      <c r="I160" s="42">
        <f t="shared" si="5"/>
        <v>17.77000000000001</v>
      </c>
      <c r="K160" s="56">
        <v>1.1697262644890176</v>
      </c>
    </row>
    <row r="161" spans="1:11" x14ac:dyDescent="0.2">
      <c r="A161" s="4">
        <f t="shared" si="4"/>
        <v>6</v>
      </c>
      <c r="B161" s="35">
        <v>40330</v>
      </c>
      <c r="C161" s="39">
        <v>18.819999999999652</v>
      </c>
      <c r="D161" s="40">
        <v>0</v>
      </c>
      <c r="E161" s="40">
        <v>0</v>
      </c>
      <c r="F161" s="40">
        <v>0</v>
      </c>
      <c r="G161" s="40">
        <v>0</v>
      </c>
      <c r="H161" s="41">
        <v>0</v>
      </c>
      <c r="I161" s="42">
        <f t="shared" si="5"/>
        <v>18.819999999999652</v>
      </c>
      <c r="K161" s="56">
        <v>1.1699518720807469</v>
      </c>
    </row>
    <row r="162" spans="1:11" x14ac:dyDescent="0.2">
      <c r="A162" s="4">
        <f t="shared" si="4"/>
        <v>6</v>
      </c>
      <c r="B162" s="35">
        <v>40331</v>
      </c>
      <c r="C162" s="39">
        <v>18.660000000000707</v>
      </c>
      <c r="D162" s="40">
        <v>0</v>
      </c>
      <c r="E162" s="40">
        <v>0</v>
      </c>
      <c r="F162" s="40">
        <v>0</v>
      </c>
      <c r="G162" s="40">
        <v>0</v>
      </c>
      <c r="H162" s="41">
        <v>0</v>
      </c>
      <c r="I162" s="42">
        <f t="shared" si="5"/>
        <v>18.660000000000707</v>
      </c>
      <c r="K162" s="56">
        <v>1.0977842381562075</v>
      </c>
    </row>
    <row r="163" spans="1:11" x14ac:dyDescent="0.2">
      <c r="A163" s="4">
        <f t="shared" si="4"/>
        <v>6</v>
      </c>
      <c r="B163" s="35">
        <v>40332</v>
      </c>
      <c r="C163" s="39">
        <v>18.549999999999272</v>
      </c>
      <c r="D163" s="40">
        <v>0</v>
      </c>
      <c r="E163" s="40">
        <v>0</v>
      </c>
      <c r="F163" s="40">
        <v>0</v>
      </c>
      <c r="G163" s="40">
        <v>0</v>
      </c>
      <c r="H163" s="41">
        <v>0</v>
      </c>
      <c r="I163" s="42">
        <f t="shared" si="5"/>
        <v>18.549999999999272</v>
      </c>
      <c r="K163" s="56">
        <v>1.059792528771017</v>
      </c>
    </row>
    <row r="164" spans="1:11" x14ac:dyDescent="0.2">
      <c r="A164" s="4">
        <f t="shared" si="4"/>
        <v>6</v>
      </c>
      <c r="B164" s="35">
        <v>40333</v>
      </c>
      <c r="C164" s="39">
        <v>18.580000000000382</v>
      </c>
      <c r="D164" s="40">
        <v>0</v>
      </c>
      <c r="E164" s="40">
        <v>0</v>
      </c>
      <c r="F164" s="40">
        <v>0</v>
      </c>
      <c r="G164" s="40">
        <v>0</v>
      </c>
      <c r="H164" s="41">
        <v>0</v>
      </c>
      <c r="I164" s="42">
        <f t="shared" si="5"/>
        <v>18.580000000000382</v>
      </c>
      <c r="K164" s="56">
        <v>1.0750165308627941</v>
      </c>
    </row>
    <row r="165" spans="1:11" x14ac:dyDescent="0.2">
      <c r="A165" s="4">
        <f t="shared" si="4"/>
        <v>6</v>
      </c>
      <c r="B165" s="35">
        <v>40334</v>
      </c>
      <c r="C165" s="39">
        <v>15</v>
      </c>
      <c r="D165" s="40">
        <v>0</v>
      </c>
      <c r="E165" s="40">
        <v>0.59279999999999999</v>
      </c>
      <c r="F165" s="40">
        <v>0</v>
      </c>
      <c r="G165" s="40">
        <v>0.36299999999999999</v>
      </c>
      <c r="H165" s="41">
        <v>5.2999999999999999E-2</v>
      </c>
      <c r="I165" s="42">
        <f t="shared" si="5"/>
        <v>16.008800000000001</v>
      </c>
      <c r="K165" s="56">
        <v>1.0086956797204818</v>
      </c>
    </row>
    <row r="166" spans="1:11" x14ac:dyDescent="0.2">
      <c r="A166" s="4">
        <f t="shared" si="4"/>
        <v>6</v>
      </c>
      <c r="B166" s="35">
        <v>40335</v>
      </c>
      <c r="C166" s="39">
        <v>14.419999999999618</v>
      </c>
      <c r="D166" s="40">
        <v>0</v>
      </c>
      <c r="E166" s="40">
        <v>0</v>
      </c>
      <c r="F166" s="40">
        <v>0</v>
      </c>
      <c r="G166" s="40">
        <v>1.671</v>
      </c>
      <c r="H166" s="41">
        <v>0.25</v>
      </c>
      <c r="I166" s="42">
        <f t="shared" si="5"/>
        <v>16.340999999999617</v>
      </c>
      <c r="K166" s="56">
        <v>1.1616408108708096</v>
      </c>
    </row>
    <row r="167" spans="1:11" x14ac:dyDescent="0.2">
      <c r="A167" s="4">
        <f t="shared" si="4"/>
        <v>6</v>
      </c>
      <c r="B167" s="35">
        <v>40336</v>
      </c>
      <c r="C167" s="39">
        <v>18.010000000000019</v>
      </c>
      <c r="D167" s="40">
        <v>0</v>
      </c>
      <c r="E167" s="40">
        <v>0</v>
      </c>
      <c r="F167" s="40">
        <v>0</v>
      </c>
      <c r="G167" s="40">
        <v>0</v>
      </c>
      <c r="H167" s="41">
        <v>0</v>
      </c>
      <c r="I167" s="42">
        <f t="shared" si="5"/>
        <v>18.010000000000019</v>
      </c>
      <c r="K167" s="56">
        <v>1.0614941149636101</v>
      </c>
    </row>
    <row r="168" spans="1:11" x14ac:dyDescent="0.2">
      <c r="A168" s="4">
        <f t="shared" si="4"/>
        <v>6</v>
      </c>
      <c r="B168" s="35">
        <v>40337</v>
      </c>
      <c r="C168" s="39">
        <v>17.190000000001078</v>
      </c>
      <c r="D168" s="40">
        <v>0</v>
      </c>
      <c r="E168" s="40">
        <v>0</v>
      </c>
      <c r="F168" s="40">
        <v>0</v>
      </c>
      <c r="G168" s="40">
        <v>0</v>
      </c>
      <c r="H168" s="41">
        <v>0</v>
      </c>
      <c r="I168" s="42">
        <f t="shared" si="5"/>
        <v>17.190000000001078</v>
      </c>
      <c r="K168" s="56">
        <v>1.0682417427634463</v>
      </c>
    </row>
    <row r="169" spans="1:11" x14ac:dyDescent="0.2">
      <c r="A169" s="4">
        <f t="shared" si="4"/>
        <v>6</v>
      </c>
      <c r="B169" s="35">
        <v>40338</v>
      </c>
      <c r="C169" s="39">
        <v>17.63999999999891</v>
      </c>
      <c r="D169" s="40">
        <v>0</v>
      </c>
      <c r="E169" s="40">
        <v>0</v>
      </c>
      <c r="F169" s="40">
        <v>0</v>
      </c>
      <c r="G169" s="40">
        <v>0</v>
      </c>
      <c r="H169" s="41">
        <v>0</v>
      </c>
      <c r="I169" s="42">
        <f t="shared" si="5"/>
        <v>17.63999999999891</v>
      </c>
      <c r="K169" s="56">
        <v>1.0694103998253213</v>
      </c>
    </row>
    <row r="170" spans="1:11" x14ac:dyDescent="0.2">
      <c r="A170" s="4">
        <f t="shared" si="4"/>
        <v>6</v>
      </c>
      <c r="B170" s="35">
        <v>40339</v>
      </c>
      <c r="C170" s="39">
        <v>17.530000000000371</v>
      </c>
      <c r="D170" s="40">
        <v>0</v>
      </c>
      <c r="E170" s="40">
        <v>0</v>
      </c>
      <c r="F170" s="40">
        <v>0</v>
      </c>
      <c r="G170" s="40">
        <v>0</v>
      </c>
      <c r="H170" s="41">
        <v>0</v>
      </c>
      <c r="I170" s="42">
        <f t="shared" si="5"/>
        <v>17.530000000000371</v>
      </c>
      <c r="K170" s="56">
        <v>1.0305917416582968</v>
      </c>
    </row>
    <row r="171" spans="1:11" x14ac:dyDescent="0.2">
      <c r="A171" s="4">
        <f t="shared" si="4"/>
        <v>6</v>
      </c>
      <c r="B171" s="35">
        <v>40340</v>
      </c>
      <c r="C171" s="39">
        <v>19.270000000000348</v>
      </c>
      <c r="D171" s="40">
        <v>0</v>
      </c>
      <c r="E171" s="40">
        <v>0</v>
      </c>
      <c r="F171" s="40">
        <v>0</v>
      </c>
      <c r="G171" s="40">
        <v>0</v>
      </c>
      <c r="H171" s="41">
        <v>0</v>
      </c>
      <c r="I171" s="42">
        <f t="shared" si="5"/>
        <v>19.270000000000348</v>
      </c>
      <c r="K171" s="56">
        <v>1.1146905908365514</v>
      </c>
    </row>
    <row r="172" spans="1:11" x14ac:dyDescent="0.2">
      <c r="A172" s="4">
        <f t="shared" si="4"/>
        <v>6</v>
      </c>
      <c r="B172" s="35">
        <v>40341</v>
      </c>
      <c r="C172" s="39">
        <v>15.979999999999649</v>
      </c>
      <c r="D172" s="40">
        <v>0</v>
      </c>
      <c r="E172" s="40">
        <v>0</v>
      </c>
      <c r="F172" s="40">
        <v>0</v>
      </c>
      <c r="G172" s="40">
        <v>0</v>
      </c>
      <c r="H172" s="41">
        <v>0</v>
      </c>
      <c r="I172" s="42">
        <f t="shared" si="5"/>
        <v>15.979999999999649</v>
      </c>
      <c r="K172" s="56">
        <v>0.95504537519904698</v>
      </c>
    </row>
    <row r="173" spans="1:11" x14ac:dyDescent="0.2">
      <c r="A173" s="4">
        <f t="shared" si="4"/>
        <v>6</v>
      </c>
      <c r="B173" s="35">
        <v>40342</v>
      </c>
      <c r="C173" s="39">
        <v>16.739999999999274</v>
      </c>
      <c r="D173" s="40">
        <v>0</v>
      </c>
      <c r="E173" s="40">
        <v>0</v>
      </c>
      <c r="F173" s="40">
        <v>0</v>
      </c>
      <c r="G173" s="40">
        <v>0</v>
      </c>
      <c r="H173" s="41">
        <v>0</v>
      </c>
      <c r="I173" s="42">
        <f t="shared" si="5"/>
        <v>16.739999999999274</v>
      </c>
      <c r="K173" s="56">
        <v>1.0079048312383725</v>
      </c>
    </row>
    <row r="174" spans="1:11" x14ac:dyDescent="0.2">
      <c r="A174" s="4">
        <f t="shared" si="4"/>
        <v>6</v>
      </c>
      <c r="B174" s="35">
        <v>40343</v>
      </c>
      <c r="C174" s="39">
        <v>18.210000000001454</v>
      </c>
      <c r="D174" s="40">
        <v>0</v>
      </c>
      <c r="E174" s="40">
        <v>0</v>
      </c>
      <c r="F174" s="40">
        <v>0</v>
      </c>
      <c r="G174" s="40">
        <v>0</v>
      </c>
      <c r="H174" s="41">
        <v>0</v>
      </c>
      <c r="I174" s="42">
        <f t="shared" si="5"/>
        <v>18.210000000001454</v>
      </c>
      <c r="K174" s="56">
        <v>1.0796467974246746</v>
      </c>
    </row>
    <row r="175" spans="1:11" x14ac:dyDescent="0.2">
      <c r="A175" s="4">
        <f t="shared" si="4"/>
        <v>6</v>
      </c>
      <c r="B175" s="35">
        <v>40344</v>
      </c>
      <c r="C175" s="39">
        <v>17.48999999999964</v>
      </c>
      <c r="D175" s="40">
        <v>0</v>
      </c>
      <c r="E175" s="40">
        <v>0</v>
      </c>
      <c r="F175" s="40">
        <v>0</v>
      </c>
      <c r="G175" s="40">
        <v>0</v>
      </c>
      <c r="H175" s="41">
        <v>0</v>
      </c>
      <c r="I175" s="42">
        <f t="shared" si="5"/>
        <v>17.48999999999964</v>
      </c>
      <c r="K175" s="56">
        <v>1.1079892624961272</v>
      </c>
    </row>
    <row r="176" spans="1:11" x14ac:dyDescent="0.2">
      <c r="A176" s="4">
        <f t="shared" si="4"/>
        <v>6</v>
      </c>
      <c r="B176" s="35">
        <v>40345</v>
      </c>
      <c r="C176" s="39">
        <v>17.829999999999274</v>
      </c>
      <c r="D176" s="40">
        <v>0</v>
      </c>
      <c r="E176" s="40">
        <v>0</v>
      </c>
      <c r="F176" s="40">
        <v>0</v>
      </c>
      <c r="G176" s="40">
        <v>0</v>
      </c>
      <c r="H176" s="41">
        <v>0</v>
      </c>
      <c r="I176" s="42">
        <f t="shared" si="5"/>
        <v>17.829999999999274</v>
      </c>
      <c r="K176" s="56">
        <v>1.0497289785456401</v>
      </c>
    </row>
    <row r="177" spans="1:11" x14ac:dyDescent="0.2">
      <c r="A177" s="4">
        <f t="shared" si="4"/>
        <v>6</v>
      </c>
      <c r="B177" s="35">
        <v>40346</v>
      </c>
      <c r="C177" s="39">
        <v>17.699999999999619</v>
      </c>
      <c r="D177" s="40">
        <v>0</v>
      </c>
      <c r="E177" s="40">
        <v>0.217</v>
      </c>
      <c r="F177" s="40">
        <v>0</v>
      </c>
      <c r="G177" s="40">
        <v>0</v>
      </c>
      <c r="H177" s="41">
        <v>0</v>
      </c>
      <c r="I177" s="42">
        <f t="shared" si="5"/>
        <v>17.916999999999618</v>
      </c>
      <c r="K177" s="56">
        <v>1.085316114271166</v>
      </c>
    </row>
    <row r="178" spans="1:11" x14ac:dyDescent="0.2">
      <c r="A178" s="4">
        <f t="shared" si="4"/>
        <v>6</v>
      </c>
      <c r="B178" s="35">
        <v>40347</v>
      </c>
      <c r="C178" s="39">
        <v>17.870000000000374</v>
      </c>
      <c r="D178" s="40">
        <v>0</v>
      </c>
      <c r="E178" s="40">
        <v>0</v>
      </c>
      <c r="F178" s="40">
        <v>0</v>
      </c>
      <c r="G178" s="40">
        <v>0</v>
      </c>
      <c r="H178" s="41">
        <v>0</v>
      </c>
      <c r="I178" s="42">
        <f t="shared" si="5"/>
        <v>17.870000000000374</v>
      </c>
      <c r="K178" s="56">
        <v>1.0511437219070359</v>
      </c>
    </row>
    <row r="179" spans="1:11" x14ac:dyDescent="0.2">
      <c r="A179" s="4">
        <f t="shared" si="4"/>
        <v>6</v>
      </c>
      <c r="B179" s="35">
        <v>40348</v>
      </c>
      <c r="C179" s="39">
        <v>15.830000000000725</v>
      </c>
      <c r="D179" s="40">
        <v>0</v>
      </c>
      <c r="E179" s="40">
        <v>0</v>
      </c>
      <c r="F179" s="40">
        <v>0</v>
      </c>
      <c r="G179" s="40">
        <v>0</v>
      </c>
      <c r="H179" s="41">
        <v>0</v>
      </c>
      <c r="I179" s="42">
        <f t="shared" si="5"/>
        <v>15.830000000000725</v>
      </c>
      <c r="K179" s="56">
        <v>0.96122088554943652</v>
      </c>
    </row>
    <row r="180" spans="1:11" x14ac:dyDescent="0.2">
      <c r="A180" s="4">
        <f t="shared" si="4"/>
        <v>6</v>
      </c>
      <c r="B180" s="35">
        <v>40349</v>
      </c>
      <c r="C180" s="39">
        <v>16.059999999999263</v>
      </c>
      <c r="D180" s="40">
        <v>0</v>
      </c>
      <c r="E180" s="40">
        <v>0</v>
      </c>
      <c r="F180" s="40">
        <v>0</v>
      </c>
      <c r="G180" s="40">
        <v>0</v>
      </c>
      <c r="H180" s="41">
        <v>0</v>
      </c>
      <c r="I180" s="42">
        <f t="shared" si="5"/>
        <v>16.059999999999263</v>
      </c>
      <c r="K180" s="56">
        <v>0.97396851144827767</v>
      </c>
    </row>
    <row r="181" spans="1:11" x14ac:dyDescent="0.2">
      <c r="A181" s="4">
        <f t="shared" si="4"/>
        <v>6</v>
      </c>
      <c r="B181" s="35">
        <v>40350</v>
      </c>
      <c r="C181" s="39">
        <v>18.450000000001129</v>
      </c>
      <c r="D181" s="40">
        <v>0</v>
      </c>
      <c r="E181" s="40">
        <v>0</v>
      </c>
      <c r="F181" s="40">
        <v>0</v>
      </c>
      <c r="G181" s="40">
        <v>0</v>
      </c>
      <c r="H181" s="41">
        <v>0</v>
      </c>
      <c r="I181" s="42">
        <f t="shared" si="5"/>
        <v>18.450000000001129</v>
      </c>
      <c r="K181" s="56">
        <v>1.1162389454271626</v>
      </c>
    </row>
    <row r="182" spans="1:11" x14ac:dyDescent="0.2">
      <c r="A182" s="4">
        <f t="shared" si="4"/>
        <v>6</v>
      </c>
      <c r="B182" s="35">
        <v>40351</v>
      </c>
      <c r="C182" s="39">
        <v>19.089999999999637</v>
      </c>
      <c r="D182" s="40">
        <v>0</v>
      </c>
      <c r="E182" s="40">
        <v>0</v>
      </c>
      <c r="F182" s="40">
        <v>0</v>
      </c>
      <c r="G182" s="40">
        <v>0</v>
      </c>
      <c r="H182" s="41">
        <v>0.20599999999999999</v>
      </c>
      <c r="I182" s="42">
        <f t="shared" si="5"/>
        <v>19.295999999999637</v>
      </c>
      <c r="K182" s="56">
        <v>1.0607977273590401</v>
      </c>
    </row>
    <row r="183" spans="1:11" x14ac:dyDescent="0.2">
      <c r="A183" s="4">
        <f t="shared" si="4"/>
        <v>6</v>
      </c>
      <c r="B183" s="35">
        <v>40352</v>
      </c>
      <c r="C183" s="39">
        <v>16.320000000000334</v>
      </c>
      <c r="D183" s="40">
        <v>0</v>
      </c>
      <c r="E183" s="40">
        <v>0</v>
      </c>
      <c r="F183" s="40">
        <v>0.51700000000000002</v>
      </c>
      <c r="G183" s="40">
        <v>0.34100000000000003</v>
      </c>
      <c r="H183" s="41">
        <v>0</v>
      </c>
      <c r="I183" s="42">
        <f t="shared" si="5"/>
        <v>17.178000000000335</v>
      </c>
      <c r="K183" s="56">
        <v>1.1696663058798697</v>
      </c>
    </row>
    <row r="184" spans="1:11" x14ac:dyDescent="0.2">
      <c r="A184" s="4">
        <f t="shared" si="4"/>
        <v>6</v>
      </c>
      <c r="B184" s="35">
        <v>40353</v>
      </c>
      <c r="C184" s="39">
        <v>18.049999999998931</v>
      </c>
      <c r="D184" s="40">
        <v>0</v>
      </c>
      <c r="E184" s="40">
        <v>0</v>
      </c>
      <c r="F184" s="40">
        <v>0</v>
      </c>
      <c r="G184" s="40">
        <v>0</v>
      </c>
      <c r="H184" s="41">
        <v>0</v>
      </c>
      <c r="I184" s="42">
        <f t="shared" si="5"/>
        <v>18.049999999998931</v>
      </c>
      <c r="K184" s="56">
        <v>1.0583625893970288</v>
      </c>
    </row>
    <row r="185" spans="1:11" x14ac:dyDescent="0.2">
      <c r="A185" s="4">
        <f t="shared" si="4"/>
        <v>6</v>
      </c>
      <c r="B185" s="35">
        <v>40354</v>
      </c>
      <c r="C185" s="39">
        <v>18.880000000000734</v>
      </c>
      <c r="D185" s="40">
        <v>0</v>
      </c>
      <c r="E185" s="40">
        <v>0</v>
      </c>
      <c r="F185" s="40">
        <v>0</v>
      </c>
      <c r="G185" s="40">
        <v>0</v>
      </c>
      <c r="H185" s="41">
        <v>0</v>
      </c>
      <c r="I185" s="42">
        <f t="shared" si="5"/>
        <v>18.880000000000734</v>
      </c>
      <c r="K185" s="56">
        <v>1.0979805067345951</v>
      </c>
    </row>
    <row r="186" spans="1:11" x14ac:dyDescent="0.2">
      <c r="A186" s="4">
        <f t="shared" si="4"/>
        <v>6</v>
      </c>
      <c r="B186" s="35">
        <v>40355</v>
      </c>
      <c r="C186" s="39">
        <v>15.46999999999997</v>
      </c>
      <c r="D186" s="40">
        <v>0</v>
      </c>
      <c r="E186" s="40">
        <v>0</v>
      </c>
      <c r="F186" s="40">
        <v>0</v>
      </c>
      <c r="G186" s="40">
        <v>0</v>
      </c>
      <c r="H186" s="41">
        <v>0</v>
      </c>
      <c r="I186" s="42">
        <f t="shared" si="5"/>
        <v>15.46999999999997</v>
      </c>
      <c r="K186" s="56">
        <v>0.93283688664187647</v>
      </c>
    </row>
    <row r="187" spans="1:11" x14ac:dyDescent="0.2">
      <c r="A187" s="4">
        <f t="shared" si="4"/>
        <v>6</v>
      </c>
      <c r="B187" s="35">
        <v>40356</v>
      </c>
      <c r="C187" s="39">
        <v>17.189999999999657</v>
      </c>
      <c r="D187" s="40">
        <v>0</v>
      </c>
      <c r="E187" s="40">
        <v>0</v>
      </c>
      <c r="F187" s="40">
        <v>0</v>
      </c>
      <c r="G187" s="40">
        <v>0</v>
      </c>
      <c r="H187" s="41">
        <v>0</v>
      </c>
      <c r="I187" s="42">
        <f t="shared" si="5"/>
        <v>17.189999999999657</v>
      </c>
      <c r="K187" s="56">
        <v>1.000115218209618</v>
      </c>
    </row>
    <row r="188" spans="1:11" x14ac:dyDescent="0.2">
      <c r="A188" s="4">
        <f t="shared" si="4"/>
        <v>6</v>
      </c>
      <c r="B188" s="35">
        <v>40357</v>
      </c>
      <c r="C188" s="39">
        <v>15.779999999999291</v>
      </c>
      <c r="D188" s="40">
        <v>0</v>
      </c>
      <c r="E188" s="40">
        <v>0</v>
      </c>
      <c r="F188" s="40">
        <v>0</v>
      </c>
      <c r="G188" s="40">
        <v>0</v>
      </c>
      <c r="H188" s="41">
        <v>0</v>
      </c>
      <c r="I188" s="42">
        <f t="shared" si="5"/>
        <v>15.779999999999291</v>
      </c>
      <c r="K188" s="56">
        <v>0.96921726366631278</v>
      </c>
    </row>
    <row r="189" spans="1:11" x14ac:dyDescent="0.2">
      <c r="A189" s="4">
        <f t="shared" si="4"/>
        <v>6</v>
      </c>
      <c r="B189" s="35">
        <v>40358</v>
      </c>
      <c r="C189" s="39">
        <v>18.730000000000697</v>
      </c>
      <c r="D189" s="40">
        <v>0</v>
      </c>
      <c r="E189" s="40">
        <v>0</v>
      </c>
      <c r="F189" s="40">
        <v>0</v>
      </c>
      <c r="G189" s="40">
        <v>0</v>
      </c>
      <c r="H189" s="41">
        <v>0.35599999999999998</v>
      </c>
      <c r="I189" s="42">
        <f t="shared" si="5"/>
        <v>19.086000000000698</v>
      </c>
      <c r="K189" s="56">
        <v>1.0909566544750249</v>
      </c>
    </row>
    <row r="190" spans="1:11" x14ac:dyDescent="0.2">
      <c r="A190" s="4">
        <f t="shared" si="4"/>
        <v>6</v>
      </c>
      <c r="B190" s="35">
        <v>40359</v>
      </c>
      <c r="C190" s="39">
        <v>13.379999999999256</v>
      </c>
      <c r="D190" s="40">
        <v>0</v>
      </c>
      <c r="E190" s="40">
        <v>0.86</v>
      </c>
      <c r="F190" s="40">
        <v>1.129</v>
      </c>
      <c r="G190" s="40">
        <v>0.94299999999999995</v>
      </c>
      <c r="H190" s="41">
        <v>0.32</v>
      </c>
      <c r="I190" s="42">
        <f t="shared" si="5"/>
        <v>16.631999999999255</v>
      </c>
      <c r="K190" s="56">
        <v>0.98064022490686464</v>
      </c>
    </row>
    <row r="191" spans="1:11" x14ac:dyDescent="0.2">
      <c r="A191" s="4">
        <f t="shared" si="4"/>
        <v>7</v>
      </c>
      <c r="B191" s="35">
        <v>40360</v>
      </c>
      <c r="C191" s="39">
        <v>15.140000000000043</v>
      </c>
      <c r="D191" s="40">
        <v>0</v>
      </c>
      <c r="E191" s="40">
        <v>0</v>
      </c>
      <c r="F191" s="40">
        <v>1.2509999999999999</v>
      </c>
      <c r="G191" s="40">
        <v>0.752</v>
      </c>
      <c r="H191" s="41">
        <v>0.61799999999999999</v>
      </c>
      <c r="I191" s="42">
        <f t="shared" si="5"/>
        <v>17.761000000000042</v>
      </c>
      <c r="K191" s="56">
        <v>1.0918442685316065</v>
      </c>
    </row>
    <row r="192" spans="1:11" x14ac:dyDescent="0.2">
      <c r="A192" s="4">
        <f t="shared" si="4"/>
        <v>7</v>
      </c>
      <c r="B192" s="35">
        <v>40361</v>
      </c>
      <c r="C192" s="39">
        <v>16.820000000001414</v>
      </c>
      <c r="D192" s="40">
        <v>0</v>
      </c>
      <c r="E192" s="40">
        <v>0</v>
      </c>
      <c r="F192" s="40">
        <v>0.25900000000000001</v>
      </c>
      <c r="G192" s="40">
        <v>0.191</v>
      </c>
      <c r="H192" s="41">
        <v>0.37</v>
      </c>
      <c r="I192" s="42">
        <f t="shared" si="5"/>
        <v>17.640000000001415</v>
      </c>
      <c r="K192" s="56">
        <v>1.0800593686590374</v>
      </c>
    </row>
    <row r="193" spans="1:11" x14ac:dyDescent="0.2">
      <c r="A193" s="4">
        <f t="shared" si="4"/>
        <v>7</v>
      </c>
      <c r="B193" s="35">
        <v>40362</v>
      </c>
      <c r="C193" s="39">
        <v>16.419999999999277</v>
      </c>
      <c r="D193" s="40">
        <v>0</v>
      </c>
      <c r="E193" s="40">
        <v>0</v>
      </c>
      <c r="F193" s="40">
        <v>0</v>
      </c>
      <c r="G193" s="40">
        <v>0</v>
      </c>
      <c r="H193" s="41">
        <v>0</v>
      </c>
      <c r="I193" s="42">
        <f t="shared" si="5"/>
        <v>16.419999999999277</v>
      </c>
      <c r="K193" s="56">
        <v>0.99281851347009209</v>
      </c>
    </row>
    <row r="194" spans="1:11" x14ac:dyDescent="0.2">
      <c r="A194" s="4">
        <f t="shared" si="4"/>
        <v>7</v>
      </c>
      <c r="B194" s="35">
        <v>40363</v>
      </c>
      <c r="C194" s="39">
        <v>15.860000000000015</v>
      </c>
      <c r="D194" s="40">
        <v>0</v>
      </c>
      <c r="E194" s="40">
        <v>0</v>
      </c>
      <c r="F194" s="40">
        <v>0</v>
      </c>
      <c r="G194" s="40">
        <v>0.11799999999999999</v>
      </c>
      <c r="H194" s="41">
        <v>0</v>
      </c>
      <c r="I194" s="42">
        <f t="shared" si="5"/>
        <v>15.978000000000016</v>
      </c>
      <c r="K194" s="56">
        <v>1.0133644648153122</v>
      </c>
    </row>
    <row r="195" spans="1:11" x14ac:dyDescent="0.2">
      <c r="A195" s="4">
        <f t="shared" si="4"/>
        <v>7</v>
      </c>
      <c r="B195" s="35">
        <v>40364</v>
      </c>
      <c r="C195" s="39">
        <v>18.299999999999613</v>
      </c>
      <c r="D195" s="40">
        <v>0</v>
      </c>
      <c r="E195" s="40">
        <v>0</v>
      </c>
      <c r="F195" s="40">
        <v>0</v>
      </c>
      <c r="G195" s="40">
        <v>0</v>
      </c>
      <c r="H195" s="41">
        <v>0</v>
      </c>
      <c r="I195" s="42">
        <f t="shared" si="5"/>
        <v>18.299999999999613</v>
      </c>
      <c r="K195" s="56">
        <v>1.0701943203990267</v>
      </c>
    </row>
    <row r="196" spans="1:11" x14ac:dyDescent="0.2">
      <c r="A196" s="4">
        <f t="shared" si="4"/>
        <v>7</v>
      </c>
      <c r="B196" s="35">
        <v>40365</v>
      </c>
      <c r="C196" s="39">
        <v>17.610000000000358</v>
      </c>
      <c r="D196" s="40">
        <v>0</v>
      </c>
      <c r="E196" s="40">
        <v>0</v>
      </c>
      <c r="F196" s="40">
        <v>0</v>
      </c>
      <c r="G196" s="40">
        <v>0</v>
      </c>
      <c r="H196" s="41">
        <v>0</v>
      </c>
      <c r="I196" s="42">
        <f t="shared" si="5"/>
        <v>17.610000000000358</v>
      </c>
      <c r="K196" s="56">
        <v>1.0116971816068963</v>
      </c>
    </row>
    <row r="197" spans="1:11" x14ac:dyDescent="0.2">
      <c r="A197" s="4">
        <f t="shared" si="4"/>
        <v>7</v>
      </c>
      <c r="B197" s="35">
        <v>40366</v>
      </c>
      <c r="C197" s="39">
        <v>18.940000000000396</v>
      </c>
      <c r="D197" s="40">
        <v>0</v>
      </c>
      <c r="E197" s="40">
        <v>0</v>
      </c>
      <c r="F197" s="40">
        <v>0</v>
      </c>
      <c r="G197" s="40">
        <v>0</v>
      </c>
      <c r="H197" s="41">
        <v>0</v>
      </c>
      <c r="I197" s="42">
        <f t="shared" si="5"/>
        <v>18.940000000000396</v>
      </c>
      <c r="K197" s="56">
        <v>1.0913027289670854</v>
      </c>
    </row>
    <row r="198" spans="1:11" x14ac:dyDescent="0.2">
      <c r="A198" s="4">
        <f t="shared" si="4"/>
        <v>7</v>
      </c>
      <c r="B198" s="35">
        <v>40367</v>
      </c>
      <c r="C198" s="39">
        <v>16.989999999999274</v>
      </c>
      <c r="D198" s="40">
        <v>0</v>
      </c>
      <c r="E198" s="40">
        <v>0</v>
      </c>
      <c r="F198" s="40">
        <v>0</v>
      </c>
      <c r="G198" s="40">
        <v>0</v>
      </c>
      <c r="H198" s="41">
        <v>0</v>
      </c>
      <c r="I198" s="42">
        <f t="shared" si="5"/>
        <v>16.989999999999274</v>
      </c>
      <c r="K198" s="56">
        <v>1.1097416140584024</v>
      </c>
    </row>
    <row r="199" spans="1:11" x14ac:dyDescent="0.2">
      <c r="A199" s="4">
        <f t="shared" si="4"/>
        <v>7</v>
      </c>
      <c r="B199" s="35">
        <v>40368</v>
      </c>
      <c r="C199" s="39">
        <v>18.010000000001071</v>
      </c>
      <c r="D199" s="40">
        <v>0</v>
      </c>
      <c r="E199" s="40">
        <v>0</v>
      </c>
      <c r="F199" s="40">
        <v>0</v>
      </c>
      <c r="G199" s="40">
        <v>0.52800000000000002</v>
      </c>
      <c r="H199" s="41">
        <v>0</v>
      </c>
      <c r="I199" s="42">
        <f t="shared" si="5"/>
        <v>18.53800000000107</v>
      </c>
      <c r="K199" s="56">
        <v>0.97136314442484906</v>
      </c>
    </row>
    <row r="200" spans="1:11" x14ac:dyDescent="0.2">
      <c r="A200" s="4">
        <f t="shared" si="4"/>
        <v>7</v>
      </c>
      <c r="B200" s="35">
        <v>40369</v>
      </c>
      <c r="C200" s="39">
        <v>15.860000000000015</v>
      </c>
      <c r="D200" s="40">
        <v>0</v>
      </c>
      <c r="E200" s="40">
        <v>0</v>
      </c>
      <c r="F200" s="40">
        <v>0</v>
      </c>
      <c r="G200" s="40">
        <v>0.91800000000000004</v>
      </c>
      <c r="H200" s="41">
        <v>0</v>
      </c>
      <c r="I200" s="42">
        <f t="shared" si="5"/>
        <v>16.778000000000016</v>
      </c>
      <c r="K200" s="56">
        <v>1.0540303201885854</v>
      </c>
    </row>
    <row r="201" spans="1:11" x14ac:dyDescent="0.2">
      <c r="A201" s="4">
        <f t="shared" si="4"/>
        <v>7</v>
      </c>
      <c r="B201" s="35">
        <v>40370</v>
      </c>
      <c r="C201" s="39">
        <v>15.919999999998538</v>
      </c>
      <c r="D201" s="40">
        <v>0</v>
      </c>
      <c r="E201" s="40">
        <v>0</v>
      </c>
      <c r="F201" s="40">
        <v>0</v>
      </c>
      <c r="G201" s="40">
        <v>0</v>
      </c>
      <c r="H201" s="41">
        <v>0</v>
      </c>
      <c r="I201" s="42">
        <f t="shared" si="5"/>
        <v>15.919999999998538</v>
      </c>
      <c r="K201" s="56">
        <v>0.96812827065720386</v>
      </c>
    </row>
    <row r="202" spans="1:11" x14ac:dyDescent="0.2">
      <c r="A202" s="4">
        <f t="shared" ref="A202:A265" si="6">+IF(ISBLANK($B202),"",MONTH($B202))</f>
        <v>7</v>
      </c>
      <c r="B202" s="35">
        <v>40371</v>
      </c>
      <c r="C202" s="39">
        <v>16.569999999999993</v>
      </c>
      <c r="D202" s="40">
        <v>0</v>
      </c>
      <c r="E202" s="40">
        <v>0</v>
      </c>
      <c r="F202" s="40">
        <v>0</v>
      </c>
      <c r="G202" s="40">
        <v>0</v>
      </c>
      <c r="H202" s="41">
        <v>0</v>
      </c>
      <c r="I202" s="42">
        <f t="shared" ref="I202:I265" si="7">+SUM(C202:H202)</f>
        <v>16.569999999999993</v>
      </c>
      <c r="K202" s="56">
        <v>0.98529679811330562</v>
      </c>
    </row>
    <row r="203" spans="1:11" x14ac:dyDescent="0.2">
      <c r="A203" s="4">
        <f t="shared" si="6"/>
        <v>7</v>
      </c>
      <c r="B203" s="35">
        <v>40372</v>
      </c>
      <c r="C203" s="39">
        <v>16.300000000000011</v>
      </c>
      <c r="D203" s="40">
        <v>0</v>
      </c>
      <c r="E203" s="40">
        <v>0</v>
      </c>
      <c r="F203" s="40">
        <v>0</v>
      </c>
      <c r="G203" s="40">
        <v>0</v>
      </c>
      <c r="H203" s="41">
        <v>0</v>
      </c>
      <c r="I203" s="42">
        <f t="shared" si="7"/>
        <v>16.300000000000011</v>
      </c>
      <c r="K203" s="56">
        <v>0.9715841479902696</v>
      </c>
    </row>
    <row r="204" spans="1:11" x14ac:dyDescent="0.2">
      <c r="A204" s="4">
        <f t="shared" si="6"/>
        <v>7</v>
      </c>
      <c r="B204" s="35">
        <v>40373</v>
      </c>
      <c r="C204" s="39">
        <v>16.720000000000368</v>
      </c>
      <c r="D204" s="40">
        <v>0</v>
      </c>
      <c r="E204" s="40">
        <v>0</v>
      </c>
      <c r="F204" s="40">
        <v>0</v>
      </c>
      <c r="G204" s="40">
        <v>0</v>
      </c>
      <c r="H204" s="41">
        <v>0</v>
      </c>
      <c r="I204" s="42">
        <f t="shared" si="7"/>
        <v>16.720000000000368</v>
      </c>
      <c r="K204" s="56">
        <v>0.98888210597115989</v>
      </c>
    </row>
    <row r="205" spans="1:11" x14ac:dyDescent="0.2">
      <c r="A205" s="4">
        <f t="shared" si="6"/>
        <v>7</v>
      </c>
      <c r="B205" s="35">
        <v>40374</v>
      </c>
      <c r="C205" s="39">
        <v>15.759999999999991</v>
      </c>
      <c r="D205" s="40">
        <v>0</v>
      </c>
      <c r="E205" s="40">
        <v>0</v>
      </c>
      <c r="F205" s="40">
        <v>0</v>
      </c>
      <c r="G205" s="40">
        <v>0</v>
      </c>
      <c r="H205" s="41">
        <v>0</v>
      </c>
      <c r="I205" s="42">
        <f t="shared" si="7"/>
        <v>15.759999999999991</v>
      </c>
      <c r="K205" s="56">
        <v>0.93643607509766402</v>
      </c>
    </row>
    <row r="206" spans="1:11" x14ac:dyDescent="0.2">
      <c r="A206" s="4">
        <f t="shared" si="6"/>
        <v>7</v>
      </c>
      <c r="B206" s="35">
        <v>40375</v>
      </c>
      <c r="C206" s="39">
        <v>15.400000000000034</v>
      </c>
      <c r="D206" s="40">
        <v>0</v>
      </c>
      <c r="E206" s="40">
        <v>0</v>
      </c>
      <c r="F206" s="40">
        <v>0</v>
      </c>
      <c r="G206" s="40">
        <v>0</v>
      </c>
      <c r="H206" s="41">
        <v>0</v>
      </c>
      <c r="I206" s="42">
        <f t="shared" si="7"/>
        <v>15.400000000000034</v>
      </c>
      <c r="K206" s="56">
        <v>0.93834398188807921</v>
      </c>
    </row>
    <row r="207" spans="1:11" x14ac:dyDescent="0.2">
      <c r="A207" s="4">
        <f t="shared" si="6"/>
        <v>7</v>
      </c>
      <c r="B207" s="35">
        <v>40376</v>
      </c>
      <c r="C207" s="39">
        <v>14.340000000000712</v>
      </c>
      <c r="D207" s="40">
        <v>0</v>
      </c>
      <c r="E207" s="40">
        <v>0</v>
      </c>
      <c r="F207" s="40">
        <v>0</v>
      </c>
      <c r="G207" s="40">
        <v>0</v>
      </c>
      <c r="H207" s="41">
        <v>0</v>
      </c>
      <c r="I207" s="42">
        <f t="shared" si="7"/>
        <v>14.340000000000712</v>
      </c>
      <c r="K207" s="56">
        <v>0.87119850033259716</v>
      </c>
    </row>
    <row r="208" spans="1:11" x14ac:dyDescent="0.2">
      <c r="A208" s="4">
        <f t="shared" si="6"/>
        <v>7</v>
      </c>
      <c r="B208" s="35">
        <v>40377</v>
      </c>
      <c r="C208" s="39">
        <v>15.550000000000011</v>
      </c>
      <c r="D208" s="40">
        <v>0</v>
      </c>
      <c r="E208" s="40">
        <v>0</v>
      </c>
      <c r="F208" s="40">
        <v>0</v>
      </c>
      <c r="G208" s="40">
        <v>0</v>
      </c>
      <c r="H208" s="41">
        <v>0</v>
      </c>
      <c r="I208" s="42">
        <f t="shared" si="7"/>
        <v>15.550000000000011</v>
      </c>
      <c r="K208" s="56">
        <v>0.95433372600458821</v>
      </c>
    </row>
    <row r="209" spans="1:11" x14ac:dyDescent="0.2">
      <c r="A209" s="4">
        <f t="shared" si="6"/>
        <v>7</v>
      </c>
      <c r="B209" s="35">
        <v>40378</v>
      </c>
      <c r="C209" s="39">
        <v>18.109999999999957</v>
      </c>
      <c r="D209" s="40">
        <v>0</v>
      </c>
      <c r="E209" s="40">
        <v>0</v>
      </c>
      <c r="F209" s="40">
        <v>0</v>
      </c>
      <c r="G209" s="40">
        <v>0</v>
      </c>
      <c r="H209" s="41">
        <v>0</v>
      </c>
      <c r="I209" s="42">
        <f t="shared" si="7"/>
        <v>18.109999999999957</v>
      </c>
      <c r="K209" s="56">
        <v>1.0663486719515585</v>
      </c>
    </row>
    <row r="210" spans="1:11" x14ac:dyDescent="0.2">
      <c r="A210" s="4">
        <f t="shared" si="6"/>
        <v>7</v>
      </c>
      <c r="B210" s="35">
        <v>40379</v>
      </c>
      <c r="C210" s="39">
        <v>16.280000000000371</v>
      </c>
      <c r="D210" s="40">
        <v>0</v>
      </c>
      <c r="E210" s="40">
        <v>0</v>
      </c>
      <c r="F210" s="40">
        <v>0</v>
      </c>
      <c r="G210" s="40">
        <v>0</v>
      </c>
      <c r="H210" s="41">
        <v>0</v>
      </c>
      <c r="I210" s="42">
        <f t="shared" si="7"/>
        <v>16.280000000000371</v>
      </c>
      <c r="K210" s="56">
        <v>0.95787159567078295</v>
      </c>
    </row>
    <row r="211" spans="1:11" x14ac:dyDescent="0.2">
      <c r="A211" s="4">
        <f t="shared" si="6"/>
        <v>7</v>
      </c>
      <c r="B211" s="35">
        <v>40380</v>
      </c>
      <c r="C211" s="39">
        <v>15.910000000000025</v>
      </c>
      <c r="D211" s="40">
        <v>0</v>
      </c>
      <c r="E211" s="40">
        <v>0</v>
      </c>
      <c r="F211" s="40">
        <v>0</v>
      </c>
      <c r="G211" s="40">
        <v>0</v>
      </c>
      <c r="H211" s="41">
        <v>0</v>
      </c>
      <c r="I211" s="42">
        <f t="shared" si="7"/>
        <v>15.910000000000025</v>
      </c>
      <c r="K211" s="56">
        <v>0.95118216158367563</v>
      </c>
    </row>
    <row r="212" spans="1:11" x14ac:dyDescent="0.2">
      <c r="A212" s="4">
        <f t="shared" si="6"/>
        <v>7</v>
      </c>
      <c r="B212" s="35">
        <v>40381</v>
      </c>
      <c r="C212" s="39">
        <v>16.539999999998546</v>
      </c>
      <c r="D212" s="40">
        <v>0</v>
      </c>
      <c r="E212" s="40">
        <v>0</v>
      </c>
      <c r="F212" s="40">
        <v>0</v>
      </c>
      <c r="G212" s="40">
        <v>0</v>
      </c>
      <c r="H212" s="41">
        <v>0</v>
      </c>
      <c r="I212" s="42">
        <f t="shared" si="7"/>
        <v>16.539999999998546</v>
      </c>
      <c r="K212" s="56">
        <v>0.99914347461849551</v>
      </c>
    </row>
    <row r="213" spans="1:11" x14ac:dyDescent="0.2">
      <c r="A213" s="4">
        <f t="shared" si="6"/>
        <v>7</v>
      </c>
      <c r="B213" s="35">
        <v>40382</v>
      </c>
      <c r="C213" s="39">
        <v>17.02000000000038</v>
      </c>
      <c r="D213" s="40">
        <v>0</v>
      </c>
      <c r="E213" s="40">
        <v>0</v>
      </c>
      <c r="F213" s="40">
        <v>0</v>
      </c>
      <c r="G213" s="40">
        <v>0</v>
      </c>
      <c r="H213" s="41">
        <v>0</v>
      </c>
      <c r="I213" s="42">
        <f t="shared" si="7"/>
        <v>17.02000000000038</v>
      </c>
      <c r="K213" s="56">
        <v>1.0171202162860171</v>
      </c>
    </row>
    <row r="214" spans="1:11" x14ac:dyDescent="0.2">
      <c r="A214" s="4">
        <f t="shared" si="6"/>
        <v>7</v>
      </c>
      <c r="B214" s="35">
        <v>40383</v>
      </c>
      <c r="C214" s="39">
        <v>14.679999999999609</v>
      </c>
      <c r="D214" s="40">
        <v>0</v>
      </c>
      <c r="E214" s="40">
        <v>0</v>
      </c>
      <c r="F214" s="40">
        <v>0</v>
      </c>
      <c r="G214" s="40">
        <v>0</v>
      </c>
      <c r="H214" s="41">
        <v>0</v>
      </c>
      <c r="I214" s="42">
        <f t="shared" si="7"/>
        <v>14.679999999999609</v>
      </c>
      <c r="K214" s="56">
        <v>0.91972498583745443</v>
      </c>
    </row>
    <row r="215" spans="1:11" x14ac:dyDescent="0.2">
      <c r="A215" s="4">
        <f t="shared" si="6"/>
        <v>7</v>
      </c>
      <c r="B215" s="35">
        <v>40384</v>
      </c>
      <c r="C215" s="39">
        <v>15.76000000000073</v>
      </c>
      <c r="D215" s="40">
        <v>0</v>
      </c>
      <c r="E215" s="40">
        <v>0</v>
      </c>
      <c r="F215" s="40">
        <v>0</v>
      </c>
      <c r="G215" s="40">
        <v>0</v>
      </c>
      <c r="H215" s="41">
        <v>0</v>
      </c>
      <c r="I215" s="42">
        <f t="shared" si="7"/>
        <v>15.76000000000073</v>
      </c>
      <c r="K215" s="56">
        <v>0.9574645464112983</v>
      </c>
    </row>
    <row r="216" spans="1:11" x14ac:dyDescent="0.2">
      <c r="A216" s="4">
        <f t="shared" si="6"/>
        <v>7</v>
      </c>
      <c r="B216" s="35">
        <v>40385</v>
      </c>
      <c r="C216" s="39">
        <v>16.019999999999982</v>
      </c>
      <c r="D216" s="40">
        <v>0</v>
      </c>
      <c r="E216" s="40">
        <v>0</v>
      </c>
      <c r="F216" s="40">
        <v>0</v>
      </c>
      <c r="G216" s="40">
        <v>0</v>
      </c>
      <c r="H216" s="41">
        <v>0</v>
      </c>
      <c r="I216" s="42">
        <f t="shared" si="7"/>
        <v>16.019999999999982</v>
      </c>
      <c r="K216" s="56">
        <v>0.94565566778954691</v>
      </c>
    </row>
    <row r="217" spans="1:11" x14ac:dyDescent="0.2">
      <c r="A217" s="4">
        <f t="shared" si="6"/>
        <v>7</v>
      </c>
      <c r="B217" s="35">
        <v>40386</v>
      </c>
      <c r="C217" s="39">
        <v>16.469999999999288</v>
      </c>
      <c r="D217" s="40">
        <v>0</v>
      </c>
      <c r="E217" s="40">
        <v>0</v>
      </c>
      <c r="F217" s="40">
        <v>0</v>
      </c>
      <c r="G217" s="40">
        <v>0</v>
      </c>
      <c r="H217" s="41">
        <v>0</v>
      </c>
      <c r="I217" s="42">
        <f t="shared" si="7"/>
        <v>16.469999999999288</v>
      </c>
      <c r="K217" s="56">
        <v>0.98415126685059151</v>
      </c>
    </row>
    <row r="218" spans="1:11" x14ac:dyDescent="0.2">
      <c r="A218" s="4">
        <f t="shared" si="6"/>
        <v>7</v>
      </c>
      <c r="B218" s="35">
        <v>40387</v>
      </c>
      <c r="C218" s="39">
        <v>17.11000000000109</v>
      </c>
      <c r="D218" s="40">
        <v>0</v>
      </c>
      <c r="E218" s="40">
        <v>0</v>
      </c>
      <c r="F218" s="40">
        <v>0</v>
      </c>
      <c r="G218" s="40">
        <v>0</v>
      </c>
      <c r="H218" s="41">
        <v>0</v>
      </c>
      <c r="I218" s="42">
        <f t="shared" si="7"/>
        <v>17.11000000000109</v>
      </c>
      <c r="K218" s="56">
        <v>0.99650308075402261</v>
      </c>
    </row>
    <row r="219" spans="1:11" x14ac:dyDescent="0.2">
      <c r="A219" s="4">
        <f t="shared" si="6"/>
        <v>7</v>
      </c>
      <c r="B219" s="35">
        <v>40388</v>
      </c>
      <c r="C219" s="39">
        <v>16.380000000000393</v>
      </c>
      <c r="D219" s="40">
        <v>0</v>
      </c>
      <c r="E219" s="40">
        <v>0</v>
      </c>
      <c r="F219" s="40">
        <v>0</v>
      </c>
      <c r="G219" s="40">
        <v>0</v>
      </c>
      <c r="H219" s="41">
        <v>0</v>
      </c>
      <c r="I219" s="42">
        <f t="shared" si="7"/>
        <v>16.380000000000393</v>
      </c>
      <c r="K219" s="56">
        <v>0.96704382178340698</v>
      </c>
    </row>
    <row r="220" spans="1:11" x14ac:dyDescent="0.2">
      <c r="A220" s="4">
        <f t="shared" si="6"/>
        <v>7</v>
      </c>
      <c r="B220" s="35">
        <v>40389</v>
      </c>
      <c r="C220" s="39">
        <v>17.129999999998859</v>
      </c>
      <c r="D220" s="40">
        <v>0</v>
      </c>
      <c r="E220" s="40">
        <v>0</v>
      </c>
      <c r="F220" s="40">
        <v>0</v>
      </c>
      <c r="G220" s="40">
        <v>0</v>
      </c>
      <c r="H220" s="41">
        <v>0</v>
      </c>
      <c r="I220" s="42">
        <f t="shared" si="7"/>
        <v>17.129999999998859</v>
      </c>
      <c r="K220" s="56">
        <v>1.0336248163768837</v>
      </c>
    </row>
    <row r="221" spans="1:11" x14ac:dyDescent="0.2">
      <c r="A221" s="4">
        <f t="shared" si="6"/>
        <v>7</v>
      </c>
      <c r="B221" s="35">
        <v>40390</v>
      </c>
      <c r="C221" s="39">
        <v>15.120000000000402</v>
      </c>
      <c r="D221" s="40">
        <v>0</v>
      </c>
      <c r="E221" s="40">
        <v>0</v>
      </c>
      <c r="F221" s="40">
        <v>0</v>
      </c>
      <c r="G221" s="40">
        <v>0</v>
      </c>
      <c r="H221" s="41">
        <v>0</v>
      </c>
      <c r="I221" s="42">
        <f t="shared" si="7"/>
        <v>15.120000000000402</v>
      </c>
      <c r="K221" s="56">
        <v>0.92530363718308228</v>
      </c>
    </row>
    <row r="222" spans="1:11" x14ac:dyDescent="0.2">
      <c r="A222" s="4">
        <f t="shared" si="6"/>
        <v>8</v>
      </c>
      <c r="B222" s="35">
        <v>40391</v>
      </c>
      <c r="C222" s="39">
        <v>14.549999999999615</v>
      </c>
      <c r="D222" s="40">
        <v>0</v>
      </c>
      <c r="E222" s="40">
        <v>0</v>
      </c>
      <c r="F222" s="40">
        <v>0</v>
      </c>
      <c r="G222" s="40">
        <v>0</v>
      </c>
      <c r="H222" s="41">
        <v>0</v>
      </c>
      <c r="I222" s="42">
        <f t="shared" si="7"/>
        <v>14.549999999999615</v>
      </c>
      <c r="K222" s="56">
        <v>0.90727839497423368</v>
      </c>
    </row>
    <row r="223" spans="1:11" x14ac:dyDescent="0.2">
      <c r="A223" s="4">
        <f t="shared" si="6"/>
        <v>8</v>
      </c>
      <c r="B223" s="35">
        <v>40392</v>
      </c>
      <c r="C223" s="39">
        <v>16.450000000000728</v>
      </c>
      <c r="D223" s="40">
        <v>0</v>
      </c>
      <c r="E223" s="40">
        <v>0</v>
      </c>
      <c r="F223" s="40">
        <v>0</v>
      </c>
      <c r="G223" s="40">
        <v>0</v>
      </c>
      <c r="H223" s="41">
        <v>0</v>
      </c>
      <c r="I223" s="42">
        <f t="shared" si="7"/>
        <v>16.450000000000728</v>
      </c>
      <c r="K223" s="56">
        <v>0.98416041082813188</v>
      </c>
    </row>
    <row r="224" spans="1:11" x14ac:dyDescent="0.2">
      <c r="A224" s="4">
        <f t="shared" si="6"/>
        <v>8</v>
      </c>
      <c r="B224" s="35">
        <v>40393</v>
      </c>
      <c r="C224" s="39">
        <v>16.870000000000346</v>
      </c>
      <c r="D224" s="40">
        <v>0</v>
      </c>
      <c r="E224" s="40">
        <v>0</v>
      </c>
      <c r="F224" s="40">
        <v>0</v>
      </c>
      <c r="G224" s="40">
        <v>0</v>
      </c>
      <c r="H224" s="41">
        <v>0</v>
      </c>
      <c r="I224" s="42">
        <f t="shared" si="7"/>
        <v>16.870000000000346</v>
      </c>
      <c r="K224" s="56">
        <v>1.0308077454844724</v>
      </c>
    </row>
    <row r="225" spans="1:20" x14ac:dyDescent="0.2">
      <c r="A225" s="4">
        <f t="shared" si="6"/>
        <v>8</v>
      </c>
      <c r="B225" s="35">
        <v>40394</v>
      </c>
      <c r="C225" s="39">
        <v>17.589999999999637</v>
      </c>
      <c r="D225" s="40">
        <v>0</v>
      </c>
      <c r="E225" s="40">
        <v>0</v>
      </c>
      <c r="F225" s="40">
        <v>0</v>
      </c>
      <c r="G225" s="40">
        <v>0</v>
      </c>
      <c r="H225" s="41">
        <v>0</v>
      </c>
      <c r="I225" s="42">
        <f t="shared" si="7"/>
        <v>17.589999999999637</v>
      </c>
      <c r="J225" s="7"/>
      <c r="K225" s="56">
        <v>1.040407005041796</v>
      </c>
      <c r="L225" s="7"/>
      <c r="M225" s="7"/>
      <c r="N225" s="7"/>
      <c r="O225" s="7"/>
      <c r="P225" s="7"/>
      <c r="Q225" s="7"/>
      <c r="R225" s="7"/>
      <c r="S225" s="7"/>
      <c r="T225" s="7"/>
    </row>
    <row r="226" spans="1:20" x14ac:dyDescent="0.2">
      <c r="A226" s="4">
        <f t="shared" si="6"/>
        <v>8</v>
      </c>
      <c r="B226" s="35">
        <v>40395</v>
      </c>
      <c r="C226" s="39">
        <v>17.529999999999291</v>
      </c>
      <c r="D226" s="40">
        <v>0</v>
      </c>
      <c r="E226" s="40">
        <v>0</v>
      </c>
      <c r="F226" s="40">
        <v>0</v>
      </c>
      <c r="G226" s="40">
        <v>0</v>
      </c>
      <c r="H226" s="41">
        <v>0</v>
      </c>
      <c r="I226" s="42">
        <f t="shared" si="7"/>
        <v>17.529999999999291</v>
      </c>
      <c r="J226" s="7"/>
      <c r="K226" s="57">
        <v>1.0525807032574046</v>
      </c>
      <c r="L226" s="7"/>
      <c r="M226" s="7"/>
      <c r="N226" s="7"/>
      <c r="O226" s="7"/>
      <c r="P226" s="7"/>
      <c r="Q226" s="7"/>
      <c r="R226" s="7"/>
      <c r="S226" s="7"/>
      <c r="T226" s="7"/>
    </row>
    <row r="227" spans="1:20" x14ac:dyDescent="0.2">
      <c r="A227" s="4">
        <f t="shared" si="6"/>
        <v>8</v>
      </c>
      <c r="B227" s="35">
        <v>40396</v>
      </c>
      <c r="C227" s="39">
        <v>17.650000000000038</v>
      </c>
      <c r="D227" s="40">
        <v>0</v>
      </c>
      <c r="E227" s="40">
        <v>0</v>
      </c>
      <c r="F227" s="40">
        <v>0</v>
      </c>
      <c r="G227" s="40">
        <v>0</v>
      </c>
      <c r="H227" s="41">
        <v>0</v>
      </c>
      <c r="I227" s="42">
        <f t="shared" si="7"/>
        <v>17.650000000000038</v>
      </c>
      <c r="J227" s="7"/>
      <c r="K227" s="57">
        <v>1.0235035765673017</v>
      </c>
      <c r="L227" s="7"/>
      <c r="M227" s="7"/>
      <c r="N227" s="7"/>
      <c r="O227" s="7"/>
      <c r="P227" s="7"/>
      <c r="Q227" s="7"/>
      <c r="R227" s="7"/>
      <c r="S227" s="7"/>
      <c r="T227" s="7"/>
    </row>
    <row r="228" spans="1:20" x14ac:dyDescent="0.2">
      <c r="A228" s="4">
        <f t="shared" si="6"/>
        <v>8</v>
      </c>
      <c r="B228" s="35">
        <v>40397</v>
      </c>
      <c r="C228" s="39">
        <v>15.689999999999998</v>
      </c>
      <c r="D228" s="40">
        <v>0</v>
      </c>
      <c r="E228" s="40">
        <v>0</v>
      </c>
      <c r="F228" s="40">
        <v>0</v>
      </c>
      <c r="G228" s="40">
        <v>0</v>
      </c>
      <c r="H228" s="41">
        <v>0</v>
      </c>
      <c r="I228" s="42">
        <f t="shared" si="7"/>
        <v>15.689999999999998</v>
      </c>
      <c r="J228" s="7"/>
      <c r="K228" s="57">
        <v>0.95822719585724314</v>
      </c>
      <c r="L228" s="7"/>
      <c r="M228" s="7"/>
      <c r="N228" s="7"/>
      <c r="O228" s="7"/>
      <c r="P228" s="7"/>
      <c r="Q228" s="7"/>
      <c r="R228" s="7"/>
      <c r="S228" s="7"/>
      <c r="T228" s="7"/>
    </row>
    <row r="229" spans="1:20" x14ac:dyDescent="0.2">
      <c r="A229" s="4">
        <f t="shared" si="6"/>
        <v>8</v>
      </c>
      <c r="B229" s="35">
        <v>40398</v>
      </c>
      <c r="C229" s="39">
        <v>15.360000000001094</v>
      </c>
      <c r="D229" s="40">
        <v>0</v>
      </c>
      <c r="E229" s="40">
        <v>0</v>
      </c>
      <c r="F229" s="40">
        <v>0</v>
      </c>
      <c r="G229" s="40">
        <v>0</v>
      </c>
      <c r="H229" s="41">
        <v>0</v>
      </c>
      <c r="I229" s="42">
        <f t="shared" si="7"/>
        <v>15.360000000001094</v>
      </c>
      <c r="J229" s="7"/>
      <c r="K229" s="57">
        <v>0.96716974599204009</v>
      </c>
      <c r="L229" s="7"/>
      <c r="M229" s="7"/>
      <c r="N229" s="7"/>
      <c r="O229" s="7"/>
      <c r="P229" s="7"/>
      <c r="Q229" s="7"/>
      <c r="R229" s="7"/>
      <c r="S229" s="7"/>
      <c r="T229" s="7"/>
    </row>
    <row r="230" spans="1:20" x14ac:dyDescent="0.2">
      <c r="A230" s="4">
        <f t="shared" si="6"/>
        <v>8</v>
      </c>
      <c r="B230" s="35">
        <v>40399</v>
      </c>
      <c r="C230" s="39">
        <v>17.649999999999636</v>
      </c>
      <c r="D230" s="40">
        <v>0</v>
      </c>
      <c r="E230" s="40">
        <v>0</v>
      </c>
      <c r="F230" s="40">
        <v>0</v>
      </c>
      <c r="G230" s="40">
        <v>0</v>
      </c>
      <c r="H230" s="41">
        <v>0</v>
      </c>
      <c r="I230" s="42">
        <f t="shared" si="7"/>
        <v>17.649999999999636</v>
      </c>
      <c r="J230" s="7"/>
      <c r="K230" s="57">
        <v>1.0409470444361386</v>
      </c>
      <c r="L230" s="7"/>
      <c r="M230" s="7"/>
      <c r="N230" s="7"/>
      <c r="O230" s="7"/>
      <c r="P230" s="7"/>
      <c r="Q230" s="7"/>
      <c r="R230" s="7"/>
      <c r="S230" s="7"/>
      <c r="T230" s="7"/>
    </row>
    <row r="231" spans="1:20" x14ac:dyDescent="0.2">
      <c r="A231" s="4">
        <f t="shared" si="6"/>
        <v>8</v>
      </c>
      <c r="B231" s="35">
        <v>40400</v>
      </c>
      <c r="C231" s="39">
        <v>16.2099999999989</v>
      </c>
      <c r="D231" s="40">
        <v>0</v>
      </c>
      <c r="E231" s="40">
        <v>0</v>
      </c>
      <c r="F231" s="40">
        <v>0</v>
      </c>
      <c r="G231" s="40">
        <v>0</v>
      </c>
      <c r="H231" s="41">
        <v>0</v>
      </c>
      <c r="I231" s="42">
        <f t="shared" si="7"/>
        <v>16.2099999999989</v>
      </c>
      <c r="J231" s="7"/>
      <c r="K231" s="57">
        <v>0.98447037458850617</v>
      </c>
      <c r="L231" s="7"/>
      <c r="M231" s="7"/>
      <c r="N231" s="7"/>
      <c r="O231" s="7"/>
      <c r="P231" s="7"/>
      <c r="Q231" s="7"/>
      <c r="R231" s="7"/>
      <c r="S231" s="7"/>
      <c r="T231" s="7"/>
    </row>
    <row r="232" spans="1:20" x14ac:dyDescent="0.2">
      <c r="A232" s="4">
        <f t="shared" si="6"/>
        <v>8</v>
      </c>
      <c r="B232" s="35">
        <v>40401</v>
      </c>
      <c r="C232" s="39">
        <v>17.510000000001071</v>
      </c>
      <c r="D232" s="40">
        <v>0</v>
      </c>
      <c r="E232" s="40">
        <v>0</v>
      </c>
      <c r="F232" s="40">
        <v>0</v>
      </c>
      <c r="G232" s="40">
        <v>0</v>
      </c>
      <c r="H232" s="41">
        <v>0</v>
      </c>
      <c r="I232" s="42">
        <f t="shared" si="7"/>
        <v>17.510000000001071</v>
      </c>
      <c r="J232" s="7"/>
      <c r="K232" s="57">
        <v>1.0816274876389349</v>
      </c>
      <c r="L232" s="7"/>
      <c r="M232" s="7"/>
      <c r="N232" s="7"/>
      <c r="O232" s="7"/>
      <c r="P232" s="7"/>
      <c r="Q232" s="7"/>
      <c r="R232" s="7"/>
      <c r="S232" s="7"/>
      <c r="T232" s="7"/>
    </row>
    <row r="233" spans="1:20" x14ac:dyDescent="0.2">
      <c r="A233" s="4">
        <f t="shared" si="6"/>
        <v>8</v>
      </c>
      <c r="B233" s="35">
        <v>40402</v>
      </c>
      <c r="C233" s="39">
        <v>17.860000000000014</v>
      </c>
      <c r="D233" s="40">
        <v>0</v>
      </c>
      <c r="E233" s="40">
        <v>0</v>
      </c>
      <c r="F233" s="40">
        <v>0</v>
      </c>
      <c r="G233" s="40">
        <v>0</v>
      </c>
      <c r="H233" s="41">
        <v>0</v>
      </c>
      <c r="I233" s="42">
        <f t="shared" si="7"/>
        <v>17.860000000000014</v>
      </c>
      <c r="J233" s="7"/>
      <c r="K233" s="57">
        <v>1.0795969907721874</v>
      </c>
      <c r="L233" s="7"/>
      <c r="M233" s="7"/>
      <c r="N233" s="7"/>
      <c r="O233" s="7"/>
      <c r="P233" s="7"/>
      <c r="Q233" s="7"/>
      <c r="R233" s="7"/>
      <c r="S233" s="7"/>
      <c r="T233" s="7"/>
    </row>
    <row r="234" spans="1:20" x14ac:dyDescent="0.2">
      <c r="A234" s="4">
        <f t="shared" si="6"/>
        <v>8</v>
      </c>
      <c r="B234" s="35">
        <v>40403</v>
      </c>
      <c r="C234" s="39">
        <v>16.580000000000382</v>
      </c>
      <c r="D234" s="40">
        <v>0</v>
      </c>
      <c r="E234" s="40">
        <v>0</v>
      </c>
      <c r="F234" s="40">
        <v>0</v>
      </c>
      <c r="G234" s="40">
        <v>0</v>
      </c>
      <c r="H234" s="41">
        <v>0</v>
      </c>
      <c r="I234" s="42">
        <f t="shared" si="7"/>
        <v>16.580000000000382</v>
      </c>
      <c r="J234" s="7"/>
      <c r="K234" s="57">
        <v>0.97379997754167447</v>
      </c>
      <c r="L234" s="7"/>
      <c r="M234" s="7"/>
      <c r="N234" s="7"/>
      <c r="O234" s="7"/>
      <c r="P234" s="7"/>
      <c r="Q234" s="7"/>
      <c r="R234" s="7"/>
      <c r="S234" s="7"/>
      <c r="T234" s="7"/>
    </row>
    <row r="235" spans="1:20" x14ac:dyDescent="0.2">
      <c r="A235" s="4">
        <f t="shared" si="6"/>
        <v>8</v>
      </c>
      <c r="B235" s="35">
        <v>40404</v>
      </c>
      <c r="C235" s="39">
        <v>14.889999999998906</v>
      </c>
      <c r="D235" s="40">
        <v>0</v>
      </c>
      <c r="E235" s="40">
        <v>0</v>
      </c>
      <c r="F235" s="40">
        <v>0</v>
      </c>
      <c r="G235" s="40">
        <v>0</v>
      </c>
      <c r="H235" s="41">
        <v>0</v>
      </c>
      <c r="I235" s="42">
        <f t="shared" si="7"/>
        <v>14.889999999998906</v>
      </c>
      <c r="J235" s="7"/>
      <c r="K235" s="57">
        <v>0.92811305470353778</v>
      </c>
      <c r="L235" s="7"/>
      <c r="M235" s="7"/>
      <c r="N235" s="7"/>
      <c r="O235" s="7"/>
      <c r="P235" s="7"/>
      <c r="Q235" s="7"/>
      <c r="R235" s="7"/>
      <c r="S235" s="7"/>
      <c r="T235" s="7"/>
    </row>
    <row r="236" spans="1:20" x14ac:dyDescent="0.2">
      <c r="A236" s="4">
        <f t="shared" si="6"/>
        <v>8</v>
      </c>
      <c r="B236" s="35">
        <v>40405</v>
      </c>
      <c r="C236" s="39">
        <v>15.579999999999984</v>
      </c>
      <c r="D236" s="40">
        <v>0</v>
      </c>
      <c r="E236" s="40">
        <v>0</v>
      </c>
      <c r="F236" s="40">
        <v>0</v>
      </c>
      <c r="G236" s="40">
        <v>0</v>
      </c>
      <c r="H236" s="41">
        <v>0</v>
      </c>
      <c r="I236" s="42">
        <f t="shared" si="7"/>
        <v>15.579999999999984</v>
      </c>
      <c r="J236" s="7"/>
      <c r="K236" s="57">
        <v>1.003988326985702</v>
      </c>
      <c r="L236" s="7"/>
      <c r="M236" s="7"/>
      <c r="N236" s="7"/>
      <c r="O236" s="7"/>
      <c r="P236" s="7"/>
      <c r="Q236" s="7"/>
      <c r="R236" s="7"/>
      <c r="S236" s="7"/>
      <c r="T236" s="7"/>
    </row>
    <row r="237" spans="1:20" x14ac:dyDescent="0.2">
      <c r="A237" s="4">
        <f t="shared" si="6"/>
        <v>8</v>
      </c>
      <c r="B237" s="35">
        <v>40406</v>
      </c>
      <c r="C237" s="39">
        <v>17.80000000000069</v>
      </c>
      <c r="D237" s="40">
        <v>0</v>
      </c>
      <c r="E237" s="40">
        <v>0</v>
      </c>
      <c r="F237" s="40">
        <v>0</v>
      </c>
      <c r="G237" s="40">
        <v>0</v>
      </c>
      <c r="H237" s="41">
        <v>0</v>
      </c>
      <c r="I237" s="42">
        <f t="shared" si="7"/>
        <v>17.80000000000069</v>
      </c>
      <c r="J237" s="7"/>
      <c r="K237" s="57">
        <v>1.1152629516937616</v>
      </c>
      <c r="L237" s="7"/>
      <c r="M237" s="7"/>
      <c r="N237" s="7"/>
      <c r="O237" s="7"/>
      <c r="P237" s="7"/>
      <c r="Q237" s="7"/>
      <c r="R237" s="7"/>
      <c r="S237" s="7"/>
      <c r="T237" s="7"/>
    </row>
    <row r="238" spans="1:20" x14ac:dyDescent="0.2">
      <c r="A238" s="4">
        <f t="shared" si="6"/>
        <v>8</v>
      </c>
      <c r="B238" s="35">
        <v>40407</v>
      </c>
      <c r="C238" s="39">
        <v>16.019999999998959</v>
      </c>
      <c r="D238" s="40">
        <v>0</v>
      </c>
      <c r="E238" s="40">
        <v>0</v>
      </c>
      <c r="F238" s="40">
        <v>0</v>
      </c>
      <c r="G238" s="40">
        <v>0</v>
      </c>
      <c r="H238" s="41">
        <v>0</v>
      </c>
      <c r="I238" s="42">
        <f t="shared" si="7"/>
        <v>16.019999999998959</v>
      </c>
      <c r="J238" s="7"/>
      <c r="K238" s="57">
        <v>0.97967014987357637</v>
      </c>
      <c r="L238" s="7"/>
      <c r="M238" s="7"/>
      <c r="N238" s="7"/>
      <c r="O238" s="7"/>
      <c r="P238" s="7"/>
      <c r="Q238" s="7"/>
      <c r="R238" s="7"/>
      <c r="S238" s="7"/>
      <c r="T238" s="7"/>
    </row>
    <row r="239" spans="1:20" x14ac:dyDescent="0.2">
      <c r="A239" s="4">
        <f t="shared" si="6"/>
        <v>8</v>
      </c>
      <c r="B239" s="35">
        <v>40408</v>
      </c>
      <c r="C239" s="39">
        <v>16.510000000000726</v>
      </c>
      <c r="D239" s="40">
        <v>0</v>
      </c>
      <c r="E239" s="40">
        <v>0.82399999999999995</v>
      </c>
      <c r="F239" s="40">
        <v>0</v>
      </c>
      <c r="G239" s="40">
        <v>0</v>
      </c>
      <c r="H239" s="41">
        <v>0</v>
      </c>
      <c r="I239" s="42">
        <f t="shared" si="7"/>
        <v>17.334000000000728</v>
      </c>
      <c r="J239" s="7"/>
      <c r="K239" s="57">
        <v>1.0723315558926465</v>
      </c>
      <c r="L239" s="7"/>
      <c r="M239" s="7"/>
      <c r="N239" s="7"/>
      <c r="O239" s="7"/>
      <c r="P239" s="7"/>
      <c r="Q239" s="7"/>
      <c r="R239" s="7"/>
      <c r="S239" s="7"/>
      <c r="T239" s="7"/>
    </row>
    <row r="240" spans="1:20" x14ac:dyDescent="0.2">
      <c r="A240" s="4">
        <f t="shared" si="6"/>
        <v>8</v>
      </c>
      <c r="B240" s="35">
        <v>40409</v>
      </c>
      <c r="C240" s="39">
        <v>15.810000000000684</v>
      </c>
      <c r="D240" s="40">
        <v>0</v>
      </c>
      <c r="E240" s="40">
        <v>0.86199999999999999</v>
      </c>
      <c r="F240" s="40">
        <v>0</v>
      </c>
      <c r="G240" s="40">
        <v>0</v>
      </c>
      <c r="H240" s="41">
        <v>0</v>
      </c>
      <c r="I240" s="42">
        <f t="shared" si="7"/>
        <v>16.672000000000683</v>
      </c>
      <c r="J240" s="7"/>
      <c r="K240" s="57">
        <v>1.1068241883992866</v>
      </c>
      <c r="L240" s="7"/>
      <c r="M240" s="7"/>
      <c r="N240" s="7"/>
      <c r="O240" s="7"/>
      <c r="P240" s="7"/>
      <c r="Q240" s="7"/>
      <c r="R240" s="7"/>
      <c r="S240" s="7"/>
      <c r="T240" s="7"/>
    </row>
    <row r="241" spans="1:20" x14ac:dyDescent="0.2">
      <c r="A241" s="4">
        <f t="shared" si="6"/>
        <v>8</v>
      </c>
      <c r="B241" s="35">
        <v>40410</v>
      </c>
      <c r="C241" s="39">
        <v>18.120000000000005</v>
      </c>
      <c r="D241" s="40">
        <v>0</v>
      </c>
      <c r="E241" s="40">
        <v>0</v>
      </c>
      <c r="F241" s="40">
        <v>0</v>
      </c>
      <c r="G241" s="40">
        <v>0</v>
      </c>
      <c r="H241" s="41">
        <v>0</v>
      </c>
      <c r="I241" s="42">
        <f t="shared" si="7"/>
        <v>18.120000000000005</v>
      </c>
      <c r="J241" s="7"/>
      <c r="K241" s="57">
        <v>1.0262641976931517</v>
      </c>
      <c r="L241" s="7"/>
      <c r="M241" s="7"/>
      <c r="N241" s="7"/>
      <c r="O241" s="7"/>
      <c r="P241" s="7"/>
      <c r="Q241" s="7"/>
      <c r="R241" s="7"/>
      <c r="S241" s="7"/>
      <c r="T241" s="7"/>
    </row>
    <row r="242" spans="1:20" x14ac:dyDescent="0.2">
      <c r="A242" s="4">
        <f t="shared" si="6"/>
        <v>8</v>
      </c>
      <c r="B242" s="35">
        <v>40411</v>
      </c>
      <c r="C242" s="39">
        <v>13.439999999998918</v>
      </c>
      <c r="D242" s="40">
        <v>0.83299999999999996</v>
      </c>
      <c r="E242" s="40">
        <v>0</v>
      </c>
      <c r="F242" s="40">
        <v>0</v>
      </c>
      <c r="G242" s="40">
        <v>0</v>
      </c>
      <c r="H242" s="41">
        <v>0</v>
      </c>
      <c r="I242" s="42">
        <f t="shared" si="7"/>
        <v>14.272999999998918</v>
      </c>
      <c r="J242" s="7"/>
      <c r="K242" s="57">
        <v>0.95027534018949034</v>
      </c>
      <c r="L242" s="7"/>
      <c r="M242" s="7"/>
      <c r="N242" s="7"/>
      <c r="O242" s="7"/>
      <c r="P242" s="7"/>
      <c r="Q242" s="7"/>
      <c r="R242" s="7"/>
      <c r="S242" s="7"/>
      <c r="T242" s="7"/>
    </row>
    <row r="243" spans="1:20" x14ac:dyDescent="0.2">
      <c r="A243" s="4">
        <f t="shared" si="6"/>
        <v>8</v>
      </c>
      <c r="B243" s="35">
        <v>40412</v>
      </c>
      <c r="C243" s="39">
        <v>16.390000000000384</v>
      </c>
      <c r="D243" s="40">
        <v>0</v>
      </c>
      <c r="E243" s="40">
        <v>0</v>
      </c>
      <c r="F243" s="40">
        <v>0</v>
      </c>
      <c r="G243" s="40">
        <v>0</v>
      </c>
      <c r="H243" s="41">
        <v>0</v>
      </c>
      <c r="I243" s="42">
        <f t="shared" si="7"/>
        <v>16.390000000000384</v>
      </c>
      <c r="J243" s="7"/>
      <c r="K243" s="57">
        <v>1.0345559035894871</v>
      </c>
      <c r="L243" s="7"/>
      <c r="M243" s="7"/>
      <c r="N243" s="7"/>
      <c r="O243" s="7"/>
      <c r="P243" s="7"/>
      <c r="Q243" s="7"/>
      <c r="R243" s="7"/>
      <c r="S243" s="7"/>
      <c r="T243" s="7"/>
    </row>
    <row r="244" spans="1:20" x14ac:dyDescent="0.2">
      <c r="A244" s="4">
        <f t="shared" si="6"/>
        <v>8</v>
      </c>
      <c r="B244" s="35">
        <v>40413</v>
      </c>
      <c r="C244" s="39">
        <v>17.740000000000006</v>
      </c>
      <c r="D244" s="40">
        <v>0</v>
      </c>
      <c r="E244" s="40">
        <v>0</v>
      </c>
      <c r="F244" s="40">
        <v>0</v>
      </c>
      <c r="G244" s="40">
        <v>0</v>
      </c>
      <c r="H244" s="41">
        <v>0</v>
      </c>
      <c r="I244" s="42">
        <f t="shared" si="7"/>
        <v>17.740000000000006</v>
      </c>
      <c r="J244" s="7"/>
      <c r="K244" s="57">
        <v>1.052490037252096</v>
      </c>
      <c r="L244" s="7"/>
      <c r="M244" s="7"/>
      <c r="N244" s="7"/>
      <c r="O244" s="7"/>
      <c r="P244" s="7"/>
      <c r="Q244" s="7"/>
      <c r="R244" s="7"/>
      <c r="S244" s="7"/>
      <c r="T244" s="7"/>
    </row>
    <row r="245" spans="1:20" x14ac:dyDescent="0.2">
      <c r="A245" s="4">
        <f t="shared" si="6"/>
        <v>8</v>
      </c>
      <c r="B245" s="35">
        <v>40414</v>
      </c>
      <c r="C245" s="39">
        <v>16.369999999999266</v>
      </c>
      <c r="D245" s="40">
        <v>0</v>
      </c>
      <c r="E245" s="40">
        <v>0.95099999999999996</v>
      </c>
      <c r="F245" s="40">
        <v>0</v>
      </c>
      <c r="G245" s="40">
        <v>0</v>
      </c>
      <c r="H245" s="41">
        <v>0</v>
      </c>
      <c r="I245" s="42">
        <f t="shared" si="7"/>
        <v>17.320999999999266</v>
      </c>
      <c r="J245" s="7"/>
      <c r="K245" s="57">
        <v>1.1020048020743403</v>
      </c>
      <c r="L245" s="7"/>
      <c r="M245" s="7"/>
      <c r="N245" s="7"/>
      <c r="O245" s="7"/>
      <c r="P245" s="7"/>
      <c r="Q245" s="7"/>
      <c r="R245" s="7"/>
      <c r="S245" s="7"/>
      <c r="T245" s="7"/>
    </row>
    <row r="246" spans="1:20" x14ac:dyDescent="0.2">
      <c r="A246" s="4">
        <f t="shared" si="6"/>
        <v>8</v>
      </c>
      <c r="B246" s="35">
        <v>40415</v>
      </c>
      <c r="C246" s="39">
        <v>16.920000000000698</v>
      </c>
      <c r="D246" s="40">
        <v>0</v>
      </c>
      <c r="E246" s="40">
        <v>0.91100000000000003</v>
      </c>
      <c r="F246" s="40">
        <v>0</v>
      </c>
      <c r="G246" s="40">
        <v>0</v>
      </c>
      <c r="H246" s="41">
        <v>0</v>
      </c>
      <c r="I246" s="42">
        <f t="shared" si="7"/>
        <v>17.831000000000699</v>
      </c>
      <c r="K246" s="57">
        <v>1.1038408856220416</v>
      </c>
    </row>
    <row r="247" spans="1:20" x14ac:dyDescent="0.2">
      <c r="A247" s="4">
        <f t="shared" si="6"/>
        <v>8</v>
      </c>
      <c r="B247" s="35">
        <v>40416</v>
      </c>
      <c r="C247" s="39">
        <v>18.820000000000395</v>
      </c>
      <c r="D247" s="40">
        <v>0</v>
      </c>
      <c r="E247" s="40">
        <v>0</v>
      </c>
      <c r="F247" s="40">
        <v>0</v>
      </c>
      <c r="G247" s="40">
        <v>0</v>
      </c>
      <c r="H247" s="41">
        <v>0</v>
      </c>
      <c r="I247" s="42">
        <f t="shared" si="7"/>
        <v>18.820000000000395</v>
      </c>
      <c r="K247" s="56">
        <v>1.1114664960738054</v>
      </c>
    </row>
    <row r="248" spans="1:20" x14ac:dyDescent="0.2">
      <c r="A248" s="4">
        <f t="shared" si="6"/>
        <v>8</v>
      </c>
      <c r="B248" s="35">
        <v>40417</v>
      </c>
      <c r="C248" s="39">
        <v>14.799999999999272</v>
      </c>
      <c r="D248" s="40">
        <v>1.3080000000000001</v>
      </c>
      <c r="E248" s="40">
        <v>0.73399999999999999</v>
      </c>
      <c r="F248" s="40">
        <v>0</v>
      </c>
      <c r="G248" s="40">
        <v>0</v>
      </c>
      <c r="H248" s="41">
        <v>0</v>
      </c>
      <c r="I248" s="42">
        <f t="shared" si="7"/>
        <v>16.841999999999274</v>
      </c>
      <c r="K248" s="56">
        <v>1.0152086830252776</v>
      </c>
    </row>
    <row r="249" spans="1:20" x14ac:dyDescent="0.2">
      <c r="A249" s="4">
        <f t="shared" si="6"/>
        <v>8</v>
      </c>
      <c r="B249" s="35">
        <v>40418</v>
      </c>
      <c r="C249" s="39">
        <v>14.540000000000761</v>
      </c>
      <c r="D249" s="40">
        <v>0.91600000000000004</v>
      </c>
      <c r="E249" s="40">
        <v>0</v>
      </c>
      <c r="F249" s="40">
        <v>0</v>
      </c>
      <c r="G249" s="40">
        <v>0</v>
      </c>
      <c r="H249" s="41">
        <v>0</v>
      </c>
      <c r="I249" s="42">
        <f t="shared" si="7"/>
        <v>15.456000000000762</v>
      </c>
      <c r="K249" s="56">
        <v>1.0482446861724262</v>
      </c>
    </row>
    <row r="250" spans="1:20" x14ac:dyDescent="0.2">
      <c r="A250" s="4">
        <f t="shared" si="6"/>
        <v>8</v>
      </c>
      <c r="B250" s="35">
        <v>40419</v>
      </c>
      <c r="C250" s="39">
        <v>13.899999999999636</v>
      </c>
      <c r="D250" s="40">
        <v>0</v>
      </c>
      <c r="E250" s="40">
        <v>0</v>
      </c>
      <c r="F250" s="40">
        <v>0</v>
      </c>
      <c r="G250" s="40">
        <v>0</v>
      </c>
      <c r="H250" s="41">
        <v>0</v>
      </c>
      <c r="I250" s="42">
        <f t="shared" si="7"/>
        <v>13.899999999999636</v>
      </c>
      <c r="K250" s="56">
        <v>0.89851265671653502</v>
      </c>
    </row>
    <row r="251" spans="1:20" x14ac:dyDescent="0.2">
      <c r="A251" s="4">
        <f t="shared" si="6"/>
        <v>8</v>
      </c>
      <c r="B251" s="35">
        <v>40420</v>
      </c>
      <c r="C251" s="39">
        <v>16.880000000000333</v>
      </c>
      <c r="D251" s="40">
        <v>0</v>
      </c>
      <c r="E251" s="40">
        <v>0.95199999999999996</v>
      </c>
      <c r="F251" s="40">
        <v>0</v>
      </c>
      <c r="G251" s="40">
        <v>0</v>
      </c>
      <c r="H251" s="41">
        <v>0</v>
      </c>
      <c r="I251" s="42">
        <f t="shared" si="7"/>
        <v>17.832000000000335</v>
      </c>
      <c r="K251" s="56">
        <v>1.1110282779318759</v>
      </c>
    </row>
    <row r="252" spans="1:20" x14ac:dyDescent="0.2">
      <c r="A252" s="4">
        <f t="shared" si="6"/>
        <v>8</v>
      </c>
      <c r="B252" s="35">
        <v>40421</v>
      </c>
      <c r="C252" s="39">
        <v>16.079999999999586</v>
      </c>
      <c r="D252" s="40">
        <v>0</v>
      </c>
      <c r="E252" s="40">
        <v>0</v>
      </c>
      <c r="F252" s="40">
        <v>0</v>
      </c>
      <c r="G252" s="40">
        <v>0</v>
      </c>
      <c r="H252" s="41">
        <v>0</v>
      </c>
      <c r="I252" s="42">
        <f t="shared" si="7"/>
        <v>16.079999999999586</v>
      </c>
      <c r="K252" s="56">
        <v>1.075469225505935</v>
      </c>
    </row>
    <row r="253" spans="1:20" x14ac:dyDescent="0.2">
      <c r="A253" s="4">
        <f t="shared" si="6"/>
        <v>9</v>
      </c>
      <c r="B253" s="35">
        <v>40422</v>
      </c>
      <c r="C253" s="39">
        <v>16.689999999999259</v>
      </c>
      <c r="D253" s="40">
        <v>0</v>
      </c>
      <c r="E253" s="40">
        <v>0</v>
      </c>
      <c r="F253" s="40">
        <v>0</v>
      </c>
      <c r="G253" s="40">
        <v>0</v>
      </c>
      <c r="H253" s="41">
        <v>0</v>
      </c>
      <c r="I253" s="42">
        <f t="shared" si="7"/>
        <v>16.689999999999259</v>
      </c>
      <c r="K253" s="56">
        <v>1.0127843080202534</v>
      </c>
    </row>
    <row r="254" spans="1:20" x14ac:dyDescent="0.2">
      <c r="A254" s="4">
        <f t="shared" si="6"/>
        <v>9</v>
      </c>
      <c r="B254" s="35">
        <v>40423</v>
      </c>
      <c r="C254" s="39">
        <v>14.030000000000767</v>
      </c>
      <c r="D254" s="40">
        <v>1.121</v>
      </c>
      <c r="E254" s="40">
        <v>0</v>
      </c>
      <c r="F254" s="40">
        <v>0</v>
      </c>
      <c r="G254" s="40">
        <v>0</v>
      </c>
      <c r="H254" s="41">
        <v>0</v>
      </c>
      <c r="I254" s="42">
        <f t="shared" si="7"/>
        <v>15.151000000000767</v>
      </c>
      <c r="K254" s="56">
        <v>1.0179721992795305</v>
      </c>
    </row>
    <row r="255" spans="1:20" x14ac:dyDescent="0.2">
      <c r="A255" s="4">
        <f t="shared" si="6"/>
        <v>9</v>
      </c>
      <c r="B255" s="35">
        <v>40424</v>
      </c>
      <c r="C255" s="39">
        <v>15.149999999999979</v>
      </c>
      <c r="D255" s="40">
        <v>1.048</v>
      </c>
      <c r="E255" s="40">
        <v>0</v>
      </c>
      <c r="F255" s="40">
        <v>0</v>
      </c>
      <c r="G255" s="40">
        <v>0</v>
      </c>
      <c r="H255" s="41">
        <v>0</v>
      </c>
      <c r="I255" s="42">
        <f t="shared" si="7"/>
        <v>16.197999999999979</v>
      </c>
      <c r="K255" s="56">
        <v>1.0386738277232963</v>
      </c>
    </row>
    <row r="256" spans="1:20" x14ac:dyDescent="0.2">
      <c r="A256" s="4">
        <f t="shared" si="6"/>
        <v>9</v>
      </c>
      <c r="B256" s="35">
        <v>40425</v>
      </c>
      <c r="C256" s="39">
        <v>16.229999999999677</v>
      </c>
      <c r="D256" s="40">
        <v>0</v>
      </c>
      <c r="E256" s="40">
        <v>0</v>
      </c>
      <c r="F256" s="40">
        <v>0</v>
      </c>
      <c r="G256" s="40">
        <v>0</v>
      </c>
      <c r="H256" s="41">
        <v>0</v>
      </c>
      <c r="I256" s="42">
        <f t="shared" si="7"/>
        <v>16.229999999999677</v>
      </c>
      <c r="K256" s="56">
        <v>0.99690772544225181</v>
      </c>
    </row>
    <row r="257" spans="1:11" x14ac:dyDescent="0.2">
      <c r="A257" s="4">
        <f t="shared" si="6"/>
        <v>9</v>
      </c>
      <c r="B257" s="35">
        <v>40426</v>
      </c>
      <c r="C257" s="39">
        <v>14.490000000000348</v>
      </c>
      <c r="D257" s="40">
        <v>0</v>
      </c>
      <c r="E257" s="40">
        <v>0</v>
      </c>
      <c r="F257" s="40">
        <v>0</v>
      </c>
      <c r="G257" s="40">
        <v>0</v>
      </c>
      <c r="H257" s="41">
        <v>0</v>
      </c>
      <c r="I257" s="42">
        <f t="shared" si="7"/>
        <v>14.490000000000348</v>
      </c>
      <c r="K257" s="56">
        <v>0.94624356959594036</v>
      </c>
    </row>
    <row r="258" spans="1:11" x14ac:dyDescent="0.2">
      <c r="A258" s="4">
        <f t="shared" si="6"/>
        <v>9</v>
      </c>
      <c r="B258" s="35">
        <v>40427</v>
      </c>
      <c r="C258" s="39">
        <v>16.370000000000005</v>
      </c>
      <c r="D258" s="40">
        <v>0</v>
      </c>
      <c r="E258" s="40">
        <v>0</v>
      </c>
      <c r="F258" s="40">
        <v>0</v>
      </c>
      <c r="G258" s="40">
        <v>0</v>
      </c>
      <c r="H258" s="41">
        <v>0</v>
      </c>
      <c r="I258" s="42">
        <f t="shared" si="7"/>
        <v>16.370000000000005</v>
      </c>
      <c r="K258" s="56">
        <v>1.0130854598988905</v>
      </c>
    </row>
    <row r="259" spans="1:11" x14ac:dyDescent="0.2">
      <c r="A259" s="4">
        <f t="shared" si="6"/>
        <v>9</v>
      </c>
      <c r="B259" s="35">
        <v>40428</v>
      </c>
      <c r="C259" s="39">
        <v>16.409999999999968</v>
      </c>
      <c r="D259" s="40">
        <v>0</v>
      </c>
      <c r="E259" s="40">
        <v>0</v>
      </c>
      <c r="F259" s="40">
        <v>0</v>
      </c>
      <c r="G259" s="40">
        <v>0</v>
      </c>
      <c r="H259" s="41">
        <v>0</v>
      </c>
      <c r="I259" s="42">
        <f t="shared" si="7"/>
        <v>16.409999999999968</v>
      </c>
      <c r="K259" s="56">
        <v>1.0054381464751116</v>
      </c>
    </row>
    <row r="260" spans="1:11" x14ac:dyDescent="0.2">
      <c r="A260" s="4">
        <f t="shared" si="6"/>
        <v>9</v>
      </c>
      <c r="B260" s="35">
        <v>40429</v>
      </c>
      <c r="C260" s="39">
        <v>16.360000000000014</v>
      </c>
      <c r="D260" s="40">
        <v>0</v>
      </c>
      <c r="E260" s="40">
        <v>0</v>
      </c>
      <c r="F260" s="40">
        <v>0</v>
      </c>
      <c r="G260" s="40">
        <v>0</v>
      </c>
      <c r="H260" s="41">
        <v>0</v>
      </c>
      <c r="I260" s="42">
        <f t="shared" si="7"/>
        <v>16.360000000000014</v>
      </c>
      <c r="K260" s="56">
        <v>1.0435720223755205</v>
      </c>
    </row>
    <row r="261" spans="1:11" x14ac:dyDescent="0.2">
      <c r="A261" s="4">
        <f t="shared" si="6"/>
        <v>9</v>
      </c>
      <c r="B261" s="35">
        <v>40430</v>
      </c>
      <c r="C261" s="39">
        <v>16.590000000000369</v>
      </c>
      <c r="D261" s="40">
        <v>0</v>
      </c>
      <c r="E261" s="40">
        <v>0</v>
      </c>
      <c r="F261" s="40">
        <v>0</v>
      </c>
      <c r="G261" s="40">
        <v>0</v>
      </c>
      <c r="H261" s="41">
        <v>0</v>
      </c>
      <c r="I261" s="42">
        <f t="shared" si="7"/>
        <v>16.590000000000369</v>
      </c>
      <c r="K261" s="56">
        <v>0.99006185304585614</v>
      </c>
    </row>
    <row r="262" spans="1:11" x14ac:dyDescent="0.2">
      <c r="A262" s="4">
        <f t="shared" si="6"/>
        <v>9</v>
      </c>
      <c r="B262" s="35">
        <v>40431</v>
      </c>
      <c r="C262" s="39">
        <v>15.050000000000409</v>
      </c>
      <c r="D262" s="40">
        <v>0</v>
      </c>
      <c r="E262" s="40">
        <v>0</v>
      </c>
      <c r="F262" s="40">
        <v>0</v>
      </c>
      <c r="G262" s="40">
        <v>0</v>
      </c>
      <c r="H262" s="41">
        <v>0</v>
      </c>
      <c r="I262" s="42">
        <f t="shared" si="7"/>
        <v>15.050000000000409</v>
      </c>
      <c r="K262" s="56">
        <v>0.89764229435509291</v>
      </c>
    </row>
    <row r="263" spans="1:11" x14ac:dyDescent="0.2">
      <c r="A263" s="4">
        <f t="shared" si="6"/>
        <v>9</v>
      </c>
      <c r="B263" s="35">
        <v>40432</v>
      </c>
      <c r="C263" s="39">
        <v>14.499999999998863</v>
      </c>
      <c r="D263" s="40">
        <v>0</v>
      </c>
      <c r="E263" s="40">
        <v>0</v>
      </c>
      <c r="F263" s="40">
        <v>0</v>
      </c>
      <c r="G263" s="40">
        <v>0.27700000000000002</v>
      </c>
      <c r="H263" s="41">
        <v>0</v>
      </c>
      <c r="I263" s="42">
        <f t="shared" si="7"/>
        <v>14.776999999998862</v>
      </c>
      <c r="K263" s="56">
        <v>0.95848626775053736</v>
      </c>
    </row>
    <row r="264" spans="1:11" x14ac:dyDescent="0.2">
      <c r="A264" s="4">
        <f t="shared" si="6"/>
        <v>9</v>
      </c>
      <c r="B264" s="35">
        <v>40433</v>
      </c>
      <c r="C264" s="39">
        <v>15.699999999999591</v>
      </c>
      <c r="D264" s="40">
        <v>0</v>
      </c>
      <c r="E264" s="40">
        <v>0</v>
      </c>
      <c r="F264" s="40">
        <v>0</v>
      </c>
      <c r="G264" s="40">
        <v>0</v>
      </c>
      <c r="H264" s="41">
        <v>0</v>
      </c>
      <c r="I264" s="42">
        <f t="shared" si="7"/>
        <v>15.699999999999591</v>
      </c>
      <c r="K264" s="56">
        <v>1.0308289525828622</v>
      </c>
    </row>
    <row r="265" spans="1:11" x14ac:dyDescent="0.2">
      <c r="A265" s="4">
        <f t="shared" si="6"/>
        <v>9</v>
      </c>
      <c r="B265" s="35">
        <v>40434</v>
      </c>
      <c r="C265" s="39">
        <v>16.03000000000111</v>
      </c>
      <c r="D265" s="40">
        <v>0</v>
      </c>
      <c r="E265" s="40">
        <v>0</v>
      </c>
      <c r="F265" s="40">
        <v>0</v>
      </c>
      <c r="G265" s="40">
        <v>0</v>
      </c>
      <c r="H265" s="41">
        <v>0</v>
      </c>
      <c r="I265" s="42">
        <f t="shared" si="7"/>
        <v>16.03000000000111</v>
      </c>
      <c r="K265" s="56">
        <v>1.1001203139718192</v>
      </c>
    </row>
    <row r="266" spans="1:11" x14ac:dyDescent="0.2">
      <c r="A266" s="4">
        <f t="shared" ref="A266:A329" si="8">+IF(ISBLANK($B266),"",MONTH($B266))</f>
        <v>9</v>
      </c>
      <c r="B266" s="35">
        <v>40435</v>
      </c>
      <c r="C266" s="39">
        <v>17.609999999998987</v>
      </c>
      <c r="D266" s="40">
        <v>0</v>
      </c>
      <c r="E266" s="40">
        <v>0</v>
      </c>
      <c r="F266" s="40">
        <v>0</v>
      </c>
      <c r="G266" s="40">
        <v>0</v>
      </c>
      <c r="H266" s="41">
        <v>0</v>
      </c>
      <c r="I266" s="42">
        <f t="shared" ref="I266:I329" si="9">+SUM(C266:H266)</f>
        <v>17.609999999998987</v>
      </c>
      <c r="K266" s="56">
        <v>1.0953047770062907</v>
      </c>
    </row>
    <row r="267" spans="1:11" x14ac:dyDescent="0.2">
      <c r="A267" s="4">
        <f t="shared" si="8"/>
        <v>9</v>
      </c>
      <c r="B267" s="35">
        <v>40436</v>
      </c>
      <c r="C267" s="39">
        <v>15.970000000000709</v>
      </c>
      <c r="D267" s="40">
        <v>0</v>
      </c>
      <c r="E267" s="40">
        <v>0</v>
      </c>
      <c r="F267" s="40">
        <v>0</v>
      </c>
      <c r="G267" s="40">
        <v>0</v>
      </c>
      <c r="H267" s="41">
        <v>0</v>
      </c>
      <c r="I267" s="42">
        <f t="shared" si="9"/>
        <v>15.970000000000709</v>
      </c>
      <c r="K267" s="56">
        <v>0.97233333781742048</v>
      </c>
    </row>
    <row r="268" spans="1:11" x14ac:dyDescent="0.2">
      <c r="A268" s="4">
        <f t="shared" si="8"/>
        <v>9</v>
      </c>
      <c r="B268" s="35">
        <v>40437</v>
      </c>
      <c r="C268" s="39">
        <v>16.010000000000673</v>
      </c>
      <c r="D268" s="40">
        <v>0</v>
      </c>
      <c r="E268" s="40">
        <v>0</v>
      </c>
      <c r="F268" s="40">
        <v>0</v>
      </c>
      <c r="G268" s="40">
        <v>0</v>
      </c>
      <c r="H268" s="41">
        <v>0</v>
      </c>
      <c r="I268" s="42">
        <f t="shared" si="9"/>
        <v>16.010000000000673</v>
      </c>
      <c r="K268" s="56">
        <v>0.99998179783066887</v>
      </c>
    </row>
    <row r="269" spans="1:11" x14ac:dyDescent="0.2">
      <c r="A269" s="4">
        <f t="shared" si="8"/>
        <v>9</v>
      </c>
      <c r="B269" s="35">
        <v>40438</v>
      </c>
      <c r="C269" s="39">
        <v>14.819999999998572</v>
      </c>
      <c r="D269" s="40">
        <v>0</v>
      </c>
      <c r="E269" s="40">
        <v>0</v>
      </c>
      <c r="F269" s="40">
        <v>0</v>
      </c>
      <c r="G269" s="40">
        <v>0.34799999999999998</v>
      </c>
      <c r="H269" s="41">
        <v>0</v>
      </c>
      <c r="I269" s="42">
        <f t="shared" si="9"/>
        <v>15.167999999998573</v>
      </c>
      <c r="K269" s="56">
        <v>0.90901108560604382</v>
      </c>
    </row>
    <row r="270" spans="1:11" x14ac:dyDescent="0.2">
      <c r="A270" s="4">
        <f t="shared" si="8"/>
        <v>9</v>
      </c>
      <c r="B270" s="35">
        <v>40439</v>
      </c>
      <c r="C270" s="39">
        <v>14.32000000000073</v>
      </c>
      <c r="D270" s="40">
        <v>0</v>
      </c>
      <c r="E270" s="40">
        <v>0</v>
      </c>
      <c r="F270" s="40">
        <v>0</v>
      </c>
      <c r="G270" s="40">
        <v>0.439</v>
      </c>
      <c r="H270" s="41">
        <v>0</v>
      </c>
      <c r="I270" s="42">
        <f t="shared" si="9"/>
        <v>14.75900000000073</v>
      </c>
      <c r="K270" s="56">
        <v>0.91573503049255645</v>
      </c>
    </row>
    <row r="271" spans="1:11" x14ac:dyDescent="0.2">
      <c r="A271" s="4">
        <f t="shared" si="8"/>
        <v>9</v>
      </c>
      <c r="B271" s="35">
        <v>40440</v>
      </c>
      <c r="C271" s="39">
        <v>15.300000000000749</v>
      </c>
      <c r="D271" s="40">
        <v>0</v>
      </c>
      <c r="E271" s="40">
        <v>0</v>
      </c>
      <c r="F271" s="40">
        <v>0</v>
      </c>
      <c r="G271" s="40">
        <v>0</v>
      </c>
      <c r="H271" s="41">
        <v>0</v>
      </c>
      <c r="I271" s="42">
        <f t="shared" si="9"/>
        <v>15.300000000000749</v>
      </c>
      <c r="K271" s="56">
        <v>0.91526465161324055</v>
      </c>
    </row>
    <row r="272" spans="1:11" x14ac:dyDescent="0.2">
      <c r="A272" s="4">
        <f t="shared" si="8"/>
        <v>9</v>
      </c>
      <c r="B272" s="35">
        <v>40441</v>
      </c>
      <c r="C272" s="39">
        <v>14.239999999998872</v>
      </c>
      <c r="D272" s="40">
        <v>0</v>
      </c>
      <c r="E272" s="40">
        <v>0</v>
      </c>
      <c r="F272" s="40">
        <v>0</v>
      </c>
      <c r="G272" s="40">
        <v>0</v>
      </c>
      <c r="H272" s="41">
        <v>0</v>
      </c>
      <c r="I272" s="42">
        <f t="shared" si="9"/>
        <v>14.239999999998872</v>
      </c>
      <c r="K272" s="56">
        <v>0.92581120760689684</v>
      </c>
    </row>
    <row r="273" spans="1:11" x14ac:dyDescent="0.2">
      <c r="A273" s="4">
        <f t="shared" si="8"/>
        <v>9</v>
      </c>
      <c r="B273" s="35">
        <v>40442</v>
      </c>
      <c r="C273" s="39">
        <v>17.30000000000075</v>
      </c>
      <c r="D273" s="40">
        <v>0</v>
      </c>
      <c r="E273" s="40">
        <v>0</v>
      </c>
      <c r="F273" s="40">
        <v>0</v>
      </c>
      <c r="G273" s="40">
        <v>0</v>
      </c>
      <c r="H273" s="41">
        <v>0</v>
      </c>
      <c r="I273" s="42">
        <f t="shared" si="9"/>
        <v>17.30000000000075</v>
      </c>
      <c r="K273" s="56">
        <v>1.0611619864592021</v>
      </c>
    </row>
    <row r="274" spans="1:11" x14ac:dyDescent="0.2">
      <c r="A274" s="4">
        <f t="shared" si="8"/>
        <v>9</v>
      </c>
      <c r="B274" s="35">
        <v>40443</v>
      </c>
      <c r="C274" s="39">
        <v>15.739999999998872</v>
      </c>
      <c r="D274" s="40">
        <v>0</v>
      </c>
      <c r="E274" s="40">
        <v>0</v>
      </c>
      <c r="F274" s="40">
        <v>0</v>
      </c>
      <c r="G274" s="40">
        <v>0</v>
      </c>
      <c r="H274" s="41">
        <v>0</v>
      </c>
      <c r="I274" s="42">
        <f t="shared" si="9"/>
        <v>15.739999999998872</v>
      </c>
      <c r="K274" s="56">
        <v>0.98713883369067701</v>
      </c>
    </row>
    <row r="275" spans="1:11" x14ac:dyDescent="0.2">
      <c r="A275" s="4">
        <f t="shared" si="8"/>
        <v>9</v>
      </c>
      <c r="B275" s="35">
        <v>40444</v>
      </c>
      <c r="C275" s="39">
        <v>15.670000000000755</v>
      </c>
      <c r="D275" s="40">
        <v>0</v>
      </c>
      <c r="E275" s="40">
        <v>0</v>
      </c>
      <c r="F275" s="40">
        <v>0</v>
      </c>
      <c r="G275" s="40">
        <v>0</v>
      </c>
      <c r="H275" s="41">
        <v>0</v>
      </c>
      <c r="I275" s="42">
        <f t="shared" si="9"/>
        <v>15.670000000000755</v>
      </c>
      <c r="K275" s="56">
        <v>0.98770484710163464</v>
      </c>
    </row>
    <row r="276" spans="1:11" x14ac:dyDescent="0.2">
      <c r="A276" s="4">
        <f t="shared" si="8"/>
        <v>9</v>
      </c>
      <c r="B276" s="35">
        <v>40445</v>
      </c>
      <c r="C276" s="39">
        <v>14.899999999999636</v>
      </c>
      <c r="D276" s="40">
        <v>0</v>
      </c>
      <c r="E276" s="40">
        <v>0</v>
      </c>
      <c r="F276" s="40">
        <v>0</v>
      </c>
      <c r="G276" s="40">
        <v>1.7000000000000001E-2</v>
      </c>
      <c r="H276" s="41">
        <v>1.4999999999999999E-2</v>
      </c>
      <c r="I276" s="42">
        <f t="shared" si="9"/>
        <v>14.931999999999636</v>
      </c>
      <c r="K276" s="56">
        <v>0.90715809320868057</v>
      </c>
    </row>
    <row r="277" spans="1:11" x14ac:dyDescent="0.2">
      <c r="A277" s="4">
        <f t="shared" si="8"/>
        <v>9</v>
      </c>
      <c r="B277" s="35">
        <v>40446</v>
      </c>
      <c r="C277" s="39">
        <v>15.660000000000764</v>
      </c>
      <c r="D277" s="40">
        <v>0</v>
      </c>
      <c r="E277" s="40">
        <v>0</v>
      </c>
      <c r="F277" s="40">
        <v>0</v>
      </c>
      <c r="G277" s="40">
        <v>0</v>
      </c>
      <c r="H277" s="41">
        <v>0</v>
      </c>
      <c r="I277" s="42">
        <f t="shared" si="9"/>
        <v>15.660000000000764</v>
      </c>
      <c r="K277" s="56">
        <v>0.97053615786617398</v>
      </c>
    </row>
    <row r="278" spans="1:11" x14ac:dyDescent="0.2">
      <c r="A278" s="4">
        <f t="shared" si="8"/>
        <v>9</v>
      </c>
      <c r="B278" s="35">
        <v>40447</v>
      </c>
      <c r="C278" s="39">
        <v>13.839999999998893</v>
      </c>
      <c r="D278" s="40">
        <v>0</v>
      </c>
      <c r="E278" s="40">
        <v>0</v>
      </c>
      <c r="F278" s="40">
        <v>0</v>
      </c>
      <c r="G278" s="40">
        <v>0</v>
      </c>
      <c r="H278" s="41">
        <v>0</v>
      </c>
      <c r="I278" s="42">
        <f t="shared" si="9"/>
        <v>13.839999999998893</v>
      </c>
      <c r="K278" s="56">
        <v>0.90586545145828679</v>
      </c>
    </row>
    <row r="279" spans="1:11" x14ac:dyDescent="0.2">
      <c r="A279" s="4">
        <f t="shared" si="8"/>
        <v>9</v>
      </c>
      <c r="B279" s="35">
        <v>40448</v>
      </c>
      <c r="C279" s="39">
        <v>16.670000000001437</v>
      </c>
      <c r="D279" s="40">
        <v>0</v>
      </c>
      <c r="E279" s="40">
        <v>0</v>
      </c>
      <c r="F279" s="40">
        <v>0</v>
      </c>
      <c r="G279" s="40">
        <v>0</v>
      </c>
      <c r="H279" s="41">
        <v>0</v>
      </c>
      <c r="I279" s="42">
        <f t="shared" si="9"/>
        <v>16.670000000001437</v>
      </c>
      <c r="K279" s="56">
        <v>1.0313086301633123</v>
      </c>
    </row>
    <row r="280" spans="1:11" x14ac:dyDescent="0.2">
      <c r="A280" s="4">
        <f t="shared" si="8"/>
        <v>9</v>
      </c>
      <c r="B280" s="35">
        <v>40449</v>
      </c>
      <c r="C280" s="39">
        <v>15.989999999998529</v>
      </c>
      <c r="D280" s="40">
        <v>0</v>
      </c>
      <c r="E280" s="40">
        <v>0</v>
      </c>
      <c r="F280" s="40">
        <v>0</v>
      </c>
      <c r="G280" s="40">
        <v>0</v>
      </c>
      <c r="H280" s="41">
        <v>0</v>
      </c>
      <c r="I280" s="42">
        <f t="shared" si="9"/>
        <v>15.989999999998529</v>
      </c>
      <c r="K280" s="56">
        <v>0.99004804928509194</v>
      </c>
    </row>
    <row r="281" spans="1:11" x14ac:dyDescent="0.2">
      <c r="A281" s="4">
        <f t="shared" si="8"/>
        <v>9</v>
      </c>
      <c r="B281" s="35">
        <v>40450</v>
      </c>
      <c r="C281" s="39">
        <v>15.250000000001137</v>
      </c>
      <c r="D281" s="40">
        <v>0</v>
      </c>
      <c r="E281" s="40">
        <v>0</v>
      </c>
      <c r="F281" s="40">
        <v>0</v>
      </c>
      <c r="G281" s="40">
        <v>0</v>
      </c>
      <c r="H281" s="41">
        <v>0</v>
      </c>
      <c r="I281" s="42">
        <f t="shared" si="9"/>
        <v>15.250000000001137</v>
      </c>
      <c r="K281" s="56">
        <v>0.97305276711875055</v>
      </c>
    </row>
    <row r="282" spans="1:11" x14ac:dyDescent="0.2">
      <c r="A282" s="4">
        <f t="shared" si="8"/>
        <v>9</v>
      </c>
      <c r="B282" s="35">
        <v>40451</v>
      </c>
      <c r="C282" s="39">
        <v>15.469999999999233</v>
      </c>
      <c r="D282" s="40">
        <v>0</v>
      </c>
      <c r="E282" s="40">
        <v>0</v>
      </c>
      <c r="F282" s="40">
        <v>0</v>
      </c>
      <c r="G282" s="40">
        <v>0</v>
      </c>
      <c r="H282" s="41">
        <v>0</v>
      </c>
      <c r="I282" s="42">
        <f t="shared" si="9"/>
        <v>15.469999999999233</v>
      </c>
      <c r="K282" s="56">
        <v>0.999612846288221</v>
      </c>
    </row>
    <row r="283" spans="1:11" x14ac:dyDescent="0.2">
      <c r="A283" s="4">
        <f t="shared" si="8"/>
        <v>10</v>
      </c>
      <c r="B283" s="35">
        <v>40452</v>
      </c>
      <c r="C283" s="39">
        <v>15.970000000000367</v>
      </c>
      <c r="D283" s="40">
        <v>0</v>
      </c>
      <c r="E283" s="40">
        <v>0</v>
      </c>
      <c r="F283" s="40">
        <v>0</v>
      </c>
      <c r="G283" s="40">
        <v>0</v>
      </c>
      <c r="H283" s="41">
        <v>0</v>
      </c>
      <c r="I283" s="42">
        <f t="shared" si="9"/>
        <v>15.970000000000367</v>
      </c>
      <c r="K283" s="56">
        <v>0.96006447733011757</v>
      </c>
    </row>
    <row r="284" spans="1:11" x14ac:dyDescent="0.2">
      <c r="A284" s="4">
        <f t="shared" si="8"/>
        <v>10</v>
      </c>
      <c r="B284" s="35">
        <v>40453</v>
      </c>
      <c r="C284" s="39">
        <v>15.689999999999257</v>
      </c>
      <c r="D284" s="40">
        <v>0</v>
      </c>
      <c r="E284" s="40">
        <v>0</v>
      </c>
      <c r="F284" s="40">
        <v>0</v>
      </c>
      <c r="G284" s="40">
        <v>0</v>
      </c>
      <c r="H284" s="41">
        <v>0</v>
      </c>
      <c r="I284" s="42">
        <f t="shared" si="9"/>
        <v>15.689999999999257</v>
      </c>
      <c r="K284" s="56">
        <v>1.0021897244721274</v>
      </c>
    </row>
    <row r="285" spans="1:11" x14ac:dyDescent="0.2">
      <c r="A285" s="4">
        <f t="shared" si="8"/>
        <v>10</v>
      </c>
      <c r="B285" s="35">
        <v>40454</v>
      </c>
      <c r="C285" s="39">
        <v>15.309999999999945</v>
      </c>
      <c r="D285" s="40">
        <v>0</v>
      </c>
      <c r="E285" s="40">
        <v>0</v>
      </c>
      <c r="F285" s="40">
        <v>0</v>
      </c>
      <c r="G285" s="40">
        <v>0</v>
      </c>
      <c r="H285" s="41">
        <v>0</v>
      </c>
      <c r="I285" s="42">
        <f t="shared" si="9"/>
        <v>15.309999999999945</v>
      </c>
      <c r="K285" s="56">
        <v>0.94449068254816304</v>
      </c>
    </row>
    <row r="286" spans="1:11" x14ac:dyDescent="0.2">
      <c r="A286" s="4">
        <f t="shared" si="8"/>
        <v>10</v>
      </c>
      <c r="B286" s="35">
        <v>40455</v>
      </c>
      <c r="C286" s="39">
        <v>15.970000000000367</v>
      </c>
      <c r="D286" s="40">
        <v>0</v>
      </c>
      <c r="E286" s="40">
        <v>0</v>
      </c>
      <c r="F286" s="40">
        <v>0</v>
      </c>
      <c r="G286" s="40">
        <v>0</v>
      </c>
      <c r="H286" s="41">
        <v>0</v>
      </c>
      <c r="I286" s="42">
        <f t="shared" si="9"/>
        <v>15.970000000000367</v>
      </c>
      <c r="K286" s="56">
        <v>0.94929739907968624</v>
      </c>
    </row>
    <row r="287" spans="1:11" x14ac:dyDescent="0.2">
      <c r="A287" s="4">
        <f t="shared" si="8"/>
        <v>10</v>
      </c>
      <c r="B287" s="35">
        <v>40456</v>
      </c>
      <c r="C287" s="39">
        <v>15.750000000001137</v>
      </c>
      <c r="D287" s="40">
        <v>0</v>
      </c>
      <c r="E287" s="40">
        <v>0</v>
      </c>
      <c r="F287" s="40">
        <v>0</v>
      </c>
      <c r="G287" s="40">
        <v>0</v>
      </c>
      <c r="H287" s="41">
        <v>0</v>
      </c>
      <c r="I287" s="42">
        <f t="shared" si="9"/>
        <v>15.750000000001137</v>
      </c>
      <c r="K287" s="56">
        <v>0.91847992901523801</v>
      </c>
    </row>
    <row r="288" spans="1:11" x14ac:dyDescent="0.2">
      <c r="A288" s="4">
        <f t="shared" si="8"/>
        <v>10</v>
      </c>
      <c r="B288" s="35">
        <v>40457</v>
      </c>
      <c r="C288" s="39">
        <v>16.169999999999959</v>
      </c>
      <c r="D288" s="40">
        <v>0</v>
      </c>
      <c r="E288" s="40">
        <v>0</v>
      </c>
      <c r="F288" s="40">
        <v>0</v>
      </c>
      <c r="G288" s="40">
        <v>0</v>
      </c>
      <c r="H288" s="41">
        <v>0</v>
      </c>
      <c r="I288" s="42">
        <f t="shared" si="9"/>
        <v>16.169999999999959</v>
      </c>
      <c r="K288" s="56">
        <v>0.95939265023133413</v>
      </c>
    </row>
    <row r="289" spans="1:11" x14ac:dyDescent="0.2">
      <c r="A289" s="4">
        <f t="shared" si="8"/>
        <v>10</v>
      </c>
      <c r="B289" s="35">
        <v>40458</v>
      </c>
      <c r="C289" s="39">
        <v>16.239999999998645</v>
      </c>
      <c r="D289" s="40">
        <v>0</v>
      </c>
      <c r="E289" s="40">
        <v>0</v>
      </c>
      <c r="F289" s="40">
        <v>0</v>
      </c>
      <c r="G289" s="40">
        <v>0</v>
      </c>
      <c r="H289" s="41">
        <v>0</v>
      </c>
      <c r="I289" s="42">
        <f t="shared" si="9"/>
        <v>16.239999999998645</v>
      </c>
      <c r="K289" s="56">
        <v>0.96534688547604652</v>
      </c>
    </row>
    <row r="290" spans="1:11" x14ac:dyDescent="0.2">
      <c r="A290" s="4">
        <f t="shared" si="8"/>
        <v>10</v>
      </c>
      <c r="B290" s="35">
        <v>40459</v>
      </c>
      <c r="C290" s="39">
        <v>15.210000000000264</v>
      </c>
      <c r="D290" s="40">
        <v>0</v>
      </c>
      <c r="E290" s="40">
        <v>0</v>
      </c>
      <c r="F290" s="40">
        <v>0</v>
      </c>
      <c r="G290" s="40">
        <v>0</v>
      </c>
      <c r="H290" s="41">
        <v>0</v>
      </c>
      <c r="I290" s="42">
        <f t="shared" si="9"/>
        <v>15.210000000000264</v>
      </c>
      <c r="K290" s="56">
        <v>0.90047428640161387</v>
      </c>
    </row>
    <row r="291" spans="1:11" x14ac:dyDescent="0.2">
      <c r="A291" s="4">
        <f t="shared" si="8"/>
        <v>10</v>
      </c>
      <c r="B291" s="35">
        <v>40460</v>
      </c>
      <c r="C291" s="39">
        <v>15.999999999999657</v>
      </c>
      <c r="D291" s="40">
        <v>0</v>
      </c>
      <c r="E291" s="40">
        <v>0</v>
      </c>
      <c r="F291" s="40">
        <v>0</v>
      </c>
      <c r="G291" s="40">
        <v>0</v>
      </c>
      <c r="H291" s="41">
        <v>0</v>
      </c>
      <c r="I291" s="42">
        <f t="shared" si="9"/>
        <v>15.999999999999657</v>
      </c>
      <c r="K291" s="56">
        <v>1.0152873188760878</v>
      </c>
    </row>
    <row r="292" spans="1:11" x14ac:dyDescent="0.2">
      <c r="A292" s="4">
        <f t="shared" si="8"/>
        <v>10</v>
      </c>
      <c r="B292" s="35">
        <v>40461</v>
      </c>
      <c r="C292" s="39">
        <v>12.930000000001089</v>
      </c>
      <c r="D292" s="40">
        <v>0</v>
      </c>
      <c r="E292" s="40">
        <v>0</v>
      </c>
      <c r="F292" s="40">
        <v>0</v>
      </c>
      <c r="G292" s="40">
        <v>0</v>
      </c>
      <c r="H292" s="41">
        <v>0</v>
      </c>
      <c r="I292" s="42">
        <f t="shared" si="9"/>
        <v>12.930000000001089</v>
      </c>
      <c r="K292" s="56">
        <v>0.86318459303596462</v>
      </c>
    </row>
    <row r="293" spans="1:11" x14ac:dyDescent="0.2">
      <c r="A293" s="4">
        <f t="shared" si="8"/>
        <v>10</v>
      </c>
      <c r="B293" s="35">
        <v>40462</v>
      </c>
      <c r="C293" s="39">
        <v>14.360000000000015</v>
      </c>
      <c r="D293" s="40">
        <v>0</v>
      </c>
      <c r="E293" s="40">
        <v>0</v>
      </c>
      <c r="F293" s="40">
        <v>0</v>
      </c>
      <c r="G293" s="40">
        <v>0</v>
      </c>
      <c r="H293" s="41">
        <v>0</v>
      </c>
      <c r="I293" s="42">
        <f t="shared" si="9"/>
        <v>14.360000000000015</v>
      </c>
      <c r="K293" s="56">
        <v>0.96509302611014181</v>
      </c>
    </row>
    <row r="294" spans="1:11" x14ac:dyDescent="0.2">
      <c r="A294" s="4">
        <f t="shared" si="8"/>
        <v>10</v>
      </c>
      <c r="B294" s="35">
        <v>40463</v>
      </c>
      <c r="C294" s="39">
        <v>15.930000000000064</v>
      </c>
      <c r="D294" s="40">
        <v>0</v>
      </c>
      <c r="E294" s="40">
        <v>0</v>
      </c>
      <c r="F294" s="40">
        <v>0</v>
      </c>
      <c r="G294" s="40">
        <v>0</v>
      </c>
      <c r="H294" s="41">
        <v>0</v>
      </c>
      <c r="I294" s="42">
        <f t="shared" si="9"/>
        <v>15.930000000000064</v>
      </c>
      <c r="K294" s="56">
        <v>1.0899527716350039</v>
      </c>
    </row>
    <row r="295" spans="1:11" x14ac:dyDescent="0.2">
      <c r="A295" s="4">
        <f t="shared" si="8"/>
        <v>10</v>
      </c>
      <c r="B295" s="35">
        <v>40464</v>
      </c>
      <c r="C295" s="39">
        <v>16.769999999999186</v>
      </c>
      <c r="D295" s="40">
        <v>0</v>
      </c>
      <c r="E295" s="40">
        <v>0</v>
      </c>
      <c r="F295" s="40">
        <v>0</v>
      </c>
      <c r="G295" s="40">
        <v>0</v>
      </c>
      <c r="H295" s="41">
        <v>0</v>
      </c>
      <c r="I295" s="42">
        <f t="shared" si="9"/>
        <v>16.769999999999186</v>
      </c>
      <c r="K295" s="56">
        <v>1.0600624017101572</v>
      </c>
    </row>
    <row r="296" spans="1:11" x14ac:dyDescent="0.2">
      <c r="A296" s="4">
        <f t="shared" si="8"/>
        <v>10</v>
      </c>
      <c r="B296" s="35">
        <v>40465</v>
      </c>
      <c r="C296" s="39">
        <v>14.900000000000773</v>
      </c>
      <c r="D296" s="40">
        <v>0</v>
      </c>
      <c r="E296" s="40">
        <v>0</v>
      </c>
      <c r="F296" s="40">
        <v>0</v>
      </c>
      <c r="G296" s="40">
        <v>0</v>
      </c>
      <c r="H296" s="41">
        <v>0</v>
      </c>
      <c r="I296" s="42">
        <f t="shared" si="9"/>
        <v>14.900000000000773</v>
      </c>
      <c r="K296" s="56">
        <v>0.93777574145002118</v>
      </c>
    </row>
    <row r="297" spans="1:11" x14ac:dyDescent="0.2">
      <c r="A297" s="4">
        <f t="shared" si="8"/>
        <v>10</v>
      </c>
      <c r="B297" s="35">
        <v>40466</v>
      </c>
      <c r="C297" s="39">
        <v>15.769999999999982</v>
      </c>
      <c r="D297" s="40">
        <v>0</v>
      </c>
      <c r="E297" s="40">
        <v>0</v>
      </c>
      <c r="F297" s="40">
        <v>0</v>
      </c>
      <c r="G297" s="40">
        <v>0</v>
      </c>
      <c r="H297" s="41">
        <v>0</v>
      </c>
      <c r="I297" s="42">
        <f t="shared" si="9"/>
        <v>15.769999999999982</v>
      </c>
      <c r="K297" s="56">
        <v>0.96141646861653673</v>
      </c>
    </row>
    <row r="298" spans="1:11" x14ac:dyDescent="0.2">
      <c r="A298" s="4">
        <f t="shared" si="8"/>
        <v>10</v>
      </c>
      <c r="B298" s="35">
        <v>40467</v>
      </c>
      <c r="C298" s="39">
        <v>14.119999999999663</v>
      </c>
      <c r="D298" s="40">
        <v>0</v>
      </c>
      <c r="E298" s="40">
        <v>0</v>
      </c>
      <c r="F298" s="40">
        <v>0</v>
      </c>
      <c r="G298" s="40">
        <v>0</v>
      </c>
      <c r="H298" s="41">
        <v>0</v>
      </c>
      <c r="I298" s="42">
        <f t="shared" si="9"/>
        <v>14.119999999999663</v>
      </c>
      <c r="K298" s="56">
        <v>0.9262774633740064</v>
      </c>
    </row>
    <row r="299" spans="1:11" x14ac:dyDescent="0.2">
      <c r="A299" s="4">
        <f t="shared" si="8"/>
        <v>10</v>
      </c>
      <c r="B299" s="35">
        <v>40468</v>
      </c>
      <c r="C299" s="39">
        <v>13.98999999999967</v>
      </c>
      <c r="D299" s="40">
        <v>0</v>
      </c>
      <c r="E299" s="40">
        <v>0</v>
      </c>
      <c r="F299" s="40">
        <v>0</v>
      </c>
      <c r="G299" s="40">
        <v>0</v>
      </c>
      <c r="H299" s="41">
        <v>0</v>
      </c>
      <c r="I299" s="42">
        <f t="shared" si="9"/>
        <v>13.98999999999967</v>
      </c>
      <c r="K299" s="56">
        <v>0.90065771459873312</v>
      </c>
    </row>
    <row r="300" spans="1:11" x14ac:dyDescent="0.2">
      <c r="A300" s="4">
        <f t="shared" si="8"/>
        <v>10</v>
      </c>
      <c r="B300" s="35">
        <v>40469</v>
      </c>
      <c r="C300" s="39">
        <v>16.520000000001005</v>
      </c>
      <c r="D300" s="40">
        <v>0</v>
      </c>
      <c r="E300" s="40">
        <v>0</v>
      </c>
      <c r="F300" s="40">
        <v>0</v>
      </c>
      <c r="G300" s="40">
        <v>0</v>
      </c>
      <c r="H300" s="41">
        <v>0</v>
      </c>
      <c r="I300" s="42">
        <f t="shared" si="9"/>
        <v>16.520000000001005</v>
      </c>
      <c r="K300" s="56">
        <v>1.045243047894205</v>
      </c>
    </row>
    <row r="301" spans="1:11" x14ac:dyDescent="0.2">
      <c r="A301" s="4">
        <f t="shared" si="8"/>
        <v>10</v>
      </c>
      <c r="B301" s="35">
        <v>40470</v>
      </c>
      <c r="C301" s="39">
        <v>16.220000000000027</v>
      </c>
      <c r="D301" s="40">
        <v>0</v>
      </c>
      <c r="E301" s="40">
        <v>0</v>
      </c>
      <c r="F301" s="40">
        <v>0</v>
      </c>
      <c r="G301" s="40">
        <v>0</v>
      </c>
      <c r="H301" s="41">
        <v>0</v>
      </c>
      <c r="I301" s="42">
        <f t="shared" si="9"/>
        <v>16.220000000000027</v>
      </c>
      <c r="K301" s="56">
        <v>0.98780396271129667</v>
      </c>
    </row>
    <row r="302" spans="1:11" x14ac:dyDescent="0.2">
      <c r="A302" s="4">
        <f t="shared" si="8"/>
        <v>10</v>
      </c>
      <c r="B302" s="35">
        <v>40471</v>
      </c>
      <c r="C302" s="39">
        <v>15.779999999998948</v>
      </c>
      <c r="D302" s="40">
        <v>0</v>
      </c>
      <c r="E302" s="40">
        <v>0</v>
      </c>
      <c r="F302" s="40">
        <v>0</v>
      </c>
      <c r="G302" s="40">
        <v>0</v>
      </c>
      <c r="H302" s="41">
        <v>0</v>
      </c>
      <c r="I302" s="42">
        <f t="shared" si="9"/>
        <v>15.779999999998948</v>
      </c>
      <c r="K302" s="56">
        <v>0.94073759456582595</v>
      </c>
    </row>
    <row r="303" spans="1:11" x14ac:dyDescent="0.2">
      <c r="A303" s="4">
        <f t="shared" si="8"/>
        <v>10</v>
      </c>
      <c r="B303" s="35">
        <v>40472</v>
      </c>
      <c r="C303" s="39">
        <v>15.259999999999991</v>
      </c>
      <c r="D303" s="40">
        <v>0</v>
      </c>
      <c r="E303" s="40">
        <v>0</v>
      </c>
      <c r="F303" s="40">
        <v>0</v>
      </c>
      <c r="G303" s="40">
        <v>0</v>
      </c>
      <c r="H303" s="41">
        <v>0</v>
      </c>
      <c r="I303" s="42">
        <f t="shared" si="9"/>
        <v>15.259999999999991</v>
      </c>
      <c r="K303" s="56">
        <v>0.97555907037460088</v>
      </c>
    </row>
    <row r="304" spans="1:11" x14ac:dyDescent="0.2">
      <c r="A304" s="4">
        <f t="shared" si="8"/>
        <v>10</v>
      </c>
      <c r="B304" s="35">
        <v>40473</v>
      </c>
      <c r="C304" s="39">
        <v>16.580000000000382</v>
      </c>
      <c r="D304" s="40">
        <v>0</v>
      </c>
      <c r="E304" s="40">
        <v>0</v>
      </c>
      <c r="F304" s="40">
        <v>0</v>
      </c>
      <c r="G304" s="40">
        <v>0</v>
      </c>
      <c r="H304" s="41">
        <v>0</v>
      </c>
      <c r="I304" s="42">
        <f t="shared" si="9"/>
        <v>16.580000000000382</v>
      </c>
      <c r="K304" s="56">
        <v>1.0281570012822476</v>
      </c>
    </row>
    <row r="305" spans="1:11" x14ac:dyDescent="0.2">
      <c r="A305" s="4">
        <f t="shared" si="8"/>
        <v>10</v>
      </c>
      <c r="B305" s="35">
        <v>40474</v>
      </c>
      <c r="C305" s="39">
        <v>14.270000000000325</v>
      </c>
      <c r="D305" s="40">
        <v>0</v>
      </c>
      <c r="E305" s="40">
        <v>0</v>
      </c>
      <c r="F305" s="40">
        <v>0</v>
      </c>
      <c r="G305" s="40">
        <v>0</v>
      </c>
      <c r="H305" s="41">
        <v>0</v>
      </c>
      <c r="I305" s="42">
        <f t="shared" si="9"/>
        <v>14.270000000000325</v>
      </c>
      <c r="K305" s="56">
        <v>0.9111164111383494</v>
      </c>
    </row>
    <row r="306" spans="1:11" x14ac:dyDescent="0.2">
      <c r="A306" s="4">
        <f t="shared" si="8"/>
        <v>10</v>
      </c>
      <c r="B306" s="35">
        <v>40475</v>
      </c>
      <c r="C306" s="39">
        <v>14.390000000000327</v>
      </c>
      <c r="D306" s="40">
        <v>0</v>
      </c>
      <c r="E306" s="40">
        <v>0</v>
      </c>
      <c r="F306" s="40">
        <v>0</v>
      </c>
      <c r="G306" s="40">
        <v>0</v>
      </c>
      <c r="H306" s="41">
        <v>0</v>
      </c>
      <c r="I306" s="42">
        <f t="shared" si="9"/>
        <v>14.390000000000327</v>
      </c>
      <c r="K306" s="56">
        <v>0.94714176111402715</v>
      </c>
    </row>
    <row r="307" spans="1:11" x14ac:dyDescent="0.2">
      <c r="A307" s="4">
        <f t="shared" si="8"/>
        <v>10</v>
      </c>
      <c r="B307" s="35">
        <v>40476</v>
      </c>
      <c r="C307" s="39">
        <v>15.88999999999862</v>
      </c>
      <c r="D307" s="40">
        <v>0</v>
      </c>
      <c r="E307" s="40">
        <v>0</v>
      </c>
      <c r="F307" s="40">
        <v>0</v>
      </c>
      <c r="G307" s="40">
        <v>0</v>
      </c>
      <c r="H307" s="41">
        <v>0</v>
      </c>
      <c r="I307" s="42">
        <f t="shared" si="9"/>
        <v>15.88999999999862</v>
      </c>
      <c r="K307" s="56">
        <v>0.99213998894180544</v>
      </c>
    </row>
    <row r="308" spans="1:11" x14ac:dyDescent="0.2">
      <c r="A308" s="4">
        <f t="shared" si="8"/>
        <v>10</v>
      </c>
      <c r="B308" s="35">
        <v>40477</v>
      </c>
      <c r="C308" s="39">
        <v>14.830000000000725</v>
      </c>
      <c r="D308" s="40">
        <v>0</v>
      </c>
      <c r="E308" s="40">
        <v>0</v>
      </c>
      <c r="F308" s="40">
        <v>0</v>
      </c>
      <c r="G308" s="40">
        <v>0</v>
      </c>
      <c r="H308" s="41">
        <v>0</v>
      </c>
      <c r="I308" s="42">
        <f t="shared" si="9"/>
        <v>14.830000000000725</v>
      </c>
      <c r="K308" s="56">
        <v>0.95269447222393777</v>
      </c>
    </row>
    <row r="309" spans="1:11" x14ac:dyDescent="0.2">
      <c r="A309" s="4">
        <f t="shared" si="8"/>
        <v>10</v>
      </c>
      <c r="B309" s="35">
        <v>40478</v>
      </c>
      <c r="C309" s="39">
        <v>15.189999999999943</v>
      </c>
      <c r="D309" s="40">
        <v>0.29599999999999999</v>
      </c>
      <c r="E309" s="40">
        <v>0</v>
      </c>
      <c r="F309" s="40">
        <v>0</v>
      </c>
      <c r="G309" s="40">
        <v>0</v>
      </c>
      <c r="H309" s="41">
        <v>0</v>
      </c>
      <c r="I309" s="42">
        <f t="shared" si="9"/>
        <v>15.485999999999942</v>
      </c>
      <c r="K309" s="56">
        <v>1.016471371068095</v>
      </c>
    </row>
    <row r="310" spans="1:11" x14ac:dyDescent="0.2">
      <c r="A310" s="4">
        <f t="shared" si="8"/>
        <v>10</v>
      </c>
      <c r="B310" s="35">
        <v>40479</v>
      </c>
      <c r="C310" s="39">
        <v>16.08999999999935</v>
      </c>
      <c r="D310" s="40">
        <v>0</v>
      </c>
      <c r="E310" s="40">
        <v>0</v>
      </c>
      <c r="F310" s="40">
        <v>0</v>
      </c>
      <c r="G310" s="40">
        <v>0</v>
      </c>
      <c r="H310" s="41">
        <v>0</v>
      </c>
      <c r="I310" s="42">
        <f t="shared" si="9"/>
        <v>16.08999999999935</v>
      </c>
      <c r="K310" s="56">
        <v>0.99377327135682181</v>
      </c>
    </row>
    <row r="311" spans="1:11" x14ac:dyDescent="0.2">
      <c r="A311" s="4">
        <f t="shared" si="8"/>
        <v>10</v>
      </c>
      <c r="B311" s="35">
        <v>40480</v>
      </c>
      <c r="C311" s="39">
        <v>15.509999999999991</v>
      </c>
      <c r="D311" s="40">
        <v>0</v>
      </c>
      <c r="E311" s="40">
        <v>0</v>
      </c>
      <c r="F311" s="40">
        <v>0</v>
      </c>
      <c r="G311" s="40">
        <v>0</v>
      </c>
      <c r="H311" s="41">
        <v>0</v>
      </c>
      <c r="I311" s="42">
        <f t="shared" si="9"/>
        <v>15.509999999999991</v>
      </c>
      <c r="K311" s="56">
        <v>0.93068199347821379</v>
      </c>
    </row>
    <row r="312" spans="1:11" x14ac:dyDescent="0.2">
      <c r="A312" s="4">
        <f t="shared" si="8"/>
        <v>10</v>
      </c>
      <c r="B312" s="35">
        <v>40481</v>
      </c>
      <c r="C312" s="39">
        <v>14.310000000000288</v>
      </c>
      <c r="D312" s="40">
        <v>0</v>
      </c>
      <c r="E312" s="40">
        <v>0</v>
      </c>
      <c r="F312" s="40">
        <v>0</v>
      </c>
      <c r="G312" s="40">
        <v>0</v>
      </c>
      <c r="H312" s="41">
        <v>0</v>
      </c>
      <c r="I312" s="42">
        <f t="shared" si="9"/>
        <v>14.310000000000288</v>
      </c>
      <c r="K312" s="56">
        <v>0.91021747347175341</v>
      </c>
    </row>
    <row r="313" spans="1:11" x14ac:dyDescent="0.2">
      <c r="A313" s="4">
        <f t="shared" si="8"/>
        <v>10</v>
      </c>
      <c r="B313" s="35">
        <v>40482</v>
      </c>
      <c r="C313" s="39">
        <v>14.58000000000118</v>
      </c>
      <c r="D313" s="40">
        <v>0</v>
      </c>
      <c r="E313" s="40">
        <v>0</v>
      </c>
      <c r="F313" s="40">
        <v>0</v>
      </c>
      <c r="G313" s="40">
        <v>0</v>
      </c>
      <c r="H313" s="41">
        <v>0</v>
      </c>
      <c r="I313" s="42">
        <f t="shared" si="9"/>
        <v>14.58000000000118</v>
      </c>
      <c r="K313" s="56">
        <v>0.90351754945789686</v>
      </c>
    </row>
    <row r="314" spans="1:11" x14ac:dyDescent="0.2">
      <c r="A314" s="4">
        <f t="shared" si="8"/>
        <v>11</v>
      </c>
      <c r="B314" s="35">
        <v>40483</v>
      </c>
      <c r="C314" s="39">
        <v>14.339999999999579</v>
      </c>
      <c r="D314" s="40">
        <v>0</v>
      </c>
      <c r="E314" s="40">
        <v>0</v>
      </c>
      <c r="F314" s="40">
        <v>0</v>
      </c>
      <c r="G314" s="40">
        <v>0</v>
      </c>
      <c r="H314" s="41">
        <v>0</v>
      </c>
      <c r="I314" s="42">
        <f t="shared" si="9"/>
        <v>14.339999999999579</v>
      </c>
      <c r="K314" s="56">
        <v>0.96037031807120998</v>
      </c>
    </row>
    <row r="315" spans="1:11" x14ac:dyDescent="0.2">
      <c r="A315" s="4">
        <f t="shared" si="8"/>
        <v>11</v>
      </c>
      <c r="B315" s="35">
        <v>40484</v>
      </c>
      <c r="C315" s="39">
        <v>13.540000000000418</v>
      </c>
      <c r="D315" s="40">
        <v>0.18</v>
      </c>
      <c r="E315" s="40">
        <v>0.1062</v>
      </c>
      <c r="F315" s="40">
        <v>0.10299999999999999</v>
      </c>
      <c r="G315" s="40">
        <v>0.115</v>
      </c>
      <c r="H315" s="41">
        <v>2.5999999999999999E-2</v>
      </c>
      <c r="I315" s="42">
        <f t="shared" si="9"/>
        <v>14.070200000000417</v>
      </c>
      <c r="K315" s="56">
        <v>0.84001652037827701</v>
      </c>
    </row>
    <row r="316" spans="1:11" x14ac:dyDescent="0.2">
      <c r="A316" s="4">
        <f t="shared" si="8"/>
        <v>11</v>
      </c>
      <c r="B316" s="35">
        <v>40485</v>
      </c>
      <c r="C316" s="39">
        <v>16.109999999999559</v>
      </c>
      <c r="D316" s="40">
        <v>0</v>
      </c>
      <c r="E316" s="40">
        <v>0</v>
      </c>
      <c r="F316" s="40">
        <v>0</v>
      </c>
      <c r="G316" s="40">
        <v>0</v>
      </c>
      <c r="H316" s="41">
        <v>0</v>
      </c>
      <c r="I316" s="42">
        <f t="shared" si="9"/>
        <v>16.109999999999559</v>
      </c>
      <c r="K316" s="56">
        <v>0.99579582921889664</v>
      </c>
    </row>
    <row r="317" spans="1:11" x14ac:dyDescent="0.2">
      <c r="A317" s="4">
        <f t="shared" si="8"/>
        <v>11</v>
      </c>
      <c r="B317" s="35">
        <v>40486</v>
      </c>
      <c r="C317" s="39">
        <v>15.860000000000355</v>
      </c>
      <c r="D317" s="40">
        <v>0</v>
      </c>
      <c r="E317" s="40">
        <v>0</v>
      </c>
      <c r="F317" s="40">
        <v>0</v>
      </c>
      <c r="G317" s="40">
        <v>0</v>
      </c>
      <c r="H317" s="41">
        <v>0</v>
      </c>
      <c r="I317" s="42">
        <f t="shared" si="9"/>
        <v>15.860000000000355</v>
      </c>
      <c r="K317" s="56">
        <v>1.0119962622423515</v>
      </c>
    </row>
    <row r="318" spans="1:11" x14ac:dyDescent="0.2">
      <c r="A318" s="4">
        <f t="shared" si="8"/>
        <v>11</v>
      </c>
      <c r="B318" s="35">
        <v>40487</v>
      </c>
      <c r="C318" s="39">
        <v>15.659999999998602</v>
      </c>
      <c r="D318" s="40">
        <v>0</v>
      </c>
      <c r="E318" s="40">
        <v>0</v>
      </c>
      <c r="F318" s="40">
        <v>0</v>
      </c>
      <c r="G318" s="40">
        <v>0</v>
      </c>
      <c r="H318" s="41">
        <v>0</v>
      </c>
      <c r="I318" s="42">
        <f t="shared" si="9"/>
        <v>15.659999999998602</v>
      </c>
      <c r="K318" s="56">
        <v>0.92844487585700286</v>
      </c>
    </row>
    <row r="319" spans="1:11" x14ac:dyDescent="0.2">
      <c r="A319" s="4">
        <f t="shared" si="8"/>
        <v>11</v>
      </c>
      <c r="B319" s="35">
        <v>40488</v>
      </c>
      <c r="C319" s="39">
        <v>16.010000000001014</v>
      </c>
      <c r="D319" s="40">
        <v>0</v>
      </c>
      <c r="E319" s="40">
        <v>0</v>
      </c>
      <c r="F319" s="40">
        <v>0</v>
      </c>
      <c r="G319" s="40">
        <v>0</v>
      </c>
      <c r="H319" s="41">
        <v>0</v>
      </c>
      <c r="I319" s="42">
        <f t="shared" si="9"/>
        <v>16.010000000001014</v>
      </c>
      <c r="K319" s="56">
        <v>0.95542660260535384</v>
      </c>
    </row>
    <row r="320" spans="1:11" x14ac:dyDescent="0.2">
      <c r="A320" s="4">
        <f t="shared" si="8"/>
        <v>11</v>
      </c>
      <c r="B320" s="35">
        <v>40489</v>
      </c>
      <c r="C320" s="39">
        <v>14.169999999998936</v>
      </c>
      <c r="D320" s="40">
        <v>0</v>
      </c>
      <c r="E320" s="40">
        <v>0</v>
      </c>
      <c r="F320" s="40">
        <v>0</v>
      </c>
      <c r="G320" s="40">
        <v>0</v>
      </c>
      <c r="H320" s="41">
        <v>0</v>
      </c>
      <c r="I320" s="42">
        <f t="shared" si="9"/>
        <v>14.169999999998936</v>
      </c>
      <c r="K320" s="56">
        <v>0.92666857218476584</v>
      </c>
    </row>
    <row r="321" spans="1:11" x14ac:dyDescent="0.2">
      <c r="A321" s="4">
        <f t="shared" si="8"/>
        <v>11</v>
      </c>
      <c r="B321" s="35">
        <v>40490</v>
      </c>
      <c r="C321" s="39">
        <v>15.360000000000809</v>
      </c>
      <c r="D321" s="40">
        <v>0</v>
      </c>
      <c r="E321" s="40">
        <v>0</v>
      </c>
      <c r="F321" s="40">
        <v>0</v>
      </c>
      <c r="G321" s="40">
        <v>0</v>
      </c>
      <c r="H321" s="41">
        <v>0</v>
      </c>
      <c r="I321" s="42">
        <f t="shared" si="9"/>
        <v>15.360000000000809</v>
      </c>
      <c r="K321" s="56">
        <v>0.95079882145023564</v>
      </c>
    </row>
    <row r="322" spans="1:11" x14ac:dyDescent="0.2">
      <c r="A322" s="4">
        <f t="shared" si="8"/>
        <v>11</v>
      </c>
      <c r="B322" s="35">
        <v>40491</v>
      </c>
      <c r="C322" s="39">
        <v>15.549999999999272</v>
      </c>
      <c r="D322" s="40">
        <v>0</v>
      </c>
      <c r="E322" s="40">
        <v>0</v>
      </c>
      <c r="F322" s="40">
        <v>0</v>
      </c>
      <c r="G322" s="40">
        <v>0</v>
      </c>
      <c r="H322" s="41">
        <v>0</v>
      </c>
      <c r="I322" s="42">
        <f t="shared" si="9"/>
        <v>15.549999999999272</v>
      </c>
      <c r="K322" s="56">
        <v>0.98517575785321743</v>
      </c>
    </row>
    <row r="323" spans="1:11" x14ac:dyDescent="0.2">
      <c r="A323" s="4">
        <f t="shared" si="8"/>
        <v>11</v>
      </c>
      <c r="B323" s="35">
        <v>40492</v>
      </c>
      <c r="C323" s="39">
        <v>15.64000000000101</v>
      </c>
      <c r="D323" s="40">
        <v>0</v>
      </c>
      <c r="E323" s="40">
        <v>0</v>
      </c>
      <c r="F323" s="40">
        <v>0</v>
      </c>
      <c r="G323" s="40">
        <v>0</v>
      </c>
      <c r="H323" s="41">
        <v>0</v>
      </c>
      <c r="I323" s="42">
        <f t="shared" si="9"/>
        <v>15.64000000000101</v>
      </c>
      <c r="K323" s="56">
        <v>0.99204035290657355</v>
      </c>
    </row>
    <row r="324" spans="1:11" x14ac:dyDescent="0.2">
      <c r="A324" s="4">
        <f t="shared" si="8"/>
        <v>11</v>
      </c>
      <c r="B324" s="35">
        <v>40493</v>
      </c>
      <c r="C324" s="39">
        <v>15.489999999998984</v>
      </c>
      <c r="D324" s="40">
        <v>0</v>
      </c>
      <c r="E324" s="40">
        <v>0</v>
      </c>
      <c r="F324" s="40">
        <v>0</v>
      </c>
      <c r="G324" s="40">
        <v>0</v>
      </c>
      <c r="H324" s="41">
        <v>0</v>
      </c>
      <c r="I324" s="42">
        <f t="shared" si="9"/>
        <v>15.489999999998984</v>
      </c>
      <c r="K324" s="56">
        <v>1.0319591327405997</v>
      </c>
    </row>
    <row r="325" spans="1:11" x14ac:dyDescent="0.2">
      <c r="A325" s="4">
        <f t="shared" si="8"/>
        <v>11</v>
      </c>
      <c r="B325" s="35">
        <v>40494</v>
      </c>
      <c r="C325" s="39">
        <v>15.529999999999973</v>
      </c>
      <c r="D325" s="40">
        <v>0</v>
      </c>
      <c r="E325" s="40">
        <v>0</v>
      </c>
      <c r="F325" s="40">
        <v>0</v>
      </c>
      <c r="G325" s="40">
        <v>0</v>
      </c>
      <c r="H325" s="41">
        <v>0</v>
      </c>
      <c r="I325" s="42">
        <f t="shared" si="9"/>
        <v>15.529999999999973</v>
      </c>
      <c r="K325" s="56">
        <v>0.97290041593222887</v>
      </c>
    </row>
    <row r="326" spans="1:11" x14ac:dyDescent="0.2">
      <c r="A326" s="4">
        <f t="shared" si="8"/>
        <v>11</v>
      </c>
      <c r="B326" s="35">
        <v>40495</v>
      </c>
      <c r="C326" s="39">
        <v>13.490000000000348</v>
      </c>
      <c r="D326" s="40">
        <v>0</v>
      </c>
      <c r="E326" s="40">
        <v>0</v>
      </c>
      <c r="F326" s="40">
        <v>0</v>
      </c>
      <c r="G326" s="40">
        <v>0</v>
      </c>
      <c r="H326" s="41">
        <v>0</v>
      </c>
      <c r="I326" s="42">
        <f t="shared" si="9"/>
        <v>13.490000000000348</v>
      </c>
      <c r="K326" s="56">
        <v>0.86648171576264232</v>
      </c>
    </row>
    <row r="327" spans="1:11" x14ac:dyDescent="0.2">
      <c r="A327" s="4">
        <f t="shared" si="8"/>
        <v>11</v>
      </c>
      <c r="B327" s="35">
        <v>40496</v>
      </c>
      <c r="C327" s="39">
        <v>15.120000000000688</v>
      </c>
      <c r="D327" s="40">
        <v>0</v>
      </c>
      <c r="E327" s="40">
        <v>0</v>
      </c>
      <c r="F327" s="40">
        <v>0</v>
      </c>
      <c r="G327" s="40">
        <v>0</v>
      </c>
      <c r="H327" s="41">
        <v>0</v>
      </c>
      <c r="I327" s="42">
        <f t="shared" si="9"/>
        <v>15.120000000000688</v>
      </c>
      <c r="K327" s="56">
        <v>1.0053617585699308</v>
      </c>
    </row>
    <row r="328" spans="1:11" x14ac:dyDescent="0.2">
      <c r="A328" s="4">
        <f t="shared" si="8"/>
        <v>11</v>
      </c>
      <c r="B328" s="35">
        <v>40497</v>
      </c>
      <c r="C328" s="39">
        <v>16.469999999999345</v>
      </c>
      <c r="D328" s="40">
        <v>0</v>
      </c>
      <c r="E328" s="40">
        <v>0</v>
      </c>
      <c r="F328" s="40">
        <v>0</v>
      </c>
      <c r="G328" s="40">
        <v>0</v>
      </c>
      <c r="H328" s="41">
        <v>0</v>
      </c>
      <c r="I328" s="42">
        <f t="shared" si="9"/>
        <v>16.469999999999345</v>
      </c>
      <c r="K328" s="56">
        <v>1.04839657179878</v>
      </c>
    </row>
    <row r="329" spans="1:11" x14ac:dyDescent="0.2">
      <c r="A329" s="4">
        <f t="shared" si="8"/>
        <v>11</v>
      </c>
      <c r="B329" s="35">
        <v>40498</v>
      </c>
      <c r="C329" s="39">
        <v>14.530000000000312</v>
      </c>
      <c r="D329" s="40">
        <v>1.056</v>
      </c>
      <c r="E329" s="40">
        <v>0</v>
      </c>
      <c r="F329" s="40">
        <v>0</v>
      </c>
      <c r="G329" s="40">
        <v>0</v>
      </c>
      <c r="H329" s="41">
        <v>0</v>
      </c>
      <c r="I329" s="42">
        <f t="shared" si="9"/>
        <v>15.586000000000311</v>
      </c>
      <c r="K329" s="56">
        <v>1.0767348853597816</v>
      </c>
    </row>
    <row r="330" spans="1:11" x14ac:dyDescent="0.2">
      <c r="A330" s="4">
        <f t="shared" ref="A330:A374" si="10">+IF(ISBLANK($B330),"",MONTH($B330))</f>
        <v>11</v>
      </c>
      <c r="B330" s="35">
        <v>40499</v>
      </c>
      <c r="C330" s="39">
        <v>13.620000000000003</v>
      </c>
      <c r="D330" s="40">
        <v>1.175</v>
      </c>
      <c r="E330" s="40">
        <v>0</v>
      </c>
      <c r="F330" s="40">
        <v>0</v>
      </c>
      <c r="G330" s="40">
        <v>0.14199999999999999</v>
      </c>
      <c r="H330" s="41">
        <v>0.113</v>
      </c>
      <c r="I330" s="42">
        <f t="shared" ref="I330:I375" si="11">+SUM(C330:H330)</f>
        <v>15.050000000000002</v>
      </c>
      <c r="K330" s="56">
        <v>1.0900025156549373</v>
      </c>
    </row>
    <row r="331" spans="1:11" x14ac:dyDescent="0.2">
      <c r="A331" s="4">
        <f t="shared" si="10"/>
        <v>11</v>
      </c>
      <c r="B331" s="35">
        <v>40500</v>
      </c>
      <c r="C331" s="39">
        <v>15.059999999999263</v>
      </c>
      <c r="D331" s="40">
        <v>0</v>
      </c>
      <c r="E331" s="40">
        <v>0</v>
      </c>
      <c r="F331" s="40">
        <v>0</v>
      </c>
      <c r="G331" s="40">
        <v>0</v>
      </c>
      <c r="H331" s="41">
        <v>0</v>
      </c>
      <c r="I331" s="42">
        <f t="shared" si="11"/>
        <v>15.059999999999263</v>
      </c>
      <c r="K331" s="56">
        <v>0.9751735984507155</v>
      </c>
    </row>
    <row r="332" spans="1:11" x14ac:dyDescent="0.2">
      <c r="A332" s="4">
        <f t="shared" si="10"/>
        <v>11</v>
      </c>
      <c r="B332" s="35">
        <v>40501</v>
      </c>
      <c r="C332" s="39">
        <v>15.400000000001455</v>
      </c>
      <c r="D332" s="40">
        <v>0</v>
      </c>
      <c r="E332" s="40">
        <v>0</v>
      </c>
      <c r="F332" s="40">
        <v>0</v>
      </c>
      <c r="G332" s="40">
        <v>0</v>
      </c>
      <c r="H332" s="41">
        <v>0</v>
      </c>
      <c r="I332" s="42">
        <f t="shared" si="11"/>
        <v>15.400000000001455</v>
      </c>
      <c r="K332" s="56">
        <v>0.95297204084194198</v>
      </c>
    </row>
    <row r="333" spans="1:11" x14ac:dyDescent="0.2">
      <c r="A333" s="4">
        <f t="shared" si="10"/>
        <v>11</v>
      </c>
      <c r="B333" s="35">
        <v>40502</v>
      </c>
      <c r="C333" s="39">
        <v>15.509999999998966</v>
      </c>
      <c r="D333" s="40">
        <v>0</v>
      </c>
      <c r="E333" s="40">
        <v>0</v>
      </c>
      <c r="F333" s="40">
        <v>0</v>
      </c>
      <c r="G333" s="40">
        <v>0</v>
      </c>
      <c r="H333" s="41">
        <v>0</v>
      </c>
      <c r="I333" s="42">
        <f t="shared" si="11"/>
        <v>15.509999999998966</v>
      </c>
      <c r="K333" s="56">
        <v>0.94935534500887131</v>
      </c>
    </row>
    <row r="334" spans="1:11" x14ac:dyDescent="0.2">
      <c r="A334" s="4">
        <f t="shared" si="10"/>
        <v>11</v>
      </c>
      <c r="B334" s="35">
        <v>40503</v>
      </c>
      <c r="C334" s="39">
        <v>15.240000000000009</v>
      </c>
      <c r="D334" s="40">
        <v>0</v>
      </c>
      <c r="E334" s="40">
        <v>0</v>
      </c>
      <c r="F334" s="40">
        <v>0</v>
      </c>
      <c r="G334" s="40">
        <v>0</v>
      </c>
      <c r="H334" s="41">
        <v>0</v>
      </c>
      <c r="I334" s="42">
        <f t="shared" si="11"/>
        <v>15.240000000000009</v>
      </c>
      <c r="K334" s="56">
        <v>1.0359831766520868</v>
      </c>
    </row>
    <row r="335" spans="1:11" x14ac:dyDescent="0.2">
      <c r="A335" s="4">
        <f t="shared" si="10"/>
        <v>11</v>
      </c>
      <c r="B335" s="35">
        <v>40504</v>
      </c>
      <c r="C335" s="39">
        <v>14.029999999999633</v>
      </c>
      <c r="D335" s="40">
        <v>0</v>
      </c>
      <c r="E335" s="40">
        <v>0</v>
      </c>
      <c r="F335" s="40">
        <v>0</v>
      </c>
      <c r="G335" s="40">
        <v>0</v>
      </c>
      <c r="H335" s="41">
        <v>0</v>
      </c>
      <c r="I335" s="42">
        <f t="shared" si="11"/>
        <v>14.029999999999633</v>
      </c>
      <c r="K335" s="56">
        <v>0.90247274814251788</v>
      </c>
    </row>
    <row r="336" spans="1:11" x14ac:dyDescent="0.2">
      <c r="A336" s="4">
        <f t="shared" si="10"/>
        <v>11</v>
      </c>
      <c r="B336" s="35">
        <v>40505</v>
      </c>
      <c r="C336" s="39">
        <v>16.439999999999941</v>
      </c>
      <c r="D336" s="40">
        <v>0</v>
      </c>
      <c r="E336" s="40">
        <v>0</v>
      </c>
      <c r="F336" s="40">
        <v>0</v>
      </c>
      <c r="G336" s="40">
        <v>0</v>
      </c>
      <c r="H336" s="41">
        <v>0</v>
      </c>
      <c r="I336" s="42">
        <f t="shared" si="11"/>
        <v>16.439999999999941</v>
      </c>
      <c r="K336" s="56">
        <v>1.0355249763610024</v>
      </c>
    </row>
    <row r="337" spans="1:11" x14ac:dyDescent="0.2">
      <c r="A337" s="4">
        <f t="shared" si="10"/>
        <v>11</v>
      </c>
      <c r="B337" s="35">
        <v>40506</v>
      </c>
      <c r="C337" s="39">
        <v>15.840000000000712</v>
      </c>
      <c r="D337" s="40">
        <v>0</v>
      </c>
      <c r="E337" s="40">
        <v>0</v>
      </c>
      <c r="F337" s="40">
        <v>0</v>
      </c>
      <c r="G337" s="40">
        <v>0</v>
      </c>
      <c r="H337" s="41">
        <v>0</v>
      </c>
      <c r="I337" s="42">
        <f t="shared" si="11"/>
        <v>15.840000000000712</v>
      </c>
      <c r="K337" s="56">
        <v>0.98130816658331366</v>
      </c>
    </row>
    <row r="338" spans="1:11" x14ac:dyDescent="0.2">
      <c r="A338" s="4">
        <f t="shared" si="10"/>
        <v>11</v>
      </c>
      <c r="B338" s="35">
        <v>40507</v>
      </c>
      <c r="C338" s="39">
        <v>16.150000000000432</v>
      </c>
      <c r="D338" s="40">
        <v>0</v>
      </c>
      <c r="E338" s="40">
        <v>0</v>
      </c>
      <c r="F338" s="40">
        <v>0</v>
      </c>
      <c r="G338" s="40">
        <v>0</v>
      </c>
      <c r="H338" s="41">
        <v>0</v>
      </c>
      <c r="I338" s="42">
        <f t="shared" si="11"/>
        <v>16.150000000000432</v>
      </c>
      <c r="K338" s="56">
        <v>1.0073832011096808</v>
      </c>
    </row>
    <row r="339" spans="1:11" x14ac:dyDescent="0.2">
      <c r="A339" s="4">
        <f t="shared" si="10"/>
        <v>11</v>
      </c>
      <c r="B339" s="35">
        <v>40508</v>
      </c>
      <c r="C339" s="39">
        <v>14.799999999999272</v>
      </c>
      <c r="D339" s="40">
        <v>0</v>
      </c>
      <c r="E339" s="40">
        <v>0</v>
      </c>
      <c r="F339" s="40">
        <v>0</v>
      </c>
      <c r="G339" s="40">
        <v>0</v>
      </c>
      <c r="H339" s="41">
        <v>0</v>
      </c>
      <c r="I339" s="42">
        <f t="shared" si="11"/>
        <v>14.799999999999272</v>
      </c>
      <c r="K339" s="56">
        <v>0.91142357771686866</v>
      </c>
    </row>
    <row r="340" spans="1:11" x14ac:dyDescent="0.2">
      <c r="A340" s="4">
        <f t="shared" si="10"/>
        <v>11</v>
      </c>
      <c r="B340" s="35">
        <v>40509</v>
      </c>
      <c r="C340" s="39">
        <v>14.419999999999618</v>
      </c>
      <c r="D340" s="40">
        <v>0</v>
      </c>
      <c r="E340" s="40">
        <v>0</v>
      </c>
      <c r="F340" s="40">
        <v>0</v>
      </c>
      <c r="G340" s="40">
        <v>0</v>
      </c>
      <c r="H340" s="41">
        <v>0</v>
      </c>
      <c r="I340" s="42">
        <f t="shared" si="11"/>
        <v>14.419999999999618</v>
      </c>
      <c r="K340" s="56">
        <v>0.90583747790588587</v>
      </c>
    </row>
    <row r="341" spans="1:11" x14ac:dyDescent="0.2">
      <c r="A341" s="4">
        <f t="shared" si="10"/>
        <v>11</v>
      </c>
      <c r="B341" s="35">
        <v>40510</v>
      </c>
      <c r="C341" s="39">
        <v>14.050000000001091</v>
      </c>
      <c r="D341" s="40">
        <v>0</v>
      </c>
      <c r="E341" s="40">
        <v>0</v>
      </c>
      <c r="F341" s="40">
        <v>0</v>
      </c>
      <c r="G341" s="40">
        <v>0</v>
      </c>
      <c r="H341" s="41">
        <v>6.5000000000000002E-2</v>
      </c>
      <c r="I341" s="42">
        <f t="shared" si="11"/>
        <v>14.115000000001091</v>
      </c>
      <c r="K341" s="56">
        <v>0.95401282438384283</v>
      </c>
    </row>
    <row r="342" spans="1:11" x14ac:dyDescent="0.2">
      <c r="A342" s="4">
        <f t="shared" si="10"/>
        <v>11</v>
      </c>
      <c r="B342" s="35">
        <v>40511</v>
      </c>
      <c r="C342" s="39">
        <v>15.220000000000027</v>
      </c>
      <c r="D342" s="40">
        <v>0</v>
      </c>
      <c r="E342" s="40">
        <v>0</v>
      </c>
      <c r="F342" s="40">
        <v>0</v>
      </c>
      <c r="G342" s="40">
        <v>0</v>
      </c>
      <c r="H342" s="41">
        <v>0</v>
      </c>
      <c r="I342" s="42">
        <f t="shared" si="11"/>
        <v>15.220000000000027</v>
      </c>
      <c r="K342" s="56">
        <v>0.95456908048012978</v>
      </c>
    </row>
    <row r="343" spans="1:11" x14ac:dyDescent="0.2">
      <c r="A343" s="4">
        <f t="shared" si="10"/>
        <v>11</v>
      </c>
      <c r="B343" s="35">
        <v>40512</v>
      </c>
      <c r="C343" s="39">
        <v>16.289999999999964</v>
      </c>
      <c r="D343" s="40">
        <v>0</v>
      </c>
      <c r="E343" s="40">
        <v>0</v>
      </c>
      <c r="F343" s="40">
        <v>0</v>
      </c>
      <c r="G343" s="40">
        <v>0</v>
      </c>
      <c r="H343" s="41">
        <v>0</v>
      </c>
      <c r="I343" s="42">
        <f t="shared" si="11"/>
        <v>16.289999999999964</v>
      </c>
      <c r="K343" s="56">
        <v>1.0230013931822139</v>
      </c>
    </row>
    <row r="344" spans="1:11" x14ac:dyDescent="0.2">
      <c r="A344" s="4">
        <f t="shared" si="10"/>
        <v>12</v>
      </c>
      <c r="B344" s="35">
        <v>40513</v>
      </c>
      <c r="C344" s="39">
        <v>15.740000000000009</v>
      </c>
      <c r="D344" s="40">
        <v>0</v>
      </c>
      <c r="E344" s="40">
        <v>0</v>
      </c>
      <c r="F344" s="40">
        <v>0</v>
      </c>
      <c r="G344" s="40">
        <v>0</v>
      </c>
      <c r="H344" s="41">
        <v>0</v>
      </c>
      <c r="I344" s="42">
        <f t="shared" si="11"/>
        <v>15.740000000000009</v>
      </c>
      <c r="K344" s="56">
        <v>1.0032428131814426</v>
      </c>
    </row>
    <row r="345" spans="1:11" x14ac:dyDescent="0.2">
      <c r="A345" s="4">
        <f t="shared" si="10"/>
        <v>12</v>
      </c>
      <c r="B345" s="35">
        <v>40514</v>
      </c>
      <c r="C345" s="39">
        <v>15.019999999999982</v>
      </c>
      <c r="D345" s="40">
        <v>0</v>
      </c>
      <c r="E345" s="40">
        <v>0</v>
      </c>
      <c r="F345" s="40">
        <v>0</v>
      </c>
      <c r="G345" s="40">
        <v>0.20300000000000001</v>
      </c>
      <c r="H345" s="41">
        <v>0</v>
      </c>
      <c r="I345" s="42">
        <f t="shared" si="11"/>
        <v>15.222999999999981</v>
      </c>
      <c r="K345" s="56">
        <v>0.95305120911282448</v>
      </c>
    </row>
    <row r="346" spans="1:11" x14ac:dyDescent="0.2">
      <c r="A346" s="4">
        <f t="shared" si="10"/>
        <v>12</v>
      </c>
      <c r="B346" s="35">
        <v>40515</v>
      </c>
      <c r="C346" s="39">
        <v>15.509999999999991</v>
      </c>
      <c r="D346" s="40">
        <v>0</v>
      </c>
      <c r="E346" s="40">
        <v>0</v>
      </c>
      <c r="F346" s="40">
        <v>0</v>
      </c>
      <c r="G346" s="40">
        <v>0</v>
      </c>
      <c r="H346" s="41">
        <v>0</v>
      </c>
      <c r="I346" s="42">
        <f t="shared" si="11"/>
        <v>15.509999999999991</v>
      </c>
      <c r="K346" s="56">
        <v>0.9195672372370074</v>
      </c>
    </row>
    <row r="347" spans="1:11" x14ac:dyDescent="0.2">
      <c r="A347" s="4">
        <f t="shared" si="10"/>
        <v>12</v>
      </c>
      <c r="B347" s="35">
        <v>40516</v>
      </c>
      <c r="C347" s="39">
        <v>15.2699999999993</v>
      </c>
      <c r="D347" s="40">
        <v>0</v>
      </c>
      <c r="E347" s="40">
        <v>0</v>
      </c>
      <c r="F347" s="40">
        <v>0</v>
      </c>
      <c r="G347" s="40">
        <v>0</v>
      </c>
      <c r="H347" s="41">
        <v>0</v>
      </c>
      <c r="I347" s="42">
        <f t="shared" si="11"/>
        <v>15.2699999999993</v>
      </c>
      <c r="K347" s="56">
        <v>0.91858047345419425</v>
      </c>
    </row>
    <row r="348" spans="1:11" x14ac:dyDescent="0.2">
      <c r="A348" s="4">
        <f t="shared" si="10"/>
        <v>12</v>
      </c>
      <c r="B348" s="35">
        <v>40517</v>
      </c>
      <c r="C348" s="39">
        <v>15.619999999999663</v>
      </c>
      <c r="D348" s="40">
        <v>0</v>
      </c>
      <c r="E348" s="40">
        <v>0</v>
      </c>
      <c r="F348" s="40">
        <v>0</v>
      </c>
      <c r="G348" s="40">
        <v>0</v>
      </c>
      <c r="H348" s="41">
        <v>0</v>
      </c>
      <c r="I348" s="42">
        <f t="shared" si="11"/>
        <v>15.619999999999663</v>
      </c>
      <c r="K348" s="56">
        <v>0.97315252956383136</v>
      </c>
    </row>
    <row r="349" spans="1:11" x14ac:dyDescent="0.2">
      <c r="A349" s="4">
        <f t="shared" si="10"/>
        <v>12</v>
      </c>
      <c r="B349" s="35">
        <v>40518</v>
      </c>
      <c r="C349" s="39">
        <v>15.800000000000637</v>
      </c>
      <c r="D349" s="40">
        <v>0</v>
      </c>
      <c r="E349" s="40">
        <v>0</v>
      </c>
      <c r="F349" s="40">
        <v>0</v>
      </c>
      <c r="G349" s="40">
        <v>0</v>
      </c>
      <c r="H349" s="41">
        <v>0.13700000000000001</v>
      </c>
      <c r="I349" s="42">
        <f t="shared" si="11"/>
        <v>15.937000000000637</v>
      </c>
      <c r="K349" s="56">
        <v>0.9628795795518218</v>
      </c>
    </row>
    <row r="350" spans="1:11" x14ac:dyDescent="0.2">
      <c r="A350" s="4">
        <f t="shared" si="10"/>
        <v>12</v>
      </c>
      <c r="B350" s="35">
        <v>40519</v>
      </c>
      <c r="C350" s="39">
        <v>15.48999999999967</v>
      </c>
      <c r="D350" s="40">
        <v>0</v>
      </c>
      <c r="E350" s="40">
        <v>0</v>
      </c>
      <c r="F350" s="40">
        <v>0</v>
      </c>
      <c r="G350" s="40">
        <v>0</v>
      </c>
      <c r="H350" s="41">
        <v>0</v>
      </c>
      <c r="I350" s="42">
        <f t="shared" si="11"/>
        <v>15.48999999999967</v>
      </c>
      <c r="K350" s="56">
        <v>0.89908448516812778</v>
      </c>
    </row>
    <row r="351" spans="1:11" x14ac:dyDescent="0.2">
      <c r="A351" s="4">
        <f t="shared" si="10"/>
        <v>12</v>
      </c>
      <c r="B351" s="35">
        <v>40520</v>
      </c>
      <c r="C351" s="39">
        <v>15.180000000000403</v>
      </c>
      <c r="D351" s="40">
        <v>0</v>
      </c>
      <c r="E351" s="40">
        <v>0</v>
      </c>
      <c r="F351" s="40">
        <v>0</v>
      </c>
      <c r="G351" s="40">
        <v>0</v>
      </c>
      <c r="H351" s="41">
        <v>0</v>
      </c>
      <c r="I351" s="42">
        <f t="shared" si="11"/>
        <v>15.180000000000403</v>
      </c>
      <c r="K351" s="56">
        <v>0.96290225043281796</v>
      </c>
    </row>
    <row r="352" spans="1:11" x14ac:dyDescent="0.2">
      <c r="A352" s="4">
        <f t="shared" si="10"/>
        <v>12</v>
      </c>
      <c r="B352" s="35">
        <v>40521</v>
      </c>
      <c r="C352" s="39">
        <v>16.809999999999945</v>
      </c>
      <c r="D352" s="40">
        <v>0</v>
      </c>
      <c r="E352" s="40">
        <v>0</v>
      </c>
      <c r="F352" s="40">
        <v>0</v>
      </c>
      <c r="G352" s="40">
        <v>0</v>
      </c>
      <c r="H352" s="41">
        <v>0</v>
      </c>
      <c r="I352" s="42">
        <f t="shared" si="11"/>
        <v>16.809999999999945</v>
      </c>
      <c r="K352" s="56">
        <v>1.0602465263674949</v>
      </c>
    </row>
    <row r="353" spans="1:11" x14ac:dyDescent="0.2">
      <c r="A353" s="4">
        <f t="shared" si="10"/>
        <v>12</v>
      </c>
      <c r="B353" s="35">
        <v>40522</v>
      </c>
      <c r="C353" s="39">
        <v>16.280000000000427</v>
      </c>
      <c r="D353" s="40">
        <v>0</v>
      </c>
      <c r="E353" s="40">
        <v>0</v>
      </c>
      <c r="F353" s="40">
        <v>0</v>
      </c>
      <c r="G353" s="40">
        <v>0</v>
      </c>
      <c r="H353" s="41">
        <v>0</v>
      </c>
      <c r="I353" s="42">
        <f t="shared" si="11"/>
        <v>16.280000000000427</v>
      </c>
      <c r="K353" s="56">
        <v>0.92920554833492552</v>
      </c>
    </row>
    <row r="354" spans="1:11" x14ac:dyDescent="0.2">
      <c r="A354" s="4">
        <f t="shared" si="10"/>
        <v>12</v>
      </c>
      <c r="B354" s="35">
        <v>40523</v>
      </c>
      <c r="C354" s="39">
        <v>14.320000000000276</v>
      </c>
      <c r="D354" s="40">
        <v>0</v>
      </c>
      <c r="E354" s="40">
        <v>0</v>
      </c>
      <c r="F354" s="40">
        <v>0</v>
      </c>
      <c r="G354" s="40">
        <v>0</v>
      </c>
      <c r="H354" s="41">
        <v>0</v>
      </c>
      <c r="I354" s="42">
        <f t="shared" si="11"/>
        <v>14.320000000000276</v>
      </c>
      <c r="K354" s="56">
        <v>0.89407518383692008</v>
      </c>
    </row>
    <row r="355" spans="1:11" x14ac:dyDescent="0.2">
      <c r="A355" s="4">
        <f t="shared" si="10"/>
        <v>12</v>
      </c>
      <c r="B355" s="35">
        <v>40524</v>
      </c>
      <c r="C355" s="39">
        <v>14.949999999998566</v>
      </c>
      <c r="D355" s="40">
        <v>0</v>
      </c>
      <c r="E355" s="40">
        <v>0</v>
      </c>
      <c r="F355" s="40">
        <v>0</v>
      </c>
      <c r="G355" s="40">
        <v>0</v>
      </c>
      <c r="H355" s="41">
        <v>0</v>
      </c>
      <c r="I355" s="42">
        <f t="shared" si="11"/>
        <v>14.949999999998566</v>
      </c>
      <c r="K355" s="56">
        <v>0.92092272955404131</v>
      </c>
    </row>
    <row r="356" spans="1:11" x14ac:dyDescent="0.2">
      <c r="A356" s="4">
        <f t="shared" si="10"/>
        <v>12</v>
      </c>
      <c r="B356" s="35">
        <v>40525</v>
      </c>
      <c r="C356" s="39">
        <v>15.890000000001464</v>
      </c>
      <c r="D356" s="40">
        <v>0</v>
      </c>
      <c r="E356" s="40">
        <v>0</v>
      </c>
      <c r="F356" s="40">
        <v>0</v>
      </c>
      <c r="G356" s="40">
        <v>0</v>
      </c>
      <c r="H356" s="41">
        <v>0</v>
      </c>
      <c r="I356" s="42">
        <f t="shared" si="11"/>
        <v>15.890000000001464</v>
      </c>
      <c r="K356" s="56">
        <v>0.94327418426483367</v>
      </c>
    </row>
    <row r="357" spans="1:11" x14ac:dyDescent="0.2">
      <c r="A357" s="4">
        <f t="shared" si="10"/>
        <v>12</v>
      </c>
      <c r="B357" s="35">
        <v>40526</v>
      </c>
      <c r="C357" s="39">
        <v>15.669999999998936</v>
      </c>
      <c r="D357" s="40">
        <v>0</v>
      </c>
      <c r="E357" s="40">
        <v>0</v>
      </c>
      <c r="F357" s="40">
        <v>0</v>
      </c>
      <c r="G357" s="40">
        <v>0</v>
      </c>
      <c r="H357" s="41">
        <v>0</v>
      </c>
      <c r="I357" s="42">
        <f t="shared" si="11"/>
        <v>15.669999999998936</v>
      </c>
      <c r="K357" s="56">
        <v>0.95133059471444559</v>
      </c>
    </row>
    <row r="358" spans="1:11" x14ac:dyDescent="0.2">
      <c r="A358" s="4">
        <f t="shared" si="10"/>
        <v>12</v>
      </c>
      <c r="B358" s="35">
        <v>40527</v>
      </c>
      <c r="C358" s="39">
        <v>15.690000000001076</v>
      </c>
      <c r="D358" s="40">
        <v>0</v>
      </c>
      <c r="E358" s="40">
        <v>0</v>
      </c>
      <c r="F358" s="40">
        <v>0</v>
      </c>
      <c r="G358" s="40">
        <v>0</v>
      </c>
      <c r="H358" s="41">
        <v>0</v>
      </c>
      <c r="I358" s="42">
        <f t="shared" si="11"/>
        <v>15.690000000001076</v>
      </c>
      <c r="K358" s="56">
        <v>0.93822978829864745</v>
      </c>
    </row>
    <row r="359" spans="1:11" x14ac:dyDescent="0.2">
      <c r="A359" s="4">
        <f t="shared" si="10"/>
        <v>12</v>
      </c>
      <c r="B359" s="35">
        <v>40528</v>
      </c>
      <c r="C359" s="39">
        <v>16.059999999999945</v>
      </c>
      <c r="D359" s="40">
        <v>0</v>
      </c>
      <c r="E359" s="40">
        <v>0</v>
      </c>
      <c r="F359" s="40">
        <v>0</v>
      </c>
      <c r="G359" s="40">
        <v>0</v>
      </c>
      <c r="H359" s="41">
        <v>0</v>
      </c>
      <c r="I359" s="42">
        <f t="shared" si="11"/>
        <v>16.059999999999945</v>
      </c>
      <c r="K359" s="56">
        <v>0.98946930369085273</v>
      </c>
    </row>
    <row r="360" spans="1:11" x14ac:dyDescent="0.2">
      <c r="A360" s="4">
        <f t="shared" si="10"/>
        <v>12</v>
      </c>
      <c r="B360" s="35">
        <v>40529</v>
      </c>
      <c r="C360" s="39">
        <v>15.629999999999997</v>
      </c>
      <c r="D360" s="40">
        <v>0</v>
      </c>
      <c r="E360" s="40">
        <v>0</v>
      </c>
      <c r="F360" s="40">
        <v>0</v>
      </c>
      <c r="G360" s="40">
        <v>0</v>
      </c>
      <c r="H360" s="41">
        <v>0</v>
      </c>
      <c r="I360" s="42">
        <f t="shared" si="11"/>
        <v>15.629999999999997</v>
      </c>
      <c r="K360" s="56">
        <v>0.92068176221727516</v>
      </c>
    </row>
    <row r="361" spans="1:11" x14ac:dyDescent="0.2">
      <c r="A361" s="4">
        <f t="shared" si="10"/>
        <v>12</v>
      </c>
      <c r="B361" s="35">
        <v>40530</v>
      </c>
      <c r="C361" s="39">
        <v>14.810000000000057</v>
      </c>
      <c r="D361" s="40">
        <v>0</v>
      </c>
      <c r="E361" s="40">
        <v>0</v>
      </c>
      <c r="F361" s="40">
        <v>0</v>
      </c>
      <c r="G361" s="40">
        <v>0</v>
      </c>
      <c r="H361" s="41">
        <v>0</v>
      </c>
      <c r="I361" s="42">
        <f t="shared" si="11"/>
        <v>14.810000000000057</v>
      </c>
      <c r="K361" s="56">
        <v>0.94130966239917613</v>
      </c>
    </row>
    <row r="362" spans="1:11" x14ac:dyDescent="0.2">
      <c r="A362" s="4">
        <f t="shared" si="10"/>
        <v>12</v>
      </c>
      <c r="B362" s="35">
        <v>40531</v>
      </c>
      <c r="C362" s="39">
        <v>15.289999999999964</v>
      </c>
      <c r="D362" s="40">
        <v>0</v>
      </c>
      <c r="E362" s="40">
        <v>0</v>
      </c>
      <c r="F362" s="40">
        <v>0</v>
      </c>
      <c r="G362" s="40">
        <v>0</v>
      </c>
      <c r="H362" s="41">
        <v>0</v>
      </c>
      <c r="I362" s="42">
        <f t="shared" si="11"/>
        <v>15.289999999999964</v>
      </c>
      <c r="K362" s="56">
        <v>0.92624090113661128</v>
      </c>
    </row>
    <row r="363" spans="1:11" x14ac:dyDescent="0.2">
      <c r="A363" s="4">
        <f t="shared" si="10"/>
        <v>12</v>
      </c>
      <c r="B363" s="35">
        <v>40532</v>
      </c>
      <c r="C363" s="39">
        <v>15.430000000000064</v>
      </c>
      <c r="D363" s="40">
        <v>0</v>
      </c>
      <c r="E363" s="40">
        <v>0</v>
      </c>
      <c r="F363" s="40">
        <v>0</v>
      </c>
      <c r="G363" s="40">
        <v>0</v>
      </c>
      <c r="H363" s="41">
        <v>0</v>
      </c>
      <c r="I363" s="42">
        <f t="shared" si="11"/>
        <v>15.430000000000064</v>
      </c>
      <c r="K363" s="56">
        <v>0.89649041375566718</v>
      </c>
    </row>
    <row r="364" spans="1:11" x14ac:dyDescent="0.2">
      <c r="A364" s="4">
        <f t="shared" si="10"/>
        <v>12</v>
      </c>
      <c r="B364" s="35">
        <v>40533</v>
      </c>
      <c r="C364" s="39">
        <v>15.769999999999184</v>
      </c>
      <c r="D364" s="40">
        <v>0</v>
      </c>
      <c r="E364" s="40">
        <v>0</v>
      </c>
      <c r="F364" s="40">
        <v>0.33200000000000002</v>
      </c>
      <c r="G364" s="40">
        <v>0.19500000000000001</v>
      </c>
      <c r="H364" s="41">
        <v>9.0999999999999998E-2</v>
      </c>
      <c r="I364" s="42">
        <f t="shared" si="11"/>
        <v>16.387999999999185</v>
      </c>
      <c r="K364" s="56">
        <v>0.96608820612176349</v>
      </c>
    </row>
    <row r="365" spans="1:11" x14ac:dyDescent="0.2">
      <c r="A365" s="4">
        <f t="shared" si="10"/>
        <v>12</v>
      </c>
      <c r="B365" s="35">
        <v>40534</v>
      </c>
      <c r="C365" s="39">
        <v>15.0799999999997</v>
      </c>
      <c r="D365" s="40">
        <v>0</v>
      </c>
      <c r="E365" s="40">
        <v>0</v>
      </c>
      <c r="F365" s="40">
        <v>0</v>
      </c>
      <c r="G365" s="40">
        <v>0</v>
      </c>
      <c r="H365" s="41">
        <v>0</v>
      </c>
      <c r="I365" s="42">
        <f t="shared" si="11"/>
        <v>15.0799999999997</v>
      </c>
      <c r="K365" s="56">
        <v>0.91381564059651454</v>
      </c>
    </row>
    <row r="366" spans="1:11" x14ac:dyDescent="0.2">
      <c r="A366" s="4">
        <f t="shared" si="10"/>
        <v>12</v>
      </c>
      <c r="B366" s="35">
        <v>40535</v>
      </c>
      <c r="C366" s="39">
        <v>16.129999999999654</v>
      </c>
      <c r="D366" s="40">
        <v>0</v>
      </c>
      <c r="E366" s="40">
        <v>0</v>
      </c>
      <c r="F366" s="40">
        <v>0</v>
      </c>
      <c r="G366" s="40">
        <v>0</v>
      </c>
      <c r="H366" s="41">
        <v>0</v>
      </c>
      <c r="I366" s="42">
        <f t="shared" si="11"/>
        <v>16.129999999999654</v>
      </c>
      <c r="K366" s="56">
        <v>0.96726643221656416</v>
      </c>
    </row>
    <row r="367" spans="1:11" x14ac:dyDescent="0.2">
      <c r="A367" s="4">
        <f t="shared" si="10"/>
        <v>12</v>
      </c>
      <c r="B367" s="35">
        <v>40536</v>
      </c>
      <c r="C367" s="39">
        <v>14.240000000000348</v>
      </c>
      <c r="D367" s="40">
        <v>0</v>
      </c>
      <c r="E367" s="40">
        <v>0</v>
      </c>
      <c r="F367" s="40">
        <v>0.67900000000000005</v>
      </c>
      <c r="G367" s="40">
        <v>0.46300000000000002</v>
      </c>
      <c r="H367" s="41">
        <v>0.159</v>
      </c>
      <c r="I367" s="42">
        <f t="shared" si="11"/>
        <v>15.541000000000349</v>
      </c>
      <c r="K367" s="56">
        <v>0.74921806987476958</v>
      </c>
    </row>
    <row r="368" spans="1:11" x14ac:dyDescent="0.2">
      <c r="A368" s="4">
        <f t="shared" si="10"/>
        <v>12</v>
      </c>
      <c r="B368" s="35">
        <v>40537</v>
      </c>
      <c r="C368" s="39">
        <v>12.629999999999997</v>
      </c>
      <c r="D368" s="40">
        <v>0</v>
      </c>
      <c r="E368" s="40">
        <v>0</v>
      </c>
      <c r="F368" s="40">
        <v>0.193</v>
      </c>
      <c r="G368" s="40">
        <v>0.14399999999999999</v>
      </c>
      <c r="H368" s="41">
        <v>5.8999999999999997E-2</v>
      </c>
      <c r="I368" s="42">
        <f t="shared" si="11"/>
        <v>13.025999999999996</v>
      </c>
      <c r="K368" s="56">
        <v>0.82488731931311376</v>
      </c>
    </row>
    <row r="369" spans="1:11" x14ac:dyDescent="0.2">
      <c r="A369" s="4">
        <f t="shared" si="10"/>
        <v>12</v>
      </c>
      <c r="B369" s="35">
        <v>40538</v>
      </c>
      <c r="C369" s="39">
        <v>15.6899999999996</v>
      </c>
      <c r="D369" s="40">
        <v>0</v>
      </c>
      <c r="E369" s="40">
        <v>0</v>
      </c>
      <c r="F369" s="40">
        <v>0</v>
      </c>
      <c r="G369" s="40">
        <v>0</v>
      </c>
      <c r="H369" s="41">
        <v>0</v>
      </c>
      <c r="I369" s="42">
        <f t="shared" si="11"/>
        <v>15.6899999999996</v>
      </c>
      <c r="K369" s="56">
        <v>0.94416095067275296</v>
      </c>
    </row>
    <row r="370" spans="1:11" x14ac:dyDescent="0.2">
      <c r="A370" s="4">
        <f t="shared" si="10"/>
        <v>12</v>
      </c>
      <c r="B370" s="35">
        <v>40539</v>
      </c>
      <c r="C370" s="39">
        <v>15.720000000000027</v>
      </c>
      <c r="D370" s="40">
        <v>0</v>
      </c>
      <c r="E370" s="40">
        <v>0</v>
      </c>
      <c r="F370" s="40">
        <v>0</v>
      </c>
      <c r="G370" s="40">
        <v>0</v>
      </c>
      <c r="H370" s="41">
        <v>0</v>
      </c>
      <c r="I370" s="42">
        <f t="shared" si="11"/>
        <v>15.720000000000027</v>
      </c>
      <c r="K370" s="56">
        <v>0.93198095522551727</v>
      </c>
    </row>
    <row r="371" spans="1:11" x14ac:dyDescent="0.2">
      <c r="A371" s="4">
        <f t="shared" si="10"/>
        <v>12</v>
      </c>
      <c r="B371" s="35">
        <v>40540</v>
      </c>
      <c r="C371" s="39">
        <v>16.620000000000346</v>
      </c>
      <c r="D371" s="40">
        <v>0</v>
      </c>
      <c r="E371" s="40">
        <v>0</v>
      </c>
      <c r="F371" s="40">
        <v>0</v>
      </c>
      <c r="G371" s="40">
        <v>0</v>
      </c>
      <c r="H371" s="41">
        <v>0</v>
      </c>
      <c r="I371" s="42">
        <f t="shared" si="11"/>
        <v>16.620000000000346</v>
      </c>
      <c r="K371" s="56">
        <v>1.0094258288118931</v>
      </c>
    </row>
    <row r="372" spans="1:11" x14ac:dyDescent="0.2">
      <c r="A372" s="4">
        <f t="shared" si="10"/>
        <v>12</v>
      </c>
      <c r="B372" s="35">
        <v>40541</v>
      </c>
      <c r="C372" s="39">
        <v>16.020000000000778</v>
      </c>
      <c r="D372" s="40">
        <v>0</v>
      </c>
      <c r="E372" s="40">
        <v>0</v>
      </c>
      <c r="F372" s="40">
        <v>0</v>
      </c>
      <c r="G372" s="40">
        <v>0</v>
      </c>
      <c r="H372" s="41">
        <v>0</v>
      </c>
      <c r="I372" s="42">
        <f t="shared" si="11"/>
        <v>16.020000000000778</v>
      </c>
      <c r="K372" s="56">
        <v>0.98650806836853688</v>
      </c>
    </row>
    <row r="373" spans="1:11" x14ac:dyDescent="0.2">
      <c r="A373" s="4">
        <f t="shared" si="10"/>
        <v>12</v>
      </c>
      <c r="B373" s="35">
        <v>40542</v>
      </c>
      <c r="C373" s="39">
        <v>16.859999999998877</v>
      </c>
      <c r="D373" s="40">
        <v>0</v>
      </c>
      <c r="E373" s="40">
        <v>0</v>
      </c>
      <c r="F373" s="40">
        <v>0</v>
      </c>
      <c r="G373" s="40">
        <v>0</v>
      </c>
      <c r="H373" s="41">
        <v>0</v>
      </c>
      <c r="I373" s="42">
        <f t="shared" si="11"/>
        <v>16.859999999998877</v>
      </c>
      <c r="K373" s="56">
        <v>1.0421099721854568</v>
      </c>
    </row>
    <row r="374" spans="1:11" ht="13.5" thickBot="1" x14ac:dyDescent="0.25">
      <c r="A374" s="4">
        <f t="shared" si="10"/>
        <v>12</v>
      </c>
      <c r="B374" s="35">
        <v>40543</v>
      </c>
      <c r="C374" s="39">
        <v>16.510000000001469</v>
      </c>
      <c r="D374" s="40">
        <v>0</v>
      </c>
      <c r="E374" s="40">
        <v>0</v>
      </c>
      <c r="F374" s="40">
        <v>0</v>
      </c>
      <c r="G374" s="40">
        <v>0</v>
      </c>
      <c r="H374" s="41">
        <v>0</v>
      </c>
      <c r="I374" s="42">
        <f t="shared" si="11"/>
        <v>16.510000000001469</v>
      </c>
      <c r="K374" s="56">
        <v>0.99234019031157261</v>
      </c>
    </row>
    <row r="375" spans="1:11" s="4" customFormat="1" ht="13.5" thickBot="1" x14ac:dyDescent="0.25">
      <c r="B375" s="36" t="s">
        <v>4</v>
      </c>
      <c r="C375" s="43">
        <f t="shared" ref="C375:H375" si="12">SUM(C10:C374)</f>
        <v>5829.7740000000113</v>
      </c>
      <c r="D375" s="43">
        <f t="shared" si="12"/>
        <v>11.727</v>
      </c>
      <c r="E375" s="43">
        <f t="shared" si="12"/>
        <v>11.560499999999999</v>
      </c>
      <c r="F375" s="43">
        <f t="shared" si="12"/>
        <v>4.4629999999999992</v>
      </c>
      <c r="G375" s="43">
        <f t="shared" si="12"/>
        <v>15.786999999999997</v>
      </c>
      <c r="H375" s="44">
        <f t="shared" si="12"/>
        <v>3.7309999999999999</v>
      </c>
      <c r="I375" s="45">
        <f t="shared" si="11"/>
        <v>5877.0425000000105</v>
      </c>
      <c r="K375" s="58">
        <f>+MAX(K10:K374)</f>
        <v>1.1699518720807469</v>
      </c>
    </row>
    <row r="376" spans="1:11" x14ac:dyDescent="0.2">
      <c r="A376" s="4"/>
    </row>
    <row r="377" spans="1:11" x14ac:dyDescent="0.2">
      <c r="A377" s="4" t="str">
        <f>+IF(ISBLANK($B377),"",MONTH($B377))</f>
        <v/>
      </c>
    </row>
    <row r="378" spans="1:11" x14ac:dyDescent="0.2">
      <c r="A378" s="4" t="str">
        <f t="shared" ref="A378:A415" si="13">+IF(ISBLANK($B378),"",MONTH($B378))</f>
        <v/>
      </c>
      <c r="E378" s="4"/>
    </row>
    <row r="379" spans="1:11" x14ac:dyDescent="0.2">
      <c r="A379" s="4" t="str">
        <f t="shared" si="13"/>
        <v/>
      </c>
      <c r="E379" s="4"/>
    </row>
    <row r="380" spans="1:11" x14ac:dyDescent="0.2">
      <c r="A380" s="4" t="str">
        <f t="shared" si="13"/>
        <v/>
      </c>
      <c r="E380" s="4"/>
    </row>
    <row r="381" spans="1:11" x14ac:dyDescent="0.2">
      <c r="A381" s="4" t="str">
        <f t="shared" si="13"/>
        <v/>
      </c>
      <c r="E381" s="4"/>
    </row>
    <row r="382" spans="1:11" x14ac:dyDescent="0.2">
      <c r="A382" s="4" t="str">
        <f t="shared" si="13"/>
        <v/>
      </c>
      <c r="E382" s="4"/>
    </row>
    <row r="383" spans="1:11" x14ac:dyDescent="0.2">
      <c r="A383" s="4" t="str">
        <f t="shared" si="13"/>
        <v/>
      </c>
      <c r="E383" s="4"/>
    </row>
    <row r="384" spans="1:11" x14ac:dyDescent="0.2">
      <c r="A384" s="4" t="str">
        <f t="shared" si="13"/>
        <v/>
      </c>
      <c r="E384" s="4"/>
    </row>
    <row r="385" spans="1:5" x14ac:dyDescent="0.2">
      <c r="A385" s="4" t="str">
        <f t="shared" si="13"/>
        <v/>
      </c>
      <c r="E385" s="4"/>
    </row>
    <row r="386" spans="1:5" x14ac:dyDescent="0.2">
      <c r="A386" s="4" t="str">
        <f t="shared" si="13"/>
        <v/>
      </c>
      <c r="E386" s="4"/>
    </row>
    <row r="387" spans="1:5" x14ac:dyDescent="0.2">
      <c r="A387" s="4" t="str">
        <f t="shared" si="13"/>
        <v/>
      </c>
      <c r="E387" s="4"/>
    </row>
    <row r="388" spans="1:5" x14ac:dyDescent="0.2">
      <c r="A388" s="4" t="str">
        <f t="shared" si="13"/>
        <v/>
      </c>
      <c r="E388" s="4"/>
    </row>
    <row r="389" spans="1:5" x14ac:dyDescent="0.2">
      <c r="A389" s="4" t="str">
        <f t="shared" si="13"/>
        <v/>
      </c>
      <c r="E389" s="4"/>
    </row>
    <row r="390" spans="1:5" x14ac:dyDescent="0.2">
      <c r="A390" s="4" t="str">
        <f t="shared" si="13"/>
        <v/>
      </c>
      <c r="E390" s="4"/>
    </row>
    <row r="391" spans="1:5" x14ac:dyDescent="0.2">
      <c r="A391" s="4" t="str">
        <f t="shared" si="13"/>
        <v/>
      </c>
      <c r="E391" s="4"/>
    </row>
    <row r="392" spans="1:5" x14ac:dyDescent="0.2">
      <c r="A392" s="4" t="str">
        <f t="shared" si="13"/>
        <v/>
      </c>
      <c r="E392" s="4"/>
    </row>
    <row r="393" spans="1:5" x14ac:dyDescent="0.2">
      <c r="A393" s="4" t="str">
        <f t="shared" si="13"/>
        <v/>
      </c>
    </row>
    <row r="394" spans="1:5" x14ac:dyDescent="0.2">
      <c r="A394" s="4" t="str">
        <f t="shared" si="13"/>
        <v/>
      </c>
    </row>
    <row r="395" spans="1:5" x14ac:dyDescent="0.2">
      <c r="A395" s="4" t="str">
        <f t="shared" si="13"/>
        <v/>
      </c>
    </row>
    <row r="396" spans="1:5" x14ac:dyDescent="0.2">
      <c r="A396" s="4" t="str">
        <f t="shared" si="13"/>
        <v/>
      </c>
    </row>
    <row r="397" spans="1:5" x14ac:dyDescent="0.2">
      <c r="A397" s="4" t="str">
        <f t="shared" si="13"/>
        <v/>
      </c>
    </row>
    <row r="398" spans="1:5" x14ac:dyDescent="0.2">
      <c r="A398" s="4" t="str">
        <f t="shared" si="13"/>
        <v/>
      </c>
    </row>
    <row r="399" spans="1:5" x14ac:dyDescent="0.2">
      <c r="A399" s="4" t="str">
        <f t="shared" si="13"/>
        <v/>
      </c>
    </row>
    <row r="400" spans="1:5" x14ac:dyDescent="0.2">
      <c r="A400" s="4" t="str">
        <f t="shared" si="13"/>
        <v/>
      </c>
    </row>
    <row r="401" spans="1:1" x14ac:dyDescent="0.2">
      <c r="A401" s="4" t="str">
        <f t="shared" si="13"/>
        <v/>
      </c>
    </row>
    <row r="402" spans="1:1" x14ac:dyDescent="0.2">
      <c r="A402" s="4" t="str">
        <f t="shared" si="13"/>
        <v/>
      </c>
    </row>
    <row r="403" spans="1:1" x14ac:dyDescent="0.2">
      <c r="A403" s="4" t="str">
        <f t="shared" si="13"/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 t="str">
        <f t="shared" si="13"/>
        <v/>
      </c>
    </row>
    <row r="410" spans="1:1" x14ac:dyDescent="0.2">
      <c r="A410" s="4" t="str">
        <f t="shared" si="13"/>
        <v/>
      </c>
    </row>
    <row r="411" spans="1:1" x14ac:dyDescent="0.2">
      <c r="A411" s="4" t="str">
        <f t="shared" si="13"/>
        <v/>
      </c>
    </row>
    <row r="412" spans="1:1" x14ac:dyDescent="0.2">
      <c r="A412" s="4" t="str">
        <f t="shared" si="13"/>
        <v/>
      </c>
    </row>
    <row r="413" spans="1:1" x14ac:dyDescent="0.2">
      <c r="A413" s="4" t="str">
        <f t="shared" si="13"/>
        <v/>
      </c>
    </row>
    <row r="414" spans="1:1" x14ac:dyDescent="0.2">
      <c r="A414" s="4" t="str">
        <f t="shared" si="13"/>
        <v/>
      </c>
    </row>
    <row r="415" spans="1:1" x14ac:dyDescent="0.2">
      <c r="A415" s="4" t="str">
        <f t="shared" si="13"/>
        <v/>
      </c>
    </row>
    <row r="416" spans="1:1" x14ac:dyDescent="0.2">
      <c r="A416" s="4"/>
    </row>
    <row r="417" spans="1:1" x14ac:dyDescent="0.2">
      <c r="A417" s="4"/>
    </row>
    <row r="418" spans="1:1" x14ac:dyDescent="0.2">
      <c r="A418" s="4" t="str">
        <f t="shared" ref="A418:A426" si="14">+IF(ISBLANK($B418),"",MONTH($B418))</f>
        <v/>
      </c>
    </row>
    <row r="419" spans="1:1" x14ac:dyDescent="0.2">
      <c r="A419" s="4" t="str">
        <f t="shared" si="14"/>
        <v/>
      </c>
    </row>
    <row r="420" spans="1:1" x14ac:dyDescent="0.2">
      <c r="A420" s="4" t="str">
        <f t="shared" si="14"/>
        <v/>
      </c>
    </row>
    <row r="421" spans="1:1" x14ac:dyDescent="0.2">
      <c r="A421" s="4" t="str">
        <f t="shared" si="14"/>
        <v/>
      </c>
    </row>
    <row r="422" spans="1:1" x14ac:dyDescent="0.2">
      <c r="A422" s="4" t="str">
        <f t="shared" si="14"/>
        <v/>
      </c>
    </row>
    <row r="423" spans="1:1" x14ac:dyDescent="0.2">
      <c r="A423" s="4" t="str">
        <f t="shared" si="14"/>
        <v/>
      </c>
    </row>
    <row r="424" spans="1:1" x14ac:dyDescent="0.2">
      <c r="A424" s="4" t="str">
        <f t="shared" si="14"/>
        <v/>
      </c>
    </row>
    <row r="425" spans="1:1" x14ac:dyDescent="0.2">
      <c r="A425" s="4" t="str">
        <f t="shared" si="14"/>
        <v/>
      </c>
    </row>
    <row r="426" spans="1:1" x14ac:dyDescent="0.2">
      <c r="A426" s="4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I10:I375" formulaRange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3" tint="0.39997558519241921"/>
  </sheetPr>
  <dimension ref="A1:T427"/>
  <sheetViews>
    <sheetView showGridLines="0" topLeftCell="B1" zoomScale="75" workbookViewId="0">
      <pane xSplit="1" ySplit="9" topLeftCell="C10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15.7109375" hidden="1" customWidth="1"/>
    <col min="2" max="2" width="43.7109375" bestFit="1" customWidth="1"/>
    <col min="3" max="3" width="25.28515625" bestFit="1" customWidth="1"/>
    <col min="4" max="4" width="26.42578125" bestFit="1" customWidth="1"/>
    <col min="5" max="5" width="25.28515625" bestFit="1" customWidth="1"/>
    <col min="6" max="6" width="21.85546875" customWidth="1"/>
    <col min="7" max="7" width="23" customWidth="1"/>
    <col min="8" max="8" width="22.28515625" customWidth="1"/>
    <col min="9" max="9" width="14.5703125" bestFit="1" customWidth="1"/>
    <col min="11" max="11" width="15" bestFit="1" customWidth="1"/>
  </cols>
  <sheetData>
    <row r="1" spans="1:11" ht="15.75" x14ac:dyDescent="0.25">
      <c r="A1" s="4"/>
      <c r="B1" s="23" t="s">
        <v>13</v>
      </c>
    </row>
    <row r="2" spans="1:11" ht="15.75" x14ac:dyDescent="0.25">
      <c r="A2" s="4"/>
      <c r="B2" s="24" t="s">
        <v>45</v>
      </c>
    </row>
    <row r="3" spans="1:11" ht="15.75" x14ac:dyDescent="0.25">
      <c r="A3" s="4"/>
      <c r="B3" s="24" t="s">
        <v>65</v>
      </c>
    </row>
    <row r="4" spans="1:11" ht="13.5" thickBot="1" x14ac:dyDescent="0.25">
      <c r="A4" s="4"/>
      <c r="B4" s="22" t="s">
        <v>21</v>
      </c>
    </row>
    <row r="5" spans="1:11" ht="16.5" thickBot="1" x14ac:dyDescent="0.3">
      <c r="A5" s="4"/>
      <c r="B5" s="3"/>
      <c r="C5" s="3"/>
    </row>
    <row r="6" spans="1:11" ht="4.5" customHeight="1" thickBot="1" x14ac:dyDescent="0.3">
      <c r="A6" s="4"/>
      <c r="B6" s="37"/>
      <c r="C6" s="38"/>
      <c r="D6" s="16"/>
      <c r="E6" s="16"/>
      <c r="F6" s="16"/>
      <c r="G6" s="16"/>
      <c r="H6" s="16"/>
      <c r="I6" s="17"/>
      <c r="K6" s="54"/>
    </row>
    <row r="7" spans="1:11" s="2" customFormat="1" x14ac:dyDescent="0.2">
      <c r="A7" s="4"/>
      <c r="B7" s="25" t="s">
        <v>0</v>
      </c>
      <c r="C7" s="26" t="str">
        <f>VLOOKUP(C$9,'Información Unidades'!$L$3:$N$15,2,0)</f>
        <v>EDELAYSEN</v>
      </c>
      <c r="D7" s="27" t="str">
        <f>VLOOKUP(D$9,'Información Unidades'!$L$3:$N$15,2,0)</f>
        <v>EDELAYSEN</v>
      </c>
      <c r="E7" s="27" t="str">
        <f>VLOOKUP(E$9,'Información Unidades'!$L$3:$N$15,2,0)</f>
        <v>EDELAYSEN</v>
      </c>
      <c r="F7" s="27" t="str">
        <f>VLOOKUP(F$9,'Información Unidades'!$L$3:$N$15,2,0)</f>
        <v>EDELAYSEN</v>
      </c>
      <c r="G7" s="27" t="str">
        <f>VLOOKUP(G$9,'Información Unidades'!$L$3:$N$15,2,0)</f>
        <v>EDELAYSEN</v>
      </c>
      <c r="H7" s="28" t="str">
        <f>VLOOKUP(H$9,'Información Unidades'!$L$3:$N$15,2,0)</f>
        <v>EDELAYSEN</v>
      </c>
      <c r="I7" s="18" t="s">
        <v>1</v>
      </c>
      <c r="K7" s="18" t="s">
        <v>71</v>
      </c>
    </row>
    <row r="8" spans="1:11" s="6" customFormat="1" x14ac:dyDescent="0.2">
      <c r="A8" s="4"/>
      <c r="B8" s="19" t="s">
        <v>2</v>
      </c>
      <c r="C8" s="29" t="str">
        <f>VLOOKUP(C$9,'Información Unidades'!$L$3:$N$15,3,0)</f>
        <v>HIDRO PASADA</v>
      </c>
      <c r="D8" s="30" t="str">
        <f>VLOOKUP(D$9,'Información Unidades'!$L$3:$N$15,3,0)</f>
        <v>DIESEL</v>
      </c>
      <c r="E8" s="30" t="str">
        <f>VLOOKUP(E$9,'Información Unidades'!$L$3:$N$15,3,0)</f>
        <v>DIESEL</v>
      </c>
      <c r="F8" s="30" t="str">
        <f>VLOOKUP(F$9,'Información Unidades'!$L$3:$N$15,3,0)</f>
        <v>DIESEL</v>
      </c>
      <c r="G8" s="30" t="str">
        <f>VLOOKUP(G$9,'Información Unidades'!$L$3:$N$15,3,0)</f>
        <v>DIESEL</v>
      </c>
      <c r="H8" s="31" t="str">
        <f>VLOOKUP(H$9,'Información Unidades'!$L$3:$N$15,3,0)</f>
        <v>DIESEL</v>
      </c>
      <c r="I8" s="20" t="s">
        <v>3</v>
      </c>
      <c r="K8" s="20" t="s">
        <v>73</v>
      </c>
    </row>
    <row r="9" spans="1:11" s="6" customFormat="1" ht="13.5" thickBot="1" x14ac:dyDescent="0.25">
      <c r="A9" s="4"/>
      <c r="B9" s="21" t="s">
        <v>23</v>
      </c>
      <c r="C9" s="32" t="s">
        <v>46</v>
      </c>
      <c r="D9" s="33" t="s">
        <v>47</v>
      </c>
      <c r="E9" s="33" t="s">
        <v>48</v>
      </c>
      <c r="F9" s="33" t="s">
        <v>49</v>
      </c>
      <c r="G9" s="33" t="s">
        <v>50</v>
      </c>
      <c r="H9" s="34" t="s">
        <v>51</v>
      </c>
      <c r="I9" s="22"/>
      <c r="K9" s="22" t="s">
        <v>70</v>
      </c>
    </row>
    <row r="10" spans="1:11" x14ac:dyDescent="0.2">
      <c r="A10" s="4">
        <f t="shared" ref="A10:A73" si="0">+IF(ISBLANK($B10),"",MONTH($B10))</f>
        <v>1</v>
      </c>
      <c r="B10" s="35">
        <v>40544</v>
      </c>
      <c r="C10" s="39">
        <v>14.829999999999584</v>
      </c>
      <c r="D10" s="40">
        <v>0</v>
      </c>
      <c r="E10" s="40">
        <v>0</v>
      </c>
      <c r="F10" s="40">
        <v>0</v>
      </c>
      <c r="G10" s="40">
        <v>0</v>
      </c>
      <c r="H10" s="41">
        <v>0</v>
      </c>
      <c r="I10" s="42">
        <f t="shared" ref="I10:I73" si="1">+SUM(C10:H10)</f>
        <v>14.829999999999584</v>
      </c>
      <c r="K10" s="55">
        <v>0.87744988960887527</v>
      </c>
    </row>
    <row r="11" spans="1:11" x14ac:dyDescent="0.2">
      <c r="A11" s="4">
        <f t="shared" si="0"/>
        <v>1</v>
      </c>
      <c r="B11" s="35">
        <v>40545</v>
      </c>
      <c r="C11" s="39">
        <v>14.690000000000055</v>
      </c>
      <c r="D11" s="40">
        <v>0.88300000000000001</v>
      </c>
      <c r="E11" s="40">
        <v>0</v>
      </c>
      <c r="F11" s="40">
        <v>0</v>
      </c>
      <c r="G11" s="40">
        <v>0</v>
      </c>
      <c r="H11" s="41">
        <v>0</v>
      </c>
      <c r="I11" s="42">
        <f t="shared" si="1"/>
        <v>15.573000000000054</v>
      </c>
      <c r="K11" s="56">
        <v>1.0757494017416427</v>
      </c>
    </row>
    <row r="12" spans="1:11" x14ac:dyDescent="0.2">
      <c r="A12" s="4">
        <f t="shared" si="0"/>
        <v>1</v>
      </c>
      <c r="B12" s="35">
        <v>40546</v>
      </c>
      <c r="C12" s="39">
        <v>15.929999999998927</v>
      </c>
      <c r="D12" s="40">
        <v>0</v>
      </c>
      <c r="E12" s="40">
        <v>0</v>
      </c>
      <c r="F12" s="40">
        <v>0</v>
      </c>
      <c r="G12" s="40">
        <v>0</v>
      </c>
      <c r="H12" s="41">
        <v>0</v>
      </c>
      <c r="I12" s="42">
        <f t="shared" si="1"/>
        <v>15.929999999998927</v>
      </c>
      <c r="K12" s="56">
        <v>0.90096250168639325</v>
      </c>
    </row>
    <row r="13" spans="1:11" x14ac:dyDescent="0.2">
      <c r="A13" s="4">
        <f t="shared" si="0"/>
        <v>1</v>
      </c>
      <c r="B13" s="35">
        <v>40547</v>
      </c>
      <c r="C13" s="39">
        <v>15.100000000000364</v>
      </c>
      <c r="D13" s="40">
        <v>0</v>
      </c>
      <c r="E13" s="40">
        <v>0</v>
      </c>
      <c r="F13" s="40">
        <v>0</v>
      </c>
      <c r="G13" s="40">
        <v>0</v>
      </c>
      <c r="H13" s="41">
        <v>0</v>
      </c>
      <c r="I13" s="42">
        <f t="shared" si="1"/>
        <v>15.100000000000364</v>
      </c>
      <c r="K13" s="56">
        <v>0.8887956134913898</v>
      </c>
    </row>
    <row r="14" spans="1:11" x14ac:dyDescent="0.2">
      <c r="A14" s="4">
        <f t="shared" si="0"/>
        <v>1</v>
      </c>
      <c r="B14" s="35">
        <v>40548</v>
      </c>
      <c r="C14" s="39">
        <v>17.140000000000668</v>
      </c>
      <c r="D14" s="40">
        <v>0</v>
      </c>
      <c r="E14" s="40">
        <v>0</v>
      </c>
      <c r="F14" s="40">
        <v>0</v>
      </c>
      <c r="G14" s="40">
        <v>0</v>
      </c>
      <c r="H14" s="41">
        <v>0</v>
      </c>
      <c r="I14" s="42">
        <f t="shared" si="1"/>
        <v>17.140000000000668</v>
      </c>
      <c r="K14" s="56">
        <v>1.0870484864017531</v>
      </c>
    </row>
    <row r="15" spans="1:11" x14ac:dyDescent="0.2">
      <c r="A15" s="4">
        <f t="shared" si="0"/>
        <v>1</v>
      </c>
      <c r="B15" s="35">
        <v>40549</v>
      </c>
      <c r="C15" s="39">
        <v>16.300000000000409</v>
      </c>
      <c r="D15" s="40">
        <v>0</v>
      </c>
      <c r="E15" s="40">
        <v>0</v>
      </c>
      <c r="F15" s="40">
        <v>0</v>
      </c>
      <c r="G15" s="40">
        <v>0</v>
      </c>
      <c r="H15" s="41">
        <v>0</v>
      </c>
      <c r="I15" s="42">
        <f t="shared" si="1"/>
        <v>16.300000000000409</v>
      </c>
      <c r="K15" s="56">
        <v>0.98154139625062642</v>
      </c>
    </row>
    <row r="16" spans="1:11" x14ac:dyDescent="0.2">
      <c r="A16" s="4">
        <f t="shared" si="0"/>
        <v>1</v>
      </c>
      <c r="B16" s="35">
        <v>40550</v>
      </c>
      <c r="C16" s="39">
        <v>16.249999999999204</v>
      </c>
      <c r="D16" s="40">
        <v>0</v>
      </c>
      <c r="E16" s="40">
        <v>0</v>
      </c>
      <c r="F16" s="40">
        <v>0</v>
      </c>
      <c r="G16" s="40">
        <v>0</v>
      </c>
      <c r="H16" s="41">
        <v>0</v>
      </c>
      <c r="I16" s="42">
        <f t="shared" si="1"/>
        <v>16.249999999999204</v>
      </c>
      <c r="K16" s="56">
        <v>0.9680347435257205</v>
      </c>
    </row>
    <row r="17" spans="1:11" x14ac:dyDescent="0.2">
      <c r="A17" s="4">
        <f t="shared" si="0"/>
        <v>1</v>
      </c>
      <c r="B17" s="35">
        <v>40551</v>
      </c>
      <c r="C17" s="39">
        <v>15.80000000000007</v>
      </c>
      <c r="D17" s="40">
        <v>0</v>
      </c>
      <c r="E17" s="40">
        <v>0</v>
      </c>
      <c r="F17" s="40">
        <v>0</v>
      </c>
      <c r="G17" s="40">
        <v>0</v>
      </c>
      <c r="H17" s="41">
        <v>0</v>
      </c>
      <c r="I17" s="42">
        <f t="shared" si="1"/>
        <v>15.80000000000007</v>
      </c>
      <c r="K17" s="56">
        <v>0.98851783250111136</v>
      </c>
    </row>
    <row r="18" spans="1:11" x14ac:dyDescent="0.2">
      <c r="A18" s="4">
        <f t="shared" si="0"/>
        <v>1</v>
      </c>
      <c r="B18" s="35">
        <v>40552</v>
      </c>
      <c r="C18" s="39">
        <v>15.300000000000294</v>
      </c>
      <c r="D18" s="40">
        <v>0</v>
      </c>
      <c r="E18" s="40">
        <v>0</v>
      </c>
      <c r="F18" s="40">
        <v>0</v>
      </c>
      <c r="G18" s="40">
        <v>0</v>
      </c>
      <c r="H18" s="41">
        <v>0</v>
      </c>
      <c r="I18" s="42">
        <f t="shared" si="1"/>
        <v>15.300000000000294</v>
      </c>
      <c r="K18" s="56">
        <v>0.9463395554255426</v>
      </c>
    </row>
    <row r="19" spans="1:11" x14ac:dyDescent="0.2">
      <c r="A19" s="4">
        <f t="shared" si="0"/>
        <v>1</v>
      </c>
      <c r="B19" s="35">
        <v>40553</v>
      </c>
      <c r="C19" s="39">
        <v>16.299999999999727</v>
      </c>
      <c r="D19" s="40">
        <v>0</v>
      </c>
      <c r="E19" s="40">
        <v>0</v>
      </c>
      <c r="F19" s="40">
        <v>0</v>
      </c>
      <c r="G19" s="40">
        <v>0</v>
      </c>
      <c r="H19" s="41">
        <v>0</v>
      </c>
      <c r="I19" s="42">
        <f t="shared" si="1"/>
        <v>16.299999999999727</v>
      </c>
      <c r="K19" s="56">
        <v>1.0028848771794714</v>
      </c>
    </row>
    <row r="20" spans="1:11" x14ac:dyDescent="0.2">
      <c r="A20" s="4">
        <f t="shared" si="0"/>
        <v>1</v>
      </c>
      <c r="B20" s="35">
        <v>40554</v>
      </c>
      <c r="C20" s="39">
        <v>16.099999999999227</v>
      </c>
      <c r="D20" s="40">
        <v>0</v>
      </c>
      <c r="E20" s="40">
        <v>0</v>
      </c>
      <c r="F20" s="40">
        <v>0</v>
      </c>
      <c r="G20" s="40">
        <v>0</v>
      </c>
      <c r="H20" s="41">
        <v>0</v>
      </c>
      <c r="I20" s="42">
        <f t="shared" si="1"/>
        <v>16.099999999999227</v>
      </c>
      <c r="K20" s="56">
        <v>0.97756961929144137</v>
      </c>
    </row>
    <row r="21" spans="1:11" x14ac:dyDescent="0.2">
      <c r="A21" s="4">
        <f t="shared" si="0"/>
        <v>1</v>
      </c>
      <c r="B21" s="35">
        <v>40555</v>
      </c>
      <c r="C21" s="39">
        <v>16.100000000001046</v>
      </c>
      <c r="D21" s="40">
        <v>0</v>
      </c>
      <c r="E21" s="40">
        <v>0</v>
      </c>
      <c r="F21" s="40">
        <v>0</v>
      </c>
      <c r="G21" s="40">
        <v>0</v>
      </c>
      <c r="H21" s="41">
        <v>0</v>
      </c>
      <c r="I21" s="42">
        <f t="shared" si="1"/>
        <v>16.100000000001046</v>
      </c>
      <c r="K21" s="56">
        <v>0.97768068871753855</v>
      </c>
    </row>
    <row r="22" spans="1:11" x14ac:dyDescent="0.2">
      <c r="A22" s="4">
        <f t="shared" si="0"/>
        <v>1</v>
      </c>
      <c r="B22" s="35">
        <v>40556</v>
      </c>
      <c r="C22" s="39">
        <v>13.799999999999955</v>
      </c>
      <c r="D22" s="40">
        <v>0</v>
      </c>
      <c r="E22" s="40">
        <v>0</v>
      </c>
      <c r="F22" s="40">
        <v>0.79900000000000004</v>
      </c>
      <c r="G22" s="40">
        <v>0.51500000000000001</v>
      </c>
      <c r="H22" s="41">
        <v>0.188</v>
      </c>
      <c r="I22" s="42">
        <f t="shared" si="1"/>
        <v>15.301999999999955</v>
      </c>
      <c r="K22" s="56">
        <v>1.1099874952263908</v>
      </c>
    </row>
    <row r="23" spans="1:11" x14ac:dyDescent="0.2">
      <c r="A23" s="4">
        <f t="shared" si="0"/>
        <v>1</v>
      </c>
      <c r="B23" s="35">
        <v>40557</v>
      </c>
      <c r="C23" s="39">
        <v>15.800000000000182</v>
      </c>
      <c r="D23" s="40">
        <v>0</v>
      </c>
      <c r="E23" s="40">
        <v>0</v>
      </c>
      <c r="F23" s="40">
        <v>0</v>
      </c>
      <c r="G23" s="40">
        <v>0</v>
      </c>
      <c r="H23" s="41">
        <v>0</v>
      </c>
      <c r="I23" s="42">
        <f t="shared" si="1"/>
        <v>15.800000000000182</v>
      </c>
      <c r="K23" s="56">
        <v>0.96353623583146841</v>
      </c>
    </row>
    <row r="24" spans="1:11" x14ac:dyDescent="0.2">
      <c r="A24" s="4">
        <f t="shared" si="0"/>
        <v>1</v>
      </c>
      <c r="B24" s="35">
        <v>40558</v>
      </c>
      <c r="C24" s="39">
        <v>15.399999999999864</v>
      </c>
      <c r="D24" s="40">
        <v>0</v>
      </c>
      <c r="E24" s="40">
        <v>0</v>
      </c>
      <c r="F24" s="40">
        <v>0</v>
      </c>
      <c r="G24" s="40">
        <v>0</v>
      </c>
      <c r="H24" s="41">
        <v>0</v>
      </c>
      <c r="I24" s="42">
        <f t="shared" si="1"/>
        <v>15.399999999999864</v>
      </c>
      <c r="K24" s="56">
        <v>0.90666911279793549</v>
      </c>
    </row>
    <row r="25" spans="1:11" x14ac:dyDescent="0.2">
      <c r="A25" s="4">
        <f t="shared" si="0"/>
        <v>1</v>
      </c>
      <c r="B25" s="35">
        <v>40559</v>
      </c>
      <c r="C25" s="39">
        <v>15.699999999999363</v>
      </c>
      <c r="D25" s="40">
        <v>0</v>
      </c>
      <c r="E25" s="40">
        <v>0</v>
      </c>
      <c r="F25" s="40">
        <v>0</v>
      </c>
      <c r="G25" s="40">
        <v>0</v>
      </c>
      <c r="H25" s="41">
        <v>0</v>
      </c>
      <c r="I25" s="42">
        <f t="shared" si="1"/>
        <v>15.699999999999363</v>
      </c>
      <c r="K25" s="56">
        <v>0.96901393110978795</v>
      </c>
    </row>
    <row r="26" spans="1:11" x14ac:dyDescent="0.2">
      <c r="A26" s="4">
        <f t="shared" si="0"/>
        <v>1</v>
      </c>
      <c r="B26" s="35">
        <v>40560</v>
      </c>
      <c r="C26" s="39">
        <v>16.000000000000227</v>
      </c>
      <c r="D26" s="40">
        <v>0</v>
      </c>
      <c r="E26" s="40">
        <v>0</v>
      </c>
      <c r="F26" s="40">
        <v>0</v>
      </c>
      <c r="G26" s="40">
        <v>0</v>
      </c>
      <c r="H26" s="41">
        <v>0</v>
      </c>
      <c r="I26" s="42">
        <f t="shared" si="1"/>
        <v>16.000000000000227</v>
      </c>
      <c r="K26" s="56">
        <v>0.99594454967916646</v>
      </c>
    </row>
    <row r="27" spans="1:11" x14ac:dyDescent="0.2">
      <c r="A27" s="4">
        <f t="shared" si="0"/>
        <v>1</v>
      </c>
      <c r="B27" s="35">
        <v>40561</v>
      </c>
      <c r="C27" s="39">
        <v>17.599999999999678</v>
      </c>
      <c r="D27" s="40">
        <v>0</v>
      </c>
      <c r="E27" s="40">
        <v>0</v>
      </c>
      <c r="F27" s="40">
        <v>0</v>
      </c>
      <c r="G27" s="40">
        <v>0</v>
      </c>
      <c r="H27" s="41">
        <v>0</v>
      </c>
      <c r="I27" s="42">
        <f t="shared" si="1"/>
        <v>17.599999999999678</v>
      </c>
      <c r="K27" s="56">
        <v>1.0657482159290663</v>
      </c>
    </row>
    <row r="28" spans="1:11" x14ac:dyDescent="0.2">
      <c r="A28" s="4">
        <f t="shared" si="0"/>
        <v>1</v>
      </c>
      <c r="B28" s="35">
        <v>40562</v>
      </c>
      <c r="C28" s="39">
        <v>17.200000000001182</v>
      </c>
      <c r="D28" s="40">
        <v>0</v>
      </c>
      <c r="E28" s="40">
        <v>0</v>
      </c>
      <c r="F28" s="40">
        <v>0</v>
      </c>
      <c r="G28" s="40">
        <v>0</v>
      </c>
      <c r="H28" s="41">
        <v>0</v>
      </c>
      <c r="I28" s="42">
        <f t="shared" si="1"/>
        <v>17.200000000001182</v>
      </c>
      <c r="K28" s="56">
        <v>1.083793543554562</v>
      </c>
    </row>
    <row r="29" spans="1:11" x14ac:dyDescent="0.2">
      <c r="A29" s="4">
        <f t="shared" si="0"/>
        <v>1</v>
      </c>
      <c r="B29" s="35">
        <v>40563</v>
      </c>
      <c r="C29" s="39">
        <v>16.799999999999272</v>
      </c>
      <c r="D29" s="40">
        <v>0</v>
      </c>
      <c r="E29" s="40">
        <v>0</v>
      </c>
      <c r="F29" s="40">
        <v>0</v>
      </c>
      <c r="G29" s="40">
        <v>0</v>
      </c>
      <c r="H29" s="41">
        <v>0</v>
      </c>
      <c r="I29" s="42">
        <f t="shared" si="1"/>
        <v>16.799999999999272</v>
      </c>
      <c r="K29" s="56">
        <v>1.0190380687353611</v>
      </c>
    </row>
    <row r="30" spans="1:11" x14ac:dyDescent="0.2">
      <c r="A30" s="4">
        <f t="shared" si="0"/>
        <v>1</v>
      </c>
      <c r="B30" s="35">
        <v>40564</v>
      </c>
      <c r="C30" s="39">
        <v>17.59999999999923</v>
      </c>
      <c r="D30" s="40">
        <v>0</v>
      </c>
      <c r="E30" s="40">
        <v>0</v>
      </c>
      <c r="F30" s="40">
        <v>0</v>
      </c>
      <c r="G30" s="40">
        <v>0</v>
      </c>
      <c r="H30" s="41">
        <v>1.4999999999999999E-2</v>
      </c>
      <c r="I30" s="42">
        <f t="shared" si="1"/>
        <v>17.614999999999231</v>
      </c>
      <c r="K30" s="56">
        <v>1.0507954605127063</v>
      </c>
    </row>
    <row r="31" spans="1:11" x14ac:dyDescent="0.2">
      <c r="A31" s="4">
        <f t="shared" si="0"/>
        <v>1</v>
      </c>
      <c r="B31" s="35">
        <v>40565</v>
      </c>
      <c r="C31" s="39">
        <v>16.600000000000819</v>
      </c>
      <c r="D31" s="40">
        <v>0</v>
      </c>
      <c r="E31" s="40">
        <v>0</v>
      </c>
      <c r="F31" s="40">
        <v>0</v>
      </c>
      <c r="G31" s="40">
        <v>0</v>
      </c>
      <c r="H31" s="41">
        <v>4.1000000000000002E-2</v>
      </c>
      <c r="I31" s="42">
        <f t="shared" si="1"/>
        <v>16.641000000000819</v>
      </c>
      <c r="K31" s="56">
        <v>1.0102147100924925</v>
      </c>
    </row>
    <row r="32" spans="1:11" x14ac:dyDescent="0.2">
      <c r="A32" s="4">
        <f t="shared" si="0"/>
        <v>1</v>
      </c>
      <c r="B32" s="35">
        <v>40566</v>
      </c>
      <c r="C32" s="39">
        <v>15.999999999999545</v>
      </c>
      <c r="D32" s="40">
        <v>0</v>
      </c>
      <c r="E32" s="40">
        <v>0</v>
      </c>
      <c r="F32" s="40">
        <v>0</v>
      </c>
      <c r="G32" s="40">
        <v>0</v>
      </c>
      <c r="H32" s="41">
        <v>0</v>
      </c>
      <c r="I32" s="42">
        <f t="shared" si="1"/>
        <v>15.999999999999545</v>
      </c>
      <c r="K32" s="56">
        <v>0.99312982716266751</v>
      </c>
    </row>
    <row r="33" spans="1:11" x14ac:dyDescent="0.2">
      <c r="A33" s="4">
        <f t="shared" si="0"/>
        <v>1</v>
      </c>
      <c r="B33" s="35">
        <v>40567</v>
      </c>
      <c r="C33" s="39">
        <v>18.199999999999594</v>
      </c>
      <c r="D33" s="40">
        <v>0</v>
      </c>
      <c r="E33" s="40">
        <v>0</v>
      </c>
      <c r="F33" s="40">
        <v>0</v>
      </c>
      <c r="G33" s="40">
        <v>0</v>
      </c>
      <c r="H33" s="41">
        <v>0</v>
      </c>
      <c r="I33" s="42">
        <f t="shared" si="1"/>
        <v>18.199999999999594</v>
      </c>
      <c r="K33" s="56">
        <v>1.0430124201241093</v>
      </c>
    </row>
    <row r="34" spans="1:11" x14ac:dyDescent="0.2">
      <c r="A34" s="4">
        <f t="shared" si="0"/>
        <v>1</v>
      </c>
      <c r="B34" s="35">
        <v>40568</v>
      </c>
      <c r="C34" s="39">
        <v>16.60000000000014</v>
      </c>
      <c r="D34" s="40">
        <v>0</v>
      </c>
      <c r="E34" s="40">
        <v>0</v>
      </c>
      <c r="F34" s="40">
        <v>0</v>
      </c>
      <c r="G34" s="40">
        <v>0</v>
      </c>
      <c r="H34" s="41">
        <v>0</v>
      </c>
      <c r="I34" s="42">
        <f t="shared" si="1"/>
        <v>16.60000000000014</v>
      </c>
      <c r="K34" s="56">
        <v>1.0110555726476484</v>
      </c>
    </row>
    <row r="35" spans="1:11" x14ac:dyDescent="0.2">
      <c r="A35" s="4">
        <f t="shared" si="0"/>
        <v>1</v>
      </c>
      <c r="B35" s="35">
        <v>40569</v>
      </c>
      <c r="C35" s="39">
        <v>15.600000000000591</v>
      </c>
      <c r="D35" s="40">
        <v>0</v>
      </c>
      <c r="E35" s="40">
        <v>0</v>
      </c>
      <c r="F35" s="40">
        <v>0</v>
      </c>
      <c r="G35" s="40">
        <v>0</v>
      </c>
      <c r="H35" s="41">
        <v>0</v>
      </c>
      <c r="I35" s="42">
        <f t="shared" si="1"/>
        <v>15.600000000000591</v>
      </c>
      <c r="K35" s="56">
        <v>0.96888914312291485</v>
      </c>
    </row>
    <row r="36" spans="1:11" x14ac:dyDescent="0.2">
      <c r="A36" s="4">
        <f t="shared" si="0"/>
        <v>1</v>
      </c>
      <c r="B36" s="35">
        <v>40570</v>
      </c>
      <c r="C36" s="39">
        <v>16.100000000000136</v>
      </c>
      <c r="D36" s="40">
        <v>0</v>
      </c>
      <c r="E36" s="40">
        <v>0</v>
      </c>
      <c r="F36" s="40">
        <v>0</v>
      </c>
      <c r="G36" s="40">
        <v>0</v>
      </c>
      <c r="H36" s="41">
        <v>0</v>
      </c>
      <c r="I36" s="42">
        <f t="shared" si="1"/>
        <v>16.100000000000136</v>
      </c>
      <c r="K36" s="56">
        <v>0.98206586964987774</v>
      </c>
    </row>
    <row r="37" spans="1:11" x14ac:dyDescent="0.2">
      <c r="A37" s="4">
        <f t="shared" si="0"/>
        <v>1</v>
      </c>
      <c r="B37" s="35">
        <v>40571</v>
      </c>
      <c r="C37" s="39">
        <v>17.099999999999454</v>
      </c>
      <c r="D37" s="40">
        <v>0</v>
      </c>
      <c r="E37" s="40">
        <v>0</v>
      </c>
      <c r="F37" s="40">
        <v>0</v>
      </c>
      <c r="G37" s="40">
        <v>0</v>
      </c>
      <c r="H37" s="41">
        <v>0</v>
      </c>
      <c r="I37" s="42">
        <f t="shared" si="1"/>
        <v>17.099999999999454</v>
      </c>
      <c r="K37" s="56">
        <v>1.0654926071747501</v>
      </c>
    </row>
    <row r="38" spans="1:11" x14ac:dyDescent="0.2">
      <c r="A38" s="4">
        <f t="shared" si="0"/>
        <v>1</v>
      </c>
      <c r="B38" s="35">
        <v>40572</v>
      </c>
      <c r="C38" s="39">
        <v>14.900000000000773</v>
      </c>
      <c r="D38" s="40">
        <v>0</v>
      </c>
      <c r="E38" s="40">
        <v>0</v>
      </c>
      <c r="F38" s="40">
        <v>0</v>
      </c>
      <c r="G38" s="40">
        <v>0</v>
      </c>
      <c r="H38" s="41">
        <v>0</v>
      </c>
      <c r="I38" s="42">
        <f t="shared" si="1"/>
        <v>14.900000000000773</v>
      </c>
      <c r="K38" s="56">
        <v>0.95687121238989403</v>
      </c>
    </row>
    <row r="39" spans="1:11" x14ac:dyDescent="0.2">
      <c r="A39" s="4">
        <f t="shared" si="0"/>
        <v>1</v>
      </c>
      <c r="B39" s="35">
        <v>40573</v>
      </c>
      <c r="C39" s="39">
        <v>17.799999999999272</v>
      </c>
      <c r="D39" s="40">
        <v>0</v>
      </c>
      <c r="E39" s="40">
        <v>0</v>
      </c>
      <c r="F39" s="40">
        <v>0</v>
      </c>
      <c r="G39" s="40">
        <v>0</v>
      </c>
      <c r="H39" s="41">
        <v>0</v>
      </c>
      <c r="I39" s="42">
        <f t="shared" si="1"/>
        <v>17.799999999999272</v>
      </c>
      <c r="K39" s="56">
        <v>1.1004177753994959</v>
      </c>
    </row>
    <row r="40" spans="1:11" x14ac:dyDescent="0.2">
      <c r="A40" s="4">
        <f t="shared" si="0"/>
        <v>1</v>
      </c>
      <c r="B40" s="35">
        <v>40574</v>
      </c>
      <c r="C40" s="39">
        <v>15.900000000000091</v>
      </c>
      <c r="D40" s="40">
        <v>0</v>
      </c>
      <c r="E40" s="40">
        <v>0</v>
      </c>
      <c r="F40" s="40">
        <v>0</v>
      </c>
      <c r="G40" s="40">
        <v>0</v>
      </c>
      <c r="H40" s="41">
        <v>0</v>
      </c>
      <c r="I40" s="42">
        <f t="shared" si="1"/>
        <v>15.900000000000091</v>
      </c>
      <c r="K40" s="56">
        <v>0.96783502873515903</v>
      </c>
    </row>
    <row r="41" spans="1:11" x14ac:dyDescent="0.2">
      <c r="A41" s="4">
        <f t="shared" si="0"/>
        <v>2</v>
      </c>
      <c r="B41" s="35">
        <v>40575</v>
      </c>
      <c r="C41" s="39">
        <v>16.800000000001091</v>
      </c>
      <c r="D41" s="40">
        <v>0</v>
      </c>
      <c r="E41" s="40">
        <v>0</v>
      </c>
      <c r="F41" s="40">
        <v>0</v>
      </c>
      <c r="G41" s="40">
        <v>0</v>
      </c>
      <c r="H41" s="41">
        <v>0</v>
      </c>
      <c r="I41" s="42">
        <f t="shared" si="1"/>
        <v>16.800000000001091</v>
      </c>
      <c r="K41" s="56">
        <v>1.0040107048373006</v>
      </c>
    </row>
    <row r="42" spans="1:11" x14ac:dyDescent="0.2">
      <c r="A42" s="4">
        <f t="shared" si="0"/>
        <v>2</v>
      </c>
      <c r="B42" s="35">
        <v>40576</v>
      </c>
      <c r="C42" s="39">
        <v>16.899999999999181</v>
      </c>
      <c r="D42" s="40">
        <v>0</v>
      </c>
      <c r="E42" s="40">
        <v>0</v>
      </c>
      <c r="F42" s="40">
        <v>0</v>
      </c>
      <c r="G42" s="40">
        <v>0</v>
      </c>
      <c r="H42" s="41">
        <v>0</v>
      </c>
      <c r="I42" s="42">
        <f t="shared" si="1"/>
        <v>16.899999999999181</v>
      </c>
      <c r="K42" s="56">
        <v>1.0783656543722593</v>
      </c>
    </row>
    <row r="43" spans="1:11" x14ac:dyDescent="0.2">
      <c r="A43" s="4">
        <f t="shared" si="0"/>
        <v>2</v>
      </c>
      <c r="B43" s="35">
        <v>40577</v>
      </c>
      <c r="C43" s="39">
        <v>16.299999999999727</v>
      </c>
      <c r="D43" s="40">
        <v>0</v>
      </c>
      <c r="E43" s="40">
        <v>0</v>
      </c>
      <c r="F43" s="40">
        <v>0</v>
      </c>
      <c r="G43" s="40">
        <v>0</v>
      </c>
      <c r="H43" s="41">
        <v>0</v>
      </c>
      <c r="I43" s="42">
        <f t="shared" si="1"/>
        <v>16.299999999999727</v>
      </c>
      <c r="K43" s="56">
        <v>1.0498869033561595</v>
      </c>
    </row>
    <row r="44" spans="1:11" x14ac:dyDescent="0.2">
      <c r="A44" s="4">
        <f t="shared" si="0"/>
        <v>2</v>
      </c>
      <c r="B44" s="35">
        <v>40578</v>
      </c>
      <c r="C44" s="39">
        <v>17.999999999999545</v>
      </c>
      <c r="D44" s="40">
        <v>0</v>
      </c>
      <c r="E44" s="40">
        <v>0</v>
      </c>
      <c r="F44" s="40">
        <v>0</v>
      </c>
      <c r="G44" s="40">
        <v>0</v>
      </c>
      <c r="H44" s="41">
        <v>0</v>
      </c>
      <c r="I44" s="42">
        <f t="shared" si="1"/>
        <v>17.999999999999545</v>
      </c>
      <c r="K44" s="56">
        <v>1.1244153696137744</v>
      </c>
    </row>
    <row r="45" spans="1:11" x14ac:dyDescent="0.2">
      <c r="A45" s="4">
        <f t="shared" si="0"/>
        <v>2</v>
      </c>
      <c r="B45" s="35">
        <v>40579</v>
      </c>
      <c r="C45" s="39">
        <v>15</v>
      </c>
      <c r="D45" s="40">
        <v>0</v>
      </c>
      <c r="E45" s="40">
        <v>0</v>
      </c>
      <c r="F45" s="40">
        <v>0</v>
      </c>
      <c r="G45" s="40">
        <v>0</v>
      </c>
      <c r="H45" s="41">
        <v>0</v>
      </c>
      <c r="I45" s="42">
        <f t="shared" si="1"/>
        <v>15</v>
      </c>
      <c r="K45" s="56">
        <v>0.95080234295276334</v>
      </c>
    </row>
    <row r="46" spans="1:11" x14ac:dyDescent="0.2">
      <c r="A46" s="4">
        <f t="shared" si="0"/>
        <v>2</v>
      </c>
      <c r="B46" s="35">
        <v>40580</v>
      </c>
      <c r="C46" s="39">
        <v>17.500000000001133</v>
      </c>
      <c r="D46" s="40">
        <v>0</v>
      </c>
      <c r="E46" s="40">
        <v>0</v>
      </c>
      <c r="F46" s="40">
        <v>0</v>
      </c>
      <c r="G46" s="40">
        <v>0</v>
      </c>
      <c r="H46" s="41">
        <v>0</v>
      </c>
      <c r="I46" s="42">
        <f t="shared" si="1"/>
        <v>17.500000000001133</v>
      </c>
      <c r="K46" s="56">
        <v>1.1255199265239273</v>
      </c>
    </row>
    <row r="47" spans="1:11" x14ac:dyDescent="0.2">
      <c r="A47" s="4">
        <f t="shared" si="0"/>
        <v>2</v>
      </c>
      <c r="B47" s="35">
        <v>40581</v>
      </c>
      <c r="C47" s="39">
        <v>15.900000000000318</v>
      </c>
      <c r="D47" s="40">
        <v>0</v>
      </c>
      <c r="E47" s="40">
        <v>0</v>
      </c>
      <c r="F47" s="40">
        <v>0</v>
      </c>
      <c r="G47" s="40">
        <v>0</v>
      </c>
      <c r="H47" s="41">
        <v>0</v>
      </c>
      <c r="I47" s="42">
        <f t="shared" si="1"/>
        <v>15.900000000000318</v>
      </c>
      <c r="K47" s="56">
        <v>1.0072985240110521</v>
      </c>
    </row>
    <row r="48" spans="1:11" x14ac:dyDescent="0.2">
      <c r="A48" s="4">
        <f t="shared" si="0"/>
        <v>2</v>
      </c>
      <c r="B48" s="35">
        <v>40582</v>
      </c>
      <c r="C48" s="39">
        <v>17.999999999998636</v>
      </c>
      <c r="D48" s="40">
        <v>0</v>
      </c>
      <c r="E48" s="40">
        <v>0</v>
      </c>
      <c r="F48" s="40">
        <v>0</v>
      </c>
      <c r="G48" s="40">
        <v>0</v>
      </c>
      <c r="H48" s="41">
        <v>0</v>
      </c>
      <c r="I48" s="42">
        <f t="shared" si="1"/>
        <v>17.999999999998636</v>
      </c>
      <c r="K48" s="56">
        <v>1.1154929644448373</v>
      </c>
    </row>
    <row r="49" spans="1:11" x14ac:dyDescent="0.2">
      <c r="A49" s="4">
        <f t="shared" si="0"/>
        <v>2</v>
      </c>
      <c r="B49" s="35">
        <v>40583</v>
      </c>
      <c r="C49" s="39">
        <v>17.600000000001049</v>
      </c>
      <c r="D49" s="40">
        <v>0</v>
      </c>
      <c r="E49" s="40">
        <v>0</v>
      </c>
      <c r="F49" s="40">
        <v>0</v>
      </c>
      <c r="G49" s="40">
        <v>0</v>
      </c>
      <c r="H49" s="41">
        <v>0</v>
      </c>
      <c r="I49" s="42">
        <f t="shared" si="1"/>
        <v>17.600000000001049</v>
      </c>
      <c r="K49" s="56">
        <v>1.1126088964648337</v>
      </c>
    </row>
    <row r="50" spans="1:11" x14ac:dyDescent="0.2">
      <c r="A50" s="4">
        <f t="shared" si="0"/>
        <v>2</v>
      </c>
      <c r="B50" s="35">
        <v>40584</v>
      </c>
      <c r="C50" s="39">
        <v>18.100000000000364</v>
      </c>
      <c r="D50" s="40">
        <v>0</v>
      </c>
      <c r="E50" s="40">
        <v>0</v>
      </c>
      <c r="F50" s="40">
        <v>0</v>
      </c>
      <c r="G50" s="40">
        <v>0</v>
      </c>
      <c r="H50" s="41">
        <v>0</v>
      </c>
      <c r="I50" s="42">
        <f t="shared" si="1"/>
        <v>18.100000000000364</v>
      </c>
      <c r="K50" s="56">
        <v>1.2248820619569929</v>
      </c>
    </row>
    <row r="51" spans="1:11" x14ac:dyDescent="0.2">
      <c r="A51" s="4">
        <f t="shared" si="0"/>
        <v>2</v>
      </c>
      <c r="B51" s="35">
        <v>40585</v>
      </c>
      <c r="C51" s="39">
        <v>18.5</v>
      </c>
      <c r="D51" s="40">
        <v>0</v>
      </c>
      <c r="E51" s="40">
        <v>0</v>
      </c>
      <c r="F51" s="40">
        <v>0</v>
      </c>
      <c r="G51" s="40">
        <v>0</v>
      </c>
      <c r="H51" s="41">
        <v>0</v>
      </c>
      <c r="I51" s="42">
        <f t="shared" si="1"/>
        <v>18.5</v>
      </c>
      <c r="K51" s="56">
        <v>1.1541839500690012</v>
      </c>
    </row>
    <row r="52" spans="1:11" x14ac:dyDescent="0.2">
      <c r="A52" s="4">
        <f t="shared" si="0"/>
        <v>2</v>
      </c>
      <c r="B52" s="35">
        <v>40586</v>
      </c>
      <c r="C52" s="39">
        <v>18.200000000000042</v>
      </c>
      <c r="D52" s="40">
        <v>0</v>
      </c>
      <c r="E52" s="40">
        <v>0</v>
      </c>
      <c r="F52" s="40">
        <v>0</v>
      </c>
      <c r="G52" s="40">
        <v>0</v>
      </c>
      <c r="H52" s="41">
        <v>0</v>
      </c>
      <c r="I52" s="42">
        <f t="shared" si="1"/>
        <v>18.200000000000042</v>
      </c>
      <c r="K52" s="56">
        <v>1.1137084490296525</v>
      </c>
    </row>
    <row r="53" spans="1:11" x14ac:dyDescent="0.2">
      <c r="A53" s="4">
        <f t="shared" si="0"/>
        <v>2</v>
      </c>
      <c r="B53" s="35">
        <v>40587</v>
      </c>
      <c r="C53" s="39">
        <v>15.7999999999995</v>
      </c>
      <c r="D53" s="40">
        <v>0</v>
      </c>
      <c r="E53" s="40">
        <v>0</v>
      </c>
      <c r="F53" s="40">
        <v>0</v>
      </c>
      <c r="G53" s="40">
        <v>0</v>
      </c>
      <c r="H53" s="41">
        <v>0</v>
      </c>
      <c r="I53" s="42">
        <f t="shared" si="1"/>
        <v>15.7999999999995</v>
      </c>
      <c r="K53" s="56">
        <v>1.0370421218942132</v>
      </c>
    </row>
    <row r="54" spans="1:11" x14ac:dyDescent="0.2">
      <c r="A54" s="4">
        <f t="shared" si="0"/>
        <v>2</v>
      </c>
      <c r="B54" s="35">
        <v>40588</v>
      </c>
      <c r="C54" s="39">
        <v>17.699999999999818</v>
      </c>
      <c r="D54" s="40">
        <v>0</v>
      </c>
      <c r="E54" s="40">
        <v>0</v>
      </c>
      <c r="F54" s="40">
        <v>0.217</v>
      </c>
      <c r="G54" s="40">
        <v>0.16500000000000001</v>
      </c>
      <c r="H54" s="41">
        <v>7.0000000000000007E-2</v>
      </c>
      <c r="I54" s="42">
        <f t="shared" si="1"/>
        <v>18.151999999999816</v>
      </c>
      <c r="K54" s="56">
        <v>1.1823044598770818</v>
      </c>
    </row>
    <row r="55" spans="1:11" x14ac:dyDescent="0.2">
      <c r="A55" s="4">
        <f t="shared" si="0"/>
        <v>2</v>
      </c>
      <c r="B55" s="35">
        <v>40589</v>
      </c>
      <c r="C55" s="39">
        <v>17.800000000000182</v>
      </c>
      <c r="D55" s="40">
        <v>0</v>
      </c>
      <c r="E55" s="40">
        <v>0</v>
      </c>
      <c r="F55" s="40">
        <v>0</v>
      </c>
      <c r="G55" s="40">
        <v>0</v>
      </c>
      <c r="H55" s="41">
        <v>0</v>
      </c>
      <c r="I55" s="42">
        <f t="shared" si="1"/>
        <v>17.800000000000182</v>
      </c>
      <c r="K55" s="56">
        <v>1.1527072098920661</v>
      </c>
    </row>
    <row r="56" spans="1:11" x14ac:dyDescent="0.2">
      <c r="A56" s="4">
        <f t="shared" si="0"/>
        <v>2</v>
      </c>
      <c r="B56" s="35">
        <v>40590</v>
      </c>
      <c r="C56" s="39">
        <v>16.099999999999682</v>
      </c>
      <c r="D56" s="40">
        <v>0</v>
      </c>
      <c r="E56" s="40">
        <v>0</v>
      </c>
      <c r="F56" s="40">
        <v>0</v>
      </c>
      <c r="G56" s="40">
        <v>0</v>
      </c>
      <c r="H56" s="41">
        <v>0</v>
      </c>
      <c r="I56" s="42">
        <f t="shared" si="1"/>
        <v>16.099999999999682</v>
      </c>
      <c r="K56" s="56">
        <v>0.99201677660320797</v>
      </c>
    </row>
    <row r="57" spans="1:11" x14ac:dyDescent="0.2">
      <c r="A57" s="4">
        <f t="shared" si="0"/>
        <v>2</v>
      </c>
      <c r="B57" s="35">
        <v>40591</v>
      </c>
      <c r="C57" s="39">
        <v>17.200000000000504</v>
      </c>
      <c r="D57" s="40">
        <v>0</v>
      </c>
      <c r="E57" s="40">
        <v>0</v>
      </c>
      <c r="F57" s="40">
        <v>0</v>
      </c>
      <c r="G57" s="40">
        <v>0</v>
      </c>
      <c r="H57" s="41">
        <v>0</v>
      </c>
      <c r="I57" s="42">
        <f t="shared" si="1"/>
        <v>17.200000000000504</v>
      </c>
      <c r="K57" s="56">
        <v>1.0783037471886681</v>
      </c>
    </row>
    <row r="58" spans="1:11" x14ac:dyDescent="0.2">
      <c r="A58" s="4">
        <f t="shared" si="0"/>
        <v>2</v>
      </c>
      <c r="B58" s="35">
        <v>40592</v>
      </c>
      <c r="C58" s="39">
        <v>16.799999999999272</v>
      </c>
      <c r="D58" s="40">
        <v>0</v>
      </c>
      <c r="E58" s="40">
        <v>0</v>
      </c>
      <c r="F58" s="40">
        <v>0</v>
      </c>
      <c r="G58" s="40">
        <v>0</v>
      </c>
      <c r="H58" s="41">
        <v>0</v>
      </c>
      <c r="I58" s="42">
        <f t="shared" si="1"/>
        <v>16.799999999999272</v>
      </c>
      <c r="K58" s="56">
        <v>1.0751544696040669</v>
      </c>
    </row>
    <row r="59" spans="1:11" x14ac:dyDescent="0.2">
      <c r="A59" s="4">
        <f t="shared" si="0"/>
        <v>2</v>
      </c>
      <c r="B59" s="35">
        <v>40593</v>
      </c>
      <c r="C59" s="39">
        <v>16.599999999999909</v>
      </c>
      <c r="D59" s="40">
        <v>0</v>
      </c>
      <c r="E59" s="40">
        <v>0</v>
      </c>
      <c r="F59" s="40">
        <v>0</v>
      </c>
      <c r="G59" s="40">
        <v>0</v>
      </c>
      <c r="H59" s="41">
        <v>0</v>
      </c>
      <c r="I59" s="42">
        <f t="shared" si="1"/>
        <v>16.599999999999909</v>
      </c>
      <c r="K59" s="56">
        <v>1.0650591238967322</v>
      </c>
    </row>
    <row r="60" spans="1:11" x14ac:dyDescent="0.2">
      <c r="A60" s="4">
        <f t="shared" si="0"/>
        <v>2</v>
      </c>
      <c r="B60" s="35">
        <v>40594</v>
      </c>
      <c r="C60" s="39">
        <v>16.900000000000091</v>
      </c>
      <c r="D60" s="40">
        <v>0</v>
      </c>
      <c r="E60" s="40">
        <v>0</v>
      </c>
      <c r="F60" s="40">
        <v>0</v>
      </c>
      <c r="G60" s="40">
        <v>0</v>
      </c>
      <c r="H60" s="41">
        <v>0</v>
      </c>
      <c r="I60" s="42">
        <f t="shared" si="1"/>
        <v>16.900000000000091</v>
      </c>
      <c r="K60" s="56">
        <v>1.0961494479800826</v>
      </c>
    </row>
    <row r="61" spans="1:11" x14ac:dyDescent="0.2">
      <c r="A61" s="4">
        <f t="shared" si="0"/>
        <v>2</v>
      </c>
      <c r="B61" s="35">
        <v>40595</v>
      </c>
      <c r="C61" s="39">
        <v>17.299999999999496</v>
      </c>
      <c r="D61" s="40">
        <v>0</v>
      </c>
      <c r="E61" s="40">
        <v>0</v>
      </c>
      <c r="F61" s="40">
        <v>0</v>
      </c>
      <c r="G61" s="40">
        <v>0</v>
      </c>
      <c r="H61" s="41">
        <v>0</v>
      </c>
      <c r="I61" s="42">
        <f t="shared" si="1"/>
        <v>17.299999999999496</v>
      </c>
      <c r="K61" s="56">
        <v>1.1080619458410397</v>
      </c>
    </row>
    <row r="62" spans="1:11" x14ac:dyDescent="0.2">
      <c r="A62" s="4">
        <f t="shared" si="0"/>
        <v>2</v>
      </c>
      <c r="B62" s="35">
        <v>40596</v>
      </c>
      <c r="C62" s="39">
        <v>18.000000000001133</v>
      </c>
      <c r="D62" s="40">
        <v>0</v>
      </c>
      <c r="E62" s="40">
        <v>0</v>
      </c>
      <c r="F62" s="40">
        <v>0</v>
      </c>
      <c r="G62" s="40">
        <v>0</v>
      </c>
      <c r="H62" s="41">
        <v>0</v>
      </c>
      <c r="I62" s="42">
        <f t="shared" si="1"/>
        <v>18.000000000001133</v>
      </c>
      <c r="K62" s="56">
        <v>1.1407649100830606</v>
      </c>
    </row>
    <row r="63" spans="1:11" x14ac:dyDescent="0.2">
      <c r="A63" s="4">
        <f t="shared" si="0"/>
        <v>2</v>
      </c>
      <c r="B63" s="35">
        <v>40597</v>
      </c>
      <c r="C63" s="39">
        <v>16.999999999999314</v>
      </c>
      <c r="D63" s="40">
        <v>0</v>
      </c>
      <c r="E63" s="40">
        <v>0</v>
      </c>
      <c r="F63" s="40">
        <v>0</v>
      </c>
      <c r="G63" s="40">
        <v>0</v>
      </c>
      <c r="H63" s="41">
        <v>0</v>
      </c>
      <c r="I63" s="42">
        <f t="shared" si="1"/>
        <v>16.999999999999314</v>
      </c>
      <c r="K63" s="56">
        <v>1.0712444006097288</v>
      </c>
    </row>
    <row r="64" spans="1:11" x14ac:dyDescent="0.2">
      <c r="A64" s="4">
        <f t="shared" si="0"/>
        <v>2</v>
      </c>
      <c r="B64" s="35">
        <v>40598</v>
      </c>
      <c r="C64" s="39">
        <v>18.700000000000042</v>
      </c>
      <c r="D64" s="40">
        <v>0</v>
      </c>
      <c r="E64" s="40">
        <v>0</v>
      </c>
      <c r="F64" s="40">
        <v>0</v>
      </c>
      <c r="G64" s="40">
        <v>0</v>
      </c>
      <c r="H64" s="41">
        <v>0</v>
      </c>
      <c r="I64" s="42">
        <f t="shared" si="1"/>
        <v>18.700000000000042</v>
      </c>
      <c r="K64" s="56">
        <v>1.2012236841292829</v>
      </c>
    </row>
    <row r="65" spans="1:11" x14ac:dyDescent="0.2">
      <c r="A65" s="4">
        <f t="shared" si="0"/>
        <v>2</v>
      </c>
      <c r="B65" s="35">
        <v>40599</v>
      </c>
      <c r="C65" s="39">
        <v>16.899999999999636</v>
      </c>
      <c r="D65" s="40">
        <v>0</v>
      </c>
      <c r="E65" s="40">
        <v>0</v>
      </c>
      <c r="F65" s="40">
        <v>0</v>
      </c>
      <c r="G65" s="40">
        <v>0</v>
      </c>
      <c r="H65" s="41">
        <v>0</v>
      </c>
      <c r="I65" s="42">
        <f t="shared" si="1"/>
        <v>16.899999999999636</v>
      </c>
      <c r="K65" s="56">
        <v>1.0332972899070558</v>
      </c>
    </row>
    <row r="66" spans="1:11" x14ac:dyDescent="0.2">
      <c r="A66" s="4">
        <f t="shared" si="0"/>
        <v>2</v>
      </c>
      <c r="B66" s="35">
        <v>40600</v>
      </c>
      <c r="C66" s="39">
        <v>17.900000000000322</v>
      </c>
      <c r="D66" s="40">
        <v>0</v>
      </c>
      <c r="E66" s="40">
        <v>0</v>
      </c>
      <c r="F66" s="40">
        <v>0</v>
      </c>
      <c r="G66" s="40">
        <v>0</v>
      </c>
      <c r="H66" s="41">
        <v>0</v>
      </c>
      <c r="I66" s="42">
        <f t="shared" si="1"/>
        <v>17.900000000000322</v>
      </c>
      <c r="K66" s="56">
        <v>1.1137174514081012</v>
      </c>
    </row>
    <row r="67" spans="1:11" x14ac:dyDescent="0.2">
      <c r="A67" s="4">
        <f t="shared" si="0"/>
        <v>2</v>
      </c>
      <c r="B67" s="35">
        <v>40601</v>
      </c>
      <c r="C67" s="39">
        <v>16.300000000001091</v>
      </c>
      <c r="D67" s="40">
        <v>0</v>
      </c>
      <c r="E67" s="40">
        <v>0</v>
      </c>
      <c r="F67" s="40">
        <v>0</v>
      </c>
      <c r="G67" s="40">
        <v>0</v>
      </c>
      <c r="H67" s="41">
        <v>0</v>
      </c>
      <c r="I67" s="42">
        <f t="shared" si="1"/>
        <v>16.300000000001091</v>
      </c>
      <c r="K67" s="56">
        <v>1.0406941000154883</v>
      </c>
    </row>
    <row r="68" spans="1:11" x14ac:dyDescent="0.2">
      <c r="A68" s="4">
        <f t="shared" si="0"/>
        <v>2</v>
      </c>
      <c r="B68" s="35">
        <v>40602</v>
      </c>
      <c r="C68" s="39">
        <v>16.899999999999636</v>
      </c>
      <c r="D68" s="40">
        <v>0</v>
      </c>
      <c r="E68" s="40">
        <v>0</v>
      </c>
      <c r="F68" s="40">
        <v>0</v>
      </c>
      <c r="G68" s="40">
        <v>0</v>
      </c>
      <c r="H68" s="41">
        <v>0</v>
      </c>
      <c r="I68" s="42">
        <f t="shared" si="1"/>
        <v>16.899999999999636</v>
      </c>
      <c r="K68" s="56">
        <v>1.0642142208557572</v>
      </c>
    </row>
    <row r="69" spans="1:11" x14ac:dyDescent="0.2">
      <c r="A69" s="4">
        <f t="shared" si="0"/>
        <v>3</v>
      </c>
      <c r="B69" s="35">
        <v>40603</v>
      </c>
      <c r="C69" s="39">
        <v>18.600000000000364</v>
      </c>
      <c r="D69" s="40">
        <v>0</v>
      </c>
      <c r="E69" s="40">
        <v>0</v>
      </c>
      <c r="F69" s="40">
        <v>0</v>
      </c>
      <c r="G69" s="40">
        <v>0</v>
      </c>
      <c r="H69" s="41">
        <v>0</v>
      </c>
      <c r="I69" s="42">
        <f t="shared" si="1"/>
        <v>18.600000000000364</v>
      </c>
      <c r="K69" s="56">
        <v>1.1633511801436547</v>
      </c>
    </row>
    <row r="70" spans="1:11" x14ac:dyDescent="0.2">
      <c r="A70" s="4">
        <f t="shared" si="0"/>
        <v>3</v>
      </c>
      <c r="B70" s="35">
        <v>40604</v>
      </c>
      <c r="C70" s="39">
        <v>17.099999999998545</v>
      </c>
      <c r="D70" s="40">
        <v>0</v>
      </c>
      <c r="E70" s="40">
        <v>0</v>
      </c>
      <c r="F70" s="40">
        <v>0</v>
      </c>
      <c r="G70" s="40">
        <v>0</v>
      </c>
      <c r="H70" s="41">
        <v>0</v>
      </c>
      <c r="I70" s="42">
        <f t="shared" si="1"/>
        <v>17.099999999998545</v>
      </c>
      <c r="K70" s="56">
        <v>1.0714393934272466</v>
      </c>
    </row>
    <row r="71" spans="1:11" x14ac:dyDescent="0.2">
      <c r="A71" s="4">
        <f t="shared" si="0"/>
        <v>3</v>
      </c>
      <c r="B71" s="35">
        <v>40605</v>
      </c>
      <c r="C71" s="39">
        <v>17.200000000000951</v>
      </c>
      <c r="D71" s="40">
        <v>0</v>
      </c>
      <c r="E71" s="40">
        <v>0</v>
      </c>
      <c r="F71" s="40">
        <v>0</v>
      </c>
      <c r="G71" s="40">
        <v>0.124</v>
      </c>
      <c r="H71" s="41">
        <v>0</v>
      </c>
      <c r="I71" s="42">
        <f t="shared" si="1"/>
        <v>17.32400000000095</v>
      </c>
      <c r="K71" s="56">
        <v>1.1093324573249232</v>
      </c>
    </row>
    <row r="72" spans="1:11" x14ac:dyDescent="0.2">
      <c r="A72" s="4">
        <f t="shared" si="0"/>
        <v>3</v>
      </c>
      <c r="B72" s="35">
        <v>40606</v>
      </c>
      <c r="C72" s="39">
        <v>17.899999999999412</v>
      </c>
      <c r="D72" s="40">
        <v>0</v>
      </c>
      <c r="E72" s="40">
        <v>0</v>
      </c>
      <c r="F72" s="40">
        <v>0</v>
      </c>
      <c r="G72" s="40">
        <v>0</v>
      </c>
      <c r="H72" s="41">
        <v>0</v>
      </c>
      <c r="I72" s="42">
        <f t="shared" si="1"/>
        <v>17.899999999999412</v>
      </c>
      <c r="K72" s="56">
        <v>1.1080000817731119</v>
      </c>
    </row>
    <row r="73" spans="1:11" x14ac:dyDescent="0.2">
      <c r="A73" s="4">
        <f t="shared" si="0"/>
        <v>3</v>
      </c>
      <c r="B73" s="35">
        <v>40607</v>
      </c>
      <c r="C73" s="39">
        <v>17.500000000001133</v>
      </c>
      <c r="D73" s="40">
        <v>0</v>
      </c>
      <c r="E73" s="40">
        <v>0</v>
      </c>
      <c r="F73" s="40">
        <v>0</v>
      </c>
      <c r="G73" s="40">
        <v>0</v>
      </c>
      <c r="H73" s="41">
        <v>0</v>
      </c>
      <c r="I73" s="42">
        <f t="shared" si="1"/>
        <v>17.500000000001133</v>
      </c>
      <c r="K73" s="56">
        <v>1.1188315753398219</v>
      </c>
    </row>
    <row r="74" spans="1:11" x14ac:dyDescent="0.2">
      <c r="A74" s="4">
        <f t="shared" ref="A74:A137" si="2">+IF(ISBLANK($B74),"",MONTH($B74))</f>
        <v>3</v>
      </c>
      <c r="B74" s="35">
        <v>40608</v>
      </c>
      <c r="C74" s="39">
        <v>16.399999999999181</v>
      </c>
      <c r="D74" s="40">
        <v>0</v>
      </c>
      <c r="E74" s="40">
        <v>0</v>
      </c>
      <c r="F74" s="40">
        <v>0</v>
      </c>
      <c r="G74" s="40">
        <v>0</v>
      </c>
      <c r="H74" s="41">
        <v>0</v>
      </c>
      <c r="I74" s="42">
        <f t="shared" ref="I74:I137" si="3">+SUM(C74:H74)</f>
        <v>16.399999999999181</v>
      </c>
      <c r="K74" s="56">
        <v>1.0509665969185669</v>
      </c>
    </row>
    <row r="75" spans="1:11" x14ac:dyDescent="0.2">
      <c r="A75" s="4">
        <f t="shared" si="2"/>
        <v>3</v>
      </c>
      <c r="B75" s="35">
        <v>40609</v>
      </c>
      <c r="C75" s="39">
        <v>18.600000000000364</v>
      </c>
      <c r="D75" s="40">
        <v>0</v>
      </c>
      <c r="E75" s="40">
        <v>0</v>
      </c>
      <c r="F75" s="40">
        <v>0</v>
      </c>
      <c r="G75" s="40">
        <v>0</v>
      </c>
      <c r="H75" s="41">
        <v>0</v>
      </c>
      <c r="I75" s="42">
        <f t="shared" si="3"/>
        <v>18.600000000000364</v>
      </c>
      <c r="K75" s="56">
        <v>1.1935670939495657</v>
      </c>
    </row>
    <row r="76" spans="1:11" x14ac:dyDescent="0.2">
      <c r="A76" s="4">
        <f t="shared" si="2"/>
        <v>3</v>
      </c>
      <c r="B76" s="35">
        <v>40610</v>
      </c>
      <c r="C76" s="39">
        <v>18.300000000000406</v>
      </c>
      <c r="D76" s="40">
        <v>0</v>
      </c>
      <c r="E76" s="40">
        <v>0</v>
      </c>
      <c r="F76" s="40">
        <v>0</v>
      </c>
      <c r="G76" s="40">
        <v>0</v>
      </c>
      <c r="H76" s="41">
        <v>0</v>
      </c>
      <c r="I76" s="42">
        <f t="shared" si="3"/>
        <v>18.300000000000406</v>
      </c>
      <c r="K76" s="56">
        <v>1.1641017926052784</v>
      </c>
    </row>
    <row r="77" spans="1:11" x14ac:dyDescent="0.2">
      <c r="A77" s="4">
        <f t="shared" si="2"/>
        <v>3</v>
      </c>
      <c r="B77" s="35">
        <v>40611</v>
      </c>
      <c r="C77" s="39">
        <v>19.09999999999923</v>
      </c>
      <c r="D77" s="40">
        <v>0</v>
      </c>
      <c r="E77" s="40">
        <v>0</v>
      </c>
      <c r="F77" s="40">
        <v>0</v>
      </c>
      <c r="G77" s="40">
        <v>0</v>
      </c>
      <c r="H77" s="41">
        <v>0</v>
      </c>
      <c r="I77" s="42">
        <f t="shared" si="3"/>
        <v>19.09999999999923</v>
      </c>
      <c r="K77" s="56">
        <v>1.1677302613230487</v>
      </c>
    </row>
    <row r="78" spans="1:11" x14ac:dyDescent="0.2">
      <c r="A78" s="4">
        <f t="shared" si="2"/>
        <v>3</v>
      </c>
      <c r="B78" s="35">
        <v>40612</v>
      </c>
      <c r="C78" s="39">
        <v>19.400000000000322</v>
      </c>
      <c r="D78" s="40">
        <v>0</v>
      </c>
      <c r="E78" s="40">
        <v>0</v>
      </c>
      <c r="F78" s="40">
        <v>0</v>
      </c>
      <c r="G78" s="40">
        <v>0</v>
      </c>
      <c r="H78" s="41">
        <v>0</v>
      </c>
      <c r="I78" s="42">
        <f t="shared" si="3"/>
        <v>19.400000000000322</v>
      </c>
      <c r="K78" s="56">
        <v>1.2146450170321954</v>
      </c>
    </row>
    <row r="79" spans="1:11" x14ac:dyDescent="0.2">
      <c r="A79" s="4">
        <f t="shared" si="2"/>
        <v>3</v>
      </c>
      <c r="B79" s="35">
        <v>40613</v>
      </c>
      <c r="C79" s="39">
        <v>17.299999999999727</v>
      </c>
      <c r="D79" s="40">
        <v>0</v>
      </c>
      <c r="E79" s="40">
        <v>0</v>
      </c>
      <c r="F79" s="40">
        <v>0</v>
      </c>
      <c r="G79" s="40">
        <v>0</v>
      </c>
      <c r="H79" s="41">
        <v>0</v>
      </c>
      <c r="I79" s="42">
        <f t="shared" si="3"/>
        <v>17.299999999999727</v>
      </c>
      <c r="K79" s="56">
        <v>1.0761951931685401</v>
      </c>
    </row>
    <row r="80" spans="1:11" x14ac:dyDescent="0.2">
      <c r="A80" s="4">
        <f t="shared" si="2"/>
        <v>3</v>
      </c>
      <c r="B80" s="35">
        <v>40614</v>
      </c>
      <c r="C80" s="39">
        <v>17.199999999999132</v>
      </c>
      <c r="D80" s="40">
        <v>0</v>
      </c>
      <c r="E80" s="40">
        <v>0</v>
      </c>
      <c r="F80" s="40">
        <v>0</v>
      </c>
      <c r="G80" s="40">
        <v>0</v>
      </c>
      <c r="H80" s="41">
        <v>0</v>
      </c>
      <c r="I80" s="42">
        <f t="shared" si="3"/>
        <v>17.199999999999132</v>
      </c>
      <c r="K80" s="56">
        <v>1.0645865714678224</v>
      </c>
    </row>
    <row r="81" spans="1:11" x14ac:dyDescent="0.2">
      <c r="A81" s="4">
        <f t="shared" si="2"/>
        <v>3</v>
      </c>
      <c r="B81" s="35">
        <v>40615</v>
      </c>
      <c r="C81" s="39">
        <v>16.600000000001497</v>
      </c>
      <c r="D81" s="40">
        <v>0</v>
      </c>
      <c r="E81" s="40">
        <v>0</v>
      </c>
      <c r="F81" s="40">
        <v>0</v>
      </c>
      <c r="G81" s="40">
        <v>0</v>
      </c>
      <c r="H81" s="41">
        <v>0</v>
      </c>
      <c r="I81" s="42">
        <f t="shared" si="3"/>
        <v>16.600000000001497</v>
      </c>
      <c r="K81" s="56">
        <v>1.1297909645522926</v>
      </c>
    </row>
    <row r="82" spans="1:11" x14ac:dyDescent="0.2">
      <c r="A82" s="4">
        <f t="shared" si="2"/>
        <v>3</v>
      </c>
      <c r="B82" s="35">
        <v>40616</v>
      </c>
      <c r="C82" s="39">
        <v>16.099999999999227</v>
      </c>
      <c r="D82" s="40">
        <v>0</v>
      </c>
      <c r="E82" s="40">
        <v>0</v>
      </c>
      <c r="F82" s="40">
        <v>0.32200000000000001</v>
      </c>
      <c r="G82" s="40">
        <v>0.248</v>
      </c>
      <c r="H82" s="41">
        <v>0.1</v>
      </c>
      <c r="I82" s="42">
        <f t="shared" si="3"/>
        <v>16.769999999999229</v>
      </c>
      <c r="K82" s="56">
        <v>0.923610987670336</v>
      </c>
    </row>
    <row r="83" spans="1:11" x14ac:dyDescent="0.2">
      <c r="A83" s="4">
        <f t="shared" si="2"/>
        <v>3</v>
      </c>
      <c r="B83" s="35">
        <v>40617</v>
      </c>
      <c r="C83" s="39">
        <v>17.299999999999727</v>
      </c>
      <c r="D83" s="40">
        <v>0</v>
      </c>
      <c r="E83" s="40">
        <v>0</v>
      </c>
      <c r="F83" s="40">
        <v>0</v>
      </c>
      <c r="G83" s="40">
        <v>0</v>
      </c>
      <c r="H83" s="41">
        <v>0</v>
      </c>
      <c r="I83" s="42">
        <f t="shared" si="3"/>
        <v>17.299999999999727</v>
      </c>
      <c r="K83" s="56">
        <v>1.1729367008410239</v>
      </c>
    </row>
    <row r="84" spans="1:11" x14ac:dyDescent="0.2">
      <c r="A84" s="4">
        <f t="shared" si="2"/>
        <v>3</v>
      </c>
      <c r="B84" s="35">
        <v>40618</v>
      </c>
      <c r="C84" s="39">
        <v>19.299999999999958</v>
      </c>
      <c r="D84" s="40">
        <v>0</v>
      </c>
      <c r="E84" s="40">
        <v>0</v>
      </c>
      <c r="F84" s="40">
        <v>0</v>
      </c>
      <c r="G84" s="40">
        <v>0</v>
      </c>
      <c r="H84" s="41">
        <v>0</v>
      </c>
      <c r="I84" s="42">
        <f t="shared" si="3"/>
        <v>19.299999999999958</v>
      </c>
      <c r="K84" s="56">
        <v>1.1650140530802784</v>
      </c>
    </row>
    <row r="85" spans="1:11" x14ac:dyDescent="0.2">
      <c r="A85" s="4">
        <f t="shared" si="2"/>
        <v>3</v>
      </c>
      <c r="B85" s="35">
        <v>40619</v>
      </c>
      <c r="C85" s="39">
        <v>18.400000000000322</v>
      </c>
      <c r="D85" s="40">
        <v>0</v>
      </c>
      <c r="E85" s="40">
        <v>0</v>
      </c>
      <c r="F85" s="40">
        <v>0</v>
      </c>
      <c r="G85" s="40">
        <v>0</v>
      </c>
      <c r="H85" s="41">
        <v>0</v>
      </c>
      <c r="I85" s="42">
        <f t="shared" si="3"/>
        <v>18.400000000000322</v>
      </c>
      <c r="K85" s="56">
        <v>1.1635555719143318</v>
      </c>
    </row>
    <row r="86" spans="1:11" x14ac:dyDescent="0.2">
      <c r="A86" s="4">
        <f t="shared" si="2"/>
        <v>3</v>
      </c>
      <c r="B86" s="35">
        <v>40620</v>
      </c>
      <c r="C86" s="39">
        <v>17.299999999999727</v>
      </c>
      <c r="D86" s="40">
        <v>0</v>
      </c>
      <c r="E86" s="40">
        <v>0</v>
      </c>
      <c r="F86" s="40">
        <v>0</v>
      </c>
      <c r="G86" s="40">
        <v>0</v>
      </c>
      <c r="H86" s="41">
        <v>0</v>
      </c>
      <c r="I86" s="42">
        <f t="shared" si="3"/>
        <v>17.299999999999727</v>
      </c>
      <c r="K86" s="56">
        <v>1.0456542641481912</v>
      </c>
    </row>
    <row r="87" spans="1:11" x14ac:dyDescent="0.2">
      <c r="A87" s="4">
        <f t="shared" si="2"/>
        <v>3</v>
      </c>
      <c r="B87" s="35">
        <v>40621</v>
      </c>
      <c r="C87" s="39">
        <v>18.099999999999909</v>
      </c>
      <c r="D87" s="40">
        <v>0</v>
      </c>
      <c r="E87" s="40">
        <v>0</v>
      </c>
      <c r="F87" s="40">
        <v>0</v>
      </c>
      <c r="G87" s="40">
        <v>0</v>
      </c>
      <c r="H87" s="41">
        <v>0</v>
      </c>
      <c r="I87" s="42">
        <f t="shared" si="3"/>
        <v>18.099999999999909</v>
      </c>
      <c r="K87" s="56">
        <v>1.1459535436949015</v>
      </c>
    </row>
    <row r="88" spans="1:11" x14ac:dyDescent="0.2">
      <c r="A88" s="4">
        <f t="shared" si="2"/>
        <v>3</v>
      </c>
      <c r="B88" s="35">
        <v>40622</v>
      </c>
      <c r="C88" s="39">
        <v>18.300000000000406</v>
      </c>
      <c r="D88" s="40">
        <v>0</v>
      </c>
      <c r="E88" s="40">
        <v>0</v>
      </c>
      <c r="F88" s="40">
        <v>0</v>
      </c>
      <c r="G88" s="40">
        <v>0</v>
      </c>
      <c r="H88" s="41">
        <v>0</v>
      </c>
      <c r="I88" s="42">
        <f t="shared" si="3"/>
        <v>18.300000000000406</v>
      </c>
      <c r="K88" s="56">
        <v>1.1889922675623465</v>
      </c>
    </row>
    <row r="89" spans="1:11" x14ac:dyDescent="0.2">
      <c r="A89" s="4">
        <f t="shared" si="2"/>
        <v>3</v>
      </c>
      <c r="B89" s="35">
        <v>40623</v>
      </c>
      <c r="C89" s="39">
        <v>18.899999999999412</v>
      </c>
      <c r="D89" s="40">
        <v>0</v>
      </c>
      <c r="E89" s="40">
        <v>0</v>
      </c>
      <c r="F89" s="40">
        <v>0</v>
      </c>
      <c r="G89" s="40">
        <v>0</v>
      </c>
      <c r="H89" s="41">
        <v>0</v>
      </c>
      <c r="I89" s="42">
        <f t="shared" si="3"/>
        <v>18.899999999999412</v>
      </c>
      <c r="K89" s="56">
        <v>1.1457974808762945</v>
      </c>
    </row>
    <row r="90" spans="1:11" x14ac:dyDescent="0.2">
      <c r="A90" s="4">
        <f t="shared" si="2"/>
        <v>3</v>
      </c>
      <c r="B90" s="35">
        <v>40624</v>
      </c>
      <c r="C90" s="39">
        <v>19.400000000001</v>
      </c>
      <c r="D90" s="40">
        <v>0</v>
      </c>
      <c r="E90" s="40">
        <v>0</v>
      </c>
      <c r="F90" s="40">
        <v>0</v>
      </c>
      <c r="G90" s="40">
        <v>0</v>
      </c>
      <c r="H90" s="41">
        <v>0</v>
      </c>
      <c r="I90" s="42">
        <f t="shared" si="3"/>
        <v>19.400000000001</v>
      </c>
      <c r="K90" s="56">
        <v>1.1773240641860605</v>
      </c>
    </row>
    <row r="91" spans="1:11" x14ac:dyDescent="0.2">
      <c r="A91" s="4">
        <f t="shared" si="2"/>
        <v>3</v>
      </c>
      <c r="B91" s="35">
        <v>40625</v>
      </c>
      <c r="C91" s="39">
        <v>19.700000000000273</v>
      </c>
      <c r="D91" s="40">
        <v>0</v>
      </c>
      <c r="E91" s="40">
        <v>0</v>
      </c>
      <c r="F91" s="40">
        <v>0</v>
      </c>
      <c r="G91" s="40">
        <v>0</v>
      </c>
      <c r="H91" s="41">
        <v>0</v>
      </c>
      <c r="I91" s="42">
        <f t="shared" si="3"/>
        <v>19.700000000000273</v>
      </c>
      <c r="K91" s="56">
        <v>1.2746666106135094</v>
      </c>
    </row>
    <row r="92" spans="1:11" x14ac:dyDescent="0.2">
      <c r="A92" s="4">
        <f t="shared" si="2"/>
        <v>3</v>
      </c>
      <c r="B92" s="35">
        <v>40626</v>
      </c>
      <c r="C92" s="39">
        <v>17.699999999999363</v>
      </c>
      <c r="D92" s="40">
        <v>0</v>
      </c>
      <c r="E92" s="40">
        <v>0</v>
      </c>
      <c r="F92" s="40">
        <v>0</v>
      </c>
      <c r="G92" s="40">
        <v>0</v>
      </c>
      <c r="H92" s="41">
        <v>0</v>
      </c>
      <c r="I92" s="42">
        <f t="shared" si="3"/>
        <v>17.699999999999363</v>
      </c>
      <c r="K92" s="56">
        <v>1.120871699580348</v>
      </c>
    </row>
    <row r="93" spans="1:11" x14ac:dyDescent="0.2">
      <c r="A93" s="4">
        <f t="shared" si="2"/>
        <v>3</v>
      </c>
      <c r="B93" s="35">
        <v>40627</v>
      </c>
      <c r="C93" s="39">
        <v>19.900000000000322</v>
      </c>
      <c r="D93" s="40">
        <v>0</v>
      </c>
      <c r="E93" s="40">
        <v>0</v>
      </c>
      <c r="F93" s="40">
        <v>0</v>
      </c>
      <c r="G93" s="40">
        <v>0</v>
      </c>
      <c r="H93" s="41">
        <v>0</v>
      </c>
      <c r="I93" s="42">
        <f t="shared" si="3"/>
        <v>19.900000000000322</v>
      </c>
      <c r="K93" s="56">
        <v>1.2065996898756977</v>
      </c>
    </row>
    <row r="94" spans="1:11" x14ac:dyDescent="0.2">
      <c r="A94" s="4">
        <f t="shared" si="2"/>
        <v>3</v>
      </c>
      <c r="B94" s="35">
        <v>40628</v>
      </c>
      <c r="C94" s="39">
        <v>17.199999999999363</v>
      </c>
      <c r="D94" s="40">
        <v>0</v>
      </c>
      <c r="E94" s="40">
        <v>0</v>
      </c>
      <c r="F94" s="40">
        <v>0</v>
      </c>
      <c r="G94" s="40">
        <v>0</v>
      </c>
      <c r="H94" s="41">
        <v>0</v>
      </c>
      <c r="I94" s="42">
        <f t="shared" si="3"/>
        <v>17.199999999999363</v>
      </c>
      <c r="K94" s="56">
        <v>1.068989556888293</v>
      </c>
    </row>
    <row r="95" spans="1:11" x14ac:dyDescent="0.2">
      <c r="A95" s="4">
        <f t="shared" si="2"/>
        <v>3</v>
      </c>
      <c r="B95" s="35">
        <v>40629</v>
      </c>
      <c r="C95" s="39">
        <v>18.200000000000951</v>
      </c>
      <c r="D95" s="40">
        <v>0</v>
      </c>
      <c r="E95" s="40">
        <v>0</v>
      </c>
      <c r="F95" s="40">
        <v>0</v>
      </c>
      <c r="G95" s="40">
        <v>0</v>
      </c>
      <c r="H95" s="41">
        <v>0</v>
      </c>
      <c r="I95" s="42">
        <f t="shared" si="3"/>
        <v>18.200000000000951</v>
      </c>
      <c r="K95" s="56">
        <v>1.2190808949047653</v>
      </c>
    </row>
    <row r="96" spans="1:11" x14ac:dyDescent="0.2">
      <c r="A96" s="4">
        <f t="shared" si="2"/>
        <v>3</v>
      </c>
      <c r="B96" s="35">
        <v>40630</v>
      </c>
      <c r="C96" s="39">
        <v>17.799999999998587</v>
      </c>
      <c r="D96" s="40">
        <v>0</v>
      </c>
      <c r="E96" s="40">
        <v>0</v>
      </c>
      <c r="F96" s="40">
        <v>0</v>
      </c>
      <c r="G96" s="40">
        <v>0</v>
      </c>
      <c r="H96" s="41">
        <v>0</v>
      </c>
      <c r="I96" s="42">
        <f t="shared" si="3"/>
        <v>17.799999999998587</v>
      </c>
      <c r="K96" s="56">
        <v>1.1251712541460037</v>
      </c>
    </row>
    <row r="97" spans="1:11" x14ac:dyDescent="0.2">
      <c r="A97" s="4">
        <f t="shared" si="2"/>
        <v>3</v>
      </c>
      <c r="B97" s="35">
        <v>40631</v>
      </c>
      <c r="C97" s="39">
        <v>19.500000000001133</v>
      </c>
      <c r="D97" s="40">
        <v>0</v>
      </c>
      <c r="E97" s="40">
        <v>0</v>
      </c>
      <c r="F97" s="40">
        <v>0</v>
      </c>
      <c r="G97" s="40">
        <v>0</v>
      </c>
      <c r="H97" s="41">
        <v>0</v>
      </c>
      <c r="I97" s="42">
        <f t="shared" si="3"/>
        <v>19.500000000001133</v>
      </c>
      <c r="K97" s="56">
        <v>1.2391137519445883</v>
      </c>
    </row>
    <row r="98" spans="1:11" x14ac:dyDescent="0.2">
      <c r="A98" s="4">
        <f t="shared" si="2"/>
        <v>3</v>
      </c>
      <c r="B98" s="35">
        <v>40632</v>
      </c>
      <c r="C98" s="39">
        <v>19.700000000000042</v>
      </c>
      <c r="D98" s="40">
        <v>0</v>
      </c>
      <c r="E98" s="40">
        <v>0</v>
      </c>
      <c r="F98" s="40">
        <v>0</v>
      </c>
      <c r="G98" s="40">
        <v>0</v>
      </c>
      <c r="H98" s="41">
        <v>0.21</v>
      </c>
      <c r="I98" s="42">
        <f t="shared" si="3"/>
        <v>19.910000000000043</v>
      </c>
      <c r="K98" s="56">
        <v>1.1264985876472804</v>
      </c>
    </row>
    <row r="99" spans="1:11" x14ac:dyDescent="0.2">
      <c r="A99" s="4">
        <f t="shared" si="2"/>
        <v>3</v>
      </c>
      <c r="B99" s="35">
        <v>40633</v>
      </c>
      <c r="C99" s="39">
        <v>18.799999999998818</v>
      </c>
      <c r="D99" s="40">
        <v>0</v>
      </c>
      <c r="E99" s="40">
        <v>0</v>
      </c>
      <c r="F99" s="40">
        <v>0</v>
      </c>
      <c r="G99" s="40">
        <v>0</v>
      </c>
      <c r="H99" s="41">
        <v>0</v>
      </c>
      <c r="I99" s="42">
        <f t="shared" si="3"/>
        <v>18.799999999998818</v>
      </c>
      <c r="K99" s="56">
        <v>1.187764576167716</v>
      </c>
    </row>
    <row r="100" spans="1:11" x14ac:dyDescent="0.2">
      <c r="A100" s="4">
        <f t="shared" si="2"/>
        <v>4</v>
      </c>
      <c r="B100" s="35">
        <v>40634</v>
      </c>
      <c r="C100" s="39">
        <v>19.800000000000406</v>
      </c>
      <c r="D100" s="40">
        <v>0</v>
      </c>
      <c r="E100" s="40">
        <v>0</v>
      </c>
      <c r="F100" s="40">
        <v>0</v>
      </c>
      <c r="G100" s="40">
        <v>0</v>
      </c>
      <c r="H100" s="41">
        <v>0</v>
      </c>
      <c r="I100" s="42">
        <f t="shared" si="3"/>
        <v>19.800000000000406</v>
      </c>
      <c r="J100" s="5"/>
      <c r="K100" s="56">
        <v>1.2043011414672498</v>
      </c>
    </row>
    <row r="101" spans="1:11" x14ac:dyDescent="0.2">
      <c r="A101" s="4">
        <f t="shared" si="2"/>
        <v>4</v>
      </c>
      <c r="B101" s="35">
        <v>40635</v>
      </c>
      <c r="C101" s="39">
        <v>17.299999999999958</v>
      </c>
      <c r="D101" s="40">
        <v>0</v>
      </c>
      <c r="E101" s="40">
        <v>0</v>
      </c>
      <c r="F101" s="40">
        <v>0</v>
      </c>
      <c r="G101" s="40">
        <v>0</v>
      </c>
      <c r="H101" s="41">
        <v>0</v>
      </c>
      <c r="I101" s="42">
        <f t="shared" si="3"/>
        <v>17.299999999999958</v>
      </c>
      <c r="K101" s="56">
        <v>1.0904444998263088</v>
      </c>
    </row>
    <row r="102" spans="1:11" x14ac:dyDescent="0.2">
      <c r="A102" s="4">
        <f t="shared" si="2"/>
        <v>4</v>
      </c>
      <c r="B102" s="35">
        <v>40636</v>
      </c>
      <c r="C102" s="39">
        <v>17.700000000001182</v>
      </c>
      <c r="D102" s="40">
        <v>0</v>
      </c>
      <c r="E102" s="40">
        <v>0</v>
      </c>
      <c r="F102" s="40">
        <v>0</v>
      </c>
      <c r="G102" s="40">
        <v>0</v>
      </c>
      <c r="H102" s="41">
        <v>0</v>
      </c>
      <c r="I102" s="42">
        <f t="shared" si="3"/>
        <v>17.700000000001182</v>
      </c>
      <c r="K102" s="56">
        <v>1.1982488719891862</v>
      </c>
    </row>
    <row r="103" spans="1:11" x14ac:dyDescent="0.2">
      <c r="A103" s="4">
        <f t="shared" si="2"/>
        <v>4</v>
      </c>
      <c r="B103" s="35">
        <v>40637</v>
      </c>
      <c r="C103" s="39">
        <v>18.39999999999986</v>
      </c>
      <c r="D103" s="40">
        <v>0</v>
      </c>
      <c r="E103" s="40">
        <v>0</v>
      </c>
      <c r="F103" s="40">
        <v>0</v>
      </c>
      <c r="G103" s="40">
        <v>0</v>
      </c>
      <c r="H103" s="41">
        <v>0</v>
      </c>
      <c r="I103" s="42">
        <f t="shared" si="3"/>
        <v>18.39999999999986</v>
      </c>
      <c r="K103" s="56">
        <v>1.1630571547018742</v>
      </c>
    </row>
    <row r="104" spans="1:11" x14ac:dyDescent="0.2">
      <c r="A104" s="4">
        <f t="shared" si="2"/>
        <v>4</v>
      </c>
      <c r="B104" s="35">
        <v>40638</v>
      </c>
      <c r="C104" s="39">
        <v>19.599999999999678</v>
      </c>
      <c r="D104" s="40">
        <v>0</v>
      </c>
      <c r="E104" s="40">
        <v>4.3800000000001088E-2</v>
      </c>
      <c r="F104" s="40">
        <v>0</v>
      </c>
      <c r="G104" s="40">
        <v>0</v>
      </c>
      <c r="H104" s="41">
        <v>0</v>
      </c>
      <c r="I104" s="42">
        <f t="shared" si="3"/>
        <v>19.643799999999679</v>
      </c>
      <c r="K104" s="56">
        <v>1.1797233682452546</v>
      </c>
    </row>
    <row r="105" spans="1:11" x14ac:dyDescent="0.2">
      <c r="A105" s="4">
        <f t="shared" si="2"/>
        <v>4</v>
      </c>
      <c r="B105" s="35">
        <v>40639</v>
      </c>
      <c r="C105" s="39">
        <v>16.60000000000014</v>
      </c>
      <c r="D105" s="40">
        <v>0</v>
      </c>
      <c r="E105" s="40">
        <v>0</v>
      </c>
      <c r="F105" s="40">
        <v>0.81499999999999995</v>
      </c>
      <c r="G105" s="40">
        <v>0.83499999999999996</v>
      </c>
      <c r="H105" s="41">
        <v>0.34599999999999997</v>
      </c>
      <c r="I105" s="42">
        <f t="shared" si="3"/>
        <v>18.596000000000142</v>
      </c>
      <c r="K105" s="56">
        <v>1.3146326485864879</v>
      </c>
    </row>
    <row r="106" spans="1:11" x14ac:dyDescent="0.2">
      <c r="A106" s="4">
        <f t="shared" si="2"/>
        <v>4</v>
      </c>
      <c r="B106" s="35">
        <v>40640</v>
      </c>
      <c r="C106" s="39">
        <v>17.59999999999923</v>
      </c>
      <c r="D106" s="40">
        <v>0.52900000000000003</v>
      </c>
      <c r="E106" s="40">
        <v>0</v>
      </c>
      <c r="F106" s="40">
        <v>0</v>
      </c>
      <c r="G106" s="40">
        <v>0</v>
      </c>
      <c r="H106" s="41">
        <v>8.9999999999999993E-3</v>
      </c>
      <c r="I106" s="42">
        <f t="shared" si="3"/>
        <v>18.137999999999231</v>
      </c>
      <c r="K106" s="56">
        <v>1.1906808259255148</v>
      </c>
    </row>
    <row r="107" spans="1:11" x14ac:dyDescent="0.2">
      <c r="A107" s="4">
        <f t="shared" si="2"/>
        <v>4</v>
      </c>
      <c r="B107" s="35">
        <v>40641</v>
      </c>
      <c r="C107" s="39">
        <v>17.200000000000042</v>
      </c>
      <c r="D107" s="40">
        <v>0</v>
      </c>
      <c r="E107" s="40">
        <v>0</v>
      </c>
      <c r="F107" s="40">
        <v>0</v>
      </c>
      <c r="G107" s="40">
        <v>0</v>
      </c>
      <c r="H107" s="41">
        <v>0</v>
      </c>
      <c r="I107" s="42">
        <f t="shared" si="3"/>
        <v>17.200000000000042</v>
      </c>
      <c r="K107" s="56">
        <v>1.0845991723274222</v>
      </c>
    </row>
    <row r="108" spans="1:11" x14ac:dyDescent="0.2">
      <c r="A108" s="4">
        <f t="shared" si="2"/>
        <v>4</v>
      </c>
      <c r="B108" s="35">
        <v>40642</v>
      </c>
      <c r="C108" s="39">
        <v>18.400000000001</v>
      </c>
      <c r="D108" s="40">
        <v>0</v>
      </c>
      <c r="E108" s="40">
        <v>0</v>
      </c>
      <c r="F108" s="40">
        <v>0</v>
      </c>
      <c r="G108" s="40">
        <v>0</v>
      </c>
      <c r="H108" s="41">
        <v>0</v>
      </c>
      <c r="I108" s="42">
        <f t="shared" si="3"/>
        <v>18.400000000001</v>
      </c>
      <c r="K108" s="56">
        <v>1.2213396644042689</v>
      </c>
    </row>
    <row r="109" spans="1:11" x14ac:dyDescent="0.2">
      <c r="A109" s="4">
        <f t="shared" si="2"/>
        <v>4</v>
      </c>
      <c r="B109" s="35">
        <v>40643</v>
      </c>
      <c r="C109" s="39">
        <v>16.599999999999</v>
      </c>
      <c r="D109" s="40">
        <v>0</v>
      </c>
      <c r="E109" s="40">
        <v>0</v>
      </c>
      <c r="F109" s="40">
        <v>0</v>
      </c>
      <c r="G109" s="40">
        <v>0</v>
      </c>
      <c r="H109" s="41">
        <v>0</v>
      </c>
      <c r="I109" s="42">
        <f t="shared" si="3"/>
        <v>16.599999999999</v>
      </c>
      <c r="K109" s="56">
        <v>1.1074304715411296</v>
      </c>
    </row>
    <row r="110" spans="1:11" x14ac:dyDescent="0.2">
      <c r="A110" s="4">
        <f t="shared" si="2"/>
        <v>4</v>
      </c>
      <c r="B110" s="35">
        <v>40644</v>
      </c>
      <c r="C110" s="39">
        <v>18.700000000000951</v>
      </c>
      <c r="D110" s="40">
        <v>0</v>
      </c>
      <c r="E110" s="40">
        <v>0</v>
      </c>
      <c r="F110" s="40">
        <v>0</v>
      </c>
      <c r="G110" s="40">
        <v>0</v>
      </c>
      <c r="H110" s="41">
        <v>0</v>
      </c>
      <c r="I110" s="42">
        <f t="shared" si="3"/>
        <v>18.700000000000951</v>
      </c>
      <c r="K110" s="56">
        <v>1.1409557976345563</v>
      </c>
    </row>
    <row r="111" spans="1:11" x14ac:dyDescent="0.2">
      <c r="A111" s="4">
        <f t="shared" si="2"/>
        <v>4</v>
      </c>
      <c r="B111" s="35">
        <v>40645</v>
      </c>
      <c r="C111" s="39">
        <v>18.999999999999776</v>
      </c>
      <c r="D111" s="40">
        <v>8.3000000000000004E-2</v>
      </c>
      <c r="E111" s="40">
        <v>0</v>
      </c>
      <c r="F111" s="40">
        <v>0</v>
      </c>
      <c r="G111" s="40">
        <v>0</v>
      </c>
      <c r="H111" s="41">
        <v>0</v>
      </c>
      <c r="I111" s="42">
        <f t="shared" si="3"/>
        <v>19.082999999999775</v>
      </c>
      <c r="K111" s="56">
        <v>1.1649581449387847</v>
      </c>
    </row>
    <row r="112" spans="1:11" x14ac:dyDescent="0.2">
      <c r="A112" s="4">
        <f t="shared" si="2"/>
        <v>4</v>
      </c>
      <c r="B112" s="35">
        <v>40646</v>
      </c>
      <c r="C112" s="39">
        <v>19.899999999999181</v>
      </c>
      <c r="D112" s="40">
        <v>0</v>
      </c>
      <c r="E112" s="40">
        <v>0</v>
      </c>
      <c r="F112" s="40">
        <v>0</v>
      </c>
      <c r="G112" s="40">
        <v>0</v>
      </c>
      <c r="H112" s="41">
        <v>0</v>
      </c>
      <c r="I112" s="42">
        <f t="shared" si="3"/>
        <v>19.899999999999181</v>
      </c>
      <c r="K112" s="56">
        <v>1.1934895407246633</v>
      </c>
    </row>
    <row r="113" spans="1:11" x14ac:dyDescent="0.2">
      <c r="A113" s="4">
        <f t="shared" si="2"/>
        <v>4</v>
      </c>
      <c r="B113" s="35">
        <v>40647</v>
      </c>
      <c r="C113" s="39">
        <v>19.000000000000455</v>
      </c>
      <c r="D113" s="40">
        <v>0</v>
      </c>
      <c r="E113" s="40">
        <v>0</v>
      </c>
      <c r="F113" s="40">
        <v>0</v>
      </c>
      <c r="G113" s="40">
        <v>0</v>
      </c>
      <c r="H113" s="41">
        <v>0</v>
      </c>
      <c r="I113" s="42">
        <f t="shared" si="3"/>
        <v>19.000000000000455</v>
      </c>
      <c r="K113" s="56">
        <v>1.1699542690495763</v>
      </c>
    </row>
    <row r="114" spans="1:11" x14ac:dyDescent="0.2">
      <c r="A114" s="4">
        <f t="shared" si="2"/>
        <v>4</v>
      </c>
      <c r="B114" s="35">
        <v>40648</v>
      </c>
      <c r="C114" s="39">
        <v>19.099999999999454</v>
      </c>
      <c r="D114" s="40">
        <v>0</v>
      </c>
      <c r="E114" s="40">
        <v>0</v>
      </c>
      <c r="F114" s="40">
        <v>0</v>
      </c>
      <c r="G114" s="40">
        <v>0</v>
      </c>
      <c r="H114" s="41">
        <v>0</v>
      </c>
      <c r="I114" s="42">
        <f t="shared" si="3"/>
        <v>19.099999999999454</v>
      </c>
      <c r="K114" s="56">
        <v>1.1724977507342336</v>
      </c>
    </row>
    <row r="115" spans="1:11" x14ac:dyDescent="0.2">
      <c r="A115" s="4">
        <f t="shared" si="2"/>
        <v>4</v>
      </c>
      <c r="B115" s="35">
        <v>40649</v>
      </c>
      <c r="C115" s="39">
        <v>18.600000000000364</v>
      </c>
      <c r="D115" s="40">
        <v>0</v>
      </c>
      <c r="E115" s="40">
        <v>0</v>
      </c>
      <c r="F115" s="40">
        <v>0</v>
      </c>
      <c r="G115" s="40">
        <v>0</v>
      </c>
      <c r="H115" s="41">
        <v>0</v>
      </c>
      <c r="I115" s="42">
        <f t="shared" si="3"/>
        <v>18.600000000000364</v>
      </c>
      <c r="K115" s="56">
        <v>1.1803242783172594</v>
      </c>
    </row>
    <row r="116" spans="1:11" x14ac:dyDescent="0.2">
      <c r="A116" s="4">
        <f t="shared" si="2"/>
        <v>4</v>
      </c>
      <c r="B116" s="35">
        <v>40650</v>
      </c>
      <c r="C116" s="39">
        <v>17.600000000000364</v>
      </c>
      <c r="D116" s="40">
        <v>0</v>
      </c>
      <c r="E116" s="40">
        <v>0</v>
      </c>
      <c r="F116" s="40">
        <v>0</v>
      </c>
      <c r="G116" s="40">
        <v>0</v>
      </c>
      <c r="H116" s="41">
        <v>0</v>
      </c>
      <c r="I116" s="42">
        <f t="shared" si="3"/>
        <v>17.600000000000364</v>
      </c>
      <c r="K116" s="56">
        <v>1.1663485756699759</v>
      </c>
    </row>
    <row r="117" spans="1:11" x14ac:dyDescent="0.2">
      <c r="A117" s="4">
        <f t="shared" si="2"/>
        <v>4</v>
      </c>
      <c r="B117" s="35">
        <v>40651</v>
      </c>
      <c r="C117" s="39">
        <v>20.800000000000406</v>
      </c>
      <c r="D117" s="40">
        <v>0</v>
      </c>
      <c r="E117" s="40">
        <v>7.679999999999837E-2</v>
      </c>
      <c r="F117" s="40">
        <v>0</v>
      </c>
      <c r="G117" s="40">
        <v>0</v>
      </c>
      <c r="H117" s="41">
        <v>0</v>
      </c>
      <c r="I117" s="42">
        <f t="shared" si="3"/>
        <v>20.876800000000404</v>
      </c>
      <c r="K117" s="56">
        <v>1.2670246673425283</v>
      </c>
    </row>
    <row r="118" spans="1:11" x14ac:dyDescent="0.2">
      <c r="A118" s="4">
        <f t="shared" si="2"/>
        <v>4</v>
      </c>
      <c r="B118" s="35">
        <v>40652</v>
      </c>
      <c r="C118" s="39">
        <v>19.099999999999</v>
      </c>
      <c r="D118" s="40">
        <v>0</v>
      </c>
      <c r="E118" s="40">
        <v>9.9600000000004907E-2</v>
      </c>
      <c r="F118" s="40">
        <v>0</v>
      </c>
      <c r="G118" s="40">
        <v>0</v>
      </c>
      <c r="H118" s="41">
        <v>0</v>
      </c>
      <c r="I118" s="42">
        <f t="shared" si="3"/>
        <v>19.199599999999005</v>
      </c>
      <c r="K118" s="56">
        <v>1.1536671831414351</v>
      </c>
    </row>
    <row r="119" spans="1:11" x14ac:dyDescent="0.2">
      <c r="A119" s="4">
        <f t="shared" si="2"/>
        <v>4</v>
      </c>
      <c r="B119" s="35">
        <v>40653</v>
      </c>
      <c r="C119" s="39">
        <v>20.399999999999636</v>
      </c>
      <c r="D119" s="40">
        <v>0</v>
      </c>
      <c r="E119" s="40">
        <v>4.7399999999997819E-2</v>
      </c>
      <c r="F119" s="40">
        <v>0</v>
      </c>
      <c r="G119" s="40">
        <v>0</v>
      </c>
      <c r="H119" s="41">
        <v>0</v>
      </c>
      <c r="I119" s="42">
        <f t="shared" si="3"/>
        <v>20.447399999999632</v>
      </c>
      <c r="K119" s="56">
        <v>1.2425623450564938</v>
      </c>
    </row>
    <row r="120" spans="1:11" x14ac:dyDescent="0.2">
      <c r="A120" s="4">
        <f t="shared" si="2"/>
        <v>4</v>
      </c>
      <c r="B120" s="35">
        <v>40654</v>
      </c>
      <c r="C120" s="39">
        <v>21.100000000000588</v>
      </c>
      <c r="D120" s="40">
        <v>0</v>
      </c>
      <c r="E120" s="40">
        <v>6.1199999999998908E-2</v>
      </c>
      <c r="F120" s="40">
        <v>0</v>
      </c>
      <c r="G120" s="40">
        <v>0</v>
      </c>
      <c r="H120" s="41">
        <v>0</v>
      </c>
      <c r="I120" s="42">
        <f t="shared" si="3"/>
        <v>21.161200000000587</v>
      </c>
      <c r="K120" s="56">
        <v>1.2322402119576545</v>
      </c>
    </row>
    <row r="121" spans="1:11" x14ac:dyDescent="0.2">
      <c r="A121" s="4">
        <f t="shared" si="2"/>
        <v>4</v>
      </c>
      <c r="B121" s="35">
        <v>40655</v>
      </c>
      <c r="C121" s="39">
        <v>18.400000000000546</v>
      </c>
      <c r="D121" s="40">
        <v>0</v>
      </c>
      <c r="E121" s="40">
        <v>0</v>
      </c>
      <c r="F121" s="40">
        <v>0</v>
      </c>
      <c r="G121" s="40">
        <v>0</v>
      </c>
      <c r="H121" s="41">
        <v>0.183</v>
      </c>
      <c r="I121" s="42">
        <f t="shared" si="3"/>
        <v>18.583000000000546</v>
      </c>
      <c r="K121" s="56">
        <v>1.1134462478618508</v>
      </c>
    </row>
    <row r="122" spans="1:11" x14ac:dyDescent="0.2">
      <c r="A122" s="4">
        <f t="shared" si="2"/>
        <v>4</v>
      </c>
      <c r="B122" s="35">
        <v>40656</v>
      </c>
      <c r="C122" s="39">
        <v>16.2999999999995</v>
      </c>
      <c r="D122" s="40">
        <v>0</v>
      </c>
      <c r="E122" s="40">
        <v>0</v>
      </c>
      <c r="F122" s="40">
        <v>0.49</v>
      </c>
      <c r="G122" s="40">
        <v>0.32300000000000001</v>
      </c>
      <c r="H122" s="41">
        <v>0.316</v>
      </c>
      <c r="I122" s="42">
        <f t="shared" si="3"/>
        <v>17.428999999999498</v>
      </c>
      <c r="K122" s="56">
        <v>1.0282412576856452</v>
      </c>
    </row>
    <row r="123" spans="1:11" x14ac:dyDescent="0.2">
      <c r="A123" s="4">
        <f t="shared" si="2"/>
        <v>4</v>
      </c>
      <c r="B123" s="35">
        <v>40657</v>
      </c>
      <c r="C123" s="39">
        <v>15.599999999999227</v>
      </c>
      <c r="D123" s="40">
        <v>0</v>
      </c>
      <c r="E123" s="40">
        <v>3.5399999999995088E-2</v>
      </c>
      <c r="F123" s="40">
        <v>0.98499999999999999</v>
      </c>
      <c r="G123" s="40">
        <v>0.73399999999999999</v>
      </c>
      <c r="H123" s="41">
        <v>0.313</v>
      </c>
      <c r="I123" s="42">
        <f t="shared" si="3"/>
        <v>17.667399999999223</v>
      </c>
      <c r="K123" s="56">
        <v>1.3142551412859695</v>
      </c>
    </row>
    <row r="124" spans="1:11" x14ac:dyDescent="0.2">
      <c r="A124" s="4">
        <f t="shared" si="2"/>
        <v>4</v>
      </c>
      <c r="B124" s="35">
        <v>40658</v>
      </c>
      <c r="C124" s="39">
        <v>20.800000000001546</v>
      </c>
      <c r="D124" s="40">
        <v>8.4000000000000005E-2</v>
      </c>
      <c r="E124" s="40">
        <v>0</v>
      </c>
      <c r="F124" s="40">
        <v>0</v>
      </c>
      <c r="G124" s="40">
        <v>0</v>
      </c>
      <c r="H124" s="41">
        <v>0</v>
      </c>
      <c r="I124" s="42">
        <f t="shared" si="3"/>
        <v>20.884000000001546</v>
      </c>
      <c r="K124" s="56">
        <v>1.2480121130229263</v>
      </c>
    </row>
    <row r="125" spans="1:11" x14ac:dyDescent="0.2">
      <c r="A125" s="4">
        <f t="shared" si="2"/>
        <v>4</v>
      </c>
      <c r="B125" s="35">
        <v>40659</v>
      </c>
      <c r="C125" s="39">
        <v>19.700000000000042</v>
      </c>
      <c r="D125" s="40">
        <v>0.111</v>
      </c>
      <c r="E125" s="40">
        <v>0</v>
      </c>
      <c r="F125" s="40">
        <v>0</v>
      </c>
      <c r="G125" s="40">
        <v>0</v>
      </c>
      <c r="H125" s="41">
        <v>0</v>
      </c>
      <c r="I125" s="42">
        <f t="shared" si="3"/>
        <v>19.811000000000043</v>
      </c>
      <c r="K125" s="56">
        <v>1.1755970383728216</v>
      </c>
    </row>
    <row r="126" spans="1:11" x14ac:dyDescent="0.2">
      <c r="A126" s="4">
        <f t="shared" si="2"/>
        <v>4</v>
      </c>
      <c r="B126" s="35">
        <v>40660</v>
      </c>
      <c r="C126" s="39">
        <v>17</v>
      </c>
      <c r="D126" s="40">
        <v>0.10100000000000001</v>
      </c>
      <c r="E126" s="40">
        <v>0</v>
      </c>
      <c r="F126" s="40">
        <v>0.245</v>
      </c>
      <c r="G126" s="40">
        <v>0.20399999999999999</v>
      </c>
      <c r="H126" s="41">
        <v>9.1999999999999998E-2</v>
      </c>
      <c r="I126" s="42">
        <f t="shared" si="3"/>
        <v>17.641999999999999</v>
      </c>
      <c r="K126" s="56">
        <v>1.1668185677140581</v>
      </c>
    </row>
    <row r="127" spans="1:11" x14ac:dyDescent="0.2">
      <c r="A127" s="4">
        <f t="shared" si="2"/>
        <v>4</v>
      </c>
      <c r="B127" s="35">
        <v>40661</v>
      </c>
      <c r="C127" s="39">
        <v>19.700000000000042</v>
      </c>
      <c r="D127" s="40">
        <v>7.3999999999999996E-2</v>
      </c>
      <c r="E127" s="40">
        <v>0</v>
      </c>
      <c r="F127" s="40">
        <v>0</v>
      </c>
      <c r="G127" s="40">
        <v>0</v>
      </c>
      <c r="H127" s="41">
        <v>0</v>
      </c>
      <c r="I127" s="42">
        <f t="shared" si="3"/>
        <v>19.774000000000044</v>
      </c>
      <c r="K127" s="56">
        <v>1.189565638850663</v>
      </c>
    </row>
    <row r="128" spans="1:11" x14ac:dyDescent="0.2">
      <c r="A128" s="4">
        <f t="shared" si="2"/>
        <v>4</v>
      </c>
      <c r="B128" s="35">
        <v>40662</v>
      </c>
      <c r="C128" s="39">
        <v>19.999999999998405</v>
      </c>
      <c r="D128" s="40">
        <v>0</v>
      </c>
      <c r="E128" s="40">
        <v>0</v>
      </c>
      <c r="F128" s="40">
        <v>0</v>
      </c>
      <c r="G128" s="40">
        <v>0</v>
      </c>
      <c r="H128" s="41">
        <v>0</v>
      </c>
      <c r="I128" s="42">
        <f t="shared" si="3"/>
        <v>19.999999999998405</v>
      </c>
      <c r="K128" s="56">
        <v>1.2165121411168915</v>
      </c>
    </row>
    <row r="129" spans="1:11" x14ac:dyDescent="0.2">
      <c r="A129" s="4">
        <f t="shared" si="2"/>
        <v>4</v>
      </c>
      <c r="B129" s="35">
        <v>40663</v>
      </c>
      <c r="C129" s="39">
        <v>17.600000000000364</v>
      </c>
      <c r="D129" s="40">
        <v>0</v>
      </c>
      <c r="E129" s="40">
        <v>0</v>
      </c>
      <c r="F129" s="40">
        <v>0</v>
      </c>
      <c r="G129" s="40">
        <v>0</v>
      </c>
      <c r="H129" s="41">
        <v>0</v>
      </c>
      <c r="I129" s="42">
        <f t="shared" si="3"/>
        <v>17.600000000000364</v>
      </c>
      <c r="K129" s="56">
        <v>1.1228674047459355</v>
      </c>
    </row>
    <row r="130" spans="1:11" x14ac:dyDescent="0.2">
      <c r="A130" s="4">
        <f t="shared" si="2"/>
        <v>5</v>
      </c>
      <c r="B130" s="35">
        <v>40664</v>
      </c>
      <c r="C130" s="39">
        <v>18.500000000001133</v>
      </c>
      <c r="D130" s="40">
        <v>0</v>
      </c>
      <c r="E130" s="40">
        <v>0</v>
      </c>
      <c r="F130" s="40">
        <v>0</v>
      </c>
      <c r="G130" s="40">
        <v>0</v>
      </c>
      <c r="H130" s="41">
        <v>0</v>
      </c>
      <c r="I130" s="42">
        <f t="shared" si="3"/>
        <v>18.500000000001133</v>
      </c>
      <c r="K130" s="56">
        <v>1.2181228306270833</v>
      </c>
    </row>
    <row r="131" spans="1:11" x14ac:dyDescent="0.2">
      <c r="A131" s="4">
        <f t="shared" si="2"/>
        <v>5</v>
      </c>
      <c r="B131" s="35">
        <v>40665</v>
      </c>
      <c r="C131" s="39">
        <v>20.200000000000042</v>
      </c>
      <c r="D131" s="40">
        <v>0</v>
      </c>
      <c r="E131" s="40">
        <v>7.3800000000001087E-2</v>
      </c>
      <c r="F131" s="40">
        <v>0</v>
      </c>
      <c r="G131" s="40">
        <v>0</v>
      </c>
      <c r="H131" s="41">
        <v>0</v>
      </c>
      <c r="I131" s="42">
        <f t="shared" si="3"/>
        <v>20.273800000000044</v>
      </c>
      <c r="K131" s="56">
        <v>1.2240697769258979</v>
      </c>
    </row>
    <row r="132" spans="1:11" x14ac:dyDescent="0.2">
      <c r="A132" s="4">
        <f t="shared" si="2"/>
        <v>5</v>
      </c>
      <c r="B132" s="35">
        <v>40666</v>
      </c>
      <c r="C132" s="39">
        <v>20.699999999998909</v>
      </c>
      <c r="D132" s="40">
        <v>0</v>
      </c>
      <c r="E132" s="40">
        <v>1.9599999999998546E-2</v>
      </c>
      <c r="F132" s="40">
        <v>0</v>
      </c>
      <c r="G132" s="40">
        <v>0</v>
      </c>
      <c r="H132" s="41">
        <v>0</v>
      </c>
      <c r="I132" s="42">
        <f t="shared" si="3"/>
        <v>20.719599999998906</v>
      </c>
      <c r="K132" s="56">
        <v>1.2511925846616359</v>
      </c>
    </row>
    <row r="133" spans="1:11" x14ac:dyDescent="0.2">
      <c r="A133" s="4">
        <f t="shared" si="2"/>
        <v>5</v>
      </c>
      <c r="B133" s="35">
        <v>40667</v>
      </c>
      <c r="C133" s="39">
        <v>17.599999999999678</v>
      </c>
      <c r="D133" s="40">
        <v>0</v>
      </c>
      <c r="E133" s="40">
        <v>1.3900000000001455E-2</v>
      </c>
      <c r="F133" s="40">
        <v>0.65</v>
      </c>
      <c r="G133" s="40">
        <v>0.39800000000000002</v>
      </c>
      <c r="H133" s="41">
        <v>0.20399999999999999</v>
      </c>
      <c r="I133" s="42">
        <f t="shared" si="3"/>
        <v>18.86589999999968</v>
      </c>
      <c r="K133" s="56">
        <v>1.3519757158837429</v>
      </c>
    </row>
    <row r="134" spans="1:11" x14ac:dyDescent="0.2">
      <c r="A134" s="4">
        <f t="shared" si="2"/>
        <v>5</v>
      </c>
      <c r="B134" s="35">
        <v>40668</v>
      </c>
      <c r="C134" s="39">
        <v>20.39999999999986</v>
      </c>
      <c r="D134" s="40">
        <v>0</v>
      </c>
      <c r="E134" s="40">
        <v>0</v>
      </c>
      <c r="F134" s="40">
        <v>0</v>
      </c>
      <c r="G134" s="40">
        <v>0</v>
      </c>
      <c r="H134" s="41">
        <v>0</v>
      </c>
      <c r="I134" s="42">
        <f t="shared" si="3"/>
        <v>20.39999999999986</v>
      </c>
      <c r="K134" s="56">
        <v>1.2407501247821204</v>
      </c>
    </row>
    <row r="135" spans="1:11" x14ac:dyDescent="0.2">
      <c r="A135" s="4">
        <f t="shared" si="2"/>
        <v>5</v>
      </c>
      <c r="B135" s="35">
        <v>40669</v>
      </c>
      <c r="C135" s="39">
        <v>20.200000000000728</v>
      </c>
      <c r="D135" s="40">
        <v>0</v>
      </c>
      <c r="E135" s="40">
        <v>0</v>
      </c>
      <c r="F135" s="40">
        <v>0</v>
      </c>
      <c r="G135" s="40">
        <v>0</v>
      </c>
      <c r="H135" s="41">
        <v>0</v>
      </c>
      <c r="I135" s="42">
        <f t="shared" si="3"/>
        <v>20.200000000000728</v>
      </c>
      <c r="K135" s="56">
        <v>1.2035714687973358</v>
      </c>
    </row>
    <row r="136" spans="1:11" x14ac:dyDescent="0.2">
      <c r="A136" s="4">
        <f t="shared" si="2"/>
        <v>5</v>
      </c>
      <c r="B136" s="35">
        <v>40670</v>
      </c>
      <c r="C136" s="39">
        <v>19.100000000000819</v>
      </c>
      <c r="D136" s="40">
        <v>0</v>
      </c>
      <c r="E136" s="40">
        <v>0</v>
      </c>
      <c r="F136" s="40">
        <v>0</v>
      </c>
      <c r="G136" s="40">
        <v>0</v>
      </c>
      <c r="H136" s="41">
        <v>0</v>
      </c>
      <c r="I136" s="42">
        <f t="shared" si="3"/>
        <v>19.100000000000819</v>
      </c>
      <c r="K136" s="56">
        <v>1.1266869748548896</v>
      </c>
    </row>
    <row r="137" spans="1:11" x14ac:dyDescent="0.2">
      <c r="A137" s="4">
        <f t="shared" si="2"/>
        <v>5</v>
      </c>
      <c r="B137" s="35">
        <v>40671</v>
      </c>
      <c r="C137" s="39">
        <v>19.299999999999958</v>
      </c>
      <c r="D137" s="40">
        <v>0</v>
      </c>
      <c r="E137" s="40">
        <v>0</v>
      </c>
      <c r="F137" s="40">
        <v>0</v>
      </c>
      <c r="G137" s="40">
        <v>0</v>
      </c>
      <c r="H137" s="41">
        <v>0</v>
      </c>
      <c r="I137" s="42">
        <f t="shared" si="3"/>
        <v>19.299999999999958</v>
      </c>
      <c r="K137" s="56">
        <v>1.207012472273532</v>
      </c>
    </row>
    <row r="138" spans="1:11" x14ac:dyDescent="0.2">
      <c r="A138" s="4">
        <f t="shared" ref="A138:A201" si="4">+IF(ISBLANK($B138),"",MONTH($B138))</f>
        <v>5</v>
      </c>
      <c r="B138" s="35">
        <v>40672</v>
      </c>
      <c r="C138" s="39">
        <v>19.299999999998818</v>
      </c>
      <c r="D138" s="40">
        <v>0</v>
      </c>
      <c r="E138" s="40">
        <v>0</v>
      </c>
      <c r="F138" s="40">
        <v>0</v>
      </c>
      <c r="G138" s="40">
        <v>0</v>
      </c>
      <c r="H138" s="41">
        <v>0</v>
      </c>
      <c r="I138" s="42">
        <f t="shared" ref="I138:I201" si="5">+SUM(C138:H138)</f>
        <v>19.299999999998818</v>
      </c>
      <c r="K138" s="56">
        <v>1.1755531046450567</v>
      </c>
    </row>
    <row r="139" spans="1:11" x14ac:dyDescent="0.2">
      <c r="A139" s="4">
        <f t="shared" si="4"/>
        <v>5</v>
      </c>
      <c r="B139" s="35">
        <v>40673</v>
      </c>
      <c r="C139" s="39">
        <v>21.000000000000455</v>
      </c>
      <c r="D139" s="40">
        <v>0.17599999999999999</v>
      </c>
      <c r="E139" s="40">
        <v>0</v>
      </c>
      <c r="F139" s="40">
        <v>0</v>
      </c>
      <c r="G139" s="40">
        <v>0</v>
      </c>
      <c r="H139" s="41">
        <v>0</v>
      </c>
      <c r="I139" s="42">
        <f t="shared" si="5"/>
        <v>21.176000000000453</v>
      </c>
      <c r="K139" s="56">
        <v>1.3576025994896461</v>
      </c>
    </row>
    <row r="140" spans="1:11" x14ac:dyDescent="0.2">
      <c r="A140" s="4">
        <f t="shared" si="4"/>
        <v>5</v>
      </c>
      <c r="B140" s="35">
        <v>40674</v>
      </c>
      <c r="C140" s="39">
        <v>19.400000000000322</v>
      </c>
      <c r="D140" s="40">
        <v>0.15</v>
      </c>
      <c r="E140" s="40">
        <v>0</v>
      </c>
      <c r="F140" s="40">
        <v>0</v>
      </c>
      <c r="G140" s="40">
        <v>0</v>
      </c>
      <c r="H140" s="41">
        <v>0</v>
      </c>
      <c r="I140" s="42">
        <f t="shared" si="5"/>
        <v>19.55000000000032</v>
      </c>
      <c r="K140" s="56">
        <v>1.1726028244152633</v>
      </c>
    </row>
    <row r="141" spans="1:11" x14ac:dyDescent="0.2">
      <c r="A141" s="4">
        <f t="shared" si="4"/>
        <v>5</v>
      </c>
      <c r="B141" s="35">
        <v>40675</v>
      </c>
      <c r="C141" s="39">
        <v>20.800000000000406</v>
      </c>
      <c r="D141" s="40">
        <v>0.221</v>
      </c>
      <c r="E141" s="40">
        <v>0</v>
      </c>
      <c r="F141" s="40">
        <v>0</v>
      </c>
      <c r="G141" s="40">
        <v>0</v>
      </c>
      <c r="H141" s="41">
        <v>0</v>
      </c>
      <c r="I141" s="42">
        <f t="shared" si="5"/>
        <v>21.021000000000406</v>
      </c>
      <c r="K141" s="56">
        <v>1.2253703858768108</v>
      </c>
    </row>
    <row r="142" spans="1:11" x14ac:dyDescent="0.2">
      <c r="A142" s="4">
        <f t="shared" si="4"/>
        <v>5</v>
      </c>
      <c r="B142" s="35">
        <v>40676</v>
      </c>
      <c r="C142" s="39">
        <v>20.999999999999545</v>
      </c>
      <c r="D142" s="40">
        <v>0</v>
      </c>
      <c r="E142" s="40">
        <v>0</v>
      </c>
      <c r="F142" s="40">
        <v>0</v>
      </c>
      <c r="G142" s="40">
        <v>0</v>
      </c>
      <c r="H142" s="41">
        <v>0</v>
      </c>
      <c r="I142" s="42">
        <f t="shared" si="5"/>
        <v>20.999999999999545</v>
      </c>
      <c r="K142" s="56">
        <v>1.2832039701427487</v>
      </c>
    </row>
    <row r="143" spans="1:11" x14ac:dyDescent="0.2">
      <c r="A143" s="4">
        <f t="shared" si="4"/>
        <v>5</v>
      </c>
      <c r="B143" s="35">
        <v>40677</v>
      </c>
      <c r="C143" s="39">
        <v>19.599999999999678</v>
      </c>
      <c r="D143" s="40">
        <v>0</v>
      </c>
      <c r="E143" s="40">
        <v>0</v>
      </c>
      <c r="F143" s="40">
        <v>0</v>
      </c>
      <c r="G143" s="40">
        <v>0</v>
      </c>
      <c r="H143" s="41">
        <v>0</v>
      </c>
      <c r="I143" s="42">
        <f t="shared" si="5"/>
        <v>19.599999999999678</v>
      </c>
      <c r="K143" s="56">
        <v>1.2204932318109116</v>
      </c>
    </row>
    <row r="144" spans="1:11" x14ac:dyDescent="0.2">
      <c r="A144" s="4">
        <f t="shared" si="4"/>
        <v>5</v>
      </c>
      <c r="B144" s="35">
        <v>40678</v>
      </c>
      <c r="C144" s="39">
        <v>18.799999999999727</v>
      </c>
      <c r="D144" s="40">
        <v>5.6000000000000001E-2</v>
      </c>
      <c r="E144" s="40">
        <v>0</v>
      </c>
      <c r="F144" s="40">
        <v>0</v>
      </c>
      <c r="G144" s="40">
        <v>0</v>
      </c>
      <c r="H144" s="41">
        <v>0</v>
      </c>
      <c r="I144" s="42">
        <f t="shared" si="5"/>
        <v>18.855999999999728</v>
      </c>
      <c r="K144" s="56">
        <v>1.2046798820269113</v>
      </c>
    </row>
    <row r="145" spans="1:11" x14ac:dyDescent="0.2">
      <c r="A145" s="4">
        <f t="shared" si="4"/>
        <v>5</v>
      </c>
      <c r="B145" s="35">
        <v>40679</v>
      </c>
      <c r="C145" s="39">
        <v>19.700000000000042</v>
      </c>
      <c r="D145" s="40">
        <v>0</v>
      </c>
      <c r="E145" s="40">
        <v>0.2563999999999978</v>
      </c>
      <c r="F145" s="40">
        <v>0</v>
      </c>
      <c r="G145" s="40">
        <v>0</v>
      </c>
      <c r="H145" s="41">
        <v>0</v>
      </c>
      <c r="I145" s="42">
        <f t="shared" si="5"/>
        <v>19.956400000000041</v>
      </c>
      <c r="K145" s="56">
        <v>1.1534093988687704</v>
      </c>
    </row>
    <row r="146" spans="1:11" x14ac:dyDescent="0.2">
      <c r="A146" s="4">
        <f t="shared" si="4"/>
        <v>5</v>
      </c>
      <c r="B146" s="35">
        <v>40680</v>
      </c>
      <c r="C146" s="39">
        <v>22.000000000000909</v>
      </c>
      <c r="D146" s="40">
        <v>0</v>
      </c>
      <c r="E146" s="40">
        <v>0.19970000000000074</v>
      </c>
      <c r="F146" s="40">
        <v>0</v>
      </c>
      <c r="G146" s="40">
        <v>0</v>
      </c>
      <c r="H146" s="41">
        <v>0</v>
      </c>
      <c r="I146" s="42">
        <f t="shared" si="5"/>
        <v>22.199700000000909</v>
      </c>
      <c r="K146" s="56">
        <v>1.2726327952303094</v>
      </c>
    </row>
    <row r="147" spans="1:11" x14ac:dyDescent="0.2">
      <c r="A147" s="4">
        <f t="shared" si="4"/>
        <v>5</v>
      </c>
      <c r="B147" s="35">
        <v>40681</v>
      </c>
      <c r="C147" s="39">
        <v>19.599999999999454</v>
      </c>
      <c r="D147" s="40">
        <v>0</v>
      </c>
      <c r="E147" s="40">
        <v>0.20920000000000072</v>
      </c>
      <c r="F147" s="40">
        <v>0</v>
      </c>
      <c r="G147" s="40">
        <v>0</v>
      </c>
      <c r="H147" s="41">
        <v>0</v>
      </c>
      <c r="I147" s="42">
        <f t="shared" si="5"/>
        <v>19.809199999999453</v>
      </c>
      <c r="K147" s="56">
        <v>1.1598020056659115</v>
      </c>
    </row>
    <row r="148" spans="1:11" x14ac:dyDescent="0.2">
      <c r="A148" s="4">
        <f t="shared" si="4"/>
        <v>5</v>
      </c>
      <c r="B148" s="35">
        <v>40682</v>
      </c>
      <c r="C148" s="39">
        <v>21.500000000000224</v>
      </c>
      <c r="D148" s="40">
        <v>0</v>
      </c>
      <c r="E148" s="40">
        <v>0.20790000000000144</v>
      </c>
      <c r="F148" s="40">
        <v>0</v>
      </c>
      <c r="G148" s="40">
        <v>0</v>
      </c>
      <c r="H148" s="41">
        <v>0</v>
      </c>
      <c r="I148" s="42">
        <f t="shared" si="5"/>
        <v>21.707900000000226</v>
      </c>
      <c r="K148" s="56">
        <v>1.2179373612346491</v>
      </c>
    </row>
    <row r="149" spans="1:11" x14ac:dyDescent="0.2">
      <c r="A149" s="4">
        <f t="shared" si="4"/>
        <v>5</v>
      </c>
      <c r="B149" s="35">
        <v>40683</v>
      </c>
      <c r="C149" s="39">
        <v>19.900000000000091</v>
      </c>
      <c r="D149" s="40">
        <v>0</v>
      </c>
      <c r="E149" s="40">
        <v>0</v>
      </c>
      <c r="F149" s="40">
        <v>0</v>
      </c>
      <c r="G149" s="40">
        <v>0</v>
      </c>
      <c r="H149" s="41">
        <v>0</v>
      </c>
      <c r="I149" s="42">
        <f t="shared" si="5"/>
        <v>19.900000000000091</v>
      </c>
      <c r="K149" s="56">
        <v>1.1780708540228382</v>
      </c>
    </row>
    <row r="150" spans="1:11" x14ac:dyDescent="0.2">
      <c r="A150" s="4">
        <f t="shared" si="4"/>
        <v>5</v>
      </c>
      <c r="B150" s="35">
        <v>40684</v>
      </c>
      <c r="C150" s="39">
        <v>21.099999999999678</v>
      </c>
      <c r="D150" s="40">
        <v>0</v>
      </c>
      <c r="E150" s="40">
        <v>0</v>
      </c>
      <c r="F150" s="40">
        <v>0</v>
      </c>
      <c r="G150" s="40">
        <v>0</v>
      </c>
      <c r="H150" s="41">
        <v>0</v>
      </c>
      <c r="I150" s="42">
        <f t="shared" si="5"/>
        <v>21.099999999999678</v>
      </c>
      <c r="K150" s="56">
        <v>1.2573580376986302</v>
      </c>
    </row>
    <row r="151" spans="1:11" x14ac:dyDescent="0.2">
      <c r="A151" s="4">
        <f t="shared" si="4"/>
        <v>5</v>
      </c>
      <c r="B151" s="35">
        <v>40685</v>
      </c>
      <c r="C151" s="39">
        <v>17.999999999999545</v>
      </c>
      <c r="D151" s="40">
        <v>0</v>
      </c>
      <c r="E151" s="40">
        <v>0</v>
      </c>
      <c r="F151" s="40">
        <v>0</v>
      </c>
      <c r="G151" s="40">
        <v>0</v>
      </c>
      <c r="H151" s="41">
        <v>0</v>
      </c>
      <c r="I151" s="42">
        <f t="shared" si="5"/>
        <v>17.999999999999545</v>
      </c>
      <c r="K151" s="56">
        <v>1.1444371306592851</v>
      </c>
    </row>
    <row r="152" spans="1:11" x14ac:dyDescent="0.2">
      <c r="A152" s="4">
        <f t="shared" si="4"/>
        <v>5</v>
      </c>
      <c r="B152" s="35">
        <v>40686</v>
      </c>
      <c r="C152" s="39">
        <v>21.099999999999909</v>
      </c>
      <c r="D152" s="40">
        <v>0.17599999999999999</v>
      </c>
      <c r="E152" s="40">
        <v>0</v>
      </c>
      <c r="F152" s="40">
        <v>0</v>
      </c>
      <c r="G152" s="40">
        <v>0</v>
      </c>
      <c r="H152" s="41">
        <v>0</v>
      </c>
      <c r="I152" s="42">
        <f t="shared" si="5"/>
        <v>21.275999999999907</v>
      </c>
      <c r="K152" s="56">
        <v>1.2248471570072506</v>
      </c>
    </row>
    <row r="153" spans="1:11" x14ac:dyDescent="0.2">
      <c r="A153" s="4">
        <f t="shared" si="4"/>
        <v>5</v>
      </c>
      <c r="B153" s="35">
        <v>40687</v>
      </c>
      <c r="C153" s="39">
        <v>21.500000000000909</v>
      </c>
      <c r="D153" s="40">
        <v>0.27</v>
      </c>
      <c r="E153" s="40">
        <v>0</v>
      </c>
      <c r="F153" s="40">
        <v>0</v>
      </c>
      <c r="G153" s="40">
        <v>0</v>
      </c>
      <c r="H153" s="41">
        <v>0</v>
      </c>
      <c r="I153" s="42">
        <f t="shared" si="5"/>
        <v>21.770000000000909</v>
      </c>
      <c r="K153" s="56">
        <v>1.2379651099074325</v>
      </c>
    </row>
    <row r="154" spans="1:11" x14ac:dyDescent="0.2">
      <c r="A154" s="4">
        <f t="shared" si="4"/>
        <v>5</v>
      </c>
      <c r="B154" s="35">
        <v>40688</v>
      </c>
      <c r="C154" s="39">
        <v>21.400000000000322</v>
      </c>
      <c r="D154" s="40">
        <v>0.23699999999999999</v>
      </c>
      <c r="E154" s="40">
        <v>0</v>
      </c>
      <c r="F154" s="40">
        <v>0</v>
      </c>
      <c r="G154" s="40">
        <v>0</v>
      </c>
      <c r="H154" s="41">
        <v>0</v>
      </c>
      <c r="I154" s="42">
        <f t="shared" si="5"/>
        <v>21.63700000000032</v>
      </c>
      <c r="K154" s="56">
        <v>1.2855709857299848</v>
      </c>
    </row>
    <row r="155" spans="1:11" x14ac:dyDescent="0.2">
      <c r="A155" s="4">
        <f t="shared" si="4"/>
        <v>5</v>
      </c>
      <c r="B155" s="35">
        <v>40689</v>
      </c>
      <c r="C155" s="39">
        <v>20.199999999998454</v>
      </c>
      <c r="D155" s="40">
        <v>0.185</v>
      </c>
      <c r="E155" s="40">
        <v>0</v>
      </c>
      <c r="F155" s="40">
        <v>0</v>
      </c>
      <c r="G155" s="40">
        <v>0</v>
      </c>
      <c r="H155" s="41">
        <v>0</v>
      </c>
      <c r="I155" s="42">
        <f t="shared" si="5"/>
        <v>20.384999999998453</v>
      </c>
      <c r="K155" s="56">
        <v>1.1886193285065905</v>
      </c>
    </row>
    <row r="156" spans="1:11" x14ac:dyDescent="0.2">
      <c r="A156" s="4">
        <f t="shared" si="4"/>
        <v>5</v>
      </c>
      <c r="B156" s="35">
        <v>40690</v>
      </c>
      <c r="C156" s="39">
        <v>20.600000000000819</v>
      </c>
      <c r="D156" s="40">
        <v>5.3999999999999999E-2</v>
      </c>
      <c r="E156" s="40">
        <v>0</v>
      </c>
      <c r="F156" s="40">
        <v>0</v>
      </c>
      <c r="G156" s="40">
        <v>0</v>
      </c>
      <c r="H156" s="41">
        <v>0</v>
      </c>
      <c r="I156" s="42">
        <f t="shared" si="5"/>
        <v>20.654000000000817</v>
      </c>
      <c r="K156" s="56">
        <v>1.203433321146328</v>
      </c>
    </row>
    <row r="157" spans="1:11" x14ac:dyDescent="0.2">
      <c r="A157" s="4">
        <f t="shared" si="4"/>
        <v>5</v>
      </c>
      <c r="B157" s="35">
        <v>40691</v>
      </c>
      <c r="C157" s="39">
        <v>19.499999999999545</v>
      </c>
      <c r="D157" s="40">
        <v>0</v>
      </c>
      <c r="E157" s="40">
        <v>0</v>
      </c>
      <c r="F157" s="40">
        <v>0</v>
      </c>
      <c r="G157" s="40">
        <v>0</v>
      </c>
      <c r="H157" s="41">
        <v>0</v>
      </c>
      <c r="I157" s="42">
        <f t="shared" si="5"/>
        <v>19.499999999999545</v>
      </c>
      <c r="K157" s="56">
        <v>1.1840653779972004</v>
      </c>
    </row>
    <row r="158" spans="1:11" x14ac:dyDescent="0.2">
      <c r="A158" s="4">
        <f t="shared" si="4"/>
        <v>5</v>
      </c>
      <c r="B158" s="35">
        <v>40692</v>
      </c>
      <c r="C158" s="39">
        <v>19.499999999999776</v>
      </c>
      <c r="D158" s="40">
        <v>4.3999999999999997E-2</v>
      </c>
      <c r="E158" s="40">
        <v>0</v>
      </c>
      <c r="F158" s="40">
        <v>0</v>
      </c>
      <c r="G158" s="40">
        <v>0</v>
      </c>
      <c r="H158" s="41">
        <v>0</v>
      </c>
      <c r="I158" s="42">
        <f t="shared" si="5"/>
        <v>19.543999999999777</v>
      </c>
      <c r="K158" s="56">
        <v>1.2224037351740442</v>
      </c>
    </row>
    <row r="159" spans="1:11" x14ac:dyDescent="0.2">
      <c r="A159" s="4">
        <f t="shared" si="4"/>
        <v>5</v>
      </c>
      <c r="B159" s="35">
        <v>40693</v>
      </c>
      <c r="C159" s="39">
        <v>20.000000000000224</v>
      </c>
      <c r="D159" s="40">
        <v>0</v>
      </c>
      <c r="E159" s="40">
        <v>0.20549999999999999</v>
      </c>
      <c r="F159" s="40">
        <v>0</v>
      </c>
      <c r="G159" s="40">
        <v>0</v>
      </c>
      <c r="H159" s="41">
        <v>0</v>
      </c>
      <c r="I159" s="42">
        <f t="shared" si="5"/>
        <v>20.205500000000225</v>
      </c>
      <c r="K159" s="56">
        <v>1.1535843321916857</v>
      </c>
    </row>
    <row r="160" spans="1:11" x14ac:dyDescent="0.2">
      <c r="A160" s="4">
        <f t="shared" si="4"/>
        <v>5</v>
      </c>
      <c r="B160" s="35">
        <v>40694</v>
      </c>
      <c r="C160" s="39">
        <v>20.200000000000504</v>
      </c>
      <c r="D160" s="40">
        <v>6.3E-2</v>
      </c>
      <c r="E160" s="40">
        <v>0.12439999999999782</v>
      </c>
      <c r="F160" s="40">
        <v>0</v>
      </c>
      <c r="G160" s="40">
        <v>0</v>
      </c>
      <c r="H160" s="41">
        <v>0</v>
      </c>
      <c r="I160" s="42">
        <f t="shared" si="5"/>
        <v>20.3874000000005</v>
      </c>
      <c r="K160" s="56">
        <v>1.2021483167406621</v>
      </c>
    </row>
    <row r="161" spans="1:11" x14ac:dyDescent="0.2">
      <c r="A161" s="4">
        <f t="shared" si="4"/>
        <v>6</v>
      </c>
      <c r="B161" s="35">
        <v>40695</v>
      </c>
      <c r="C161" s="39">
        <v>20.699999999999594</v>
      </c>
      <c r="D161" s="40">
        <v>0.20300000000000001</v>
      </c>
      <c r="E161" s="40">
        <v>0</v>
      </c>
      <c r="F161" s="40">
        <v>0</v>
      </c>
      <c r="G161" s="40">
        <v>0</v>
      </c>
      <c r="H161" s="41">
        <v>0</v>
      </c>
      <c r="I161" s="42">
        <f t="shared" si="5"/>
        <v>20.902999999999594</v>
      </c>
      <c r="K161" s="56">
        <v>1.2247003100305818</v>
      </c>
    </row>
    <row r="162" spans="1:11" x14ac:dyDescent="0.2">
      <c r="A162" s="4">
        <f t="shared" si="4"/>
        <v>6</v>
      </c>
      <c r="B162" s="35">
        <v>40696</v>
      </c>
      <c r="C162" s="39">
        <v>20.800000000000406</v>
      </c>
      <c r="D162" s="40">
        <v>0.13500000000000001</v>
      </c>
      <c r="E162" s="40">
        <v>0</v>
      </c>
      <c r="F162" s="40">
        <v>0</v>
      </c>
      <c r="G162" s="40">
        <v>0</v>
      </c>
      <c r="H162" s="41">
        <v>0</v>
      </c>
      <c r="I162" s="42">
        <f t="shared" si="5"/>
        <v>20.935000000000407</v>
      </c>
      <c r="K162" s="56">
        <v>1.2085859472222691</v>
      </c>
    </row>
    <row r="163" spans="1:11" x14ac:dyDescent="0.2">
      <c r="A163" s="4">
        <f t="shared" si="4"/>
        <v>6</v>
      </c>
      <c r="B163" s="35">
        <v>40697</v>
      </c>
      <c r="C163" s="39">
        <v>19.699999999999818</v>
      </c>
      <c r="D163" s="40">
        <v>9.1999999999999998E-2</v>
      </c>
      <c r="E163" s="40">
        <v>5.6299999999999274E-2</v>
      </c>
      <c r="F163" s="40">
        <v>0</v>
      </c>
      <c r="G163" s="40">
        <v>0</v>
      </c>
      <c r="H163" s="41">
        <v>0</v>
      </c>
      <c r="I163" s="42">
        <f t="shared" si="5"/>
        <v>19.848299999999817</v>
      </c>
      <c r="K163" s="56">
        <v>1.1351490638096768</v>
      </c>
    </row>
    <row r="164" spans="1:11" x14ac:dyDescent="0.2">
      <c r="A164" s="4">
        <f t="shared" si="4"/>
        <v>6</v>
      </c>
      <c r="B164" s="35">
        <v>40698</v>
      </c>
      <c r="C164" s="39">
        <v>20.60000000000014</v>
      </c>
      <c r="D164" s="40">
        <v>0</v>
      </c>
      <c r="E164" s="40">
        <v>0</v>
      </c>
      <c r="F164" s="40">
        <v>0</v>
      </c>
      <c r="G164" s="40">
        <v>0</v>
      </c>
      <c r="H164" s="41">
        <v>0</v>
      </c>
      <c r="I164" s="42">
        <f t="shared" si="5"/>
        <v>20.60000000000014</v>
      </c>
      <c r="K164" s="56">
        <v>1.2608806387882112</v>
      </c>
    </row>
    <row r="165" spans="1:11" x14ac:dyDescent="0.2">
      <c r="A165" s="4">
        <f t="shared" si="4"/>
        <v>6</v>
      </c>
      <c r="B165" s="35">
        <v>40699</v>
      </c>
      <c r="C165" s="39">
        <v>19.39999999999986</v>
      </c>
      <c r="D165" s="40">
        <v>6.6000000000000003E-2</v>
      </c>
      <c r="E165" s="40">
        <v>0</v>
      </c>
      <c r="F165" s="40">
        <v>0</v>
      </c>
      <c r="G165" s="40">
        <v>0</v>
      </c>
      <c r="H165" s="41">
        <v>0</v>
      </c>
      <c r="I165" s="42">
        <f t="shared" si="5"/>
        <v>19.465999999999859</v>
      </c>
      <c r="K165" s="56">
        <v>1.2108968866247896</v>
      </c>
    </row>
    <row r="166" spans="1:11" x14ac:dyDescent="0.2">
      <c r="A166" s="4">
        <f t="shared" si="4"/>
        <v>6</v>
      </c>
      <c r="B166" s="35">
        <v>40700</v>
      </c>
      <c r="C166" s="39">
        <v>19.900000000000091</v>
      </c>
      <c r="D166" s="40">
        <v>0.20399999999999999</v>
      </c>
      <c r="E166" s="40">
        <v>0</v>
      </c>
      <c r="F166" s="40">
        <v>0</v>
      </c>
      <c r="G166" s="40">
        <v>0</v>
      </c>
      <c r="H166" s="41">
        <v>0</v>
      </c>
      <c r="I166" s="42">
        <f t="shared" si="5"/>
        <v>20.104000000000092</v>
      </c>
      <c r="K166" s="56">
        <v>1.1501067897180663</v>
      </c>
    </row>
    <row r="167" spans="1:11" x14ac:dyDescent="0.2">
      <c r="A167" s="4">
        <f t="shared" si="4"/>
        <v>6</v>
      </c>
      <c r="B167" s="35">
        <v>40701</v>
      </c>
      <c r="C167" s="39">
        <v>23.599999999999909</v>
      </c>
      <c r="D167" s="40">
        <v>0.26300000000000001</v>
      </c>
      <c r="E167" s="40">
        <v>0</v>
      </c>
      <c r="F167" s="40">
        <v>0</v>
      </c>
      <c r="G167" s="40">
        <v>0</v>
      </c>
      <c r="H167" s="41">
        <v>0</v>
      </c>
      <c r="I167" s="42">
        <f t="shared" si="5"/>
        <v>23.862999999999911</v>
      </c>
      <c r="K167" s="56">
        <v>1.3016910333225402</v>
      </c>
    </row>
    <row r="168" spans="1:11" x14ac:dyDescent="0.2">
      <c r="A168" s="4">
        <f t="shared" si="4"/>
        <v>6</v>
      </c>
      <c r="B168" s="35">
        <v>40702</v>
      </c>
      <c r="C168" s="39">
        <v>22.200000000000042</v>
      </c>
      <c r="D168" s="40">
        <v>0.26400000000000001</v>
      </c>
      <c r="E168" s="40">
        <v>0</v>
      </c>
      <c r="F168" s="40">
        <v>0</v>
      </c>
      <c r="G168" s="40">
        <v>0</v>
      </c>
      <c r="H168" s="41">
        <v>0</v>
      </c>
      <c r="I168" s="42">
        <f t="shared" si="5"/>
        <v>22.464000000000041</v>
      </c>
      <c r="K168" s="56">
        <v>1.2414229677349462</v>
      </c>
    </row>
    <row r="169" spans="1:11" x14ac:dyDescent="0.2">
      <c r="A169" s="4">
        <f t="shared" si="4"/>
        <v>6</v>
      </c>
      <c r="B169" s="35">
        <v>40703</v>
      </c>
      <c r="C169" s="39">
        <v>21.10000000000014</v>
      </c>
      <c r="D169" s="40">
        <v>6.2E-2</v>
      </c>
      <c r="E169" s="40">
        <v>0</v>
      </c>
      <c r="F169" s="40">
        <v>0</v>
      </c>
      <c r="G169" s="40">
        <v>0.17</v>
      </c>
      <c r="H169" s="41">
        <v>0</v>
      </c>
      <c r="I169" s="42">
        <f t="shared" si="5"/>
        <v>21.332000000000143</v>
      </c>
      <c r="K169" s="56">
        <v>1.2480574572155767</v>
      </c>
    </row>
    <row r="170" spans="1:11" x14ac:dyDescent="0.2">
      <c r="A170" s="4">
        <f t="shared" si="4"/>
        <v>6</v>
      </c>
      <c r="B170" s="35">
        <v>40704</v>
      </c>
      <c r="C170" s="39">
        <v>23.099999999999909</v>
      </c>
      <c r="D170" s="40">
        <v>3.4000000000000002E-2</v>
      </c>
      <c r="E170" s="40">
        <v>0</v>
      </c>
      <c r="F170" s="40">
        <v>0</v>
      </c>
      <c r="G170" s="40">
        <v>0</v>
      </c>
      <c r="H170" s="41">
        <v>0</v>
      </c>
      <c r="I170" s="42">
        <f t="shared" si="5"/>
        <v>23.133999999999908</v>
      </c>
      <c r="K170" s="56">
        <v>1.3751294687137352</v>
      </c>
    </row>
    <row r="171" spans="1:11" x14ac:dyDescent="0.2">
      <c r="A171" s="4">
        <f t="shared" si="4"/>
        <v>6</v>
      </c>
      <c r="B171" s="35">
        <v>40705</v>
      </c>
      <c r="C171" s="39">
        <v>19.799999999999958</v>
      </c>
      <c r="D171" s="40">
        <v>0</v>
      </c>
      <c r="E171" s="40">
        <v>0</v>
      </c>
      <c r="F171" s="40">
        <v>0</v>
      </c>
      <c r="G171" s="40">
        <v>0</v>
      </c>
      <c r="H171" s="41">
        <v>0</v>
      </c>
      <c r="I171" s="42">
        <f t="shared" si="5"/>
        <v>19.799999999999958</v>
      </c>
      <c r="K171" s="56">
        <v>1.1720709362969119</v>
      </c>
    </row>
    <row r="172" spans="1:11" x14ac:dyDescent="0.2">
      <c r="A172" s="4">
        <f t="shared" si="4"/>
        <v>6</v>
      </c>
      <c r="B172" s="35">
        <v>40706</v>
      </c>
      <c r="C172" s="39">
        <v>18.299999999999958</v>
      </c>
      <c r="D172" s="40">
        <v>0.72599999999999998</v>
      </c>
      <c r="E172" s="40">
        <v>0</v>
      </c>
      <c r="F172" s="40">
        <v>0</v>
      </c>
      <c r="G172" s="40">
        <v>0</v>
      </c>
      <c r="H172" s="41">
        <v>0</v>
      </c>
      <c r="I172" s="42">
        <f t="shared" si="5"/>
        <v>19.025999999999957</v>
      </c>
      <c r="K172" s="56">
        <v>1.3002652509242829</v>
      </c>
    </row>
    <row r="173" spans="1:11" x14ac:dyDescent="0.2">
      <c r="A173" s="4">
        <f t="shared" si="4"/>
        <v>6</v>
      </c>
      <c r="B173" s="35">
        <v>40707</v>
      </c>
      <c r="C173" s="39">
        <v>21.200000000000042</v>
      </c>
      <c r="D173" s="40">
        <v>0.22800000000000001</v>
      </c>
      <c r="E173" s="40">
        <v>0</v>
      </c>
      <c r="F173" s="40">
        <v>0</v>
      </c>
      <c r="G173" s="40">
        <v>0</v>
      </c>
      <c r="H173" s="41">
        <v>0</v>
      </c>
      <c r="I173" s="42">
        <f t="shared" si="5"/>
        <v>21.428000000000043</v>
      </c>
      <c r="K173" s="56">
        <v>1.2686081840010153</v>
      </c>
    </row>
    <row r="174" spans="1:11" x14ac:dyDescent="0.2">
      <c r="A174" s="4">
        <f t="shared" si="4"/>
        <v>6</v>
      </c>
      <c r="B174" s="35">
        <v>40708</v>
      </c>
      <c r="C174" s="39">
        <v>20.60000000000014</v>
      </c>
      <c r="D174" s="40">
        <v>0</v>
      </c>
      <c r="E174" s="40">
        <v>0.35510000000000219</v>
      </c>
      <c r="F174" s="40">
        <v>0</v>
      </c>
      <c r="G174" s="40">
        <v>0</v>
      </c>
      <c r="H174" s="41">
        <v>0</v>
      </c>
      <c r="I174" s="42">
        <f t="shared" si="5"/>
        <v>20.955100000000144</v>
      </c>
      <c r="K174" s="56">
        <v>1.2079674527538526</v>
      </c>
    </row>
    <row r="175" spans="1:11" x14ac:dyDescent="0.2">
      <c r="A175" s="4">
        <f t="shared" si="4"/>
        <v>6</v>
      </c>
      <c r="B175" s="35">
        <v>40709</v>
      </c>
      <c r="C175" s="39">
        <v>21.199999999999818</v>
      </c>
      <c r="D175" s="40">
        <v>5.2999999999999999E-2</v>
      </c>
      <c r="E175" s="40">
        <v>0.24049999999999999</v>
      </c>
      <c r="F175" s="40">
        <v>0</v>
      </c>
      <c r="G175" s="40">
        <v>0</v>
      </c>
      <c r="H175" s="41">
        <v>0</v>
      </c>
      <c r="I175" s="42">
        <f t="shared" si="5"/>
        <v>21.49349999999982</v>
      </c>
      <c r="K175" s="56">
        <v>1.2437278607428854</v>
      </c>
    </row>
    <row r="176" spans="1:11" x14ac:dyDescent="0.2">
      <c r="A176" s="4">
        <f t="shared" si="4"/>
        <v>6</v>
      </c>
      <c r="B176" s="35">
        <v>40710</v>
      </c>
      <c r="C176" s="39">
        <v>20.60000000000014</v>
      </c>
      <c r="D176" s="40">
        <v>0</v>
      </c>
      <c r="E176" s="40">
        <v>0.1615</v>
      </c>
      <c r="F176" s="40">
        <v>0</v>
      </c>
      <c r="G176" s="40">
        <v>0</v>
      </c>
      <c r="H176" s="41">
        <v>0</v>
      </c>
      <c r="I176" s="42">
        <f t="shared" si="5"/>
        <v>20.76150000000014</v>
      </c>
      <c r="K176" s="56">
        <v>1.1984629985598743</v>
      </c>
    </row>
    <row r="177" spans="1:11" x14ac:dyDescent="0.2">
      <c r="A177" s="4">
        <f t="shared" si="4"/>
        <v>6</v>
      </c>
      <c r="B177" s="35">
        <v>40711</v>
      </c>
      <c r="C177" s="39">
        <v>21.39999999999986</v>
      </c>
      <c r="D177" s="40">
        <v>0</v>
      </c>
      <c r="E177" s="40">
        <v>0</v>
      </c>
      <c r="F177" s="40">
        <v>0</v>
      </c>
      <c r="G177" s="40">
        <v>0</v>
      </c>
      <c r="H177" s="41">
        <v>0</v>
      </c>
      <c r="I177" s="42">
        <f t="shared" si="5"/>
        <v>21.39999999999986</v>
      </c>
      <c r="K177" s="56">
        <v>1.2171807614890569</v>
      </c>
    </row>
    <row r="178" spans="1:11" x14ac:dyDescent="0.2">
      <c r="A178" s="4">
        <f t="shared" si="4"/>
        <v>6</v>
      </c>
      <c r="B178" s="35">
        <v>40712</v>
      </c>
      <c r="C178" s="39">
        <v>20.60000000000014</v>
      </c>
      <c r="D178" s="40">
        <v>0</v>
      </c>
      <c r="E178" s="40">
        <v>0</v>
      </c>
      <c r="F178" s="40">
        <v>0</v>
      </c>
      <c r="G178" s="40">
        <v>0</v>
      </c>
      <c r="H178" s="41">
        <v>0</v>
      </c>
      <c r="I178" s="42">
        <f t="shared" si="5"/>
        <v>20.60000000000014</v>
      </c>
      <c r="K178" s="56">
        <v>1.247347221656161</v>
      </c>
    </row>
    <row r="179" spans="1:11" x14ac:dyDescent="0.2">
      <c r="A179" s="4">
        <f t="shared" si="4"/>
        <v>6</v>
      </c>
      <c r="B179" s="35">
        <v>40713</v>
      </c>
      <c r="C179" s="39">
        <v>18.89999999999986</v>
      </c>
      <c r="D179" s="40">
        <v>0</v>
      </c>
      <c r="E179" s="40">
        <v>0</v>
      </c>
      <c r="F179" s="40">
        <v>0</v>
      </c>
      <c r="G179" s="40">
        <v>0</v>
      </c>
      <c r="H179" s="41">
        <v>0</v>
      </c>
      <c r="I179" s="42">
        <f t="shared" si="5"/>
        <v>18.89999999999986</v>
      </c>
      <c r="K179" s="56">
        <v>1.2088453257660829</v>
      </c>
    </row>
    <row r="180" spans="1:11" x14ac:dyDescent="0.2">
      <c r="A180" s="4">
        <f t="shared" si="4"/>
        <v>6</v>
      </c>
      <c r="B180" s="35">
        <v>40714</v>
      </c>
      <c r="C180" s="39">
        <v>21.5</v>
      </c>
      <c r="D180" s="40">
        <v>0</v>
      </c>
      <c r="E180" s="40">
        <v>0.15559999999999855</v>
      </c>
      <c r="F180" s="40">
        <v>0</v>
      </c>
      <c r="G180" s="40">
        <v>0</v>
      </c>
      <c r="H180" s="41">
        <v>0</v>
      </c>
      <c r="I180" s="42">
        <f t="shared" si="5"/>
        <v>21.6556</v>
      </c>
      <c r="K180" s="56">
        <v>1.2573877338869244</v>
      </c>
    </row>
    <row r="181" spans="1:11" x14ac:dyDescent="0.2">
      <c r="A181" s="4">
        <f t="shared" si="4"/>
        <v>6</v>
      </c>
      <c r="B181" s="35">
        <v>40715</v>
      </c>
      <c r="C181" s="39">
        <v>20.800000000000182</v>
      </c>
      <c r="D181" s="40">
        <v>0</v>
      </c>
      <c r="E181" s="40">
        <v>0.20490000000000144</v>
      </c>
      <c r="F181" s="40">
        <v>0</v>
      </c>
      <c r="G181" s="40">
        <v>0</v>
      </c>
      <c r="H181" s="41">
        <v>0</v>
      </c>
      <c r="I181" s="42">
        <f t="shared" si="5"/>
        <v>21.004900000000184</v>
      </c>
      <c r="K181" s="56">
        <v>1.2190997184375258</v>
      </c>
    </row>
    <row r="182" spans="1:11" x14ac:dyDescent="0.2">
      <c r="A182" s="4">
        <f t="shared" si="4"/>
        <v>6</v>
      </c>
      <c r="B182" s="35">
        <v>40716</v>
      </c>
      <c r="C182" s="39">
        <v>22.099999999999909</v>
      </c>
      <c r="D182" s="40">
        <v>0</v>
      </c>
      <c r="E182" s="40">
        <v>0.14709999999999854</v>
      </c>
      <c r="F182" s="40">
        <v>0</v>
      </c>
      <c r="G182" s="40">
        <v>0</v>
      </c>
      <c r="H182" s="41">
        <v>0</v>
      </c>
      <c r="I182" s="42">
        <f t="shared" si="5"/>
        <v>22.247099999999907</v>
      </c>
      <c r="K182" s="56">
        <v>1.341389935319135</v>
      </c>
    </row>
    <row r="183" spans="1:11" x14ac:dyDescent="0.2">
      <c r="A183" s="4">
        <f t="shared" si="4"/>
        <v>6</v>
      </c>
      <c r="B183" s="35">
        <v>40717</v>
      </c>
      <c r="C183" s="39">
        <v>21</v>
      </c>
      <c r="D183" s="40">
        <v>0</v>
      </c>
      <c r="E183" s="40">
        <v>0.15020000000000072</v>
      </c>
      <c r="F183" s="40">
        <v>0</v>
      </c>
      <c r="G183" s="40">
        <v>0</v>
      </c>
      <c r="H183" s="41">
        <v>0</v>
      </c>
      <c r="I183" s="42">
        <f t="shared" si="5"/>
        <v>21.150200000000002</v>
      </c>
      <c r="K183" s="56">
        <v>1.1914261365712944</v>
      </c>
    </row>
    <row r="184" spans="1:11" x14ac:dyDescent="0.2">
      <c r="A184" s="4">
        <f t="shared" si="4"/>
        <v>6</v>
      </c>
      <c r="B184" s="35">
        <v>40718</v>
      </c>
      <c r="C184" s="39">
        <v>20.799999999999958</v>
      </c>
      <c r="D184" s="40">
        <v>0</v>
      </c>
      <c r="E184" s="40">
        <v>0</v>
      </c>
      <c r="F184" s="40">
        <v>0</v>
      </c>
      <c r="G184" s="40">
        <v>0</v>
      </c>
      <c r="H184" s="41">
        <v>0</v>
      </c>
      <c r="I184" s="42">
        <f t="shared" si="5"/>
        <v>20.799999999999958</v>
      </c>
      <c r="K184" s="56">
        <v>1.1868241183367441</v>
      </c>
    </row>
    <row r="185" spans="1:11" x14ac:dyDescent="0.2">
      <c r="A185" s="4">
        <f t="shared" si="4"/>
        <v>6</v>
      </c>
      <c r="B185" s="35">
        <v>40719</v>
      </c>
      <c r="C185" s="39">
        <v>19.60000000000014</v>
      </c>
      <c r="D185" s="40">
        <v>0</v>
      </c>
      <c r="E185" s="40">
        <v>0</v>
      </c>
      <c r="F185" s="40">
        <v>0</v>
      </c>
      <c r="G185" s="40">
        <v>0</v>
      </c>
      <c r="H185" s="41">
        <v>0</v>
      </c>
      <c r="I185" s="42">
        <f t="shared" si="5"/>
        <v>19.60000000000014</v>
      </c>
      <c r="K185" s="56">
        <v>1.228940748142572</v>
      </c>
    </row>
    <row r="186" spans="1:11" x14ac:dyDescent="0.2">
      <c r="A186" s="4">
        <f t="shared" si="4"/>
        <v>6</v>
      </c>
      <c r="B186" s="35">
        <v>40720</v>
      </c>
      <c r="C186" s="39">
        <v>16.299999999999955</v>
      </c>
      <c r="D186" s="40">
        <v>0</v>
      </c>
      <c r="E186" s="40">
        <v>0</v>
      </c>
      <c r="F186" s="40">
        <v>0.442</v>
      </c>
      <c r="G186" s="40">
        <v>0.42899999999999999</v>
      </c>
      <c r="H186" s="41">
        <v>0.11</v>
      </c>
      <c r="I186" s="42">
        <f t="shared" si="5"/>
        <v>17.280999999999953</v>
      </c>
      <c r="K186" s="56">
        <v>1.1601386180654651</v>
      </c>
    </row>
    <row r="187" spans="1:11" x14ac:dyDescent="0.2">
      <c r="A187" s="4">
        <f t="shared" si="4"/>
        <v>6</v>
      </c>
      <c r="B187" s="35">
        <v>40721</v>
      </c>
      <c r="C187" s="39">
        <v>21</v>
      </c>
      <c r="D187" s="40">
        <v>0</v>
      </c>
      <c r="E187" s="40">
        <v>0</v>
      </c>
      <c r="F187" s="40">
        <v>0</v>
      </c>
      <c r="G187" s="40">
        <v>0</v>
      </c>
      <c r="H187" s="41">
        <v>0</v>
      </c>
      <c r="I187" s="42">
        <f t="shared" si="5"/>
        <v>21</v>
      </c>
      <c r="K187" s="56">
        <v>1.3325477978856277</v>
      </c>
    </row>
    <row r="188" spans="1:11" x14ac:dyDescent="0.2">
      <c r="A188" s="4">
        <f t="shared" si="4"/>
        <v>6</v>
      </c>
      <c r="B188" s="35">
        <v>40722</v>
      </c>
      <c r="C188" s="39">
        <v>20.700000000000042</v>
      </c>
      <c r="D188" s="40">
        <v>8.2000000000000003E-2</v>
      </c>
      <c r="E188" s="40">
        <v>6.9099999999998551E-2</v>
      </c>
      <c r="F188" s="40">
        <v>0</v>
      </c>
      <c r="G188" s="40">
        <v>0</v>
      </c>
      <c r="H188" s="41">
        <v>0</v>
      </c>
      <c r="I188" s="42">
        <f t="shared" si="5"/>
        <v>20.851100000000041</v>
      </c>
      <c r="K188" s="56">
        <v>1.2076849242959287</v>
      </c>
    </row>
    <row r="189" spans="1:11" x14ac:dyDescent="0.2">
      <c r="A189" s="4">
        <f t="shared" si="4"/>
        <v>6</v>
      </c>
      <c r="B189" s="35">
        <v>40723</v>
      </c>
      <c r="C189" s="39">
        <v>20.89999999999986</v>
      </c>
      <c r="D189" s="40">
        <v>0</v>
      </c>
      <c r="E189" s="40">
        <v>0.23060000000000219</v>
      </c>
      <c r="F189" s="40">
        <v>0</v>
      </c>
      <c r="G189" s="40">
        <v>0</v>
      </c>
      <c r="H189" s="41">
        <v>0</v>
      </c>
      <c r="I189" s="42">
        <f t="shared" si="5"/>
        <v>21.130599999999863</v>
      </c>
      <c r="K189" s="56">
        <v>1.2201235357250269</v>
      </c>
    </row>
    <row r="190" spans="1:11" x14ac:dyDescent="0.2">
      <c r="A190" s="4">
        <f t="shared" si="4"/>
        <v>6</v>
      </c>
      <c r="B190" s="35">
        <v>40724</v>
      </c>
      <c r="C190" s="39">
        <v>21.400000000000091</v>
      </c>
      <c r="D190" s="40">
        <v>0.313</v>
      </c>
      <c r="E190" s="40">
        <v>0</v>
      </c>
      <c r="F190" s="40">
        <v>0</v>
      </c>
      <c r="G190" s="40">
        <v>0</v>
      </c>
      <c r="H190" s="41">
        <v>0</v>
      </c>
      <c r="I190" s="42">
        <f t="shared" si="5"/>
        <v>21.71300000000009</v>
      </c>
      <c r="K190" s="56">
        <v>1.2679942560958355</v>
      </c>
    </row>
    <row r="191" spans="1:11" x14ac:dyDescent="0.2">
      <c r="A191" s="4">
        <f t="shared" si="4"/>
        <v>7</v>
      </c>
      <c r="B191" s="35">
        <v>40725</v>
      </c>
      <c r="C191" s="39">
        <v>20.700000000000042</v>
      </c>
      <c r="D191" s="40">
        <v>0.12</v>
      </c>
      <c r="E191" s="40">
        <v>0</v>
      </c>
      <c r="F191" s="40">
        <v>0</v>
      </c>
      <c r="G191" s="40">
        <v>0</v>
      </c>
      <c r="H191" s="41">
        <v>0</v>
      </c>
      <c r="I191" s="42">
        <f t="shared" si="5"/>
        <v>20.820000000000043</v>
      </c>
      <c r="K191" s="56">
        <v>1.2410688728905741</v>
      </c>
    </row>
    <row r="192" spans="1:11" x14ac:dyDescent="0.2">
      <c r="A192" s="4">
        <f t="shared" si="4"/>
        <v>7</v>
      </c>
      <c r="B192" s="35">
        <v>40726</v>
      </c>
      <c r="C192" s="39">
        <v>20.39999999999986</v>
      </c>
      <c r="D192" s="40">
        <v>0</v>
      </c>
      <c r="E192" s="40">
        <v>0</v>
      </c>
      <c r="F192" s="40">
        <v>0</v>
      </c>
      <c r="G192" s="40">
        <v>0</v>
      </c>
      <c r="H192" s="41">
        <v>0</v>
      </c>
      <c r="I192" s="42">
        <f t="shared" si="5"/>
        <v>20.39999999999986</v>
      </c>
      <c r="K192" s="56">
        <v>1.2769645655308377</v>
      </c>
    </row>
    <row r="193" spans="1:11" x14ac:dyDescent="0.2">
      <c r="A193" s="4">
        <f t="shared" si="4"/>
        <v>7</v>
      </c>
      <c r="B193" s="35">
        <v>40727</v>
      </c>
      <c r="C193" s="39">
        <v>17</v>
      </c>
      <c r="D193" s="40">
        <v>0.16800000000000001</v>
      </c>
      <c r="E193" s="40">
        <v>0</v>
      </c>
      <c r="F193" s="40">
        <v>0</v>
      </c>
      <c r="G193" s="40">
        <v>0</v>
      </c>
      <c r="H193" s="41">
        <v>0</v>
      </c>
      <c r="I193" s="42">
        <f t="shared" si="5"/>
        <v>17.167999999999999</v>
      </c>
      <c r="K193" s="56">
        <v>1.0695179146845386</v>
      </c>
    </row>
    <row r="194" spans="1:11" x14ac:dyDescent="0.2">
      <c r="A194" s="4">
        <f t="shared" si="4"/>
        <v>7</v>
      </c>
      <c r="B194" s="35">
        <v>40728</v>
      </c>
      <c r="C194" s="39">
        <v>20.700000000000042</v>
      </c>
      <c r="D194" s="40">
        <v>0</v>
      </c>
      <c r="E194" s="40">
        <v>0.22900000000000001</v>
      </c>
      <c r="F194" s="40">
        <v>0</v>
      </c>
      <c r="G194" s="40">
        <v>0</v>
      </c>
      <c r="H194" s="41">
        <v>0</v>
      </c>
      <c r="I194" s="42">
        <f t="shared" si="5"/>
        <v>20.929000000000041</v>
      </c>
      <c r="K194" s="56">
        <v>1.1977059921567315</v>
      </c>
    </row>
    <row r="195" spans="1:11" x14ac:dyDescent="0.2">
      <c r="A195" s="4">
        <f t="shared" si="4"/>
        <v>7</v>
      </c>
      <c r="B195" s="35">
        <v>40729</v>
      </c>
      <c r="C195" s="39">
        <v>21.599999999999909</v>
      </c>
      <c r="D195" s="40">
        <v>0</v>
      </c>
      <c r="E195" s="40">
        <v>0.30229999999999929</v>
      </c>
      <c r="F195" s="40">
        <v>0</v>
      </c>
      <c r="G195" s="40">
        <v>0</v>
      </c>
      <c r="H195" s="41">
        <v>0</v>
      </c>
      <c r="I195" s="42">
        <f t="shared" si="5"/>
        <v>21.902299999999908</v>
      </c>
      <c r="K195" s="56">
        <v>1.2602874629620435</v>
      </c>
    </row>
    <row r="196" spans="1:11" x14ac:dyDescent="0.2">
      <c r="A196" s="4">
        <f t="shared" si="4"/>
        <v>7</v>
      </c>
      <c r="B196" s="35">
        <v>40730</v>
      </c>
      <c r="C196" s="39">
        <v>22.200000000000042</v>
      </c>
      <c r="D196" s="40">
        <v>0</v>
      </c>
      <c r="E196" s="40">
        <v>0.29309999999999853</v>
      </c>
      <c r="F196" s="40">
        <v>0</v>
      </c>
      <c r="G196" s="40">
        <v>0</v>
      </c>
      <c r="H196" s="41">
        <v>8.5999999999999993E-2</v>
      </c>
      <c r="I196" s="42">
        <f t="shared" si="5"/>
        <v>22.579100000000039</v>
      </c>
      <c r="K196" s="56">
        <v>1.3693207631561837</v>
      </c>
    </row>
    <row r="197" spans="1:11" x14ac:dyDescent="0.2">
      <c r="A197" s="4">
        <f t="shared" si="4"/>
        <v>7</v>
      </c>
      <c r="B197" s="35">
        <v>40731</v>
      </c>
      <c r="C197" s="39">
        <v>20</v>
      </c>
      <c r="D197" s="40">
        <v>0</v>
      </c>
      <c r="E197" s="40">
        <v>0.22550000000000001</v>
      </c>
      <c r="F197" s="40">
        <v>0</v>
      </c>
      <c r="G197" s="40">
        <v>0</v>
      </c>
      <c r="H197" s="41">
        <v>0</v>
      </c>
      <c r="I197" s="42">
        <f t="shared" si="5"/>
        <v>20.2255</v>
      </c>
      <c r="K197" s="56">
        <v>1.1488816209822577</v>
      </c>
    </row>
    <row r="198" spans="1:11" x14ac:dyDescent="0.2">
      <c r="A198" s="4">
        <f t="shared" si="4"/>
        <v>7</v>
      </c>
      <c r="B198" s="35">
        <v>40732</v>
      </c>
      <c r="C198" s="39">
        <v>19.900000000000091</v>
      </c>
      <c r="D198" s="40">
        <v>0</v>
      </c>
      <c r="E198" s="40">
        <v>0</v>
      </c>
      <c r="F198" s="40">
        <v>0</v>
      </c>
      <c r="G198" s="40">
        <v>0</v>
      </c>
      <c r="H198" s="41">
        <v>0</v>
      </c>
      <c r="I198" s="42">
        <f t="shared" si="5"/>
        <v>19.900000000000091</v>
      </c>
      <c r="K198" s="56">
        <v>1.1442512257975186</v>
      </c>
    </row>
    <row r="199" spans="1:11" x14ac:dyDescent="0.2">
      <c r="A199" s="4">
        <f t="shared" si="4"/>
        <v>7</v>
      </c>
      <c r="B199" s="35">
        <v>40733</v>
      </c>
      <c r="C199" s="39">
        <v>20.700000000000042</v>
      </c>
      <c r="D199" s="40">
        <v>0</v>
      </c>
      <c r="E199" s="40">
        <v>0</v>
      </c>
      <c r="F199" s="40">
        <v>0</v>
      </c>
      <c r="G199" s="40">
        <v>0</v>
      </c>
      <c r="H199" s="41">
        <v>0</v>
      </c>
      <c r="I199" s="42">
        <f t="shared" si="5"/>
        <v>20.700000000000042</v>
      </c>
      <c r="K199" s="56">
        <v>1.2300332801902538</v>
      </c>
    </row>
    <row r="200" spans="1:11" x14ac:dyDescent="0.2">
      <c r="A200" s="4">
        <f t="shared" si="4"/>
        <v>7</v>
      </c>
      <c r="B200" s="35">
        <v>40734</v>
      </c>
      <c r="C200" s="39">
        <v>16.699999999999818</v>
      </c>
      <c r="D200" s="40">
        <v>0</v>
      </c>
      <c r="E200" s="40">
        <v>0</v>
      </c>
      <c r="F200" s="40">
        <v>0.14899999999999999</v>
      </c>
      <c r="G200" s="40">
        <v>0.13400000000000001</v>
      </c>
      <c r="H200" s="41">
        <v>5.8000000000000003E-2</v>
      </c>
      <c r="I200" s="42">
        <f t="shared" si="5"/>
        <v>17.040999999999819</v>
      </c>
      <c r="K200" s="56">
        <v>1.1012334363954337</v>
      </c>
    </row>
    <row r="201" spans="1:11" x14ac:dyDescent="0.2">
      <c r="A201" s="4">
        <f t="shared" si="4"/>
        <v>7</v>
      </c>
      <c r="B201" s="35">
        <v>40735</v>
      </c>
      <c r="C201" s="39">
        <v>20.200000000000042</v>
      </c>
      <c r="D201" s="40">
        <v>0.17199999999999999</v>
      </c>
      <c r="E201" s="40">
        <v>0</v>
      </c>
      <c r="F201" s="40">
        <v>0</v>
      </c>
      <c r="G201" s="40">
        <v>0</v>
      </c>
      <c r="H201" s="41">
        <v>0</v>
      </c>
      <c r="I201" s="42">
        <f t="shared" si="5"/>
        <v>20.372000000000043</v>
      </c>
      <c r="K201" s="56">
        <v>1.2001158607080722</v>
      </c>
    </row>
    <row r="202" spans="1:11" x14ac:dyDescent="0.2">
      <c r="A202" s="4">
        <f t="shared" ref="A202:A265" si="6">+IF(ISBLANK($B202),"",MONTH($B202))</f>
        <v>7</v>
      </c>
      <c r="B202" s="35">
        <v>40736</v>
      </c>
      <c r="C202" s="39">
        <v>22.10000000000014</v>
      </c>
      <c r="D202" s="40">
        <v>0</v>
      </c>
      <c r="E202" s="40">
        <v>0</v>
      </c>
      <c r="F202" s="40">
        <v>0</v>
      </c>
      <c r="G202" s="40">
        <v>0</v>
      </c>
      <c r="H202" s="41">
        <v>0</v>
      </c>
      <c r="I202" s="42">
        <f t="shared" ref="I202:I265" si="7">+SUM(C202:H202)</f>
        <v>22.10000000000014</v>
      </c>
      <c r="K202" s="56">
        <v>1.2838762091980289</v>
      </c>
    </row>
    <row r="203" spans="1:11" x14ac:dyDescent="0.2">
      <c r="A203" s="4">
        <f t="shared" si="6"/>
        <v>7</v>
      </c>
      <c r="B203" s="35">
        <v>40737</v>
      </c>
      <c r="C203" s="39">
        <v>21.699999999999818</v>
      </c>
      <c r="D203" s="40">
        <v>0</v>
      </c>
      <c r="E203" s="40">
        <v>0</v>
      </c>
      <c r="F203" s="40">
        <v>0</v>
      </c>
      <c r="G203" s="40">
        <v>0</v>
      </c>
      <c r="H203" s="41">
        <v>0</v>
      </c>
      <c r="I203" s="42">
        <f t="shared" si="7"/>
        <v>21.699999999999818</v>
      </c>
      <c r="K203" s="56">
        <v>1.2496009151858012</v>
      </c>
    </row>
    <row r="204" spans="1:11" x14ac:dyDescent="0.2">
      <c r="A204" s="4">
        <f t="shared" si="6"/>
        <v>7</v>
      </c>
      <c r="B204" s="35">
        <v>40738</v>
      </c>
      <c r="C204" s="39">
        <v>21</v>
      </c>
      <c r="D204" s="40">
        <v>0</v>
      </c>
      <c r="E204" s="40">
        <v>0</v>
      </c>
      <c r="F204" s="40">
        <v>0</v>
      </c>
      <c r="G204" s="40">
        <v>0</v>
      </c>
      <c r="H204" s="41">
        <v>0</v>
      </c>
      <c r="I204" s="42">
        <f t="shared" si="7"/>
        <v>21</v>
      </c>
      <c r="K204" s="56">
        <v>1.2143291735844997</v>
      </c>
    </row>
    <row r="205" spans="1:11" x14ac:dyDescent="0.2">
      <c r="A205" s="4">
        <f t="shared" si="6"/>
        <v>7</v>
      </c>
      <c r="B205" s="35">
        <v>40739</v>
      </c>
      <c r="C205" s="39">
        <v>20.10000000000014</v>
      </c>
      <c r="D205" s="40">
        <v>0</v>
      </c>
      <c r="E205" s="40">
        <v>0</v>
      </c>
      <c r="F205" s="40">
        <v>0</v>
      </c>
      <c r="G205" s="40">
        <v>0</v>
      </c>
      <c r="H205" s="41">
        <v>0</v>
      </c>
      <c r="I205" s="42">
        <f t="shared" si="7"/>
        <v>20.10000000000014</v>
      </c>
      <c r="K205" s="56">
        <v>1.1993201330286489</v>
      </c>
    </row>
    <row r="206" spans="1:11" x14ac:dyDescent="0.2">
      <c r="A206" s="4">
        <f t="shared" si="6"/>
        <v>7</v>
      </c>
      <c r="B206" s="35">
        <v>40740</v>
      </c>
      <c r="C206" s="39">
        <v>18.599999999999909</v>
      </c>
      <c r="D206" s="40">
        <v>0</v>
      </c>
      <c r="E206" s="40">
        <v>0</v>
      </c>
      <c r="F206" s="40">
        <v>0</v>
      </c>
      <c r="G206" s="40">
        <v>0</v>
      </c>
      <c r="H206" s="41">
        <v>0</v>
      </c>
      <c r="I206" s="42">
        <f t="shared" si="7"/>
        <v>18.599999999999909</v>
      </c>
      <c r="K206" s="56">
        <v>1.1737092694232976</v>
      </c>
    </row>
    <row r="207" spans="1:11" x14ac:dyDescent="0.2">
      <c r="A207" s="4">
        <f t="shared" si="6"/>
        <v>7</v>
      </c>
      <c r="B207" s="35">
        <v>40741</v>
      </c>
      <c r="C207" s="39">
        <v>18.200000000000042</v>
      </c>
      <c r="D207" s="40">
        <v>0</v>
      </c>
      <c r="E207" s="40">
        <v>0</v>
      </c>
      <c r="F207" s="40">
        <v>0</v>
      </c>
      <c r="G207" s="40">
        <v>0</v>
      </c>
      <c r="H207" s="41">
        <v>0</v>
      </c>
      <c r="I207" s="42">
        <f t="shared" si="7"/>
        <v>18.200000000000042</v>
      </c>
      <c r="K207" s="56">
        <v>1.1283406275524979</v>
      </c>
    </row>
    <row r="208" spans="1:11" x14ac:dyDescent="0.2">
      <c r="A208" s="4">
        <f t="shared" si="6"/>
        <v>7</v>
      </c>
      <c r="B208" s="35">
        <v>40742</v>
      </c>
      <c r="C208" s="39">
        <v>19.400000000000091</v>
      </c>
      <c r="D208" s="40">
        <v>0</v>
      </c>
      <c r="E208" s="40">
        <v>0</v>
      </c>
      <c r="F208" s="40">
        <v>0</v>
      </c>
      <c r="G208" s="40">
        <v>0</v>
      </c>
      <c r="H208" s="41">
        <v>0</v>
      </c>
      <c r="I208" s="42">
        <f t="shared" si="7"/>
        <v>19.400000000000091</v>
      </c>
      <c r="K208" s="56">
        <v>1.1717305872636965</v>
      </c>
    </row>
    <row r="209" spans="1:11" x14ac:dyDescent="0.2">
      <c r="A209" s="4">
        <f t="shared" si="6"/>
        <v>7</v>
      </c>
      <c r="B209" s="35">
        <v>40743</v>
      </c>
      <c r="C209" s="39">
        <v>19.699999999999818</v>
      </c>
      <c r="D209" s="40">
        <v>0</v>
      </c>
      <c r="E209" s="40">
        <v>5.7900000000001457E-2</v>
      </c>
      <c r="F209" s="40">
        <v>0</v>
      </c>
      <c r="G209" s="40">
        <v>1.0999999999999999E-2</v>
      </c>
      <c r="H209" s="41">
        <v>1.0999999999999999E-2</v>
      </c>
      <c r="I209" s="42">
        <f t="shared" si="7"/>
        <v>19.779899999999817</v>
      </c>
      <c r="K209" s="56">
        <v>1.2484110308970109</v>
      </c>
    </row>
    <row r="210" spans="1:11" x14ac:dyDescent="0.2">
      <c r="A210" s="4">
        <f t="shared" si="6"/>
        <v>7</v>
      </c>
      <c r="B210" s="35">
        <v>40744</v>
      </c>
      <c r="C210" s="39">
        <v>21.400000000000091</v>
      </c>
      <c r="D210" s="40">
        <v>0</v>
      </c>
      <c r="E210" s="40">
        <v>0</v>
      </c>
      <c r="F210" s="40">
        <v>0</v>
      </c>
      <c r="G210" s="40">
        <v>0</v>
      </c>
      <c r="H210" s="41">
        <v>0</v>
      </c>
      <c r="I210" s="42">
        <f t="shared" si="7"/>
        <v>21.400000000000091</v>
      </c>
      <c r="K210" s="56">
        <v>1.2364070802990079</v>
      </c>
    </row>
    <row r="211" spans="1:11" x14ac:dyDescent="0.2">
      <c r="A211" s="4">
        <f t="shared" si="6"/>
        <v>7</v>
      </c>
      <c r="B211" s="35">
        <v>40745</v>
      </c>
      <c r="C211" s="39">
        <v>20.900000000000091</v>
      </c>
      <c r="D211" s="40">
        <v>0</v>
      </c>
      <c r="E211" s="40">
        <v>0</v>
      </c>
      <c r="F211" s="40">
        <v>0</v>
      </c>
      <c r="G211" s="40">
        <v>0</v>
      </c>
      <c r="H211" s="41">
        <v>0</v>
      </c>
      <c r="I211" s="42">
        <f t="shared" si="7"/>
        <v>20.900000000000091</v>
      </c>
      <c r="K211" s="56">
        <v>1.2314560092152675</v>
      </c>
    </row>
    <row r="212" spans="1:11" x14ac:dyDescent="0.2">
      <c r="A212" s="4">
        <f t="shared" si="6"/>
        <v>7</v>
      </c>
      <c r="B212" s="35">
        <v>40746</v>
      </c>
      <c r="C212" s="39">
        <v>19</v>
      </c>
      <c r="D212" s="40">
        <v>0</v>
      </c>
      <c r="E212" s="40">
        <v>2.6499999999999999E-2</v>
      </c>
      <c r="F212" s="40">
        <v>0.114</v>
      </c>
      <c r="G212" s="40">
        <v>0.128</v>
      </c>
      <c r="H212" s="41">
        <v>4.8000000000000001E-2</v>
      </c>
      <c r="I212" s="42">
        <f t="shared" si="7"/>
        <v>19.316499999999998</v>
      </c>
      <c r="K212" s="56">
        <v>1.1914458149356182</v>
      </c>
    </row>
    <row r="213" spans="1:11" x14ac:dyDescent="0.2">
      <c r="A213" s="4">
        <f t="shared" si="6"/>
        <v>7</v>
      </c>
      <c r="B213" s="35">
        <v>40747</v>
      </c>
      <c r="C213" s="39">
        <v>19.099999999999909</v>
      </c>
      <c r="D213" s="40">
        <v>0</v>
      </c>
      <c r="E213" s="40">
        <v>0</v>
      </c>
      <c r="F213" s="40">
        <v>0</v>
      </c>
      <c r="G213" s="40">
        <v>0</v>
      </c>
      <c r="H213" s="41">
        <v>0</v>
      </c>
      <c r="I213" s="42">
        <f t="shared" si="7"/>
        <v>19.099999999999909</v>
      </c>
      <c r="K213" s="56">
        <v>1.1701753307303506</v>
      </c>
    </row>
    <row r="214" spans="1:11" x14ac:dyDescent="0.2">
      <c r="A214" s="4">
        <f t="shared" si="6"/>
        <v>7</v>
      </c>
      <c r="B214" s="35">
        <v>40748</v>
      </c>
      <c r="C214" s="39">
        <v>18.299999999999958</v>
      </c>
      <c r="D214" s="40">
        <v>0</v>
      </c>
      <c r="E214" s="40">
        <v>0</v>
      </c>
      <c r="F214" s="40">
        <v>0</v>
      </c>
      <c r="G214" s="40">
        <v>0</v>
      </c>
      <c r="H214" s="41">
        <v>0</v>
      </c>
      <c r="I214" s="42">
        <f t="shared" si="7"/>
        <v>18.299999999999958</v>
      </c>
      <c r="K214" s="56">
        <v>1.1146132129732218</v>
      </c>
    </row>
    <row r="215" spans="1:11" x14ac:dyDescent="0.2">
      <c r="A215" s="4">
        <f t="shared" si="6"/>
        <v>7</v>
      </c>
      <c r="B215" s="35">
        <v>40749</v>
      </c>
      <c r="C215" s="39">
        <v>21.400000000000091</v>
      </c>
      <c r="D215" s="40">
        <v>0</v>
      </c>
      <c r="E215" s="40">
        <v>0</v>
      </c>
      <c r="F215" s="40">
        <v>0</v>
      </c>
      <c r="G215" s="40">
        <v>0</v>
      </c>
      <c r="H215" s="41">
        <v>0</v>
      </c>
      <c r="I215" s="42">
        <f t="shared" si="7"/>
        <v>21.400000000000091</v>
      </c>
      <c r="K215" s="56">
        <v>1.2503288293133985</v>
      </c>
    </row>
    <row r="216" spans="1:11" x14ac:dyDescent="0.2">
      <c r="A216" s="4">
        <f t="shared" si="6"/>
        <v>7</v>
      </c>
      <c r="B216" s="35">
        <v>40750</v>
      </c>
      <c r="C216" s="39">
        <v>20</v>
      </c>
      <c r="D216" s="40">
        <v>0.128</v>
      </c>
      <c r="E216" s="40">
        <v>0</v>
      </c>
      <c r="F216" s="40">
        <v>0</v>
      </c>
      <c r="G216" s="40">
        <v>0</v>
      </c>
      <c r="H216" s="41">
        <v>0</v>
      </c>
      <c r="I216" s="42">
        <f t="shared" si="7"/>
        <v>20.128</v>
      </c>
      <c r="K216" s="56">
        <v>1.1920295884881709</v>
      </c>
    </row>
    <row r="217" spans="1:11" x14ac:dyDescent="0.2">
      <c r="A217" s="4">
        <f t="shared" si="6"/>
        <v>7</v>
      </c>
      <c r="B217" s="35">
        <v>40751</v>
      </c>
      <c r="C217" s="39">
        <v>20.89999999999986</v>
      </c>
      <c r="D217" s="40">
        <v>0</v>
      </c>
      <c r="E217" s="40">
        <v>0</v>
      </c>
      <c r="F217" s="40">
        <v>0</v>
      </c>
      <c r="G217" s="40">
        <v>0</v>
      </c>
      <c r="H217" s="41">
        <v>0</v>
      </c>
      <c r="I217" s="42">
        <f t="shared" si="7"/>
        <v>20.89999999999986</v>
      </c>
      <c r="K217" s="56">
        <v>1.2127776922744797</v>
      </c>
    </row>
    <row r="218" spans="1:11" x14ac:dyDescent="0.2">
      <c r="A218" s="4">
        <f t="shared" si="6"/>
        <v>7</v>
      </c>
      <c r="B218" s="35">
        <v>40752</v>
      </c>
      <c r="C218" s="39">
        <v>20.900000000000091</v>
      </c>
      <c r="D218" s="40">
        <v>0</v>
      </c>
      <c r="E218" s="40">
        <v>0</v>
      </c>
      <c r="F218" s="40">
        <v>0</v>
      </c>
      <c r="G218" s="40">
        <v>0</v>
      </c>
      <c r="H218" s="41">
        <v>0</v>
      </c>
      <c r="I218" s="42">
        <f t="shared" si="7"/>
        <v>20.900000000000091</v>
      </c>
      <c r="K218" s="56">
        <v>1.2475339039333511</v>
      </c>
    </row>
    <row r="219" spans="1:11" x14ac:dyDescent="0.2">
      <c r="A219" s="4">
        <f t="shared" si="6"/>
        <v>7</v>
      </c>
      <c r="B219" s="35">
        <v>40753</v>
      </c>
      <c r="C219" s="39">
        <v>19.5</v>
      </c>
      <c r="D219" s="40">
        <v>0</v>
      </c>
      <c r="E219" s="40">
        <v>0</v>
      </c>
      <c r="F219" s="40">
        <v>0</v>
      </c>
      <c r="G219" s="40">
        <v>0</v>
      </c>
      <c r="H219" s="41">
        <v>0</v>
      </c>
      <c r="I219" s="42">
        <f t="shared" si="7"/>
        <v>19.5</v>
      </c>
      <c r="K219" s="56">
        <v>1.1546205255119228</v>
      </c>
    </row>
    <row r="220" spans="1:11" x14ac:dyDescent="0.2">
      <c r="A220" s="4">
        <f t="shared" si="6"/>
        <v>7</v>
      </c>
      <c r="B220" s="35">
        <v>40754</v>
      </c>
      <c r="C220" s="39">
        <v>19.799999999999958</v>
      </c>
      <c r="D220" s="40">
        <v>0</v>
      </c>
      <c r="E220" s="40">
        <v>0</v>
      </c>
      <c r="F220" s="40">
        <v>0</v>
      </c>
      <c r="G220" s="40">
        <v>0</v>
      </c>
      <c r="H220" s="41">
        <v>0</v>
      </c>
      <c r="I220" s="42">
        <f t="shared" si="7"/>
        <v>19.799999999999958</v>
      </c>
      <c r="K220" s="56">
        <v>1.2799669283665758</v>
      </c>
    </row>
    <row r="221" spans="1:11" x14ac:dyDescent="0.2">
      <c r="A221" s="4">
        <f t="shared" si="6"/>
        <v>7</v>
      </c>
      <c r="B221" s="35">
        <v>40755</v>
      </c>
      <c r="C221" s="39">
        <v>19.200000000000042</v>
      </c>
      <c r="D221" s="40">
        <v>0</v>
      </c>
      <c r="E221" s="40">
        <v>0</v>
      </c>
      <c r="F221" s="40">
        <v>0</v>
      </c>
      <c r="G221" s="40">
        <v>0</v>
      </c>
      <c r="H221" s="41">
        <v>0</v>
      </c>
      <c r="I221" s="42">
        <f t="shared" si="7"/>
        <v>19.200000000000042</v>
      </c>
      <c r="K221" s="56">
        <v>1.1947595505286057</v>
      </c>
    </row>
    <row r="222" spans="1:11" x14ac:dyDescent="0.2">
      <c r="A222" s="4">
        <f t="shared" si="6"/>
        <v>8</v>
      </c>
      <c r="B222" s="35">
        <v>40756</v>
      </c>
      <c r="C222" s="39">
        <v>22</v>
      </c>
      <c r="D222" s="40">
        <v>0</v>
      </c>
      <c r="E222" s="40">
        <v>0.19400000000000001</v>
      </c>
      <c r="F222" s="40">
        <v>0</v>
      </c>
      <c r="G222" s="40">
        <v>0</v>
      </c>
      <c r="H222" s="41">
        <v>0</v>
      </c>
      <c r="I222" s="42">
        <f t="shared" si="7"/>
        <v>22.193999999999999</v>
      </c>
      <c r="K222" s="56">
        <v>1.2742233711865232</v>
      </c>
    </row>
    <row r="223" spans="1:11" x14ac:dyDescent="0.2">
      <c r="A223" s="4">
        <f t="shared" si="6"/>
        <v>8</v>
      </c>
      <c r="B223" s="35">
        <v>40757</v>
      </c>
      <c r="C223" s="39">
        <v>20.700000000000042</v>
      </c>
      <c r="D223" s="40">
        <v>0</v>
      </c>
      <c r="E223" s="40">
        <v>0.21759999999999854</v>
      </c>
      <c r="F223" s="40">
        <v>0</v>
      </c>
      <c r="G223" s="40">
        <v>0</v>
      </c>
      <c r="H223" s="41">
        <v>0</v>
      </c>
      <c r="I223" s="42">
        <f t="shared" si="7"/>
        <v>20.917600000000039</v>
      </c>
      <c r="K223" s="56">
        <v>1.2044300805901977</v>
      </c>
    </row>
    <row r="224" spans="1:11" x14ac:dyDescent="0.2">
      <c r="A224" s="4">
        <f t="shared" si="6"/>
        <v>8</v>
      </c>
      <c r="B224" s="35">
        <v>40758</v>
      </c>
      <c r="C224" s="39">
        <v>19.099999999999909</v>
      </c>
      <c r="D224" s="40">
        <v>0</v>
      </c>
      <c r="E224" s="40">
        <v>0.19580000000000292</v>
      </c>
      <c r="F224" s="40">
        <v>0</v>
      </c>
      <c r="G224" s="40">
        <v>0</v>
      </c>
      <c r="H224" s="41">
        <v>0</v>
      </c>
      <c r="I224" s="42">
        <f t="shared" si="7"/>
        <v>19.295799999999911</v>
      </c>
      <c r="K224" s="56">
        <v>1.1078788639462771</v>
      </c>
    </row>
    <row r="225" spans="1:20" x14ac:dyDescent="0.2">
      <c r="A225" s="4">
        <f t="shared" si="6"/>
        <v>8</v>
      </c>
      <c r="B225" s="35">
        <v>40759</v>
      </c>
      <c r="C225" s="39">
        <v>22</v>
      </c>
      <c r="D225" s="40">
        <v>0</v>
      </c>
      <c r="E225" s="40">
        <v>0.20479999999999926</v>
      </c>
      <c r="F225" s="40">
        <v>0</v>
      </c>
      <c r="G225" s="40">
        <v>0</v>
      </c>
      <c r="H225" s="41">
        <v>0</v>
      </c>
      <c r="I225" s="42">
        <f t="shared" si="7"/>
        <v>22.204799999999999</v>
      </c>
      <c r="J225" s="7"/>
      <c r="K225" s="56">
        <v>1.3036345480524261</v>
      </c>
      <c r="L225" s="7"/>
      <c r="M225" s="7"/>
      <c r="N225" s="7"/>
      <c r="O225" s="7"/>
      <c r="P225" s="7"/>
      <c r="Q225" s="7"/>
      <c r="R225" s="7"/>
      <c r="S225" s="7"/>
      <c r="T225" s="7"/>
    </row>
    <row r="226" spans="1:20" x14ac:dyDescent="0.2">
      <c r="A226" s="4">
        <f t="shared" si="6"/>
        <v>8</v>
      </c>
      <c r="B226" s="35">
        <v>40760</v>
      </c>
      <c r="C226" s="39">
        <v>21.299999999999958</v>
      </c>
      <c r="D226" s="40">
        <v>0</v>
      </c>
      <c r="E226" s="40">
        <v>0.13239999999999782</v>
      </c>
      <c r="F226" s="40">
        <v>0</v>
      </c>
      <c r="G226" s="40">
        <v>0</v>
      </c>
      <c r="H226" s="41">
        <v>0</v>
      </c>
      <c r="I226" s="42">
        <f t="shared" si="7"/>
        <v>21.432399999999955</v>
      </c>
      <c r="J226" s="7"/>
      <c r="K226" s="57">
        <v>1.2430707689900207</v>
      </c>
      <c r="L226" s="7"/>
      <c r="M226" s="7"/>
      <c r="N226" s="7"/>
      <c r="O226" s="7"/>
      <c r="P226" s="7"/>
      <c r="Q226" s="7"/>
      <c r="R226" s="7"/>
      <c r="S226" s="7"/>
      <c r="T226" s="7"/>
    </row>
    <row r="227" spans="1:20" x14ac:dyDescent="0.2">
      <c r="A227" s="4">
        <f t="shared" si="6"/>
        <v>8</v>
      </c>
      <c r="B227" s="35">
        <v>40761</v>
      </c>
      <c r="C227" s="39">
        <v>18.60000000000014</v>
      </c>
      <c r="D227" s="40">
        <v>0</v>
      </c>
      <c r="E227" s="40">
        <v>0</v>
      </c>
      <c r="F227" s="40">
        <v>0</v>
      </c>
      <c r="G227" s="40">
        <v>0</v>
      </c>
      <c r="H227" s="41">
        <v>0</v>
      </c>
      <c r="I227" s="42">
        <f t="shared" si="7"/>
        <v>18.60000000000014</v>
      </c>
      <c r="J227" s="7"/>
      <c r="K227" s="57">
        <v>1.1486020442740505</v>
      </c>
      <c r="L227" s="7"/>
      <c r="M227" s="7"/>
      <c r="N227" s="7"/>
      <c r="O227" s="7"/>
      <c r="P227" s="7"/>
      <c r="Q227" s="7"/>
      <c r="R227" s="7"/>
      <c r="S227" s="7"/>
      <c r="T227" s="7"/>
    </row>
    <row r="228" spans="1:20" x14ac:dyDescent="0.2">
      <c r="A228" s="4">
        <f t="shared" si="6"/>
        <v>8</v>
      </c>
      <c r="B228" s="35">
        <v>40762</v>
      </c>
      <c r="C228" s="39">
        <v>18</v>
      </c>
      <c r="D228" s="40">
        <v>0.94599999999999995</v>
      </c>
      <c r="E228" s="40">
        <v>0</v>
      </c>
      <c r="F228" s="40">
        <v>0</v>
      </c>
      <c r="G228" s="40">
        <v>0</v>
      </c>
      <c r="H228" s="41">
        <v>0</v>
      </c>
      <c r="I228" s="42">
        <f t="shared" si="7"/>
        <v>18.946000000000002</v>
      </c>
      <c r="J228" s="7"/>
      <c r="K228" s="57">
        <v>1.3006909002926348</v>
      </c>
      <c r="L228" s="7"/>
      <c r="M228" s="7"/>
      <c r="N228" s="7"/>
      <c r="O228" s="7"/>
      <c r="P228" s="7"/>
      <c r="Q228" s="7"/>
      <c r="R228" s="7"/>
      <c r="S228" s="7"/>
      <c r="T228" s="7"/>
    </row>
    <row r="229" spans="1:20" x14ac:dyDescent="0.2">
      <c r="A229" s="4">
        <f t="shared" si="6"/>
        <v>8</v>
      </c>
      <c r="B229" s="35">
        <v>40763</v>
      </c>
      <c r="C229" s="39">
        <v>21.799999999999958</v>
      </c>
      <c r="D229" s="40">
        <v>0.27200000000000002</v>
      </c>
      <c r="E229" s="40">
        <v>0</v>
      </c>
      <c r="F229" s="40">
        <v>0</v>
      </c>
      <c r="G229" s="40">
        <v>0</v>
      </c>
      <c r="H229" s="41">
        <v>0</v>
      </c>
      <c r="I229" s="42">
        <f t="shared" si="7"/>
        <v>22.071999999999957</v>
      </c>
      <c r="J229" s="7"/>
      <c r="K229" s="57">
        <v>1.2890778663586568</v>
      </c>
      <c r="L229" s="7"/>
      <c r="M229" s="7"/>
      <c r="N229" s="7"/>
      <c r="O229" s="7"/>
      <c r="P229" s="7"/>
      <c r="Q229" s="7"/>
      <c r="R229" s="7"/>
      <c r="S229" s="7"/>
      <c r="T229" s="7"/>
    </row>
    <row r="230" spans="1:20" x14ac:dyDescent="0.2">
      <c r="A230" s="4">
        <f t="shared" si="6"/>
        <v>8</v>
      </c>
      <c r="B230" s="35">
        <v>40764</v>
      </c>
      <c r="C230" s="39">
        <v>18.299999999999958</v>
      </c>
      <c r="D230" s="40">
        <v>1.1619999999999999</v>
      </c>
      <c r="E230" s="40">
        <v>1.2210000000000001</v>
      </c>
      <c r="F230" s="40">
        <v>0</v>
      </c>
      <c r="G230" s="40">
        <v>0</v>
      </c>
      <c r="H230" s="41">
        <v>0</v>
      </c>
      <c r="I230" s="42">
        <f t="shared" si="7"/>
        <v>20.682999999999957</v>
      </c>
      <c r="J230" s="7"/>
      <c r="K230" s="57">
        <v>0.99730490648612402</v>
      </c>
      <c r="L230" s="7"/>
      <c r="M230" s="7"/>
      <c r="N230" s="7"/>
      <c r="O230" s="7"/>
      <c r="P230" s="7"/>
      <c r="Q230" s="7"/>
      <c r="R230" s="7"/>
      <c r="S230" s="7"/>
      <c r="T230" s="7"/>
    </row>
    <row r="231" spans="1:20" x14ac:dyDescent="0.2">
      <c r="A231" s="4">
        <f t="shared" si="6"/>
        <v>8</v>
      </c>
      <c r="B231" s="35">
        <v>40765</v>
      </c>
      <c r="C231" s="39">
        <v>19.299999999999958</v>
      </c>
      <c r="D231" s="40">
        <v>0</v>
      </c>
      <c r="E231" s="40">
        <v>2.9246000000000021</v>
      </c>
      <c r="F231" s="40">
        <v>0</v>
      </c>
      <c r="G231" s="40">
        <v>0</v>
      </c>
      <c r="H231" s="41">
        <v>0.28199999999999997</v>
      </c>
      <c r="I231" s="42">
        <f t="shared" si="7"/>
        <v>22.50659999999996</v>
      </c>
      <c r="J231" s="7"/>
      <c r="K231" s="57">
        <v>1.248215638385173</v>
      </c>
      <c r="L231" s="7"/>
      <c r="M231" s="7"/>
      <c r="N231" s="7"/>
      <c r="O231" s="7"/>
      <c r="P231" s="7"/>
      <c r="Q231" s="7"/>
      <c r="R231" s="7"/>
      <c r="S231" s="7"/>
      <c r="T231" s="7"/>
    </row>
    <row r="232" spans="1:20" x14ac:dyDescent="0.2">
      <c r="A232" s="4">
        <f t="shared" si="6"/>
        <v>8</v>
      </c>
      <c r="B232" s="35">
        <v>40766</v>
      </c>
      <c r="C232" s="39">
        <v>19.200000000000042</v>
      </c>
      <c r="D232" s="40">
        <v>0.20599999999999999</v>
      </c>
      <c r="E232" s="40">
        <v>2.4807000000000006</v>
      </c>
      <c r="F232" s="40">
        <v>0</v>
      </c>
      <c r="G232" s="40">
        <v>0</v>
      </c>
      <c r="H232" s="41">
        <v>0.22600000000000001</v>
      </c>
      <c r="I232" s="42">
        <f t="shared" si="7"/>
        <v>22.112700000000039</v>
      </c>
      <c r="J232" s="7"/>
      <c r="K232" s="57">
        <v>1.4050293464926835</v>
      </c>
      <c r="L232" s="7"/>
      <c r="M232" s="7"/>
      <c r="N232" s="7"/>
      <c r="O232" s="7"/>
      <c r="P232" s="7"/>
      <c r="Q232" s="7"/>
      <c r="R232" s="7"/>
      <c r="S232" s="7"/>
      <c r="T232" s="7"/>
    </row>
    <row r="233" spans="1:20" x14ac:dyDescent="0.2">
      <c r="A233" s="4">
        <f t="shared" si="6"/>
        <v>8</v>
      </c>
      <c r="B233" s="35">
        <v>40767</v>
      </c>
      <c r="C233" s="39">
        <v>20.60000000000014</v>
      </c>
      <c r="D233" s="40">
        <v>0.104</v>
      </c>
      <c r="E233" s="40">
        <v>0</v>
      </c>
      <c r="F233" s="40">
        <v>0</v>
      </c>
      <c r="G233" s="40">
        <v>0</v>
      </c>
      <c r="H233" s="41">
        <v>0</v>
      </c>
      <c r="I233" s="42">
        <f t="shared" si="7"/>
        <v>20.704000000000139</v>
      </c>
      <c r="J233" s="7"/>
      <c r="K233" s="57">
        <v>1.1737004358222369</v>
      </c>
      <c r="L233" s="7"/>
      <c r="M233" s="7"/>
      <c r="N233" s="7"/>
      <c r="O233" s="7"/>
      <c r="P233" s="7"/>
      <c r="Q233" s="7"/>
      <c r="R233" s="7"/>
      <c r="S233" s="7"/>
      <c r="T233" s="7"/>
    </row>
    <row r="234" spans="1:20" x14ac:dyDescent="0.2">
      <c r="A234" s="4">
        <f t="shared" si="6"/>
        <v>8</v>
      </c>
      <c r="B234" s="35">
        <v>40768</v>
      </c>
      <c r="C234" s="39">
        <v>20.599999999999909</v>
      </c>
      <c r="D234" s="40">
        <v>0</v>
      </c>
      <c r="E234" s="40">
        <v>0</v>
      </c>
      <c r="F234" s="40">
        <v>0</v>
      </c>
      <c r="G234" s="40">
        <v>0</v>
      </c>
      <c r="H234" s="41">
        <v>0</v>
      </c>
      <c r="I234" s="42">
        <f t="shared" si="7"/>
        <v>20.599999999999909</v>
      </c>
      <c r="J234" s="7"/>
      <c r="K234" s="57">
        <v>1.3026382238029162</v>
      </c>
      <c r="L234" s="7"/>
      <c r="M234" s="7"/>
      <c r="N234" s="7"/>
      <c r="O234" s="7"/>
      <c r="P234" s="7"/>
      <c r="Q234" s="7"/>
      <c r="R234" s="7"/>
      <c r="S234" s="7"/>
      <c r="T234" s="7"/>
    </row>
    <row r="235" spans="1:20" x14ac:dyDescent="0.2">
      <c r="A235" s="4">
        <f t="shared" si="6"/>
        <v>8</v>
      </c>
      <c r="B235" s="35">
        <v>40769</v>
      </c>
      <c r="C235" s="39">
        <v>18.599999999999909</v>
      </c>
      <c r="D235" s="40">
        <v>0</v>
      </c>
      <c r="E235" s="40">
        <v>0</v>
      </c>
      <c r="F235" s="40">
        <v>0</v>
      </c>
      <c r="G235" s="40">
        <v>0</v>
      </c>
      <c r="H235" s="41">
        <v>0</v>
      </c>
      <c r="I235" s="42">
        <f t="shared" si="7"/>
        <v>18.599999999999909</v>
      </c>
      <c r="J235" s="7"/>
      <c r="K235" s="57">
        <v>1.1456488419684212</v>
      </c>
      <c r="L235" s="7"/>
      <c r="M235" s="7"/>
      <c r="N235" s="7"/>
      <c r="O235" s="7"/>
      <c r="P235" s="7"/>
      <c r="Q235" s="7"/>
      <c r="R235" s="7"/>
      <c r="S235" s="7"/>
      <c r="T235" s="7"/>
    </row>
    <row r="236" spans="1:20" x14ac:dyDescent="0.2">
      <c r="A236" s="4">
        <f t="shared" si="6"/>
        <v>8</v>
      </c>
      <c r="B236" s="35">
        <v>40770</v>
      </c>
      <c r="C236" s="39">
        <v>19.300000000000182</v>
      </c>
      <c r="D236" s="40">
        <v>0</v>
      </c>
      <c r="E236" s="40">
        <v>8.3000000000000004E-2</v>
      </c>
      <c r="F236" s="40">
        <v>0</v>
      </c>
      <c r="G236" s="40">
        <v>0</v>
      </c>
      <c r="H236" s="41">
        <v>0</v>
      </c>
      <c r="I236" s="42">
        <f t="shared" si="7"/>
        <v>19.38300000000018</v>
      </c>
      <c r="J236" s="7"/>
      <c r="K236" s="57">
        <v>1.2409356916212335</v>
      </c>
      <c r="L236" s="7"/>
      <c r="M236" s="7"/>
      <c r="N236" s="7"/>
      <c r="O236" s="7"/>
      <c r="P236" s="7"/>
      <c r="Q236" s="7"/>
      <c r="R236" s="7"/>
      <c r="S236" s="7"/>
      <c r="T236" s="7"/>
    </row>
    <row r="237" spans="1:20" x14ac:dyDescent="0.2">
      <c r="A237" s="4">
        <f t="shared" si="6"/>
        <v>8</v>
      </c>
      <c r="B237" s="35">
        <v>40771</v>
      </c>
      <c r="C237" s="39">
        <v>21.699999999999818</v>
      </c>
      <c r="D237" s="40">
        <v>0</v>
      </c>
      <c r="E237" s="40">
        <v>0.19059999999999855</v>
      </c>
      <c r="F237" s="40">
        <v>0</v>
      </c>
      <c r="G237" s="40">
        <v>0</v>
      </c>
      <c r="H237" s="41">
        <v>0</v>
      </c>
      <c r="I237" s="42">
        <f t="shared" si="7"/>
        <v>21.890599999999818</v>
      </c>
      <c r="J237" s="7"/>
      <c r="K237" s="57">
        <v>1.2965861212634038</v>
      </c>
      <c r="L237" s="7"/>
      <c r="M237" s="7"/>
      <c r="N237" s="7"/>
      <c r="O237" s="7"/>
      <c r="P237" s="7"/>
      <c r="Q237" s="7"/>
      <c r="R237" s="7"/>
      <c r="S237" s="7"/>
      <c r="T237" s="7"/>
    </row>
    <row r="238" spans="1:20" x14ac:dyDescent="0.2">
      <c r="A238" s="4">
        <f t="shared" si="6"/>
        <v>8</v>
      </c>
      <c r="B238" s="35">
        <v>40772</v>
      </c>
      <c r="C238" s="39">
        <v>18.800000000000182</v>
      </c>
      <c r="D238" s="40">
        <v>1.2889999999999999</v>
      </c>
      <c r="E238" s="40">
        <v>0.28229999999999927</v>
      </c>
      <c r="F238" s="40">
        <v>0</v>
      </c>
      <c r="G238" s="40">
        <v>0</v>
      </c>
      <c r="H238" s="41">
        <v>0</v>
      </c>
      <c r="I238" s="42">
        <f t="shared" si="7"/>
        <v>20.371300000000183</v>
      </c>
      <c r="J238" s="7"/>
      <c r="K238" s="57">
        <v>1.3077394495571419</v>
      </c>
      <c r="L238" s="7"/>
      <c r="M238" s="7"/>
      <c r="N238" s="7"/>
      <c r="O238" s="7"/>
      <c r="P238" s="7"/>
      <c r="Q238" s="7"/>
      <c r="R238" s="7"/>
      <c r="S238" s="7"/>
      <c r="T238" s="7"/>
    </row>
    <row r="239" spans="1:20" x14ac:dyDescent="0.2">
      <c r="A239" s="4">
        <f t="shared" si="6"/>
        <v>8</v>
      </c>
      <c r="B239" s="35">
        <v>40773</v>
      </c>
      <c r="C239" s="39">
        <v>20</v>
      </c>
      <c r="D239" s="40">
        <v>0.17100000000000001</v>
      </c>
      <c r="E239" s="40">
        <v>0.30199999999999999</v>
      </c>
      <c r="F239" s="40">
        <v>0</v>
      </c>
      <c r="G239" s="40">
        <v>0</v>
      </c>
      <c r="H239" s="41">
        <v>0</v>
      </c>
      <c r="I239" s="42">
        <f t="shared" si="7"/>
        <v>20.472999999999999</v>
      </c>
      <c r="J239" s="7"/>
      <c r="K239" s="57">
        <v>1.2265669503941958</v>
      </c>
      <c r="L239" s="7"/>
      <c r="M239" s="7"/>
      <c r="N239" s="7"/>
      <c r="O239" s="7"/>
      <c r="P239" s="7"/>
      <c r="Q239" s="7"/>
      <c r="R239" s="7"/>
      <c r="S239" s="7"/>
      <c r="T239" s="7"/>
    </row>
    <row r="240" spans="1:20" x14ac:dyDescent="0.2">
      <c r="A240" s="4">
        <f t="shared" si="6"/>
        <v>8</v>
      </c>
      <c r="B240" s="35">
        <v>40774</v>
      </c>
      <c r="C240" s="39">
        <v>20.599999999999909</v>
      </c>
      <c r="D240" s="40">
        <v>0.11899999999999999</v>
      </c>
      <c r="E240" s="40">
        <v>0.28879999999999928</v>
      </c>
      <c r="F240" s="40">
        <v>0</v>
      </c>
      <c r="G240" s="40">
        <v>0</v>
      </c>
      <c r="H240" s="41">
        <v>0</v>
      </c>
      <c r="I240" s="42">
        <f t="shared" si="7"/>
        <v>21.007799999999907</v>
      </c>
      <c r="J240" s="7"/>
      <c r="K240" s="57">
        <v>1.2015393367037868</v>
      </c>
      <c r="L240" s="7"/>
      <c r="M240" s="7"/>
      <c r="N240" s="7"/>
      <c r="O240" s="7"/>
      <c r="P240" s="7"/>
      <c r="Q240" s="7"/>
      <c r="R240" s="7"/>
      <c r="S240" s="7"/>
      <c r="T240" s="7"/>
    </row>
    <row r="241" spans="1:20" x14ac:dyDescent="0.2">
      <c r="A241" s="4">
        <f t="shared" si="6"/>
        <v>8</v>
      </c>
      <c r="B241" s="35">
        <v>40775</v>
      </c>
      <c r="C241" s="39">
        <v>19.5</v>
      </c>
      <c r="D241" s="40">
        <v>0</v>
      </c>
      <c r="E241" s="40">
        <v>0.20840000000000145</v>
      </c>
      <c r="F241" s="40">
        <v>0</v>
      </c>
      <c r="G241" s="40">
        <v>0</v>
      </c>
      <c r="H241" s="41">
        <v>0</v>
      </c>
      <c r="I241" s="42">
        <f t="shared" si="7"/>
        <v>19.708400000000001</v>
      </c>
      <c r="J241" s="7"/>
      <c r="K241" s="57">
        <v>1.2173013745321941</v>
      </c>
      <c r="L241" s="7"/>
      <c r="M241" s="7"/>
      <c r="N241" s="7"/>
      <c r="O241" s="7"/>
      <c r="P241" s="7"/>
      <c r="Q241" s="7"/>
      <c r="R241" s="7"/>
      <c r="S241" s="7"/>
      <c r="T241" s="7"/>
    </row>
    <row r="242" spans="1:20" x14ac:dyDescent="0.2">
      <c r="A242" s="4">
        <f t="shared" si="6"/>
        <v>8</v>
      </c>
      <c r="B242" s="35">
        <v>40776</v>
      </c>
      <c r="C242" s="39">
        <v>17.799999999999958</v>
      </c>
      <c r="D242" s="40">
        <v>0</v>
      </c>
      <c r="E242" s="40">
        <v>0.17449999999999999</v>
      </c>
      <c r="F242" s="40">
        <v>0</v>
      </c>
      <c r="G242" s="40">
        <v>0</v>
      </c>
      <c r="H242" s="41">
        <v>0</v>
      </c>
      <c r="I242" s="42">
        <f t="shared" si="7"/>
        <v>17.974499999999956</v>
      </c>
      <c r="J242" s="7"/>
      <c r="K242" s="57">
        <v>1.1813786477168342</v>
      </c>
      <c r="L242" s="7"/>
      <c r="M242" s="7"/>
      <c r="N242" s="7"/>
      <c r="O242" s="7"/>
      <c r="P242" s="7"/>
      <c r="Q242" s="7"/>
      <c r="R242" s="7"/>
      <c r="S242" s="7"/>
      <c r="T242" s="7"/>
    </row>
    <row r="243" spans="1:20" x14ac:dyDescent="0.2">
      <c r="A243" s="4">
        <f t="shared" si="6"/>
        <v>8</v>
      </c>
      <c r="B243" s="35">
        <v>40777</v>
      </c>
      <c r="C243" s="39">
        <v>20.5</v>
      </c>
      <c r="D243" s="40">
        <v>0.498</v>
      </c>
      <c r="E243" s="40">
        <v>0</v>
      </c>
      <c r="F243" s="40">
        <v>0</v>
      </c>
      <c r="G243" s="40">
        <v>0</v>
      </c>
      <c r="H243" s="41">
        <v>0</v>
      </c>
      <c r="I243" s="42">
        <f t="shared" si="7"/>
        <v>20.998000000000001</v>
      </c>
      <c r="J243" s="7"/>
      <c r="K243" s="57">
        <v>1.2004764857804449</v>
      </c>
      <c r="L243" s="7"/>
      <c r="M243" s="7"/>
      <c r="N243" s="7"/>
      <c r="O243" s="7"/>
      <c r="P243" s="7"/>
      <c r="Q243" s="7"/>
      <c r="R243" s="7"/>
      <c r="S243" s="7"/>
      <c r="T243" s="7"/>
    </row>
    <row r="244" spans="1:20" x14ac:dyDescent="0.2">
      <c r="A244" s="4">
        <f t="shared" si="6"/>
        <v>8</v>
      </c>
      <c r="B244" s="35">
        <v>40778</v>
      </c>
      <c r="C244" s="39">
        <v>19.799999999999958</v>
      </c>
      <c r="D244" s="40">
        <v>0.30199999999999999</v>
      </c>
      <c r="E244" s="40">
        <v>0</v>
      </c>
      <c r="F244" s="40">
        <v>0</v>
      </c>
      <c r="G244" s="40">
        <v>0</v>
      </c>
      <c r="H244" s="41">
        <v>0</v>
      </c>
      <c r="I244" s="42">
        <f t="shared" si="7"/>
        <v>20.101999999999958</v>
      </c>
      <c r="J244" s="7"/>
      <c r="K244" s="57">
        <v>1.1569979291026398</v>
      </c>
      <c r="L244" s="7"/>
      <c r="M244" s="7"/>
      <c r="N244" s="7"/>
      <c r="O244" s="7"/>
      <c r="P244" s="7"/>
      <c r="Q244" s="7"/>
      <c r="R244" s="7"/>
      <c r="S244" s="7"/>
      <c r="T244" s="7"/>
    </row>
    <row r="245" spans="1:20" x14ac:dyDescent="0.2">
      <c r="A245" s="4">
        <f t="shared" si="6"/>
        <v>8</v>
      </c>
      <c r="B245" s="35">
        <v>40779</v>
      </c>
      <c r="C245" s="39">
        <v>20</v>
      </c>
      <c r="D245" s="40">
        <v>0.41</v>
      </c>
      <c r="E245" s="40">
        <v>0</v>
      </c>
      <c r="F245" s="40">
        <v>0</v>
      </c>
      <c r="G245" s="40">
        <v>0</v>
      </c>
      <c r="H245" s="41">
        <v>0</v>
      </c>
      <c r="I245" s="42">
        <f t="shared" si="7"/>
        <v>20.41</v>
      </c>
      <c r="J245" s="7"/>
      <c r="K245" s="57">
        <v>1.1736548841154413</v>
      </c>
      <c r="L245" s="7"/>
      <c r="M245" s="7"/>
      <c r="N245" s="7"/>
      <c r="O245" s="7"/>
      <c r="P245" s="7"/>
      <c r="Q245" s="7"/>
      <c r="R245" s="7"/>
      <c r="S245" s="7"/>
      <c r="T245" s="7"/>
    </row>
    <row r="246" spans="1:20" x14ac:dyDescent="0.2">
      <c r="A246" s="4">
        <f t="shared" si="6"/>
        <v>8</v>
      </c>
      <c r="B246" s="35">
        <v>40780</v>
      </c>
      <c r="C246" s="39">
        <v>21.200000000000042</v>
      </c>
      <c r="D246" s="40">
        <v>0.54800000000000004</v>
      </c>
      <c r="E246" s="40">
        <v>0</v>
      </c>
      <c r="F246" s="40">
        <v>0</v>
      </c>
      <c r="G246" s="40">
        <v>0</v>
      </c>
      <c r="H246" s="41">
        <v>0</v>
      </c>
      <c r="I246" s="42">
        <f t="shared" si="7"/>
        <v>21.74800000000004</v>
      </c>
      <c r="K246" s="57">
        <v>1.2040461868821217</v>
      </c>
    </row>
    <row r="247" spans="1:20" x14ac:dyDescent="0.2">
      <c r="A247" s="4">
        <f t="shared" si="6"/>
        <v>8</v>
      </c>
      <c r="B247" s="35">
        <v>40781</v>
      </c>
      <c r="C247" s="39">
        <v>19.60000000000014</v>
      </c>
      <c r="D247" s="40">
        <v>0.22900000000000001</v>
      </c>
      <c r="E247" s="40">
        <v>0</v>
      </c>
      <c r="F247" s="40">
        <v>0</v>
      </c>
      <c r="G247" s="40">
        <v>0</v>
      </c>
      <c r="H247" s="41">
        <v>0</v>
      </c>
      <c r="I247" s="42">
        <f t="shared" si="7"/>
        <v>19.829000000000139</v>
      </c>
      <c r="K247" s="56">
        <v>1.0957779762853845</v>
      </c>
    </row>
    <row r="248" spans="1:20" x14ac:dyDescent="0.2">
      <c r="A248" s="4">
        <f t="shared" si="6"/>
        <v>8</v>
      </c>
      <c r="B248" s="35">
        <v>40782</v>
      </c>
      <c r="C248" s="39">
        <v>19.099999999999909</v>
      </c>
      <c r="D248" s="40">
        <v>0.14599999999999999</v>
      </c>
      <c r="E248" s="40">
        <v>0</v>
      </c>
      <c r="F248" s="40">
        <v>0</v>
      </c>
      <c r="G248" s="40">
        <v>0</v>
      </c>
      <c r="H248" s="41">
        <v>0</v>
      </c>
      <c r="I248" s="42">
        <f t="shared" si="7"/>
        <v>19.24599999999991</v>
      </c>
      <c r="K248" s="56">
        <v>1.1392457188909912</v>
      </c>
    </row>
    <row r="249" spans="1:20" x14ac:dyDescent="0.2">
      <c r="A249" s="4">
        <f t="shared" si="6"/>
        <v>8</v>
      </c>
      <c r="B249" s="35">
        <v>40783</v>
      </c>
      <c r="C249" s="39">
        <v>19.599999999999909</v>
      </c>
      <c r="D249" s="40">
        <v>0.108</v>
      </c>
      <c r="E249" s="40">
        <v>0</v>
      </c>
      <c r="F249" s="40">
        <v>0</v>
      </c>
      <c r="G249" s="40">
        <v>0</v>
      </c>
      <c r="H249" s="41">
        <v>0</v>
      </c>
      <c r="I249" s="42">
        <f t="shared" si="7"/>
        <v>19.70799999999991</v>
      </c>
      <c r="K249" s="56">
        <v>1.243259840608421</v>
      </c>
    </row>
    <row r="250" spans="1:20" x14ac:dyDescent="0.2">
      <c r="A250" s="4">
        <f t="shared" si="6"/>
        <v>8</v>
      </c>
      <c r="B250" s="35">
        <v>40784</v>
      </c>
      <c r="C250" s="39">
        <v>21.700000000000042</v>
      </c>
      <c r="D250" s="40">
        <v>0</v>
      </c>
      <c r="E250" s="40">
        <v>0.10859999999999854</v>
      </c>
      <c r="F250" s="40">
        <v>0</v>
      </c>
      <c r="G250" s="40">
        <v>0</v>
      </c>
      <c r="H250" s="41">
        <v>0</v>
      </c>
      <c r="I250" s="42">
        <f t="shared" si="7"/>
        <v>21.808600000000041</v>
      </c>
      <c r="K250" s="56">
        <v>1.2912605801848218</v>
      </c>
    </row>
    <row r="251" spans="1:20" x14ac:dyDescent="0.2">
      <c r="A251" s="4">
        <f t="shared" si="6"/>
        <v>8</v>
      </c>
      <c r="B251" s="35">
        <v>40785</v>
      </c>
      <c r="C251" s="39">
        <v>19.700000000000042</v>
      </c>
      <c r="D251" s="40">
        <v>0</v>
      </c>
      <c r="E251" s="40">
        <v>0.11360000000000219</v>
      </c>
      <c r="F251" s="40">
        <v>0</v>
      </c>
      <c r="G251" s="40">
        <v>0</v>
      </c>
      <c r="H251" s="41">
        <v>0</v>
      </c>
      <c r="I251" s="42">
        <f t="shared" si="7"/>
        <v>19.813600000000044</v>
      </c>
      <c r="K251" s="56">
        <v>1.1921666034343998</v>
      </c>
    </row>
    <row r="252" spans="1:20" x14ac:dyDescent="0.2">
      <c r="A252" s="4">
        <f t="shared" si="6"/>
        <v>8</v>
      </c>
      <c r="B252" s="35">
        <v>40786</v>
      </c>
      <c r="C252" s="39">
        <v>20.599999999999909</v>
      </c>
      <c r="D252" s="40">
        <v>0</v>
      </c>
      <c r="E252" s="40">
        <v>0.12609999999999855</v>
      </c>
      <c r="F252" s="40">
        <v>0</v>
      </c>
      <c r="G252" s="40">
        <v>0</v>
      </c>
      <c r="H252" s="41">
        <v>0</v>
      </c>
      <c r="I252" s="42">
        <f t="shared" si="7"/>
        <v>20.726099999999906</v>
      </c>
      <c r="K252" s="56">
        <v>1.275050390078434</v>
      </c>
    </row>
    <row r="253" spans="1:20" x14ac:dyDescent="0.2">
      <c r="A253" s="4">
        <f t="shared" si="6"/>
        <v>9</v>
      </c>
      <c r="B253" s="35">
        <v>40787</v>
      </c>
      <c r="C253" s="39">
        <v>19.10000000000014</v>
      </c>
      <c r="D253" s="40">
        <v>0</v>
      </c>
      <c r="E253" s="40">
        <v>0.10970000000000073</v>
      </c>
      <c r="F253" s="40">
        <v>0</v>
      </c>
      <c r="G253" s="40">
        <v>0</v>
      </c>
      <c r="H253" s="41">
        <v>0</v>
      </c>
      <c r="I253" s="42">
        <f t="shared" si="7"/>
        <v>19.20970000000014</v>
      </c>
      <c r="K253" s="56">
        <v>1.1164137019420382</v>
      </c>
    </row>
    <row r="254" spans="1:20" x14ac:dyDescent="0.2">
      <c r="A254" s="4">
        <f t="shared" si="6"/>
        <v>9</v>
      </c>
      <c r="B254" s="35">
        <v>40788</v>
      </c>
      <c r="C254" s="39">
        <v>21.89999999999986</v>
      </c>
      <c r="D254" s="40">
        <v>0</v>
      </c>
      <c r="E254" s="40">
        <v>8.3200000000000732E-2</v>
      </c>
      <c r="F254" s="40">
        <v>0</v>
      </c>
      <c r="G254" s="40">
        <v>0</v>
      </c>
      <c r="H254" s="41">
        <v>0</v>
      </c>
      <c r="I254" s="42">
        <f t="shared" si="7"/>
        <v>21.983199999999862</v>
      </c>
      <c r="K254" s="56">
        <v>1.3188749952978185</v>
      </c>
    </row>
    <row r="255" spans="1:20" x14ac:dyDescent="0.2">
      <c r="A255" s="4">
        <f t="shared" si="6"/>
        <v>9</v>
      </c>
      <c r="B255" s="35">
        <v>40789</v>
      </c>
      <c r="C255" s="39">
        <v>20.10000000000014</v>
      </c>
      <c r="D255" s="40">
        <v>0</v>
      </c>
      <c r="E255" s="40">
        <v>0</v>
      </c>
      <c r="F255" s="40">
        <v>0</v>
      </c>
      <c r="G255" s="40">
        <v>0</v>
      </c>
      <c r="H255" s="41">
        <v>0</v>
      </c>
      <c r="I255" s="42">
        <f t="shared" si="7"/>
        <v>20.10000000000014</v>
      </c>
      <c r="K255" s="56">
        <v>1.2291171438015736</v>
      </c>
    </row>
    <row r="256" spans="1:20" x14ac:dyDescent="0.2">
      <c r="A256" s="4">
        <f t="shared" si="6"/>
        <v>9</v>
      </c>
      <c r="B256" s="35">
        <v>40790</v>
      </c>
      <c r="C256" s="39">
        <v>19.700000000000042</v>
      </c>
      <c r="D256" s="40">
        <v>0</v>
      </c>
      <c r="E256" s="40">
        <v>8.1399999999997821E-2</v>
      </c>
      <c r="F256" s="40">
        <v>0</v>
      </c>
      <c r="G256" s="40">
        <v>0</v>
      </c>
      <c r="H256" s="41">
        <v>0</v>
      </c>
      <c r="I256" s="42">
        <f t="shared" si="7"/>
        <v>19.781400000000041</v>
      </c>
      <c r="K256" s="56">
        <v>1.1976205990904414</v>
      </c>
    </row>
    <row r="257" spans="1:11" x14ac:dyDescent="0.2">
      <c r="A257" s="4">
        <f t="shared" si="6"/>
        <v>9</v>
      </c>
      <c r="B257" s="35">
        <v>40791</v>
      </c>
      <c r="C257" s="39">
        <v>16.799999999999727</v>
      </c>
      <c r="D257" s="40">
        <v>3.2229999999999999</v>
      </c>
      <c r="E257" s="40">
        <v>4.8600000000002183E-2</v>
      </c>
      <c r="F257" s="40">
        <v>0.16</v>
      </c>
      <c r="G257" s="40">
        <v>0.13500000000000001</v>
      </c>
      <c r="H257" s="41">
        <v>0.04</v>
      </c>
      <c r="I257" s="42">
        <f t="shared" si="7"/>
        <v>20.406599999999727</v>
      </c>
      <c r="K257" s="56">
        <v>1.3845011268855347</v>
      </c>
    </row>
    <row r="258" spans="1:11" x14ac:dyDescent="0.2">
      <c r="A258" s="4">
        <f t="shared" si="6"/>
        <v>9</v>
      </c>
      <c r="B258" s="35">
        <v>40792</v>
      </c>
      <c r="C258" s="39">
        <v>21.700000000000273</v>
      </c>
      <c r="D258" s="40">
        <v>0.13400000000000001</v>
      </c>
      <c r="E258" s="40">
        <v>0</v>
      </c>
      <c r="F258" s="40">
        <v>0</v>
      </c>
      <c r="G258" s="40">
        <v>0</v>
      </c>
      <c r="H258" s="41">
        <v>0</v>
      </c>
      <c r="I258" s="42">
        <f t="shared" si="7"/>
        <v>21.834000000000273</v>
      </c>
      <c r="K258" s="56">
        <v>1.2944431658882103</v>
      </c>
    </row>
    <row r="259" spans="1:11" x14ac:dyDescent="0.2">
      <c r="A259" s="4">
        <f t="shared" si="6"/>
        <v>9</v>
      </c>
      <c r="B259" s="35">
        <v>40793</v>
      </c>
      <c r="C259" s="39">
        <v>21.5</v>
      </c>
      <c r="D259" s="40">
        <v>0.14799999999999999</v>
      </c>
      <c r="E259" s="40">
        <v>0</v>
      </c>
      <c r="F259" s="40">
        <v>0</v>
      </c>
      <c r="G259" s="40">
        <v>0</v>
      </c>
      <c r="H259" s="41">
        <v>0</v>
      </c>
      <c r="I259" s="42">
        <f t="shared" si="7"/>
        <v>21.648</v>
      </c>
      <c r="K259" s="56">
        <v>1.2643859077947839</v>
      </c>
    </row>
    <row r="260" spans="1:11" x14ac:dyDescent="0.2">
      <c r="A260" s="4">
        <f t="shared" si="6"/>
        <v>9</v>
      </c>
      <c r="B260" s="35">
        <v>40794</v>
      </c>
      <c r="C260" s="39">
        <v>20</v>
      </c>
      <c r="D260" s="40">
        <v>0.13200000000000001</v>
      </c>
      <c r="E260" s="40">
        <v>0</v>
      </c>
      <c r="F260" s="40">
        <v>0</v>
      </c>
      <c r="G260" s="40">
        <v>0</v>
      </c>
      <c r="H260" s="41">
        <v>0</v>
      </c>
      <c r="I260" s="42">
        <f t="shared" si="7"/>
        <v>20.132000000000001</v>
      </c>
      <c r="K260" s="56">
        <v>1.2088979228770595</v>
      </c>
    </row>
    <row r="261" spans="1:11" x14ac:dyDescent="0.2">
      <c r="A261" s="4">
        <f t="shared" si="6"/>
        <v>9</v>
      </c>
      <c r="B261" s="35">
        <v>40795</v>
      </c>
      <c r="C261" s="39">
        <v>21.199999999999818</v>
      </c>
      <c r="D261" s="40">
        <v>8.6999999999999994E-2</v>
      </c>
      <c r="E261" s="40">
        <v>0</v>
      </c>
      <c r="F261" s="40">
        <v>0</v>
      </c>
      <c r="G261" s="40">
        <v>0</v>
      </c>
      <c r="H261" s="41">
        <v>0</v>
      </c>
      <c r="I261" s="42">
        <f t="shared" si="7"/>
        <v>21.286999999999818</v>
      </c>
      <c r="K261" s="56">
        <v>1.2413099004180805</v>
      </c>
    </row>
    <row r="262" spans="1:11" x14ac:dyDescent="0.2">
      <c r="A262" s="4">
        <f t="shared" si="6"/>
        <v>9</v>
      </c>
      <c r="B262" s="35">
        <v>40796</v>
      </c>
      <c r="C262" s="39">
        <v>18.599999999999909</v>
      </c>
      <c r="D262" s="40">
        <v>0</v>
      </c>
      <c r="E262" s="40">
        <v>0</v>
      </c>
      <c r="F262" s="40">
        <v>0</v>
      </c>
      <c r="G262" s="40">
        <v>0</v>
      </c>
      <c r="H262" s="41">
        <v>0</v>
      </c>
      <c r="I262" s="42">
        <f t="shared" si="7"/>
        <v>18.599999999999909</v>
      </c>
      <c r="K262" s="56">
        <v>1.1856067333560072</v>
      </c>
    </row>
    <row r="263" spans="1:11" x14ac:dyDescent="0.2">
      <c r="A263" s="4">
        <f t="shared" si="6"/>
        <v>9</v>
      </c>
      <c r="B263" s="35">
        <v>40797</v>
      </c>
      <c r="C263" s="39">
        <v>15.800000000000182</v>
      </c>
      <c r="D263" s="40">
        <v>3.7010000000000001</v>
      </c>
      <c r="E263" s="40">
        <v>0</v>
      </c>
      <c r="F263" s="40">
        <v>0</v>
      </c>
      <c r="G263" s="40">
        <v>0</v>
      </c>
      <c r="H263" s="41">
        <v>0</v>
      </c>
      <c r="I263" s="42">
        <f t="shared" si="7"/>
        <v>19.501000000000182</v>
      </c>
      <c r="K263" s="56">
        <v>1.182691460574564</v>
      </c>
    </row>
    <row r="264" spans="1:11" x14ac:dyDescent="0.2">
      <c r="A264" s="4">
        <f t="shared" si="6"/>
        <v>9</v>
      </c>
      <c r="B264" s="35">
        <v>40798</v>
      </c>
      <c r="C264" s="39">
        <v>15.699999999999818</v>
      </c>
      <c r="D264" s="40">
        <v>3.996</v>
      </c>
      <c r="E264" s="40">
        <v>8.1299999999999276E-2</v>
      </c>
      <c r="F264" s="40">
        <v>0</v>
      </c>
      <c r="G264" s="40">
        <v>0</v>
      </c>
      <c r="H264" s="41">
        <v>0</v>
      </c>
      <c r="I264" s="42">
        <f t="shared" si="7"/>
        <v>19.777299999999816</v>
      </c>
      <c r="K264" s="56">
        <v>1.3896462835256826</v>
      </c>
    </row>
    <row r="265" spans="1:11" x14ac:dyDescent="0.2">
      <c r="A265" s="4">
        <f t="shared" si="6"/>
        <v>9</v>
      </c>
      <c r="B265" s="35">
        <v>40799</v>
      </c>
      <c r="C265" s="39">
        <v>20.600000000000364</v>
      </c>
      <c r="D265" s="40">
        <v>0</v>
      </c>
      <c r="E265" s="40">
        <v>7.290000000000145E-2</v>
      </c>
      <c r="F265" s="40">
        <v>0</v>
      </c>
      <c r="G265" s="40">
        <v>0</v>
      </c>
      <c r="H265" s="41">
        <v>0</v>
      </c>
      <c r="I265" s="42">
        <f t="shared" si="7"/>
        <v>20.672900000000364</v>
      </c>
      <c r="K265" s="56">
        <v>1.2646865079523026</v>
      </c>
    </row>
    <row r="266" spans="1:11" x14ac:dyDescent="0.2">
      <c r="A266" s="4">
        <f t="shared" ref="A266:A329" si="8">+IF(ISBLANK($B266),"",MONTH($B266))</f>
        <v>9</v>
      </c>
      <c r="B266" s="35">
        <v>40800</v>
      </c>
      <c r="C266" s="39">
        <v>20.099999999999909</v>
      </c>
      <c r="D266" s="40">
        <v>0</v>
      </c>
      <c r="E266" s="40">
        <v>8.0699999999997094E-2</v>
      </c>
      <c r="F266" s="40">
        <v>0</v>
      </c>
      <c r="G266" s="40">
        <v>0</v>
      </c>
      <c r="H266" s="41">
        <v>0</v>
      </c>
      <c r="I266" s="42">
        <f t="shared" ref="I266:I329" si="9">+SUM(C266:H266)</f>
        <v>20.180699999999906</v>
      </c>
      <c r="K266" s="56">
        <v>1.2246630014898068</v>
      </c>
    </row>
    <row r="267" spans="1:11" x14ac:dyDescent="0.2">
      <c r="A267" s="4">
        <f t="shared" si="8"/>
        <v>9</v>
      </c>
      <c r="B267" s="35">
        <v>40801</v>
      </c>
      <c r="C267" s="39">
        <v>22.400000000000091</v>
      </c>
      <c r="D267" s="40">
        <v>0</v>
      </c>
      <c r="E267" s="40">
        <v>9.4700000000000728E-2</v>
      </c>
      <c r="F267" s="40">
        <v>0</v>
      </c>
      <c r="G267" s="40">
        <v>0</v>
      </c>
      <c r="H267" s="41">
        <v>0</v>
      </c>
      <c r="I267" s="42">
        <f t="shared" si="9"/>
        <v>22.494700000000091</v>
      </c>
      <c r="K267" s="56">
        <v>1.3060881085244556</v>
      </c>
    </row>
    <row r="268" spans="1:11" x14ac:dyDescent="0.2">
      <c r="A268" s="4">
        <f t="shared" si="8"/>
        <v>9</v>
      </c>
      <c r="B268" s="35">
        <v>40802</v>
      </c>
      <c r="C268" s="39">
        <v>19.399999999999636</v>
      </c>
      <c r="D268" s="40">
        <v>0</v>
      </c>
      <c r="E268" s="40">
        <v>0</v>
      </c>
      <c r="F268" s="40">
        <v>0</v>
      </c>
      <c r="G268" s="40">
        <v>0</v>
      </c>
      <c r="H268" s="41">
        <v>0</v>
      </c>
      <c r="I268" s="42">
        <f t="shared" si="9"/>
        <v>19.399999999999636</v>
      </c>
      <c r="K268" s="56">
        <v>1.1323378402027591</v>
      </c>
    </row>
    <row r="269" spans="1:11" x14ac:dyDescent="0.2">
      <c r="A269" s="4">
        <f t="shared" si="8"/>
        <v>9</v>
      </c>
      <c r="B269" s="35">
        <v>40803</v>
      </c>
      <c r="C269" s="39">
        <v>18.600000000000364</v>
      </c>
      <c r="D269" s="40">
        <v>0</v>
      </c>
      <c r="E269" s="40">
        <v>0</v>
      </c>
      <c r="F269" s="40">
        <v>0</v>
      </c>
      <c r="G269" s="40">
        <v>0</v>
      </c>
      <c r="H269" s="41">
        <v>0</v>
      </c>
      <c r="I269" s="42">
        <f t="shared" si="9"/>
        <v>18.600000000000364</v>
      </c>
      <c r="K269" s="56">
        <v>1.1431120736676479</v>
      </c>
    </row>
    <row r="270" spans="1:11" x14ac:dyDescent="0.2">
      <c r="A270" s="4">
        <f t="shared" si="8"/>
        <v>9</v>
      </c>
      <c r="B270" s="35">
        <v>40804</v>
      </c>
      <c r="C270" s="39">
        <v>17.199999999999818</v>
      </c>
      <c r="D270" s="40">
        <v>0</v>
      </c>
      <c r="E270" s="40">
        <v>0</v>
      </c>
      <c r="F270" s="40">
        <v>0</v>
      </c>
      <c r="G270" s="40">
        <v>0</v>
      </c>
      <c r="H270" s="41">
        <v>0</v>
      </c>
      <c r="I270" s="42">
        <f t="shared" si="9"/>
        <v>17.199999999999818</v>
      </c>
      <c r="K270" s="56">
        <v>1.0541424391693897</v>
      </c>
    </row>
    <row r="271" spans="1:11" x14ac:dyDescent="0.2">
      <c r="A271" s="4">
        <f t="shared" si="8"/>
        <v>9</v>
      </c>
      <c r="B271" s="35">
        <v>40805</v>
      </c>
      <c r="C271" s="39">
        <v>17.699999999999818</v>
      </c>
      <c r="D271" s="40">
        <v>0</v>
      </c>
      <c r="E271" s="40">
        <v>0</v>
      </c>
      <c r="F271" s="40">
        <v>0</v>
      </c>
      <c r="G271" s="40">
        <v>0</v>
      </c>
      <c r="H271" s="41">
        <v>0</v>
      </c>
      <c r="I271" s="42">
        <f t="shared" si="9"/>
        <v>17.699999999999818</v>
      </c>
      <c r="K271" s="56">
        <v>1.1550110766101571</v>
      </c>
    </row>
    <row r="272" spans="1:11" x14ac:dyDescent="0.2">
      <c r="A272" s="4">
        <f t="shared" si="8"/>
        <v>9</v>
      </c>
      <c r="B272" s="35">
        <v>40806</v>
      </c>
      <c r="C272" s="39">
        <v>19.800000000000182</v>
      </c>
      <c r="D272" s="40">
        <v>0</v>
      </c>
      <c r="E272" s="40">
        <v>0</v>
      </c>
      <c r="F272" s="40">
        <v>0</v>
      </c>
      <c r="G272" s="40">
        <v>0</v>
      </c>
      <c r="H272" s="41">
        <v>0</v>
      </c>
      <c r="I272" s="42">
        <f t="shared" si="9"/>
        <v>19.800000000000182</v>
      </c>
      <c r="K272" s="56">
        <v>1.1954241204457439</v>
      </c>
    </row>
    <row r="273" spans="1:11" x14ac:dyDescent="0.2">
      <c r="A273" s="4">
        <f t="shared" si="8"/>
        <v>9</v>
      </c>
      <c r="B273" s="35">
        <v>40807</v>
      </c>
      <c r="C273" s="39">
        <v>19.599999999999909</v>
      </c>
      <c r="D273" s="40">
        <v>3.9E-2</v>
      </c>
      <c r="E273" s="40">
        <v>0</v>
      </c>
      <c r="F273" s="40">
        <v>0</v>
      </c>
      <c r="G273" s="40">
        <v>0</v>
      </c>
      <c r="H273" s="41">
        <v>0</v>
      </c>
      <c r="I273" s="42">
        <f t="shared" si="9"/>
        <v>19.638999999999911</v>
      </c>
      <c r="K273" s="56">
        <v>1.2345971688094348</v>
      </c>
    </row>
    <row r="274" spans="1:11" x14ac:dyDescent="0.2">
      <c r="A274" s="4">
        <f t="shared" si="8"/>
        <v>9</v>
      </c>
      <c r="B274" s="35">
        <v>40808</v>
      </c>
      <c r="C274" s="39">
        <v>19.200000000000273</v>
      </c>
      <c r="D274" s="40">
        <v>0</v>
      </c>
      <c r="E274" s="40">
        <v>0</v>
      </c>
      <c r="F274" s="40">
        <v>0</v>
      </c>
      <c r="G274" s="40">
        <v>0</v>
      </c>
      <c r="H274" s="41">
        <v>0</v>
      </c>
      <c r="I274" s="42">
        <f t="shared" si="9"/>
        <v>19.200000000000273</v>
      </c>
      <c r="K274" s="56">
        <v>1.2003406581941554</v>
      </c>
    </row>
    <row r="275" spans="1:11" x14ac:dyDescent="0.2">
      <c r="A275" s="4">
        <f t="shared" si="8"/>
        <v>9</v>
      </c>
      <c r="B275" s="35">
        <v>40809</v>
      </c>
      <c r="C275" s="39">
        <v>19.599999999999909</v>
      </c>
      <c r="D275" s="40">
        <v>0</v>
      </c>
      <c r="E275" s="40">
        <v>0</v>
      </c>
      <c r="F275" s="40">
        <v>0</v>
      </c>
      <c r="G275" s="40">
        <v>0</v>
      </c>
      <c r="H275" s="41">
        <v>0</v>
      </c>
      <c r="I275" s="42">
        <f t="shared" si="9"/>
        <v>19.599999999999909</v>
      </c>
      <c r="K275" s="56">
        <v>1.2086563997221687</v>
      </c>
    </row>
    <row r="276" spans="1:11" x14ac:dyDescent="0.2">
      <c r="A276" s="4">
        <f t="shared" si="8"/>
        <v>9</v>
      </c>
      <c r="B276" s="35">
        <v>40810</v>
      </c>
      <c r="C276" s="39">
        <v>19.599999999999909</v>
      </c>
      <c r="D276" s="40">
        <v>0</v>
      </c>
      <c r="E276" s="40">
        <v>0</v>
      </c>
      <c r="F276" s="40">
        <v>0</v>
      </c>
      <c r="G276" s="40">
        <v>0</v>
      </c>
      <c r="H276" s="41">
        <v>0</v>
      </c>
      <c r="I276" s="42">
        <f t="shared" si="9"/>
        <v>19.599999999999909</v>
      </c>
      <c r="K276" s="56">
        <v>1.2295989229368434</v>
      </c>
    </row>
    <row r="277" spans="1:11" x14ac:dyDescent="0.2">
      <c r="A277" s="4">
        <f t="shared" si="8"/>
        <v>9</v>
      </c>
      <c r="B277" s="35">
        <v>40811</v>
      </c>
      <c r="C277" s="39">
        <v>17.900000000000091</v>
      </c>
      <c r="D277" s="40">
        <v>0</v>
      </c>
      <c r="E277" s="40">
        <v>0</v>
      </c>
      <c r="F277" s="40">
        <v>0</v>
      </c>
      <c r="G277" s="40">
        <v>0</v>
      </c>
      <c r="H277" s="41">
        <v>0</v>
      </c>
      <c r="I277" s="42">
        <f t="shared" si="9"/>
        <v>17.900000000000091</v>
      </c>
      <c r="K277" s="56">
        <v>1.1694701819122937</v>
      </c>
    </row>
    <row r="278" spans="1:11" x14ac:dyDescent="0.2">
      <c r="A278" s="4">
        <f t="shared" si="8"/>
        <v>9</v>
      </c>
      <c r="B278" s="35">
        <v>40812</v>
      </c>
      <c r="C278" s="39">
        <v>19.699999999999818</v>
      </c>
      <c r="D278" s="40">
        <v>0</v>
      </c>
      <c r="E278" s="40">
        <v>3.5000000000000003E-2</v>
      </c>
      <c r="F278" s="40">
        <v>0</v>
      </c>
      <c r="G278" s="40">
        <v>0</v>
      </c>
      <c r="H278" s="41">
        <v>0</v>
      </c>
      <c r="I278" s="42">
        <f t="shared" si="9"/>
        <v>19.734999999999818</v>
      </c>
      <c r="K278" s="56">
        <v>1.2184995192866597</v>
      </c>
    </row>
    <row r="279" spans="1:11" x14ac:dyDescent="0.2">
      <c r="A279" s="4">
        <f t="shared" si="8"/>
        <v>9</v>
      </c>
      <c r="B279" s="35">
        <v>40813</v>
      </c>
      <c r="C279" s="39">
        <v>20.800000000000182</v>
      </c>
      <c r="D279" s="40">
        <v>0</v>
      </c>
      <c r="E279" s="40">
        <v>3.4400000000001457E-2</v>
      </c>
      <c r="F279" s="40">
        <v>0</v>
      </c>
      <c r="G279" s="40">
        <v>0</v>
      </c>
      <c r="H279" s="41">
        <v>0</v>
      </c>
      <c r="I279" s="42">
        <f t="shared" si="9"/>
        <v>20.834400000000183</v>
      </c>
      <c r="K279" s="56">
        <v>1.2732808930793775</v>
      </c>
    </row>
    <row r="280" spans="1:11" x14ac:dyDescent="0.2">
      <c r="A280" s="4">
        <f t="shared" si="8"/>
        <v>9</v>
      </c>
      <c r="B280" s="35">
        <v>40814</v>
      </c>
      <c r="C280" s="39">
        <v>20.099999999999909</v>
      </c>
      <c r="D280" s="40">
        <v>0</v>
      </c>
      <c r="E280" s="40">
        <v>5.1499999999999997E-2</v>
      </c>
      <c r="F280" s="40">
        <v>0</v>
      </c>
      <c r="G280" s="40">
        <v>0</v>
      </c>
      <c r="H280" s="41">
        <v>0</v>
      </c>
      <c r="I280" s="42">
        <f t="shared" si="9"/>
        <v>20.15149999999991</v>
      </c>
      <c r="K280" s="56">
        <v>1.2300505804369553</v>
      </c>
    </row>
    <row r="281" spans="1:11" x14ac:dyDescent="0.2">
      <c r="A281" s="4">
        <f t="shared" si="8"/>
        <v>9</v>
      </c>
      <c r="B281" s="35">
        <v>40815</v>
      </c>
      <c r="C281" s="39">
        <v>20.099999999999909</v>
      </c>
      <c r="D281" s="40">
        <v>0</v>
      </c>
      <c r="E281" s="40">
        <v>5.1899999999997816E-2</v>
      </c>
      <c r="F281" s="40">
        <v>0</v>
      </c>
      <c r="G281" s="40">
        <v>0</v>
      </c>
      <c r="H281" s="41">
        <v>0</v>
      </c>
      <c r="I281" s="42">
        <f t="shared" si="9"/>
        <v>20.151899999999905</v>
      </c>
      <c r="K281" s="56">
        <v>1.2244662999400842</v>
      </c>
    </row>
    <row r="282" spans="1:11" x14ac:dyDescent="0.2">
      <c r="A282" s="4">
        <f t="shared" si="8"/>
        <v>9</v>
      </c>
      <c r="B282" s="35">
        <v>40816</v>
      </c>
      <c r="C282" s="39">
        <v>19</v>
      </c>
      <c r="D282" s="40">
        <v>0</v>
      </c>
      <c r="E282" s="40">
        <v>0</v>
      </c>
      <c r="F282" s="40">
        <v>0</v>
      </c>
      <c r="G282" s="40">
        <v>0</v>
      </c>
      <c r="H282" s="41">
        <v>0</v>
      </c>
      <c r="I282" s="42">
        <f t="shared" si="9"/>
        <v>19</v>
      </c>
      <c r="K282" s="56">
        <v>1.1864999750580922</v>
      </c>
    </row>
    <row r="283" spans="1:11" x14ac:dyDescent="0.2">
      <c r="A283" s="4">
        <f t="shared" si="8"/>
        <v>10</v>
      </c>
      <c r="B283" s="35">
        <v>40817</v>
      </c>
      <c r="C283" s="39">
        <v>20</v>
      </c>
      <c r="D283" s="40">
        <v>0</v>
      </c>
      <c r="E283" s="40">
        <v>0</v>
      </c>
      <c r="F283" s="40">
        <v>0</v>
      </c>
      <c r="G283" s="40">
        <v>0</v>
      </c>
      <c r="H283" s="41">
        <v>0</v>
      </c>
      <c r="I283" s="42">
        <f t="shared" si="9"/>
        <v>20</v>
      </c>
      <c r="K283" s="56">
        <v>1.2496387569130174</v>
      </c>
    </row>
    <row r="284" spans="1:11" x14ac:dyDescent="0.2">
      <c r="A284" s="4">
        <f t="shared" si="8"/>
        <v>10</v>
      </c>
      <c r="B284" s="35">
        <v>40818</v>
      </c>
      <c r="C284" s="39">
        <v>17.700000000000273</v>
      </c>
      <c r="D284" s="40">
        <v>0</v>
      </c>
      <c r="E284" s="40">
        <v>0</v>
      </c>
      <c r="F284" s="40">
        <v>0</v>
      </c>
      <c r="G284" s="40">
        <v>0</v>
      </c>
      <c r="H284" s="41">
        <v>0</v>
      </c>
      <c r="I284" s="42">
        <f t="shared" si="9"/>
        <v>17.700000000000273</v>
      </c>
      <c r="K284" s="56">
        <v>1.1925381467881269</v>
      </c>
    </row>
    <row r="285" spans="1:11" x14ac:dyDescent="0.2">
      <c r="A285" s="4">
        <f t="shared" si="8"/>
        <v>10</v>
      </c>
      <c r="B285" s="35">
        <v>40819</v>
      </c>
      <c r="C285" s="39">
        <v>19.599999999999909</v>
      </c>
      <c r="D285" s="40">
        <v>4.1000000000000002E-2</v>
      </c>
      <c r="E285" s="40">
        <v>0</v>
      </c>
      <c r="F285" s="40">
        <v>0</v>
      </c>
      <c r="G285" s="40">
        <v>0</v>
      </c>
      <c r="H285" s="41">
        <v>0</v>
      </c>
      <c r="I285" s="42">
        <f t="shared" si="9"/>
        <v>19.640999999999909</v>
      </c>
      <c r="K285" s="56">
        <v>1.260715687476055</v>
      </c>
    </row>
    <row r="286" spans="1:11" x14ac:dyDescent="0.2">
      <c r="A286" s="4">
        <f t="shared" si="8"/>
        <v>10</v>
      </c>
      <c r="B286" s="35">
        <v>40820</v>
      </c>
      <c r="C286" s="39">
        <v>20.099999999999909</v>
      </c>
      <c r="D286" s="40">
        <v>4.1000000000000002E-2</v>
      </c>
      <c r="E286" s="40">
        <v>0</v>
      </c>
      <c r="F286" s="40">
        <v>0</v>
      </c>
      <c r="G286" s="40">
        <v>0</v>
      </c>
      <c r="H286" s="41">
        <v>0</v>
      </c>
      <c r="I286" s="42">
        <f t="shared" si="9"/>
        <v>20.140999999999909</v>
      </c>
      <c r="K286" s="56">
        <v>1.2455187052120549</v>
      </c>
    </row>
    <row r="287" spans="1:11" x14ac:dyDescent="0.2">
      <c r="A287" s="4">
        <f t="shared" si="8"/>
        <v>10</v>
      </c>
      <c r="B287" s="35">
        <v>40821</v>
      </c>
      <c r="C287" s="39">
        <v>20.599999999999909</v>
      </c>
      <c r="D287" s="40">
        <v>6.3E-2</v>
      </c>
      <c r="E287" s="40">
        <v>0</v>
      </c>
      <c r="F287" s="40">
        <v>0</v>
      </c>
      <c r="G287" s="40">
        <v>0</v>
      </c>
      <c r="H287" s="41">
        <v>0</v>
      </c>
      <c r="I287" s="42">
        <f t="shared" si="9"/>
        <v>20.662999999999908</v>
      </c>
      <c r="K287" s="56">
        <v>1.2165201923378206</v>
      </c>
    </row>
    <row r="288" spans="1:11" x14ac:dyDescent="0.2">
      <c r="A288" s="4">
        <f t="shared" si="8"/>
        <v>10</v>
      </c>
      <c r="B288" s="35">
        <v>40822</v>
      </c>
      <c r="C288" s="39">
        <v>20.099999999999909</v>
      </c>
      <c r="D288" s="40">
        <v>4.7E-2</v>
      </c>
      <c r="E288" s="40">
        <v>0</v>
      </c>
      <c r="F288" s="40">
        <v>0</v>
      </c>
      <c r="G288" s="40">
        <v>0</v>
      </c>
      <c r="H288" s="41">
        <v>0</v>
      </c>
      <c r="I288" s="42">
        <f t="shared" si="9"/>
        <v>20.14699999999991</v>
      </c>
      <c r="K288" s="56">
        <v>1.2252778712030208</v>
      </c>
    </row>
    <row r="289" spans="1:11" x14ac:dyDescent="0.2">
      <c r="A289" s="4">
        <f t="shared" si="8"/>
        <v>10</v>
      </c>
      <c r="B289" s="35">
        <v>40823</v>
      </c>
      <c r="C289" s="39">
        <v>18.800000000000182</v>
      </c>
      <c r="D289" s="40">
        <v>0</v>
      </c>
      <c r="E289" s="40">
        <v>0</v>
      </c>
      <c r="F289" s="40">
        <v>0</v>
      </c>
      <c r="G289" s="40">
        <v>0</v>
      </c>
      <c r="H289" s="41">
        <v>0</v>
      </c>
      <c r="I289" s="42">
        <f t="shared" si="9"/>
        <v>18.800000000000182</v>
      </c>
      <c r="K289" s="56">
        <v>1.1353359126524263</v>
      </c>
    </row>
    <row r="290" spans="1:11" x14ac:dyDescent="0.2">
      <c r="A290" s="4">
        <f t="shared" si="8"/>
        <v>10</v>
      </c>
      <c r="B290" s="35">
        <v>40824</v>
      </c>
      <c r="C290" s="39">
        <v>17.900000000000091</v>
      </c>
      <c r="D290" s="40">
        <v>0</v>
      </c>
      <c r="E290" s="40">
        <v>0</v>
      </c>
      <c r="F290" s="40">
        <v>0</v>
      </c>
      <c r="G290" s="40">
        <v>0</v>
      </c>
      <c r="H290" s="41">
        <v>0</v>
      </c>
      <c r="I290" s="42">
        <f t="shared" si="9"/>
        <v>17.900000000000091</v>
      </c>
      <c r="K290" s="56">
        <v>1.1565461290756085</v>
      </c>
    </row>
    <row r="291" spans="1:11" x14ac:dyDescent="0.2">
      <c r="A291" s="4">
        <f t="shared" si="8"/>
        <v>10</v>
      </c>
      <c r="B291" s="35">
        <v>40825</v>
      </c>
      <c r="C291" s="39">
        <v>18.400000000000091</v>
      </c>
      <c r="D291" s="40">
        <v>0</v>
      </c>
      <c r="E291" s="40">
        <v>0</v>
      </c>
      <c r="F291" s="40">
        <v>0</v>
      </c>
      <c r="G291" s="40">
        <v>0</v>
      </c>
      <c r="H291" s="41">
        <v>0</v>
      </c>
      <c r="I291" s="42">
        <f t="shared" si="9"/>
        <v>18.400000000000091</v>
      </c>
      <c r="K291" s="56">
        <v>1.146953151868763</v>
      </c>
    </row>
    <row r="292" spans="1:11" x14ac:dyDescent="0.2">
      <c r="A292" s="4">
        <f t="shared" si="8"/>
        <v>10</v>
      </c>
      <c r="B292" s="35">
        <v>40826</v>
      </c>
      <c r="C292" s="39">
        <v>19.199999999999818</v>
      </c>
      <c r="D292" s="40">
        <v>3.3000000000000002E-2</v>
      </c>
      <c r="E292" s="40">
        <v>0</v>
      </c>
      <c r="F292" s="40">
        <v>0</v>
      </c>
      <c r="G292" s="40">
        <v>0</v>
      </c>
      <c r="H292" s="41">
        <v>0</v>
      </c>
      <c r="I292" s="42">
        <f t="shared" si="9"/>
        <v>19.232999999999819</v>
      </c>
      <c r="K292" s="56">
        <v>1.266613260455324</v>
      </c>
    </row>
    <row r="293" spans="1:11" x14ac:dyDescent="0.2">
      <c r="A293" s="4">
        <f t="shared" si="8"/>
        <v>10</v>
      </c>
      <c r="B293" s="35">
        <v>40827</v>
      </c>
      <c r="C293" s="39">
        <v>18.800000000000182</v>
      </c>
      <c r="D293" s="40">
        <v>0</v>
      </c>
      <c r="E293" s="40">
        <v>4.0500000000000001E-2</v>
      </c>
      <c r="F293" s="40">
        <v>0</v>
      </c>
      <c r="G293" s="40">
        <v>0</v>
      </c>
      <c r="H293" s="41">
        <v>0</v>
      </c>
      <c r="I293" s="42">
        <f t="shared" si="9"/>
        <v>18.840500000000183</v>
      </c>
      <c r="K293" s="56">
        <v>1.1451913312144535</v>
      </c>
    </row>
    <row r="294" spans="1:11" x14ac:dyDescent="0.2">
      <c r="A294" s="4">
        <f t="shared" si="8"/>
        <v>10</v>
      </c>
      <c r="B294" s="35">
        <v>40828</v>
      </c>
      <c r="C294" s="39">
        <v>20.5</v>
      </c>
      <c r="D294" s="40">
        <v>0</v>
      </c>
      <c r="E294" s="40">
        <v>2.8100000000002182E-2</v>
      </c>
      <c r="F294" s="40">
        <v>0</v>
      </c>
      <c r="G294" s="40">
        <v>0</v>
      </c>
      <c r="H294" s="41">
        <v>0</v>
      </c>
      <c r="I294" s="42">
        <f t="shared" si="9"/>
        <v>20.528100000000002</v>
      </c>
      <c r="K294" s="56">
        <v>1.2499992924434515</v>
      </c>
    </row>
    <row r="295" spans="1:11" x14ac:dyDescent="0.2">
      <c r="A295" s="4">
        <f t="shared" si="8"/>
        <v>10</v>
      </c>
      <c r="B295" s="35">
        <v>40829</v>
      </c>
      <c r="C295" s="39">
        <v>19.399999999999636</v>
      </c>
      <c r="D295" s="40">
        <v>0</v>
      </c>
      <c r="E295" s="40">
        <v>0</v>
      </c>
      <c r="F295" s="40">
        <v>0</v>
      </c>
      <c r="G295" s="40">
        <v>0</v>
      </c>
      <c r="H295" s="41">
        <v>0</v>
      </c>
      <c r="I295" s="42">
        <f t="shared" si="9"/>
        <v>19.399999999999636</v>
      </c>
      <c r="K295" s="56">
        <v>1.2159767354574207</v>
      </c>
    </row>
    <row r="296" spans="1:11" x14ac:dyDescent="0.2">
      <c r="A296" s="4">
        <f t="shared" si="8"/>
        <v>10</v>
      </c>
      <c r="B296" s="35">
        <v>40830</v>
      </c>
      <c r="C296" s="39">
        <v>20.300000000000182</v>
      </c>
      <c r="D296" s="40">
        <v>0</v>
      </c>
      <c r="E296" s="40">
        <v>0</v>
      </c>
      <c r="F296" s="40">
        <v>0</v>
      </c>
      <c r="G296" s="40">
        <v>0</v>
      </c>
      <c r="H296" s="41">
        <v>0</v>
      </c>
      <c r="I296" s="42">
        <f t="shared" si="9"/>
        <v>20.300000000000182</v>
      </c>
      <c r="K296" s="56">
        <v>1.2497485015456906</v>
      </c>
    </row>
    <row r="297" spans="1:11" x14ac:dyDescent="0.2">
      <c r="A297" s="4">
        <f t="shared" si="8"/>
        <v>10</v>
      </c>
      <c r="B297" s="35">
        <v>40831</v>
      </c>
      <c r="C297" s="39">
        <v>17.300000000000182</v>
      </c>
      <c r="D297" s="40">
        <v>0</v>
      </c>
      <c r="E297" s="40">
        <v>0</v>
      </c>
      <c r="F297" s="40">
        <v>0</v>
      </c>
      <c r="G297" s="40">
        <v>0</v>
      </c>
      <c r="H297" s="41">
        <v>0</v>
      </c>
      <c r="I297" s="42">
        <f t="shared" si="9"/>
        <v>17.300000000000182</v>
      </c>
      <c r="K297" s="56">
        <v>1.0884287595538493</v>
      </c>
    </row>
    <row r="298" spans="1:11" x14ac:dyDescent="0.2">
      <c r="A298" s="4">
        <f t="shared" si="8"/>
        <v>10</v>
      </c>
      <c r="B298" s="35">
        <v>40832</v>
      </c>
      <c r="C298" s="39">
        <v>17.799999999999727</v>
      </c>
      <c r="D298" s="40">
        <v>0</v>
      </c>
      <c r="E298" s="40">
        <v>0</v>
      </c>
      <c r="F298" s="40">
        <v>0</v>
      </c>
      <c r="G298" s="40">
        <v>0</v>
      </c>
      <c r="H298" s="41">
        <v>0</v>
      </c>
      <c r="I298" s="42">
        <f t="shared" si="9"/>
        <v>17.799999999999727</v>
      </c>
      <c r="K298" s="56">
        <v>1.2038457608073525</v>
      </c>
    </row>
    <row r="299" spans="1:11" x14ac:dyDescent="0.2">
      <c r="A299" s="4">
        <f t="shared" si="8"/>
        <v>10</v>
      </c>
      <c r="B299" s="35">
        <v>40833</v>
      </c>
      <c r="C299" s="39">
        <v>18.800000000000182</v>
      </c>
      <c r="D299" s="40">
        <v>0</v>
      </c>
      <c r="E299" s="40">
        <v>0</v>
      </c>
      <c r="F299" s="40">
        <v>0</v>
      </c>
      <c r="G299" s="40">
        <v>0</v>
      </c>
      <c r="H299" s="41">
        <v>0</v>
      </c>
      <c r="I299" s="42">
        <f t="shared" si="9"/>
        <v>18.800000000000182</v>
      </c>
      <c r="K299" s="56">
        <v>1.1707207454421649</v>
      </c>
    </row>
    <row r="300" spans="1:11" x14ac:dyDescent="0.2">
      <c r="A300" s="4">
        <f t="shared" si="8"/>
        <v>10</v>
      </c>
      <c r="B300" s="35">
        <v>40834</v>
      </c>
      <c r="C300" s="39">
        <v>19.099999999999909</v>
      </c>
      <c r="D300" s="40">
        <v>0</v>
      </c>
      <c r="E300" s="40">
        <v>0</v>
      </c>
      <c r="F300" s="40">
        <v>0</v>
      </c>
      <c r="G300" s="40">
        <v>0</v>
      </c>
      <c r="H300" s="41">
        <v>0</v>
      </c>
      <c r="I300" s="42">
        <f t="shared" si="9"/>
        <v>19.099999999999909</v>
      </c>
      <c r="K300" s="56">
        <v>1.2569738724313113</v>
      </c>
    </row>
    <row r="301" spans="1:11" x14ac:dyDescent="0.2">
      <c r="A301" s="4">
        <f t="shared" si="8"/>
        <v>10</v>
      </c>
      <c r="B301" s="35">
        <v>40835</v>
      </c>
      <c r="C301" s="39">
        <v>17.699999999999818</v>
      </c>
      <c r="D301" s="40">
        <v>0</v>
      </c>
      <c r="E301" s="40">
        <v>0</v>
      </c>
      <c r="F301" s="40">
        <v>0.66300000000000003</v>
      </c>
      <c r="G301" s="40">
        <v>0.36799999999999999</v>
      </c>
      <c r="H301" s="41">
        <v>0.16800000000000001</v>
      </c>
      <c r="I301" s="42">
        <f t="shared" si="9"/>
        <v>18.898999999999816</v>
      </c>
      <c r="K301" s="56">
        <v>1.3151637548481079</v>
      </c>
    </row>
    <row r="302" spans="1:11" x14ac:dyDescent="0.2">
      <c r="A302" s="4">
        <f t="shared" si="8"/>
        <v>10</v>
      </c>
      <c r="B302" s="35">
        <v>40836</v>
      </c>
      <c r="C302" s="39">
        <v>19.800000000000182</v>
      </c>
      <c r="D302" s="40">
        <v>0</v>
      </c>
      <c r="E302" s="40">
        <v>0</v>
      </c>
      <c r="F302" s="40">
        <v>0</v>
      </c>
      <c r="G302" s="40">
        <v>0</v>
      </c>
      <c r="H302" s="41">
        <v>0</v>
      </c>
      <c r="I302" s="42">
        <f t="shared" si="9"/>
        <v>19.800000000000182</v>
      </c>
      <c r="K302" s="56">
        <v>1.2680513346776736</v>
      </c>
    </row>
    <row r="303" spans="1:11" x14ac:dyDescent="0.2">
      <c r="A303" s="4">
        <f t="shared" si="8"/>
        <v>10</v>
      </c>
      <c r="B303" s="35">
        <v>40837</v>
      </c>
      <c r="C303" s="39">
        <v>18.900000000000091</v>
      </c>
      <c r="D303" s="40">
        <v>0</v>
      </c>
      <c r="E303" s="40">
        <v>0</v>
      </c>
      <c r="F303" s="40">
        <v>0</v>
      </c>
      <c r="G303" s="40">
        <v>0</v>
      </c>
      <c r="H303" s="41">
        <v>0</v>
      </c>
      <c r="I303" s="42">
        <f t="shared" si="9"/>
        <v>18.900000000000091</v>
      </c>
      <c r="K303" s="56">
        <v>1.1635589497149486</v>
      </c>
    </row>
    <row r="304" spans="1:11" x14ac:dyDescent="0.2">
      <c r="A304" s="4">
        <f t="shared" si="8"/>
        <v>10</v>
      </c>
      <c r="B304" s="35">
        <v>40838</v>
      </c>
      <c r="C304" s="39">
        <v>17.900000000000091</v>
      </c>
      <c r="D304" s="40">
        <v>0</v>
      </c>
      <c r="E304" s="40">
        <v>0</v>
      </c>
      <c r="F304" s="40">
        <v>0</v>
      </c>
      <c r="G304" s="40">
        <v>0</v>
      </c>
      <c r="H304" s="41">
        <v>0</v>
      </c>
      <c r="I304" s="42">
        <f t="shared" si="9"/>
        <v>17.900000000000091</v>
      </c>
      <c r="K304" s="56">
        <v>1.1603504269569751</v>
      </c>
    </row>
    <row r="305" spans="1:11" x14ac:dyDescent="0.2">
      <c r="A305" s="4">
        <f t="shared" si="8"/>
        <v>10</v>
      </c>
      <c r="B305" s="35">
        <v>40839</v>
      </c>
      <c r="C305" s="39">
        <v>18.699999999999818</v>
      </c>
      <c r="D305" s="40">
        <v>0</v>
      </c>
      <c r="E305" s="40">
        <v>0</v>
      </c>
      <c r="F305" s="40">
        <v>0</v>
      </c>
      <c r="G305" s="40">
        <v>0</v>
      </c>
      <c r="H305" s="41">
        <v>0</v>
      </c>
      <c r="I305" s="42">
        <f t="shared" si="9"/>
        <v>18.699999999999818</v>
      </c>
      <c r="K305" s="56">
        <v>1.2762052503741139</v>
      </c>
    </row>
    <row r="306" spans="1:11" x14ac:dyDescent="0.2">
      <c r="A306" s="4">
        <f t="shared" si="8"/>
        <v>10</v>
      </c>
      <c r="B306" s="35">
        <v>40840</v>
      </c>
      <c r="C306" s="39">
        <v>18.099999999999909</v>
      </c>
      <c r="D306" s="40">
        <v>0</v>
      </c>
      <c r="E306" s="40">
        <v>0</v>
      </c>
      <c r="F306" s="40">
        <v>0</v>
      </c>
      <c r="G306" s="40">
        <v>0</v>
      </c>
      <c r="H306" s="41">
        <v>0</v>
      </c>
      <c r="I306" s="42">
        <f t="shared" si="9"/>
        <v>18.099999999999909</v>
      </c>
      <c r="K306" s="56">
        <v>1.1581413614311653</v>
      </c>
    </row>
    <row r="307" spans="1:11" x14ac:dyDescent="0.2">
      <c r="A307" s="4">
        <f t="shared" si="8"/>
        <v>10</v>
      </c>
      <c r="B307" s="35">
        <v>40841</v>
      </c>
      <c r="C307" s="39">
        <v>18.900000000000091</v>
      </c>
      <c r="D307" s="40">
        <v>0</v>
      </c>
      <c r="E307" s="40">
        <v>1.8599999999998545E-2</v>
      </c>
      <c r="F307" s="40">
        <v>0</v>
      </c>
      <c r="G307" s="40">
        <v>0</v>
      </c>
      <c r="H307" s="41">
        <v>0</v>
      </c>
      <c r="I307" s="42">
        <f t="shared" si="9"/>
        <v>18.91860000000009</v>
      </c>
      <c r="K307" s="56">
        <v>1.233302299577288</v>
      </c>
    </row>
    <row r="308" spans="1:11" x14ac:dyDescent="0.2">
      <c r="A308" s="4">
        <f t="shared" si="8"/>
        <v>10</v>
      </c>
      <c r="B308" s="35">
        <v>40842</v>
      </c>
      <c r="C308" s="39">
        <v>19.699999999999818</v>
      </c>
      <c r="D308" s="40">
        <v>0</v>
      </c>
      <c r="E308" s="40">
        <v>0</v>
      </c>
      <c r="F308" s="40">
        <v>0</v>
      </c>
      <c r="G308" s="40">
        <v>0</v>
      </c>
      <c r="H308" s="41">
        <v>0</v>
      </c>
      <c r="I308" s="42">
        <f t="shared" si="9"/>
        <v>19.699999999999818</v>
      </c>
      <c r="K308" s="56">
        <v>1.2398641691226289</v>
      </c>
    </row>
    <row r="309" spans="1:11" x14ac:dyDescent="0.2">
      <c r="A309" s="4">
        <f t="shared" si="8"/>
        <v>10</v>
      </c>
      <c r="B309" s="35">
        <v>40843</v>
      </c>
      <c r="C309" s="39">
        <v>18.800000000000182</v>
      </c>
      <c r="D309" s="40">
        <v>0</v>
      </c>
      <c r="E309" s="40">
        <v>0</v>
      </c>
      <c r="F309" s="40">
        <v>0</v>
      </c>
      <c r="G309" s="40">
        <v>0</v>
      </c>
      <c r="H309" s="41">
        <v>0</v>
      </c>
      <c r="I309" s="42">
        <f t="shared" si="9"/>
        <v>18.800000000000182</v>
      </c>
      <c r="K309" s="56">
        <v>1.178340335511735</v>
      </c>
    </row>
    <row r="310" spans="1:11" x14ac:dyDescent="0.2">
      <c r="A310" s="4">
        <f t="shared" si="8"/>
        <v>10</v>
      </c>
      <c r="B310" s="35">
        <v>40844</v>
      </c>
      <c r="C310" s="39">
        <v>19.099999999999909</v>
      </c>
      <c r="D310" s="40">
        <v>0</v>
      </c>
      <c r="E310" s="40">
        <v>0</v>
      </c>
      <c r="F310" s="40">
        <v>0</v>
      </c>
      <c r="G310" s="40">
        <v>0</v>
      </c>
      <c r="H310" s="41">
        <v>0</v>
      </c>
      <c r="I310" s="42">
        <f t="shared" si="9"/>
        <v>19.099999999999909</v>
      </c>
      <c r="K310" s="56">
        <v>1.1425724803391704</v>
      </c>
    </row>
    <row r="311" spans="1:11" x14ac:dyDescent="0.2">
      <c r="A311" s="4">
        <f t="shared" si="8"/>
        <v>10</v>
      </c>
      <c r="B311" s="35">
        <v>40845</v>
      </c>
      <c r="C311" s="39">
        <v>17.5</v>
      </c>
      <c r="D311" s="40">
        <v>0</v>
      </c>
      <c r="E311" s="40">
        <v>0</v>
      </c>
      <c r="F311" s="40">
        <v>0</v>
      </c>
      <c r="G311" s="40">
        <v>0</v>
      </c>
      <c r="H311" s="41">
        <v>0</v>
      </c>
      <c r="I311" s="42">
        <f t="shared" si="9"/>
        <v>17.5</v>
      </c>
      <c r="K311" s="56">
        <v>1.1049985637148054</v>
      </c>
    </row>
    <row r="312" spans="1:11" x14ac:dyDescent="0.2">
      <c r="A312" s="4">
        <f t="shared" si="8"/>
        <v>10</v>
      </c>
      <c r="B312" s="35">
        <v>40846</v>
      </c>
      <c r="C312" s="39">
        <v>17.400000000000091</v>
      </c>
      <c r="D312" s="40">
        <v>0</v>
      </c>
      <c r="E312" s="40">
        <v>0</v>
      </c>
      <c r="F312" s="40">
        <v>0</v>
      </c>
      <c r="G312" s="40">
        <v>0</v>
      </c>
      <c r="H312" s="41">
        <v>0</v>
      </c>
      <c r="I312" s="42">
        <f t="shared" si="9"/>
        <v>17.400000000000091</v>
      </c>
      <c r="K312" s="56">
        <v>1.123363290646431</v>
      </c>
    </row>
    <row r="313" spans="1:11" x14ac:dyDescent="0.2">
      <c r="A313" s="4">
        <f t="shared" si="8"/>
        <v>10</v>
      </c>
      <c r="B313" s="35">
        <v>40847</v>
      </c>
      <c r="C313" s="39">
        <v>17.099999999999909</v>
      </c>
      <c r="D313" s="40">
        <v>0</v>
      </c>
      <c r="E313" s="40">
        <v>0</v>
      </c>
      <c r="F313" s="40">
        <v>0</v>
      </c>
      <c r="G313" s="40">
        <v>0</v>
      </c>
      <c r="H313" s="41">
        <v>0</v>
      </c>
      <c r="I313" s="42">
        <f t="shared" si="9"/>
        <v>17.099999999999909</v>
      </c>
      <c r="K313" s="56">
        <v>1.0921147184238842</v>
      </c>
    </row>
    <row r="314" spans="1:11" x14ac:dyDescent="0.2">
      <c r="A314" s="4">
        <f t="shared" si="8"/>
        <v>11</v>
      </c>
      <c r="B314" s="35">
        <v>40848</v>
      </c>
      <c r="C314" s="39">
        <v>18.300000000000182</v>
      </c>
      <c r="D314" s="40">
        <v>0</v>
      </c>
      <c r="E314" s="40">
        <v>0</v>
      </c>
      <c r="F314" s="40">
        <v>0</v>
      </c>
      <c r="G314" s="40">
        <v>0</v>
      </c>
      <c r="H314" s="41">
        <v>0</v>
      </c>
      <c r="I314" s="42">
        <f t="shared" si="9"/>
        <v>18.300000000000182</v>
      </c>
      <c r="K314" s="56">
        <v>1.1621245137921241</v>
      </c>
    </row>
    <row r="315" spans="1:11" x14ac:dyDescent="0.2">
      <c r="A315" s="4">
        <f t="shared" si="8"/>
        <v>11</v>
      </c>
      <c r="B315" s="35">
        <v>40849</v>
      </c>
      <c r="C315" s="39">
        <v>19.299999999999727</v>
      </c>
      <c r="D315" s="40">
        <v>0</v>
      </c>
      <c r="E315" s="40">
        <v>0</v>
      </c>
      <c r="F315" s="40">
        <v>0</v>
      </c>
      <c r="G315" s="40">
        <v>0</v>
      </c>
      <c r="H315" s="41">
        <v>0</v>
      </c>
      <c r="I315" s="42">
        <f t="shared" si="9"/>
        <v>19.299999999999727</v>
      </c>
      <c r="K315" s="56">
        <v>1.2251496997079065</v>
      </c>
    </row>
    <row r="316" spans="1:11" x14ac:dyDescent="0.2">
      <c r="A316" s="4">
        <f t="shared" si="8"/>
        <v>11</v>
      </c>
      <c r="B316" s="35">
        <v>40850</v>
      </c>
      <c r="C316" s="39">
        <v>19.200000000000273</v>
      </c>
      <c r="D316" s="40">
        <v>0</v>
      </c>
      <c r="E316" s="40">
        <v>0</v>
      </c>
      <c r="F316" s="40">
        <v>0</v>
      </c>
      <c r="G316" s="40">
        <v>0</v>
      </c>
      <c r="H316" s="41">
        <v>0</v>
      </c>
      <c r="I316" s="42">
        <f t="shared" si="9"/>
        <v>19.200000000000273</v>
      </c>
      <c r="K316" s="56">
        <v>1.2516702711381507</v>
      </c>
    </row>
    <row r="317" spans="1:11" x14ac:dyDescent="0.2">
      <c r="A317" s="4">
        <f t="shared" si="8"/>
        <v>11</v>
      </c>
      <c r="B317" s="35">
        <v>40851</v>
      </c>
      <c r="C317" s="39">
        <v>18.400000000000091</v>
      </c>
      <c r="D317" s="40">
        <v>0</v>
      </c>
      <c r="E317" s="40">
        <v>0</v>
      </c>
      <c r="F317" s="40">
        <v>0</v>
      </c>
      <c r="G317" s="40">
        <v>0</v>
      </c>
      <c r="H317" s="41">
        <v>0</v>
      </c>
      <c r="I317" s="42">
        <f t="shared" si="9"/>
        <v>18.400000000000091</v>
      </c>
      <c r="K317" s="56">
        <v>1.1794381580004718</v>
      </c>
    </row>
    <row r="318" spans="1:11" x14ac:dyDescent="0.2">
      <c r="A318" s="4">
        <f t="shared" si="8"/>
        <v>11</v>
      </c>
      <c r="B318" s="35">
        <v>40852</v>
      </c>
      <c r="C318" s="39">
        <v>17.699999999999818</v>
      </c>
      <c r="D318" s="40">
        <v>0</v>
      </c>
      <c r="E318" s="40">
        <v>0</v>
      </c>
      <c r="F318" s="40">
        <v>0</v>
      </c>
      <c r="G318" s="40">
        <v>0</v>
      </c>
      <c r="H318" s="41">
        <v>0</v>
      </c>
      <c r="I318" s="42">
        <f t="shared" si="9"/>
        <v>17.699999999999818</v>
      </c>
      <c r="K318" s="56">
        <v>1.1432042959215569</v>
      </c>
    </row>
    <row r="319" spans="1:11" x14ac:dyDescent="0.2">
      <c r="A319" s="4">
        <f t="shared" si="8"/>
        <v>11</v>
      </c>
      <c r="B319" s="35">
        <v>40853</v>
      </c>
      <c r="C319" s="39">
        <v>16.800000000000182</v>
      </c>
      <c r="D319" s="40">
        <v>0</v>
      </c>
      <c r="E319" s="40">
        <v>0</v>
      </c>
      <c r="F319" s="40">
        <v>0</v>
      </c>
      <c r="G319" s="40">
        <v>0</v>
      </c>
      <c r="H319" s="41">
        <v>0</v>
      </c>
      <c r="I319" s="42">
        <f t="shared" si="9"/>
        <v>16.800000000000182</v>
      </c>
      <c r="K319" s="56">
        <v>1.1731238152390651</v>
      </c>
    </row>
    <row r="320" spans="1:11" x14ac:dyDescent="0.2">
      <c r="A320" s="4">
        <f t="shared" si="8"/>
        <v>11</v>
      </c>
      <c r="B320" s="35">
        <v>40854</v>
      </c>
      <c r="C320" s="39">
        <v>18.699999999999818</v>
      </c>
      <c r="D320" s="40">
        <v>0</v>
      </c>
      <c r="E320" s="40">
        <v>0</v>
      </c>
      <c r="F320" s="40">
        <v>0</v>
      </c>
      <c r="G320" s="40">
        <v>0</v>
      </c>
      <c r="H320" s="41">
        <v>0</v>
      </c>
      <c r="I320" s="42">
        <f t="shared" si="9"/>
        <v>18.699999999999818</v>
      </c>
      <c r="K320" s="56">
        <v>1.1625092561821004</v>
      </c>
    </row>
    <row r="321" spans="1:11" x14ac:dyDescent="0.2">
      <c r="A321" s="4">
        <f t="shared" si="8"/>
        <v>11</v>
      </c>
      <c r="B321" s="35">
        <v>40855</v>
      </c>
      <c r="C321" s="39">
        <v>20.199999999999818</v>
      </c>
      <c r="D321" s="40">
        <v>0</v>
      </c>
      <c r="E321" s="40">
        <v>1.7000000000007276E-3</v>
      </c>
      <c r="F321" s="40">
        <v>0</v>
      </c>
      <c r="G321" s="40">
        <v>0</v>
      </c>
      <c r="H321" s="41">
        <v>0</v>
      </c>
      <c r="I321" s="42">
        <f t="shared" si="9"/>
        <v>20.201699999999818</v>
      </c>
      <c r="K321" s="56">
        <v>1.2904818445453432</v>
      </c>
    </row>
    <row r="322" spans="1:11" x14ac:dyDescent="0.2">
      <c r="A322" s="4">
        <f t="shared" si="8"/>
        <v>11</v>
      </c>
      <c r="B322" s="35">
        <v>40856</v>
      </c>
      <c r="C322" s="39">
        <v>17.900000000000091</v>
      </c>
      <c r="D322" s="40">
        <v>0</v>
      </c>
      <c r="E322" s="40">
        <v>0</v>
      </c>
      <c r="F322" s="40">
        <v>0</v>
      </c>
      <c r="G322" s="40">
        <v>0</v>
      </c>
      <c r="H322" s="41">
        <v>0</v>
      </c>
      <c r="I322" s="42">
        <f t="shared" si="9"/>
        <v>17.900000000000091</v>
      </c>
      <c r="K322" s="56">
        <v>1.1320798483369947</v>
      </c>
    </row>
    <row r="323" spans="1:11" x14ac:dyDescent="0.2">
      <c r="A323" s="4">
        <f t="shared" si="8"/>
        <v>11</v>
      </c>
      <c r="B323" s="35">
        <v>40857</v>
      </c>
      <c r="C323" s="39">
        <v>18.900000000000091</v>
      </c>
      <c r="D323" s="40">
        <v>0</v>
      </c>
      <c r="E323" s="40">
        <v>0</v>
      </c>
      <c r="F323" s="40">
        <v>0</v>
      </c>
      <c r="G323" s="40">
        <v>0</v>
      </c>
      <c r="H323" s="41">
        <v>0</v>
      </c>
      <c r="I323" s="42">
        <f t="shared" si="9"/>
        <v>18.900000000000091</v>
      </c>
      <c r="K323" s="56">
        <v>1.1828494570331718</v>
      </c>
    </row>
    <row r="324" spans="1:11" x14ac:dyDescent="0.2">
      <c r="A324" s="4">
        <f t="shared" si="8"/>
        <v>11</v>
      </c>
      <c r="B324" s="35">
        <v>40858</v>
      </c>
      <c r="C324" s="39">
        <v>17.900000000000091</v>
      </c>
      <c r="D324" s="40">
        <v>0</v>
      </c>
      <c r="E324" s="40">
        <v>0</v>
      </c>
      <c r="F324" s="40">
        <v>0</v>
      </c>
      <c r="G324" s="40">
        <v>0</v>
      </c>
      <c r="H324" s="41">
        <v>0</v>
      </c>
      <c r="I324" s="42">
        <f t="shared" si="9"/>
        <v>17.900000000000091</v>
      </c>
      <c r="K324" s="56">
        <v>1.0796781131289894</v>
      </c>
    </row>
    <row r="325" spans="1:11" x14ac:dyDescent="0.2">
      <c r="A325" s="4">
        <f t="shared" si="8"/>
        <v>11</v>
      </c>
      <c r="B325" s="35">
        <v>40859</v>
      </c>
      <c r="C325" s="39">
        <v>18.599999999999909</v>
      </c>
      <c r="D325" s="40">
        <v>0</v>
      </c>
      <c r="E325" s="40">
        <v>0</v>
      </c>
      <c r="F325" s="40">
        <v>0</v>
      </c>
      <c r="G325" s="40">
        <v>0</v>
      </c>
      <c r="H325" s="41">
        <v>0</v>
      </c>
      <c r="I325" s="42">
        <f t="shared" si="9"/>
        <v>18.599999999999909</v>
      </c>
      <c r="K325" s="56">
        <v>1.1761213720032513</v>
      </c>
    </row>
    <row r="326" spans="1:11" x14ac:dyDescent="0.2">
      <c r="A326" s="4">
        <f t="shared" si="8"/>
        <v>11</v>
      </c>
      <c r="B326" s="35">
        <v>40860</v>
      </c>
      <c r="C326" s="39">
        <v>18.900000000000091</v>
      </c>
      <c r="D326" s="40">
        <v>0</v>
      </c>
      <c r="E326" s="40">
        <v>0</v>
      </c>
      <c r="F326" s="40">
        <v>0</v>
      </c>
      <c r="G326" s="40">
        <v>0</v>
      </c>
      <c r="H326" s="41">
        <v>0</v>
      </c>
      <c r="I326" s="42">
        <f t="shared" si="9"/>
        <v>18.900000000000091</v>
      </c>
      <c r="K326" s="56">
        <v>1.2200001328724956</v>
      </c>
    </row>
    <row r="327" spans="1:11" x14ac:dyDescent="0.2">
      <c r="A327" s="4">
        <f t="shared" si="8"/>
        <v>11</v>
      </c>
      <c r="B327" s="35">
        <v>40861</v>
      </c>
      <c r="C327" s="39">
        <v>20.099999999999909</v>
      </c>
      <c r="D327" s="40">
        <v>3.2000000000000001E-2</v>
      </c>
      <c r="E327" s="40">
        <v>0</v>
      </c>
      <c r="F327" s="40">
        <v>0</v>
      </c>
      <c r="G327" s="40">
        <v>0</v>
      </c>
      <c r="H327" s="41">
        <v>0</v>
      </c>
      <c r="I327" s="42">
        <f t="shared" si="9"/>
        <v>20.131999999999909</v>
      </c>
      <c r="K327" s="56">
        <v>1.2611704207346897</v>
      </c>
    </row>
    <row r="328" spans="1:11" x14ac:dyDescent="0.2">
      <c r="A328" s="4">
        <f t="shared" si="8"/>
        <v>11</v>
      </c>
      <c r="B328" s="35">
        <v>40862</v>
      </c>
      <c r="C328" s="39">
        <v>19.5</v>
      </c>
      <c r="D328" s="40">
        <v>0</v>
      </c>
      <c r="E328" s="40">
        <v>0</v>
      </c>
      <c r="F328" s="40">
        <v>0</v>
      </c>
      <c r="G328" s="40">
        <v>0</v>
      </c>
      <c r="H328" s="41">
        <v>0</v>
      </c>
      <c r="I328" s="42">
        <f t="shared" si="9"/>
        <v>19.5</v>
      </c>
      <c r="K328" s="56">
        <v>1.2151005854189996</v>
      </c>
    </row>
    <row r="329" spans="1:11" x14ac:dyDescent="0.2">
      <c r="A329" s="4">
        <f t="shared" si="8"/>
        <v>11</v>
      </c>
      <c r="B329" s="35">
        <v>40863</v>
      </c>
      <c r="C329" s="39">
        <v>17.599999999999909</v>
      </c>
      <c r="D329" s="40">
        <v>1.6E-2</v>
      </c>
      <c r="E329" s="40">
        <v>0</v>
      </c>
      <c r="F329" s="40">
        <v>0</v>
      </c>
      <c r="G329" s="40">
        <v>0</v>
      </c>
      <c r="H329" s="41">
        <v>0</v>
      </c>
      <c r="I329" s="42">
        <f t="shared" si="9"/>
        <v>17.615999999999907</v>
      </c>
      <c r="K329" s="56">
        <v>1.1463067210873814</v>
      </c>
    </row>
    <row r="330" spans="1:11" x14ac:dyDescent="0.2">
      <c r="A330" s="4">
        <f t="shared" ref="A330:A374" si="10">+IF(ISBLANK($B330),"",MONTH($B330))</f>
        <v>11</v>
      </c>
      <c r="B330" s="35">
        <v>40864</v>
      </c>
      <c r="C330" s="39">
        <v>19.5</v>
      </c>
      <c r="D330" s="40">
        <v>3.4000000000000002E-2</v>
      </c>
      <c r="E330" s="40">
        <v>0</v>
      </c>
      <c r="F330" s="40">
        <v>0</v>
      </c>
      <c r="G330" s="40">
        <v>0</v>
      </c>
      <c r="H330" s="41">
        <v>0</v>
      </c>
      <c r="I330" s="42">
        <f t="shared" ref="I330:I375" si="11">+SUM(C330:H330)</f>
        <v>19.533999999999999</v>
      </c>
      <c r="K330" s="56">
        <v>1.1701205208561469</v>
      </c>
    </row>
    <row r="331" spans="1:11" x14ac:dyDescent="0.2">
      <c r="A331" s="4">
        <f t="shared" si="10"/>
        <v>11</v>
      </c>
      <c r="B331" s="35">
        <v>40865</v>
      </c>
      <c r="C331" s="39">
        <v>15.700000000000273</v>
      </c>
      <c r="D331" s="40">
        <v>0</v>
      </c>
      <c r="E331" s="40">
        <v>0</v>
      </c>
      <c r="F331" s="40">
        <v>0.66700000000000004</v>
      </c>
      <c r="G331" s="40">
        <v>0.433</v>
      </c>
      <c r="H331" s="41">
        <v>0.124</v>
      </c>
      <c r="I331" s="42">
        <f t="shared" si="11"/>
        <v>16.924000000000273</v>
      </c>
      <c r="K331" s="56">
        <v>1.2253982478562491</v>
      </c>
    </row>
    <row r="332" spans="1:11" x14ac:dyDescent="0.2">
      <c r="A332" s="4">
        <f t="shared" si="10"/>
        <v>11</v>
      </c>
      <c r="B332" s="35">
        <v>40866</v>
      </c>
      <c r="C332" s="39">
        <v>17.899999999999636</v>
      </c>
      <c r="D332" s="40">
        <v>0</v>
      </c>
      <c r="E332" s="40">
        <v>0</v>
      </c>
      <c r="F332" s="40">
        <v>0</v>
      </c>
      <c r="G332" s="40">
        <v>0</v>
      </c>
      <c r="H332" s="41">
        <v>0</v>
      </c>
      <c r="I332" s="42">
        <f t="shared" si="11"/>
        <v>17.899999999999636</v>
      </c>
      <c r="K332" s="56">
        <v>1.1048301141730994</v>
      </c>
    </row>
    <row r="333" spans="1:11" x14ac:dyDescent="0.2">
      <c r="A333" s="4">
        <f t="shared" si="10"/>
        <v>11</v>
      </c>
      <c r="B333" s="35">
        <v>40867</v>
      </c>
      <c r="C333" s="39">
        <v>19.700000000000273</v>
      </c>
      <c r="D333" s="40">
        <v>0</v>
      </c>
      <c r="E333" s="40">
        <v>0</v>
      </c>
      <c r="F333" s="40">
        <v>0</v>
      </c>
      <c r="G333" s="40">
        <v>0</v>
      </c>
      <c r="H333" s="41">
        <v>0</v>
      </c>
      <c r="I333" s="42">
        <f t="shared" si="11"/>
        <v>19.700000000000273</v>
      </c>
      <c r="K333" s="56">
        <v>1.2303950058414723</v>
      </c>
    </row>
    <row r="334" spans="1:11" x14ac:dyDescent="0.2">
      <c r="A334" s="4">
        <f t="shared" si="10"/>
        <v>11</v>
      </c>
      <c r="B334" s="35">
        <v>40868</v>
      </c>
      <c r="C334" s="39">
        <v>19.599999999999909</v>
      </c>
      <c r="D334" s="40">
        <v>0</v>
      </c>
      <c r="E334" s="40">
        <v>5.979999999999927E-2</v>
      </c>
      <c r="F334" s="40">
        <v>0</v>
      </c>
      <c r="G334" s="40">
        <v>0</v>
      </c>
      <c r="H334" s="41">
        <v>0</v>
      </c>
      <c r="I334" s="42">
        <f t="shared" si="11"/>
        <v>19.659799999999908</v>
      </c>
      <c r="K334" s="56">
        <v>1.1431559950670191</v>
      </c>
    </row>
    <row r="335" spans="1:11" x14ac:dyDescent="0.2">
      <c r="A335" s="4">
        <f t="shared" si="10"/>
        <v>11</v>
      </c>
      <c r="B335" s="35">
        <v>40869</v>
      </c>
      <c r="C335" s="39">
        <v>19.800000000000182</v>
      </c>
      <c r="D335" s="40">
        <v>0</v>
      </c>
      <c r="E335" s="40">
        <v>0</v>
      </c>
      <c r="F335" s="40">
        <v>0</v>
      </c>
      <c r="G335" s="40">
        <v>0</v>
      </c>
      <c r="H335" s="41">
        <v>0</v>
      </c>
      <c r="I335" s="42">
        <f t="shared" si="11"/>
        <v>19.800000000000182</v>
      </c>
      <c r="K335" s="56">
        <v>1.2057061743945845</v>
      </c>
    </row>
    <row r="336" spans="1:11" x14ac:dyDescent="0.2">
      <c r="A336" s="4">
        <f t="shared" si="10"/>
        <v>11</v>
      </c>
      <c r="B336" s="35">
        <v>40870</v>
      </c>
      <c r="C336" s="39">
        <v>20.599999999999909</v>
      </c>
      <c r="D336" s="40">
        <v>0</v>
      </c>
      <c r="E336" s="40">
        <v>0</v>
      </c>
      <c r="F336" s="40">
        <v>0</v>
      </c>
      <c r="G336" s="40">
        <v>0</v>
      </c>
      <c r="H336" s="41">
        <v>0</v>
      </c>
      <c r="I336" s="42">
        <f t="shared" si="11"/>
        <v>20.599999999999909</v>
      </c>
      <c r="K336" s="56">
        <v>1.2596883490975359</v>
      </c>
    </row>
    <row r="337" spans="1:11" x14ac:dyDescent="0.2">
      <c r="A337" s="4">
        <f t="shared" si="10"/>
        <v>11</v>
      </c>
      <c r="B337" s="35">
        <v>40871</v>
      </c>
      <c r="C337" s="39">
        <v>18.199999999999818</v>
      </c>
      <c r="D337" s="40">
        <v>0</v>
      </c>
      <c r="E337" s="40">
        <v>0</v>
      </c>
      <c r="F337" s="40">
        <v>0.46400000000000002</v>
      </c>
      <c r="G337" s="40">
        <v>0.30399999999999999</v>
      </c>
      <c r="H337" s="41">
        <v>0.111</v>
      </c>
      <c r="I337" s="42">
        <f t="shared" si="11"/>
        <v>19.078999999999816</v>
      </c>
      <c r="K337" s="56">
        <v>1.2282149811247682</v>
      </c>
    </row>
    <row r="338" spans="1:11" x14ac:dyDescent="0.2">
      <c r="A338" s="4">
        <f t="shared" si="10"/>
        <v>11</v>
      </c>
      <c r="B338" s="35">
        <v>40872</v>
      </c>
      <c r="C338" s="39">
        <v>20.599999999999909</v>
      </c>
      <c r="D338" s="40">
        <v>0</v>
      </c>
      <c r="E338" s="40">
        <v>0</v>
      </c>
      <c r="F338" s="40">
        <v>0</v>
      </c>
      <c r="G338" s="40">
        <v>0</v>
      </c>
      <c r="H338" s="41">
        <v>0</v>
      </c>
      <c r="I338" s="42">
        <f t="shared" si="11"/>
        <v>20.599999999999909</v>
      </c>
      <c r="K338" s="56">
        <v>1.228898988129278</v>
      </c>
    </row>
    <row r="339" spans="1:11" x14ac:dyDescent="0.2">
      <c r="A339" s="4">
        <f t="shared" si="10"/>
        <v>11</v>
      </c>
      <c r="B339" s="35">
        <v>40873</v>
      </c>
      <c r="C339" s="39">
        <v>16.400000000000091</v>
      </c>
      <c r="D339" s="40">
        <v>0</v>
      </c>
      <c r="E339" s="40">
        <v>0</v>
      </c>
      <c r="F339" s="40">
        <v>0</v>
      </c>
      <c r="G339" s="40">
        <v>0</v>
      </c>
      <c r="H339" s="41">
        <v>0</v>
      </c>
      <c r="I339" s="42">
        <f t="shared" si="11"/>
        <v>16.400000000000091</v>
      </c>
      <c r="K339" s="56">
        <v>1.0070588962638043</v>
      </c>
    </row>
    <row r="340" spans="1:11" x14ac:dyDescent="0.2">
      <c r="A340" s="4">
        <f t="shared" si="10"/>
        <v>11</v>
      </c>
      <c r="B340" s="35">
        <v>40874</v>
      </c>
      <c r="C340" s="39">
        <v>19.599999999999909</v>
      </c>
      <c r="D340" s="40">
        <v>0</v>
      </c>
      <c r="E340" s="40">
        <v>0</v>
      </c>
      <c r="F340" s="40">
        <v>0</v>
      </c>
      <c r="G340" s="40">
        <v>0</v>
      </c>
      <c r="H340" s="41">
        <v>0</v>
      </c>
      <c r="I340" s="42">
        <f t="shared" si="11"/>
        <v>19.599999999999909</v>
      </c>
      <c r="K340" s="56">
        <v>1.2606337884243495</v>
      </c>
    </row>
    <row r="341" spans="1:11" x14ac:dyDescent="0.2">
      <c r="A341" s="4">
        <f t="shared" si="10"/>
        <v>11</v>
      </c>
      <c r="B341" s="35">
        <v>40875</v>
      </c>
      <c r="C341" s="39">
        <v>19.5</v>
      </c>
      <c r="D341" s="40">
        <v>0</v>
      </c>
      <c r="E341" s="40">
        <v>0</v>
      </c>
      <c r="F341" s="40">
        <v>0</v>
      </c>
      <c r="G341" s="40">
        <v>0</v>
      </c>
      <c r="H341" s="41">
        <v>0</v>
      </c>
      <c r="I341" s="42">
        <f t="shared" si="11"/>
        <v>19.5</v>
      </c>
      <c r="K341" s="56">
        <v>1.2163752778768218</v>
      </c>
    </row>
    <row r="342" spans="1:11" x14ac:dyDescent="0.2">
      <c r="A342" s="4">
        <f t="shared" si="10"/>
        <v>11</v>
      </c>
      <c r="B342" s="35">
        <v>40876</v>
      </c>
      <c r="C342" s="39">
        <v>18.200000000000273</v>
      </c>
      <c r="D342" s="40">
        <v>0</v>
      </c>
      <c r="E342" s="40">
        <v>0</v>
      </c>
      <c r="F342" s="40">
        <v>0</v>
      </c>
      <c r="G342" s="40">
        <v>0</v>
      </c>
      <c r="H342" s="41">
        <v>0</v>
      </c>
      <c r="I342" s="42">
        <f t="shared" si="11"/>
        <v>18.200000000000273</v>
      </c>
      <c r="K342" s="56">
        <v>1.1543093811316021</v>
      </c>
    </row>
    <row r="343" spans="1:11" x14ac:dyDescent="0.2">
      <c r="A343" s="4">
        <f t="shared" si="10"/>
        <v>11</v>
      </c>
      <c r="B343" s="35">
        <v>40877</v>
      </c>
      <c r="C343" s="39">
        <v>18.400000000000091</v>
      </c>
      <c r="D343" s="40">
        <v>0</v>
      </c>
      <c r="E343" s="40">
        <v>0</v>
      </c>
      <c r="F343" s="40">
        <v>0</v>
      </c>
      <c r="G343" s="40">
        <v>0</v>
      </c>
      <c r="H343" s="41">
        <v>0</v>
      </c>
      <c r="I343" s="42">
        <f t="shared" si="11"/>
        <v>18.400000000000091</v>
      </c>
      <c r="K343" s="56">
        <v>1.1432617473892228</v>
      </c>
    </row>
    <row r="344" spans="1:11" x14ac:dyDescent="0.2">
      <c r="A344" s="4">
        <f t="shared" si="10"/>
        <v>12</v>
      </c>
      <c r="B344" s="35">
        <v>40878</v>
      </c>
      <c r="C344" s="39">
        <v>19.099999999999909</v>
      </c>
      <c r="D344" s="40">
        <v>0</v>
      </c>
      <c r="E344" s="40">
        <v>0</v>
      </c>
      <c r="F344" s="40">
        <v>0</v>
      </c>
      <c r="G344" s="40">
        <v>0</v>
      </c>
      <c r="H344" s="41">
        <v>0</v>
      </c>
      <c r="I344" s="42">
        <f t="shared" si="11"/>
        <v>19.099999999999909</v>
      </c>
      <c r="K344" s="56">
        <v>1.2139500688847831</v>
      </c>
    </row>
    <row r="345" spans="1:11" x14ac:dyDescent="0.2">
      <c r="A345" s="4">
        <f t="shared" si="10"/>
        <v>12</v>
      </c>
      <c r="B345" s="35">
        <v>40879</v>
      </c>
      <c r="C345" s="39">
        <v>19</v>
      </c>
      <c r="D345" s="40">
        <v>0</v>
      </c>
      <c r="E345" s="40">
        <v>0</v>
      </c>
      <c r="F345" s="40">
        <v>0</v>
      </c>
      <c r="G345" s="40">
        <v>0</v>
      </c>
      <c r="H345" s="41">
        <v>0</v>
      </c>
      <c r="I345" s="42">
        <f t="shared" si="11"/>
        <v>19</v>
      </c>
      <c r="K345" s="56">
        <v>1.1118491552366294</v>
      </c>
    </row>
    <row r="346" spans="1:11" x14ac:dyDescent="0.2">
      <c r="A346" s="4">
        <f t="shared" si="10"/>
        <v>12</v>
      </c>
      <c r="B346" s="35">
        <v>40880</v>
      </c>
      <c r="C346" s="39">
        <v>19.799999999999727</v>
      </c>
      <c r="D346" s="40">
        <v>0</v>
      </c>
      <c r="E346" s="40">
        <v>0</v>
      </c>
      <c r="F346" s="40">
        <v>0</v>
      </c>
      <c r="G346" s="40">
        <v>0</v>
      </c>
      <c r="H346" s="41">
        <v>0</v>
      </c>
      <c r="I346" s="42">
        <f t="shared" si="11"/>
        <v>19.799999999999727</v>
      </c>
      <c r="K346" s="56">
        <v>1.2713684059825814</v>
      </c>
    </row>
    <row r="347" spans="1:11" x14ac:dyDescent="0.2">
      <c r="A347" s="4">
        <f t="shared" si="10"/>
        <v>12</v>
      </c>
      <c r="B347" s="35">
        <v>40881</v>
      </c>
      <c r="C347" s="39">
        <v>18.200000000000273</v>
      </c>
      <c r="D347" s="40">
        <v>0</v>
      </c>
      <c r="E347" s="40">
        <v>0</v>
      </c>
      <c r="F347" s="40">
        <v>0</v>
      </c>
      <c r="G347" s="40">
        <v>0</v>
      </c>
      <c r="H347" s="41">
        <v>0</v>
      </c>
      <c r="I347" s="42">
        <f t="shared" si="11"/>
        <v>18.200000000000273</v>
      </c>
      <c r="K347" s="56">
        <v>1.1757734290832771</v>
      </c>
    </row>
    <row r="348" spans="1:11" x14ac:dyDescent="0.2">
      <c r="A348" s="4">
        <f t="shared" si="10"/>
        <v>12</v>
      </c>
      <c r="B348" s="35">
        <v>40882</v>
      </c>
      <c r="C348" s="39">
        <v>19.400000000000091</v>
      </c>
      <c r="D348" s="40">
        <v>0</v>
      </c>
      <c r="E348" s="40">
        <v>0</v>
      </c>
      <c r="F348" s="40">
        <v>0</v>
      </c>
      <c r="G348" s="40">
        <v>0</v>
      </c>
      <c r="H348" s="41">
        <v>0</v>
      </c>
      <c r="I348" s="42">
        <f t="shared" si="11"/>
        <v>19.400000000000091</v>
      </c>
      <c r="K348" s="56">
        <v>1.2137821636633503</v>
      </c>
    </row>
    <row r="349" spans="1:11" x14ac:dyDescent="0.2">
      <c r="A349" s="4">
        <f t="shared" si="10"/>
        <v>12</v>
      </c>
      <c r="B349" s="35">
        <v>40883</v>
      </c>
      <c r="C349" s="39">
        <v>18.099999999999909</v>
      </c>
      <c r="D349" s="40">
        <v>0</v>
      </c>
      <c r="E349" s="40">
        <v>0</v>
      </c>
      <c r="F349" s="40">
        <v>0</v>
      </c>
      <c r="G349" s="40">
        <v>0</v>
      </c>
      <c r="H349" s="41">
        <v>0</v>
      </c>
      <c r="I349" s="42">
        <f t="shared" si="11"/>
        <v>18.099999999999909</v>
      </c>
      <c r="K349" s="56">
        <v>1.1515744849304816</v>
      </c>
    </row>
    <row r="350" spans="1:11" x14ac:dyDescent="0.2">
      <c r="A350" s="4">
        <f t="shared" si="10"/>
        <v>12</v>
      </c>
      <c r="B350" s="35">
        <v>40884</v>
      </c>
      <c r="C350" s="39">
        <v>20</v>
      </c>
      <c r="D350" s="40">
        <v>0</v>
      </c>
      <c r="E350" s="40">
        <v>0</v>
      </c>
      <c r="F350" s="40">
        <v>0</v>
      </c>
      <c r="G350" s="40">
        <v>0</v>
      </c>
      <c r="H350" s="41">
        <v>0</v>
      </c>
      <c r="I350" s="42">
        <f t="shared" si="11"/>
        <v>20</v>
      </c>
      <c r="K350" s="56">
        <v>1.2010009041776828</v>
      </c>
    </row>
    <row r="351" spans="1:11" x14ac:dyDescent="0.2">
      <c r="A351" s="4">
        <f t="shared" si="10"/>
        <v>12</v>
      </c>
      <c r="B351" s="35">
        <v>40885</v>
      </c>
      <c r="C351" s="39">
        <v>18.900000000000091</v>
      </c>
      <c r="D351" s="40">
        <v>0</v>
      </c>
      <c r="E351" s="40">
        <v>0</v>
      </c>
      <c r="F351" s="40">
        <v>0</v>
      </c>
      <c r="G351" s="40">
        <v>0</v>
      </c>
      <c r="H351" s="41">
        <v>0</v>
      </c>
      <c r="I351" s="42">
        <f t="shared" si="11"/>
        <v>18.900000000000091</v>
      </c>
      <c r="K351" s="56">
        <v>1.1863566467950928</v>
      </c>
    </row>
    <row r="352" spans="1:11" x14ac:dyDescent="0.2">
      <c r="A352" s="4">
        <f t="shared" si="10"/>
        <v>12</v>
      </c>
      <c r="B352" s="35">
        <v>40886</v>
      </c>
      <c r="C352" s="39">
        <v>20</v>
      </c>
      <c r="D352" s="40">
        <v>0</v>
      </c>
      <c r="E352" s="40">
        <v>0</v>
      </c>
      <c r="F352" s="40">
        <v>0</v>
      </c>
      <c r="G352" s="40">
        <v>0</v>
      </c>
      <c r="H352" s="41">
        <v>0</v>
      </c>
      <c r="I352" s="42">
        <f t="shared" si="11"/>
        <v>20</v>
      </c>
      <c r="K352" s="56">
        <v>1.215852924454369</v>
      </c>
    </row>
    <row r="353" spans="1:11" x14ac:dyDescent="0.2">
      <c r="A353" s="4">
        <f t="shared" si="10"/>
        <v>12</v>
      </c>
      <c r="B353" s="35">
        <v>40887</v>
      </c>
      <c r="C353" s="39">
        <v>18.199999999999818</v>
      </c>
      <c r="D353" s="40">
        <v>0</v>
      </c>
      <c r="E353" s="40">
        <v>0</v>
      </c>
      <c r="F353" s="40">
        <v>0</v>
      </c>
      <c r="G353" s="40">
        <v>0</v>
      </c>
      <c r="H353" s="41">
        <v>0</v>
      </c>
      <c r="I353" s="42">
        <f t="shared" si="11"/>
        <v>18.199999999999818</v>
      </c>
      <c r="K353" s="56">
        <v>1.1440881213510172</v>
      </c>
    </row>
    <row r="354" spans="1:11" x14ac:dyDescent="0.2">
      <c r="A354" s="4">
        <f t="shared" si="10"/>
        <v>12</v>
      </c>
      <c r="B354" s="35">
        <v>40888</v>
      </c>
      <c r="C354" s="39">
        <v>17.400000000000091</v>
      </c>
      <c r="D354" s="40">
        <v>0</v>
      </c>
      <c r="E354" s="40">
        <v>0</v>
      </c>
      <c r="F354" s="40">
        <v>0</v>
      </c>
      <c r="G354" s="40">
        <v>0</v>
      </c>
      <c r="H354" s="41">
        <v>0</v>
      </c>
      <c r="I354" s="42">
        <f t="shared" si="11"/>
        <v>17.400000000000091</v>
      </c>
      <c r="K354" s="56">
        <v>1.1453175699856206</v>
      </c>
    </row>
    <row r="355" spans="1:11" x14ac:dyDescent="0.2">
      <c r="A355" s="4">
        <f t="shared" si="10"/>
        <v>12</v>
      </c>
      <c r="B355" s="35">
        <v>40889</v>
      </c>
      <c r="C355" s="39">
        <v>19</v>
      </c>
      <c r="D355" s="40">
        <v>2.4E-2</v>
      </c>
      <c r="E355" s="40">
        <v>0</v>
      </c>
      <c r="F355" s="40">
        <v>0</v>
      </c>
      <c r="G355" s="40">
        <v>0</v>
      </c>
      <c r="H355" s="41">
        <v>0</v>
      </c>
      <c r="I355" s="42">
        <f t="shared" si="11"/>
        <v>19.024000000000001</v>
      </c>
      <c r="K355" s="56">
        <v>1.2069517003969492</v>
      </c>
    </row>
    <row r="356" spans="1:11" x14ac:dyDescent="0.2">
      <c r="A356" s="4">
        <f t="shared" si="10"/>
        <v>12</v>
      </c>
      <c r="B356" s="35">
        <v>40890</v>
      </c>
      <c r="C356" s="39">
        <v>20.599999999999909</v>
      </c>
      <c r="D356" s="40">
        <v>6.2E-2</v>
      </c>
      <c r="E356" s="40">
        <v>0</v>
      </c>
      <c r="F356" s="40">
        <v>0</v>
      </c>
      <c r="G356" s="40">
        <v>0</v>
      </c>
      <c r="H356" s="41">
        <v>0</v>
      </c>
      <c r="I356" s="42">
        <f t="shared" si="11"/>
        <v>20.66199999999991</v>
      </c>
      <c r="K356" s="56">
        <v>1.3395989968702084</v>
      </c>
    </row>
    <row r="357" spans="1:11" x14ac:dyDescent="0.2">
      <c r="A357" s="4">
        <f t="shared" si="10"/>
        <v>12</v>
      </c>
      <c r="B357" s="35">
        <v>40891</v>
      </c>
      <c r="C357" s="39">
        <v>19.199999999999818</v>
      </c>
      <c r="D357" s="40">
        <v>0.33300000000000002</v>
      </c>
      <c r="E357" s="40">
        <v>0.13870000000000074</v>
      </c>
      <c r="F357" s="40">
        <v>0</v>
      </c>
      <c r="G357" s="40">
        <v>0</v>
      </c>
      <c r="H357" s="41">
        <v>0</v>
      </c>
      <c r="I357" s="42">
        <f t="shared" si="11"/>
        <v>19.671699999999817</v>
      </c>
      <c r="K357" s="56">
        <v>1.0394952171998124</v>
      </c>
    </row>
    <row r="358" spans="1:11" x14ac:dyDescent="0.2">
      <c r="A358" s="4">
        <f t="shared" si="10"/>
        <v>12</v>
      </c>
      <c r="B358" s="35">
        <v>40892</v>
      </c>
      <c r="C358" s="39">
        <v>19.800000000000182</v>
      </c>
      <c r="D358" s="40">
        <v>0.13900000000000001</v>
      </c>
      <c r="E358" s="40">
        <v>0</v>
      </c>
      <c r="F358" s="40">
        <v>0</v>
      </c>
      <c r="G358" s="40">
        <v>0</v>
      </c>
      <c r="H358" s="41">
        <v>0</v>
      </c>
      <c r="I358" s="42">
        <f t="shared" si="11"/>
        <v>19.939000000000181</v>
      </c>
      <c r="K358" s="56">
        <v>1.2140320343714435</v>
      </c>
    </row>
    <row r="359" spans="1:11" x14ac:dyDescent="0.2">
      <c r="A359" s="4">
        <f t="shared" si="10"/>
        <v>12</v>
      </c>
      <c r="B359" s="35">
        <v>40893</v>
      </c>
      <c r="C359" s="39">
        <v>20.5</v>
      </c>
      <c r="D359" s="40">
        <v>2.1000000000000001E-2</v>
      </c>
      <c r="E359" s="40">
        <v>0</v>
      </c>
      <c r="F359" s="40">
        <v>0</v>
      </c>
      <c r="G359" s="40">
        <v>0</v>
      </c>
      <c r="H359" s="41">
        <v>0</v>
      </c>
      <c r="I359" s="42">
        <f t="shared" si="11"/>
        <v>20.521000000000001</v>
      </c>
      <c r="K359" s="56">
        <v>1.2161209684517651</v>
      </c>
    </row>
    <row r="360" spans="1:11" x14ac:dyDescent="0.2">
      <c r="A360" s="4">
        <f t="shared" si="10"/>
        <v>12</v>
      </c>
      <c r="B360" s="35">
        <v>40894</v>
      </c>
      <c r="C360" s="39">
        <v>18.5</v>
      </c>
      <c r="D360" s="40">
        <v>0</v>
      </c>
      <c r="E360" s="40">
        <v>0</v>
      </c>
      <c r="F360" s="40">
        <v>0</v>
      </c>
      <c r="G360" s="40">
        <v>0</v>
      </c>
      <c r="H360" s="41">
        <v>0</v>
      </c>
      <c r="I360" s="42">
        <f t="shared" si="11"/>
        <v>18.5</v>
      </c>
      <c r="K360" s="56">
        <v>1.1256787658174447</v>
      </c>
    </row>
    <row r="361" spans="1:11" x14ac:dyDescent="0.2">
      <c r="A361" s="4">
        <f t="shared" si="10"/>
        <v>12</v>
      </c>
      <c r="B361" s="35">
        <v>40895</v>
      </c>
      <c r="C361" s="39">
        <v>18.400000000000091</v>
      </c>
      <c r="D361" s="40">
        <v>0</v>
      </c>
      <c r="E361" s="40">
        <v>0</v>
      </c>
      <c r="F361" s="40">
        <v>0</v>
      </c>
      <c r="G361" s="40">
        <v>0</v>
      </c>
      <c r="H361" s="41">
        <v>0</v>
      </c>
      <c r="I361" s="42">
        <f t="shared" si="11"/>
        <v>18.400000000000091</v>
      </c>
      <c r="K361" s="56">
        <v>1.1267006932134582</v>
      </c>
    </row>
    <row r="362" spans="1:11" x14ac:dyDescent="0.2">
      <c r="A362" s="4">
        <f t="shared" si="10"/>
        <v>12</v>
      </c>
      <c r="B362" s="35">
        <v>40896</v>
      </c>
      <c r="C362" s="39">
        <v>18.799999999999727</v>
      </c>
      <c r="D362" s="40">
        <v>0</v>
      </c>
      <c r="E362" s="40">
        <v>0</v>
      </c>
      <c r="F362" s="40">
        <v>0</v>
      </c>
      <c r="G362" s="40">
        <v>0</v>
      </c>
      <c r="H362" s="41">
        <v>0</v>
      </c>
      <c r="I362" s="42">
        <f t="shared" si="11"/>
        <v>18.799999999999727</v>
      </c>
      <c r="K362" s="56">
        <v>1.1419948180207056</v>
      </c>
    </row>
    <row r="363" spans="1:11" x14ac:dyDescent="0.2">
      <c r="A363" s="4">
        <f t="shared" si="10"/>
        <v>12</v>
      </c>
      <c r="B363" s="35">
        <v>40897</v>
      </c>
      <c r="C363" s="39">
        <v>20</v>
      </c>
      <c r="D363" s="40">
        <v>0</v>
      </c>
      <c r="E363" s="40">
        <v>0</v>
      </c>
      <c r="F363" s="40">
        <v>0</v>
      </c>
      <c r="G363" s="40">
        <v>0</v>
      </c>
      <c r="H363" s="41">
        <v>0</v>
      </c>
      <c r="I363" s="42">
        <f t="shared" si="11"/>
        <v>20</v>
      </c>
      <c r="K363" s="56">
        <v>1.1970203560982391</v>
      </c>
    </row>
    <row r="364" spans="1:11" x14ac:dyDescent="0.2">
      <c r="A364" s="4">
        <f t="shared" si="10"/>
        <v>12</v>
      </c>
      <c r="B364" s="35">
        <v>40898</v>
      </c>
      <c r="C364" s="39">
        <v>19.5</v>
      </c>
      <c r="D364" s="40">
        <v>0</v>
      </c>
      <c r="E364" s="40">
        <v>0</v>
      </c>
      <c r="F364" s="40">
        <v>0</v>
      </c>
      <c r="G364" s="40">
        <v>0</v>
      </c>
      <c r="H364" s="41">
        <v>0</v>
      </c>
      <c r="I364" s="42">
        <f t="shared" si="11"/>
        <v>19.5</v>
      </c>
      <c r="K364" s="56">
        <v>1.1924811888725673</v>
      </c>
    </row>
    <row r="365" spans="1:11" x14ac:dyDescent="0.2">
      <c r="A365" s="4">
        <f t="shared" si="10"/>
        <v>12</v>
      </c>
      <c r="B365" s="35">
        <v>40899</v>
      </c>
      <c r="C365" s="39">
        <v>18.800000000000182</v>
      </c>
      <c r="D365" s="40">
        <v>0</v>
      </c>
      <c r="E365" s="40">
        <v>0</v>
      </c>
      <c r="F365" s="40">
        <v>0</v>
      </c>
      <c r="G365" s="40">
        <v>0</v>
      </c>
      <c r="H365" s="41">
        <v>0</v>
      </c>
      <c r="I365" s="42">
        <f t="shared" si="11"/>
        <v>18.800000000000182</v>
      </c>
      <c r="K365" s="56">
        <v>1.0850432136643053</v>
      </c>
    </row>
    <row r="366" spans="1:11" x14ac:dyDescent="0.2">
      <c r="A366" s="4">
        <f t="shared" si="10"/>
        <v>12</v>
      </c>
      <c r="B366" s="35">
        <v>40900</v>
      </c>
      <c r="C366" s="39">
        <v>18.699999999999818</v>
      </c>
      <c r="D366" s="40">
        <v>0</v>
      </c>
      <c r="E366" s="40">
        <v>0</v>
      </c>
      <c r="F366" s="40">
        <v>0</v>
      </c>
      <c r="G366" s="40">
        <v>0</v>
      </c>
      <c r="H366" s="41">
        <v>0</v>
      </c>
      <c r="I366" s="42">
        <f t="shared" si="11"/>
        <v>18.699999999999818</v>
      </c>
      <c r="K366" s="56">
        <v>1.1287406224506387</v>
      </c>
    </row>
    <row r="367" spans="1:11" x14ac:dyDescent="0.2">
      <c r="A367" s="4">
        <f t="shared" si="10"/>
        <v>12</v>
      </c>
      <c r="B367" s="35">
        <v>40901</v>
      </c>
      <c r="C367" s="39">
        <v>17.900000000000091</v>
      </c>
      <c r="D367" s="40">
        <v>0</v>
      </c>
      <c r="E367" s="40">
        <v>0</v>
      </c>
      <c r="F367" s="40">
        <v>0</v>
      </c>
      <c r="G367" s="40">
        <v>0</v>
      </c>
      <c r="H367" s="41">
        <v>0</v>
      </c>
      <c r="I367" s="42">
        <f t="shared" si="11"/>
        <v>17.900000000000091</v>
      </c>
      <c r="K367" s="56">
        <v>1.099750680723063</v>
      </c>
    </row>
    <row r="368" spans="1:11" x14ac:dyDescent="0.2">
      <c r="A368" s="4">
        <f t="shared" si="10"/>
        <v>12</v>
      </c>
      <c r="B368" s="35">
        <v>40902</v>
      </c>
      <c r="C368" s="39">
        <v>16.700000000000273</v>
      </c>
      <c r="D368" s="40">
        <v>0</v>
      </c>
      <c r="E368" s="40">
        <v>0</v>
      </c>
      <c r="F368" s="40">
        <v>0</v>
      </c>
      <c r="G368" s="40">
        <v>0</v>
      </c>
      <c r="H368" s="41">
        <v>0</v>
      </c>
      <c r="I368" s="42">
        <f t="shared" si="11"/>
        <v>16.700000000000273</v>
      </c>
      <c r="K368" s="56">
        <v>1.0458084805485357</v>
      </c>
    </row>
    <row r="369" spans="1:11" x14ac:dyDescent="0.2">
      <c r="A369" s="4">
        <f t="shared" si="10"/>
        <v>12</v>
      </c>
      <c r="B369" s="35">
        <v>40903</v>
      </c>
      <c r="C369" s="39">
        <v>19.099999999999909</v>
      </c>
      <c r="D369" s="40">
        <v>0</v>
      </c>
      <c r="E369" s="40">
        <v>0</v>
      </c>
      <c r="F369" s="40">
        <v>0</v>
      </c>
      <c r="G369" s="40">
        <v>0</v>
      </c>
      <c r="H369" s="41">
        <v>0</v>
      </c>
      <c r="I369" s="42">
        <f t="shared" si="11"/>
        <v>19.099999999999909</v>
      </c>
      <c r="K369" s="56">
        <v>1.1431401196754507</v>
      </c>
    </row>
    <row r="370" spans="1:11" x14ac:dyDescent="0.2">
      <c r="A370" s="4">
        <f t="shared" si="10"/>
        <v>12</v>
      </c>
      <c r="B370" s="35">
        <v>40904</v>
      </c>
      <c r="C370" s="39">
        <v>19.699999999999818</v>
      </c>
      <c r="D370" s="40">
        <v>8.9999999999999993E-3</v>
      </c>
      <c r="E370" s="40">
        <v>0</v>
      </c>
      <c r="F370" s="40">
        <v>0</v>
      </c>
      <c r="G370" s="40">
        <v>0</v>
      </c>
      <c r="H370" s="41">
        <v>0</v>
      </c>
      <c r="I370" s="42">
        <f t="shared" si="11"/>
        <v>19.708999999999818</v>
      </c>
      <c r="K370" s="56">
        <v>1.2036584901217433</v>
      </c>
    </row>
    <row r="371" spans="1:11" x14ac:dyDescent="0.2">
      <c r="A371" s="4">
        <f t="shared" si="10"/>
        <v>12</v>
      </c>
      <c r="B371" s="35">
        <v>40905</v>
      </c>
      <c r="C371" s="39">
        <v>18.700000000000273</v>
      </c>
      <c r="D371" s="40">
        <v>0</v>
      </c>
      <c r="E371" s="40">
        <v>0</v>
      </c>
      <c r="F371" s="40">
        <v>0</v>
      </c>
      <c r="G371" s="40">
        <v>0</v>
      </c>
      <c r="H371" s="41">
        <v>0</v>
      </c>
      <c r="I371" s="42">
        <f t="shared" si="11"/>
        <v>18.700000000000273</v>
      </c>
      <c r="K371" s="56">
        <v>1.1417601577657526</v>
      </c>
    </row>
    <row r="372" spans="1:11" x14ac:dyDescent="0.2">
      <c r="A372" s="4">
        <f t="shared" si="10"/>
        <v>12</v>
      </c>
      <c r="B372" s="35">
        <v>40906</v>
      </c>
      <c r="C372" s="39">
        <v>19.699999999999818</v>
      </c>
      <c r="D372" s="40">
        <v>0</v>
      </c>
      <c r="E372" s="40">
        <v>0</v>
      </c>
      <c r="F372" s="40">
        <v>0</v>
      </c>
      <c r="G372" s="40">
        <v>0</v>
      </c>
      <c r="H372" s="41">
        <v>0</v>
      </c>
      <c r="I372" s="42">
        <f t="shared" si="11"/>
        <v>19.699999999999818</v>
      </c>
      <c r="K372" s="56">
        <v>1.1888197287101172</v>
      </c>
    </row>
    <row r="373" spans="1:11" x14ac:dyDescent="0.2">
      <c r="A373" s="4">
        <f t="shared" si="10"/>
        <v>12</v>
      </c>
      <c r="B373" s="35">
        <v>40907</v>
      </c>
      <c r="C373" s="39">
        <v>19.699999999999818</v>
      </c>
      <c r="D373" s="40">
        <v>0</v>
      </c>
      <c r="E373" s="40">
        <v>0</v>
      </c>
      <c r="F373" s="40">
        <v>0</v>
      </c>
      <c r="G373" s="40">
        <v>0</v>
      </c>
      <c r="H373" s="41">
        <v>0</v>
      </c>
      <c r="I373" s="42">
        <f t="shared" si="11"/>
        <v>19.699999999999818</v>
      </c>
      <c r="K373" s="56">
        <v>1.2383729865063213</v>
      </c>
    </row>
    <row r="374" spans="1:11" ht="13.5" thickBot="1" x14ac:dyDescent="0.25">
      <c r="A374" s="4">
        <f t="shared" si="10"/>
        <v>12</v>
      </c>
      <c r="B374" s="35">
        <v>40908</v>
      </c>
      <c r="C374" s="39">
        <v>18.700000000000273</v>
      </c>
      <c r="D374" s="40">
        <v>0</v>
      </c>
      <c r="E374" s="40">
        <v>0</v>
      </c>
      <c r="F374" s="40">
        <v>0</v>
      </c>
      <c r="G374" s="40">
        <v>0</v>
      </c>
      <c r="H374" s="41">
        <v>0</v>
      </c>
      <c r="I374" s="42">
        <f t="shared" si="11"/>
        <v>18.700000000000273</v>
      </c>
      <c r="K374" s="56">
        <v>1.1091733433005935</v>
      </c>
    </row>
    <row r="375" spans="1:11" s="4" customFormat="1" ht="13.5" thickBot="1" x14ac:dyDescent="0.25">
      <c r="B375" s="36" t="s">
        <v>4</v>
      </c>
      <c r="C375" s="43">
        <f t="shared" ref="C375:H375" si="12">SUM(C10:C374)</f>
        <v>6903.340000000002</v>
      </c>
      <c r="D375" s="43">
        <f t="shared" si="12"/>
        <v>25.674999999999997</v>
      </c>
      <c r="E375" s="43">
        <f t="shared" si="12"/>
        <v>15.141299999999999</v>
      </c>
      <c r="F375" s="43">
        <f t="shared" si="12"/>
        <v>7.1820000000000004</v>
      </c>
      <c r="G375" s="43">
        <f t="shared" si="12"/>
        <v>5.6580000000000013</v>
      </c>
      <c r="H375" s="44">
        <f t="shared" si="12"/>
        <v>3.3510000000000004</v>
      </c>
      <c r="I375" s="45">
        <f t="shared" si="11"/>
        <v>6960.3473000000022</v>
      </c>
      <c r="K375" s="58">
        <f>+MAX(K10:K374)</f>
        <v>1.4050293464926835</v>
      </c>
    </row>
    <row r="376" spans="1:11" x14ac:dyDescent="0.2">
      <c r="A376" s="4"/>
    </row>
    <row r="377" spans="1:11" x14ac:dyDescent="0.2">
      <c r="A377" s="4"/>
    </row>
    <row r="378" spans="1:11" x14ac:dyDescent="0.2">
      <c r="A378" s="4"/>
      <c r="E378" s="4"/>
    </row>
    <row r="379" spans="1:11" x14ac:dyDescent="0.2">
      <c r="A379" s="4" t="str">
        <f t="shared" ref="A379:A416" si="13">+IF(ISBLANK($B379),"",MONTH($B379))</f>
        <v/>
      </c>
      <c r="E379" s="4"/>
    </row>
    <row r="380" spans="1:11" x14ac:dyDescent="0.2">
      <c r="A380" s="4" t="str">
        <f t="shared" si="13"/>
        <v/>
      </c>
      <c r="E380" s="4"/>
    </row>
    <row r="381" spans="1:11" x14ac:dyDescent="0.2">
      <c r="A381" s="4" t="str">
        <f t="shared" si="13"/>
        <v/>
      </c>
      <c r="E381" s="4"/>
    </row>
    <row r="382" spans="1:11" x14ac:dyDescent="0.2">
      <c r="A382" s="4" t="str">
        <f t="shared" si="13"/>
        <v/>
      </c>
      <c r="E382" s="4"/>
    </row>
    <row r="383" spans="1:11" x14ac:dyDescent="0.2">
      <c r="A383" s="4" t="str">
        <f t="shared" si="13"/>
        <v/>
      </c>
      <c r="E383" s="4"/>
    </row>
    <row r="384" spans="1:11" x14ac:dyDescent="0.2">
      <c r="A384" s="4" t="str">
        <f t="shared" si="13"/>
        <v/>
      </c>
      <c r="E384" s="4"/>
    </row>
    <row r="385" spans="1:5" x14ac:dyDescent="0.2">
      <c r="A385" s="4" t="str">
        <f t="shared" si="13"/>
        <v/>
      </c>
      <c r="E385" s="4"/>
    </row>
    <row r="386" spans="1:5" x14ac:dyDescent="0.2">
      <c r="A386" s="4" t="str">
        <f t="shared" si="13"/>
        <v/>
      </c>
      <c r="E386" s="4"/>
    </row>
    <row r="387" spans="1:5" x14ac:dyDescent="0.2">
      <c r="A387" s="4" t="str">
        <f t="shared" si="13"/>
        <v/>
      </c>
      <c r="E387" s="4"/>
    </row>
    <row r="388" spans="1:5" x14ac:dyDescent="0.2">
      <c r="A388" s="4" t="str">
        <f t="shared" si="13"/>
        <v/>
      </c>
      <c r="E388" s="4"/>
    </row>
    <row r="389" spans="1:5" x14ac:dyDescent="0.2">
      <c r="A389" s="4" t="str">
        <f t="shared" si="13"/>
        <v/>
      </c>
      <c r="E389" s="4"/>
    </row>
    <row r="390" spans="1:5" x14ac:dyDescent="0.2">
      <c r="A390" s="4" t="str">
        <f t="shared" si="13"/>
        <v/>
      </c>
      <c r="E390" s="4"/>
    </row>
    <row r="391" spans="1:5" x14ac:dyDescent="0.2">
      <c r="A391" s="4" t="str">
        <f t="shared" si="13"/>
        <v/>
      </c>
      <c r="E391" s="4"/>
    </row>
    <row r="392" spans="1:5" x14ac:dyDescent="0.2">
      <c r="A392" s="4" t="str">
        <f t="shared" si="13"/>
        <v/>
      </c>
      <c r="E392" s="4"/>
    </row>
    <row r="393" spans="1:5" x14ac:dyDescent="0.2">
      <c r="A393" s="4" t="str">
        <f t="shared" si="13"/>
        <v/>
      </c>
      <c r="E393" s="4"/>
    </row>
    <row r="394" spans="1:5" x14ac:dyDescent="0.2">
      <c r="A394" s="4" t="str">
        <f t="shared" si="13"/>
        <v/>
      </c>
    </row>
    <row r="395" spans="1:5" x14ac:dyDescent="0.2">
      <c r="A395" s="4" t="str">
        <f t="shared" si="13"/>
        <v/>
      </c>
    </row>
    <row r="396" spans="1:5" x14ac:dyDescent="0.2">
      <c r="A396" s="4" t="str">
        <f t="shared" si="13"/>
        <v/>
      </c>
    </row>
    <row r="397" spans="1:5" x14ac:dyDescent="0.2">
      <c r="A397" s="4" t="str">
        <f t="shared" si="13"/>
        <v/>
      </c>
    </row>
    <row r="398" spans="1:5" x14ac:dyDescent="0.2">
      <c r="A398" s="4" t="str">
        <f t="shared" si="13"/>
        <v/>
      </c>
    </row>
    <row r="399" spans="1:5" x14ac:dyDescent="0.2">
      <c r="A399" s="4" t="str">
        <f t="shared" si="13"/>
        <v/>
      </c>
    </row>
    <row r="400" spans="1:5" x14ac:dyDescent="0.2">
      <c r="A400" s="4" t="str">
        <f t="shared" si="13"/>
        <v/>
      </c>
    </row>
    <row r="401" spans="1:1" x14ac:dyDescent="0.2">
      <c r="A401" s="4" t="str">
        <f t="shared" si="13"/>
        <v/>
      </c>
    </row>
    <row r="402" spans="1:1" x14ac:dyDescent="0.2">
      <c r="A402" s="4" t="str">
        <f t="shared" si="13"/>
        <v/>
      </c>
    </row>
    <row r="403" spans="1:1" x14ac:dyDescent="0.2">
      <c r="A403" s="4" t="str">
        <f t="shared" si="13"/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 t="str">
        <f t="shared" si="13"/>
        <v/>
      </c>
    </row>
    <row r="410" spans="1:1" x14ac:dyDescent="0.2">
      <c r="A410" s="4" t="str">
        <f t="shared" si="13"/>
        <v/>
      </c>
    </row>
    <row r="411" spans="1:1" x14ac:dyDescent="0.2">
      <c r="A411" s="4" t="str">
        <f t="shared" si="13"/>
        <v/>
      </c>
    </row>
    <row r="412" spans="1:1" x14ac:dyDescent="0.2">
      <c r="A412" s="4" t="str">
        <f t="shared" si="13"/>
        <v/>
      </c>
    </row>
    <row r="413" spans="1:1" x14ac:dyDescent="0.2">
      <c r="A413" s="4" t="str">
        <f t="shared" si="13"/>
        <v/>
      </c>
    </row>
    <row r="414" spans="1:1" x14ac:dyDescent="0.2">
      <c r="A414" s="4" t="str">
        <f t="shared" si="13"/>
        <v/>
      </c>
    </row>
    <row r="415" spans="1:1" x14ac:dyDescent="0.2">
      <c r="A415" s="4" t="str">
        <f t="shared" si="13"/>
        <v/>
      </c>
    </row>
    <row r="416" spans="1:1" x14ac:dyDescent="0.2">
      <c r="A416" s="4" t="str">
        <f t="shared" si="13"/>
        <v/>
      </c>
    </row>
    <row r="417" spans="1:1" x14ac:dyDescent="0.2">
      <c r="A417" s="4"/>
    </row>
    <row r="418" spans="1:1" x14ac:dyDescent="0.2">
      <c r="A418" s="4"/>
    </row>
    <row r="419" spans="1:1" x14ac:dyDescent="0.2">
      <c r="A419" s="4" t="str">
        <f t="shared" ref="A419:A427" si="14">+IF(ISBLANK($B419),"",MONTH($B419))</f>
        <v/>
      </c>
    </row>
    <row r="420" spans="1:1" x14ac:dyDescent="0.2">
      <c r="A420" s="4" t="str">
        <f t="shared" si="14"/>
        <v/>
      </c>
    </row>
    <row r="421" spans="1:1" x14ac:dyDescent="0.2">
      <c r="A421" s="4" t="str">
        <f t="shared" si="14"/>
        <v/>
      </c>
    </row>
    <row r="422" spans="1:1" x14ac:dyDescent="0.2">
      <c r="A422" s="4" t="str">
        <f t="shared" si="14"/>
        <v/>
      </c>
    </row>
    <row r="423" spans="1:1" x14ac:dyDescent="0.2">
      <c r="A423" s="4" t="str">
        <f t="shared" si="14"/>
        <v/>
      </c>
    </row>
    <row r="424" spans="1:1" x14ac:dyDescent="0.2">
      <c r="A424" s="4" t="str">
        <f t="shared" si="14"/>
        <v/>
      </c>
    </row>
    <row r="425" spans="1:1" x14ac:dyDescent="0.2">
      <c r="A425" s="4" t="str">
        <f t="shared" si="14"/>
        <v/>
      </c>
    </row>
    <row r="426" spans="1:1" x14ac:dyDescent="0.2">
      <c r="A426" s="4" t="str">
        <f t="shared" si="14"/>
        <v/>
      </c>
    </row>
    <row r="427" spans="1:1" x14ac:dyDescent="0.2">
      <c r="A427" s="4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I10:I375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3" tint="0.39997558519241921"/>
  </sheetPr>
  <dimension ref="A1:V423"/>
  <sheetViews>
    <sheetView showGridLines="0" zoomScale="75" workbookViewId="0">
      <pane xSplit="2" ySplit="9" topLeftCell="C10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baseColWidth="10" defaultRowHeight="12.75" x14ac:dyDescent="0.2"/>
  <cols>
    <col min="1" max="1" width="15.7109375" hidden="1" customWidth="1"/>
    <col min="2" max="2" width="43.7109375" bestFit="1" customWidth="1"/>
    <col min="3" max="3" width="25.5703125" customWidth="1"/>
    <col min="4" max="4" width="26.42578125" bestFit="1" customWidth="1"/>
    <col min="5" max="5" width="28.140625" bestFit="1" customWidth="1"/>
    <col min="6" max="6" width="28.140625" customWidth="1"/>
    <col min="7" max="7" width="36.28515625" bestFit="1" customWidth="1"/>
    <col min="8" max="8" width="28.85546875" bestFit="1" customWidth="1"/>
    <col min="9" max="9" width="25.28515625" bestFit="1" customWidth="1"/>
    <col min="10" max="10" width="28" bestFit="1" customWidth="1"/>
    <col min="11" max="11" width="12.140625" customWidth="1"/>
    <col min="13" max="13" width="15" bestFit="1" customWidth="1"/>
  </cols>
  <sheetData>
    <row r="1" spans="1:13" ht="15.75" x14ac:dyDescent="0.25">
      <c r="A1" s="4"/>
      <c r="B1" s="23" t="s">
        <v>13</v>
      </c>
    </row>
    <row r="2" spans="1:13" ht="15.75" x14ac:dyDescent="0.25">
      <c r="A2" s="4"/>
      <c r="B2" s="24" t="s">
        <v>33</v>
      </c>
    </row>
    <row r="3" spans="1:13" ht="15.75" x14ac:dyDescent="0.25">
      <c r="A3" s="4"/>
      <c r="B3" s="24" t="s">
        <v>25</v>
      </c>
    </row>
    <row r="4" spans="1:13" ht="13.5" thickBot="1" x14ac:dyDescent="0.25">
      <c r="A4" s="4"/>
      <c r="B4" s="22" t="s">
        <v>21</v>
      </c>
    </row>
    <row r="5" spans="1:13" ht="16.5" thickBot="1" x14ac:dyDescent="0.3">
      <c r="A5" s="4"/>
      <c r="B5" s="3"/>
      <c r="C5" s="3"/>
    </row>
    <row r="6" spans="1:13" ht="4.5" customHeight="1" thickBot="1" x14ac:dyDescent="0.3">
      <c r="A6" s="4"/>
      <c r="B6" s="37"/>
      <c r="C6" s="38"/>
      <c r="D6" s="16"/>
      <c r="E6" s="16"/>
      <c r="F6" s="16"/>
      <c r="G6" s="16"/>
      <c r="H6" s="16"/>
      <c r="I6" s="16"/>
      <c r="J6" s="16"/>
      <c r="K6" s="17"/>
      <c r="M6" s="54"/>
    </row>
    <row r="7" spans="1:13" s="2" customFormat="1" x14ac:dyDescent="0.2">
      <c r="A7" s="4"/>
      <c r="B7" s="25" t="s">
        <v>0</v>
      </c>
      <c r="C7" s="26" t="str">
        <f>VLOOKUP(C$9,'Información Unidades'!$B$3:$D$15,2,0)</f>
        <v>EDELAYSEN</v>
      </c>
      <c r="D7" s="27" t="str">
        <f>VLOOKUP(D$9,'Información Unidades'!$B$3:$D$15,2,0)</f>
        <v>EDELAYSEN</v>
      </c>
      <c r="E7" s="27" t="str">
        <f>VLOOKUP(E$9,'Información Unidades'!$B$3:$D$15,2,0)</f>
        <v>EDELAYSEN</v>
      </c>
      <c r="F7" s="27" t="str">
        <f>VLOOKUP(F$9,'Información Unidades'!$B$3:$D$15,2,0)</f>
        <v>EDELAYSEN</v>
      </c>
      <c r="G7" s="27" t="str">
        <f>VLOOKUP(G$9,'Información Unidades'!$B$3:$D$15,2,0)</f>
        <v>EDELAYSEN</v>
      </c>
      <c r="H7" s="27" t="str">
        <f>VLOOKUP(H$9,'Información Unidades'!$B$3:$D$15,2,0)</f>
        <v>EDELAYSEN</v>
      </c>
      <c r="I7" s="27" t="str">
        <f>VLOOKUP(I$9,'Información Unidades'!$B$3:$D$15,2,0)</f>
        <v>EDELAYSEN</v>
      </c>
      <c r="J7" s="28" t="str">
        <f>VLOOKUP(J$9,'Información Unidades'!$B$3:$D$15,2,0)</f>
        <v>EDELAYSEN</v>
      </c>
      <c r="K7" s="18" t="s">
        <v>1</v>
      </c>
      <c r="M7" s="18" t="s">
        <v>71</v>
      </c>
    </row>
    <row r="8" spans="1:13" s="6" customFormat="1" x14ac:dyDescent="0.2">
      <c r="A8" s="4"/>
      <c r="B8" s="19" t="s">
        <v>2</v>
      </c>
      <c r="C8" s="29" t="str">
        <f>VLOOKUP(C$9,'Información Unidades'!$B$3:$D$15,3,0)</f>
        <v>DIESEL</v>
      </c>
      <c r="D8" s="30" t="str">
        <f>VLOOKUP(D$9,'Información Unidades'!$B$3:$D$15,3,0)</f>
        <v>EOLICA</v>
      </c>
      <c r="E8" s="30" t="str">
        <f>VLOOKUP(E$9,'Información Unidades'!$B$3:$D$15,3,0)</f>
        <v>HIDRO PASADA</v>
      </c>
      <c r="F8" s="30" t="str">
        <f>VLOOKUP(F$9,'Información Unidades'!$B$3:$D$15,3,0)</f>
        <v>DIESEL</v>
      </c>
      <c r="G8" s="30" t="str">
        <f>VLOOKUP(G$9,'Información Unidades'!$B$3:$D$15,3,0)</f>
        <v>DIESEL</v>
      </c>
      <c r="H8" s="30" t="str">
        <f>VLOOKUP(H$9,'Información Unidades'!$B$3:$D$15,3,0)</f>
        <v>DIESEL</v>
      </c>
      <c r="I8" s="30" t="str">
        <f>VLOOKUP(I$9,'Información Unidades'!$B$3:$D$15,3,0)</f>
        <v>HIDRO PASADA</v>
      </c>
      <c r="J8" s="31" t="str">
        <f>VLOOKUP(J$9,'Información Unidades'!$B$3:$D$15,3,0)</f>
        <v>DIESEL</v>
      </c>
      <c r="K8" s="20" t="s">
        <v>3</v>
      </c>
      <c r="M8" s="20" t="s">
        <v>73</v>
      </c>
    </row>
    <row r="9" spans="1:13" s="6" customFormat="1" ht="13.5" thickBot="1" x14ac:dyDescent="0.25">
      <c r="A9" s="4"/>
      <c r="B9" s="21" t="s">
        <v>23</v>
      </c>
      <c r="C9" s="32" t="s">
        <v>35</v>
      </c>
      <c r="D9" s="33" t="s">
        <v>37</v>
      </c>
      <c r="E9" s="33" t="s">
        <v>34</v>
      </c>
      <c r="F9" s="33" t="s">
        <v>43</v>
      </c>
      <c r="G9" s="33" t="s">
        <v>36</v>
      </c>
      <c r="H9" s="33" t="s">
        <v>39</v>
      </c>
      <c r="I9" s="33" t="s">
        <v>40</v>
      </c>
      <c r="J9" s="34" t="s">
        <v>41</v>
      </c>
      <c r="K9" s="22"/>
      <c r="M9" s="22" t="s">
        <v>70</v>
      </c>
    </row>
    <row r="10" spans="1:13" x14ac:dyDescent="0.2">
      <c r="A10" s="4">
        <f t="shared" ref="A10:A73" si="0">+IF(ISBLANK($B10),"",MONTH($B10))</f>
        <v>1</v>
      </c>
      <c r="B10" s="35">
        <v>39814</v>
      </c>
      <c r="C10" s="39">
        <v>0</v>
      </c>
      <c r="D10" s="40">
        <v>25.591000000000001</v>
      </c>
      <c r="E10" s="40">
        <v>117.592</v>
      </c>
      <c r="F10" s="40">
        <v>30.847000000000001</v>
      </c>
      <c r="G10" s="40">
        <v>0</v>
      </c>
      <c r="H10" s="40">
        <v>16.276</v>
      </c>
      <c r="I10" s="40">
        <v>48.9</v>
      </c>
      <c r="J10" s="41">
        <v>1.3740000000000001</v>
      </c>
      <c r="K10" s="42">
        <f t="shared" ref="K10:K40" si="1">+SUM(C10:J10)</f>
        <v>240.58</v>
      </c>
      <c r="M10" s="55">
        <v>12.696</v>
      </c>
    </row>
    <row r="11" spans="1:13" x14ac:dyDescent="0.2">
      <c r="A11" s="4">
        <f t="shared" si="0"/>
        <v>1</v>
      </c>
      <c r="B11" s="35">
        <v>39815</v>
      </c>
      <c r="C11" s="39">
        <v>47.075000000000003</v>
      </c>
      <c r="D11" s="40">
        <v>39.381</v>
      </c>
      <c r="E11" s="40">
        <v>95.055999999999997</v>
      </c>
      <c r="F11" s="40">
        <v>39.786999999999999</v>
      </c>
      <c r="G11" s="40">
        <v>0</v>
      </c>
      <c r="H11" s="40">
        <v>17.53</v>
      </c>
      <c r="I11" s="40">
        <v>53.98</v>
      </c>
      <c r="J11" s="41">
        <v>0</v>
      </c>
      <c r="K11" s="42">
        <f t="shared" si="1"/>
        <v>292.80900000000003</v>
      </c>
      <c r="M11" s="56">
        <v>15.955</v>
      </c>
    </row>
    <row r="12" spans="1:13" x14ac:dyDescent="0.2">
      <c r="A12" s="4">
        <f t="shared" si="0"/>
        <v>1</v>
      </c>
      <c r="B12" s="35">
        <v>39816</v>
      </c>
      <c r="C12" s="39">
        <v>62.393999999999998</v>
      </c>
      <c r="D12" s="40">
        <v>40.350999999999999</v>
      </c>
      <c r="E12" s="40">
        <v>59.578000000000003</v>
      </c>
      <c r="F12" s="40">
        <v>38.066000000000003</v>
      </c>
      <c r="G12" s="40">
        <v>0</v>
      </c>
      <c r="H12" s="40">
        <v>40.298000000000002</v>
      </c>
      <c r="I12" s="40">
        <v>58.97</v>
      </c>
      <c r="J12" s="41">
        <v>0</v>
      </c>
      <c r="K12" s="42">
        <f t="shared" si="1"/>
        <v>299.65700000000004</v>
      </c>
      <c r="M12" s="56">
        <v>15.273999999999999</v>
      </c>
    </row>
    <row r="13" spans="1:13" x14ac:dyDescent="0.2">
      <c r="A13" s="4">
        <f t="shared" si="0"/>
        <v>1</v>
      </c>
      <c r="B13" s="35">
        <v>39817</v>
      </c>
      <c r="C13" s="39">
        <v>54.545999999999999</v>
      </c>
      <c r="D13" s="40">
        <v>28.135000000000002</v>
      </c>
      <c r="E13" s="40">
        <v>59.054000000000002</v>
      </c>
      <c r="F13" s="40">
        <v>9.65</v>
      </c>
      <c r="G13" s="40">
        <v>0</v>
      </c>
      <c r="H13" s="40">
        <v>16.042999999999999</v>
      </c>
      <c r="I13" s="40">
        <v>97.12</v>
      </c>
      <c r="J13" s="41">
        <v>0</v>
      </c>
      <c r="K13" s="42">
        <f t="shared" si="1"/>
        <v>264.548</v>
      </c>
      <c r="M13" s="56">
        <v>14.739000000000001</v>
      </c>
    </row>
    <row r="14" spans="1:13" x14ac:dyDescent="0.2">
      <c r="A14" s="4">
        <f t="shared" si="0"/>
        <v>1</v>
      </c>
      <c r="B14" s="35">
        <v>39818</v>
      </c>
      <c r="C14" s="39">
        <v>72.247</v>
      </c>
      <c r="D14" s="40">
        <v>42.225000000000001</v>
      </c>
      <c r="E14" s="40">
        <v>50.008000000000003</v>
      </c>
      <c r="F14" s="40">
        <v>12.241</v>
      </c>
      <c r="G14" s="40">
        <v>0</v>
      </c>
      <c r="H14" s="40">
        <v>10.662000000000001</v>
      </c>
      <c r="I14" s="40">
        <v>145.79900000000001</v>
      </c>
      <c r="J14" s="41">
        <v>0</v>
      </c>
      <c r="K14" s="42">
        <f t="shared" si="1"/>
        <v>333.18200000000002</v>
      </c>
      <c r="M14" s="56">
        <v>17.122</v>
      </c>
    </row>
    <row r="15" spans="1:13" x14ac:dyDescent="0.2">
      <c r="A15" s="4">
        <f t="shared" si="0"/>
        <v>1</v>
      </c>
      <c r="B15" s="35">
        <v>39819</v>
      </c>
      <c r="C15" s="39">
        <v>76.882999999999996</v>
      </c>
      <c r="D15" s="40">
        <v>42.12</v>
      </c>
      <c r="E15" s="40">
        <v>53.976999999999997</v>
      </c>
      <c r="F15" s="40">
        <v>19.491</v>
      </c>
      <c r="G15" s="40">
        <v>0</v>
      </c>
      <c r="H15" s="40">
        <v>1.482</v>
      </c>
      <c r="I15" s="40">
        <v>147.797</v>
      </c>
      <c r="J15" s="41">
        <v>0</v>
      </c>
      <c r="K15" s="42">
        <f t="shared" si="1"/>
        <v>341.75</v>
      </c>
      <c r="M15" s="56">
        <v>16.344000000000001</v>
      </c>
    </row>
    <row r="16" spans="1:13" x14ac:dyDescent="0.2">
      <c r="A16" s="4">
        <f t="shared" si="0"/>
        <v>1</v>
      </c>
      <c r="B16" s="35">
        <v>39820</v>
      </c>
      <c r="C16" s="39">
        <v>97.513000000000005</v>
      </c>
      <c r="D16" s="40">
        <v>42.6</v>
      </c>
      <c r="E16" s="40">
        <v>35.207000000000001</v>
      </c>
      <c r="F16" s="40">
        <v>38.865000000000002</v>
      </c>
      <c r="G16" s="40">
        <v>0</v>
      </c>
      <c r="H16" s="40">
        <v>21.140999999999998</v>
      </c>
      <c r="I16" s="40">
        <v>108.262</v>
      </c>
      <c r="J16" s="41">
        <v>0</v>
      </c>
      <c r="K16" s="42">
        <f t="shared" si="1"/>
        <v>343.58799999999997</v>
      </c>
      <c r="M16" s="56">
        <v>16.829999999999998</v>
      </c>
    </row>
    <row r="17" spans="1:13" x14ac:dyDescent="0.2">
      <c r="A17" s="4">
        <f t="shared" si="0"/>
        <v>1</v>
      </c>
      <c r="B17" s="35">
        <v>39821</v>
      </c>
      <c r="C17" s="39">
        <v>107.67</v>
      </c>
      <c r="D17" s="40">
        <v>42.593000000000004</v>
      </c>
      <c r="E17" s="40">
        <v>29.167000000000002</v>
      </c>
      <c r="F17" s="40">
        <v>43.392000000000003</v>
      </c>
      <c r="G17" s="40">
        <v>0</v>
      </c>
      <c r="H17" s="40">
        <v>60.274999999999999</v>
      </c>
      <c r="I17" s="40">
        <v>62.112000000000002</v>
      </c>
      <c r="J17" s="41">
        <v>0</v>
      </c>
      <c r="K17" s="42">
        <f t="shared" si="1"/>
        <v>345.209</v>
      </c>
      <c r="M17" s="56">
        <v>16.782</v>
      </c>
    </row>
    <row r="18" spans="1:13" x14ac:dyDescent="0.2">
      <c r="A18" s="4">
        <f t="shared" si="0"/>
        <v>1</v>
      </c>
      <c r="B18" s="35">
        <v>39822</v>
      </c>
      <c r="C18" s="39">
        <v>115.1</v>
      </c>
      <c r="D18" s="40">
        <v>29.3</v>
      </c>
      <c r="E18" s="40">
        <v>25.65</v>
      </c>
      <c r="F18" s="40">
        <v>48.646000000000001</v>
      </c>
      <c r="G18" s="40">
        <v>0</v>
      </c>
      <c r="H18" s="40">
        <v>63.978999999999999</v>
      </c>
      <c r="I18" s="40">
        <v>58.853000000000002</v>
      </c>
      <c r="J18" s="41">
        <v>0</v>
      </c>
      <c r="K18" s="42">
        <f t="shared" si="1"/>
        <v>341.52800000000002</v>
      </c>
      <c r="M18" s="56">
        <v>16.975999999999999</v>
      </c>
    </row>
    <row r="19" spans="1:13" x14ac:dyDescent="0.2">
      <c r="A19" s="4">
        <f t="shared" si="0"/>
        <v>1</v>
      </c>
      <c r="B19" s="35">
        <v>39823</v>
      </c>
      <c r="C19" s="39">
        <v>99.691999999999993</v>
      </c>
      <c r="D19" s="40">
        <v>34.491</v>
      </c>
      <c r="E19" s="40">
        <v>25.379000000000001</v>
      </c>
      <c r="F19" s="40">
        <v>13.791</v>
      </c>
      <c r="G19" s="40">
        <v>0</v>
      </c>
      <c r="H19" s="40">
        <v>25.704000000000001</v>
      </c>
      <c r="I19" s="40">
        <v>123.47199999999999</v>
      </c>
      <c r="J19" s="41">
        <v>0</v>
      </c>
      <c r="K19" s="42">
        <f t="shared" si="1"/>
        <v>322.529</v>
      </c>
      <c r="M19" s="56">
        <v>15.955</v>
      </c>
    </row>
    <row r="20" spans="1:13" x14ac:dyDescent="0.2">
      <c r="A20" s="4">
        <f t="shared" si="0"/>
        <v>1</v>
      </c>
      <c r="B20" s="35">
        <v>39824</v>
      </c>
      <c r="C20" s="39">
        <v>109.242</v>
      </c>
      <c r="D20" s="40">
        <v>3.355</v>
      </c>
      <c r="E20" s="40">
        <v>32.820999999999998</v>
      </c>
      <c r="F20" s="40">
        <v>23.550999999999998</v>
      </c>
      <c r="G20" s="40">
        <v>0</v>
      </c>
      <c r="H20" s="40">
        <v>12.215</v>
      </c>
      <c r="I20" s="40">
        <v>99.441000000000003</v>
      </c>
      <c r="J20" s="41">
        <v>0</v>
      </c>
      <c r="K20" s="42">
        <f t="shared" si="1"/>
        <v>280.625</v>
      </c>
      <c r="M20" s="56">
        <v>14.885</v>
      </c>
    </row>
    <row r="21" spans="1:13" x14ac:dyDescent="0.2">
      <c r="A21" s="4">
        <f t="shared" si="0"/>
        <v>1</v>
      </c>
      <c r="B21" s="35">
        <v>39825</v>
      </c>
      <c r="C21" s="39">
        <v>126.34699999999999</v>
      </c>
      <c r="D21" s="40">
        <v>13.954000000000001</v>
      </c>
      <c r="E21" s="40">
        <v>25.382000000000001</v>
      </c>
      <c r="F21" s="40">
        <v>47.53</v>
      </c>
      <c r="G21" s="40">
        <v>0</v>
      </c>
      <c r="H21" s="40">
        <v>58.109000000000002</v>
      </c>
      <c r="I21" s="40">
        <v>66.001000000000005</v>
      </c>
      <c r="J21" s="41">
        <v>0</v>
      </c>
      <c r="K21" s="42">
        <f t="shared" si="1"/>
        <v>337.32299999999998</v>
      </c>
      <c r="M21" s="56">
        <v>17.024999999999999</v>
      </c>
    </row>
    <row r="22" spans="1:13" x14ac:dyDescent="0.2">
      <c r="A22" s="4">
        <f t="shared" si="0"/>
        <v>1</v>
      </c>
      <c r="B22" s="35">
        <v>39826</v>
      </c>
      <c r="C22" s="39">
        <v>121.38</v>
      </c>
      <c r="D22" s="40">
        <v>31.788</v>
      </c>
      <c r="E22" s="40">
        <v>22.92</v>
      </c>
      <c r="F22" s="40">
        <v>48.610999999999997</v>
      </c>
      <c r="G22" s="40">
        <v>0</v>
      </c>
      <c r="H22" s="40">
        <v>72.600999999999999</v>
      </c>
      <c r="I22" s="40">
        <v>51.509</v>
      </c>
      <c r="J22" s="41">
        <v>0</v>
      </c>
      <c r="K22" s="42">
        <f t="shared" si="1"/>
        <v>348.80900000000003</v>
      </c>
      <c r="M22" s="56">
        <v>17.219000000000001</v>
      </c>
    </row>
    <row r="23" spans="1:13" x14ac:dyDescent="0.2">
      <c r="A23" s="4">
        <f t="shared" si="0"/>
        <v>1</v>
      </c>
      <c r="B23" s="35">
        <v>39827</v>
      </c>
      <c r="C23" s="39">
        <v>119.074</v>
      </c>
      <c r="D23" s="40">
        <v>28.175000000000001</v>
      </c>
      <c r="E23" s="40">
        <v>29.943999999999999</v>
      </c>
      <c r="F23" s="40">
        <v>32.460999999999999</v>
      </c>
      <c r="G23" s="40">
        <v>0</v>
      </c>
      <c r="H23" s="40">
        <v>25.321999999999999</v>
      </c>
      <c r="I23" s="40">
        <v>115.15</v>
      </c>
      <c r="J23" s="41">
        <v>0</v>
      </c>
      <c r="K23" s="42">
        <f t="shared" si="1"/>
        <v>350.12599999999998</v>
      </c>
      <c r="M23" s="56">
        <v>17.122</v>
      </c>
    </row>
    <row r="24" spans="1:13" x14ac:dyDescent="0.2">
      <c r="A24" s="4">
        <f t="shared" si="0"/>
        <v>1</v>
      </c>
      <c r="B24" s="35">
        <v>39828</v>
      </c>
      <c r="C24" s="39">
        <v>102.676</v>
      </c>
      <c r="D24" s="40">
        <v>20.471</v>
      </c>
      <c r="E24" s="40">
        <v>37.286999999999999</v>
      </c>
      <c r="F24" s="40">
        <v>27.402000000000001</v>
      </c>
      <c r="G24" s="40">
        <v>0</v>
      </c>
      <c r="H24" s="40">
        <v>21.963000000000001</v>
      </c>
      <c r="I24" s="40">
        <v>131.00299999999999</v>
      </c>
      <c r="J24" s="41">
        <v>0</v>
      </c>
      <c r="K24" s="42">
        <f t="shared" si="1"/>
        <v>340.80200000000002</v>
      </c>
      <c r="M24" s="56">
        <v>17.364999999999998</v>
      </c>
    </row>
    <row r="25" spans="1:13" x14ac:dyDescent="0.2">
      <c r="A25" s="4">
        <f t="shared" si="0"/>
        <v>1</v>
      </c>
      <c r="B25" s="35">
        <v>39829</v>
      </c>
      <c r="C25" s="39">
        <v>94.521000000000001</v>
      </c>
      <c r="D25" s="40">
        <v>40.055</v>
      </c>
      <c r="E25" s="40">
        <v>37.301000000000002</v>
      </c>
      <c r="F25" s="40">
        <v>16.221</v>
      </c>
      <c r="G25" s="40">
        <v>0</v>
      </c>
      <c r="H25" s="40">
        <v>2.782</v>
      </c>
      <c r="I25" s="40">
        <v>150.65299999999999</v>
      </c>
      <c r="J25" s="41">
        <v>0</v>
      </c>
      <c r="K25" s="42">
        <f t="shared" si="1"/>
        <v>341.53300000000002</v>
      </c>
      <c r="M25" s="56">
        <v>16.829999999999998</v>
      </c>
    </row>
    <row r="26" spans="1:13" x14ac:dyDescent="0.2">
      <c r="A26" s="4">
        <f t="shared" si="0"/>
        <v>1</v>
      </c>
      <c r="B26" s="35">
        <v>39830</v>
      </c>
      <c r="C26" s="39">
        <v>82.188999999999993</v>
      </c>
      <c r="D26" s="40">
        <v>36.200000000000003</v>
      </c>
      <c r="E26" s="40">
        <v>39.625999999999998</v>
      </c>
      <c r="F26" s="40">
        <v>13.677</v>
      </c>
      <c r="G26" s="40">
        <v>0</v>
      </c>
      <c r="H26" s="40">
        <v>7.0460000000000003</v>
      </c>
      <c r="I26" s="40">
        <v>144.721</v>
      </c>
      <c r="J26" s="41">
        <v>0</v>
      </c>
      <c r="K26" s="42">
        <f t="shared" si="1"/>
        <v>323.45899999999995</v>
      </c>
      <c r="M26" s="56">
        <v>15.906000000000001</v>
      </c>
    </row>
    <row r="27" spans="1:13" x14ac:dyDescent="0.2">
      <c r="A27" s="4">
        <f t="shared" si="0"/>
        <v>1</v>
      </c>
      <c r="B27" s="35">
        <v>39831</v>
      </c>
      <c r="C27" s="39">
        <v>82.83</v>
      </c>
      <c r="D27" s="40">
        <v>41.561999999999998</v>
      </c>
      <c r="E27" s="40">
        <v>31.045999999999999</v>
      </c>
      <c r="F27" s="40">
        <v>14.343999999999999</v>
      </c>
      <c r="G27" s="40">
        <v>0</v>
      </c>
      <c r="H27" s="40">
        <v>14.326000000000001</v>
      </c>
      <c r="I27" s="40">
        <v>95.188000000000002</v>
      </c>
      <c r="J27" s="41">
        <v>0</v>
      </c>
      <c r="K27" s="42">
        <f t="shared" si="1"/>
        <v>279.29599999999999</v>
      </c>
      <c r="M27" s="56">
        <v>15.273999999999999</v>
      </c>
    </row>
    <row r="28" spans="1:13" x14ac:dyDescent="0.2">
      <c r="A28" s="4">
        <f t="shared" si="0"/>
        <v>1</v>
      </c>
      <c r="B28" s="35">
        <v>39832</v>
      </c>
      <c r="C28" s="39">
        <v>101.03700000000001</v>
      </c>
      <c r="D28" s="40">
        <v>45.73</v>
      </c>
      <c r="E28" s="40">
        <v>33.569000000000003</v>
      </c>
      <c r="F28" s="40">
        <v>35.168999999999997</v>
      </c>
      <c r="G28" s="40">
        <v>0</v>
      </c>
      <c r="H28" s="40">
        <v>28.734999999999999</v>
      </c>
      <c r="I28" s="40">
        <v>90.947999999999993</v>
      </c>
      <c r="J28" s="41">
        <v>0</v>
      </c>
      <c r="K28" s="42">
        <f t="shared" si="1"/>
        <v>335.18799999999999</v>
      </c>
      <c r="M28" s="56">
        <v>17.073</v>
      </c>
    </row>
    <row r="29" spans="1:13" x14ac:dyDescent="0.2">
      <c r="A29" s="4">
        <f t="shared" si="0"/>
        <v>1</v>
      </c>
      <c r="B29" s="35">
        <v>39833</v>
      </c>
      <c r="C29" s="39">
        <v>91.72</v>
      </c>
      <c r="D29" s="40">
        <v>44.747</v>
      </c>
      <c r="E29" s="40">
        <v>27.652999999999999</v>
      </c>
      <c r="F29" s="40">
        <v>47.677999999999997</v>
      </c>
      <c r="G29" s="40">
        <v>0</v>
      </c>
      <c r="H29" s="40">
        <v>21.611999999999998</v>
      </c>
      <c r="I29" s="40">
        <v>121.779</v>
      </c>
      <c r="J29" s="41">
        <v>0</v>
      </c>
      <c r="K29" s="42">
        <f t="shared" si="1"/>
        <v>355.18899999999996</v>
      </c>
      <c r="M29" s="56">
        <v>16.928000000000001</v>
      </c>
    </row>
    <row r="30" spans="1:13" x14ac:dyDescent="0.2">
      <c r="A30" s="4">
        <f t="shared" si="0"/>
        <v>1</v>
      </c>
      <c r="B30" s="35">
        <v>39834</v>
      </c>
      <c r="C30" s="39">
        <v>101.625</v>
      </c>
      <c r="D30" s="40">
        <v>31.183</v>
      </c>
      <c r="E30" s="40">
        <v>32.451999999999998</v>
      </c>
      <c r="F30" s="40">
        <v>28.398</v>
      </c>
      <c r="G30" s="40">
        <v>0</v>
      </c>
      <c r="H30" s="40">
        <v>0.34</v>
      </c>
      <c r="I30" s="40">
        <v>147.69900000000001</v>
      </c>
      <c r="J30" s="41">
        <v>0</v>
      </c>
      <c r="K30" s="42">
        <f t="shared" si="1"/>
        <v>341.697</v>
      </c>
      <c r="M30" s="56">
        <v>17.268000000000001</v>
      </c>
    </row>
    <row r="31" spans="1:13" x14ac:dyDescent="0.2">
      <c r="A31" s="4">
        <f t="shared" si="0"/>
        <v>1</v>
      </c>
      <c r="B31" s="35">
        <v>39835</v>
      </c>
      <c r="C31" s="39">
        <v>102.541</v>
      </c>
      <c r="D31" s="40">
        <v>37.009</v>
      </c>
      <c r="E31" s="40">
        <v>30.338000000000001</v>
      </c>
      <c r="F31" s="40">
        <v>14.433999999999999</v>
      </c>
      <c r="G31" s="40">
        <v>0</v>
      </c>
      <c r="H31" s="40">
        <v>21.786999999999999</v>
      </c>
      <c r="I31" s="40">
        <v>148.05099999999999</v>
      </c>
      <c r="J31" s="41">
        <v>0</v>
      </c>
      <c r="K31" s="42">
        <f t="shared" si="1"/>
        <v>354.15999999999997</v>
      </c>
      <c r="M31" s="56">
        <v>17.559999999999999</v>
      </c>
    </row>
    <row r="32" spans="1:13" x14ac:dyDescent="0.2">
      <c r="A32" s="4">
        <f t="shared" si="0"/>
        <v>1</v>
      </c>
      <c r="B32" s="35">
        <v>39836</v>
      </c>
      <c r="C32" s="39">
        <v>124.569</v>
      </c>
      <c r="D32" s="40">
        <v>16.872</v>
      </c>
      <c r="E32" s="40">
        <v>42.037999999999997</v>
      </c>
      <c r="F32" s="40">
        <v>38.96</v>
      </c>
      <c r="G32" s="40">
        <v>0</v>
      </c>
      <c r="H32" s="40">
        <v>0.78200000000000003</v>
      </c>
      <c r="I32" s="40">
        <v>150.11500000000001</v>
      </c>
      <c r="J32" s="41">
        <v>0</v>
      </c>
      <c r="K32" s="42">
        <f t="shared" si="1"/>
        <v>373.33600000000001</v>
      </c>
      <c r="M32" s="56">
        <v>18.45</v>
      </c>
    </row>
    <row r="33" spans="1:13" x14ac:dyDescent="0.2">
      <c r="A33" s="4">
        <f t="shared" si="0"/>
        <v>1</v>
      </c>
      <c r="B33" s="35">
        <v>39837</v>
      </c>
      <c r="C33" s="39">
        <v>78.932000000000002</v>
      </c>
      <c r="D33" s="40">
        <v>27.919</v>
      </c>
      <c r="E33" s="40">
        <v>39.268999999999998</v>
      </c>
      <c r="F33" s="40">
        <v>12.259</v>
      </c>
      <c r="G33" s="40">
        <v>0</v>
      </c>
      <c r="H33" s="40">
        <v>17.873000000000001</v>
      </c>
      <c r="I33" s="40">
        <v>149.58099999999999</v>
      </c>
      <c r="J33" s="41">
        <v>0</v>
      </c>
      <c r="K33" s="42">
        <f t="shared" si="1"/>
        <v>325.83299999999997</v>
      </c>
      <c r="M33" s="56">
        <v>15.906000000000001</v>
      </c>
    </row>
    <row r="34" spans="1:13" x14ac:dyDescent="0.2">
      <c r="A34" s="4">
        <f t="shared" si="0"/>
        <v>1</v>
      </c>
      <c r="B34" s="35">
        <v>39838</v>
      </c>
      <c r="C34" s="39">
        <v>32.558</v>
      </c>
      <c r="D34" s="40">
        <v>39.89</v>
      </c>
      <c r="E34" s="40">
        <v>59.408999999999999</v>
      </c>
      <c r="F34" s="40">
        <v>0</v>
      </c>
      <c r="G34" s="40">
        <v>0</v>
      </c>
      <c r="H34" s="40">
        <v>0</v>
      </c>
      <c r="I34" s="40">
        <v>148.58000000000001</v>
      </c>
      <c r="J34" s="41">
        <v>0</v>
      </c>
      <c r="K34" s="42">
        <f t="shared" si="1"/>
        <v>280.43700000000001</v>
      </c>
      <c r="M34" s="56">
        <v>15.225</v>
      </c>
    </row>
    <row r="35" spans="1:13" x14ac:dyDescent="0.2">
      <c r="A35" s="4">
        <f t="shared" si="0"/>
        <v>1</v>
      </c>
      <c r="B35" s="35">
        <v>39839</v>
      </c>
      <c r="C35" s="39">
        <v>63.984999999999999</v>
      </c>
      <c r="D35" s="40">
        <v>28.646999999999998</v>
      </c>
      <c r="E35" s="40">
        <v>80.403000000000006</v>
      </c>
      <c r="F35" s="40">
        <v>14.167999999999999</v>
      </c>
      <c r="G35" s="40">
        <v>0</v>
      </c>
      <c r="H35" s="40">
        <v>0.29199999999999998</v>
      </c>
      <c r="I35" s="40">
        <v>150.05199999999999</v>
      </c>
      <c r="J35" s="41">
        <v>0</v>
      </c>
      <c r="K35" s="42">
        <f t="shared" si="1"/>
        <v>337.54700000000003</v>
      </c>
      <c r="M35" s="56">
        <v>18.45</v>
      </c>
    </row>
    <row r="36" spans="1:13" x14ac:dyDescent="0.2">
      <c r="A36" s="4">
        <f t="shared" si="0"/>
        <v>1</v>
      </c>
      <c r="B36" s="35">
        <v>39840</v>
      </c>
      <c r="C36" s="39">
        <v>51.374000000000002</v>
      </c>
      <c r="D36" s="40">
        <v>30.472000000000001</v>
      </c>
      <c r="E36" s="40">
        <v>84.834000000000003</v>
      </c>
      <c r="F36" s="40">
        <v>29.632000000000001</v>
      </c>
      <c r="G36" s="40">
        <v>0</v>
      </c>
      <c r="H36" s="40">
        <v>9.9949999999999992</v>
      </c>
      <c r="I36" s="40">
        <v>140.78</v>
      </c>
      <c r="J36" s="41">
        <v>0</v>
      </c>
      <c r="K36" s="42">
        <f t="shared" si="1"/>
        <v>347.08699999999999</v>
      </c>
      <c r="M36" s="56">
        <v>17.510999999999999</v>
      </c>
    </row>
    <row r="37" spans="1:13" x14ac:dyDescent="0.2">
      <c r="A37" s="4">
        <f t="shared" si="0"/>
        <v>1</v>
      </c>
      <c r="B37" s="35">
        <v>39841</v>
      </c>
      <c r="C37" s="39">
        <v>123.249</v>
      </c>
      <c r="D37" s="40">
        <v>18.238</v>
      </c>
      <c r="E37" s="40">
        <v>53.234000000000002</v>
      </c>
      <c r="F37" s="40">
        <v>23.831</v>
      </c>
      <c r="G37" s="40">
        <v>0</v>
      </c>
      <c r="H37" s="40">
        <v>55.151000000000003</v>
      </c>
      <c r="I37" s="40">
        <v>86.881</v>
      </c>
      <c r="J37" s="41">
        <v>0</v>
      </c>
      <c r="K37" s="42">
        <f t="shared" si="1"/>
        <v>360.58399999999995</v>
      </c>
      <c r="M37" s="56">
        <v>17.754000000000001</v>
      </c>
    </row>
    <row r="38" spans="1:13" x14ac:dyDescent="0.2">
      <c r="A38" s="4">
        <f t="shared" si="0"/>
        <v>1</v>
      </c>
      <c r="B38" s="35">
        <v>39842</v>
      </c>
      <c r="C38" s="39">
        <v>81.59</v>
      </c>
      <c r="D38" s="40">
        <v>0</v>
      </c>
      <c r="E38" s="40">
        <v>57.813000000000002</v>
      </c>
      <c r="F38" s="40">
        <v>23.454000000000001</v>
      </c>
      <c r="G38" s="40">
        <v>0</v>
      </c>
      <c r="H38" s="40">
        <v>30.411999999999999</v>
      </c>
      <c r="I38" s="40">
        <v>129.70099999999999</v>
      </c>
      <c r="J38" s="41">
        <v>0</v>
      </c>
      <c r="K38" s="42">
        <f t="shared" si="1"/>
        <v>322.97000000000003</v>
      </c>
      <c r="M38" s="56">
        <v>17.510999999999999</v>
      </c>
    </row>
    <row r="39" spans="1:13" x14ac:dyDescent="0.2">
      <c r="A39" s="4">
        <f t="shared" si="0"/>
        <v>1</v>
      </c>
      <c r="B39" s="35">
        <v>39843</v>
      </c>
      <c r="C39" s="39">
        <v>74.825000000000003</v>
      </c>
      <c r="D39" s="40">
        <v>49.768999999999998</v>
      </c>
      <c r="E39" s="40">
        <v>74.355999999999995</v>
      </c>
      <c r="F39" s="40">
        <v>19.623999999999999</v>
      </c>
      <c r="G39" s="40">
        <v>0</v>
      </c>
      <c r="H39" s="40">
        <v>6.7530000000000001</v>
      </c>
      <c r="I39" s="40">
        <v>150.07</v>
      </c>
      <c r="J39" s="41">
        <v>0</v>
      </c>
      <c r="K39" s="42">
        <f t="shared" si="1"/>
        <v>375.39699999999999</v>
      </c>
      <c r="M39" s="56">
        <v>17.170999999999999</v>
      </c>
    </row>
    <row r="40" spans="1:13" x14ac:dyDescent="0.2">
      <c r="A40" s="4">
        <f t="shared" si="0"/>
        <v>1</v>
      </c>
      <c r="B40" s="35">
        <v>39844</v>
      </c>
      <c r="C40" s="39">
        <v>67.540000000000006</v>
      </c>
      <c r="D40" s="40">
        <v>37.478999999999999</v>
      </c>
      <c r="E40" s="40">
        <v>63.543999999999997</v>
      </c>
      <c r="F40" s="40">
        <v>22.132999999999999</v>
      </c>
      <c r="G40" s="40">
        <v>0</v>
      </c>
      <c r="H40" s="40">
        <v>16.359000000000002</v>
      </c>
      <c r="I40" s="40">
        <v>116.53100000000001</v>
      </c>
      <c r="J40" s="41">
        <v>0</v>
      </c>
      <c r="K40" s="42">
        <f t="shared" si="1"/>
        <v>323.58600000000001</v>
      </c>
      <c r="M40" s="56">
        <v>15.42</v>
      </c>
    </row>
    <row r="41" spans="1:13" x14ac:dyDescent="0.2">
      <c r="A41" s="4">
        <f t="shared" si="0"/>
        <v>2</v>
      </c>
      <c r="B41" s="35">
        <v>39845</v>
      </c>
      <c r="C41" s="39">
        <v>55.052999999999997</v>
      </c>
      <c r="D41" s="40">
        <v>36.966999999999999</v>
      </c>
      <c r="E41" s="40">
        <v>61.07</v>
      </c>
      <c r="F41" s="40">
        <v>7.625</v>
      </c>
      <c r="G41" s="40">
        <v>0</v>
      </c>
      <c r="H41" s="40">
        <v>46.871000000000002</v>
      </c>
      <c r="I41" s="40">
        <v>67.171999999999997</v>
      </c>
      <c r="J41" s="41">
        <v>0.67</v>
      </c>
      <c r="K41" s="42">
        <f t="shared" ref="K41:K104" si="2">SUM(C41:J41)</f>
        <v>275.42800000000005</v>
      </c>
      <c r="M41" s="56">
        <v>14.563000000000001</v>
      </c>
    </row>
    <row r="42" spans="1:13" x14ac:dyDescent="0.2">
      <c r="A42" s="4">
        <f t="shared" si="0"/>
        <v>2</v>
      </c>
      <c r="B42" s="35">
        <v>39846</v>
      </c>
      <c r="C42" s="39">
        <v>116.185</v>
      </c>
      <c r="D42" s="40">
        <v>21.245999999999999</v>
      </c>
      <c r="E42" s="40">
        <v>50.622999999999998</v>
      </c>
      <c r="F42" s="40">
        <v>34.950000000000003</v>
      </c>
      <c r="G42" s="40">
        <v>0</v>
      </c>
      <c r="H42" s="40">
        <v>55.691000000000003</v>
      </c>
      <c r="I42" s="40">
        <v>46.930999999999997</v>
      </c>
      <c r="J42" s="41">
        <v>0</v>
      </c>
      <c r="K42" s="42">
        <f t="shared" si="2"/>
        <v>325.62600000000003</v>
      </c>
      <c r="M42" s="56">
        <v>17.224</v>
      </c>
    </row>
    <row r="43" spans="1:13" x14ac:dyDescent="0.2">
      <c r="A43" s="4">
        <f t="shared" si="0"/>
        <v>2</v>
      </c>
      <c r="B43" s="35">
        <v>39847</v>
      </c>
      <c r="C43" s="39">
        <v>106.01900000000001</v>
      </c>
      <c r="D43" s="40">
        <v>18.873999999999999</v>
      </c>
      <c r="E43" s="40">
        <v>52.069000000000003</v>
      </c>
      <c r="F43" s="40">
        <v>49.875999999999998</v>
      </c>
      <c r="G43" s="40">
        <v>0</v>
      </c>
      <c r="H43" s="40">
        <v>59.938000000000002</v>
      </c>
      <c r="I43" s="40">
        <v>49.938000000000002</v>
      </c>
      <c r="J43" s="41">
        <v>0</v>
      </c>
      <c r="K43" s="42">
        <f t="shared" si="2"/>
        <v>336.714</v>
      </c>
      <c r="M43" s="56">
        <v>17.175999999999998</v>
      </c>
    </row>
    <row r="44" spans="1:13" x14ac:dyDescent="0.2">
      <c r="A44" s="4">
        <f t="shared" si="0"/>
        <v>2</v>
      </c>
      <c r="B44" s="35">
        <v>39848</v>
      </c>
      <c r="C44" s="39">
        <v>122.735</v>
      </c>
      <c r="D44" s="40">
        <v>2.0049999999999999</v>
      </c>
      <c r="E44" s="40">
        <v>50.292000000000002</v>
      </c>
      <c r="F44" s="40">
        <v>50.286000000000001</v>
      </c>
      <c r="G44" s="40">
        <v>0</v>
      </c>
      <c r="H44" s="40">
        <v>55.195</v>
      </c>
      <c r="I44" s="40">
        <v>63.648000000000003</v>
      </c>
      <c r="J44" s="41">
        <v>0</v>
      </c>
      <c r="K44" s="42">
        <f t="shared" si="2"/>
        <v>344.161</v>
      </c>
      <c r="M44" s="56">
        <v>18.75</v>
      </c>
    </row>
    <row r="45" spans="1:13" x14ac:dyDescent="0.2">
      <c r="A45" s="4">
        <f t="shared" si="0"/>
        <v>2</v>
      </c>
      <c r="B45" s="35">
        <v>39849</v>
      </c>
      <c r="C45" s="39">
        <v>96.903000000000006</v>
      </c>
      <c r="D45" s="40">
        <v>36.741999999999997</v>
      </c>
      <c r="E45" s="40">
        <v>30.657</v>
      </c>
      <c r="F45" s="40">
        <v>34.081000000000003</v>
      </c>
      <c r="G45" s="40">
        <v>0</v>
      </c>
      <c r="H45" s="40">
        <v>43.77</v>
      </c>
      <c r="I45" s="40">
        <v>103.154</v>
      </c>
      <c r="J45" s="41">
        <v>0</v>
      </c>
      <c r="K45" s="42">
        <f t="shared" si="2"/>
        <v>345.30700000000002</v>
      </c>
      <c r="M45" s="56">
        <v>17.224</v>
      </c>
    </row>
    <row r="46" spans="1:13" x14ac:dyDescent="0.2">
      <c r="A46" s="4">
        <f t="shared" si="0"/>
        <v>2</v>
      </c>
      <c r="B46" s="35">
        <v>39850</v>
      </c>
      <c r="C46" s="39">
        <v>91.808000000000007</v>
      </c>
      <c r="D46" s="40">
        <v>39.393000000000001</v>
      </c>
      <c r="E46" s="40">
        <v>30.777000000000001</v>
      </c>
      <c r="F46" s="40">
        <v>49.814</v>
      </c>
      <c r="G46" s="40">
        <v>0</v>
      </c>
      <c r="H46" s="40">
        <v>35.709000000000003</v>
      </c>
      <c r="I46" s="40">
        <v>93.498999999999995</v>
      </c>
      <c r="J46" s="41">
        <v>0</v>
      </c>
      <c r="K46" s="42">
        <f t="shared" si="2"/>
        <v>341</v>
      </c>
      <c r="M46" s="56">
        <v>17.175999999999998</v>
      </c>
    </row>
    <row r="47" spans="1:13" x14ac:dyDescent="0.2">
      <c r="A47" s="4">
        <f t="shared" si="0"/>
        <v>2</v>
      </c>
      <c r="B47" s="35">
        <v>39851</v>
      </c>
      <c r="C47" s="39">
        <v>104.773</v>
      </c>
      <c r="D47" s="40">
        <v>29.669</v>
      </c>
      <c r="E47" s="40">
        <v>32.506</v>
      </c>
      <c r="F47" s="40">
        <v>49.453000000000003</v>
      </c>
      <c r="G47" s="40">
        <v>0</v>
      </c>
      <c r="H47" s="40">
        <v>62.722000000000001</v>
      </c>
      <c r="I47" s="40">
        <v>52.28</v>
      </c>
      <c r="J47" s="41">
        <v>0</v>
      </c>
      <c r="K47" s="42">
        <f t="shared" si="2"/>
        <v>331.40300000000002</v>
      </c>
      <c r="M47" s="56">
        <v>15.821</v>
      </c>
    </row>
    <row r="48" spans="1:13" x14ac:dyDescent="0.2">
      <c r="A48" s="4">
        <f t="shared" si="0"/>
        <v>2</v>
      </c>
      <c r="B48" s="35">
        <v>39852</v>
      </c>
      <c r="C48" s="39">
        <v>77.739000000000004</v>
      </c>
      <c r="D48" s="40">
        <v>38.387</v>
      </c>
      <c r="E48" s="40">
        <v>37.270000000000003</v>
      </c>
      <c r="F48" s="40">
        <v>19.349</v>
      </c>
      <c r="G48" s="40">
        <v>0</v>
      </c>
      <c r="H48" s="40">
        <v>56.29</v>
      </c>
      <c r="I48" s="40">
        <v>42.776000000000003</v>
      </c>
      <c r="J48" s="41">
        <v>0</v>
      </c>
      <c r="K48" s="42">
        <f t="shared" si="2"/>
        <v>271.81099999999998</v>
      </c>
      <c r="M48" s="56">
        <v>15.144</v>
      </c>
    </row>
    <row r="49" spans="1:13" x14ac:dyDescent="0.2">
      <c r="A49" s="4">
        <f t="shared" si="0"/>
        <v>2</v>
      </c>
      <c r="B49" s="35">
        <v>39853</v>
      </c>
      <c r="C49" s="39">
        <v>97.822999999999993</v>
      </c>
      <c r="D49" s="40">
        <v>43.127000000000002</v>
      </c>
      <c r="E49" s="40">
        <v>28.491</v>
      </c>
      <c r="F49" s="40">
        <v>36.865000000000002</v>
      </c>
      <c r="G49" s="40">
        <v>0</v>
      </c>
      <c r="H49" s="40">
        <v>51.08</v>
      </c>
      <c r="I49" s="40">
        <v>80.182000000000002</v>
      </c>
      <c r="J49" s="41">
        <v>0</v>
      </c>
      <c r="K49" s="42">
        <f t="shared" si="2"/>
        <v>337.56799999999998</v>
      </c>
      <c r="M49" s="56">
        <v>17.515000000000001</v>
      </c>
    </row>
    <row r="50" spans="1:13" x14ac:dyDescent="0.2">
      <c r="A50" s="4">
        <f t="shared" si="0"/>
        <v>2</v>
      </c>
      <c r="B50" s="35">
        <v>39854</v>
      </c>
      <c r="C50" s="39">
        <v>84.832999999999998</v>
      </c>
      <c r="D50" s="40">
        <v>41.652999999999999</v>
      </c>
      <c r="E50" s="40">
        <v>38.563000000000002</v>
      </c>
      <c r="F50" s="40">
        <v>22.617999999999999</v>
      </c>
      <c r="G50" s="40">
        <v>0</v>
      </c>
      <c r="H50" s="40">
        <v>25.009</v>
      </c>
      <c r="I50" s="40">
        <v>121.779</v>
      </c>
      <c r="J50" s="41">
        <v>0</v>
      </c>
      <c r="K50" s="42">
        <f t="shared" si="2"/>
        <v>334.45499999999998</v>
      </c>
      <c r="M50" s="56">
        <v>17.805</v>
      </c>
    </row>
    <row r="51" spans="1:13" x14ac:dyDescent="0.2">
      <c r="A51" s="4">
        <f t="shared" si="0"/>
        <v>2</v>
      </c>
      <c r="B51" s="35">
        <v>39855</v>
      </c>
      <c r="C51" s="39">
        <v>91.57</v>
      </c>
      <c r="D51" s="40">
        <v>45.183999999999997</v>
      </c>
      <c r="E51" s="40">
        <v>43.335000000000001</v>
      </c>
      <c r="F51" s="40">
        <v>7.585</v>
      </c>
      <c r="G51" s="40">
        <v>0</v>
      </c>
      <c r="H51" s="40">
        <v>16.593</v>
      </c>
      <c r="I51" s="40">
        <v>148.65100000000001</v>
      </c>
      <c r="J51" s="41">
        <v>0</v>
      </c>
      <c r="K51" s="42">
        <f t="shared" si="2"/>
        <v>352.91800000000001</v>
      </c>
      <c r="M51" s="56">
        <v>17.079000000000001</v>
      </c>
    </row>
    <row r="52" spans="1:13" x14ac:dyDescent="0.2">
      <c r="A52" s="4">
        <f t="shared" si="0"/>
        <v>2</v>
      </c>
      <c r="B52" s="35">
        <v>39856</v>
      </c>
      <c r="C52" s="39">
        <v>96.551000000000002</v>
      </c>
      <c r="D52" s="40">
        <v>42.88</v>
      </c>
      <c r="E52" s="40">
        <v>31.094999999999999</v>
      </c>
      <c r="F52" s="40">
        <v>15.815</v>
      </c>
      <c r="G52" s="40">
        <v>0</v>
      </c>
      <c r="H52" s="40">
        <v>16.547000000000001</v>
      </c>
      <c r="I52" s="40">
        <v>139.64699999999999</v>
      </c>
      <c r="J52" s="41">
        <v>0</v>
      </c>
      <c r="K52" s="42">
        <f t="shared" si="2"/>
        <v>342.53499999999997</v>
      </c>
      <c r="M52" s="56">
        <v>16.015000000000001</v>
      </c>
    </row>
    <row r="53" spans="1:13" x14ac:dyDescent="0.2">
      <c r="A53" s="4">
        <f t="shared" si="0"/>
        <v>2</v>
      </c>
      <c r="B53" s="35">
        <v>39857</v>
      </c>
      <c r="C53" s="39">
        <v>94.114000000000004</v>
      </c>
      <c r="D53" s="40">
        <v>27.497</v>
      </c>
      <c r="E53" s="40">
        <v>45.694000000000003</v>
      </c>
      <c r="F53" s="40">
        <v>2.367</v>
      </c>
      <c r="G53" s="40">
        <v>10.182</v>
      </c>
      <c r="H53" s="40">
        <v>14.318</v>
      </c>
      <c r="I53" s="40">
        <v>148.44300000000001</v>
      </c>
      <c r="J53" s="41">
        <v>0</v>
      </c>
      <c r="K53" s="42">
        <f t="shared" si="2"/>
        <v>342.61500000000001</v>
      </c>
      <c r="M53" s="56">
        <v>17.611000000000001</v>
      </c>
    </row>
    <row r="54" spans="1:13" x14ac:dyDescent="0.2">
      <c r="A54" s="4">
        <f t="shared" si="0"/>
        <v>2</v>
      </c>
      <c r="B54" s="35">
        <v>39858</v>
      </c>
      <c r="C54" s="39">
        <v>76.616</v>
      </c>
      <c r="D54" s="40">
        <v>29.434000000000001</v>
      </c>
      <c r="E54" s="40">
        <v>52.207999999999998</v>
      </c>
      <c r="F54" s="40">
        <v>5.7439999999999998</v>
      </c>
      <c r="G54" s="40">
        <v>0</v>
      </c>
      <c r="H54" s="40">
        <v>8.6750000000000007</v>
      </c>
      <c r="I54" s="40">
        <v>152.22</v>
      </c>
      <c r="J54" s="41">
        <v>0</v>
      </c>
      <c r="K54" s="42">
        <f t="shared" si="2"/>
        <v>324.89699999999999</v>
      </c>
      <c r="M54" s="56">
        <v>15.385999999999999</v>
      </c>
    </row>
    <row r="55" spans="1:13" x14ac:dyDescent="0.2">
      <c r="A55" s="4">
        <f t="shared" si="0"/>
        <v>2</v>
      </c>
      <c r="B55" s="35">
        <v>39859</v>
      </c>
      <c r="C55" s="39">
        <v>73.850999999999999</v>
      </c>
      <c r="D55" s="40">
        <v>7.32</v>
      </c>
      <c r="E55" s="40">
        <v>41.82</v>
      </c>
      <c r="F55" s="40">
        <v>2.3479999999999999</v>
      </c>
      <c r="G55" s="40">
        <v>0</v>
      </c>
      <c r="H55" s="40">
        <v>0</v>
      </c>
      <c r="I55" s="40">
        <v>150.21899999999999</v>
      </c>
      <c r="J55" s="41">
        <v>0</v>
      </c>
      <c r="K55" s="42">
        <f t="shared" si="2"/>
        <v>275.55799999999999</v>
      </c>
      <c r="M55" s="56">
        <v>15.87</v>
      </c>
    </row>
    <row r="56" spans="1:13" x14ac:dyDescent="0.2">
      <c r="A56" s="4">
        <f t="shared" si="0"/>
        <v>2</v>
      </c>
      <c r="B56" s="35">
        <v>39860</v>
      </c>
      <c r="C56" s="39">
        <v>67.201999999999998</v>
      </c>
      <c r="D56" s="40">
        <v>25.55</v>
      </c>
      <c r="E56" s="40">
        <v>71.748000000000005</v>
      </c>
      <c r="F56" s="40">
        <v>13.419</v>
      </c>
      <c r="G56" s="40">
        <v>0</v>
      </c>
      <c r="H56" s="40">
        <v>0</v>
      </c>
      <c r="I56" s="40">
        <v>147.95599999999999</v>
      </c>
      <c r="J56" s="41">
        <v>0</v>
      </c>
      <c r="K56" s="42">
        <f t="shared" si="2"/>
        <v>325.875</v>
      </c>
      <c r="M56" s="56">
        <v>17.515000000000001</v>
      </c>
    </row>
    <row r="57" spans="1:13" x14ac:dyDescent="0.2">
      <c r="A57" s="4">
        <f t="shared" si="0"/>
        <v>2</v>
      </c>
      <c r="B57" s="35">
        <v>39861</v>
      </c>
      <c r="C57" s="39">
        <v>10.159000000000001</v>
      </c>
      <c r="D57" s="40">
        <v>12.217000000000001</v>
      </c>
      <c r="E57" s="40">
        <v>166.53899999999999</v>
      </c>
      <c r="F57" s="40">
        <v>10.638</v>
      </c>
      <c r="G57" s="40">
        <v>2.1190000000000002</v>
      </c>
      <c r="H57" s="40">
        <v>0</v>
      </c>
      <c r="I57" s="40">
        <v>147.107</v>
      </c>
      <c r="J57" s="41">
        <v>0</v>
      </c>
      <c r="K57" s="42">
        <f t="shared" si="2"/>
        <v>348.779</v>
      </c>
      <c r="M57" s="56">
        <v>17.707999999999998</v>
      </c>
    </row>
    <row r="58" spans="1:13" x14ac:dyDescent="0.2">
      <c r="A58" s="4">
        <f t="shared" si="0"/>
        <v>2</v>
      </c>
      <c r="B58" s="35">
        <v>39862</v>
      </c>
      <c r="C58" s="39">
        <v>0</v>
      </c>
      <c r="D58" s="40">
        <v>12.945</v>
      </c>
      <c r="E58" s="40">
        <v>156.15899999999999</v>
      </c>
      <c r="F58" s="40">
        <v>1.9830000000000001</v>
      </c>
      <c r="G58" s="40">
        <v>0</v>
      </c>
      <c r="H58" s="40">
        <v>0</v>
      </c>
      <c r="I58" s="40">
        <v>155.49600000000001</v>
      </c>
      <c r="J58" s="41">
        <v>0</v>
      </c>
      <c r="K58" s="42">
        <f t="shared" si="2"/>
        <v>326.58299999999997</v>
      </c>
      <c r="M58" s="56">
        <v>17.030999999999999</v>
      </c>
    </row>
    <row r="59" spans="1:13" x14ac:dyDescent="0.2">
      <c r="A59" s="4">
        <f t="shared" si="0"/>
        <v>2</v>
      </c>
      <c r="B59" s="35">
        <v>39863</v>
      </c>
      <c r="C59" s="39">
        <v>0.249</v>
      </c>
      <c r="D59" s="40">
        <v>8.0239999999999991</v>
      </c>
      <c r="E59" s="40">
        <v>156.596</v>
      </c>
      <c r="F59" s="40">
        <v>1.9330000000000001</v>
      </c>
      <c r="G59" s="40">
        <v>0</v>
      </c>
      <c r="H59" s="40">
        <v>0</v>
      </c>
      <c r="I59" s="40">
        <v>155.52500000000001</v>
      </c>
      <c r="J59" s="41">
        <v>0</v>
      </c>
      <c r="K59" s="42">
        <f t="shared" si="2"/>
        <v>322.327</v>
      </c>
      <c r="M59" s="56">
        <v>16.837</v>
      </c>
    </row>
    <row r="60" spans="1:13" x14ac:dyDescent="0.2">
      <c r="A60" s="4">
        <f t="shared" si="0"/>
        <v>2</v>
      </c>
      <c r="B60" s="35">
        <v>39864</v>
      </c>
      <c r="C60" s="39">
        <v>0</v>
      </c>
      <c r="D60" s="40">
        <v>5.82</v>
      </c>
      <c r="E60" s="40">
        <v>161.45599999999999</v>
      </c>
      <c r="F60" s="40">
        <v>2.0299999999999998</v>
      </c>
      <c r="G60" s="40">
        <v>0</v>
      </c>
      <c r="H60" s="40">
        <v>0</v>
      </c>
      <c r="I60" s="40">
        <v>155.666</v>
      </c>
      <c r="J60" s="41">
        <v>0</v>
      </c>
      <c r="K60" s="42">
        <f t="shared" si="2"/>
        <v>324.97199999999998</v>
      </c>
      <c r="M60" s="56">
        <v>16.547000000000001</v>
      </c>
    </row>
    <row r="61" spans="1:13" x14ac:dyDescent="0.2">
      <c r="A61" s="4">
        <f t="shared" si="0"/>
        <v>2</v>
      </c>
      <c r="B61" s="35">
        <v>39865</v>
      </c>
      <c r="C61" s="39">
        <v>0</v>
      </c>
      <c r="D61" s="40">
        <v>6.0000000000000001E-3</v>
      </c>
      <c r="E61" s="40">
        <v>148.583</v>
      </c>
      <c r="F61" s="40">
        <v>0</v>
      </c>
      <c r="G61" s="40">
        <v>0</v>
      </c>
      <c r="H61" s="40">
        <v>0</v>
      </c>
      <c r="I61" s="40">
        <v>155.232</v>
      </c>
      <c r="J61" s="41">
        <v>0</v>
      </c>
      <c r="K61" s="42">
        <f t="shared" si="2"/>
        <v>303.82100000000003</v>
      </c>
      <c r="M61" s="56">
        <v>14.708</v>
      </c>
    </row>
    <row r="62" spans="1:13" x14ac:dyDescent="0.2">
      <c r="A62" s="4">
        <f t="shared" si="0"/>
        <v>2</v>
      </c>
      <c r="B62" s="35">
        <v>39866</v>
      </c>
      <c r="C62" s="39">
        <v>0</v>
      </c>
      <c r="D62" s="40">
        <v>0</v>
      </c>
      <c r="E62" s="40">
        <v>105.857</v>
      </c>
      <c r="F62" s="40">
        <v>0</v>
      </c>
      <c r="G62" s="40">
        <v>0</v>
      </c>
      <c r="H62" s="40">
        <v>0</v>
      </c>
      <c r="I62" s="40">
        <v>154.01</v>
      </c>
      <c r="J62" s="41">
        <v>0</v>
      </c>
      <c r="K62" s="42">
        <f t="shared" si="2"/>
        <v>259.86699999999996</v>
      </c>
      <c r="M62" s="56">
        <v>14.999000000000001</v>
      </c>
    </row>
    <row r="63" spans="1:13" x14ac:dyDescent="0.2">
      <c r="A63" s="4">
        <f t="shared" si="0"/>
        <v>2</v>
      </c>
      <c r="B63" s="35">
        <v>39867</v>
      </c>
      <c r="C63" s="39">
        <v>0</v>
      </c>
      <c r="D63" s="40">
        <v>11.167999999999999</v>
      </c>
      <c r="E63" s="40">
        <v>141.59</v>
      </c>
      <c r="F63" s="40">
        <v>0</v>
      </c>
      <c r="G63" s="40">
        <v>0</v>
      </c>
      <c r="H63" s="40">
        <v>1.581</v>
      </c>
      <c r="I63" s="40">
        <v>153.6</v>
      </c>
      <c r="J63" s="41">
        <v>0</v>
      </c>
      <c r="K63" s="42">
        <f t="shared" si="2"/>
        <v>307.93899999999996</v>
      </c>
      <c r="M63" s="56">
        <v>16.45</v>
      </c>
    </row>
    <row r="64" spans="1:13" x14ac:dyDescent="0.2">
      <c r="A64" s="4">
        <f t="shared" si="0"/>
        <v>2</v>
      </c>
      <c r="B64" s="35">
        <v>39868</v>
      </c>
      <c r="C64" s="39">
        <v>0</v>
      </c>
      <c r="D64" s="40">
        <v>25.847000000000001</v>
      </c>
      <c r="E64" s="40">
        <v>148.11099999999999</v>
      </c>
      <c r="F64" s="40">
        <v>11.561</v>
      </c>
      <c r="G64" s="40">
        <v>15.366</v>
      </c>
      <c r="H64" s="40">
        <v>12.294</v>
      </c>
      <c r="I64" s="40">
        <v>103.64</v>
      </c>
      <c r="J64" s="41">
        <v>0</v>
      </c>
      <c r="K64" s="42">
        <f t="shared" si="2"/>
        <v>316.81900000000002</v>
      </c>
      <c r="M64" s="56">
        <v>16.547000000000001</v>
      </c>
    </row>
    <row r="65" spans="1:13" x14ac:dyDescent="0.2">
      <c r="A65" s="4">
        <f t="shared" si="0"/>
        <v>2</v>
      </c>
      <c r="B65" s="35">
        <v>39869</v>
      </c>
      <c r="C65" s="39">
        <v>1.9690000000000001</v>
      </c>
      <c r="D65" s="40">
        <v>11.362</v>
      </c>
      <c r="E65" s="40">
        <v>148.43799999999999</v>
      </c>
      <c r="F65" s="40">
        <v>2.7029999999999998</v>
      </c>
      <c r="G65" s="40">
        <v>42.911000000000001</v>
      </c>
      <c r="H65" s="40">
        <v>18.035</v>
      </c>
      <c r="I65" s="40">
        <v>80.260000000000005</v>
      </c>
      <c r="J65" s="41">
        <v>0</v>
      </c>
      <c r="K65" s="42">
        <f t="shared" si="2"/>
        <v>305.678</v>
      </c>
      <c r="M65" s="56">
        <v>16.594999999999999</v>
      </c>
    </row>
    <row r="66" spans="1:13" x14ac:dyDescent="0.2">
      <c r="A66" s="4">
        <f t="shared" si="0"/>
        <v>2</v>
      </c>
      <c r="B66" s="35">
        <v>39870</v>
      </c>
      <c r="C66" s="39">
        <v>0.19700000000000001</v>
      </c>
      <c r="D66" s="40">
        <v>24.562000000000001</v>
      </c>
      <c r="E66" s="40">
        <v>167.1</v>
      </c>
      <c r="F66" s="40">
        <v>8.0570000000000004</v>
      </c>
      <c r="G66" s="40">
        <v>17.933</v>
      </c>
      <c r="H66" s="40">
        <v>18.138999999999999</v>
      </c>
      <c r="I66" s="40">
        <v>103.28</v>
      </c>
      <c r="J66" s="41">
        <v>0</v>
      </c>
      <c r="K66" s="42">
        <f t="shared" si="2"/>
        <v>339.26799999999997</v>
      </c>
      <c r="M66" s="56">
        <v>16.739999999999998</v>
      </c>
    </row>
    <row r="67" spans="1:13" x14ac:dyDescent="0.2">
      <c r="A67" s="4">
        <f t="shared" si="0"/>
        <v>2</v>
      </c>
      <c r="B67" s="35">
        <v>39871</v>
      </c>
      <c r="C67" s="39">
        <v>0</v>
      </c>
      <c r="D67" s="40">
        <v>27.102</v>
      </c>
      <c r="E67" s="40">
        <v>158.24100000000001</v>
      </c>
      <c r="F67" s="40">
        <v>0</v>
      </c>
      <c r="G67" s="40">
        <v>48.649000000000001</v>
      </c>
      <c r="H67" s="40">
        <v>17.808</v>
      </c>
      <c r="I67" s="40">
        <v>75.659000000000006</v>
      </c>
      <c r="J67" s="41">
        <v>0</v>
      </c>
      <c r="K67" s="42">
        <f t="shared" si="2"/>
        <v>327.459</v>
      </c>
      <c r="M67" s="56">
        <v>16.885999999999999</v>
      </c>
    </row>
    <row r="68" spans="1:13" x14ac:dyDescent="0.2">
      <c r="A68" s="4">
        <f t="shared" si="0"/>
        <v>2</v>
      </c>
      <c r="B68" s="35">
        <v>39872</v>
      </c>
      <c r="C68" s="39">
        <v>0</v>
      </c>
      <c r="D68" s="40">
        <v>18.16</v>
      </c>
      <c r="E68" s="40">
        <v>146.434</v>
      </c>
      <c r="F68" s="40">
        <v>0</v>
      </c>
      <c r="G68" s="40">
        <v>3.673</v>
      </c>
      <c r="H68" s="40">
        <v>4.2699999999999996</v>
      </c>
      <c r="I68" s="40">
        <v>139.511</v>
      </c>
      <c r="J68" s="41">
        <v>0</v>
      </c>
      <c r="K68" s="42">
        <f t="shared" si="2"/>
        <v>312.048</v>
      </c>
      <c r="M68" s="56">
        <v>15.87</v>
      </c>
    </row>
    <row r="69" spans="1:13" x14ac:dyDescent="0.2">
      <c r="A69" s="4">
        <f t="shared" si="0"/>
        <v>3</v>
      </c>
      <c r="B69" s="35">
        <v>39873</v>
      </c>
      <c r="C69" s="39">
        <v>1.6870000000000001</v>
      </c>
      <c r="D69" s="40">
        <v>9.7469999999999999</v>
      </c>
      <c r="E69" s="40">
        <v>113.82599999999999</v>
      </c>
      <c r="F69" s="40">
        <v>0</v>
      </c>
      <c r="G69" s="40">
        <v>0</v>
      </c>
      <c r="H69" s="40">
        <v>31.300999999999998</v>
      </c>
      <c r="I69" s="40">
        <v>76.194999999999993</v>
      </c>
      <c r="J69" s="41">
        <v>0</v>
      </c>
      <c r="K69" s="42">
        <f t="shared" si="2"/>
        <v>232.75599999999997</v>
      </c>
      <c r="M69" s="56">
        <v>15.65</v>
      </c>
    </row>
    <row r="70" spans="1:13" x14ac:dyDescent="0.2">
      <c r="A70" s="4">
        <f t="shared" si="0"/>
        <v>3</v>
      </c>
      <c r="B70" s="35">
        <v>39874</v>
      </c>
      <c r="C70" s="39">
        <v>2.766</v>
      </c>
      <c r="D70" s="40">
        <v>2.8340000000000001</v>
      </c>
      <c r="E70" s="40">
        <v>181.41200000000001</v>
      </c>
      <c r="F70" s="40">
        <v>0</v>
      </c>
      <c r="G70" s="40">
        <v>34.633000000000003</v>
      </c>
      <c r="H70" s="40">
        <v>40.409999999999997</v>
      </c>
      <c r="I70" s="40">
        <v>53.27</v>
      </c>
      <c r="J70" s="41">
        <v>0</v>
      </c>
      <c r="K70" s="42">
        <f t="shared" si="2"/>
        <v>315.32499999999999</v>
      </c>
      <c r="M70" s="56">
        <v>16.503</v>
      </c>
    </row>
    <row r="71" spans="1:13" x14ac:dyDescent="0.2">
      <c r="A71" s="4">
        <f t="shared" si="0"/>
        <v>3</v>
      </c>
      <c r="B71" s="35">
        <v>39875</v>
      </c>
      <c r="C71" s="39">
        <v>1.9790000000000001</v>
      </c>
      <c r="D71" s="40">
        <v>3.3879999999999999</v>
      </c>
      <c r="E71" s="40">
        <v>187.60599999999999</v>
      </c>
      <c r="F71" s="40">
        <v>0</v>
      </c>
      <c r="G71" s="40">
        <v>47.188000000000002</v>
      </c>
      <c r="H71" s="40">
        <v>57.87</v>
      </c>
      <c r="I71" s="40">
        <v>32.19</v>
      </c>
      <c r="J71" s="41">
        <v>0</v>
      </c>
      <c r="K71" s="42">
        <f t="shared" si="2"/>
        <v>330.221</v>
      </c>
      <c r="M71" s="56">
        <v>17.073</v>
      </c>
    </row>
    <row r="72" spans="1:13" x14ac:dyDescent="0.2">
      <c r="A72" s="4">
        <f t="shared" si="0"/>
        <v>3</v>
      </c>
      <c r="B72" s="35">
        <v>39876</v>
      </c>
      <c r="C72" s="39">
        <v>1.585</v>
      </c>
      <c r="D72" s="40">
        <v>20.006</v>
      </c>
      <c r="E72" s="40">
        <v>161.94499999999999</v>
      </c>
      <c r="F72" s="40">
        <v>0</v>
      </c>
      <c r="G72" s="40">
        <v>41.128999999999998</v>
      </c>
      <c r="H72" s="40">
        <v>31.358000000000001</v>
      </c>
      <c r="I72" s="40">
        <v>82.855999999999995</v>
      </c>
      <c r="J72" s="41">
        <v>0</v>
      </c>
      <c r="K72" s="42">
        <f t="shared" si="2"/>
        <v>338.87899999999996</v>
      </c>
      <c r="M72" s="56">
        <v>16.835000000000001</v>
      </c>
    </row>
    <row r="73" spans="1:13" x14ac:dyDescent="0.2">
      <c r="A73" s="4">
        <f t="shared" si="0"/>
        <v>3</v>
      </c>
      <c r="B73" s="35">
        <v>39877</v>
      </c>
      <c r="C73" s="39">
        <v>2.5270000000000001</v>
      </c>
      <c r="D73" s="40">
        <v>15.045999999999999</v>
      </c>
      <c r="E73" s="40">
        <v>158.673</v>
      </c>
      <c r="F73" s="40">
        <v>0</v>
      </c>
      <c r="G73" s="40">
        <v>4.8410000000000002</v>
      </c>
      <c r="H73" s="40">
        <v>12.999000000000001</v>
      </c>
      <c r="I73" s="40">
        <v>107.08499999999999</v>
      </c>
      <c r="J73" s="41">
        <v>0</v>
      </c>
      <c r="K73" s="42">
        <f t="shared" si="2"/>
        <v>301.17099999999999</v>
      </c>
      <c r="M73" s="56">
        <v>14.654</v>
      </c>
    </row>
    <row r="74" spans="1:13" x14ac:dyDescent="0.2">
      <c r="A74" s="4">
        <f t="shared" ref="A74:A137" si="3">+IF(ISBLANK($B74),"",MONTH($B74))</f>
        <v>3</v>
      </c>
      <c r="B74" s="35">
        <v>39878</v>
      </c>
      <c r="C74" s="39">
        <v>2.65</v>
      </c>
      <c r="D74" s="40">
        <v>14.066000000000001</v>
      </c>
      <c r="E74" s="40">
        <v>188.09800000000001</v>
      </c>
      <c r="F74" s="40">
        <v>17.033000000000001</v>
      </c>
      <c r="G74" s="40">
        <v>1</v>
      </c>
      <c r="H74" s="40">
        <v>18.448</v>
      </c>
      <c r="I74" s="40">
        <v>51.256</v>
      </c>
      <c r="J74" s="41">
        <v>0</v>
      </c>
      <c r="K74" s="42">
        <f t="shared" si="2"/>
        <v>292.55100000000004</v>
      </c>
      <c r="M74" s="56">
        <v>14.843999999999999</v>
      </c>
    </row>
    <row r="75" spans="1:13" x14ac:dyDescent="0.2">
      <c r="A75" s="4">
        <f t="shared" si="3"/>
        <v>3</v>
      </c>
      <c r="B75" s="35">
        <v>39879</v>
      </c>
      <c r="C75" s="39">
        <v>1.5089999999999999</v>
      </c>
      <c r="D75" s="40">
        <v>20.768000000000001</v>
      </c>
      <c r="E75" s="40">
        <v>171.7</v>
      </c>
      <c r="F75" s="40">
        <v>26.199000000000002</v>
      </c>
      <c r="G75" s="40">
        <v>0</v>
      </c>
      <c r="H75" s="40">
        <v>14.89</v>
      </c>
      <c r="I75" s="40">
        <v>56.17</v>
      </c>
      <c r="J75" s="41">
        <v>0</v>
      </c>
      <c r="K75" s="42">
        <f t="shared" si="2"/>
        <v>291.23599999999999</v>
      </c>
      <c r="M75" s="56">
        <v>15.223000000000001</v>
      </c>
    </row>
    <row r="76" spans="1:13" x14ac:dyDescent="0.2">
      <c r="A76" s="4">
        <f t="shared" si="3"/>
        <v>3</v>
      </c>
      <c r="B76" s="35">
        <v>39880</v>
      </c>
      <c r="C76" s="39">
        <v>2.6789999999999998</v>
      </c>
      <c r="D76" s="40">
        <v>12.394</v>
      </c>
      <c r="E76" s="40">
        <v>103.18600000000001</v>
      </c>
      <c r="F76" s="40">
        <v>0</v>
      </c>
      <c r="G76" s="40">
        <v>0</v>
      </c>
      <c r="H76" s="40">
        <v>0</v>
      </c>
      <c r="I76" s="40">
        <v>151.74600000000001</v>
      </c>
      <c r="J76" s="41">
        <v>0</v>
      </c>
      <c r="K76" s="42">
        <f t="shared" si="2"/>
        <v>270.005</v>
      </c>
      <c r="M76" s="56">
        <v>16.170999999999999</v>
      </c>
    </row>
    <row r="77" spans="1:13" x14ac:dyDescent="0.2">
      <c r="A77" s="4">
        <f t="shared" si="3"/>
        <v>3</v>
      </c>
      <c r="B77" s="35">
        <v>39881</v>
      </c>
      <c r="C77" s="39">
        <v>2.8889999999999998</v>
      </c>
      <c r="D77" s="40">
        <v>4.3970000000000002</v>
      </c>
      <c r="E77" s="40">
        <v>179.197</v>
      </c>
      <c r="F77" s="40">
        <v>22.922000000000001</v>
      </c>
      <c r="G77" s="40">
        <v>14.118</v>
      </c>
      <c r="H77" s="40">
        <v>18.82</v>
      </c>
      <c r="I77" s="40">
        <v>89.159000000000006</v>
      </c>
      <c r="J77" s="41">
        <v>0</v>
      </c>
      <c r="K77" s="42">
        <f t="shared" si="2"/>
        <v>331.50200000000001</v>
      </c>
      <c r="M77" s="56">
        <v>17.452000000000002</v>
      </c>
    </row>
    <row r="78" spans="1:13" x14ac:dyDescent="0.2">
      <c r="A78" s="4">
        <f t="shared" si="3"/>
        <v>3</v>
      </c>
      <c r="B78" s="35">
        <v>39882</v>
      </c>
      <c r="C78" s="39">
        <v>5.1100000000000003</v>
      </c>
      <c r="D78" s="40">
        <v>14.465999999999999</v>
      </c>
      <c r="E78" s="40">
        <v>167.75200000000001</v>
      </c>
      <c r="F78" s="40">
        <v>0</v>
      </c>
      <c r="G78" s="40">
        <v>48.405999999999999</v>
      </c>
      <c r="H78" s="40">
        <v>36.344999999999999</v>
      </c>
      <c r="I78" s="40">
        <v>70.713999999999999</v>
      </c>
      <c r="J78" s="41">
        <v>0</v>
      </c>
      <c r="K78" s="42">
        <f t="shared" si="2"/>
        <v>342.79300000000001</v>
      </c>
      <c r="M78" s="56">
        <v>17.215</v>
      </c>
    </row>
    <row r="79" spans="1:13" x14ac:dyDescent="0.2">
      <c r="A79" s="4">
        <f t="shared" si="3"/>
        <v>3</v>
      </c>
      <c r="B79" s="35">
        <v>39883</v>
      </c>
      <c r="C79" s="39">
        <v>1.968</v>
      </c>
      <c r="D79" s="40">
        <v>15.637</v>
      </c>
      <c r="E79" s="40">
        <v>151.642</v>
      </c>
      <c r="F79" s="40">
        <v>2.077</v>
      </c>
      <c r="G79" s="40">
        <v>9.4629999999999992</v>
      </c>
      <c r="H79" s="40">
        <v>23.224</v>
      </c>
      <c r="I79" s="40">
        <v>120.572</v>
      </c>
      <c r="J79" s="41">
        <v>0</v>
      </c>
      <c r="K79" s="42">
        <f t="shared" si="2"/>
        <v>324.58299999999997</v>
      </c>
      <c r="M79" s="56">
        <v>16.788</v>
      </c>
    </row>
    <row r="80" spans="1:13" x14ac:dyDescent="0.2">
      <c r="A80" s="4">
        <f t="shared" si="3"/>
        <v>3</v>
      </c>
      <c r="B80" s="35">
        <v>39884</v>
      </c>
      <c r="C80" s="39">
        <v>2.7170000000000001</v>
      </c>
      <c r="D80" s="40">
        <v>10.179</v>
      </c>
      <c r="E80" s="40">
        <v>188.06299999999999</v>
      </c>
      <c r="F80" s="40">
        <v>9.077</v>
      </c>
      <c r="G80" s="40">
        <v>25.314</v>
      </c>
      <c r="H80" s="40">
        <v>38.029000000000003</v>
      </c>
      <c r="I80" s="40">
        <v>58.064999999999998</v>
      </c>
      <c r="J80" s="41">
        <v>0</v>
      </c>
      <c r="K80" s="42">
        <f t="shared" si="2"/>
        <v>331.44400000000002</v>
      </c>
      <c r="M80" s="56">
        <v>17.167000000000002</v>
      </c>
    </row>
    <row r="81" spans="1:13" x14ac:dyDescent="0.2">
      <c r="A81" s="4">
        <f t="shared" si="3"/>
        <v>3</v>
      </c>
      <c r="B81" s="35">
        <v>39885</v>
      </c>
      <c r="C81" s="39">
        <v>1.8160000000000001</v>
      </c>
      <c r="D81" s="40">
        <v>25.475000000000001</v>
      </c>
      <c r="E81" s="40">
        <v>169.62299999999999</v>
      </c>
      <c r="F81" s="40">
        <v>0</v>
      </c>
      <c r="G81" s="40">
        <v>12.239000000000001</v>
      </c>
      <c r="H81" s="40">
        <v>4.8259999999999996</v>
      </c>
      <c r="I81" s="40">
        <v>126.319</v>
      </c>
      <c r="J81" s="41">
        <v>0</v>
      </c>
      <c r="K81" s="42">
        <f t="shared" si="2"/>
        <v>340.298</v>
      </c>
      <c r="M81" s="56">
        <v>17.024999999999999</v>
      </c>
    </row>
    <row r="82" spans="1:13" x14ac:dyDescent="0.2">
      <c r="A82" s="4">
        <f t="shared" si="3"/>
        <v>3</v>
      </c>
      <c r="B82" s="35">
        <v>39886</v>
      </c>
      <c r="C82" s="39">
        <v>2.0169999999999999</v>
      </c>
      <c r="D82" s="40">
        <v>23.494</v>
      </c>
      <c r="E82" s="40">
        <v>137.089</v>
      </c>
      <c r="F82" s="40">
        <v>0</v>
      </c>
      <c r="G82" s="40">
        <v>0</v>
      </c>
      <c r="H82" s="40">
        <v>0</v>
      </c>
      <c r="I82" s="40">
        <v>153.572</v>
      </c>
      <c r="J82" s="41">
        <v>0</v>
      </c>
      <c r="K82" s="42">
        <f t="shared" si="2"/>
        <v>316.17200000000003</v>
      </c>
      <c r="M82" s="56">
        <v>16.077000000000002</v>
      </c>
    </row>
    <row r="83" spans="1:13" x14ac:dyDescent="0.2">
      <c r="A83" s="4">
        <f t="shared" si="3"/>
        <v>3</v>
      </c>
      <c r="B83" s="35">
        <v>39887</v>
      </c>
      <c r="C83" s="39">
        <v>2.2679999999999998</v>
      </c>
      <c r="D83" s="40">
        <v>16.905999999999999</v>
      </c>
      <c r="E83" s="40">
        <v>157.54900000000001</v>
      </c>
      <c r="F83" s="40">
        <v>7.2</v>
      </c>
      <c r="G83" s="40">
        <v>0</v>
      </c>
      <c r="H83" s="40">
        <v>0</v>
      </c>
      <c r="I83" s="40">
        <v>115.01900000000001</v>
      </c>
      <c r="J83" s="41">
        <v>0</v>
      </c>
      <c r="K83" s="42">
        <f t="shared" si="2"/>
        <v>298.94200000000001</v>
      </c>
      <c r="M83" s="56">
        <v>15.792</v>
      </c>
    </row>
    <row r="84" spans="1:13" x14ac:dyDescent="0.2">
      <c r="A84" s="4">
        <f t="shared" si="3"/>
        <v>3</v>
      </c>
      <c r="B84" s="35">
        <v>39888</v>
      </c>
      <c r="C84" s="39">
        <v>3.1669999999999998</v>
      </c>
      <c r="D84" s="40">
        <v>29.658999999999999</v>
      </c>
      <c r="E84" s="40">
        <v>144.90899999999999</v>
      </c>
      <c r="F84" s="40">
        <v>2.9769999999999999</v>
      </c>
      <c r="G84" s="40">
        <v>0</v>
      </c>
      <c r="H84" s="40">
        <v>0</v>
      </c>
      <c r="I84" s="40">
        <v>153.87</v>
      </c>
      <c r="J84" s="41">
        <v>0</v>
      </c>
      <c r="K84" s="42">
        <f t="shared" si="2"/>
        <v>334.58199999999999</v>
      </c>
      <c r="M84" s="56">
        <v>19</v>
      </c>
    </row>
    <row r="85" spans="1:13" x14ac:dyDescent="0.2">
      <c r="A85" s="4">
        <f t="shared" si="3"/>
        <v>3</v>
      </c>
      <c r="B85" s="35">
        <v>39889</v>
      </c>
      <c r="C85" s="39">
        <v>7.3490000000000002</v>
      </c>
      <c r="D85" s="40">
        <v>30.734000000000002</v>
      </c>
      <c r="E85" s="40">
        <v>151.28899999999999</v>
      </c>
      <c r="F85" s="40">
        <v>2.0099999999999998</v>
      </c>
      <c r="G85" s="40">
        <v>0</v>
      </c>
      <c r="H85" s="40">
        <v>0</v>
      </c>
      <c r="I85" s="40">
        <v>152.28800000000001</v>
      </c>
      <c r="J85" s="41">
        <v>0</v>
      </c>
      <c r="K85" s="42">
        <f t="shared" si="2"/>
        <v>343.66999999999996</v>
      </c>
      <c r="M85" s="56">
        <v>17.547000000000001</v>
      </c>
    </row>
    <row r="86" spans="1:13" x14ac:dyDescent="0.2">
      <c r="A86" s="4">
        <f t="shared" si="3"/>
        <v>3</v>
      </c>
      <c r="B86" s="35">
        <v>39890</v>
      </c>
      <c r="C86" s="39">
        <v>7.5350000000000001</v>
      </c>
      <c r="D86" s="40">
        <v>22.91</v>
      </c>
      <c r="E86" s="40">
        <v>145.672</v>
      </c>
      <c r="F86" s="40">
        <v>7.2510000000000003</v>
      </c>
      <c r="G86" s="40">
        <v>0</v>
      </c>
      <c r="H86" s="40">
        <v>0</v>
      </c>
      <c r="I86" s="40">
        <v>148.959</v>
      </c>
      <c r="J86" s="41">
        <v>0</v>
      </c>
      <c r="K86" s="42">
        <f t="shared" si="2"/>
        <v>332.327</v>
      </c>
      <c r="M86" s="56">
        <v>17.262</v>
      </c>
    </row>
    <row r="87" spans="1:13" x14ac:dyDescent="0.2">
      <c r="A87" s="4">
        <f t="shared" si="3"/>
        <v>3</v>
      </c>
      <c r="B87" s="35">
        <v>39891</v>
      </c>
      <c r="C87" s="39">
        <v>42.820999999999998</v>
      </c>
      <c r="D87" s="40">
        <v>24.977</v>
      </c>
      <c r="E87" s="40">
        <v>115.26</v>
      </c>
      <c r="F87" s="40">
        <v>9.4239999999999995</v>
      </c>
      <c r="G87" s="40">
        <v>0</v>
      </c>
      <c r="H87" s="40">
        <v>4.22</v>
      </c>
      <c r="I87" s="40">
        <v>137.92500000000001</v>
      </c>
      <c r="J87" s="41">
        <v>0</v>
      </c>
      <c r="K87" s="42">
        <f t="shared" si="2"/>
        <v>334.62700000000001</v>
      </c>
      <c r="M87" s="56">
        <v>17.356999999999999</v>
      </c>
    </row>
    <row r="88" spans="1:13" x14ac:dyDescent="0.2">
      <c r="A88" s="4">
        <f t="shared" si="3"/>
        <v>3</v>
      </c>
      <c r="B88" s="35">
        <v>39892</v>
      </c>
      <c r="C88" s="39">
        <v>80.876000000000005</v>
      </c>
      <c r="D88" s="40">
        <v>21.739000000000001</v>
      </c>
      <c r="E88" s="40">
        <v>97.382000000000005</v>
      </c>
      <c r="F88" s="40">
        <v>32.402999999999999</v>
      </c>
      <c r="G88" s="40">
        <v>0</v>
      </c>
      <c r="H88" s="40">
        <v>18.716000000000001</v>
      </c>
      <c r="I88" s="40">
        <v>85.884</v>
      </c>
      <c r="J88" s="41">
        <v>0</v>
      </c>
      <c r="K88" s="42">
        <f t="shared" si="2"/>
        <v>337</v>
      </c>
      <c r="M88" s="56">
        <v>17.262</v>
      </c>
    </row>
    <row r="89" spans="1:13" x14ac:dyDescent="0.2">
      <c r="A89" s="4">
        <f t="shared" si="3"/>
        <v>3</v>
      </c>
      <c r="B89" s="35">
        <v>39893</v>
      </c>
      <c r="C89" s="39">
        <v>99.951999999999998</v>
      </c>
      <c r="D89" s="40">
        <v>24.545999999999999</v>
      </c>
      <c r="E89" s="40">
        <v>64.031999999999996</v>
      </c>
      <c r="F89" s="40">
        <v>14.561</v>
      </c>
      <c r="G89" s="40">
        <v>0</v>
      </c>
      <c r="H89" s="40">
        <v>43.991999999999997</v>
      </c>
      <c r="I89" s="40">
        <v>70.497</v>
      </c>
      <c r="J89" s="41">
        <v>0</v>
      </c>
      <c r="K89" s="42">
        <f t="shared" si="2"/>
        <v>317.58</v>
      </c>
      <c r="M89" s="56">
        <v>16.361000000000001</v>
      </c>
    </row>
    <row r="90" spans="1:13" x14ac:dyDescent="0.2">
      <c r="A90" s="4">
        <f t="shared" si="3"/>
        <v>3</v>
      </c>
      <c r="B90" s="35">
        <v>39894</v>
      </c>
      <c r="C90" s="39">
        <v>54.933999999999997</v>
      </c>
      <c r="D90" s="40">
        <v>21.670999999999999</v>
      </c>
      <c r="E90" s="40">
        <v>74.322999999999993</v>
      </c>
      <c r="F90" s="40">
        <v>0</v>
      </c>
      <c r="G90" s="40">
        <v>0</v>
      </c>
      <c r="H90" s="40">
        <v>7.5279999999999996</v>
      </c>
      <c r="I90" s="40">
        <v>124.83</v>
      </c>
      <c r="J90" s="41">
        <v>0</v>
      </c>
      <c r="K90" s="42">
        <f t="shared" si="2"/>
        <v>283.286</v>
      </c>
      <c r="M90" s="56">
        <v>16.219000000000001</v>
      </c>
    </row>
    <row r="91" spans="1:13" x14ac:dyDescent="0.2">
      <c r="A91" s="4">
        <f t="shared" si="3"/>
        <v>3</v>
      </c>
      <c r="B91" s="35">
        <v>39895</v>
      </c>
      <c r="C91" s="39">
        <v>83.813000000000002</v>
      </c>
      <c r="D91" s="40">
        <v>16.698</v>
      </c>
      <c r="E91" s="40">
        <v>81.488</v>
      </c>
      <c r="F91" s="40">
        <v>20.954999999999998</v>
      </c>
      <c r="G91" s="40">
        <v>0</v>
      </c>
      <c r="H91" s="40">
        <v>46.222999999999999</v>
      </c>
      <c r="I91" s="40">
        <v>81.123999999999995</v>
      </c>
      <c r="J91" s="41">
        <v>0</v>
      </c>
      <c r="K91" s="42">
        <f t="shared" si="2"/>
        <v>330.30100000000004</v>
      </c>
      <c r="M91" s="56">
        <v>17.879000000000001</v>
      </c>
    </row>
    <row r="92" spans="1:13" x14ac:dyDescent="0.2">
      <c r="A92" s="4">
        <f t="shared" si="3"/>
        <v>3</v>
      </c>
      <c r="B92" s="35">
        <v>39896</v>
      </c>
      <c r="C92" s="39">
        <v>78.216999999999999</v>
      </c>
      <c r="D92" s="40">
        <v>20.084</v>
      </c>
      <c r="E92" s="40">
        <v>78.802999999999997</v>
      </c>
      <c r="F92" s="40">
        <v>19.425000000000001</v>
      </c>
      <c r="G92" s="40">
        <v>0</v>
      </c>
      <c r="H92" s="40">
        <v>24.138000000000002</v>
      </c>
      <c r="I92" s="40">
        <v>116.86799999999999</v>
      </c>
      <c r="J92" s="41">
        <v>0</v>
      </c>
      <c r="K92" s="42">
        <f t="shared" si="2"/>
        <v>337.53499999999997</v>
      </c>
      <c r="M92" s="56">
        <v>17.783999999999999</v>
      </c>
    </row>
    <row r="93" spans="1:13" x14ac:dyDescent="0.2">
      <c r="A93" s="4">
        <f t="shared" si="3"/>
        <v>3</v>
      </c>
      <c r="B93" s="35">
        <v>39897</v>
      </c>
      <c r="C93" s="39">
        <v>72.227000000000004</v>
      </c>
      <c r="D93" s="40">
        <v>23.387</v>
      </c>
      <c r="E93" s="40">
        <v>74.881</v>
      </c>
      <c r="F93" s="40">
        <v>10.750999999999999</v>
      </c>
      <c r="G93" s="40">
        <v>0</v>
      </c>
      <c r="H93" s="40">
        <v>0</v>
      </c>
      <c r="I93" s="40">
        <v>151.893</v>
      </c>
      <c r="J93" s="41">
        <v>0</v>
      </c>
      <c r="K93" s="42">
        <f t="shared" si="2"/>
        <v>333.13900000000001</v>
      </c>
      <c r="M93" s="56">
        <v>17.879000000000001</v>
      </c>
    </row>
    <row r="94" spans="1:13" x14ac:dyDescent="0.2">
      <c r="A94" s="4">
        <f t="shared" si="3"/>
        <v>3</v>
      </c>
      <c r="B94" s="35">
        <v>39898</v>
      </c>
      <c r="C94" s="39">
        <v>99.061999999999998</v>
      </c>
      <c r="D94" s="40">
        <v>18.126999999999999</v>
      </c>
      <c r="E94" s="40">
        <v>67.659000000000006</v>
      </c>
      <c r="F94" s="40">
        <v>16.521000000000001</v>
      </c>
      <c r="G94" s="40">
        <v>0</v>
      </c>
      <c r="H94" s="40">
        <v>21.638000000000002</v>
      </c>
      <c r="I94" s="40">
        <v>103.27800000000001</v>
      </c>
      <c r="J94" s="41">
        <v>0</v>
      </c>
      <c r="K94" s="42">
        <f t="shared" si="2"/>
        <v>326.28500000000003</v>
      </c>
      <c r="M94" s="56">
        <v>16.788</v>
      </c>
    </row>
    <row r="95" spans="1:13" x14ac:dyDescent="0.2">
      <c r="A95" s="4">
        <f t="shared" si="3"/>
        <v>3</v>
      </c>
      <c r="B95" s="35">
        <v>39899</v>
      </c>
      <c r="C95" s="39">
        <v>99.772999999999996</v>
      </c>
      <c r="D95" s="40">
        <v>15.54</v>
      </c>
      <c r="E95" s="40">
        <v>77.224000000000004</v>
      </c>
      <c r="F95" s="40">
        <v>13.430999999999999</v>
      </c>
      <c r="G95" s="40">
        <v>0</v>
      </c>
      <c r="H95" s="40">
        <v>20.917999999999999</v>
      </c>
      <c r="I95" s="40">
        <v>118.303</v>
      </c>
      <c r="J95" s="41">
        <v>0</v>
      </c>
      <c r="K95" s="42">
        <f t="shared" si="2"/>
        <v>345.18899999999996</v>
      </c>
      <c r="M95" s="56">
        <v>19</v>
      </c>
    </row>
    <row r="96" spans="1:13" x14ac:dyDescent="0.2">
      <c r="A96" s="4">
        <f t="shared" si="3"/>
        <v>3</v>
      </c>
      <c r="B96" s="35">
        <v>39900</v>
      </c>
      <c r="C96" s="39">
        <v>25.021000000000001</v>
      </c>
      <c r="D96" s="40">
        <v>24.898</v>
      </c>
      <c r="E96" s="40">
        <v>123.59699999999999</v>
      </c>
      <c r="F96" s="40">
        <v>0</v>
      </c>
      <c r="G96" s="40">
        <v>0</v>
      </c>
      <c r="H96" s="40">
        <v>0</v>
      </c>
      <c r="I96" s="40">
        <v>146.60499999999999</v>
      </c>
      <c r="J96" s="41">
        <v>0</v>
      </c>
      <c r="K96" s="42">
        <f t="shared" si="2"/>
        <v>320.12099999999998</v>
      </c>
      <c r="M96" s="56">
        <v>16.597999999999999</v>
      </c>
    </row>
    <row r="97" spans="1:13" x14ac:dyDescent="0.2">
      <c r="A97" s="4">
        <f t="shared" si="3"/>
        <v>3</v>
      </c>
      <c r="B97" s="35">
        <v>39901</v>
      </c>
      <c r="C97" s="39">
        <v>0</v>
      </c>
      <c r="D97" s="40">
        <v>27.913</v>
      </c>
      <c r="E97" s="40">
        <v>104.495</v>
      </c>
      <c r="F97" s="40">
        <v>0</v>
      </c>
      <c r="G97" s="40">
        <v>0</v>
      </c>
      <c r="H97" s="40">
        <v>0</v>
      </c>
      <c r="I97" s="40">
        <v>151.35</v>
      </c>
      <c r="J97" s="41">
        <v>0</v>
      </c>
      <c r="K97" s="42">
        <f t="shared" si="2"/>
        <v>283.75800000000004</v>
      </c>
      <c r="M97" s="56">
        <v>15.176</v>
      </c>
    </row>
    <row r="98" spans="1:13" x14ac:dyDescent="0.2">
      <c r="A98" s="4">
        <f t="shared" si="3"/>
        <v>3</v>
      </c>
      <c r="B98" s="35">
        <v>39902</v>
      </c>
      <c r="C98" s="39">
        <v>13.781000000000001</v>
      </c>
      <c r="D98" s="40">
        <v>20.847999999999999</v>
      </c>
      <c r="E98" s="40">
        <v>139.74700000000001</v>
      </c>
      <c r="F98" s="40">
        <v>3.4140000000000001</v>
      </c>
      <c r="G98" s="40">
        <v>0</v>
      </c>
      <c r="H98" s="40">
        <v>0</v>
      </c>
      <c r="I98" s="40">
        <v>149.82900000000001</v>
      </c>
      <c r="J98" s="41">
        <v>0</v>
      </c>
      <c r="K98" s="42">
        <f t="shared" si="2"/>
        <v>327.61900000000003</v>
      </c>
      <c r="M98" s="56">
        <v>17.452000000000002</v>
      </c>
    </row>
    <row r="99" spans="1:13" x14ac:dyDescent="0.2">
      <c r="A99" s="4">
        <f t="shared" si="3"/>
        <v>3</v>
      </c>
      <c r="B99" s="35">
        <v>39903</v>
      </c>
      <c r="C99" s="39">
        <v>13.212</v>
      </c>
      <c r="D99" s="40">
        <v>5.367</v>
      </c>
      <c r="E99" s="40">
        <v>166.184</v>
      </c>
      <c r="F99" s="40">
        <v>25.577999999999999</v>
      </c>
      <c r="G99" s="40">
        <v>0</v>
      </c>
      <c r="H99" s="40">
        <v>0</v>
      </c>
      <c r="I99" s="40">
        <v>122.117</v>
      </c>
      <c r="J99" s="41">
        <v>0</v>
      </c>
      <c r="K99" s="42">
        <f t="shared" si="2"/>
        <v>332.45800000000003</v>
      </c>
      <c r="M99" s="56">
        <v>17.073</v>
      </c>
    </row>
    <row r="100" spans="1:13" x14ac:dyDescent="0.2">
      <c r="A100" s="4">
        <f t="shared" si="3"/>
        <v>4</v>
      </c>
      <c r="B100" s="35">
        <v>39904</v>
      </c>
      <c r="C100" s="39">
        <v>8.6159999999999997</v>
      </c>
      <c r="D100" s="40">
        <v>1.2010000000000001</v>
      </c>
      <c r="E100" s="40">
        <v>185.29499999999999</v>
      </c>
      <c r="F100" s="40">
        <v>33.228000000000002</v>
      </c>
      <c r="G100" s="40">
        <v>0</v>
      </c>
      <c r="H100" s="40">
        <v>7.8090000000000002</v>
      </c>
      <c r="I100" s="40">
        <v>108.699</v>
      </c>
      <c r="J100" s="41">
        <v>0.107</v>
      </c>
      <c r="K100" s="42">
        <f t="shared" si="2"/>
        <v>344.95500000000004</v>
      </c>
      <c r="L100" s="5"/>
      <c r="M100" s="56">
        <v>16.501000000000001</v>
      </c>
    </row>
    <row r="101" spans="1:13" x14ac:dyDescent="0.2">
      <c r="A101" s="4">
        <f t="shared" si="3"/>
        <v>4</v>
      </c>
      <c r="B101" s="35">
        <v>39905</v>
      </c>
      <c r="C101" s="39">
        <v>6.7380000000000004</v>
      </c>
      <c r="D101" s="40">
        <v>5.4850000000000003</v>
      </c>
      <c r="E101" s="40">
        <v>172.29499999999999</v>
      </c>
      <c r="F101" s="40">
        <v>0</v>
      </c>
      <c r="G101" s="40">
        <v>0</v>
      </c>
      <c r="H101" s="40">
        <v>6.4470000000000001</v>
      </c>
      <c r="I101" s="40">
        <v>149.68100000000001</v>
      </c>
      <c r="J101" s="41">
        <v>0</v>
      </c>
      <c r="K101" s="42">
        <f t="shared" si="2"/>
        <v>340.64600000000002</v>
      </c>
      <c r="M101" s="56">
        <v>19.149999999999999</v>
      </c>
    </row>
    <row r="102" spans="1:13" x14ac:dyDescent="0.2">
      <c r="A102" s="4">
        <f t="shared" si="3"/>
        <v>4</v>
      </c>
      <c r="B102" s="35">
        <v>39906</v>
      </c>
      <c r="C102" s="39">
        <v>5.657</v>
      </c>
      <c r="D102" s="40">
        <v>12.055999999999999</v>
      </c>
      <c r="E102" s="40">
        <v>172.626</v>
      </c>
      <c r="F102" s="40">
        <v>0</v>
      </c>
      <c r="G102" s="40">
        <v>0</v>
      </c>
      <c r="H102" s="40">
        <v>0</v>
      </c>
      <c r="I102" s="40">
        <v>152.72999999999999</v>
      </c>
      <c r="J102" s="41">
        <v>0</v>
      </c>
      <c r="K102" s="42">
        <f t="shared" si="2"/>
        <v>343.06899999999996</v>
      </c>
      <c r="M102" s="56">
        <v>16.411000000000001</v>
      </c>
    </row>
    <row r="103" spans="1:13" x14ac:dyDescent="0.2">
      <c r="A103" s="4">
        <f t="shared" si="3"/>
        <v>4</v>
      </c>
      <c r="B103" s="35">
        <v>39907</v>
      </c>
      <c r="C103" s="39">
        <v>2.57</v>
      </c>
      <c r="D103" s="40">
        <v>7.1239999999999997</v>
      </c>
      <c r="E103" s="40">
        <v>170.96899999999999</v>
      </c>
      <c r="F103" s="40">
        <v>0</v>
      </c>
      <c r="G103" s="40">
        <v>0</v>
      </c>
      <c r="H103" s="40">
        <v>0</v>
      </c>
      <c r="I103" s="40">
        <v>152.02000000000001</v>
      </c>
      <c r="J103" s="41">
        <v>0</v>
      </c>
      <c r="K103" s="42">
        <f t="shared" si="2"/>
        <v>332.68299999999999</v>
      </c>
      <c r="M103" s="56">
        <v>15.692</v>
      </c>
    </row>
    <row r="104" spans="1:13" x14ac:dyDescent="0.2">
      <c r="A104" s="4">
        <f t="shared" si="3"/>
        <v>4</v>
      </c>
      <c r="B104" s="35">
        <v>39908</v>
      </c>
      <c r="C104" s="39">
        <v>0</v>
      </c>
      <c r="D104" s="40">
        <v>24.039000000000001</v>
      </c>
      <c r="E104" s="40">
        <v>91.536000000000001</v>
      </c>
      <c r="F104" s="40">
        <v>0</v>
      </c>
      <c r="G104" s="40">
        <v>0</v>
      </c>
      <c r="H104" s="40">
        <v>0</v>
      </c>
      <c r="I104" s="40">
        <v>151.96199999999999</v>
      </c>
      <c r="J104" s="41">
        <v>0</v>
      </c>
      <c r="K104" s="42">
        <f t="shared" si="2"/>
        <v>267.53699999999998</v>
      </c>
      <c r="M104" s="56">
        <v>14.747999999999999</v>
      </c>
    </row>
    <row r="105" spans="1:13" x14ac:dyDescent="0.2">
      <c r="A105" s="4">
        <f t="shared" si="3"/>
        <v>4</v>
      </c>
      <c r="B105" s="35">
        <v>39909</v>
      </c>
      <c r="C105" s="39">
        <v>4.2409999999999997</v>
      </c>
      <c r="D105" s="40">
        <v>11.215999999999999</v>
      </c>
      <c r="E105" s="40">
        <v>151.315</v>
      </c>
      <c r="F105" s="40">
        <v>9.6159999999999997</v>
      </c>
      <c r="G105" s="40">
        <v>0</v>
      </c>
      <c r="H105" s="40">
        <v>0</v>
      </c>
      <c r="I105" s="40">
        <v>148.08000000000001</v>
      </c>
      <c r="J105" s="41">
        <v>0</v>
      </c>
      <c r="K105" s="42">
        <f t="shared" ref="K105:K168" si="4">SUM(C105:J105)</f>
        <v>324.46799999999996</v>
      </c>
      <c r="M105" s="56">
        <v>16.096</v>
      </c>
    </row>
    <row r="106" spans="1:13" x14ac:dyDescent="0.2">
      <c r="A106" s="4">
        <f t="shared" si="3"/>
        <v>4</v>
      </c>
      <c r="B106" s="35">
        <v>39910</v>
      </c>
      <c r="C106" s="39">
        <v>4.3070000000000004</v>
      </c>
      <c r="D106" s="40">
        <v>4.0679999999999996</v>
      </c>
      <c r="E106" s="40">
        <v>169.816</v>
      </c>
      <c r="F106" s="40">
        <v>5.7149999999999999</v>
      </c>
      <c r="G106" s="40">
        <v>0</v>
      </c>
      <c r="H106" s="40">
        <v>0.23400000000000001</v>
      </c>
      <c r="I106" s="40">
        <v>145.642</v>
      </c>
      <c r="J106" s="41">
        <v>0</v>
      </c>
      <c r="K106" s="42">
        <f t="shared" si="4"/>
        <v>329.78200000000004</v>
      </c>
      <c r="M106" s="56">
        <v>16.456</v>
      </c>
    </row>
    <row r="107" spans="1:13" x14ac:dyDescent="0.2">
      <c r="A107" s="4">
        <f t="shared" si="3"/>
        <v>4</v>
      </c>
      <c r="B107" s="35">
        <v>39911</v>
      </c>
      <c r="C107" s="39">
        <v>3.41</v>
      </c>
      <c r="D107" s="40">
        <v>27.954999999999998</v>
      </c>
      <c r="E107" s="40">
        <v>153.45599999999999</v>
      </c>
      <c r="F107" s="40">
        <v>4.8310000000000004</v>
      </c>
      <c r="G107" s="40">
        <v>0</v>
      </c>
      <c r="H107" s="40">
        <v>0</v>
      </c>
      <c r="I107" s="40">
        <v>143.63399999999999</v>
      </c>
      <c r="J107" s="41">
        <v>0</v>
      </c>
      <c r="K107" s="42">
        <f t="shared" si="4"/>
        <v>333.28599999999994</v>
      </c>
      <c r="M107" s="56">
        <v>16.725999999999999</v>
      </c>
    </row>
    <row r="108" spans="1:13" x14ac:dyDescent="0.2">
      <c r="A108" s="4">
        <f t="shared" si="3"/>
        <v>4</v>
      </c>
      <c r="B108" s="35">
        <v>39912</v>
      </c>
      <c r="C108" s="39">
        <v>0.94699999999999995</v>
      </c>
      <c r="D108" s="40">
        <v>24.241</v>
      </c>
      <c r="E108" s="40">
        <v>188.286</v>
      </c>
      <c r="F108" s="40">
        <v>11.143000000000001</v>
      </c>
      <c r="G108" s="40">
        <v>0.438</v>
      </c>
      <c r="H108" s="40">
        <v>9.2620000000000005</v>
      </c>
      <c r="I108" s="40">
        <v>88.903000000000006</v>
      </c>
      <c r="J108" s="41">
        <v>0</v>
      </c>
      <c r="K108" s="42">
        <f t="shared" si="4"/>
        <v>323.21999999999997</v>
      </c>
      <c r="M108" s="56">
        <v>15.692</v>
      </c>
    </row>
    <row r="109" spans="1:13" x14ac:dyDescent="0.2">
      <c r="A109" s="4">
        <f t="shared" si="3"/>
        <v>4</v>
      </c>
      <c r="B109" s="35">
        <v>39913</v>
      </c>
      <c r="C109" s="39">
        <v>0.43</v>
      </c>
      <c r="D109" s="40">
        <v>21.936</v>
      </c>
      <c r="E109" s="40">
        <v>88.043000000000006</v>
      </c>
      <c r="F109" s="40">
        <v>0</v>
      </c>
      <c r="G109" s="40">
        <v>14.629</v>
      </c>
      <c r="H109" s="40">
        <v>0.59099999999999997</v>
      </c>
      <c r="I109" s="40">
        <v>133.40600000000001</v>
      </c>
      <c r="J109" s="41">
        <v>0</v>
      </c>
      <c r="K109" s="42">
        <f t="shared" si="4"/>
        <v>259.03500000000003</v>
      </c>
      <c r="M109" s="56">
        <v>13.173999999999999</v>
      </c>
    </row>
    <row r="110" spans="1:13" x14ac:dyDescent="0.2">
      <c r="A110" s="4">
        <f t="shared" si="3"/>
        <v>4</v>
      </c>
      <c r="B110" s="35">
        <v>39914</v>
      </c>
      <c r="C110" s="39">
        <v>0</v>
      </c>
      <c r="D110" s="40">
        <v>25.695</v>
      </c>
      <c r="E110" s="40">
        <v>88.103999999999999</v>
      </c>
      <c r="F110" s="40">
        <v>0</v>
      </c>
      <c r="G110" s="40">
        <v>0</v>
      </c>
      <c r="H110" s="40">
        <v>0</v>
      </c>
      <c r="I110" s="40">
        <v>150.80199999999999</v>
      </c>
      <c r="J110" s="41">
        <v>0</v>
      </c>
      <c r="K110" s="42">
        <f t="shared" si="4"/>
        <v>264.601</v>
      </c>
      <c r="M110" s="56">
        <v>13.803000000000001</v>
      </c>
    </row>
    <row r="111" spans="1:13" x14ac:dyDescent="0.2">
      <c r="A111" s="4">
        <f t="shared" si="3"/>
        <v>4</v>
      </c>
      <c r="B111" s="35">
        <v>39915</v>
      </c>
      <c r="C111" s="39">
        <v>0</v>
      </c>
      <c r="D111" s="40">
        <v>21.346</v>
      </c>
      <c r="E111" s="40">
        <v>95.174999999999997</v>
      </c>
      <c r="F111" s="40">
        <v>0</v>
      </c>
      <c r="G111" s="40">
        <v>0</v>
      </c>
      <c r="H111" s="40">
        <v>0</v>
      </c>
      <c r="I111" s="40">
        <v>148.74299999999999</v>
      </c>
      <c r="J111" s="41">
        <v>0</v>
      </c>
      <c r="K111" s="42">
        <f t="shared" si="4"/>
        <v>265.26400000000001</v>
      </c>
      <c r="M111" s="56">
        <v>14.613</v>
      </c>
    </row>
    <row r="112" spans="1:13" x14ac:dyDescent="0.2">
      <c r="A112" s="4">
        <f t="shared" si="3"/>
        <v>4</v>
      </c>
      <c r="B112" s="35">
        <v>39916</v>
      </c>
      <c r="C112" s="39">
        <v>2.3380000000000001</v>
      </c>
      <c r="D112" s="40">
        <v>9.23</v>
      </c>
      <c r="E112" s="40">
        <v>165.339</v>
      </c>
      <c r="F112" s="40">
        <v>0</v>
      </c>
      <c r="G112" s="40">
        <v>10.023999999999999</v>
      </c>
      <c r="H112" s="40">
        <v>12.59</v>
      </c>
      <c r="I112" s="40">
        <v>119.27500000000001</v>
      </c>
      <c r="J112" s="41">
        <v>0</v>
      </c>
      <c r="K112" s="42">
        <f t="shared" si="4"/>
        <v>318.79600000000005</v>
      </c>
      <c r="M112" s="56">
        <v>16.545999999999999</v>
      </c>
    </row>
    <row r="113" spans="1:13" x14ac:dyDescent="0.2">
      <c r="A113" s="4">
        <f t="shared" si="3"/>
        <v>4</v>
      </c>
      <c r="B113" s="35">
        <v>39917</v>
      </c>
      <c r="C113" s="39">
        <v>8.1039999999999992</v>
      </c>
      <c r="D113" s="40">
        <v>1.7</v>
      </c>
      <c r="E113" s="40">
        <v>195.14699999999999</v>
      </c>
      <c r="F113" s="40">
        <v>4.1319999999999997</v>
      </c>
      <c r="G113" s="40">
        <v>34</v>
      </c>
      <c r="H113" s="40">
        <v>26.521999999999998</v>
      </c>
      <c r="I113" s="40">
        <v>68.138999999999996</v>
      </c>
      <c r="J113" s="41">
        <v>0</v>
      </c>
      <c r="K113" s="42">
        <f t="shared" si="4"/>
        <v>337.74400000000003</v>
      </c>
      <c r="M113" s="56">
        <v>17.085999999999999</v>
      </c>
    </row>
    <row r="114" spans="1:13" x14ac:dyDescent="0.2">
      <c r="A114" s="4">
        <f t="shared" si="3"/>
        <v>4</v>
      </c>
      <c r="B114" s="35">
        <v>39918</v>
      </c>
      <c r="C114" s="39">
        <v>3.2040000000000002</v>
      </c>
      <c r="D114" s="40">
        <v>13.337</v>
      </c>
      <c r="E114" s="40">
        <v>187.27699999999999</v>
      </c>
      <c r="F114" s="40">
        <v>11.593</v>
      </c>
      <c r="G114" s="40">
        <v>0</v>
      </c>
      <c r="H114" s="40">
        <v>29.715</v>
      </c>
      <c r="I114" s="40">
        <v>96.01</v>
      </c>
      <c r="J114" s="41">
        <v>0</v>
      </c>
      <c r="K114" s="42">
        <f t="shared" si="4"/>
        <v>341.13599999999997</v>
      </c>
      <c r="M114" s="56">
        <v>17.041</v>
      </c>
    </row>
    <row r="115" spans="1:13" x14ac:dyDescent="0.2">
      <c r="A115" s="4">
        <f t="shared" si="3"/>
        <v>4</v>
      </c>
      <c r="B115" s="35">
        <v>39919</v>
      </c>
      <c r="C115" s="39">
        <v>2.1440000000000001</v>
      </c>
      <c r="D115" s="40">
        <v>6.0140000000000002</v>
      </c>
      <c r="E115" s="40">
        <v>179.62899999999999</v>
      </c>
      <c r="F115" s="40">
        <v>2.891</v>
      </c>
      <c r="G115" s="40">
        <v>12.271000000000001</v>
      </c>
      <c r="H115" s="40">
        <v>11.215</v>
      </c>
      <c r="I115" s="40">
        <v>120.96</v>
      </c>
      <c r="J115" s="41">
        <v>0</v>
      </c>
      <c r="K115" s="42">
        <f t="shared" si="4"/>
        <v>335.12399999999997</v>
      </c>
      <c r="M115" s="56">
        <v>16.411000000000001</v>
      </c>
    </row>
    <row r="116" spans="1:13" x14ac:dyDescent="0.2">
      <c r="A116" s="4">
        <f t="shared" si="3"/>
        <v>4</v>
      </c>
      <c r="B116" s="35">
        <v>39920</v>
      </c>
      <c r="C116" s="39">
        <v>3.73</v>
      </c>
      <c r="D116" s="40">
        <v>25.734999999999999</v>
      </c>
      <c r="E116" s="40">
        <v>145.49199999999999</v>
      </c>
      <c r="F116" s="40">
        <v>0</v>
      </c>
      <c r="G116" s="40">
        <v>0</v>
      </c>
      <c r="H116" s="40">
        <v>1.9650000000000001</v>
      </c>
      <c r="I116" s="40">
        <v>152.32</v>
      </c>
      <c r="J116" s="41">
        <v>0</v>
      </c>
      <c r="K116" s="42">
        <f t="shared" si="4"/>
        <v>329.24199999999996</v>
      </c>
      <c r="M116" s="56">
        <v>16.050999999999998</v>
      </c>
    </row>
    <row r="117" spans="1:13" x14ac:dyDescent="0.2">
      <c r="A117" s="4">
        <f t="shared" si="3"/>
        <v>4</v>
      </c>
      <c r="B117" s="35">
        <v>39921</v>
      </c>
      <c r="C117" s="39">
        <v>3.1320000000000001</v>
      </c>
      <c r="D117" s="40">
        <v>10.241</v>
      </c>
      <c r="E117" s="40">
        <v>147.011</v>
      </c>
      <c r="F117" s="40">
        <v>0</v>
      </c>
      <c r="G117" s="40">
        <v>0</v>
      </c>
      <c r="H117" s="40">
        <v>0</v>
      </c>
      <c r="I117" s="40">
        <v>151.85</v>
      </c>
      <c r="J117" s="41">
        <v>0</v>
      </c>
      <c r="K117" s="42">
        <f t="shared" si="4"/>
        <v>312.23399999999998</v>
      </c>
      <c r="M117" s="56">
        <v>15.737</v>
      </c>
    </row>
    <row r="118" spans="1:13" x14ac:dyDescent="0.2">
      <c r="A118" s="4">
        <f t="shared" si="3"/>
        <v>4</v>
      </c>
      <c r="B118" s="35">
        <v>39922</v>
      </c>
      <c r="C118" s="39">
        <v>4.157</v>
      </c>
      <c r="D118" s="40">
        <v>0</v>
      </c>
      <c r="E118" s="40">
        <v>168.51400000000001</v>
      </c>
      <c r="F118" s="40">
        <v>0</v>
      </c>
      <c r="G118" s="40">
        <v>0</v>
      </c>
      <c r="H118" s="40">
        <v>10.797000000000001</v>
      </c>
      <c r="I118" s="40">
        <v>96.653000000000006</v>
      </c>
      <c r="J118" s="41">
        <v>0</v>
      </c>
      <c r="K118" s="42">
        <f t="shared" si="4"/>
        <v>280.12100000000004</v>
      </c>
      <c r="M118" s="56">
        <v>14.613</v>
      </c>
    </row>
    <row r="119" spans="1:13" x14ac:dyDescent="0.2">
      <c r="A119" s="4">
        <f t="shared" si="3"/>
        <v>4</v>
      </c>
      <c r="B119" s="35">
        <v>39923</v>
      </c>
      <c r="C119" s="39">
        <v>7.7140000000000004</v>
      </c>
      <c r="D119" s="40">
        <v>8.6389999999999993</v>
      </c>
      <c r="E119" s="40">
        <v>175.51</v>
      </c>
      <c r="F119" s="40">
        <v>0</v>
      </c>
      <c r="G119" s="40">
        <v>0</v>
      </c>
      <c r="H119" s="40">
        <v>7.8109999999999999</v>
      </c>
      <c r="I119" s="40">
        <v>128.554</v>
      </c>
      <c r="J119" s="41">
        <v>0</v>
      </c>
      <c r="K119" s="42">
        <f t="shared" si="4"/>
        <v>328.22800000000001</v>
      </c>
      <c r="M119" s="56">
        <v>16.366</v>
      </c>
    </row>
    <row r="120" spans="1:13" x14ac:dyDescent="0.2">
      <c r="A120" s="4">
        <f t="shared" si="3"/>
        <v>4</v>
      </c>
      <c r="B120" s="35">
        <v>39924</v>
      </c>
      <c r="C120" s="39">
        <v>8.7210000000000001</v>
      </c>
      <c r="D120" s="40">
        <v>16.545000000000002</v>
      </c>
      <c r="E120" s="40">
        <v>184.24</v>
      </c>
      <c r="F120" s="40">
        <v>0</v>
      </c>
      <c r="G120" s="40">
        <v>27.57</v>
      </c>
      <c r="H120" s="40">
        <v>18.363</v>
      </c>
      <c r="I120" s="40">
        <v>80.481999999999999</v>
      </c>
      <c r="J120" s="41">
        <v>0</v>
      </c>
      <c r="K120" s="42">
        <f t="shared" si="4"/>
        <v>335.92099999999999</v>
      </c>
      <c r="M120" s="56">
        <v>16.591000000000001</v>
      </c>
    </row>
    <row r="121" spans="1:13" x14ac:dyDescent="0.2">
      <c r="A121" s="4">
        <f t="shared" si="3"/>
        <v>4</v>
      </c>
      <c r="B121" s="35">
        <v>39925</v>
      </c>
      <c r="C121" s="39">
        <v>3.7080000000000002</v>
      </c>
      <c r="D121" s="40">
        <v>20.21</v>
      </c>
      <c r="E121" s="40">
        <v>170.46199999999999</v>
      </c>
      <c r="F121" s="40">
        <v>0</v>
      </c>
      <c r="G121" s="40">
        <v>0</v>
      </c>
      <c r="H121" s="40">
        <v>0</v>
      </c>
      <c r="I121" s="40">
        <v>150.35300000000001</v>
      </c>
      <c r="J121" s="41">
        <v>0</v>
      </c>
      <c r="K121" s="42">
        <f t="shared" si="4"/>
        <v>344.733</v>
      </c>
      <c r="M121" s="56">
        <v>16.771000000000001</v>
      </c>
    </row>
    <row r="122" spans="1:13" x14ac:dyDescent="0.2">
      <c r="A122" s="4">
        <f t="shared" si="3"/>
        <v>4</v>
      </c>
      <c r="B122" s="35">
        <v>39926</v>
      </c>
      <c r="C122" s="39">
        <v>3.2879999999999998</v>
      </c>
      <c r="D122" s="40">
        <v>29.558</v>
      </c>
      <c r="E122" s="40">
        <v>156.78200000000001</v>
      </c>
      <c r="F122" s="40">
        <v>0</v>
      </c>
      <c r="G122" s="40">
        <v>0</v>
      </c>
      <c r="H122" s="40">
        <v>0</v>
      </c>
      <c r="I122" s="40">
        <v>152.816</v>
      </c>
      <c r="J122" s="41">
        <v>0</v>
      </c>
      <c r="K122" s="42">
        <f t="shared" si="4"/>
        <v>342.44400000000002</v>
      </c>
      <c r="M122" s="56">
        <v>17.041</v>
      </c>
    </row>
    <row r="123" spans="1:13" x14ac:dyDescent="0.2">
      <c r="A123" s="4">
        <f t="shared" si="3"/>
        <v>4</v>
      </c>
      <c r="B123" s="35">
        <v>39927</v>
      </c>
      <c r="C123" s="39">
        <v>1.8640000000000001</v>
      </c>
      <c r="D123" s="40">
        <v>28.564</v>
      </c>
      <c r="E123" s="40">
        <v>151.351</v>
      </c>
      <c r="F123" s="40">
        <v>0</v>
      </c>
      <c r="G123" s="40">
        <v>0</v>
      </c>
      <c r="H123" s="40">
        <v>0</v>
      </c>
      <c r="I123" s="40">
        <v>153.691</v>
      </c>
      <c r="J123" s="41">
        <v>0</v>
      </c>
      <c r="K123" s="42">
        <f t="shared" si="4"/>
        <v>335.47</v>
      </c>
      <c r="M123" s="56">
        <v>16.545999999999999</v>
      </c>
    </row>
    <row r="124" spans="1:13" x14ac:dyDescent="0.2">
      <c r="A124" s="4">
        <f t="shared" si="3"/>
        <v>4</v>
      </c>
      <c r="B124" s="35">
        <v>39928</v>
      </c>
      <c r="C124" s="39">
        <v>0</v>
      </c>
      <c r="D124" s="40">
        <v>5.508</v>
      </c>
      <c r="E124" s="40">
        <v>160.38999999999999</v>
      </c>
      <c r="F124" s="40">
        <v>0</v>
      </c>
      <c r="G124" s="40">
        <v>0</v>
      </c>
      <c r="H124" s="40">
        <v>0</v>
      </c>
      <c r="I124" s="40">
        <v>146.03299999999999</v>
      </c>
      <c r="J124" s="41">
        <v>0</v>
      </c>
      <c r="K124" s="42">
        <f t="shared" si="4"/>
        <v>311.93099999999998</v>
      </c>
      <c r="M124" s="56">
        <v>15.332000000000001</v>
      </c>
    </row>
    <row r="125" spans="1:13" x14ac:dyDescent="0.2">
      <c r="A125" s="4">
        <f t="shared" si="3"/>
        <v>4</v>
      </c>
      <c r="B125" s="35">
        <v>39929</v>
      </c>
      <c r="C125" s="39">
        <v>0</v>
      </c>
      <c r="D125" s="40">
        <v>0</v>
      </c>
      <c r="E125" s="40">
        <v>137.892</v>
      </c>
      <c r="F125" s="40">
        <v>0</v>
      </c>
      <c r="G125" s="40">
        <v>0</v>
      </c>
      <c r="H125" s="40">
        <v>0</v>
      </c>
      <c r="I125" s="40">
        <v>132.59899999999999</v>
      </c>
      <c r="J125" s="41">
        <v>0</v>
      </c>
      <c r="K125" s="42">
        <f t="shared" si="4"/>
        <v>270.49099999999999</v>
      </c>
      <c r="M125" s="56">
        <v>14.568</v>
      </c>
    </row>
    <row r="126" spans="1:13" x14ac:dyDescent="0.2">
      <c r="A126" s="4">
        <f t="shared" si="3"/>
        <v>4</v>
      </c>
      <c r="B126" s="35">
        <v>39930</v>
      </c>
      <c r="C126" s="39">
        <v>35.880000000000003</v>
      </c>
      <c r="D126" s="40">
        <v>7.6319999999999997</v>
      </c>
      <c r="E126" s="40">
        <v>153.4</v>
      </c>
      <c r="F126" s="40">
        <v>0</v>
      </c>
      <c r="G126" s="40">
        <v>0</v>
      </c>
      <c r="H126" s="40">
        <v>0</v>
      </c>
      <c r="I126" s="40">
        <v>137.977</v>
      </c>
      <c r="J126" s="41">
        <v>0</v>
      </c>
      <c r="K126" s="42">
        <f t="shared" si="4"/>
        <v>334.88900000000001</v>
      </c>
      <c r="M126" s="56">
        <v>16.411000000000001</v>
      </c>
    </row>
    <row r="127" spans="1:13" x14ac:dyDescent="0.2">
      <c r="A127" s="4">
        <f t="shared" si="3"/>
        <v>4</v>
      </c>
      <c r="B127" s="35">
        <v>39931</v>
      </c>
      <c r="C127" s="39">
        <v>3.7290000000000001</v>
      </c>
      <c r="D127" s="40">
        <v>15.558</v>
      </c>
      <c r="E127" s="40">
        <v>123.18899999999999</v>
      </c>
      <c r="F127" s="40">
        <v>0</v>
      </c>
      <c r="G127" s="40">
        <v>0</v>
      </c>
      <c r="H127" s="40">
        <v>1.4650000000000001</v>
      </c>
      <c r="I127" s="40">
        <v>145.137</v>
      </c>
      <c r="J127" s="41">
        <v>0</v>
      </c>
      <c r="K127" s="42">
        <f t="shared" si="4"/>
        <v>289.07799999999997</v>
      </c>
      <c r="M127" s="56">
        <v>16.050999999999998</v>
      </c>
    </row>
    <row r="128" spans="1:13" x14ac:dyDescent="0.2">
      <c r="A128" s="4">
        <f t="shared" si="3"/>
        <v>4</v>
      </c>
      <c r="B128" s="35">
        <v>39932</v>
      </c>
      <c r="C128" s="39">
        <v>2.3109999999999999</v>
      </c>
      <c r="D128" s="40">
        <v>0.30499999999999999</v>
      </c>
      <c r="E128" s="40">
        <v>151.161</v>
      </c>
      <c r="F128" s="40">
        <v>0</v>
      </c>
      <c r="G128" s="40">
        <v>0</v>
      </c>
      <c r="H128" s="40">
        <v>8.5169999999999995</v>
      </c>
      <c r="I128" s="40">
        <v>143.57599999999999</v>
      </c>
      <c r="J128" s="41">
        <v>0</v>
      </c>
      <c r="K128" s="42">
        <f t="shared" si="4"/>
        <v>305.87</v>
      </c>
      <c r="M128" s="56">
        <v>15.467000000000001</v>
      </c>
    </row>
    <row r="129" spans="1:13" x14ac:dyDescent="0.2">
      <c r="A129" s="4">
        <f t="shared" si="3"/>
        <v>4</v>
      </c>
      <c r="B129" s="35">
        <v>39933</v>
      </c>
      <c r="C129" s="39">
        <v>4.0659999999999998</v>
      </c>
      <c r="D129" s="40">
        <v>0</v>
      </c>
      <c r="E129" s="40">
        <v>197.304</v>
      </c>
      <c r="F129" s="40">
        <v>0</v>
      </c>
      <c r="G129" s="40">
        <v>9.0609999999999999</v>
      </c>
      <c r="H129" s="40">
        <v>3.714</v>
      </c>
      <c r="I129" s="40">
        <v>82.881</v>
      </c>
      <c r="J129" s="41">
        <v>0</v>
      </c>
      <c r="K129" s="42">
        <f t="shared" si="4"/>
        <v>297.02600000000001</v>
      </c>
      <c r="M129" s="56">
        <v>14.657999999999999</v>
      </c>
    </row>
    <row r="130" spans="1:13" x14ac:dyDescent="0.2">
      <c r="A130" s="4">
        <f t="shared" si="3"/>
        <v>5</v>
      </c>
      <c r="B130" s="35">
        <v>39934</v>
      </c>
      <c r="C130" s="39">
        <v>0</v>
      </c>
      <c r="D130" s="40">
        <v>10.698</v>
      </c>
      <c r="E130" s="40">
        <v>170.465</v>
      </c>
      <c r="F130" s="40">
        <v>0</v>
      </c>
      <c r="G130" s="40">
        <v>0</v>
      </c>
      <c r="H130" s="40">
        <v>2.0569999999999999</v>
      </c>
      <c r="I130" s="40">
        <v>77.254000000000005</v>
      </c>
      <c r="J130" s="41">
        <v>0.98399999999999999</v>
      </c>
      <c r="K130" s="42">
        <f t="shared" si="4"/>
        <v>261.45799999999997</v>
      </c>
      <c r="M130" s="56">
        <v>13.275</v>
      </c>
    </row>
    <row r="131" spans="1:13" x14ac:dyDescent="0.2">
      <c r="A131" s="4">
        <f t="shared" si="3"/>
        <v>5</v>
      </c>
      <c r="B131" s="35">
        <v>39935</v>
      </c>
      <c r="C131" s="39">
        <v>0</v>
      </c>
      <c r="D131" s="40">
        <v>0</v>
      </c>
      <c r="E131" s="40">
        <v>132.74799999999999</v>
      </c>
      <c r="F131" s="40">
        <v>0</v>
      </c>
      <c r="G131" s="40">
        <v>0</v>
      </c>
      <c r="H131" s="40">
        <v>0</v>
      </c>
      <c r="I131" s="40">
        <v>140.81</v>
      </c>
      <c r="J131" s="41">
        <v>0</v>
      </c>
      <c r="K131" s="42">
        <f t="shared" si="4"/>
        <v>273.55799999999999</v>
      </c>
      <c r="M131" s="56">
        <v>14.324999999999999</v>
      </c>
    </row>
    <row r="132" spans="1:13" x14ac:dyDescent="0.2">
      <c r="A132" s="4">
        <f t="shared" si="3"/>
        <v>5</v>
      </c>
      <c r="B132" s="35">
        <v>39936</v>
      </c>
      <c r="C132" s="39">
        <v>0</v>
      </c>
      <c r="D132" s="40">
        <v>18.22</v>
      </c>
      <c r="E132" s="40">
        <v>101.886</v>
      </c>
      <c r="F132" s="40">
        <v>0</v>
      </c>
      <c r="G132" s="40">
        <v>0</v>
      </c>
      <c r="H132" s="40">
        <v>0</v>
      </c>
      <c r="I132" s="40">
        <v>147.83099999999999</v>
      </c>
      <c r="J132" s="41">
        <v>0</v>
      </c>
      <c r="K132" s="42">
        <f t="shared" si="4"/>
        <v>267.93700000000001</v>
      </c>
      <c r="M132" s="56">
        <v>14.23</v>
      </c>
    </row>
    <row r="133" spans="1:13" x14ac:dyDescent="0.2">
      <c r="A133" s="4">
        <f t="shared" si="3"/>
        <v>5</v>
      </c>
      <c r="B133" s="35">
        <v>39937</v>
      </c>
      <c r="C133" s="39">
        <v>0</v>
      </c>
      <c r="D133" s="40">
        <v>25.904</v>
      </c>
      <c r="E133" s="40">
        <v>137.761</v>
      </c>
      <c r="F133" s="40">
        <v>0</v>
      </c>
      <c r="G133" s="40">
        <v>0</v>
      </c>
      <c r="H133" s="40">
        <v>0</v>
      </c>
      <c r="I133" s="40">
        <v>150.74299999999999</v>
      </c>
      <c r="J133" s="41">
        <v>0</v>
      </c>
      <c r="K133" s="42">
        <f t="shared" si="4"/>
        <v>314.40800000000002</v>
      </c>
      <c r="M133" s="56">
        <v>15.28</v>
      </c>
    </row>
    <row r="134" spans="1:13" x14ac:dyDescent="0.2">
      <c r="A134" s="4">
        <f t="shared" si="3"/>
        <v>5</v>
      </c>
      <c r="B134" s="35">
        <v>39938</v>
      </c>
      <c r="C134" s="39">
        <v>1.4159999999999999</v>
      </c>
      <c r="D134" s="40">
        <v>20.763000000000002</v>
      </c>
      <c r="E134" s="40">
        <v>143.70699999999999</v>
      </c>
      <c r="F134" s="40">
        <v>0</v>
      </c>
      <c r="G134" s="40">
        <v>0</v>
      </c>
      <c r="H134" s="40">
        <v>0</v>
      </c>
      <c r="I134" s="40">
        <v>150.98400000000001</v>
      </c>
      <c r="J134" s="41">
        <v>0</v>
      </c>
      <c r="K134" s="42">
        <f t="shared" si="4"/>
        <v>316.87</v>
      </c>
      <c r="M134" s="56">
        <v>15.28</v>
      </c>
    </row>
    <row r="135" spans="1:13" x14ac:dyDescent="0.2">
      <c r="A135" s="4">
        <f t="shared" si="3"/>
        <v>5</v>
      </c>
      <c r="B135" s="35">
        <v>39939</v>
      </c>
      <c r="C135" s="39">
        <v>2.4980000000000002</v>
      </c>
      <c r="D135" s="40">
        <v>26.361999999999998</v>
      </c>
      <c r="E135" s="40">
        <v>150.15199999999999</v>
      </c>
      <c r="F135" s="40">
        <v>0</v>
      </c>
      <c r="G135" s="40">
        <v>0</v>
      </c>
      <c r="H135" s="40">
        <v>5.1470000000000002</v>
      </c>
      <c r="I135" s="40">
        <v>135.416</v>
      </c>
      <c r="J135" s="41">
        <v>0</v>
      </c>
      <c r="K135" s="42">
        <f t="shared" si="4"/>
        <v>319.57499999999999</v>
      </c>
      <c r="M135" s="56">
        <v>15.519</v>
      </c>
    </row>
    <row r="136" spans="1:13" x14ac:dyDescent="0.2">
      <c r="A136" s="4">
        <f t="shared" si="3"/>
        <v>5</v>
      </c>
      <c r="B136" s="35">
        <v>39940</v>
      </c>
      <c r="C136" s="39">
        <v>0</v>
      </c>
      <c r="D136" s="40">
        <v>14.715</v>
      </c>
      <c r="E136" s="40">
        <v>171.185</v>
      </c>
      <c r="F136" s="40">
        <v>0</v>
      </c>
      <c r="G136" s="40">
        <v>0</v>
      </c>
      <c r="H136" s="40">
        <v>1.702</v>
      </c>
      <c r="I136" s="40">
        <v>135.887</v>
      </c>
      <c r="J136" s="41">
        <v>0</v>
      </c>
      <c r="K136" s="42">
        <f t="shared" si="4"/>
        <v>323.48900000000003</v>
      </c>
      <c r="M136" s="56">
        <v>15.614000000000001</v>
      </c>
    </row>
    <row r="137" spans="1:13" x14ac:dyDescent="0.2">
      <c r="A137" s="4">
        <f t="shared" si="3"/>
        <v>5</v>
      </c>
      <c r="B137" s="35">
        <v>39941</v>
      </c>
      <c r="C137" s="39">
        <v>1.704</v>
      </c>
      <c r="D137" s="40">
        <v>9.0540000000000003</v>
      </c>
      <c r="E137" s="40">
        <v>178.15100000000001</v>
      </c>
      <c r="F137" s="40">
        <v>0</v>
      </c>
      <c r="G137" s="40">
        <v>0</v>
      </c>
      <c r="H137" s="40">
        <v>2.8610000000000002</v>
      </c>
      <c r="I137" s="40">
        <v>146.40100000000001</v>
      </c>
      <c r="J137" s="41">
        <v>0</v>
      </c>
      <c r="K137" s="42">
        <f t="shared" si="4"/>
        <v>338.17100000000005</v>
      </c>
      <c r="M137" s="56">
        <v>16.234999999999999</v>
      </c>
    </row>
    <row r="138" spans="1:13" x14ac:dyDescent="0.2">
      <c r="A138" s="4">
        <f t="shared" ref="A138:A201" si="5">+IF(ISBLANK($B138),"",MONTH($B138))</f>
        <v>5</v>
      </c>
      <c r="B138" s="35">
        <v>39942</v>
      </c>
      <c r="C138" s="39">
        <v>0</v>
      </c>
      <c r="D138" s="40">
        <v>9.1539999999999999</v>
      </c>
      <c r="E138" s="40">
        <v>167.16300000000001</v>
      </c>
      <c r="F138" s="40">
        <v>0</v>
      </c>
      <c r="G138" s="40">
        <v>0</v>
      </c>
      <c r="H138" s="40">
        <v>0</v>
      </c>
      <c r="I138" s="40">
        <v>153</v>
      </c>
      <c r="J138" s="41">
        <v>0</v>
      </c>
      <c r="K138" s="42">
        <f t="shared" si="4"/>
        <v>329.31700000000001</v>
      </c>
      <c r="M138" s="56">
        <v>15.471</v>
      </c>
    </row>
    <row r="139" spans="1:13" x14ac:dyDescent="0.2">
      <c r="A139" s="4">
        <f t="shared" si="5"/>
        <v>5</v>
      </c>
      <c r="B139" s="35">
        <v>39943</v>
      </c>
      <c r="C139" s="39">
        <v>1.256</v>
      </c>
      <c r="D139" s="40">
        <v>0.73399999999999999</v>
      </c>
      <c r="E139" s="40">
        <v>155.36500000000001</v>
      </c>
      <c r="F139" s="40">
        <v>0</v>
      </c>
      <c r="G139" s="40">
        <v>0</v>
      </c>
      <c r="H139" s="40">
        <v>0.35199999999999998</v>
      </c>
      <c r="I139" s="40">
        <v>123.87</v>
      </c>
      <c r="J139" s="41">
        <v>0</v>
      </c>
      <c r="K139" s="42">
        <f t="shared" si="4"/>
        <v>281.577</v>
      </c>
      <c r="M139" s="56">
        <v>14.898</v>
      </c>
    </row>
    <row r="140" spans="1:13" x14ac:dyDescent="0.2">
      <c r="A140" s="4">
        <f t="shared" si="5"/>
        <v>5</v>
      </c>
      <c r="B140" s="35">
        <v>39944</v>
      </c>
      <c r="C140" s="39">
        <v>5.53</v>
      </c>
      <c r="D140" s="40">
        <v>17.064</v>
      </c>
      <c r="E140" s="40">
        <v>171.471</v>
      </c>
      <c r="F140" s="40">
        <v>0</v>
      </c>
      <c r="G140" s="40">
        <v>0</v>
      </c>
      <c r="H140" s="40">
        <v>21.498000000000001</v>
      </c>
      <c r="I140" s="40">
        <v>118.45</v>
      </c>
      <c r="J140" s="41">
        <v>0</v>
      </c>
      <c r="K140" s="42">
        <f t="shared" si="4"/>
        <v>334.01299999999998</v>
      </c>
      <c r="M140" s="56">
        <v>16.234999999999999</v>
      </c>
    </row>
    <row r="141" spans="1:13" x14ac:dyDescent="0.2">
      <c r="A141" s="4">
        <f t="shared" si="5"/>
        <v>5</v>
      </c>
      <c r="B141" s="35">
        <v>39945</v>
      </c>
      <c r="C141" s="39">
        <v>0.21199999999999999</v>
      </c>
      <c r="D141" s="40">
        <v>23.998999999999999</v>
      </c>
      <c r="E141" s="40">
        <v>182.221</v>
      </c>
      <c r="F141" s="40">
        <v>0</v>
      </c>
      <c r="G141" s="40">
        <v>0</v>
      </c>
      <c r="H141" s="40">
        <v>14.004</v>
      </c>
      <c r="I141" s="40">
        <v>111.745</v>
      </c>
      <c r="J141" s="41">
        <v>0</v>
      </c>
      <c r="K141" s="42">
        <f t="shared" si="4"/>
        <v>332.18100000000004</v>
      </c>
      <c r="M141" s="56">
        <v>15.71</v>
      </c>
    </row>
    <row r="142" spans="1:13" x14ac:dyDescent="0.2">
      <c r="A142" s="4">
        <f t="shared" si="5"/>
        <v>5</v>
      </c>
      <c r="B142" s="35">
        <v>39946</v>
      </c>
      <c r="C142" s="39">
        <v>0</v>
      </c>
      <c r="D142" s="40">
        <v>12.12</v>
      </c>
      <c r="E142" s="40">
        <v>189.774</v>
      </c>
      <c r="F142" s="40">
        <v>0</v>
      </c>
      <c r="G142" s="40">
        <v>10.518000000000001</v>
      </c>
      <c r="H142" s="40">
        <v>17.466000000000001</v>
      </c>
      <c r="I142" s="40">
        <v>100.852</v>
      </c>
      <c r="J142" s="41">
        <v>0</v>
      </c>
      <c r="K142" s="42">
        <f t="shared" si="4"/>
        <v>330.73</v>
      </c>
      <c r="M142" s="56">
        <v>16.091999999999999</v>
      </c>
    </row>
    <row r="143" spans="1:13" x14ac:dyDescent="0.2">
      <c r="A143" s="4">
        <f t="shared" si="5"/>
        <v>5</v>
      </c>
      <c r="B143" s="35">
        <v>39947</v>
      </c>
      <c r="C143" s="39">
        <v>0.53700000000000003</v>
      </c>
      <c r="D143" s="40">
        <v>8.5440000000000005</v>
      </c>
      <c r="E143" s="40">
        <v>213.51599999999999</v>
      </c>
      <c r="F143" s="40">
        <v>0</v>
      </c>
      <c r="G143" s="40">
        <v>10.544</v>
      </c>
      <c r="H143" s="40">
        <v>22.125</v>
      </c>
      <c r="I143" s="40">
        <v>85.05</v>
      </c>
      <c r="J143" s="41">
        <v>0</v>
      </c>
      <c r="K143" s="42">
        <f t="shared" si="4"/>
        <v>340.31599999999997</v>
      </c>
      <c r="M143" s="56">
        <v>16.234999999999999</v>
      </c>
    </row>
    <row r="144" spans="1:13" x14ac:dyDescent="0.2">
      <c r="A144" s="4">
        <f t="shared" si="5"/>
        <v>5</v>
      </c>
      <c r="B144" s="35">
        <v>39948</v>
      </c>
      <c r="C144" s="39">
        <v>0</v>
      </c>
      <c r="D144" s="40">
        <v>16.033000000000001</v>
      </c>
      <c r="E144" s="40">
        <v>195.34299999999999</v>
      </c>
      <c r="F144" s="40">
        <v>0</v>
      </c>
      <c r="G144" s="40">
        <v>0</v>
      </c>
      <c r="H144" s="40">
        <v>10.398</v>
      </c>
      <c r="I144" s="40">
        <v>115.77800000000001</v>
      </c>
      <c r="J144" s="41">
        <v>0</v>
      </c>
      <c r="K144" s="42">
        <f t="shared" si="4"/>
        <v>337.55199999999996</v>
      </c>
      <c r="M144" s="56">
        <v>15.805</v>
      </c>
    </row>
    <row r="145" spans="1:13" x14ac:dyDescent="0.2">
      <c r="A145" s="4">
        <f t="shared" si="5"/>
        <v>5</v>
      </c>
      <c r="B145" s="35">
        <v>39949</v>
      </c>
      <c r="C145" s="39">
        <v>0</v>
      </c>
      <c r="D145" s="40">
        <v>17.86</v>
      </c>
      <c r="E145" s="40">
        <v>157.62100000000001</v>
      </c>
      <c r="F145" s="40">
        <v>0</v>
      </c>
      <c r="G145" s="40">
        <v>0</v>
      </c>
      <c r="H145" s="40">
        <v>0</v>
      </c>
      <c r="I145" s="40">
        <v>153.20599999999999</v>
      </c>
      <c r="J145" s="41">
        <v>0</v>
      </c>
      <c r="K145" s="42">
        <f t="shared" si="4"/>
        <v>328.68700000000001</v>
      </c>
      <c r="M145" s="56">
        <v>15.327999999999999</v>
      </c>
    </row>
    <row r="146" spans="1:13" x14ac:dyDescent="0.2">
      <c r="A146" s="4">
        <f t="shared" si="5"/>
        <v>5</v>
      </c>
      <c r="B146" s="35">
        <v>39950</v>
      </c>
      <c r="C146" s="39">
        <v>5.298</v>
      </c>
      <c r="D146" s="40">
        <v>18.600999999999999</v>
      </c>
      <c r="E146" s="40">
        <v>166.92099999999999</v>
      </c>
      <c r="F146" s="40">
        <v>0</v>
      </c>
      <c r="G146" s="40">
        <v>19.777999999999999</v>
      </c>
      <c r="H146" s="40">
        <v>28.154</v>
      </c>
      <c r="I146" s="40">
        <v>60.180999999999997</v>
      </c>
      <c r="J146" s="41">
        <v>0</v>
      </c>
      <c r="K146" s="42">
        <f t="shared" si="4"/>
        <v>298.93299999999999</v>
      </c>
      <c r="M146" s="56">
        <v>15.089</v>
      </c>
    </row>
    <row r="147" spans="1:13" x14ac:dyDescent="0.2">
      <c r="A147" s="4">
        <f t="shared" si="5"/>
        <v>5</v>
      </c>
      <c r="B147" s="35">
        <v>39951</v>
      </c>
      <c r="C147" s="39">
        <v>13.728999999999999</v>
      </c>
      <c r="D147" s="40">
        <v>4.6420000000000003</v>
      </c>
      <c r="E147" s="40">
        <v>231.596</v>
      </c>
      <c r="F147" s="40">
        <v>0</v>
      </c>
      <c r="G147" s="40">
        <v>23.643000000000001</v>
      </c>
      <c r="H147" s="40">
        <v>45.926000000000002</v>
      </c>
      <c r="I147" s="40">
        <v>25.603999999999999</v>
      </c>
      <c r="J147" s="41">
        <v>0</v>
      </c>
      <c r="K147" s="42">
        <f t="shared" si="4"/>
        <v>345.14</v>
      </c>
      <c r="M147" s="56">
        <v>16.283000000000001</v>
      </c>
    </row>
    <row r="148" spans="1:13" x14ac:dyDescent="0.2">
      <c r="A148" s="4">
        <f t="shared" si="5"/>
        <v>5</v>
      </c>
      <c r="B148" s="35">
        <v>39952</v>
      </c>
      <c r="C148" s="39">
        <v>10.683</v>
      </c>
      <c r="D148" s="40">
        <v>5.9530000000000003</v>
      </c>
      <c r="E148" s="40">
        <v>227.73099999999999</v>
      </c>
      <c r="F148" s="40">
        <v>0</v>
      </c>
      <c r="G148" s="40">
        <v>19.298999999999999</v>
      </c>
      <c r="H148" s="40">
        <v>22.611000000000001</v>
      </c>
      <c r="I148" s="40">
        <v>57.506999999999998</v>
      </c>
      <c r="J148" s="41">
        <v>0</v>
      </c>
      <c r="K148" s="42">
        <f t="shared" si="4"/>
        <v>343.78399999999999</v>
      </c>
      <c r="M148" s="56">
        <v>17.600000000000001</v>
      </c>
    </row>
    <row r="149" spans="1:13" x14ac:dyDescent="0.2">
      <c r="A149" s="4">
        <f t="shared" si="5"/>
        <v>5</v>
      </c>
      <c r="B149" s="35">
        <v>39953</v>
      </c>
      <c r="C149" s="39">
        <v>9.7899999999999991</v>
      </c>
      <c r="D149" s="40">
        <v>5.5990000000000002</v>
      </c>
      <c r="E149" s="40">
        <v>223.73</v>
      </c>
      <c r="F149" s="40">
        <v>0</v>
      </c>
      <c r="G149" s="40">
        <v>19.643999999999998</v>
      </c>
      <c r="H149" s="40">
        <v>31.742999999999999</v>
      </c>
      <c r="I149" s="40">
        <v>59.261000000000003</v>
      </c>
      <c r="J149" s="41">
        <v>0</v>
      </c>
      <c r="K149" s="42">
        <f t="shared" si="4"/>
        <v>349.767</v>
      </c>
      <c r="M149" s="56">
        <v>16.044</v>
      </c>
    </row>
    <row r="150" spans="1:13" x14ac:dyDescent="0.2">
      <c r="A150" s="4">
        <f t="shared" si="5"/>
        <v>5</v>
      </c>
      <c r="B150" s="35">
        <v>39954</v>
      </c>
      <c r="C150" s="39">
        <v>8.9369999999999994</v>
      </c>
      <c r="D150" s="40">
        <v>1.85</v>
      </c>
      <c r="E150" s="40">
        <v>211.749</v>
      </c>
      <c r="F150" s="40">
        <v>0</v>
      </c>
      <c r="G150" s="40">
        <v>0</v>
      </c>
      <c r="H150" s="40">
        <v>18.183</v>
      </c>
      <c r="I150" s="40">
        <v>57.470999999999997</v>
      </c>
      <c r="J150" s="41">
        <v>0</v>
      </c>
      <c r="K150" s="42">
        <f t="shared" si="4"/>
        <v>298.19</v>
      </c>
      <c r="M150" s="56">
        <v>15.185</v>
      </c>
    </row>
    <row r="151" spans="1:13" x14ac:dyDescent="0.2">
      <c r="A151" s="4">
        <f t="shared" si="5"/>
        <v>5</v>
      </c>
      <c r="B151" s="35">
        <v>39955</v>
      </c>
      <c r="C151" s="39">
        <v>9.3290000000000006</v>
      </c>
      <c r="D151" s="40">
        <v>0</v>
      </c>
      <c r="E151" s="40">
        <v>223.24799999999999</v>
      </c>
      <c r="F151" s="40">
        <v>0</v>
      </c>
      <c r="G151" s="40">
        <v>19.396000000000001</v>
      </c>
      <c r="H151" s="40">
        <v>34.04</v>
      </c>
      <c r="I151" s="40">
        <v>58.326000000000001</v>
      </c>
      <c r="J151" s="41">
        <v>0</v>
      </c>
      <c r="K151" s="42">
        <f t="shared" si="4"/>
        <v>344.33900000000006</v>
      </c>
      <c r="M151" s="56">
        <v>16.425999999999998</v>
      </c>
    </row>
    <row r="152" spans="1:13" x14ac:dyDescent="0.2">
      <c r="A152" s="4">
        <f t="shared" si="5"/>
        <v>5</v>
      </c>
      <c r="B152" s="35">
        <v>39956</v>
      </c>
      <c r="C152" s="39">
        <v>88.251999999999995</v>
      </c>
      <c r="D152" s="40">
        <v>0.17799999999999999</v>
      </c>
      <c r="E152" s="40">
        <v>102.252</v>
      </c>
      <c r="F152" s="40">
        <v>0</v>
      </c>
      <c r="G152" s="40">
        <v>12.102</v>
      </c>
      <c r="H152" s="40">
        <v>64.108000000000004</v>
      </c>
      <c r="I152" s="40">
        <v>56.850999999999999</v>
      </c>
      <c r="J152" s="41">
        <v>0</v>
      </c>
      <c r="K152" s="42">
        <f t="shared" si="4"/>
        <v>323.74299999999999</v>
      </c>
      <c r="M152" s="56">
        <v>15.662000000000001</v>
      </c>
    </row>
    <row r="153" spans="1:13" x14ac:dyDescent="0.2">
      <c r="A153" s="4">
        <f t="shared" si="5"/>
        <v>5</v>
      </c>
      <c r="B153" s="35">
        <v>39957</v>
      </c>
      <c r="C153" s="39">
        <v>56.618000000000002</v>
      </c>
      <c r="D153" s="40">
        <v>12.404999999999999</v>
      </c>
      <c r="E153" s="40">
        <v>120.84099999999999</v>
      </c>
      <c r="F153" s="40">
        <v>0</v>
      </c>
      <c r="G153" s="40">
        <v>0</v>
      </c>
      <c r="H153" s="40">
        <v>46.66</v>
      </c>
      <c r="I153" s="40">
        <v>58.515000000000001</v>
      </c>
      <c r="J153" s="41">
        <v>0</v>
      </c>
      <c r="K153" s="42">
        <f t="shared" si="4"/>
        <v>295.03899999999999</v>
      </c>
      <c r="M153" s="56">
        <v>14.612</v>
      </c>
    </row>
    <row r="154" spans="1:13" x14ac:dyDescent="0.2">
      <c r="A154" s="4">
        <f t="shared" si="5"/>
        <v>5</v>
      </c>
      <c r="B154" s="35">
        <v>39958</v>
      </c>
      <c r="C154" s="39">
        <v>6.7169999999999996</v>
      </c>
      <c r="D154" s="40">
        <v>21.03</v>
      </c>
      <c r="E154" s="40">
        <v>199.46299999999999</v>
      </c>
      <c r="F154" s="40">
        <v>0</v>
      </c>
      <c r="G154" s="40">
        <v>19.277000000000001</v>
      </c>
      <c r="H154" s="40">
        <v>29.311</v>
      </c>
      <c r="I154" s="40">
        <v>58.68</v>
      </c>
      <c r="J154" s="41">
        <v>0</v>
      </c>
      <c r="K154" s="42">
        <f t="shared" si="4"/>
        <v>334.47799999999995</v>
      </c>
      <c r="M154" s="56">
        <v>16.234999999999999</v>
      </c>
    </row>
    <row r="155" spans="1:13" x14ac:dyDescent="0.2">
      <c r="A155" s="4">
        <f t="shared" si="5"/>
        <v>5</v>
      </c>
      <c r="B155" s="35">
        <v>39959</v>
      </c>
      <c r="C155" s="39">
        <v>7.07</v>
      </c>
      <c r="D155" s="40">
        <v>29.228000000000002</v>
      </c>
      <c r="E155" s="40">
        <v>204.66499999999999</v>
      </c>
      <c r="F155" s="40">
        <v>0</v>
      </c>
      <c r="G155" s="40">
        <v>18.995000000000001</v>
      </c>
      <c r="H155" s="40">
        <v>31.648</v>
      </c>
      <c r="I155" s="40">
        <v>56.895000000000003</v>
      </c>
      <c r="J155" s="41">
        <v>0</v>
      </c>
      <c r="K155" s="42">
        <f t="shared" si="4"/>
        <v>348.50099999999998</v>
      </c>
      <c r="M155" s="56">
        <v>16.044</v>
      </c>
    </row>
    <row r="156" spans="1:13" x14ac:dyDescent="0.2">
      <c r="A156" s="4">
        <f t="shared" si="5"/>
        <v>5</v>
      </c>
      <c r="B156" s="35">
        <v>39960</v>
      </c>
      <c r="C156" s="39">
        <v>11.489000000000001</v>
      </c>
      <c r="D156" s="40">
        <v>21.076000000000001</v>
      </c>
      <c r="E156" s="40">
        <v>204.49100000000001</v>
      </c>
      <c r="F156" s="40">
        <v>0</v>
      </c>
      <c r="G156" s="40">
        <v>17.268000000000001</v>
      </c>
      <c r="H156" s="40">
        <v>32.049999999999997</v>
      </c>
      <c r="I156" s="40">
        <v>56.552999999999997</v>
      </c>
      <c r="J156" s="41">
        <v>0</v>
      </c>
      <c r="K156" s="42">
        <f t="shared" si="4"/>
        <v>342.92700000000002</v>
      </c>
      <c r="M156" s="56">
        <v>16.234999999999999</v>
      </c>
    </row>
    <row r="157" spans="1:13" x14ac:dyDescent="0.2">
      <c r="A157" s="4">
        <f t="shared" si="5"/>
        <v>5</v>
      </c>
      <c r="B157" s="35">
        <v>39961</v>
      </c>
      <c r="C157" s="39">
        <v>18.510999999999999</v>
      </c>
      <c r="D157" s="40">
        <v>0.01</v>
      </c>
      <c r="E157" s="40">
        <v>217.9</v>
      </c>
      <c r="F157" s="40">
        <v>0.77</v>
      </c>
      <c r="G157" s="40">
        <v>0</v>
      </c>
      <c r="H157" s="40">
        <v>46.008000000000003</v>
      </c>
      <c r="I157" s="40">
        <v>60.622</v>
      </c>
      <c r="J157" s="41">
        <v>0</v>
      </c>
      <c r="K157" s="42">
        <f t="shared" si="4"/>
        <v>343.82100000000003</v>
      </c>
      <c r="M157" s="56">
        <v>16.521999999999998</v>
      </c>
    </row>
    <row r="158" spans="1:13" x14ac:dyDescent="0.2">
      <c r="A158" s="4">
        <f t="shared" si="5"/>
        <v>5</v>
      </c>
      <c r="B158" s="35">
        <v>39962</v>
      </c>
      <c r="C158" s="39">
        <v>13.656000000000001</v>
      </c>
      <c r="D158" s="40">
        <v>1.587</v>
      </c>
      <c r="E158" s="40">
        <v>227.75200000000001</v>
      </c>
      <c r="F158" s="40">
        <v>0</v>
      </c>
      <c r="G158" s="40">
        <v>19.367999999999999</v>
      </c>
      <c r="H158" s="40">
        <v>39.573</v>
      </c>
      <c r="I158" s="40">
        <v>51.576999999999998</v>
      </c>
      <c r="J158" s="41">
        <v>0</v>
      </c>
      <c r="K158" s="42">
        <f t="shared" si="4"/>
        <v>353.51299999999998</v>
      </c>
      <c r="M158" s="56">
        <v>16.234999999999999</v>
      </c>
    </row>
    <row r="159" spans="1:13" x14ac:dyDescent="0.2">
      <c r="A159" s="4">
        <f t="shared" si="5"/>
        <v>5</v>
      </c>
      <c r="B159" s="35">
        <v>39963</v>
      </c>
      <c r="C159" s="39">
        <v>0</v>
      </c>
      <c r="D159" s="40">
        <v>31.259</v>
      </c>
      <c r="E159" s="40">
        <v>190.82400000000001</v>
      </c>
      <c r="F159" s="40">
        <v>0</v>
      </c>
      <c r="G159" s="40">
        <v>16.887</v>
      </c>
      <c r="H159" s="40">
        <v>30.189</v>
      </c>
      <c r="I159" s="40">
        <v>53.45</v>
      </c>
      <c r="J159" s="41">
        <v>0</v>
      </c>
      <c r="K159" s="42">
        <f t="shared" si="4"/>
        <v>322.60900000000004</v>
      </c>
      <c r="M159" s="56">
        <v>12.606</v>
      </c>
    </row>
    <row r="160" spans="1:13" x14ac:dyDescent="0.2">
      <c r="A160" s="4">
        <f t="shared" si="5"/>
        <v>5</v>
      </c>
      <c r="B160" s="35">
        <v>39964</v>
      </c>
      <c r="C160" s="39">
        <v>4.0519999999999996</v>
      </c>
      <c r="D160" s="40">
        <v>37.051000000000002</v>
      </c>
      <c r="E160" s="40">
        <v>148.80699999999999</v>
      </c>
      <c r="F160" s="40">
        <v>0</v>
      </c>
      <c r="G160" s="40">
        <v>0</v>
      </c>
      <c r="H160" s="40">
        <v>4.0259999999999998</v>
      </c>
      <c r="I160" s="40">
        <v>86.4</v>
      </c>
      <c r="J160" s="41">
        <v>0</v>
      </c>
      <c r="K160" s="42">
        <f t="shared" si="4"/>
        <v>280.33600000000001</v>
      </c>
      <c r="M160" s="56">
        <v>14.420999999999999</v>
      </c>
    </row>
    <row r="161" spans="1:13" x14ac:dyDescent="0.2">
      <c r="A161" s="4">
        <f t="shared" si="5"/>
        <v>6</v>
      </c>
      <c r="B161" s="35">
        <v>39965</v>
      </c>
      <c r="C161" s="39">
        <v>11.558</v>
      </c>
      <c r="D161" s="40">
        <v>7.6999999999999999E-2</v>
      </c>
      <c r="E161" s="40">
        <v>199.76900000000001</v>
      </c>
      <c r="F161" s="40">
        <v>0</v>
      </c>
      <c r="G161" s="40">
        <v>16.431999999999999</v>
      </c>
      <c r="H161" s="40">
        <v>36.238</v>
      </c>
      <c r="I161" s="40">
        <v>69.632000000000005</v>
      </c>
      <c r="J161" s="41">
        <v>0</v>
      </c>
      <c r="K161" s="42">
        <f t="shared" si="4"/>
        <v>333.70599999999996</v>
      </c>
      <c r="M161" s="56">
        <v>15.895</v>
      </c>
    </row>
    <row r="162" spans="1:13" x14ac:dyDescent="0.2">
      <c r="A162" s="4">
        <f t="shared" si="5"/>
        <v>6</v>
      </c>
      <c r="B162" s="35">
        <v>39966</v>
      </c>
      <c r="C162" s="39">
        <v>14.186999999999999</v>
      </c>
      <c r="D162" s="40">
        <v>20.405999999999999</v>
      </c>
      <c r="E162" s="40">
        <v>207.13200000000001</v>
      </c>
      <c r="F162" s="40">
        <v>0</v>
      </c>
      <c r="G162" s="40">
        <v>17.46</v>
      </c>
      <c r="H162" s="40">
        <v>46.628999999999998</v>
      </c>
      <c r="I162" s="40">
        <v>41.826000000000001</v>
      </c>
      <c r="J162" s="41">
        <v>0</v>
      </c>
      <c r="K162" s="42">
        <f t="shared" si="4"/>
        <v>347.64000000000004</v>
      </c>
      <c r="M162" s="56">
        <v>15.989000000000001</v>
      </c>
    </row>
    <row r="163" spans="1:13" x14ac:dyDescent="0.2">
      <c r="A163" s="4">
        <f t="shared" si="5"/>
        <v>6</v>
      </c>
      <c r="B163" s="35">
        <v>39967</v>
      </c>
      <c r="C163" s="39">
        <v>5.6630000000000003</v>
      </c>
      <c r="D163" s="40">
        <v>31.780999999999999</v>
      </c>
      <c r="E163" s="40">
        <v>197.67500000000001</v>
      </c>
      <c r="F163" s="40">
        <v>0</v>
      </c>
      <c r="G163" s="40">
        <v>11.711</v>
      </c>
      <c r="H163" s="40">
        <v>11.743</v>
      </c>
      <c r="I163" s="40">
        <v>84.543000000000006</v>
      </c>
      <c r="J163" s="41">
        <v>0</v>
      </c>
      <c r="K163" s="42">
        <f t="shared" si="4"/>
        <v>343.11600000000004</v>
      </c>
      <c r="M163" s="56">
        <v>15.378</v>
      </c>
    </row>
    <row r="164" spans="1:13" x14ac:dyDescent="0.2">
      <c r="A164" s="4">
        <f t="shared" si="5"/>
        <v>6</v>
      </c>
      <c r="B164" s="35">
        <v>39968</v>
      </c>
      <c r="C164" s="39">
        <v>3.3140000000000001</v>
      </c>
      <c r="D164" s="40">
        <v>39.311</v>
      </c>
      <c r="E164" s="40">
        <v>176.99299999999999</v>
      </c>
      <c r="F164" s="40">
        <v>0</v>
      </c>
      <c r="G164" s="40">
        <v>18.655999999999999</v>
      </c>
      <c r="H164" s="40">
        <v>7.8680000000000003</v>
      </c>
      <c r="I164" s="40">
        <v>82.55</v>
      </c>
      <c r="J164" s="41">
        <v>0</v>
      </c>
      <c r="K164" s="42">
        <f t="shared" si="4"/>
        <v>328.69200000000001</v>
      </c>
      <c r="M164" s="56">
        <v>15.66</v>
      </c>
    </row>
    <row r="165" spans="1:13" x14ac:dyDescent="0.2">
      <c r="A165" s="4">
        <f t="shared" si="5"/>
        <v>6</v>
      </c>
      <c r="B165" s="35">
        <v>39969</v>
      </c>
      <c r="C165" s="39">
        <v>14.108000000000001</v>
      </c>
      <c r="D165" s="40">
        <v>1.1599999999999999</v>
      </c>
      <c r="E165" s="40">
        <v>214.142</v>
      </c>
      <c r="F165" s="40">
        <v>0</v>
      </c>
      <c r="G165" s="40">
        <v>18.187999999999999</v>
      </c>
      <c r="H165" s="40">
        <v>20.36</v>
      </c>
      <c r="I165" s="40">
        <v>65.001000000000005</v>
      </c>
      <c r="J165" s="41">
        <v>0</v>
      </c>
      <c r="K165" s="42">
        <f t="shared" si="4"/>
        <v>332.95899999999995</v>
      </c>
      <c r="M165" s="56">
        <v>15.331</v>
      </c>
    </row>
    <row r="166" spans="1:13" x14ac:dyDescent="0.2">
      <c r="A166" s="4">
        <f t="shared" si="5"/>
        <v>6</v>
      </c>
      <c r="B166" s="35">
        <v>39970</v>
      </c>
      <c r="C166" s="39">
        <v>4.1349999999999998</v>
      </c>
      <c r="D166" s="40">
        <v>0.222</v>
      </c>
      <c r="E166" s="40">
        <v>215.321</v>
      </c>
      <c r="F166" s="40">
        <v>0</v>
      </c>
      <c r="G166" s="40">
        <v>20.79</v>
      </c>
      <c r="H166" s="40">
        <v>27.741</v>
      </c>
      <c r="I166" s="40">
        <v>51.643999999999998</v>
      </c>
      <c r="J166" s="41">
        <v>0</v>
      </c>
      <c r="K166" s="42">
        <f t="shared" si="4"/>
        <v>319.85300000000001</v>
      </c>
      <c r="M166" s="56">
        <v>14.484</v>
      </c>
    </row>
    <row r="167" spans="1:13" x14ac:dyDescent="0.2">
      <c r="A167" s="4">
        <f t="shared" si="5"/>
        <v>6</v>
      </c>
      <c r="B167" s="35">
        <v>39971</v>
      </c>
      <c r="C167" s="39">
        <v>14.442</v>
      </c>
      <c r="D167" s="40">
        <v>0</v>
      </c>
      <c r="E167" s="40">
        <v>206.63</v>
      </c>
      <c r="F167" s="40">
        <v>0</v>
      </c>
      <c r="G167" s="40">
        <v>17.059999999999999</v>
      </c>
      <c r="H167" s="40">
        <v>21.373000000000001</v>
      </c>
      <c r="I167" s="40">
        <v>31.954000000000001</v>
      </c>
      <c r="J167" s="41">
        <v>0</v>
      </c>
      <c r="K167" s="42">
        <f t="shared" si="4"/>
        <v>291.459</v>
      </c>
      <c r="M167" s="56">
        <v>15.754</v>
      </c>
    </row>
    <row r="168" spans="1:13" x14ac:dyDescent="0.2">
      <c r="A168" s="4">
        <f t="shared" si="5"/>
        <v>6</v>
      </c>
      <c r="B168" s="35">
        <v>39972</v>
      </c>
      <c r="C168" s="39">
        <v>29.317</v>
      </c>
      <c r="D168" s="40">
        <v>18.904</v>
      </c>
      <c r="E168" s="40">
        <v>203.374</v>
      </c>
      <c r="F168" s="40">
        <v>29.356000000000002</v>
      </c>
      <c r="G168" s="40">
        <v>0</v>
      </c>
      <c r="H168" s="40">
        <v>35.415999999999997</v>
      </c>
      <c r="I168" s="40">
        <v>28.968</v>
      </c>
      <c r="J168" s="41">
        <v>0</v>
      </c>
      <c r="K168" s="42">
        <f t="shared" si="4"/>
        <v>345.33500000000004</v>
      </c>
      <c r="M168" s="56">
        <v>15.989000000000001</v>
      </c>
    </row>
    <row r="169" spans="1:13" x14ac:dyDescent="0.2">
      <c r="A169" s="4">
        <f t="shared" si="5"/>
        <v>6</v>
      </c>
      <c r="B169" s="35">
        <v>39973</v>
      </c>
      <c r="C169" s="39">
        <v>11.872</v>
      </c>
      <c r="D169" s="40">
        <v>44.85</v>
      </c>
      <c r="E169" s="40">
        <v>179.35499999999999</v>
      </c>
      <c r="F169" s="40">
        <v>34.762999999999998</v>
      </c>
      <c r="G169" s="40">
        <v>0</v>
      </c>
      <c r="H169" s="40">
        <v>34.963999999999999</v>
      </c>
      <c r="I169" s="40">
        <v>33.264000000000003</v>
      </c>
      <c r="J169" s="41">
        <v>0</v>
      </c>
      <c r="K169" s="42">
        <f t="shared" ref="K169:K232" si="6">SUM(C169:J169)</f>
        <v>339.06799999999998</v>
      </c>
      <c r="M169" s="56">
        <v>15.66</v>
      </c>
    </row>
    <row r="170" spans="1:13" x14ac:dyDescent="0.2">
      <c r="A170" s="4">
        <f t="shared" si="5"/>
        <v>6</v>
      </c>
      <c r="B170" s="35">
        <v>39974</v>
      </c>
      <c r="C170" s="39">
        <v>10.669</v>
      </c>
      <c r="D170" s="40">
        <v>31.978999999999999</v>
      </c>
      <c r="E170" s="40">
        <v>200.75800000000001</v>
      </c>
      <c r="F170" s="40">
        <v>23.31</v>
      </c>
      <c r="G170" s="40">
        <v>0</v>
      </c>
      <c r="H170" s="40">
        <v>29.664000000000001</v>
      </c>
      <c r="I170" s="40">
        <v>46.795999999999999</v>
      </c>
      <c r="J170" s="41">
        <v>0</v>
      </c>
      <c r="K170" s="42">
        <f t="shared" si="6"/>
        <v>343.17599999999999</v>
      </c>
      <c r="M170" s="56">
        <v>15.707000000000001</v>
      </c>
    </row>
    <row r="171" spans="1:13" x14ac:dyDescent="0.2">
      <c r="A171" s="4">
        <f t="shared" si="5"/>
        <v>6</v>
      </c>
      <c r="B171" s="35">
        <v>39975</v>
      </c>
      <c r="C171" s="39">
        <v>11.106</v>
      </c>
      <c r="D171" s="40">
        <v>17.696000000000002</v>
      </c>
      <c r="E171" s="40">
        <v>200.13800000000001</v>
      </c>
      <c r="F171" s="40">
        <v>40.695</v>
      </c>
      <c r="G171" s="40">
        <v>2.4359999999999999</v>
      </c>
      <c r="H171" s="40">
        <v>36.445</v>
      </c>
      <c r="I171" s="40">
        <v>27.832999999999998</v>
      </c>
      <c r="J171" s="41">
        <v>0</v>
      </c>
      <c r="K171" s="42">
        <f t="shared" si="6"/>
        <v>336.34899999999993</v>
      </c>
      <c r="M171" s="56">
        <v>15.707000000000001</v>
      </c>
    </row>
    <row r="172" spans="1:13" x14ac:dyDescent="0.2">
      <c r="A172" s="4">
        <f t="shared" si="5"/>
        <v>6</v>
      </c>
      <c r="B172" s="35">
        <v>39976</v>
      </c>
      <c r="C172" s="39">
        <v>53.567</v>
      </c>
      <c r="D172" s="40">
        <v>1.3420000000000001</v>
      </c>
      <c r="E172" s="40">
        <v>172.708</v>
      </c>
      <c r="F172" s="40">
        <v>0</v>
      </c>
      <c r="G172" s="40">
        <v>28.908999999999999</v>
      </c>
      <c r="H172" s="40">
        <v>61.482999999999997</v>
      </c>
      <c r="I172" s="40">
        <v>21.63</v>
      </c>
      <c r="J172" s="41">
        <v>0</v>
      </c>
      <c r="K172" s="42">
        <f t="shared" si="6"/>
        <v>339.63900000000001</v>
      </c>
      <c r="M172" s="56">
        <v>15.331</v>
      </c>
    </row>
    <row r="173" spans="1:13" x14ac:dyDescent="0.2">
      <c r="A173" s="4">
        <f t="shared" si="5"/>
        <v>6</v>
      </c>
      <c r="B173" s="35">
        <v>39977</v>
      </c>
      <c r="C173" s="39">
        <v>46.18</v>
      </c>
      <c r="D173" s="40">
        <v>15.561</v>
      </c>
      <c r="E173" s="40">
        <v>123.471</v>
      </c>
      <c r="F173" s="40">
        <v>0</v>
      </c>
      <c r="G173" s="40">
        <v>34.613999999999997</v>
      </c>
      <c r="H173" s="40">
        <v>37.795000000000002</v>
      </c>
      <c r="I173" s="40">
        <v>66.472999999999999</v>
      </c>
      <c r="J173" s="41">
        <v>0</v>
      </c>
      <c r="K173" s="42">
        <f t="shared" si="6"/>
        <v>324.09399999999999</v>
      </c>
      <c r="M173" s="56">
        <v>14.907999999999999</v>
      </c>
    </row>
    <row r="174" spans="1:13" x14ac:dyDescent="0.2">
      <c r="A174" s="4">
        <f t="shared" si="5"/>
        <v>6</v>
      </c>
      <c r="B174" s="35">
        <v>39978</v>
      </c>
      <c r="C174" s="39">
        <v>11.49</v>
      </c>
      <c r="D174" s="40">
        <v>5.5339999999999998</v>
      </c>
      <c r="E174" s="40">
        <v>156.63</v>
      </c>
      <c r="F174" s="40">
        <v>0</v>
      </c>
      <c r="G174" s="40">
        <v>0</v>
      </c>
      <c r="H174" s="40">
        <v>23.013000000000002</v>
      </c>
      <c r="I174" s="40">
        <v>107.929</v>
      </c>
      <c r="J174" s="41">
        <v>0</v>
      </c>
      <c r="K174" s="42">
        <f t="shared" si="6"/>
        <v>304.596</v>
      </c>
      <c r="M174" s="56">
        <v>14.861000000000001</v>
      </c>
    </row>
    <row r="175" spans="1:13" x14ac:dyDescent="0.2">
      <c r="A175" s="4">
        <f t="shared" si="5"/>
        <v>6</v>
      </c>
      <c r="B175" s="35">
        <v>39979</v>
      </c>
      <c r="C175" s="39">
        <v>46.014000000000003</v>
      </c>
      <c r="D175" s="40">
        <v>12.757999999999999</v>
      </c>
      <c r="E175" s="40">
        <v>154.07300000000001</v>
      </c>
      <c r="F175" s="40">
        <v>0</v>
      </c>
      <c r="G175" s="40">
        <v>12.922000000000001</v>
      </c>
      <c r="H175" s="40">
        <v>18.239000000000001</v>
      </c>
      <c r="I175" s="40">
        <v>93.435000000000002</v>
      </c>
      <c r="J175" s="41">
        <v>0</v>
      </c>
      <c r="K175" s="42">
        <f t="shared" si="6"/>
        <v>337.44100000000003</v>
      </c>
      <c r="M175" s="56">
        <v>16.366</v>
      </c>
    </row>
    <row r="176" spans="1:13" x14ac:dyDescent="0.2">
      <c r="A176" s="4">
        <f t="shared" si="5"/>
        <v>6</v>
      </c>
      <c r="B176" s="35">
        <v>39980</v>
      </c>
      <c r="C176" s="39">
        <v>23.655999999999999</v>
      </c>
      <c r="D176" s="40">
        <v>0</v>
      </c>
      <c r="E176" s="40">
        <v>207.82300000000001</v>
      </c>
      <c r="F176" s="40">
        <v>0</v>
      </c>
      <c r="G176" s="40">
        <v>0</v>
      </c>
      <c r="H176" s="40">
        <v>9.5440000000000005</v>
      </c>
      <c r="I176" s="40">
        <v>126.289</v>
      </c>
      <c r="J176" s="41">
        <v>0</v>
      </c>
      <c r="K176" s="42">
        <f t="shared" si="6"/>
        <v>367.31200000000001</v>
      </c>
      <c r="M176" s="56">
        <v>17.024000000000001</v>
      </c>
    </row>
    <row r="177" spans="1:13" x14ac:dyDescent="0.2">
      <c r="A177" s="4">
        <f t="shared" si="5"/>
        <v>6</v>
      </c>
      <c r="B177" s="35">
        <v>39981</v>
      </c>
      <c r="C177" s="39">
        <v>2.1789999999999998</v>
      </c>
      <c r="D177" s="40">
        <v>26.513999999999999</v>
      </c>
      <c r="E177" s="40">
        <v>178.399</v>
      </c>
      <c r="F177" s="40">
        <v>0</v>
      </c>
      <c r="G177" s="40">
        <v>0</v>
      </c>
      <c r="H177" s="40">
        <v>0</v>
      </c>
      <c r="I177" s="40">
        <v>145.56299999999999</v>
      </c>
      <c r="J177" s="41">
        <v>0</v>
      </c>
      <c r="K177" s="42">
        <f t="shared" si="6"/>
        <v>352.65499999999997</v>
      </c>
      <c r="M177" s="56">
        <v>16.13</v>
      </c>
    </row>
    <row r="178" spans="1:13" x14ac:dyDescent="0.2">
      <c r="A178" s="4">
        <f t="shared" si="5"/>
        <v>6</v>
      </c>
      <c r="B178" s="35">
        <v>39982</v>
      </c>
      <c r="C178" s="39">
        <v>3.218</v>
      </c>
      <c r="D178" s="40">
        <v>9.0579999999999998</v>
      </c>
      <c r="E178" s="40">
        <v>187.82400000000001</v>
      </c>
      <c r="F178" s="40">
        <v>0</v>
      </c>
      <c r="G178" s="40">
        <v>0</v>
      </c>
      <c r="H178" s="40">
        <v>5.476</v>
      </c>
      <c r="I178" s="40">
        <v>154.15100000000001</v>
      </c>
      <c r="J178" s="41">
        <v>0</v>
      </c>
      <c r="K178" s="42">
        <f t="shared" si="6"/>
        <v>359.72700000000003</v>
      </c>
      <c r="M178" s="56">
        <v>16.271999999999998</v>
      </c>
    </row>
    <row r="179" spans="1:13" x14ac:dyDescent="0.2">
      <c r="A179" s="4">
        <f t="shared" si="5"/>
        <v>6</v>
      </c>
      <c r="B179" s="35">
        <v>39983</v>
      </c>
      <c r="C179" s="39">
        <v>4.6159999999999997</v>
      </c>
      <c r="D179" s="40">
        <v>25.271000000000001</v>
      </c>
      <c r="E179" s="40">
        <v>188.38</v>
      </c>
      <c r="F179" s="40">
        <v>0</v>
      </c>
      <c r="G179" s="40">
        <v>14.013</v>
      </c>
      <c r="H179" s="40">
        <v>14.057</v>
      </c>
      <c r="I179" s="40">
        <v>109.223</v>
      </c>
      <c r="J179" s="41">
        <v>0</v>
      </c>
      <c r="K179" s="42">
        <f t="shared" si="6"/>
        <v>355.56</v>
      </c>
      <c r="M179" s="56">
        <v>16.507000000000001</v>
      </c>
    </row>
    <row r="180" spans="1:13" x14ac:dyDescent="0.2">
      <c r="A180" s="4">
        <f t="shared" si="5"/>
        <v>6</v>
      </c>
      <c r="B180" s="35">
        <v>39984</v>
      </c>
      <c r="C180" s="39">
        <v>0</v>
      </c>
      <c r="D180" s="40">
        <v>30.907</v>
      </c>
      <c r="E180" s="40">
        <v>190.81899999999999</v>
      </c>
      <c r="F180" s="40">
        <v>0</v>
      </c>
      <c r="G180" s="40">
        <v>0</v>
      </c>
      <c r="H180" s="40">
        <v>16.907</v>
      </c>
      <c r="I180" s="40">
        <v>105.96299999999999</v>
      </c>
      <c r="J180" s="41">
        <v>0</v>
      </c>
      <c r="K180" s="42">
        <f t="shared" si="6"/>
        <v>344.596</v>
      </c>
      <c r="M180" s="56">
        <v>15.895</v>
      </c>
    </row>
    <row r="181" spans="1:13" x14ac:dyDescent="0.2">
      <c r="A181" s="4">
        <f t="shared" si="5"/>
        <v>6</v>
      </c>
      <c r="B181" s="35">
        <v>39985</v>
      </c>
      <c r="C181" s="39">
        <v>1.86</v>
      </c>
      <c r="D181" s="40">
        <v>24.361999999999998</v>
      </c>
      <c r="E181" s="40">
        <v>157.976</v>
      </c>
      <c r="F181" s="40">
        <v>0</v>
      </c>
      <c r="G181" s="40">
        <v>0</v>
      </c>
      <c r="H181" s="40">
        <v>5.734</v>
      </c>
      <c r="I181" s="40">
        <v>109.316</v>
      </c>
      <c r="J181" s="41">
        <v>0</v>
      </c>
      <c r="K181" s="42">
        <f t="shared" si="6"/>
        <v>299.24800000000005</v>
      </c>
      <c r="M181" s="56">
        <v>15.378</v>
      </c>
    </row>
    <row r="182" spans="1:13" x14ac:dyDescent="0.2">
      <c r="A182" s="4">
        <f t="shared" si="5"/>
        <v>6</v>
      </c>
      <c r="B182" s="35">
        <v>39986</v>
      </c>
      <c r="C182" s="39">
        <v>12.192</v>
      </c>
      <c r="D182" s="40">
        <v>29.72</v>
      </c>
      <c r="E182" s="40">
        <v>181.946</v>
      </c>
      <c r="F182" s="40">
        <v>0</v>
      </c>
      <c r="G182" s="40">
        <v>0</v>
      </c>
      <c r="H182" s="40">
        <v>2.5680000000000001</v>
      </c>
      <c r="I182" s="40">
        <v>123.64700000000001</v>
      </c>
      <c r="J182" s="41">
        <v>0</v>
      </c>
      <c r="K182" s="42">
        <f t="shared" si="6"/>
        <v>350.07300000000004</v>
      </c>
      <c r="M182" s="56">
        <v>16.93</v>
      </c>
    </row>
    <row r="183" spans="1:13" x14ac:dyDescent="0.2">
      <c r="A183" s="4">
        <f t="shared" si="5"/>
        <v>6</v>
      </c>
      <c r="B183" s="35">
        <v>39987</v>
      </c>
      <c r="C183" s="39">
        <v>7.5880000000000001</v>
      </c>
      <c r="D183" s="40">
        <v>43.295000000000002</v>
      </c>
      <c r="E183" s="40">
        <v>198.01599999999999</v>
      </c>
      <c r="F183" s="40">
        <v>0</v>
      </c>
      <c r="G183" s="40">
        <v>14.468</v>
      </c>
      <c r="H183" s="40">
        <v>24.388000000000002</v>
      </c>
      <c r="I183" s="40">
        <v>71.266999999999996</v>
      </c>
      <c r="J183" s="41">
        <v>0</v>
      </c>
      <c r="K183" s="42">
        <f t="shared" si="6"/>
        <v>359.02199999999999</v>
      </c>
      <c r="M183" s="56">
        <v>16.46</v>
      </c>
    </row>
    <row r="184" spans="1:13" x14ac:dyDescent="0.2">
      <c r="A184" s="4">
        <f t="shared" si="5"/>
        <v>6</v>
      </c>
      <c r="B184" s="35">
        <v>39988</v>
      </c>
      <c r="C184" s="39">
        <v>15.765000000000001</v>
      </c>
      <c r="D184" s="40">
        <v>36.018999999999998</v>
      </c>
      <c r="E184" s="40">
        <v>208.38800000000001</v>
      </c>
      <c r="F184" s="40">
        <v>0</v>
      </c>
      <c r="G184" s="40">
        <v>20.872</v>
      </c>
      <c r="H184" s="40">
        <v>17.206</v>
      </c>
      <c r="I184" s="40">
        <v>64.066000000000003</v>
      </c>
      <c r="J184" s="41">
        <v>0</v>
      </c>
      <c r="K184" s="42">
        <f t="shared" si="6"/>
        <v>362.31600000000003</v>
      </c>
      <c r="M184" s="56">
        <v>16.366</v>
      </c>
    </row>
    <row r="185" spans="1:13" x14ac:dyDescent="0.2">
      <c r="A185" s="4">
        <f t="shared" si="5"/>
        <v>6</v>
      </c>
      <c r="B185" s="35">
        <v>39989</v>
      </c>
      <c r="C185" s="39">
        <v>29.007000000000001</v>
      </c>
      <c r="D185" s="40">
        <v>0</v>
      </c>
      <c r="E185" s="40">
        <v>229.084</v>
      </c>
      <c r="F185" s="40">
        <v>0</v>
      </c>
      <c r="G185" s="40">
        <v>21.033999999999999</v>
      </c>
      <c r="H185" s="40">
        <v>36.676000000000002</v>
      </c>
      <c r="I185" s="40">
        <v>54.317999999999998</v>
      </c>
      <c r="J185" s="41">
        <v>0</v>
      </c>
      <c r="K185" s="42">
        <f t="shared" si="6"/>
        <v>370.11899999999997</v>
      </c>
      <c r="M185" s="56">
        <v>18.149999999999999</v>
      </c>
    </row>
    <row r="186" spans="1:13" x14ac:dyDescent="0.2">
      <c r="A186" s="4">
        <f t="shared" si="5"/>
        <v>6</v>
      </c>
      <c r="B186" s="35">
        <v>39990</v>
      </c>
      <c r="C186" s="39">
        <v>33.095999999999997</v>
      </c>
      <c r="D186" s="40">
        <v>0</v>
      </c>
      <c r="E186" s="40">
        <v>218.71100000000001</v>
      </c>
      <c r="F186" s="40">
        <v>1.8</v>
      </c>
      <c r="G186" s="40">
        <v>8.8930000000000007</v>
      </c>
      <c r="H186" s="40">
        <v>71.332999999999998</v>
      </c>
      <c r="I186" s="40">
        <v>36.325000000000003</v>
      </c>
      <c r="J186" s="41">
        <v>0</v>
      </c>
      <c r="K186" s="42">
        <f t="shared" si="6"/>
        <v>370.15799999999996</v>
      </c>
      <c r="M186" s="56">
        <v>16.789000000000001</v>
      </c>
    </row>
    <row r="187" spans="1:13" x14ac:dyDescent="0.2">
      <c r="A187" s="4">
        <f t="shared" si="5"/>
        <v>6</v>
      </c>
      <c r="B187" s="35">
        <v>39991</v>
      </c>
      <c r="C187" s="39">
        <v>23.582000000000001</v>
      </c>
      <c r="D187" s="40">
        <v>0</v>
      </c>
      <c r="E187" s="40">
        <v>204.56200000000001</v>
      </c>
      <c r="F187" s="40">
        <v>0</v>
      </c>
      <c r="G187" s="40">
        <v>30.443999999999999</v>
      </c>
      <c r="H187" s="40">
        <v>59.817999999999998</v>
      </c>
      <c r="I187" s="40">
        <v>31.972000000000001</v>
      </c>
      <c r="J187" s="41">
        <v>0</v>
      </c>
      <c r="K187" s="42">
        <f t="shared" si="6"/>
        <v>350.37799999999999</v>
      </c>
      <c r="M187" s="56">
        <v>15.848000000000001</v>
      </c>
    </row>
    <row r="188" spans="1:13" x14ac:dyDescent="0.2">
      <c r="A188" s="4">
        <f t="shared" si="5"/>
        <v>6</v>
      </c>
      <c r="B188" s="35">
        <v>39992</v>
      </c>
      <c r="C188" s="39">
        <v>6.0090000000000003</v>
      </c>
      <c r="D188" s="40">
        <v>0</v>
      </c>
      <c r="E188" s="40">
        <v>205.215</v>
      </c>
      <c r="F188" s="40">
        <v>0</v>
      </c>
      <c r="G188" s="40">
        <v>0</v>
      </c>
      <c r="H188" s="40">
        <v>43.658000000000001</v>
      </c>
      <c r="I188" s="40">
        <v>59.853000000000002</v>
      </c>
      <c r="J188" s="41">
        <v>0</v>
      </c>
      <c r="K188" s="42">
        <f t="shared" si="6"/>
        <v>314.73500000000001</v>
      </c>
      <c r="M188" s="56">
        <v>14.484</v>
      </c>
    </row>
    <row r="189" spans="1:13" x14ac:dyDescent="0.2">
      <c r="A189" s="4">
        <f t="shared" si="5"/>
        <v>6</v>
      </c>
      <c r="B189" s="35">
        <v>39993</v>
      </c>
      <c r="C189" s="39">
        <v>0</v>
      </c>
      <c r="D189" s="40">
        <v>9.7539999999999996</v>
      </c>
      <c r="E189" s="40">
        <v>161.75399999999999</v>
      </c>
      <c r="F189" s="40">
        <v>0</v>
      </c>
      <c r="G189" s="40">
        <v>0</v>
      </c>
      <c r="H189" s="40">
        <v>1.079</v>
      </c>
      <c r="I189" s="40">
        <v>130.72999999999999</v>
      </c>
      <c r="J189" s="41">
        <v>0</v>
      </c>
      <c r="K189" s="42">
        <f t="shared" si="6"/>
        <v>303.31700000000001</v>
      </c>
      <c r="M189" s="56">
        <v>15.331</v>
      </c>
    </row>
    <row r="190" spans="1:13" x14ac:dyDescent="0.2">
      <c r="A190" s="4">
        <f t="shared" si="5"/>
        <v>6</v>
      </c>
      <c r="B190" s="35">
        <v>39994</v>
      </c>
      <c r="C190" s="39">
        <v>36.151000000000003</v>
      </c>
      <c r="D190" s="40">
        <v>0</v>
      </c>
      <c r="E190" s="40">
        <v>176.77199999999999</v>
      </c>
      <c r="F190" s="40">
        <v>0</v>
      </c>
      <c r="G190" s="40">
        <v>17.138000000000002</v>
      </c>
      <c r="H190" s="40">
        <v>16.428999999999998</v>
      </c>
      <c r="I190" s="40">
        <v>106.468</v>
      </c>
      <c r="J190" s="41">
        <v>0</v>
      </c>
      <c r="K190" s="42">
        <f t="shared" si="6"/>
        <v>352.95800000000003</v>
      </c>
      <c r="M190" s="56">
        <v>16.366</v>
      </c>
    </row>
    <row r="191" spans="1:13" x14ac:dyDescent="0.2">
      <c r="A191" s="4">
        <f t="shared" si="5"/>
        <v>7</v>
      </c>
      <c r="B191" s="35">
        <v>39995</v>
      </c>
      <c r="C191" s="39">
        <v>70.882999999999996</v>
      </c>
      <c r="D191" s="40">
        <v>18.895</v>
      </c>
      <c r="E191" s="40">
        <v>141.643</v>
      </c>
      <c r="F191" s="40">
        <v>0</v>
      </c>
      <c r="G191" s="40">
        <v>18.960999999999999</v>
      </c>
      <c r="H191" s="40">
        <v>14.186</v>
      </c>
      <c r="I191" s="40">
        <v>96.08</v>
      </c>
      <c r="J191" s="41">
        <v>0</v>
      </c>
      <c r="K191" s="42">
        <f t="shared" si="6"/>
        <v>360.64799999999997</v>
      </c>
      <c r="M191" s="56">
        <v>16.471</v>
      </c>
    </row>
    <row r="192" spans="1:13" x14ac:dyDescent="0.2">
      <c r="A192" s="4">
        <f t="shared" si="5"/>
        <v>7</v>
      </c>
      <c r="B192" s="35">
        <v>39996</v>
      </c>
      <c r="C192" s="39">
        <v>45.869</v>
      </c>
      <c r="D192" s="40">
        <v>22.407</v>
      </c>
      <c r="E192" s="40">
        <v>147.86600000000001</v>
      </c>
      <c r="F192" s="40">
        <v>1.9830000000000001</v>
      </c>
      <c r="G192" s="40">
        <v>17.641999999999999</v>
      </c>
      <c r="H192" s="40">
        <v>0.45900000000000002</v>
      </c>
      <c r="I192" s="40">
        <v>113.56</v>
      </c>
      <c r="J192" s="41">
        <v>0</v>
      </c>
      <c r="K192" s="42">
        <f t="shared" si="6"/>
        <v>349.786</v>
      </c>
      <c r="M192" s="56">
        <v>16.565999999999999</v>
      </c>
    </row>
    <row r="193" spans="1:13" x14ac:dyDescent="0.2">
      <c r="A193" s="4">
        <f t="shared" si="5"/>
        <v>7</v>
      </c>
      <c r="B193" s="35">
        <v>39997</v>
      </c>
      <c r="C193" s="39">
        <v>59.118000000000002</v>
      </c>
      <c r="D193" s="40">
        <v>0</v>
      </c>
      <c r="E193" s="40">
        <v>134.66300000000001</v>
      </c>
      <c r="F193" s="40">
        <v>28.443000000000001</v>
      </c>
      <c r="G193" s="40">
        <v>0</v>
      </c>
      <c r="H193" s="40">
        <v>8.2490000000000006</v>
      </c>
      <c r="I193" s="40">
        <v>141.07</v>
      </c>
      <c r="J193" s="41">
        <v>0</v>
      </c>
      <c r="K193" s="42">
        <f t="shared" si="6"/>
        <v>371.54300000000001</v>
      </c>
      <c r="M193" s="56">
        <v>16.282</v>
      </c>
    </row>
    <row r="194" spans="1:13" x14ac:dyDescent="0.2">
      <c r="A194" s="4">
        <f t="shared" si="5"/>
        <v>7</v>
      </c>
      <c r="B194" s="35">
        <v>39998</v>
      </c>
      <c r="C194" s="39">
        <v>40.171999999999997</v>
      </c>
      <c r="D194" s="40">
        <v>4.0659999999999998</v>
      </c>
      <c r="E194" s="40">
        <v>136.261</v>
      </c>
      <c r="F194" s="40">
        <v>0</v>
      </c>
      <c r="G194" s="40">
        <v>0</v>
      </c>
      <c r="H194" s="40">
        <v>0</v>
      </c>
      <c r="I194" s="40">
        <v>154.91399999999999</v>
      </c>
      <c r="J194" s="41">
        <v>0</v>
      </c>
      <c r="K194" s="42">
        <f t="shared" si="6"/>
        <v>335.41300000000001</v>
      </c>
      <c r="M194" s="56">
        <v>14.957000000000001</v>
      </c>
    </row>
    <row r="195" spans="1:13" x14ac:dyDescent="0.2">
      <c r="A195" s="4">
        <f t="shared" si="5"/>
        <v>7</v>
      </c>
      <c r="B195" s="35">
        <v>39999</v>
      </c>
      <c r="C195" s="39">
        <v>27.105</v>
      </c>
      <c r="D195" s="40">
        <v>28.260999999999999</v>
      </c>
      <c r="E195" s="40">
        <v>87.144999999999996</v>
      </c>
      <c r="F195" s="40">
        <v>0</v>
      </c>
      <c r="G195" s="40">
        <v>0</v>
      </c>
      <c r="H195" s="40">
        <v>0</v>
      </c>
      <c r="I195" s="40">
        <v>153.398</v>
      </c>
      <c r="J195" s="41">
        <v>0</v>
      </c>
      <c r="K195" s="42">
        <f t="shared" si="6"/>
        <v>295.90899999999999</v>
      </c>
      <c r="M195" s="56">
        <v>14.625999999999999</v>
      </c>
    </row>
    <row r="196" spans="1:13" x14ac:dyDescent="0.2">
      <c r="A196" s="4">
        <f t="shared" si="5"/>
        <v>7</v>
      </c>
      <c r="B196" s="35">
        <v>40000</v>
      </c>
      <c r="C196" s="39">
        <v>49.311999999999998</v>
      </c>
      <c r="D196" s="40">
        <v>28.73</v>
      </c>
      <c r="E196" s="40">
        <v>113.2</v>
      </c>
      <c r="F196" s="40">
        <v>0</v>
      </c>
      <c r="G196" s="40">
        <v>0</v>
      </c>
      <c r="H196" s="40">
        <v>0</v>
      </c>
      <c r="I196" s="40">
        <v>152.136</v>
      </c>
      <c r="J196" s="41">
        <v>0</v>
      </c>
      <c r="K196" s="42">
        <f t="shared" si="6"/>
        <v>343.37800000000004</v>
      </c>
      <c r="M196" s="56">
        <v>16.093</v>
      </c>
    </row>
    <row r="197" spans="1:13" x14ac:dyDescent="0.2">
      <c r="A197" s="4">
        <f t="shared" si="5"/>
        <v>7</v>
      </c>
      <c r="B197" s="35">
        <v>40001</v>
      </c>
      <c r="C197" s="39">
        <v>53.732999999999997</v>
      </c>
      <c r="D197" s="40">
        <v>34.430999999999997</v>
      </c>
      <c r="E197" s="40">
        <v>143.68</v>
      </c>
      <c r="F197" s="40">
        <v>0</v>
      </c>
      <c r="G197" s="40">
        <v>0</v>
      </c>
      <c r="H197" s="40">
        <v>13.477</v>
      </c>
      <c r="I197" s="40">
        <v>109.545</v>
      </c>
      <c r="J197" s="41">
        <v>0</v>
      </c>
      <c r="K197" s="42">
        <f t="shared" si="6"/>
        <v>354.86599999999999</v>
      </c>
      <c r="M197" s="56">
        <v>16.423999999999999</v>
      </c>
    </row>
    <row r="198" spans="1:13" x14ac:dyDescent="0.2">
      <c r="A198" s="4">
        <f t="shared" si="5"/>
        <v>7</v>
      </c>
      <c r="B198" s="35">
        <v>40002</v>
      </c>
      <c r="C198" s="39">
        <v>38.292000000000002</v>
      </c>
      <c r="D198" s="40">
        <v>37.869</v>
      </c>
      <c r="E198" s="40">
        <v>143.904</v>
      </c>
      <c r="F198" s="40">
        <v>14.545999999999999</v>
      </c>
      <c r="G198" s="40">
        <v>0</v>
      </c>
      <c r="H198" s="40">
        <v>20.251999999999999</v>
      </c>
      <c r="I198" s="40">
        <v>111.221</v>
      </c>
      <c r="J198" s="41">
        <v>0</v>
      </c>
      <c r="K198" s="42">
        <f t="shared" si="6"/>
        <v>366.084</v>
      </c>
      <c r="M198" s="56">
        <v>16.896999999999998</v>
      </c>
    </row>
    <row r="199" spans="1:13" x14ac:dyDescent="0.2">
      <c r="A199" s="4">
        <f t="shared" si="5"/>
        <v>7</v>
      </c>
      <c r="B199" s="35">
        <v>40003</v>
      </c>
      <c r="C199" s="39">
        <v>8.7959999999999994</v>
      </c>
      <c r="D199" s="40">
        <v>18.696999999999999</v>
      </c>
      <c r="E199" s="40">
        <v>175.958</v>
      </c>
      <c r="F199" s="40">
        <v>0</v>
      </c>
      <c r="G199" s="40">
        <v>0</v>
      </c>
      <c r="H199" s="40">
        <v>0</v>
      </c>
      <c r="I199" s="40">
        <v>153.69200000000001</v>
      </c>
      <c r="J199" s="41">
        <v>0</v>
      </c>
      <c r="K199" s="42">
        <f t="shared" si="6"/>
        <v>357.14300000000003</v>
      </c>
      <c r="M199" s="56">
        <v>18.100000000000001</v>
      </c>
    </row>
    <row r="200" spans="1:13" x14ac:dyDescent="0.2">
      <c r="A200" s="4">
        <f t="shared" si="5"/>
        <v>7</v>
      </c>
      <c r="B200" s="35">
        <v>40004</v>
      </c>
      <c r="C200" s="39">
        <v>11.5</v>
      </c>
      <c r="D200" s="40">
        <v>27.193999999999999</v>
      </c>
      <c r="E200" s="40">
        <v>182.05799999999999</v>
      </c>
      <c r="F200" s="40">
        <v>0</v>
      </c>
      <c r="G200" s="40">
        <v>0</v>
      </c>
      <c r="H200" s="40">
        <v>1.349</v>
      </c>
      <c r="I200" s="40">
        <v>137.20400000000001</v>
      </c>
      <c r="J200" s="41">
        <v>0</v>
      </c>
      <c r="K200" s="42">
        <f t="shared" si="6"/>
        <v>359.30500000000001</v>
      </c>
      <c r="M200" s="56">
        <v>16.376999999999999</v>
      </c>
    </row>
    <row r="201" spans="1:13" x14ac:dyDescent="0.2">
      <c r="A201" s="4">
        <f t="shared" si="5"/>
        <v>7</v>
      </c>
      <c r="B201" s="35">
        <v>40005</v>
      </c>
      <c r="C201" s="39">
        <v>1.7290000000000001</v>
      </c>
      <c r="D201" s="40">
        <v>46.003</v>
      </c>
      <c r="E201" s="40">
        <v>145.834</v>
      </c>
      <c r="F201" s="40">
        <v>0</v>
      </c>
      <c r="G201" s="40">
        <v>0</v>
      </c>
      <c r="H201" s="40">
        <v>6.0519999999999996</v>
      </c>
      <c r="I201" s="40">
        <v>137.173</v>
      </c>
      <c r="J201" s="41">
        <v>0</v>
      </c>
      <c r="K201" s="42">
        <f t="shared" si="6"/>
        <v>336.791</v>
      </c>
      <c r="M201" s="56">
        <v>15.194000000000001</v>
      </c>
    </row>
    <row r="202" spans="1:13" x14ac:dyDescent="0.2">
      <c r="A202" s="4">
        <f t="shared" ref="A202:A265" si="7">+IF(ISBLANK($B202),"",MONTH($B202))</f>
        <v>7</v>
      </c>
      <c r="B202" s="35">
        <v>40006</v>
      </c>
      <c r="C202" s="39">
        <v>0</v>
      </c>
      <c r="D202" s="40">
        <v>39.878999999999998</v>
      </c>
      <c r="E202" s="40">
        <v>106.393</v>
      </c>
      <c r="F202" s="40">
        <v>0</v>
      </c>
      <c r="G202" s="40">
        <v>0</v>
      </c>
      <c r="H202" s="40">
        <v>0</v>
      </c>
      <c r="I202" s="40">
        <v>152.40299999999999</v>
      </c>
      <c r="J202" s="41">
        <v>0</v>
      </c>
      <c r="K202" s="42">
        <f t="shared" si="6"/>
        <v>298.67499999999995</v>
      </c>
      <c r="M202" s="56">
        <v>14.91</v>
      </c>
    </row>
    <row r="203" spans="1:13" x14ac:dyDescent="0.2">
      <c r="A203" s="4">
        <f t="shared" si="7"/>
        <v>7</v>
      </c>
      <c r="B203" s="35">
        <v>40007</v>
      </c>
      <c r="C203" s="39">
        <v>8.2140000000000004</v>
      </c>
      <c r="D203" s="40">
        <v>28.419</v>
      </c>
      <c r="E203" s="40">
        <v>169.995</v>
      </c>
      <c r="F203" s="40">
        <v>0</v>
      </c>
      <c r="G203" s="40">
        <v>0</v>
      </c>
      <c r="H203" s="40">
        <v>12.583</v>
      </c>
      <c r="I203" s="40">
        <v>121.815</v>
      </c>
      <c r="J203" s="41">
        <v>0</v>
      </c>
      <c r="K203" s="42">
        <f t="shared" si="6"/>
        <v>341.02600000000001</v>
      </c>
      <c r="M203" s="56">
        <v>16.613</v>
      </c>
    </row>
    <row r="204" spans="1:13" x14ac:dyDescent="0.2">
      <c r="A204" s="4">
        <f t="shared" si="7"/>
        <v>7</v>
      </c>
      <c r="B204" s="35">
        <v>40008</v>
      </c>
      <c r="C204" s="39">
        <v>15.257</v>
      </c>
      <c r="D204" s="40">
        <v>32.143000000000001</v>
      </c>
      <c r="E204" s="40">
        <v>175.79499999999999</v>
      </c>
      <c r="F204" s="40">
        <v>0</v>
      </c>
      <c r="G204" s="40">
        <v>11.25</v>
      </c>
      <c r="H204" s="40">
        <v>52.518999999999998</v>
      </c>
      <c r="I204" s="40">
        <v>71.099999999999994</v>
      </c>
      <c r="J204" s="41">
        <v>0</v>
      </c>
      <c r="K204" s="42">
        <f t="shared" si="6"/>
        <v>358.06399999999996</v>
      </c>
      <c r="M204" s="56">
        <v>16.329000000000001</v>
      </c>
    </row>
    <row r="205" spans="1:13" x14ac:dyDescent="0.2">
      <c r="A205" s="4">
        <f t="shared" si="7"/>
        <v>7</v>
      </c>
      <c r="B205" s="35">
        <v>40009</v>
      </c>
      <c r="C205" s="39">
        <v>14.661</v>
      </c>
      <c r="D205" s="40">
        <v>23.85</v>
      </c>
      <c r="E205" s="40">
        <v>182.018</v>
      </c>
      <c r="F205" s="40">
        <v>0</v>
      </c>
      <c r="G205" s="40">
        <v>19.367999999999999</v>
      </c>
      <c r="H205" s="40">
        <v>46.274000000000001</v>
      </c>
      <c r="I205" s="40">
        <v>64.700999999999993</v>
      </c>
      <c r="J205" s="41">
        <v>0</v>
      </c>
      <c r="K205" s="42">
        <f t="shared" si="6"/>
        <v>350.87199999999996</v>
      </c>
      <c r="M205" s="56">
        <v>16.282</v>
      </c>
    </row>
    <row r="206" spans="1:13" x14ac:dyDescent="0.2">
      <c r="A206" s="4">
        <f t="shared" si="7"/>
        <v>7</v>
      </c>
      <c r="B206" s="35">
        <v>40010</v>
      </c>
      <c r="C206" s="39">
        <v>0.70899999999999996</v>
      </c>
      <c r="D206" s="40">
        <v>2.8159999999999998</v>
      </c>
      <c r="E206" s="40">
        <v>175.173</v>
      </c>
      <c r="F206" s="40">
        <v>0</v>
      </c>
      <c r="G206" s="40">
        <v>0</v>
      </c>
      <c r="H206" s="40">
        <v>9.9740000000000002</v>
      </c>
      <c r="I206" s="40">
        <v>112.94799999999999</v>
      </c>
      <c r="J206" s="41">
        <v>0</v>
      </c>
      <c r="K206" s="42">
        <f t="shared" si="6"/>
        <v>301.62</v>
      </c>
      <c r="M206" s="56">
        <v>14.862</v>
      </c>
    </row>
    <row r="207" spans="1:13" x14ac:dyDescent="0.2">
      <c r="A207" s="4">
        <f t="shared" si="7"/>
        <v>7</v>
      </c>
      <c r="B207" s="35">
        <v>40011</v>
      </c>
      <c r="C207" s="39">
        <v>14.423</v>
      </c>
      <c r="D207" s="40">
        <v>7.7480000000000002</v>
      </c>
      <c r="E207" s="40">
        <v>179.673</v>
      </c>
      <c r="F207" s="40">
        <v>0</v>
      </c>
      <c r="G207" s="40">
        <v>0</v>
      </c>
      <c r="H207" s="40">
        <v>12.084</v>
      </c>
      <c r="I207" s="40">
        <v>128.05600000000001</v>
      </c>
      <c r="J207" s="41">
        <v>0</v>
      </c>
      <c r="K207" s="42">
        <f t="shared" si="6"/>
        <v>341.98400000000004</v>
      </c>
      <c r="M207" s="56">
        <v>16.14</v>
      </c>
    </row>
    <row r="208" spans="1:13" x14ac:dyDescent="0.2">
      <c r="A208" s="4">
        <f t="shared" si="7"/>
        <v>7</v>
      </c>
      <c r="B208" s="35">
        <v>40012</v>
      </c>
      <c r="C208" s="39">
        <v>11.378</v>
      </c>
      <c r="D208" s="40">
        <v>25.341000000000001</v>
      </c>
      <c r="E208" s="40">
        <v>168.22800000000001</v>
      </c>
      <c r="F208" s="40">
        <v>0</v>
      </c>
      <c r="G208" s="40">
        <v>0</v>
      </c>
      <c r="H208" s="40">
        <v>27.321999999999999</v>
      </c>
      <c r="I208" s="40">
        <v>98.921000000000006</v>
      </c>
      <c r="J208" s="41">
        <v>0</v>
      </c>
      <c r="K208" s="42">
        <f t="shared" si="6"/>
        <v>331.19</v>
      </c>
      <c r="M208" s="56">
        <v>15.43</v>
      </c>
    </row>
    <row r="209" spans="1:13" x14ac:dyDescent="0.2">
      <c r="A209" s="4">
        <f t="shared" si="7"/>
        <v>7</v>
      </c>
      <c r="B209" s="35">
        <v>40013</v>
      </c>
      <c r="C209" s="39">
        <v>24.503</v>
      </c>
      <c r="D209" s="40">
        <v>0</v>
      </c>
      <c r="E209" s="40">
        <v>180.7</v>
      </c>
      <c r="F209" s="40">
        <v>0</v>
      </c>
      <c r="G209" s="40">
        <v>0</v>
      </c>
      <c r="H209" s="40">
        <v>31.571999999999999</v>
      </c>
      <c r="I209" s="40">
        <v>66.700999999999993</v>
      </c>
      <c r="J209" s="41">
        <v>0</v>
      </c>
      <c r="K209" s="42">
        <f t="shared" si="6"/>
        <v>303.476</v>
      </c>
      <c r="M209" s="56">
        <v>14.862</v>
      </c>
    </row>
    <row r="210" spans="1:13" x14ac:dyDescent="0.2">
      <c r="A210" s="4">
        <f t="shared" si="7"/>
        <v>7</v>
      </c>
      <c r="B210" s="35">
        <v>40014</v>
      </c>
      <c r="C210" s="39">
        <v>60.820999999999998</v>
      </c>
      <c r="D210" s="40">
        <v>22.998000000000001</v>
      </c>
      <c r="E210" s="40">
        <v>145.244</v>
      </c>
      <c r="F210" s="40">
        <v>0</v>
      </c>
      <c r="G210" s="40">
        <v>17.873000000000001</v>
      </c>
      <c r="H210" s="40">
        <v>33.642000000000003</v>
      </c>
      <c r="I210" s="40">
        <v>66.835999999999999</v>
      </c>
      <c r="J210" s="41">
        <v>0</v>
      </c>
      <c r="K210" s="42">
        <f t="shared" si="6"/>
        <v>347.41399999999999</v>
      </c>
      <c r="M210" s="56">
        <v>16.423999999999999</v>
      </c>
    </row>
    <row r="211" spans="1:13" x14ac:dyDescent="0.2">
      <c r="A211" s="4">
        <f t="shared" si="7"/>
        <v>7</v>
      </c>
      <c r="B211" s="35">
        <v>40015</v>
      </c>
      <c r="C211" s="39">
        <v>99.513999999999996</v>
      </c>
      <c r="D211" s="40">
        <v>2.0139999999999998</v>
      </c>
      <c r="E211" s="40">
        <v>122.327</v>
      </c>
      <c r="F211" s="40">
        <v>0</v>
      </c>
      <c r="G211" s="40">
        <v>11.256</v>
      </c>
      <c r="H211" s="40">
        <v>52.948999999999998</v>
      </c>
      <c r="I211" s="40">
        <v>66.043999999999997</v>
      </c>
      <c r="J211" s="41">
        <v>0</v>
      </c>
      <c r="K211" s="42">
        <f t="shared" si="6"/>
        <v>354.10399999999998</v>
      </c>
      <c r="M211" s="56">
        <v>16.376999999999999</v>
      </c>
    </row>
    <row r="212" spans="1:13" x14ac:dyDescent="0.2">
      <c r="A212" s="4">
        <f t="shared" si="7"/>
        <v>7</v>
      </c>
      <c r="B212" s="35">
        <v>40016</v>
      </c>
      <c r="C212" s="39">
        <v>137.65700000000001</v>
      </c>
      <c r="D212" s="40">
        <v>4.7039999999999997</v>
      </c>
      <c r="E212" s="40">
        <v>75.619</v>
      </c>
      <c r="F212" s="40">
        <v>0</v>
      </c>
      <c r="G212" s="40">
        <v>35.238999999999997</v>
      </c>
      <c r="H212" s="40">
        <v>60.09</v>
      </c>
      <c r="I212" s="40">
        <v>38.093000000000004</v>
      </c>
      <c r="J212" s="41">
        <v>0</v>
      </c>
      <c r="K212" s="42">
        <f t="shared" si="6"/>
        <v>351.40200000000004</v>
      </c>
      <c r="M212" s="56">
        <v>16.282</v>
      </c>
    </row>
    <row r="213" spans="1:13" x14ac:dyDescent="0.2">
      <c r="A213" s="4">
        <f t="shared" si="7"/>
        <v>7</v>
      </c>
      <c r="B213" s="35">
        <v>40017</v>
      </c>
      <c r="C213" s="39">
        <v>122.497</v>
      </c>
      <c r="D213" s="40">
        <v>33.383000000000003</v>
      </c>
      <c r="E213" s="40">
        <v>57.319000000000003</v>
      </c>
      <c r="F213" s="40">
        <v>0</v>
      </c>
      <c r="G213" s="40">
        <v>35.747</v>
      </c>
      <c r="H213" s="40">
        <v>65.001999999999995</v>
      </c>
      <c r="I213" s="40">
        <v>26.952000000000002</v>
      </c>
      <c r="J213" s="41">
        <v>0</v>
      </c>
      <c r="K213" s="42">
        <f t="shared" si="6"/>
        <v>340.90000000000003</v>
      </c>
      <c r="M213" s="56">
        <v>16.565999999999999</v>
      </c>
    </row>
    <row r="214" spans="1:13" x14ac:dyDescent="0.2">
      <c r="A214" s="4">
        <f t="shared" si="7"/>
        <v>7</v>
      </c>
      <c r="B214" s="35">
        <v>40018</v>
      </c>
      <c r="C214" s="39">
        <v>127.91200000000001</v>
      </c>
      <c r="D214" s="40">
        <v>41.66</v>
      </c>
      <c r="E214" s="40">
        <v>62.521999999999998</v>
      </c>
      <c r="F214" s="40">
        <v>0</v>
      </c>
      <c r="G214" s="40">
        <v>25.916</v>
      </c>
      <c r="H214" s="40">
        <v>61.530999999999999</v>
      </c>
      <c r="I214" s="40">
        <v>27.68</v>
      </c>
      <c r="J214" s="41">
        <v>0</v>
      </c>
      <c r="K214" s="42">
        <f t="shared" si="6"/>
        <v>347.221</v>
      </c>
      <c r="M214" s="56">
        <v>16.234999999999999</v>
      </c>
    </row>
    <row r="215" spans="1:13" x14ac:dyDescent="0.2">
      <c r="A215" s="4">
        <f t="shared" si="7"/>
        <v>7</v>
      </c>
      <c r="B215" s="35">
        <v>40019</v>
      </c>
      <c r="C215" s="39">
        <v>103.498</v>
      </c>
      <c r="D215" s="40">
        <v>36.478999999999999</v>
      </c>
      <c r="E215" s="40">
        <v>70.025999999999996</v>
      </c>
      <c r="F215" s="40">
        <v>7.7750000000000004</v>
      </c>
      <c r="G215" s="40">
        <v>0</v>
      </c>
      <c r="H215" s="40">
        <v>69.543000000000006</v>
      </c>
      <c r="I215" s="40">
        <v>40.755000000000003</v>
      </c>
      <c r="J215" s="41">
        <v>0</v>
      </c>
      <c r="K215" s="42">
        <f t="shared" si="6"/>
        <v>328.07600000000002</v>
      </c>
      <c r="M215" s="56">
        <v>15.336</v>
      </c>
    </row>
    <row r="216" spans="1:13" x14ac:dyDescent="0.2">
      <c r="A216" s="4">
        <f t="shared" si="7"/>
        <v>7</v>
      </c>
      <c r="B216" s="35">
        <v>40020</v>
      </c>
      <c r="C216" s="39">
        <v>86.021000000000001</v>
      </c>
      <c r="D216" s="40">
        <v>41.999000000000002</v>
      </c>
      <c r="E216" s="40">
        <v>62.552</v>
      </c>
      <c r="F216" s="40">
        <v>17.050999999999998</v>
      </c>
      <c r="G216" s="40">
        <v>0</v>
      </c>
      <c r="H216" s="40">
        <v>64.673000000000002</v>
      </c>
      <c r="I216" s="40">
        <v>25.905000000000001</v>
      </c>
      <c r="J216" s="41">
        <v>0</v>
      </c>
      <c r="K216" s="42">
        <f t="shared" si="6"/>
        <v>298.20100000000002</v>
      </c>
      <c r="M216" s="56">
        <v>15.052</v>
      </c>
    </row>
    <row r="217" spans="1:13" x14ac:dyDescent="0.2">
      <c r="A217" s="4">
        <f t="shared" si="7"/>
        <v>7</v>
      </c>
      <c r="B217" s="35">
        <v>40021</v>
      </c>
      <c r="C217" s="39">
        <v>129.499</v>
      </c>
      <c r="D217" s="40">
        <v>38.683999999999997</v>
      </c>
      <c r="E217" s="40">
        <v>56.156999999999996</v>
      </c>
      <c r="F217" s="40">
        <v>8.375</v>
      </c>
      <c r="G217" s="40">
        <v>4.4000000000000004</v>
      </c>
      <c r="H217" s="40">
        <v>76.424000000000007</v>
      </c>
      <c r="I217" s="40">
        <v>23.831</v>
      </c>
      <c r="J217" s="41">
        <v>0</v>
      </c>
      <c r="K217" s="42">
        <f t="shared" si="6"/>
        <v>337.37</v>
      </c>
      <c r="M217" s="56">
        <v>15.903</v>
      </c>
    </row>
    <row r="218" spans="1:13" x14ac:dyDescent="0.2">
      <c r="A218" s="4">
        <f t="shared" si="7"/>
        <v>7</v>
      </c>
      <c r="B218" s="35">
        <v>40022</v>
      </c>
      <c r="C218" s="39">
        <v>136.72399999999999</v>
      </c>
      <c r="D218" s="40">
        <v>43.692999999999998</v>
      </c>
      <c r="E218" s="40">
        <v>50.408999999999999</v>
      </c>
      <c r="F218" s="40">
        <v>0</v>
      </c>
      <c r="G218" s="40">
        <v>45.023000000000003</v>
      </c>
      <c r="H218" s="40">
        <v>65.048000000000002</v>
      </c>
      <c r="I218" s="40">
        <v>15</v>
      </c>
      <c r="J218" s="41">
        <v>0</v>
      </c>
      <c r="K218" s="42">
        <f t="shared" si="6"/>
        <v>355.89699999999999</v>
      </c>
      <c r="M218" s="56">
        <v>15.903</v>
      </c>
    </row>
    <row r="219" spans="1:13" x14ac:dyDescent="0.2">
      <c r="A219" s="4">
        <f t="shared" si="7"/>
        <v>7</v>
      </c>
      <c r="B219" s="35">
        <v>40023</v>
      </c>
      <c r="C219" s="39">
        <v>155.88999999999999</v>
      </c>
      <c r="D219" s="40">
        <v>4.423</v>
      </c>
      <c r="E219" s="40">
        <v>52.71</v>
      </c>
      <c r="F219" s="40">
        <v>6.609</v>
      </c>
      <c r="G219" s="40">
        <v>47.62</v>
      </c>
      <c r="H219" s="40">
        <v>73.286000000000001</v>
      </c>
      <c r="I219" s="40">
        <v>14.262</v>
      </c>
      <c r="J219" s="41">
        <v>0</v>
      </c>
      <c r="K219" s="42">
        <f t="shared" si="6"/>
        <v>354.8</v>
      </c>
      <c r="M219" s="56">
        <v>15.856</v>
      </c>
    </row>
    <row r="220" spans="1:13" x14ac:dyDescent="0.2">
      <c r="A220" s="4">
        <f t="shared" si="7"/>
        <v>7</v>
      </c>
      <c r="B220" s="35">
        <v>40024</v>
      </c>
      <c r="C220" s="39">
        <v>157.48699999999999</v>
      </c>
      <c r="D220" s="40">
        <v>0</v>
      </c>
      <c r="E220" s="40">
        <v>61.215000000000003</v>
      </c>
      <c r="F220" s="40">
        <v>5.5810000000000004</v>
      </c>
      <c r="G220" s="40">
        <v>32.213000000000001</v>
      </c>
      <c r="H220" s="40">
        <v>77.361000000000004</v>
      </c>
      <c r="I220" s="40">
        <v>17.248000000000001</v>
      </c>
      <c r="J220" s="41">
        <v>0</v>
      </c>
      <c r="K220" s="42">
        <f t="shared" si="6"/>
        <v>351.10499999999996</v>
      </c>
      <c r="M220" s="56">
        <v>16.613</v>
      </c>
    </row>
    <row r="221" spans="1:13" x14ac:dyDescent="0.2">
      <c r="A221" s="4">
        <f t="shared" si="7"/>
        <v>7</v>
      </c>
      <c r="B221" s="35">
        <v>40025</v>
      </c>
      <c r="C221" s="39">
        <v>146.37899999999999</v>
      </c>
      <c r="D221" s="40">
        <v>2.802</v>
      </c>
      <c r="E221" s="40">
        <v>62.436</v>
      </c>
      <c r="F221" s="40">
        <v>19.478999999999999</v>
      </c>
      <c r="G221" s="40">
        <v>12.090999999999999</v>
      </c>
      <c r="H221" s="40">
        <v>88.07</v>
      </c>
      <c r="I221" s="40">
        <v>14.336</v>
      </c>
      <c r="J221" s="41">
        <v>0</v>
      </c>
      <c r="K221" s="42">
        <f t="shared" si="6"/>
        <v>345.59300000000002</v>
      </c>
      <c r="M221" s="56">
        <v>15.571999999999999</v>
      </c>
    </row>
    <row r="222" spans="1:13" x14ac:dyDescent="0.2">
      <c r="A222" s="4">
        <f t="shared" si="7"/>
        <v>8</v>
      </c>
      <c r="B222" s="35">
        <v>40026</v>
      </c>
      <c r="C222" s="39">
        <v>122.616</v>
      </c>
      <c r="D222" s="40">
        <v>14.388999999999999</v>
      </c>
      <c r="E222" s="40">
        <v>56.03</v>
      </c>
      <c r="F222" s="40">
        <v>0</v>
      </c>
      <c r="G222" s="40">
        <v>48.951999999999998</v>
      </c>
      <c r="H222" s="40">
        <v>66.911000000000001</v>
      </c>
      <c r="I222" s="40">
        <v>19.318000000000001</v>
      </c>
      <c r="J222" s="41">
        <v>1.1890000000000001</v>
      </c>
      <c r="K222" s="42">
        <f t="shared" si="6"/>
        <v>329.40500000000003</v>
      </c>
      <c r="M222" s="56">
        <v>15.117000000000001</v>
      </c>
    </row>
    <row r="223" spans="1:13" x14ac:dyDescent="0.2">
      <c r="A223" s="4">
        <f t="shared" si="7"/>
        <v>8</v>
      </c>
      <c r="B223" s="35">
        <v>40027</v>
      </c>
      <c r="C223" s="39">
        <v>91.738</v>
      </c>
      <c r="D223" s="40">
        <v>17.338999999999999</v>
      </c>
      <c r="E223" s="40">
        <v>51.151000000000003</v>
      </c>
      <c r="F223" s="40">
        <v>0</v>
      </c>
      <c r="G223" s="40">
        <v>14.66</v>
      </c>
      <c r="H223" s="40">
        <v>5.7039999999999997</v>
      </c>
      <c r="I223" s="40">
        <v>118.187</v>
      </c>
      <c r="J223" s="41">
        <v>0</v>
      </c>
      <c r="K223" s="42">
        <f t="shared" si="6"/>
        <v>298.779</v>
      </c>
      <c r="M223" s="56">
        <v>14.693</v>
      </c>
    </row>
    <row r="224" spans="1:13" x14ac:dyDescent="0.2">
      <c r="A224" s="4">
        <f t="shared" si="7"/>
        <v>8</v>
      </c>
      <c r="B224" s="35">
        <v>40028</v>
      </c>
      <c r="C224" s="39">
        <v>109.28</v>
      </c>
      <c r="D224" s="40">
        <v>13.747</v>
      </c>
      <c r="E224" s="40">
        <v>65.894999999999996</v>
      </c>
      <c r="F224" s="40">
        <v>0</v>
      </c>
      <c r="G224" s="40">
        <v>0</v>
      </c>
      <c r="H224" s="40">
        <v>0</v>
      </c>
      <c r="I224" s="40">
        <v>151.465</v>
      </c>
      <c r="J224" s="41">
        <v>0</v>
      </c>
      <c r="K224" s="42">
        <f t="shared" si="6"/>
        <v>340.387</v>
      </c>
      <c r="M224" s="56">
        <v>15.871</v>
      </c>
    </row>
    <row r="225" spans="1:22" x14ac:dyDescent="0.2">
      <c r="A225" s="4">
        <f t="shared" si="7"/>
        <v>8</v>
      </c>
      <c r="B225" s="35">
        <v>40029</v>
      </c>
      <c r="C225" s="39">
        <v>105.89700000000001</v>
      </c>
      <c r="D225" s="40">
        <v>1.9970000000000001</v>
      </c>
      <c r="E225" s="40">
        <v>88.313999999999993</v>
      </c>
      <c r="F225" s="40">
        <v>0</v>
      </c>
      <c r="G225" s="40">
        <v>0</v>
      </c>
      <c r="H225" s="40">
        <v>10.037000000000001</v>
      </c>
      <c r="I225" s="40">
        <v>128.518</v>
      </c>
      <c r="J225" s="41">
        <v>0</v>
      </c>
      <c r="K225" s="42">
        <f t="shared" si="6"/>
        <v>334.76300000000003</v>
      </c>
      <c r="L225" s="7"/>
      <c r="M225" s="56">
        <v>15.728999999999999</v>
      </c>
      <c r="N225" s="7"/>
      <c r="O225" s="7"/>
      <c r="P225" s="7"/>
      <c r="Q225" s="7"/>
      <c r="R225" s="7"/>
      <c r="S225" s="7"/>
      <c r="T225" s="7"/>
      <c r="U225" s="7"/>
      <c r="V225" s="7"/>
    </row>
    <row r="226" spans="1:22" x14ac:dyDescent="0.2">
      <c r="A226" s="4">
        <f t="shared" si="7"/>
        <v>8</v>
      </c>
      <c r="B226" s="35">
        <v>40030</v>
      </c>
      <c r="C226" s="39">
        <v>146.68899999999999</v>
      </c>
      <c r="D226" s="40">
        <v>21.187999999999999</v>
      </c>
      <c r="E226" s="40">
        <v>62.408000000000001</v>
      </c>
      <c r="F226" s="40">
        <v>0</v>
      </c>
      <c r="G226" s="40">
        <v>31.4</v>
      </c>
      <c r="H226" s="40">
        <v>26.677</v>
      </c>
      <c r="I226" s="40">
        <v>68.596000000000004</v>
      </c>
      <c r="J226" s="41">
        <v>0</v>
      </c>
      <c r="K226" s="42">
        <f t="shared" si="6"/>
        <v>356.95799999999997</v>
      </c>
      <c r="L226" s="7"/>
      <c r="M226" s="57">
        <v>15.871</v>
      </c>
      <c r="N226" s="7"/>
      <c r="O226" s="7"/>
      <c r="P226" s="7"/>
      <c r="Q226" s="7"/>
      <c r="R226" s="7"/>
      <c r="S226" s="7"/>
      <c r="T226" s="7"/>
      <c r="U226" s="7"/>
      <c r="V226" s="7"/>
    </row>
    <row r="227" spans="1:22" x14ac:dyDescent="0.2">
      <c r="A227" s="4">
        <f t="shared" si="7"/>
        <v>8</v>
      </c>
      <c r="B227" s="35">
        <v>40031</v>
      </c>
      <c r="C227" s="39">
        <v>140.36199999999999</v>
      </c>
      <c r="D227" s="40">
        <v>16.792999999999999</v>
      </c>
      <c r="E227" s="40">
        <v>64.524000000000001</v>
      </c>
      <c r="F227" s="40">
        <v>17.030999999999999</v>
      </c>
      <c r="G227" s="40">
        <v>0.8</v>
      </c>
      <c r="H227" s="40">
        <v>58.237000000000002</v>
      </c>
      <c r="I227" s="40">
        <v>51.07</v>
      </c>
      <c r="J227" s="41">
        <v>0</v>
      </c>
      <c r="K227" s="42">
        <f t="shared" si="6"/>
        <v>348.81700000000001</v>
      </c>
      <c r="L227" s="7"/>
      <c r="M227" s="57">
        <v>15.965</v>
      </c>
      <c r="N227" s="7"/>
      <c r="O227" s="7"/>
      <c r="P227" s="7"/>
      <c r="Q227" s="7"/>
      <c r="R227" s="7"/>
      <c r="S227" s="7"/>
      <c r="T227" s="7"/>
      <c r="U227" s="7"/>
      <c r="V227" s="7"/>
    </row>
    <row r="228" spans="1:22" x14ac:dyDescent="0.2">
      <c r="A228" s="4">
        <f t="shared" si="7"/>
        <v>8</v>
      </c>
      <c r="B228" s="35">
        <v>40032</v>
      </c>
      <c r="C228" s="39">
        <v>112.541</v>
      </c>
      <c r="D228" s="40">
        <v>44.561999999999998</v>
      </c>
      <c r="E228" s="40">
        <v>68.900999999999996</v>
      </c>
      <c r="F228" s="40">
        <v>24.75</v>
      </c>
      <c r="G228" s="40">
        <v>0</v>
      </c>
      <c r="H228" s="40">
        <v>34.070999999999998</v>
      </c>
      <c r="I228" s="40">
        <v>61.456000000000003</v>
      </c>
      <c r="J228" s="41">
        <v>0</v>
      </c>
      <c r="K228" s="42">
        <f t="shared" si="6"/>
        <v>346.28100000000006</v>
      </c>
      <c r="L228" s="7"/>
      <c r="M228" s="57">
        <v>16.152999999999999</v>
      </c>
      <c r="N228" s="7"/>
      <c r="O228" s="7"/>
      <c r="P228" s="7"/>
      <c r="Q228" s="7"/>
      <c r="R228" s="7"/>
      <c r="S228" s="7"/>
      <c r="T228" s="7"/>
      <c r="U228" s="7"/>
      <c r="V228" s="7"/>
    </row>
    <row r="229" spans="1:22" x14ac:dyDescent="0.2">
      <c r="A229" s="4">
        <f t="shared" si="7"/>
        <v>8</v>
      </c>
      <c r="B229" s="35">
        <v>40033</v>
      </c>
      <c r="C229" s="39">
        <v>99.99</v>
      </c>
      <c r="D229" s="40">
        <v>33.470999999999997</v>
      </c>
      <c r="E229" s="40">
        <v>64.838999999999999</v>
      </c>
      <c r="F229" s="40">
        <v>18.552</v>
      </c>
      <c r="G229" s="40">
        <v>0</v>
      </c>
      <c r="H229" s="40">
        <v>22.484999999999999</v>
      </c>
      <c r="I229" s="40">
        <v>92.114999999999995</v>
      </c>
      <c r="J229" s="41">
        <v>0</v>
      </c>
      <c r="K229" s="42">
        <f t="shared" si="6"/>
        <v>331.452</v>
      </c>
      <c r="L229" s="7"/>
      <c r="M229" s="57">
        <v>15.257999999999999</v>
      </c>
      <c r="N229" s="7"/>
      <c r="O229" s="7"/>
      <c r="P229" s="7"/>
      <c r="Q229" s="7"/>
      <c r="R229" s="7"/>
      <c r="S229" s="7"/>
      <c r="T229" s="7"/>
      <c r="U229" s="7"/>
      <c r="V229" s="7"/>
    </row>
    <row r="230" spans="1:22" x14ac:dyDescent="0.2">
      <c r="A230" s="4">
        <f t="shared" si="7"/>
        <v>8</v>
      </c>
      <c r="B230" s="35">
        <v>40034</v>
      </c>
      <c r="C230" s="39">
        <v>52.241</v>
      </c>
      <c r="D230" s="40">
        <v>17.378</v>
      </c>
      <c r="E230" s="40">
        <v>67.751999999999995</v>
      </c>
      <c r="F230" s="40">
        <v>0</v>
      </c>
      <c r="G230" s="40">
        <v>0</v>
      </c>
      <c r="H230" s="40">
        <v>0</v>
      </c>
      <c r="I230" s="40">
        <v>150.71600000000001</v>
      </c>
      <c r="J230" s="41">
        <v>0</v>
      </c>
      <c r="K230" s="42">
        <f t="shared" si="6"/>
        <v>288.08699999999999</v>
      </c>
      <c r="L230" s="7"/>
      <c r="M230" s="57">
        <v>14.599</v>
      </c>
      <c r="N230" s="7"/>
      <c r="O230" s="7"/>
      <c r="P230" s="7"/>
      <c r="Q230" s="7"/>
      <c r="R230" s="7"/>
      <c r="S230" s="7"/>
      <c r="T230" s="7"/>
      <c r="U230" s="7"/>
      <c r="V230" s="7"/>
    </row>
    <row r="231" spans="1:22" x14ac:dyDescent="0.2">
      <c r="A231" s="4">
        <f t="shared" si="7"/>
        <v>8</v>
      </c>
      <c r="B231" s="35">
        <v>40035</v>
      </c>
      <c r="C231" s="39">
        <v>98.801000000000002</v>
      </c>
      <c r="D231" s="40">
        <v>2.3119999999999998</v>
      </c>
      <c r="E231" s="40">
        <v>107.54600000000001</v>
      </c>
      <c r="F231" s="40">
        <v>0</v>
      </c>
      <c r="G231" s="40">
        <v>1.3720000000000001</v>
      </c>
      <c r="H231" s="40">
        <v>15.272</v>
      </c>
      <c r="I231" s="40">
        <v>127.43600000000001</v>
      </c>
      <c r="J231" s="41">
        <v>0</v>
      </c>
      <c r="K231" s="42">
        <f t="shared" si="6"/>
        <v>352.73900000000003</v>
      </c>
      <c r="L231" s="7"/>
      <c r="M231" s="57">
        <v>17.094999999999999</v>
      </c>
      <c r="N231" s="7"/>
      <c r="O231" s="7"/>
      <c r="P231" s="7"/>
      <c r="Q231" s="7"/>
      <c r="R231" s="7"/>
      <c r="S231" s="7"/>
      <c r="T231" s="7"/>
      <c r="U231" s="7"/>
      <c r="V231" s="7"/>
    </row>
    <row r="232" spans="1:22" x14ac:dyDescent="0.2">
      <c r="A232" s="4">
        <f t="shared" si="7"/>
        <v>8</v>
      </c>
      <c r="B232" s="35">
        <v>40036</v>
      </c>
      <c r="C232" s="39">
        <v>65.525000000000006</v>
      </c>
      <c r="D232" s="40">
        <v>6.1920000000000002</v>
      </c>
      <c r="E232" s="40">
        <v>142.76499999999999</v>
      </c>
      <c r="F232" s="40">
        <v>0</v>
      </c>
      <c r="G232" s="40">
        <v>0</v>
      </c>
      <c r="H232" s="40">
        <v>0</v>
      </c>
      <c r="I232" s="40">
        <v>151.40199999999999</v>
      </c>
      <c r="J232" s="41">
        <v>0</v>
      </c>
      <c r="K232" s="42">
        <f t="shared" si="6"/>
        <v>365.88400000000001</v>
      </c>
      <c r="L232" s="7"/>
      <c r="M232" s="57">
        <v>16.718</v>
      </c>
      <c r="N232" s="7"/>
      <c r="O232" s="7"/>
      <c r="P232" s="7"/>
      <c r="Q232" s="7"/>
      <c r="R232" s="7"/>
      <c r="S232" s="7"/>
      <c r="T232" s="7"/>
      <c r="U232" s="7"/>
      <c r="V232" s="7"/>
    </row>
    <row r="233" spans="1:22" x14ac:dyDescent="0.2">
      <c r="A233" s="4">
        <f t="shared" si="7"/>
        <v>8</v>
      </c>
      <c r="B233" s="35">
        <v>40037</v>
      </c>
      <c r="C233" s="39">
        <v>12.343</v>
      </c>
      <c r="D233" s="40">
        <v>20.167000000000002</v>
      </c>
      <c r="E233" s="40">
        <v>176.494</v>
      </c>
      <c r="F233" s="40">
        <v>0</v>
      </c>
      <c r="G233" s="40">
        <v>0</v>
      </c>
      <c r="H233" s="40">
        <v>0</v>
      </c>
      <c r="I233" s="40">
        <v>150.33799999999999</v>
      </c>
      <c r="J233" s="41">
        <v>0</v>
      </c>
      <c r="K233" s="42">
        <f t="shared" ref="K233:K296" si="8">SUM(C233:J233)</f>
        <v>359.34199999999998</v>
      </c>
      <c r="L233" s="7"/>
      <c r="M233" s="57">
        <v>18.45</v>
      </c>
      <c r="N233" s="7"/>
      <c r="O233" s="7"/>
      <c r="P233" s="7"/>
      <c r="Q233" s="7"/>
      <c r="R233" s="7"/>
      <c r="S233" s="7"/>
      <c r="T233" s="7"/>
      <c r="U233" s="7"/>
      <c r="V233" s="7"/>
    </row>
    <row r="234" spans="1:22" x14ac:dyDescent="0.2">
      <c r="A234" s="4">
        <f t="shared" si="7"/>
        <v>8</v>
      </c>
      <c r="B234" s="35">
        <v>40038</v>
      </c>
      <c r="C234" s="39">
        <v>1.954</v>
      </c>
      <c r="D234" s="40">
        <v>15.032</v>
      </c>
      <c r="E234" s="40">
        <v>185.29</v>
      </c>
      <c r="F234" s="40">
        <v>0</v>
      </c>
      <c r="G234" s="40">
        <v>0</v>
      </c>
      <c r="H234" s="40">
        <v>0</v>
      </c>
      <c r="I234" s="40">
        <v>151.119</v>
      </c>
      <c r="J234" s="41">
        <v>0</v>
      </c>
      <c r="K234" s="42">
        <f t="shared" si="8"/>
        <v>353.39499999999998</v>
      </c>
      <c r="L234" s="7"/>
      <c r="M234" s="57">
        <v>16.2</v>
      </c>
      <c r="N234" s="7"/>
      <c r="O234" s="7"/>
      <c r="P234" s="7"/>
      <c r="Q234" s="7"/>
      <c r="R234" s="7"/>
      <c r="S234" s="7"/>
      <c r="T234" s="7"/>
      <c r="U234" s="7"/>
      <c r="V234" s="7"/>
    </row>
    <row r="235" spans="1:22" x14ac:dyDescent="0.2">
      <c r="A235" s="4">
        <f t="shared" si="7"/>
        <v>8</v>
      </c>
      <c r="B235" s="35">
        <v>40039</v>
      </c>
      <c r="C235" s="39">
        <v>11.734</v>
      </c>
      <c r="D235" s="40">
        <v>0.86899999999999999</v>
      </c>
      <c r="E235" s="40">
        <v>197.33600000000001</v>
      </c>
      <c r="F235" s="40">
        <v>0</v>
      </c>
      <c r="G235" s="40">
        <v>0</v>
      </c>
      <c r="H235" s="40">
        <v>14.865</v>
      </c>
      <c r="I235" s="40">
        <v>132.31800000000001</v>
      </c>
      <c r="J235" s="41">
        <v>0</v>
      </c>
      <c r="K235" s="42">
        <f t="shared" si="8"/>
        <v>357.12200000000007</v>
      </c>
      <c r="L235" s="7"/>
      <c r="M235" s="57">
        <v>18.45</v>
      </c>
      <c r="N235" s="7"/>
      <c r="O235" s="7"/>
      <c r="P235" s="7"/>
      <c r="Q235" s="7"/>
      <c r="R235" s="7"/>
      <c r="S235" s="7"/>
      <c r="T235" s="7"/>
      <c r="U235" s="7"/>
      <c r="V235" s="7"/>
    </row>
    <row r="236" spans="1:22" x14ac:dyDescent="0.2">
      <c r="A236" s="4">
        <f t="shared" si="7"/>
        <v>8</v>
      </c>
      <c r="B236" s="35">
        <v>40040</v>
      </c>
      <c r="C236" s="39">
        <v>0</v>
      </c>
      <c r="D236" s="40">
        <v>20.765999999999998</v>
      </c>
      <c r="E236" s="40">
        <v>147.85599999999999</v>
      </c>
      <c r="F236" s="40">
        <v>0</v>
      </c>
      <c r="G236" s="40">
        <v>0</v>
      </c>
      <c r="H236" s="40">
        <v>0</v>
      </c>
      <c r="I236" s="40">
        <v>152.78299999999999</v>
      </c>
      <c r="J236" s="41">
        <v>0</v>
      </c>
      <c r="K236" s="42">
        <f t="shared" si="8"/>
        <v>321.40499999999997</v>
      </c>
      <c r="L236" s="7"/>
      <c r="M236" s="57">
        <v>14.787000000000001</v>
      </c>
      <c r="N236" s="7"/>
      <c r="O236" s="7"/>
      <c r="P236" s="7"/>
      <c r="Q236" s="7"/>
      <c r="R236" s="7"/>
      <c r="S236" s="7"/>
      <c r="T236" s="7"/>
      <c r="U236" s="7"/>
      <c r="V236" s="7"/>
    </row>
    <row r="237" spans="1:22" x14ac:dyDescent="0.2">
      <c r="A237" s="4">
        <f t="shared" si="7"/>
        <v>8</v>
      </c>
      <c r="B237" s="35">
        <v>40041</v>
      </c>
      <c r="C237" s="39">
        <v>0</v>
      </c>
      <c r="D237" s="40">
        <v>42.530999999999999</v>
      </c>
      <c r="E237" s="40">
        <v>100.84099999999999</v>
      </c>
      <c r="F237" s="40">
        <v>0</v>
      </c>
      <c r="G237" s="40">
        <v>0</v>
      </c>
      <c r="H237" s="40">
        <v>0</v>
      </c>
      <c r="I237" s="40">
        <v>148.70400000000001</v>
      </c>
      <c r="J237" s="41">
        <v>0</v>
      </c>
      <c r="K237" s="42">
        <f t="shared" si="8"/>
        <v>292.07600000000002</v>
      </c>
      <c r="L237" s="7"/>
      <c r="M237" s="57">
        <v>15.117000000000001</v>
      </c>
      <c r="N237" s="7"/>
      <c r="O237" s="7"/>
      <c r="P237" s="7"/>
      <c r="Q237" s="7"/>
      <c r="R237" s="7"/>
      <c r="S237" s="7"/>
      <c r="T237" s="7"/>
      <c r="U237" s="7"/>
      <c r="V237" s="7"/>
    </row>
    <row r="238" spans="1:22" x14ac:dyDescent="0.2">
      <c r="A238" s="4">
        <f t="shared" si="7"/>
        <v>8</v>
      </c>
      <c r="B238" s="35">
        <v>40042</v>
      </c>
      <c r="C238" s="39">
        <v>8.6460000000000008</v>
      </c>
      <c r="D238" s="40">
        <v>23.433</v>
      </c>
      <c r="E238" s="40">
        <v>178.95</v>
      </c>
      <c r="F238" s="40">
        <v>5.2649999999999997</v>
      </c>
      <c r="G238" s="40">
        <v>0</v>
      </c>
      <c r="H238" s="40">
        <v>16.273</v>
      </c>
      <c r="I238" s="40">
        <v>102.78</v>
      </c>
      <c r="J238" s="41">
        <v>0</v>
      </c>
      <c r="K238" s="42">
        <f t="shared" si="8"/>
        <v>335.34699999999998</v>
      </c>
      <c r="L238" s="7"/>
      <c r="M238" s="57">
        <v>15.823</v>
      </c>
      <c r="N238" s="7"/>
      <c r="O238" s="7"/>
      <c r="P238" s="7"/>
      <c r="Q238" s="7"/>
      <c r="R238" s="7"/>
      <c r="S238" s="7"/>
      <c r="T238" s="7"/>
      <c r="U238" s="7"/>
      <c r="V238" s="7"/>
    </row>
    <row r="239" spans="1:22" x14ac:dyDescent="0.2">
      <c r="A239" s="4">
        <f t="shared" si="7"/>
        <v>8</v>
      </c>
      <c r="B239" s="35">
        <v>40043</v>
      </c>
      <c r="C239" s="39">
        <v>18.571000000000002</v>
      </c>
      <c r="D239" s="40">
        <v>1.17</v>
      </c>
      <c r="E239" s="40">
        <v>0</v>
      </c>
      <c r="F239" s="40">
        <v>16.478999999999999</v>
      </c>
      <c r="G239" s="40">
        <v>0</v>
      </c>
      <c r="H239" s="40">
        <v>40.820999999999998</v>
      </c>
      <c r="I239" s="40">
        <v>62.744</v>
      </c>
      <c r="J239" s="41">
        <v>0</v>
      </c>
      <c r="K239" s="42">
        <f t="shared" si="8"/>
        <v>139.785</v>
      </c>
      <c r="L239" s="7"/>
      <c r="M239" s="57">
        <v>16.2</v>
      </c>
      <c r="N239" s="7"/>
      <c r="O239" s="7"/>
      <c r="P239" s="7"/>
      <c r="Q239" s="7"/>
      <c r="R239" s="7"/>
      <c r="S239" s="7"/>
      <c r="T239" s="7"/>
      <c r="U239" s="7"/>
      <c r="V239" s="7"/>
    </row>
    <row r="240" spans="1:22" x14ac:dyDescent="0.2">
      <c r="A240" s="4">
        <f t="shared" si="7"/>
        <v>8</v>
      </c>
      <c r="B240" s="35">
        <v>40044</v>
      </c>
      <c r="C240" s="39">
        <v>21.645</v>
      </c>
      <c r="D240" s="40">
        <v>3.2189999999999999</v>
      </c>
      <c r="E240" s="40">
        <v>418.61500000000001</v>
      </c>
      <c r="F240" s="40">
        <v>10.102</v>
      </c>
      <c r="G240" s="40">
        <v>0</v>
      </c>
      <c r="H240" s="40">
        <v>58.447000000000003</v>
      </c>
      <c r="I240" s="40">
        <v>53.250999999999998</v>
      </c>
      <c r="J240" s="41">
        <v>0</v>
      </c>
      <c r="K240" s="42">
        <f t="shared" si="8"/>
        <v>565.279</v>
      </c>
      <c r="L240" s="7"/>
      <c r="M240" s="57">
        <v>16.436</v>
      </c>
      <c r="N240" s="7"/>
      <c r="O240" s="7"/>
      <c r="P240" s="7"/>
      <c r="Q240" s="7"/>
      <c r="R240" s="7"/>
      <c r="S240" s="7"/>
      <c r="T240" s="7"/>
      <c r="U240" s="7"/>
      <c r="V240" s="7"/>
    </row>
    <row r="241" spans="1:22" x14ac:dyDescent="0.2">
      <c r="A241" s="4">
        <f t="shared" si="7"/>
        <v>8</v>
      </c>
      <c r="B241" s="35">
        <v>40045</v>
      </c>
      <c r="C241" s="39">
        <v>26.257999999999999</v>
      </c>
      <c r="D241" s="40">
        <v>0</v>
      </c>
      <c r="E241" s="40">
        <v>216.464</v>
      </c>
      <c r="F241" s="40">
        <v>9.3979999999999997</v>
      </c>
      <c r="G241" s="40">
        <v>9.4580000000000002</v>
      </c>
      <c r="H241" s="40">
        <v>46.883000000000003</v>
      </c>
      <c r="I241" s="40">
        <v>40.277000000000001</v>
      </c>
      <c r="J241" s="41">
        <v>0</v>
      </c>
      <c r="K241" s="42">
        <f t="shared" si="8"/>
        <v>348.738</v>
      </c>
      <c r="L241" s="7"/>
      <c r="M241" s="57">
        <v>15.871</v>
      </c>
      <c r="N241" s="7"/>
      <c r="O241" s="7"/>
      <c r="P241" s="7"/>
      <c r="Q241" s="7"/>
      <c r="R241" s="7"/>
      <c r="S241" s="7"/>
      <c r="T241" s="7"/>
      <c r="U241" s="7"/>
      <c r="V241" s="7"/>
    </row>
    <row r="242" spans="1:22" x14ac:dyDescent="0.2">
      <c r="A242" s="4">
        <f t="shared" si="7"/>
        <v>8</v>
      </c>
      <c r="B242" s="35">
        <v>40046</v>
      </c>
      <c r="C242" s="39">
        <v>17.684999999999999</v>
      </c>
      <c r="D242" s="40">
        <v>6.7009999999999996</v>
      </c>
      <c r="E242" s="40">
        <v>197.32499999999999</v>
      </c>
      <c r="F242" s="40">
        <v>4.9960000000000004</v>
      </c>
      <c r="G242" s="40">
        <v>17.209</v>
      </c>
      <c r="H242" s="40">
        <v>48.216999999999999</v>
      </c>
      <c r="I242" s="40">
        <v>59.642000000000003</v>
      </c>
      <c r="J242" s="41">
        <v>0</v>
      </c>
      <c r="K242" s="42">
        <f t="shared" si="8"/>
        <v>351.77499999999998</v>
      </c>
      <c r="L242" s="7"/>
      <c r="M242" s="57">
        <v>16.059000000000001</v>
      </c>
      <c r="N242" s="7"/>
      <c r="O242" s="7"/>
      <c r="P242" s="7"/>
      <c r="Q242" s="7"/>
      <c r="R242" s="7"/>
      <c r="S242" s="7"/>
      <c r="T242" s="7"/>
      <c r="U242" s="7"/>
      <c r="V242" s="7"/>
    </row>
    <row r="243" spans="1:22" x14ac:dyDescent="0.2">
      <c r="A243" s="4">
        <f t="shared" si="7"/>
        <v>8</v>
      </c>
      <c r="B243" s="35">
        <v>40047</v>
      </c>
      <c r="C243" s="39">
        <v>9.2439999999999998</v>
      </c>
      <c r="D243" s="40">
        <v>24.576000000000001</v>
      </c>
      <c r="E243" s="40">
        <v>176.221</v>
      </c>
      <c r="F243" s="40">
        <v>0</v>
      </c>
      <c r="G243" s="40">
        <v>23.670999999999999</v>
      </c>
      <c r="H243" s="40">
        <v>11.662000000000001</v>
      </c>
      <c r="I243" s="40">
        <v>87.45</v>
      </c>
      <c r="J243" s="41">
        <v>0</v>
      </c>
      <c r="K243" s="42">
        <f t="shared" si="8"/>
        <v>332.82400000000001</v>
      </c>
      <c r="L243" s="7"/>
      <c r="M243" s="57">
        <v>15.682</v>
      </c>
      <c r="N243" s="7"/>
      <c r="O243" s="7"/>
      <c r="P243" s="7"/>
      <c r="Q243" s="7"/>
      <c r="R243" s="7"/>
      <c r="S243" s="7"/>
      <c r="T243" s="7"/>
      <c r="U243" s="7"/>
      <c r="V243" s="7"/>
    </row>
    <row r="244" spans="1:22" x14ac:dyDescent="0.2">
      <c r="A244" s="4">
        <f t="shared" si="7"/>
        <v>8</v>
      </c>
      <c r="B244" s="35">
        <v>40048</v>
      </c>
      <c r="C244" s="39">
        <v>19.332000000000001</v>
      </c>
      <c r="D244" s="40">
        <v>9.7919999999999998</v>
      </c>
      <c r="E244" s="40">
        <v>170.863</v>
      </c>
      <c r="F244" s="40">
        <v>0</v>
      </c>
      <c r="G244" s="40">
        <v>25.277999999999999</v>
      </c>
      <c r="H244" s="40">
        <v>5.45</v>
      </c>
      <c r="I244" s="40">
        <v>74.028999999999996</v>
      </c>
      <c r="J244" s="41">
        <v>0</v>
      </c>
      <c r="K244" s="42">
        <f t="shared" si="8"/>
        <v>304.74399999999997</v>
      </c>
      <c r="L244" s="7"/>
      <c r="M244" s="57">
        <v>15.023</v>
      </c>
      <c r="N244" s="7"/>
      <c r="O244" s="7"/>
      <c r="P244" s="7"/>
      <c r="Q244" s="7"/>
      <c r="R244" s="7"/>
      <c r="S244" s="7"/>
      <c r="T244" s="7"/>
      <c r="U244" s="7"/>
      <c r="V244" s="7"/>
    </row>
    <row r="245" spans="1:22" x14ac:dyDescent="0.2">
      <c r="A245" s="4">
        <f t="shared" si="7"/>
        <v>8</v>
      </c>
      <c r="B245" s="35">
        <v>40049</v>
      </c>
      <c r="C245" s="39">
        <v>38.36</v>
      </c>
      <c r="D245" s="40">
        <v>0</v>
      </c>
      <c r="E245" s="40">
        <v>190.328</v>
      </c>
      <c r="F245" s="40">
        <v>0</v>
      </c>
      <c r="G245" s="40">
        <v>7.5449999999999999</v>
      </c>
      <c r="H245" s="40">
        <v>38.270000000000003</v>
      </c>
      <c r="I245" s="40">
        <v>70.3</v>
      </c>
      <c r="J245" s="41">
        <v>0</v>
      </c>
      <c r="K245" s="42">
        <f t="shared" si="8"/>
        <v>344.803</v>
      </c>
      <c r="L245" s="7"/>
      <c r="M245" s="57">
        <v>16.294</v>
      </c>
      <c r="N245" s="7"/>
      <c r="O245" s="7"/>
      <c r="P245" s="7"/>
      <c r="Q245" s="7"/>
      <c r="R245" s="7"/>
      <c r="S245" s="7"/>
      <c r="T245" s="7"/>
      <c r="U245" s="7"/>
      <c r="V245" s="7"/>
    </row>
    <row r="246" spans="1:22" x14ac:dyDescent="0.2">
      <c r="A246" s="4">
        <f t="shared" si="7"/>
        <v>8</v>
      </c>
      <c r="B246" s="35">
        <v>40050</v>
      </c>
      <c r="C246" s="39">
        <v>24.312999999999999</v>
      </c>
      <c r="D246" s="40">
        <v>1.1000000000000001</v>
      </c>
      <c r="E246" s="40">
        <v>188.67400000000001</v>
      </c>
      <c r="F246" s="40">
        <v>0</v>
      </c>
      <c r="G246" s="40">
        <v>0.88700000000000001</v>
      </c>
      <c r="H246" s="40">
        <v>6.2709999999999999</v>
      </c>
      <c r="I246" s="40">
        <v>141.19300000000001</v>
      </c>
      <c r="J246" s="41">
        <v>0</v>
      </c>
      <c r="K246" s="42">
        <f t="shared" si="8"/>
        <v>362.43799999999999</v>
      </c>
      <c r="M246" s="57">
        <v>16.765000000000001</v>
      </c>
    </row>
    <row r="247" spans="1:22" x14ac:dyDescent="0.2">
      <c r="A247" s="4">
        <f t="shared" si="7"/>
        <v>8</v>
      </c>
      <c r="B247" s="35">
        <v>40051</v>
      </c>
      <c r="C247" s="39">
        <v>0.54200000000000004</v>
      </c>
      <c r="D247" s="40">
        <v>23.568000000000001</v>
      </c>
      <c r="E247" s="40">
        <v>174.40799999999999</v>
      </c>
      <c r="F247" s="40">
        <v>0</v>
      </c>
      <c r="G247" s="40">
        <v>0</v>
      </c>
      <c r="H247" s="40">
        <v>0</v>
      </c>
      <c r="I247" s="40">
        <v>155.39500000000001</v>
      </c>
      <c r="J247" s="41">
        <v>0</v>
      </c>
      <c r="K247" s="42">
        <f t="shared" si="8"/>
        <v>353.91300000000001</v>
      </c>
      <c r="M247" s="56">
        <v>16.341000000000001</v>
      </c>
    </row>
    <row r="248" spans="1:22" x14ac:dyDescent="0.2">
      <c r="A248" s="4">
        <f t="shared" si="7"/>
        <v>8</v>
      </c>
      <c r="B248" s="35">
        <v>40052</v>
      </c>
      <c r="C248" s="39">
        <v>6.34</v>
      </c>
      <c r="D248" s="40">
        <v>0</v>
      </c>
      <c r="E248" s="40">
        <v>196.333</v>
      </c>
      <c r="F248" s="40">
        <v>0.6</v>
      </c>
      <c r="G248" s="40">
        <v>0</v>
      </c>
      <c r="H248" s="40">
        <v>0</v>
      </c>
      <c r="I248" s="40">
        <v>154.06700000000001</v>
      </c>
      <c r="J248" s="41">
        <v>0</v>
      </c>
      <c r="K248" s="42">
        <f t="shared" si="8"/>
        <v>357.34000000000003</v>
      </c>
      <c r="M248" s="56">
        <v>16.53</v>
      </c>
    </row>
    <row r="249" spans="1:22" x14ac:dyDescent="0.2">
      <c r="A249" s="4">
        <f t="shared" si="7"/>
        <v>8</v>
      </c>
      <c r="B249" s="35">
        <v>40053</v>
      </c>
      <c r="C249" s="39">
        <v>0.42599999999999999</v>
      </c>
      <c r="D249" s="40">
        <v>16.533000000000001</v>
      </c>
      <c r="E249" s="40">
        <v>185.41200000000001</v>
      </c>
      <c r="F249" s="40">
        <v>0</v>
      </c>
      <c r="G249" s="40">
        <v>0</v>
      </c>
      <c r="H249" s="40">
        <v>0.45700000000000002</v>
      </c>
      <c r="I249" s="40">
        <v>153.773</v>
      </c>
      <c r="J249" s="41">
        <v>0</v>
      </c>
      <c r="K249" s="42">
        <f t="shared" si="8"/>
        <v>356.601</v>
      </c>
      <c r="M249" s="56">
        <v>16.012</v>
      </c>
    </row>
    <row r="250" spans="1:22" x14ac:dyDescent="0.2">
      <c r="A250" s="4">
        <f t="shared" si="7"/>
        <v>8</v>
      </c>
      <c r="B250" s="35">
        <v>40054</v>
      </c>
      <c r="C250" s="39">
        <v>0</v>
      </c>
      <c r="D250" s="40">
        <v>18.823</v>
      </c>
      <c r="E250" s="40">
        <v>163.548</v>
      </c>
      <c r="F250" s="40">
        <v>0</v>
      </c>
      <c r="G250" s="40">
        <v>0</v>
      </c>
      <c r="H250" s="40">
        <v>0</v>
      </c>
      <c r="I250" s="40">
        <v>153.684</v>
      </c>
      <c r="J250" s="41">
        <v>0</v>
      </c>
      <c r="K250" s="42">
        <f t="shared" si="8"/>
        <v>336.05500000000001</v>
      </c>
      <c r="M250" s="56">
        <v>15.682</v>
      </c>
    </row>
    <row r="251" spans="1:22" x14ac:dyDescent="0.2">
      <c r="A251" s="4">
        <f t="shared" si="7"/>
        <v>8</v>
      </c>
      <c r="B251" s="35">
        <v>40055</v>
      </c>
      <c r="C251" s="39">
        <v>0</v>
      </c>
      <c r="D251" s="40">
        <v>35.265999999999998</v>
      </c>
      <c r="E251" s="40">
        <v>116.10899999999999</v>
      </c>
      <c r="F251" s="40">
        <v>0</v>
      </c>
      <c r="G251" s="40">
        <v>0</v>
      </c>
      <c r="H251" s="40">
        <v>0</v>
      </c>
      <c r="I251" s="40">
        <v>154.29300000000001</v>
      </c>
      <c r="J251" s="41">
        <v>0</v>
      </c>
      <c r="K251" s="42">
        <f t="shared" si="8"/>
        <v>305.66800000000001</v>
      </c>
      <c r="M251" s="56">
        <v>14.976000000000001</v>
      </c>
    </row>
    <row r="252" spans="1:22" x14ac:dyDescent="0.2">
      <c r="A252" s="4">
        <f t="shared" si="7"/>
        <v>8</v>
      </c>
      <c r="B252" s="35">
        <v>40056</v>
      </c>
      <c r="C252" s="39">
        <v>9.8460000000000001</v>
      </c>
      <c r="D252" s="40">
        <v>37.326000000000001</v>
      </c>
      <c r="E252" s="40">
        <v>154.75</v>
      </c>
      <c r="F252" s="40">
        <v>0</v>
      </c>
      <c r="G252" s="40">
        <v>10.82</v>
      </c>
      <c r="H252" s="40">
        <v>4.407</v>
      </c>
      <c r="I252" s="40">
        <v>124.381</v>
      </c>
      <c r="J252" s="41">
        <v>0</v>
      </c>
      <c r="K252" s="42">
        <f t="shared" si="8"/>
        <v>341.53</v>
      </c>
      <c r="M252" s="56">
        <v>16.106000000000002</v>
      </c>
    </row>
    <row r="253" spans="1:22" x14ac:dyDescent="0.2">
      <c r="A253" s="4">
        <f t="shared" si="7"/>
        <v>9</v>
      </c>
      <c r="B253" s="35">
        <v>40057</v>
      </c>
      <c r="C253" s="39">
        <v>10.56</v>
      </c>
      <c r="D253" s="40">
        <v>28.201000000000001</v>
      </c>
      <c r="E253" s="40">
        <v>187.38200000000001</v>
      </c>
      <c r="F253" s="40">
        <v>5.4969999999999999</v>
      </c>
      <c r="G253" s="40">
        <v>0</v>
      </c>
      <c r="H253" s="40">
        <v>30.981999999999999</v>
      </c>
      <c r="I253" s="40">
        <v>76.927999999999997</v>
      </c>
      <c r="J253" s="41">
        <v>0</v>
      </c>
      <c r="K253" s="42">
        <f t="shared" si="8"/>
        <v>339.54999999999995</v>
      </c>
      <c r="M253" s="56">
        <v>16.478000000000002</v>
      </c>
    </row>
    <row r="254" spans="1:22" x14ac:dyDescent="0.2">
      <c r="A254" s="4">
        <f t="shared" si="7"/>
        <v>9</v>
      </c>
      <c r="B254" s="35">
        <v>40058</v>
      </c>
      <c r="C254" s="39">
        <v>11.429</v>
      </c>
      <c r="D254" s="40">
        <v>26.763999999999999</v>
      </c>
      <c r="E254" s="40">
        <v>181.28100000000001</v>
      </c>
      <c r="F254" s="40">
        <v>9.2089999999999996</v>
      </c>
      <c r="G254" s="40">
        <v>0</v>
      </c>
      <c r="H254" s="40">
        <v>49.078000000000003</v>
      </c>
      <c r="I254" s="40">
        <v>59.366999999999997</v>
      </c>
      <c r="J254" s="41">
        <v>0</v>
      </c>
      <c r="K254" s="42">
        <f t="shared" si="8"/>
        <v>337.12799999999999</v>
      </c>
      <c r="M254" s="56">
        <v>17.399999999999999</v>
      </c>
    </row>
    <row r="255" spans="1:22" x14ac:dyDescent="0.2">
      <c r="A255" s="4">
        <f t="shared" si="7"/>
        <v>9</v>
      </c>
      <c r="B255" s="35">
        <v>40059</v>
      </c>
      <c r="C255" s="39">
        <v>6.3819999999999997</v>
      </c>
      <c r="D255" s="40">
        <v>13.718999999999999</v>
      </c>
      <c r="E255" s="40">
        <v>189.08799999999999</v>
      </c>
      <c r="F255" s="40">
        <v>18.305</v>
      </c>
      <c r="G255" s="40">
        <v>0</v>
      </c>
      <c r="H255" s="40">
        <v>60.082000000000001</v>
      </c>
      <c r="I255" s="40">
        <v>49.021999999999998</v>
      </c>
      <c r="J255" s="41">
        <v>0</v>
      </c>
      <c r="K255" s="42">
        <f t="shared" si="8"/>
        <v>336.59800000000001</v>
      </c>
      <c r="M255" s="56">
        <v>16.234000000000002</v>
      </c>
    </row>
    <row r="256" spans="1:22" x14ac:dyDescent="0.2">
      <c r="A256" s="4">
        <f t="shared" si="7"/>
        <v>9</v>
      </c>
      <c r="B256" s="35">
        <v>40060</v>
      </c>
      <c r="C256" s="39">
        <v>23.850999999999999</v>
      </c>
      <c r="D256" s="40">
        <v>1.004</v>
      </c>
      <c r="E256" s="40">
        <v>205.995</v>
      </c>
      <c r="F256" s="40">
        <v>18.05</v>
      </c>
      <c r="G256" s="40">
        <v>0</v>
      </c>
      <c r="H256" s="40">
        <v>62.271999999999998</v>
      </c>
      <c r="I256" s="40">
        <v>44.13</v>
      </c>
      <c r="J256" s="41">
        <v>0</v>
      </c>
      <c r="K256" s="42">
        <f t="shared" si="8"/>
        <v>355.30200000000002</v>
      </c>
      <c r="M256" s="56">
        <v>16.428999999999998</v>
      </c>
    </row>
    <row r="257" spans="1:13" x14ac:dyDescent="0.2">
      <c r="A257" s="4">
        <f t="shared" si="7"/>
        <v>9</v>
      </c>
      <c r="B257" s="35">
        <v>40061</v>
      </c>
      <c r="C257" s="39">
        <v>0</v>
      </c>
      <c r="D257" s="40">
        <v>14.664999999999999</v>
      </c>
      <c r="E257" s="40">
        <v>175.33699999999999</v>
      </c>
      <c r="F257" s="40">
        <v>1</v>
      </c>
      <c r="G257" s="40">
        <v>0</v>
      </c>
      <c r="H257" s="40">
        <v>4.444</v>
      </c>
      <c r="I257" s="40">
        <v>140.13800000000001</v>
      </c>
      <c r="J257" s="41">
        <v>0</v>
      </c>
      <c r="K257" s="42">
        <f t="shared" si="8"/>
        <v>335.58399999999995</v>
      </c>
      <c r="M257" s="56">
        <v>15.698</v>
      </c>
    </row>
    <row r="258" spans="1:13" x14ac:dyDescent="0.2">
      <c r="A258" s="4">
        <f t="shared" si="7"/>
        <v>9</v>
      </c>
      <c r="B258" s="35">
        <v>40062</v>
      </c>
      <c r="C258" s="39">
        <v>2.1960000000000002</v>
      </c>
      <c r="D258" s="40">
        <v>2.9990000000000001</v>
      </c>
      <c r="E258" s="40">
        <v>145.44499999999999</v>
      </c>
      <c r="F258" s="40">
        <v>1.2</v>
      </c>
      <c r="G258" s="40">
        <v>0</v>
      </c>
      <c r="H258" s="40">
        <v>3.4000000000000002E-2</v>
      </c>
      <c r="I258" s="40">
        <v>133.55699999999999</v>
      </c>
      <c r="J258" s="41">
        <v>0</v>
      </c>
      <c r="K258" s="42">
        <f t="shared" si="8"/>
        <v>285.43099999999993</v>
      </c>
      <c r="M258" s="56">
        <v>15.551</v>
      </c>
    </row>
    <row r="259" spans="1:13" x14ac:dyDescent="0.2">
      <c r="A259" s="4">
        <f t="shared" si="7"/>
        <v>9</v>
      </c>
      <c r="B259" s="35">
        <v>40063</v>
      </c>
      <c r="C259" s="39">
        <v>5.7380000000000004</v>
      </c>
      <c r="D259" s="40">
        <v>15.134</v>
      </c>
      <c r="E259" s="40">
        <v>197.02799999999999</v>
      </c>
      <c r="F259" s="40">
        <v>15.125999999999999</v>
      </c>
      <c r="G259" s="40">
        <v>0</v>
      </c>
      <c r="H259" s="40">
        <v>28.766999999999999</v>
      </c>
      <c r="I259" s="40">
        <v>76.600999999999999</v>
      </c>
      <c r="J259" s="41">
        <v>0</v>
      </c>
      <c r="K259" s="42">
        <f t="shared" si="8"/>
        <v>338.39400000000001</v>
      </c>
      <c r="M259" s="56">
        <v>16.623999999999999</v>
      </c>
    </row>
    <row r="260" spans="1:13" x14ac:dyDescent="0.2">
      <c r="A260" s="4">
        <f t="shared" si="7"/>
        <v>9</v>
      </c>
      <c r="B260" s="35">
        <v>40064</v>
      </c>
      <c r="C260" s="39">
        <v>5.0339999999999998</v>
      </c>
      <c r="D260" s="40">
        <v>40.645000000000003</v>
      </c>
      <c r="E260" s="40">
        <v>179.90899999999999</v>
      </c>
      <c r="F260" s="40">
        <v>17.068999999999999</v>
      </c>
      <c r="G260" s="40">
        <v>0</v>
      </c>
      <c r="H260" s="40">
        <v>44.216999999999999</v>
      </c>
      <c r="I260" s="40">
        <v>57.225999999999999</v>
      </c>
      <c r="J260" s="41">
        <v>0</v>
      </c>
      <c r="K260" s="42">
        <f t="shared" si="8"/>
        <v>344.09999999999997</v>
      </c>
      <c r="M260" s="56">
        <v>17.399999999999999</v>
      </c>
    </row>
    <row r="261" spans="1:13" x14ac:dyDescent="0.2">
      <c r="A261" s="4">
        <f t="shared" si="7"/>
        <v>9</v>
      </c>
      <c r="B261" s="35">
        <v>40065</v>
      </c>
      <c r="C261" s="39">
        <v>5.0270000000000001</v>
      </c>
      <c r="D261" s="40">
        <v>42.036000000000001</v>
      </c>
      <c r="E261" s="40">
        <v>180.95</v>
      </c>
      <c r="F261" s="40">
        <v>0</v>
      </c>
      <c r="G261" s="40">
        <v>0</v>
      </c>
      <c r="H261" s="40">
        <v>53.274999999999999</v>
      </c>
      <c r="I261" s="40">
        <v>55.341999999999999</v>
      </c>
      <c r="J261" s="41">
        <v>0</v>
      </c>
      <c r="K261" s="42">
        <f t="shared" si="8"/>
        <v>336.62999999999994</v>
      </c>
      <c r="M261" s="56">
        <v>16.234000000000002</v>
      </c>
    </row>
    <row r="262" spans="1:13" x14ac:dyDescent="0.2">
      <c r="A262" s="4">
        <f t="shared" si="7"/>
        <v>9</v>
      </c>
      <c r="B262" s="35">
        <v>40066</v>
      </c>
      <c r="C262" s="39">
        <v>5.218</v>
      </c>
      <c r="D262" s="40">
        <v>43.357999999999997</v>
      </c>
      <c r="E262" s="40">
        <v>185.87299999999999</v>
      </c>
      <c r="F262" s="40">
        <v>9.0519999999999996</v>
      </c>
      <c r="G262" s="40">
        <v>0</v>
      </c>
      <c r="H262" s="40">
        <v>37.244</v>
      </c>
      <c r="I262" s="40">
        <v>54.814999999999998</v>
      </c>
      <c r="J262" s="41">
        <v>0</v>
      </c>
      <c r="K262" s="42">
        <f t="shared" si="8"/>
        <v>335.56</v>
      </c>
      <c r="M262" s="56">
        <v>16.184999999999999</v>
      </c>
    </row>
    <row r="263" spans="1:13" x14ac:dyDescent="0.2">
      <c r="A263" s="4">
        <f t="shared" si="7"/>
        <v>9</v>
      </c>
      <c r="B263" s="35">
        <v>40067</v>
      </c>
      <c r="C263" s="39">
        <v>0</v>
      </c>
      <c r="D263" s="40">
        <v>35.484000000000002</v>
      </c>
      <c r="E263" s="40">
        <v>165.12899999999999</v>
      </c>
      <c r="F263" s="40">
        <v>0.21</v>
      </c>
      <c r="G263" s="40">
        <v>0</v>
      </c>
      <c r="H263" s="40">
        <v>10.196999999999999</v>
      </c>
      <c r="I263" s="40">
        <v>127.42</v>
      </c>
      <c r="J263" s="41">
        <v>0</v>
      </c>
      <c r="K263" s="42">
        <f t="shared" si="8"/>
        <v>338.44</v>
      </c>
      <c r="M263" s="56">
        <v>16.184999999999999</v>
      </c>
    </row>
    <row r="264" spans="1:13" x14ac:dyDescent="0.2">
      <c r="A264" s="4">
        <f t="shared" si="7"/>
        <v>9</v>
      </c>
      <c r="B264" s="35">
        <v>40068</v>
      </c>
      <c r="C264" s="39">
        <v>0</v>
      </c>
      <c r="D264" s="40">
        <v>24.815000000000001</v>
      </c>
      <c r="E264" s="40">
        <v>135.93600000000001</v>
      </c>
      <c r="F264" s="40">
        <v>0</v>
      </c>
      <c r="G264" s="40">
        <v>0</v>
      </c>
      <c r="H264" s="40">
        <v>0</v>
      </c>
      <c r="I264" s="40">
        <v>155.04499999999999</v>
      </c>
      <c r="J264" s="41">
        <v>0</v>
      </c>
      <c r="K264" s="42">
        <f t="shared" si="8"/>
        <v>315.79599999999999</v>
      </c>
      <c r="M264" s="56">
        <v>15.259</v>
      </c>
    </row>
    <row r="265" spans="1:13" x14ac:dyDescent="0.2">
      <c r="A265" s="4">
        <f t="shared" si="7"/>
        <v>9</v>
      </c>
      <c r="B265" s="35">
        <v>40069</v>
      </c>
      <c r="C265" s="39">
        <v>0.75800000000000001</v>
      </c>
      <c r="D265" s="40">
        <v>1.821</v>
      </c>
      <c r="E265" s="40">
        <v>138.61199999999999</v>
      </c>
      <c r="F265" s="40">
        <v>0</v>
      </c>
      <c r="G265" s="40">
        <v>0</v>
      </c>
      <c r="H265" s="40">
        <v>0</v>
      </c>
      <c r="I265" s="40">
        <v>151.81800000000001</v>
      </c>
      <c r="J265" s="41">
        <v>0</v>
      </c>
      <c r="K265" s="42">
        <f t="shared" si="8"/>
        <v>293.00900000000001</v>
      </c>
      <c r="M265" s="56">
        <v>15.454000000000001</v>
      </c>
    </row>
    <row r="266" spans="1:13" x14ac:dyDescent="0.2">
      <c r="A266" s="4">
        <f t="shared" ref="A266:A329" si="9">+IF(ISBLANK($B266),"",MONTH($B266))</f>
        <v>9</v>
      </c>
      <c r="B266" s="35">
        <v>40070</v>
      </c>
      <c r="C266" s="39">
        <v>2.5659999999999998</v>
      </c>
      <c r="D266" s="40">
        <v>32.045000000000002</v>
      </c>
      <c r="E266" s="40">
        <v>129.15</v>
      </c>
      <c r="F266" s="40">
        <v>0.93</v>
      </c>
      <c r="G266" s="40">
        <v>0</v>
      </c>
      <c r="H266" s="40">
        <v>0</v>
      </c>
      <c r="I266" s="40">
        <v>154.04</v>
      </c>
      <c r="J266" s="41">
        <v>0</v>
      </c>
      <c r="K266" s="42">
        <f t="shared" si="8"/>
        <v>318.73099999999999</v>
      </c>
      <c r="M266" s="56">
        <v>16.283000000000001</v>
      </c>
    </row>
    <row r="267" spans="1:13" x14ac:dyDescent="0.2">
      <c r="A267" s="4">
        <f t="shared" si="9"/>
        <v>9</v>
      </c>
      <c r="B267" s="35">
        <v>40071</v>
      </c>
      <c r="C267" s="39">
        <v>0</v>
      </c>
      <c r="D267" s="40">
        <v>41.957000000000001</v>
      </c>
      <c r="E267" s="40">
        <v>154.88</v>
      </c>
      <c r="F267" s="40">
        <v>0.15</v>
      </c>
      <c r="G267" s="40">
        <v>0</v>
      </c>
      <c r="H267" s="40">
        <v>0</v>
      </c>
      <c r="I267" s="40">
        <v>146.69</v>
      </c>
      <c r="J267" s="41">
        <v>0</v>
      </c>
      <c r="K267" s="42">
        <f t="shared" si="8"/>
        <v>343.67700000000002</v>
      </c>
      <c r="M267" s="56">
        <v>16.331</v>
      </c>
    </row>
    <row r="268" spans="1:13" x14ac:dyDescent="0.2">
      <c r="A268" s="4">
        <f t="shared" si="9"/>
        <v>9</v>
      </c>
      <c r="B268" s="35">
        <v>40072</v>
      </c>
      <c r="C268" s="39">
        <v>1.357</v>
      </c>
      <c r="D268" s="40">
        <v>34.314</v>
      </c>
      <c r="E268" s="40">
        <v>157.89099999999999</v>
      </c>
      <c r="F268" s="40">
        <v>0.4</v>
      </c>
      <c r="G268" s="40">
        <v>0</v>
      </c>
      <c r="H268" s="40">
        <v>0</v>
      </c>
      <c r="I268" s="40">
        <v>135.37</v>
      </c>
      <c r="J268" s="41">
        <v>0</v>
      </c>
      <c r="K268" s="42">
        <f t="shared" si="8"/>
        <v>329.33199999999999</v>
      </c>
      <c r="M268" s="56">
        <v>16.428999999999998</v>
      </c>
    </row>
    <row r="269" spans="1:13" x14ac:dyDescent="0.2">
      <c r="A269" s="4">
        <f t="shared" si="9"/>
        <v>9</v>
      </c>
      <c r="B269" s="35">
        <v>40073</v>
      </c>
      <c r="C269" s="39">
        <v>0</v>
      </c>
      <c r="D269" s="40">
        <v>36.847000000000001</v>
      </c>
      <c r="E269" s="40">
        <v>149.245</v>
      </c>
      <c r="F269" s="40">
        <v>5.6239999999999997</v>
      </c>
      <c r="G269" s="40">
        <v>0</v>
      </c>
      <c r="H269" s="40">
        <v>0</v>
      </c>
      <c r="I269" s="40">
        <v>117.37</v>
      </c>
      <c r="J269" s="41">
        <v>0</v>
      </c>
      <c r="K269" s="42">
        <f t="shared" si="8"/>
        <v>309.08600000000001</v>
      </c>
      <c r="M269" s="56">
        <v>14.917999999999999</v>
      </c>
    </row>
    <row r="270" spans="1:13" x14ac:dyDescent="0.2">
      <c r="A270" s="4">
        <f t="shared" si="9"/>
        <v>9</v>
      </c>
      <c r="B270" s="35">
        <v>40074</v>
      </c>
      <c r="C270" s="39">
        <v>0</v>
      </c>
      <c r="D270" s="40">
        <v>23.46</v>
      </c>
      <c r="E270" s="40">
        <v>89.503</v>
      </c>
      <c r="F270" s="40">
        <v>0</v>
      </c>
      <c r="G270" s="40">
        <v>0</v>
      </c>
      <c r="H270" s="40">
        <v>0</v>
      </c>
      <c r="I270" s="40">
        <v>144.92599999999999</v>
      </c>
      <c r="J270" s="41">
        <v>0</v>
      </c>
      <c r="K270" s="42">
        <f t="shared" si="8"/>
        <v>257.88900000000001</v>
      </c>
      <c r="M270" s="56">
        <v>13.016</v>
      </c>
    </row>
    <row r="271" spans="1:13" x14ac:dyDescent="0.2">
      <c r="A271" s="4">
        <f t="shared" si="9"/>
        <v>9</v>
      </c>
      <c r="B271" s="35">
        <v>40075</v>
      </c>
      <c r="C271" s="39">
        <v>0</v>
      </c>
      <c r="D271" s="40">
        <v>31.262</v>
      </c>
      <c r="E271" s="40">
        <v>103.35299999999999</v>
      </c>
      <c r="F271" s="40">
        <v>0</v>
      </c>
      <c r="G271" s="40">
        <v>0</v>
      </c>
      <c r="H271" s="40">
        <v>0</v>
      </c>
      <c r="I271" s="40">
        <v>121.92400000000001</v>
      </c>
      <c r="J271" s="41">
        <v>0</v>
      </c>
      <c r="K271" s="42">
        <f t="shared" si="8"/>
        <v>256.53899999999999</v>
      </c>
      <c r="M271" s="56">
        <v>13.65</v>
      </c>
    </row>
    <row r="272" spans="1:13" x14ac:dyDescent="0.2">
      <c r="A272" s="4">
        <f t="shared" si="9"/>
        <v>9</v>
      </c>
      <c r="B272" s="35">
        <v>40076</v>
      </c>
      <c r="C272" s="39">
        <v>0</v>
      </c>
      <c r="D272" s="40">
        <v>37.496000000000002</v>
      </c>
      <c r="E272" s="40">
        <v>105.114</v>
      </c>
      <c r="F272" s="40">
        <v>0</v>
      </c>
      <c r="G272" s="40">
        <v>0</v>
      </c>
      <c r="H272" s="40">
        <v>0</v>
      </c>
      <c r="I272" s="40">
        <v>125.997</v>
      </c>
      <c r="J272" s="41">
        <v>0</v>
      </c>
      <c r="K272" s="42">
        <f t="shared" si="8"/>
        <v>268.60700000000003</v>
      </c>
      <c r="M272" s="56">
        <v>15.259</v>
      </c>
    </row>
    <row r="273" spans="1:13" x14ac:dyDescent="0.2">
      <c r="A273" s="4">
        <f t="shared" si="9"/>
        <v>9</v>
      </c>
      <c r="B273" s="35">
        <v>40077</v>
      </c>
      <c r="C273" s="39">
        <v>6.492</v>
      </c>
      <c r="D273" s="40">
        <v>21.504000000000001</v>
      </c>
      <c r="E273" s="40">
        <v>166.80799999999999</v>
      </c>
      <c r="F273" s="40">
        <v>0</v>
      </c>
      <c r="G273" s="40">
        <v>0</v>
      </c>
      <c r="H273" s="40">
        <v>12.445</v>
      </c>
      <c r="I273" s="40">
        <v>100.809</v>
      </c>
      <c r="J273" s="41">
        <v>0</v>
      </c>
      <c r="K273" s="42">
        <f t="shared" si="8"/>
        <v>308.05799999999999</v>
      </c>
      <c r="M273" s="56">
        <v>15.648999999999999</v>
      </c>
    </row>
    <row r="274" spans="1:13" x14ac:dyDescent="0.2">
      <c r="A274" s="4">
        <f t="shared" si="9"/>
        <v>9</v>
      </c>
      <c r="B274" s="35">
        <v>40078</v>
      </c>
      <c r="C274" s="39">
        <v>7.5789999999999997</v>
      </c>
      <c r="D274" s="40">
        <v>25.169</v>
      </c>
      <c r="E274" s="40">
        <v>194.35900000000001</v>
      </c>
      <c r="F274" s="40">
        <v>24.276</v>
      </c>
      <c r="G274" s="40">
        <v>0</v>
      </c>
      <c r="H274" s="40">
        <v>5.8789999999999996</v>
      </c>
      <c r="I274" s="40">
        <v>67.673000000000002</v>
      </c>
      <c r="J274" s="41">
        <v>0</v>
      </c>
      <c r="K274" s="42">
        <f t="shared" si="8"/>
        <v>324.935</v>
      </c>
      <c r="M274" s="56">
        <v>15.698</v>
      </c>
    </row>
    <row r="275" spans="1:13" x14ac:dyDescent="0.2">
      <c r="A275" s="4">
        <f t="shared" si="9"/>
        <v>9</v>
      </c>
      <c r="B275" s="35">
        <v>40079</v>
      </c>
      <c r="C275" s="39">
        <v>0</v>
      </c>
      <c r="D275" s="40">
        <v>32.048999999999999</v>
      </c>
      <c r="E275" s="40">
        <v>177.167</v>
      </c>
      <c r="F275" s="40">
        <v>18.242999999999999</v>
      </c>
      <c r="G275" s="40">
        <v>0</v>
      </c>
      <c r="H275" s="40">
        <v>7.0720000000000001</v>
      </c>
      <c r="I275" s="40">
        <v>95.218999999999994</v>
      </c>
      <c r="J275" s="41">
        <v>0</v>
      </c>
      <c r="K275" s="42">
        <f t="shared" si="8"/>
        <v>329.75</v>
      </c>
      <c r="M275" s="56">
        <v>15.698</v>
      </c>
    </row>
    <row r="276" spans="1:13" x14ac:dyDescent="0.2">
      <c r="A276" s="4">
        <f t="shared" si="9"/>
        <v>9</v>
      </c>
      <c r="B276" s="35">
        <v>40080</v>
      </c>
      <c r="C276" s="39">
        <v>3.2879999999999998</v>
      </c>
      <c r="D276" s="40">
        <v>32.335999999999999</v>
      </c>
      <c r="E276" s="40">
        <v>175.86799999999999</v>
      </c>
      <c r="F276" s="40">
        <v>0</v>
      </c>
      <c r="G276" s="40">
        <v>0</v>
      </c>
      <c r="H276" s="40">
        <v>10.558999999999999</v>
      </c>
      <c r="I276" s="40">
        <v>109.657</v>
      </c>
      <c r="J276" s="41">
        <v>0</v>
      </c>
      <c r="K276" s="42">
        <f t="shared" si="8"/>
        <v>331.70799999999997</v>
      </c>
      <c r="M276" s="56">
        <v>16.039000000000001</v>
      </c>
    </row>
    <row r="277" spans="1:13" x14ac:dyDescent="0.2">
      <c r="A277" s="4">
        <f t="shared" si="9"/>
        <v>9</v>
      </c>
      <c r="B277" s="35">
        <v>40081</v>
      </c>
      <c r="C277" s="39">
        <v>2.9550000000000001</v>
      </c>
      <c r="D277" s="40">
        <v>28.812000000000001</v>
      </c>
      <c r="E277" s="40">
        <v>186.32499999999999</v>
      </c>
      <c r="F277" s="40">
        <v>14.56</v>
      </c>
      <c r="G277" s="40">
        <v>0</v>
      </c>
      <c r="H277" s="40">
        <v>18.666</v>
      </c>
      <c r="I277" s="40">
        <v>85.225999999999999</v>
      </c>
      <c r="J277" s="41">
        <v>0</v>
      </c>
      <c r="K277" s="42">
        <f t="shared" si="8"/>
        <v>336.54399999999998</v>
      </c>
      <c r="M277" s="56">
        <v>15.795</v>
      </c>
    </row>
    <row r="278" spans="1:13" x14ac:dyDescent="0.2">
      <c r="A278" s="4">
        <f t="shared" si="9"/>
        <v>9</v>
      </c>
      <c r="B278" s="35">
        <v>40082</v>
      </c>
      <c r="C278" s="39">
        <v>7.6180000000000003</v>
      </c>
      <c r="D278" s="40">
        <v>9.843</v>
      </c>
      <c r="E278" s="40">
        <v>181.286</v>
      </c>
      <c r="F278" s="40">
        <v>16.721</v>
      </c>
      <c r="G278" s="40">
        <v>0</v>
      </c>
      <c r="H278" s="40">
        <v>36.594999999999999</v>
      </c>
      <c r="I278" s="40">
        <v>62.868000000000002</v>
      </c>
      <c r="J278" s="41">
        <v>0</v>
      </c>
      <c r="K278" s="42">
        <f t="shared" si="8"/>
        <v>314.93100000000004</v>
      </c>
      <c r="M278" s="56">
        <v>15.6</v>
      </c>
    </row>
    <row r="279" spans="1:13" x14ac:dyDescent="0.2">
      <c r="A279" s="4">
        <f t="shared" si="9"/>
        <v>9</v>
      </c>
      <c r="B279" s="35">
        <v>40083</v>
      </c>
      <c r="C279" s="39">
        <v>3.2959999999999998</v>
      </c>
      <c r="D279" s="40">
        <v>16.297999999999998</v>
      </c>
      <c r="E279" s="40">
        <v>174.41300000000001</v>
      </c>
      <c r="F279" s="40">
        <v>5.4580000000000002</v>
      </c>
      <c r="G279" s="40">
        <v>0</v>
      </c>
      <c r="H279" s="40">
        <v>33.82</v>
      </c>
      <c r="I279" s="40">
        <v>47.826999999999998</v>
      </c>
      <c r="J279" s="41">
        <v>0</v>
      </c>
      <c r="K279" s="42">
        <f t="shared" si="8"/>
        <v>281.11199999999997</v>
      </c>
      <c r="M279" s="56">
        <v>15.015000000000001</v>
      </c>
    </row>
    <row r="280" spans="1:13" x14ac:dyDescent="0.2">
      <c r="A280" s="4">
        <f t="shared" si="9"/>
        <v>9</v>
      </c>
      <c r="B280" s="35">
        <v>40084</v>
      </c>
      <c r="C280" s="39">
        <v>7.1210000000000004</v>
      </c>
      <c r="D280" s="40">
        <v>2.3260000000000001</v>
      </c>
      <c r="E280" s="40">
        <v>192.65899999999999</v>
      </c>
      <c r="F280" s="40">
        <v>13.576000000000001</v>
      </c>
      <c r="G280" s="40">
        <v>0</v>
      </c>
      <c r="H280" s="40">
        <v>47.886000000000003</v>
      </c>
      <c r="I280" s="40">
        <v>49.731999999999999</v>
      </c>
      <c r="J280" s="41">
        <v>0</v>
      </c>
      <c r="K280" s="42">
        <f t="shared" si="8"/>
        <v>313.29999999999995</v>
      </c>
      <c r="M280" s="56">
        <v>15.259</v>
      </c>
    </row>
    <row r="281" spans="1:13" x14ac:dyDescent="0.2">
      <c r="A281" s="4">
        <f t="shared" si="9"/>
        <v>9</v>
      </c>
      <c r="B281" s="35">
        <v>40085</v>
      </c>
      <c r="C281" s="39">
        <v>7.4820000000000002</v>
      </c>
      <c r="D281" s="40">
        <v>9.36</v>
      </c>
      <c r="E281" s="40">
        <v>174.95599999999999</v>
      </c>
      <c r="F281" s="40">
        <v>9.3800000000000008</v>
      </c>
      <c r="G281" s="40">
        <v>0</v>
      </c>
      <c r="H281" s="40">
        <v>26.248999999999999</v>
      </c>
      <c r="I281" s="40">
        <v>85.27</v>
      </c>
      <c r="J281" s="41">
        <v>0</v>
      </c>
      <c r="K281" s="42">
        <f t="shared" si="8"/>
        <v>312.697</v>
      </c>
      <c r="M281" s="56">
        <v>14.917999999999999</v>
      </c>
    </row>
    <row r="282" spans="1:13" x14ac:dyDescent="0.2">
      <c r="A282" s="4">
        <f t="shared" si="9"/>
        <v>9</v>
      </c>
      <c r="B282" s="35">
        <v>40086</v>
      </c>
      <c r="C282" s="39">
        <v>2.8460000000000001</v>
      </c>
      <c r="D282" s="40">
        <v>15.055999999999999</v>
      </c>
      <c r="E282" s="40">
        <v>143.476</v>
      </c>
      <c r="F282" s="40">
        <v>6.42</v>
      </c>
      <c r="G282" s="40">
        <v>0</v>
      </c>
      <c r="H282" s="40">
        <v>8.5510000000000002</v>
      </c>
      <c r="I282" s="40">
        <v>125.80200000000001</v>
      </c>
      <c r="J282" s="41">
        <v>0</v>
      </c>
      <c r="K282" s="42">
        <f t="shared" si="8"/>
        <v>302.15099999999995</v>
      </c>
      <c r="M282" s="56">
        <v>15.113</v>
      </c>
    </row>
    <row r="283" spans="1:13" x14ac:dyDescent="0.2">
      <c r="A283" s="4">
        <f t="shared" si="9"/>
        <v>10</v>
      </c>
      <c r="B283" s="35">
        <v>40087</v>
      </c>
      <c r="C283" s="39">
        <v>6.45</v>
      </c>
      <c r="D283" s="40">
        <v>22.245000000000001</v>
      </c>
      <c r="E283" s="40">
        <v>164.65899999999999</v>
      </c>
      <c r="F283" s="40">
        <v>13.638</v>
      </c>
      <c r="G283" s="40">
        <v>0</v>
      </c>
      <c r="H283" s="40">
        <v>18.196999999999999</v>
      </c>
      <c r="I283" s="40">
        <v>113.642</v>
      </c>
      <c r="J283" s="41">
        <v>0</v>
      </c>
      <c r="K283" s="42">
        <f t="shared" si="8"/>
        <v>338.83100000000002</v>
      </c>
      <c r="M283" s="56">
        <v>17.45</v>
      </c>
    </row>
    <row r="284" spans="1:13" x14ac:dyDescent="0.2">
      <c r="A284" s="4">
        <f t="shared" si="9"/>
        <v>10</v>
      </c>
      <c r="B284" s="35">
        <v>40088</v>
      </c>
      <c r="C284" s="39">
        <v>34.316000000000003</v>
      </c>
      <c r="D284" s="40">
        <v>29.120999999999999</v>
      </c>
      <c r="E284" s="40">
        <v>138.84100000000001</v>
      </c>
      <c r="F284" s="40">
        <v>22.547000000000001</v>
      </c>
      <c r="G284" s="40">
        <v>0</v>
      </c>
      <c r="H284" s="40">
        <v>35.965000000000003</v>
      </c>
      <c r="I284" s="40">
        <v>69.781000000000006</v>
      </c>
      <c r="J284" s="41">
        <v>0</v>
      </c>
      <c r="K284" s="42">
        <f t="shared" si="8"/>
        <v>330.57100000000003</v>
      </c>
      <c r="M284" s="56">
        <v>17.885999999999999</v>
      </c>
    </row>
    <row r="285" spans="1:13" x14ac:dyDescent="0.2">
      <c r="A285" s="4">
        <f t="shared" si="9"/>
        <v>10</v>
      </c>
      <c r="B285" s="35">
        <v>40089</v>
      </c>
      <c r="C285" s="39">
        <v>8.0220000000000002</v>
      </c>
      <c r="D285" s="40">
        <v>15.048</v>
      </c>
      <c r="E285" s="40">
        <v>162.732</v>
      </c>
      <c r="F285" s="40">
        <v>23.724</v>
      </c>
      <c r="G285" s="40">
        <v>0</v>
      </c>
      <c r="H285" s="40">
        <v>28.135999999999999</v>
      </c>
      <c r="I285" s="40">
        <v>72.701999999999998</v>
      </c>
      <c r="J285" s="41">
        <v>0</v>
      </c>
      <c r="K285" s="42">
        <f t="shared" si="8"/>
        <v>310.36399999999998</v>
      </c>
      <c r="M285" s="56">
        <v>15.946999999999999</v>
      </c>
    </row>
    <row r="286" spans="1:13" x14ac:dyDescent="0.2">
      <c r="A286" s="4">
        <f t="shared" si="9"/>
        <v>10</v>
      </c>
      <c r="B286" s="35">
        <v>40090</v>
      </c>
      <c r="C286" s="39">
        <v>0</v>
      </c>
      <c r="D286" s="40">
        <v>16.681999999999999</v>
      </c>
      <c r="E286" s="40">
        <v>125.277</v>
      </c>
      <c r="F286" s="40">
        <v>2.9620000000000002</v>
      </c>
      <c r="G286" s="40">
        <v>0</v>
      </c>
      <c r="H286" s="40">
        <v>4.9420000000000002</v>
      </c>
      <c r="I286" s="40">
        <v>134.43700000000001</v>
      </c>
      <c r="J286" s="41">
        <v>0</v>
      </c>
      <c r="K286" s="42">
        <f t="shared" si="8"/>
        <v>284.3</v>
      </c>
      <c r="M286" s="56">
        <v>15.802</v>
      </c>
    </row>
    <row r="287" spans="1:13" x14ac:dyDescent="0.2">
      <c r="A287" s="4">
        <f t="shared" si="9"/>
        <v>10</v>
      </c>
      <c r="B287" s="35">
        <v>40091</v>
      </c>
      <c r="C287" s="39">
        <v>17.427</v>
      </c>
      <c r="D287" s="40">
        <v>12.08</v>
      </c>
      <c r="E287" s="40">
        <v>151.75899999999999</v>
      </c>
      <c r="F287" s="40">
        <v>0</v>
      </c>
      <c r="G287" s="40">
        <v>0</v>
      </c>
      <c r="H287" s="40">
        <v>0</v>
      </c>
      <c r="I287" s="40">
        <v>152.39400000000001</v>
      </c>
      <c r="J287" s="41">
        <v>0</v>
      </c>
      <c r="K287" s="42">
        <f t="shared" si="8"/>
        <v>333.65999999999997</v>
      </c>
      <c r="M287" s="56">
        <v>17.741</v>
      </c>
    </row>
    <row r="288" spans="1:13" x14ac:dyDescent="0.2">
      <c r="A288" s="4">
        <f t="shared" si="9"/>
        <v>10</v>
      </c>
      <c r="B288" s="35">
        <v>40092</v>
      </c>
      <c r="C288" s="39">
        <v>11.186</v>
      </c>
      <c r="D288" s="40">
        <v>27.638999999999999</v>
      </c>
      <c r="E288" s="40">
        <v>165.798</v>
      </c>
      <c r="F288" s="40">
        <v>14.648</v>
      </c>
      <c r="G288" s="40">
        <v>0</v>
      </c>
      <c r="H288" s="40">
        <v>20.38</v>
      </c>
      <c r="I288" s="40">
        <v>94.424000000000007</v>
      </c>
      <c r="J288" s="41">
        <v>0</v>
      </c>
      <c r="K288" s="42">
        <f t="shared" si="8"/>
        <v>334.07499999999999</v>
      </c>
      <c r="M288" s="56">
        <v>18.899999999999999</v>
      </c>
    </row>
    <row r="289" spans="1:13" x14ac:dyDescent="0.2">
      <c r="A289" s="4">
        <f t="shared" si="9"/>
        <v>10</v>
      </c>
      <c r="B289" s="35">
        <v>40093</v>
      </c>
      <c r="C289" s="39">
        <v>43.887999999999998</v>
      </c>
      <c r="D289" s="40">
        <v>0</v>
      </c>
      <c r="E289" s="40">
        <v>148.79300000000001</v>
      </c>
      <c r="F289" s="40">
        <v>38.421999999999997</v>
      </c>
      <c r="G289" s="40">
        <v>0</v>
      </c>
      <c r="H289" s="40">
        <v>33.619</v>
      </c>
      <c r="I289" s="40">
        <v>64.123999999999995</v>
      </c>
      <c r="J289" s="41">
        <v>0</v>
      </c>
      <c r="K289" s="42">
        <f t="shared" si="8"/>
        <v>328.846</v>
      </c>
      <c r="M289" s="56">
        <v>17.062000000000001</v>
      </c>
    </row>
    <row r="290" spans="1:13" x14ac:dyDescent="0.2">
      <c r="A290" s="4">
        <f t="shared" si="9"/>
        <v>10</v>
      </c>
      <c r="B290" s="35">
        <v>40094</v>
      </c>
      <c r="C290" s="39">
        <v>68.284000000000006</v>
      </c>
      <c r="D290" s="40">
        <v>4.577</v>
      </c>
      <c r="E290" s="40">
        <v>116.044</v>
      </c>
      <c r="F290" s="40">
        <v>38.331000000000003</v>
      </c>
      <c r="G290" s="40">
        <v>0</v>
      </c>
      <c r="H290" s="40">
        <v>41.4</v>
      </c>
      <c r="I290" s="40">
        <v>60.34</v>
      </c>
      <c r="J290" s="41">
        <v>0</v>
      </c>
      <c r="K290" s="42">
        <f t="shared" si="8"/>
        <v>328.976</v>
      </c>
      <c r="M290" s="56">
        <v>17.353000000000002</v>
      </c>
    </row>
    <row r="291" spans="1:13" x14ac:dyDescent="0.2">
      <c r="A291" s="4">
        <f t="shared" si="9"/>
        <v>10</v>
      </c>
      <c r="B291" s="35">
        <v>40095</v>
      </c>
      <c r="C291" s="39">
        <v>70.808999999999997</v>
      </c>
      <c r="D291" s="40">
        <v>11.718</v>
      </c>
      <c r="E291" s="40">
        <v>101.812</v>
      </c>
      <c r="F291" s="40">
        <v>39.35</v>
      </c>
      <c r="G291" s="40">
        <v>0</v>
      </c>
      <c r="H291" s="40">
        <v>48.134999999999998</v>
      </c>
      <c r="I291" s="40">
        <v>57.06</v>
      </c>
      <c r="J291" s="41">
        <v>0</v>
      </c>
      <c r="K291" s="42">
        <f t="shared" si="8"/>
        <v>328.88400000000001</v>
      </c>
      <c r="M291" s="56">
        <v>17.013999999999999</v>
      </c>
    </row>
    <row r="292" spans="1:13" x14ac:dyDescent="0.2">
      <c r="A292" s="4">
        <f t="shared" si="9"/>
        <v>10</v>
      </c>
      <c r="B292" s="35">
        <v>40096</v>
      </c>
      <c r="C292" s="39">
        <v>57.616999999999997</v>
      </c>
      <c r="D292" s="40">
        <v>10.228</v>
      </c>
      <c r="E292" s="40">
        <v>104.837</v>
      </c>
      <c r="F292" s="40">
        <v>29.114999999999998</v>
      </c>
      <c r="G292" s="40">
        <v>0</v>
      </c>
      <c r="H292" s="40">
        <v>47.637999999999998</v>
      </c>
      <c r="I292" s="40">
        <v>57.6</v>
      </c>
      <c r="J292" s="41">
        <v>0</v>
      </c>
      <c r="K292" s="42">
        <f t="shared" si="8"/>
        <v>307.03500000000003</v>
      </c>
      <c r="M292" s="56">
        <v>15.753</v>
      </c>
    </row>
    <row r="293" spans="1:13" x14ac:dyDescent="0.2">
      <c r="A293" s="4">
        <f t="shared" si="9"/>
        <v>10</v>
      </c>
      <c r="B293" s="35">
        <v>40097</v>
      </c>
      <c r="C293" s="39">
        <v>24.853999999999999</v>
      </c>
      <c r="D293" s="40">
        <v>14.359</v>
      </c>
      <c r="E293" s="40">
        <v>102.02200000000001</v>
      </c>
      <c r="F293" s="40">
        <v>9.8849999999999998</v>
      </c>
      <c r="G293" s="40">
        <v>0</v>
      </c>
      <c r="H293" s="40">
        <v>10.834</v>
      </c>
      <c r="I293" s="40">
        <v>84.611999999999995</v>
      </c>
      <c r="J293" s="41">
        <v>0</v>
      </c>
      <c r="K293" s="42">
        <f t="shared" si="8"/>
        <v>246.566</v>
      </c>
      <c r="M293" s="56">
        <v>13.96</v>
      </c>
    </row>
    <row r="294" spans="1:13" x14ac:dyDescent="0.2">
      <c r="A294" s="4">
        <f t="shared" si="9"/>
        <v>10</v>
      </c>
      <c r="B294" s="35">
        <v>40098</v>
      </c>
      <c r="C294" s="39">
        <v>1.6639999999999999</v>
      </c>
      <c r="D294" s="40">
        <v>14.073</v>
      </c>
      <c r="E294" s="40">
        <v>121.64400000000001</v>
      </c>
      <c r="F294" s="40">
        <v>0</v>
      </c>
      <c r="G294" s="40">
        <v>0</v>
      </c>
      <c r="H294" s="40">
        <v>0</v>
      </c>
      <c r="I294" s="40">
        <v>143.93799999999999</v>
      </c>
      <c r="J294" s="41">
        <v>0</v>
      </c>
      <c r="K294" s="42">
        <f t="shared" si="8"/>
        <v>281.31899999999996</v>
      </c>
      <c r="M294" s="56">
        <v>16.190000000000001</v>
      </c>
    </row>
    <row r="295" spans="1:13" x14ac:dyDescent="0.2">
      <c r="A295" s="4">
        <f t="shared" si="9"/>
        <v>10</v>
      </c>
      <c r="B295" s="35">
        <v>40099</v>
      </c>
      <c r="C295" s="39">
        <v>63.738999999999997</v>
      </c>
      <c r="D295" s="40">
        <v>17.744</v>
      </c>
      <c r="E295" s="40">
        <v>119.515</v>
      </c>
      <c r="F295" s="40">
        <v>15.256</v>
      </c>
      <c r="G295" s="40">
        <v>0</v>
      </c>
      <c r="H295" s="40">
        <v>17.481000000000002</v>
      </c>
      <c r="I295" s="40">
        <v>91.94</v>
      </c>
      <c r="J295" s="41">
        <v>0</v>
      </c>
      <c r="K295" s="42">
        <f t="shared" si="8"/>
        <v>325.67499999999995</v>
      </c>
      <c r="M295" s="56">
        <v>16.529</v>
      </c>
    </row>
    <row r="296" spans="1:13" x14ac:dyDescent="0.2">
      <c r="A296" s="4">
        <f t="shared" si="9"/>
        <v>10</v>
      </c>
      <c r="B296" s="35">
        <v>40100</v>
      </c>
      <c r="C296" s="39">
        <v>99.361000000000004</v>
      </c>
      <c r="D296" s="40">
        <v>12.023</v>
      </c>
      <c r="E296" s="40">
        <v>80.573999999999998</v>
      </c>
      <c r="F296" s="40">
        <v>36.186</v>
      </c>
      <c r="G296" s="40">
        <v>0</v>
      </c>
      <c r="H296" s="40">
        <v>22.625</v>
      </c>
      <c r="I296" s="40">
        <v>71.16</v>
      </c>
      <c r="J296" s="41">
        <v>0</v>
      </c>
      <c r="K296" s="42">
        <f t="shared" si="8"/>
        <v>321.92899999999997</v>
      </c>
      <c r="M296" s="56">
        <v>16.82</v>
      </c>
    </row>
    <row r="297" spans="1:13" x14ac:dyDescent="0.2">
      <c r="A297" s="4">
        <f t="shared" si="9"/>
        <v>10</v>
      </c>
      <c r="B297" s="35">
        <v>40101</v>
      </c>
      <c r="C297" s="39">
        <v>100.407</v>
      </c>
      <c r="D297" s="40">
        <v>21.132000000000001</v>
      </c>
      <c r="E297" s="40">
        <v>52.509</v>
      </c>
      <c r="F297" s="40">
        <v>39.298000000000002</v>
      </c>
      <c r="G297" s="40">
        <v>0</v>
      </c>
      <c r="H297" s="40">
        <v>28.677</v>
      </c>
      <c r="I297" s="40">
        <v>84.409000000000006</v>
      </c>
      <c r="J297" s="41">
        <v>0</v>
      </c>
      <c r="K297" s="42">
        <f t="shared" ref="K297:K360" si="10">SUM(C297:J297)</f>
        <v>326.43200000000002</v>
      </c>
      <c r="M297" s="56">
        <v>16.626000000000001</v>
      </c>
    </row>
    <row r="298" spans="1:13" x14ac:dyDescent="0.2">
      <c r="A298" s="4">
        <f t="shared" si="9"/>
        <v>10</v>
      </c>
      <c r="B298" s="35">
        <v>40102</v>
      </c>
      <c r="C298" s="39">
        <v>79.349999999999994</v>
      </c>
      <c r="D298" s="40">
        <v>39.121000000000002</v>
      </c>
      <c r="E298" s="40">
        <v>44.259</v>
      </c>
      <c r="F298" s="40">
        <v>30.364000000000001</v>
      </c>
      <c r="G298" s="40">
        <v>0</v>
      </c>
      <c r="H298" s="40">
        <v>15.88</v>
      </c>
      <c r="I298" s="40">
        <v>107.461</v>
      </c>
      <c r="J298" s="41">
        <v>0</v>
      </c>
      <c r="K298" s="42">
        <f t="shared" si="10"/>
        <v>316.435</v>
      </c>
      <c r="M298" s="56">
        <v>16.140999999999998</v>
      </c>
    </row>
    <row r="299" spans="1:13" x14ac:dyDescent="0.2">
      <c r="A299" s="4">
        <f t="shared" si="9"/>
        <v>10</v>
      </c>
      <c r="B299" s="35">
        <v>40103</v>
      </c>
      <c r="C299" s="39">
        <v>56.896999999999998</v>
      </c>
      <c r="D299" s="40">
        <v>24.31</v>
      </c>
      <c r="E299" s="40">
        <v>84.230999999999995</v>
      </c>
      <c r="F299" s="40">
        <v>6.3659999999999997</v>
      </c>
      <c r="G299" s="40">
        <v>0</v>
      </c>
      <c r="H299" s="40">
        <v>22.669</v>
      </c>
      <c r="I299" s="40">
        <v>108.995</v>
      </c>
      <c r="J299" s="41">
        <v>0</v>
      </c>
      <c r="K299" s="42">
        <f t="shared" si="10"/>
        <v>303.46799999999996</v>
      </c>
      <c r="M299" s="56">
        <v>15.510999999999999</v>
      </c>
    </row>
    <row r="300" spans="1:13" x14ac:dyDescent="0.2">
      <c r="A300" s="4">
        <f t="shared" si="9"/>
        <v>10</v>
      </c>
      <c r="B300" s="35">
        <v>40104</v>
      </c>
      <c r="C300" s="39">
        <v>59.369</v>
      </c>
      <c r="D300" s="40">
        <v>24.52</v>
      </c>
      <c r="E300" s="40">
        <v>77.119</v>
      </c>
      <c r="F300" s="40">
        <v>0</v>
      </c>
      <c r="G300" s="40">
        <v>0</v>
      </c>
      <c r="H300" s="40">
        <v>20.905999999999999</v>
      </c>
      <c r="I300" s="40">
        <v>92.265000000000001</v>
      </c>
      <c r="J300" s="41">
        <v>0</v>
      </c>
      <c r="K300" s="42">
        <f t="shared" si="10"/>
        <v>274.17899999999997</v>
      </c>
      <c r="M300" s="56">
        <v>15.996</v>
      </c>
    </row>
    <row r="301" spans="1:13" x14ac:dyDescent="0.2">
      <c r="A301" s="4">
        <f t="shared" si="9"/>
        <v>10</v>
      </c>
      <c r="B301" s="35">
        <v>40105</v>
      </c>
      <c r="C301" s="39">
        <v>64.944999999999993</v>
      </c>
      <c r="D301" s="40">
        <v>34.82</v>
      </c>
      <c r="E301" s="40">
        <v>87.289000000000001</v>
      </c>
      <c r="F301" s="40">
        <v>0</v>
      </c>
      <c r="G301" s="40">
        <v>0</v>
      </c>
      <c r="H301" s="40">
        <v>3.4780000000000002</v>
      </c>
      <c r="I301" s="40">
        <v>132.72</v>
      </c>
      <c r="J301" s="41">
        <v>0</v>
      </c>
      <c r="K301" s="42">
        <f t="shared" si="10"/>
        <v>323.25199999999995</v>
      </c>
      <c r="M301" s="56">
        <v>16.771000000000001</v>
      </c>
    </row>
    <row r="302" spans="1:13" x14ac:dyDescent="0.2">
      <c r="A302" s="4">
        <f t="shared" si="9"/>
        <v>10</v>
      </c>
      <c r="B302" s="35">
        <v>40106</v>
      </c>
      <c r="C302" s="39">
        <v>63.514000000000003</v>
      </c>
      <c r="D302" s="40">
        <v>33.79</v>
      </c>
      <c r="E302" s="40">
        <v>94.891000000000005</v>
      </c>
      <c r="F302" s="40">
        <v>21.62</v>
      </c>
      <c r="G302" s="40">
        <v>0</v>
      </c>
      <c r="H302" s="40">
        <v>33.08</v>
      </c>
      <c r="I302" s="40">
        <v>81.584000000000003</v>
      </c>
      <c r="J302" s="41">
        <v>0</v>
      </c>
      <c r="K302" s="42">
        <f t="shared" si="10"/>
        <v>328.47899999999998</v>
      </c>
      <c r="M302" s="56">
        <v>16.722999999999999</v>
      </c>
    </row>
    <row r="303" spans="1:13" x14ac:dyDescent="0.2">
      <c r="A303" s="4">
        <f t="shared" si="9"/>
        <v>10</v>
      </c>
      <c r="B303" s="35">
        <v>40107</v>
      </c>
      <c r="C303" s="39">
        <v>104.33</v>
      </c>
      <c r="D303" s="40">
        <v>10.206</v>
      </c>
      <c r="E303" s="40">
        <v>77.953999999999994</v>
      </c>
      <c r="F303" s="40">
        <v>13.24</v>
      </c>
      <c r="G303" s="40">
        <v>0</v>
      </c>
      <c r="H303" s="40">
        <v>58.234000000000002</v>
      </c>
      <c r="I303" s="40">
        <v>67.712000000000003</v>
      </c>
      <c r="J303" s="41">
        <v>0</v>
      </c>
      <c r="K303" s="42">
        <f t="shared" si="10"/>
        <v>331.67599999999999</v>
      </c>
      <c r="M303" s="56">
        <v>17.013999999999999</v>
      </c>
    </row>
    <row r="304" spans="1:13" x14ac:dyDescent="0.2">
      <c r="A304" s="4">
        <f t="shared" si="9"/>
        <v>10</v>
      </c>
      <c r="B304" s="35">
        <v>40108</v>
      </c>
      <c r="C304" s="39">
        <v>30.585000000000001</v>
      </c>
      <c r="D304" s="40">
        <v>16.914999999999999</v>
      </c>
      <c r="E304" s="40">
        <v>126.18300000000001</v>
      </c>
      <c r="F304" s="40">
        <v>0</v>
      </c>
      <c r="G304" s="40">
        <v>0</v>
      </c>
      <c r="H304" s="40">
        <v>0.08</v>
      </c>
      <c r="I304" s="40">
        <v>148.262</v>
      </c>
      <c r="J304" s="41">
        <v>0</v>
      </c>
      <c r="K304" s="42">
        <f t="shared" si="10"/>
        <v>322.02499999999998</v>
      </c>
      <c r="M304" s="56">
        <v>16.286999999999999</v>
      </c>
    </row>
    <row r="305" spans="1:13" x14ac:dyDescent="0.2">
      <c r="A305" s="4">
        <f t="shared" si="9"/>
        <v>10</v>
      </c>
      <c r="B305" s="35">
        <v>40109</v>
      </c>
      <c r="C305" s="39">
        <v>4.53</v>
      </c>
      <c r="D305" s="40">
        <v>28.806000000000001</v>
      </c>
      <c r="E305" s="40">
        <v>164.28299999999999</v>
      </c>
      <c r="F305" s="40">
        <v>0</v>
      </c>
      <c r="G305" s="40">
        <v>0</v>
      </c>
      <c r="H305" s="40">
        <v>3.37</v>
      </c>
      <c r="I305" s="40">
        <v>146.029</v>
      </c>
      <c r="J305" s="41">
        <v>0</v>
      </c>
      <c r="K305" s="42">
        <f t="shared" si="10"/>
        <v>347.01799999999997</v>
      </c>
      <c r="M305" s="56">
        <v>17.111000000000001</v>
      </c>
    </row>
    <row r="306" spans="1:13" x14ac:dyDescent="0.2">
      <c r="A306" s="4">
        <f t="shared" si="9"/>
        <v>10</v>
      </c>
      <c r="B306" s="35">
        <v>40110</v>
      </c>
      <c r="C306" s="39">
        <v>0.39200000000000002</v>
      </c>
      <c r="D306" s="40">
        <v>20.245999999999999</v>
      </c>
      <c r="E306" s="40">
        <v>186.30699999999999</v>
      </c>
      <c r="F306" s="40">
        <v>0</v>
      </c>
      <c r="G306" s="40">
        <v>0</v>
      </c>
      <c r="H306" s="40">
        <v>5.3559999999999999</v>
      </c>
      <c r="I306" s="40">
        <v>117.114</v>
      </c>
      <c r="J306" s="41">
        <v>0</v>
      </c>
      <c r="K306" s="42">
        <f t="shared" si="10"/>
        <v>329.41499999999996</v>
      </c>
      <c r="M306" s="56">
        <v>16.382999999999999</v>
      </c>
    </row>
    <row r="307" spans="1:13" x14ac:dyDescent="0.2">
      <c r="A307" s="4">
        <f t="shared" si="9"/>
        <v>10</v>
      </c>
      <c r="B307" s="35">
        <v>40111</v>
      </c>
      <c r="C307" s="39">
        <v>7.343</v>
      </c>
      <c r="D307" s="40">
        <v>19.148</v>
      </c>
      <c r="E307" s="40">
        <v>131.833</v>
      </c>
      <c r="F307" s="40">
        <v>0</v>
      </c>
      <c r="G307" s="40">
        <v>0</v>
      </c>
      <c r="H307" s="40">
        <v>2.6120000000000001</v>
      </c>
      <c r="I307" s="40">
        <v>141.92099999999999</v>
      </c>
      <c r="J307" s="41">
        <v>0</v>
      </c>
      <c r="K307" s="42">
        <f t="shared" si="10"/>
        <v>302.85699999999997</v>
      </c>
      <c r="M307" s="56">
        <v>16.431999999999999</v>
      </c>
    </row>
    <row r="308" spans="1:13" x14ac:dyDescent="0.2">
      <c r="A308" s="4">
        <f t="shared" si="9"/>
        <v>10</v>
      </c>
      <c r="B308" s="35">
        <v>40112</v>
      </c>
      <c r="C308" s="39">
        <v>14.728999999999999</v>
      </c>
      <c r="D308" s="40">
        <v>8.8550000000000004</v>
      </c>
      <c r="E308" s="40">
        <v>168.16</v>
      </c>
      <c r="F308" s="40">
        <v>3.9289999999999998</v>
      </c>
      <c r="G308" s="40">
        <v>0</v>
      </c>
      <c r="H308" s="40">
        <v>7.742</v>
      </c>
      <c r="I308" s="40">
        <v>136.46700000000001</v>
      </c>
      <c r="J308" s="41">
        <v>0</v>
      </c>
      <c r="K308" s="42">
        <f t="shared" si="10"/>
        <v>339.88200000000001</v>
      </c>
      <c r="M308" s="56">
        <v>17.594999999999999</v>
      </c>
    </row>
    <row r="309" spans="1:13" x14ac:dyDescent="0.2">
      <c r="A309" s="4">
        <f t="shared" si="9"/>
        <v>10</v>
      </c>
      <c r="B309" s="35">
        <v>40113</v>
      </c>
      <c r="C309" s="39">
        <v>4.1440000000000001</v>
      </c>
      <c r="D309" s="40">
        <v>11.779</v>
      </c>
      <c r="E309" s="40">
        <v>183.887</v>
      </c>
      <c r="F309" s="40">
        <v>2.3039999999999998</v>
      </c>
      <c r="G309" s="40">
        <v>0</v>
      </c>
      <c r="H309" s="40">
        <v>0</v>
      </c>
      <c r="I309" s="40">
        <v>153.06800000000001</v>
      </c>
      <c r="J309" s="41">
        <v>0</v>
      </c>
      <c r="K309" s="42">
        <f t="shared" si="10"/>
        <v>355.18200000000002</v>
      </c>
      <c r="M309" s="56">
        <v>17.401</v>
      </c>
    </row>
    <row r="310" spans="1:13" x14ac:dyDescent="0.2">
      <c r="A310" s="4">
        <f t="shared" si="9"/>
        <v>10</v>
      </c>
      <c r="B310" s="35">
        <v>40114</v>
      </c>
      <c r="C310" s="39">
        <v>2.532</v>
      </c>
      <c r="D310" s="40">
        <v>14.656000000000001</v>
      </c>
      <c r="E310" s="40">
        <v>161.73500000000001</v>
      </c>
      <c r="F310" s="40">
        <v>0</v>
      </c>
      <c r="G310" s="40">
        <v>0</v>
      </c>
      <c r="H310" s="40">
        <v>0</v>
      </c>
      <c r="I310" s="40">
        <v>154.327</v>
      </c>
      <c r="J310" s="41">
        <v>0</v>
      </c>
      <c r="K310" s="42">
        <f t="shared" si="10"/>
        <v>333.25</v>
      </c>
      <c r="M310" s="56">
        <v>17.013999999999999</v>
      </c>
    </row>
    <row r="311" spans="1:13" x14ac:dyDescent="0.2">
      <c r="A311" s="4">
        <f t="shared" si="9"/>
        <v>10</v>
      </c>
      <c r="B311" s="35">
        <v>40115</v>
      </c>
      <c r="C311" s="39">
        <v>4.891</v>
      </c>
      <c r="D311" s="40">
        <v>15.052</v>
      </c>
      <c r="E311" s="40">
        <v>168.74100000000001</v>
      </c>
      <c r="F311" s="40">
        <v>0</v>
      </c>
      <c r="G311" s="40">
        <v>0</v>
      </c>
      <c r="H311" s="40">
        <v>13.545999999999999</v>
      </c>
      <c r="I311" s="40">
        <v>139.05099999999999</v>
      </c>
      <c r="J311" s="41">
        <v>0</v>
      </c>
      <c r="K311" s="42">
        <f t="shared" si="10"/>
        <v>341.28100000000001</v>
      </c>
      <c r="M311" s="56">
        <v>17.158999999999999</v>
      </c>
    </row>
    <row r="312" spans="1:13" x14ac:dyDescent="0.2">
      <c r="A312" s="4">
        <f t="shared" si="9"/>
        <v>10</v>
      </c>
      <c r="B312" s="35">
        <v>40116</v>
      </c>
      <c r="C312" s="39">
        <v>8.1739999999999995</v>
      </c>
      <c r="D312" s="40">
        <v>20.68</v>
      </c>
      <c r="E312" s="40">
        <v>180.602</v>
      </c>
      <c r="F312" s="40">
        <v>13.566000000000001</v>
      </c>
      <c r="G312" s="40">
        <v>0</v>
      </c>
      <c r="H312" s="40">
        <v>16.666</v>
      </c>
      <c r="I312" s="40">
        <v>115.565</v>
      </c>
      <c r="J312" s="41">
        <v>0</v>
      </c>
      <c r="K312" s="42">
        <f t="shared" si="10"/>
        <v>355.25300000000004</v>
      </c>
      <c r="M312" s="56">
        <v>17.594999999999999</v>
      </c>
    </row>
    <row r="313" spans="1:13" x14ac:dyDescent="0.2">
      <c r="A313" s="4">
        <f t="shared" si="9"/>
        <v>10</v>
      </c>
      <c r="B313" s="35">
        <v>40117</v>
      </c>
      <c r="C313" s="39">
        <v>0</v>
      </c>
      <c r="D313" s="40">
        <v>22.37</v>
      </c>
      <c r="E313" s="40">
        <v>151.34800000000001</v>
      </c>
      <c r="F313" s="40">
        <v>0</v>
      </c>
      <c r="G313" s="40">
        <v>0</v>
      </c>
      <c r="H313" s="40">
        <v>2.9830000000000001</v>
      </c>
      <c r="I313" s="40">
        <v>116.755</v>
      </c>
      <c r="J313" s="41">
        <v>0</v>
      </c>
      <c r="K313" s="42">
        <f t="shared" si="10"/>
        <v>293.45600000000002</v>
      </c>
      <c r="M313" s="56">
        <v>14.493</v>
      </c>
    </row>
    <row r="314" spans="1:13" x14ac:dyDescent="0.2">
      <c r="A314" s="4">
        <f t="shared" si="9"/>
        <v>11</v>
      </c>
      <c r="B314" s="35">
        <v>40118</v>
      </c>
      <c r="C314" s="39">
        <v>1.325</v>
      </c>
      <c r="D314" s="40">
        <v>27.193999999999999</v>
      </c>
      <c r="E314" s="40">
        <v>166.63900000000001</v>
      </c>
      <c r="F314" s="40">
        <v>2.8410000000000002</v>
      </c>
      <c r="G314" s="40">
        <v>0</v>
      </c>
      <c r="H314" s="40">
        <v>12.2</v>
      </c>
      <c r="I314" s="40">
        <v>67.129000000000005</v>
      </c>
      <c r="J314" s="41">
        <v>1.25</v>
      </c>
      <c r="K314" s="42">
        <f t="shared" si="10"/>
        <v>278.57800000000003</v>
      </c>
      <c r="M314" s="56">
        <v>16.658000000000001</v>
      </c>
    </row>
    <row r="315" spans="1:13" x14ac:dyDescent="0.2">
      <c r="A315" s="4">
        <f t="shared" si="9"/>
        <v>11</v>
      </c>
      <c r="B315" s="35">
        <v>40119</v>
      </c>
      <c r="C315" s="39">
        <v>2.4670000000000001</v>
      </c>
      <c r="D315" s="40">
        <v>26.402999999999999</v>
      </c>
      <c r="E315" s="40">
        <v>169.52600000000001</v>
      </c>
      <c r="F315" s="40">
        <v>0</v>
      </c>
      <c r="G315" s="40">
        <v>0</v>
      </c>
      <c r="H315" s="40">
        <v>28.984000000000002</v>
      </c>
      <c r="I315" s="40">
        <v>114.7</v>
      </c>
      <c r="J315" s="41">
        <v>0</v>
      </c>
      <c r="K315" s="42">
        <f t="shared" si="10"/>
        <v>342.08000000000004</v>
      </c>
      <c r="M315" s="56">
        <v>18.207000000000001</v>
      </c>
    </row>
    <row r="316" spans="1:13" x14ac:dyDescent="0.2">
      <c r="A316" s="4">
        <f t="shared" si="9"/>
        <v>11</v>
      </c>
      <c r="B316" s="35">
        <v>40120</v>
      </c>
      <c r="C316" s="39">
        <v>1.3839999999999999</v>
      </c>
      <c r="D316" s="40">
        <v>27.106999999999999</v>
      </c>
      <c r="E316" s="40">
        <v>164.239</v>
      </c>
      <c r="F316" s="40">
        <v>13.601000000000001</v>
      </c>
      <c r="G316" s="40">
        <v>0</v>
      </c>
      <c r="H316" s="40">
        <v>0</v>
      </c>
      <c r="I316" s="40">
        <v>152.88</v>
      </c>
      <c r="J316" s="41">
        <v>0</v>
      </c>
      <c r="K316" s="42">
        <f t="shared" si="10"/>
        <v>359.21100000000001</v>
      </c>
      <c r="M316" s="56">
        <v>17.626000000000001</v>
      </c>
    </row>
    <row r="317" spans="1:13" x14ac:dyDescent="0.2">
      <c r="A317" s="4">
        <f t="shared" si="9"/>
        <v>11</v>
      </c>
      <c r="B317" s="35">
        <v>40121</v>
      </c>
      <c r="C317" s="39">
        <v>1.6739999999999999</v>
      </c>
      <c r="D317" s="40">
        <v>32.030999999999999</v>
      </c>
      <c r="E317" s="40">
        <v>164.76499999999999</v>
      </c>
      <c r="F317" s="40">
        <v>0.53600000000000003</v>
      </c>
      <c r="G317" s="40">
        <v>0</v>
      </c>
      <c r="H317" s="40">
        <v>21.347000000000001</v>
      </c>
      <c r="I317" s="40">
        <v>141.983</v>
      </c>
      <c r="J317" s="41">
        <v>0</v>
      </c>
      <c r="K317" s="42">
        <f t="shared" si="10"/>
        <v>362.33600000000001</v>
      </c>
      <c r="M317" s="56">
        <v>18.11</v>
      </c>
    </row>
    <row r="318" spans="1:13" x14ac:dyDescent="0.2">
      <c r="A318" s="4">
        <f t="shared" si="9"/>
        <v>11</v>
      </c>
      <c r="B318" s="35">
        <v>40122</v>
      </c>
      <c r="C318" s="39">
        <v>0.84399999999999997</v>
      </c>
      <c r="D318" s="40">
        <v>27.920999999999999</v>
      </c>
      <c r="E318" s="40">
        <v>156.715</v>
      </c>
      <c r="F318" s="40">
        <v>6.569</v>
      </c>
      <c r="G318" s="40">
        <v>0</v>
      </c>
      <c r="H318" s="40">
        <v>0.81499999999999995</v>
      </c>
      <c r="I318" s="40">
        <v>136.25</v>
      </c>
      <c r="J318" s="41">
        <v>0</v>
      </c>
      <c r="K318" s="42">
        <f t="shared" si="10"/>
        <v>329.11400000000003</v>
      </c>
      <c r="M318" s="56">
        <v>17.771000000000001</v>
      </c>
    </row>
    <row r="319" spans="1:13" x14ac:dyDescent="0.2">
      <c r="A319" s="4">
        <f t="shared" si="9"/>
        <v>11</v>
      </c>
      <c r="B319" s="35">
        <v>40123</v>
      </c>
      <c r="C319" s="39">
        <v>1.7090000000000001</v>
      </c>
      <c r="D319" s="40">
        <v>43.14</v>
      </c>
      <c r="E319" s="40">
        <v>179.69200000000001</v>
      </c>
      <c r="F319" s="40">
        <v>28.869</v>
      </c>
      <c r="G319" s="40">
        <v>0</v>
      </c>
      <c r="H319" s="40">
        <v>29.31</v>
      </c>
      <c r="I319" s="40">
        <v>85.634</v>
      </c>
      <c r="J319" s="41">
        <v>0</v>
      </c>
      <c r="K319" s="42">
        <f t="shared" si="10"/>
        <v>368.35399999999998</v>
      </c>
      <c r="M319" s="56">
        <v>17.965</v>
      </c>
    </row>
    <row r="320" spans="1:13" x14ac:dyDescent="0.2">
      <c r="A320" s="4">
        <f t="shared" si="9"/>
        <v>11</v>
      </c>
      <c r="B320" s="35">
        <v>40124</v>
      </c>
      <c r="C320" s="39">
        <v>2.5179999999999998</v>
      </c>
      <c r="D320" s="40">
        <v>39.491999999999997</v>
      </c>
      <c r="E320" s="40">
        <v>140.55199999999999</v>
      </c>
      <c r="F320" s="40">
        <v>33.905000000000001</v>
      </c>
      <c r="G320" s="40">
        <v>0</v>
      </c>
      <c r="H320" s="40">
        <v>48.621000000000002</v>
      </c>
      <c r="I320" s="40">
        <v>69.11</v>
      </c>
      <c r="J320" s="41">
        <v>0</v>
      </c>
      <c r="K320" s="42">
        <f t="shared" si="10"/>
        <v>334.19799999999998</v>
      </c>
      <c r="M320" s="56">
        <v>15.689</v>
      </c>
    </row>
    <row r="321" spans="1:13" x14ac:dyDescent="0.2">
      <c r="A321" s="4">
        <f t="shared" si="9"/>
        <v>11</v>
      </c>
      <c r="B321" s="35">
        <v>40125</v>
      </c>
      <c r="C321" s="39">
        <v>39.866</v>
      </c>
      <c r="D321" s="40">
        <v>43.939</v>
      </c>
      <c r="E321" s="40">
        <v>100.902</v>
      </c>
      <c r="F321" s="40">
        <v>9.0510000000000002</v>
      </c>
      <c r="G321" s="40">
        <v>0</v>
      </c>
      <c r="H321" s="40">
        <v>37.773000000000003</v>
      </c>
      <c r="I321" s="40">
        <v>65.67</v>
      </c>
      <c r="J321" s="41">
        <v>0</v>
      </c>
      <c r="K321" s="42">
        <f t="shared" si="10"/>
        <v>297.20099999999996</v>
      </c>
      <c r="M321" s="56">
        <v>16.125</v>
      </c>
    </row>
    <row r="322" spans="1:13" x14ac:dyDescent="0.2">
      <c r="A322" s="4">
        <f t="shared" si="9"/>
        <v>11</v>
      </c>
      <c r="B322" s="35">
        <v>40126</v>
      </c>
      <c r="C322" s="39">
        <v>71.369</v>
      </c>
      <c r="D322" s="40">
        <v>44.234000000000002</v>
      </c>
      <c r="E322" s="40">
        <v>89.341999999999999</v>
      </c>
      <c r="F322" s="40">
        <v>23.469000000000001</v>
      </c>
      <c r="G322" s="40">
        <v>0</v>
      </c>
      <c r="H322" s="40">
        <v>48.378</v>
      </c>
      <c r="I322" s="40">
        <v>58.655000000000001</v>
      </c>
      <c r="J322" s="41">
        <v>0</v>
      </c>
      <c r="K322" s="42">
        <f t="shared" si="10"/>
        <v>335.447</v>
      </c>
      <c r="M322" s="56">
        <v>17.431999999999999</v>
      </c>
    </row>
    <row r="323" spans="1:13" x14ac:dyDescent="0.2">
      <c r="A323" s="4">
        <f t="shared" si="9"/>
        <v>11</v>
      </c>
      <c r="B323" s="35">
        <v>40127</v>
      </c>
      <c r="C323" s="39">
        <v>76.838999999999999</v>
      </c>
      <c r="D323" s="40">
        <v>45.137</v>
      </c>
      <c r="E323" s="40">
        <v>89.686000000000007</v>
      </c>
      <c r="F323" s="40">
        <v>31.04</v>
      </c>
      <c r="G323" s="40">
        <v>0</v>
      </c>
      <c r="H323" s="40">
        <v>54.511000000000003</v>
      </c>
      <c r="I323" s="40">
        <v>62.332000000000001</v>
      </c>
      <c r="J323" s="41">
        <v>0</v>
      </c>
      <c r="K323" s="42">
        <f t="shared" si="10"/>
        <v>359.54500000000002</v>
      </c>
      <c r="M323" s="56">
        <v>17.239000000000001</v>
      </c>
    </row>
    <row r="324" spans="1:13" x14ac:dyDescent="0.2">
      <c r="A324" s="4">
        <f t="shared" si="9"/>
        <v>11</v>
      </c>
      <c r="B324" s="35">
        <v>40128</v>
      </c>
      <c r="C324" s="39">
        <v>57.814</v>
      </c>
      <c r="D324" s="40">
        <v>46.545999999999999</v>
      </c>
      <c r="E324" s="40">
        <v>89.613</v>
      </c>
      <c r="F324" s="40">
        <v>17.667999999999999</v>
      </c>
      <c r="G324" s="40">
        <v>0</v>
      </c>
      <c r="H324" s="40">
        <v>0.253</v>
      </c>
      <c r="I324" s="40">
        <v>142.059</v>
      </c>
      <c r="J324" s="41">
        <v>0</v>
      </c>
      <c r="K324" s="42">
        <f t="shared" si="10"/>
        <v>353.95299999999997</v>
      </c>
      <c r="M324" s="56">
        <v>17.722999999999999</v>
      </c>
    </row>
    <row r="325" spans="1:13" x14ac:dyDescent="0.2">
      <c r="A325" s="4">
        <f t="shared" si="9"/>
        <v>11</v>
      </c>
      <c r="B325" s="35">
        <v>40129</v>
      </c>
      <c r="C325" s="39">
        <v>60.088000000000001</v>
      </c>
      <c r="D325" s="40">
        <v>40.85</v>
      </c>
      <c r="E325" s="40">
        <v>79.572000000000003</v>
      </c>
      <c r="F325" s="40">
        <v>1.9570000000000001</v>
      </c>
      <c r="G325" s="40">
        <v>0</v>
      </c>
      <c r="H325" s="40">
        <v>15.24</v>
      </c>
      <c r="I325" s="40">
        <v>150.54900000000001</v>
      </c>
      <c r="J325" s="41">
        <v>0</v>
      </c>
      <c r="K325" s="42">
        <f t="shared" si="10"/>
        <v>348.25599999999997</v>
      </c>
      <c r="M325" s="56">
        <v>17.867999999999999</v>
      </c>
    </row>
    <row r="326" spans="1:13" x14ac:dyDescent="0.2">
      <c r="A326" s="4">
        <f t="shared" si="9"/>
        <v>11</v>
      </c>
      <c r="B326" s="35">
        <v>40130</v>
      </c>
      <c r="C326" s="39">
        <v>1.5580000000000001</v>
      </c>
      <c r="D326" s="40">
        <v>38.731999999999999</v>
      </c>
      <c r="E326" s="40">
        <v>156.19999999999999</v>
      </c>
      <c r="F326" s="40">
        <v>5.3630000000000004</v>
      </c>
      <c r="G326" s="40">
        <v>0</v>
      </c>
      <c r="H326" s="40">
        <v>1.3640000000000001</v>
      </c>
      <c r="I326" s="40">
        <v>152.56399999999999</v>
      </c>
      <c r="J326" s="41">
        <v>0</v>
      </c>
      <c r="K326" s="42">
        <f t="shared" si="10"/>
        <v>355.78099999999995</v>
      </c>
      <c r="M326" s="56">
        <v>18.013999999999999</v>
      </c>
    </row>
    <row r="327" spans="1:13" x14ac:dyDescent="0.2">
      <c r="A327" s="4">
        <f t="shared" si="9"/>
        <v>11</v>
      </c>
      <c r="B327" s="35">
        <v>40131</v>
      </c>
      <c r="C327" s="39">
        <v>0</v>
      </c>
      <c r="D327" s="40">
        <v>33.518000000000001</v>
      </c>
      <c r="E327" s="40">
        <v>137.52699999999999</v>
      </c>
      <c r="F327" s="40">
        <v>0.55600000000000005</v>
      </c>
      <c r="G327" s="40">
        <v>0</v>
      </c>
      <c r="H327" s="40">
        <v>0</v>
      </c>
      <c r="I327" s="40">
        <v>151.68100000000001</v>
      </c>
      <c r="J327" s="41">
        <v>0</v>
      </c>
      <c r="K327" s="42">
        <f t="shared" si="10"/>
        <v>323.28200000000004</v>
      </c>
      <c r="M327" s="56">
        <v>15.786</v>
      </c>
    </row>
    <row r="328" spans="1:13" x14ac:dyDescent="0.2">
      <c r="A328" s="4">
        <f t="shared" si="9"/>
        <v>11</v>
      </c>
      <c r="B328" s="35">
        <v>40132</v>
      </c>
      <c r="C328" s="39">
        <v>0</v>
      </c>
      <c r="D328" s="40">
        <v>11.544</v>
      </c>
      <c r="E328" s="40">
        <v>128.512</v>
      </c>
      <c r="F328" s="40">
        <v>0</v>
      </c>
      <c r="G328" s="40">
        <v>0</v>
      </c>
      <c r="H328" s="40">
        <v>0</v>
      </c>
      <c r="I328" s="40">
        <v>152.14099999999999</v>
      </c>
      <c r="J328" s="41">
        <v>0</v>
      </c>
      <c r="K328" s="42">
        <f t="shared" si="10"/>
        <v>292.197</v>
      </c>
      <c r="M328" s="56">
        <v>16.512</v>
      </c>
    </row>
    <row r="329" spans="1:13" x14ac:dyDescent="0.2">
      <c r="A329" s="4">
        <f t="shared" si="9"/>
        <v>11</v>
      </c>
      <c r="B329" s="35">
        <v>40133</v>
      </c>
      <c r="C329" s="39">
        <v>0</v>
      </c>
      <c r="D329" s="40">
        <v>10.74</v>
      </c>
      <c r="E329" s="40">
        <v>182.05699999999999</v>
      </c>
      <c r="F329" s="40">
        <v>4.0750000000000002</v>
      </c>
      <c r="G329" s="40">
        <v>0</v>
      </c>
      <c r="H329" s="40">
        <v>3.238</v>
      </c>
      <c r="I329" s="40">
        <v>149.83600000000001</v>
      </c>
      <c r="J329" s="41">
        <v>0</v>
      </c>
      <c r="K329" s="42">
        <f t="shared" si="10"/>
        <v>349.94600000000003</v>
      </c>
      <c r="M329" s="56">
        <v>17.675000000000001</v>
      </c>
    </row>
    <row r="330" spans="1:13" x14ac:dyDescent="0.2">
      <c r="A330" s="4">
        <f t="shared" ref="A330:A374" si="11">+IF(ISBLANK($B330),"",MONTH($B330))</f>
        <v>11</v>
      </c>
      <c r="B330" s="35">
        <v>40134</v>
      </c>
      <c r="C330" s="39">
        <v>2.516</v>
      </c>
      <c r="D330" s="40">
        <v>35.555</v>
      </c>
      <c r="E330" s="40">
        <v>167.39400000000001</v>
      </c>
      <c r="F330" s="40">
        <v>2.0129999999999999</v>
      </c>
      <c r="G330" s="40">
        <v>0</v>
      </c>
      <c r="H330" s="40">
        <v>0</v>
      </c>
      <c r="I330" s="40">
        <v>152.41900000000001</v>
      </c>
      <c r="J330" s="41">
        <v>0</v>
      </c>
      <c r="K330" s="42">
        <f t="shared" si="10"/>
        <v>359.89700000000005</v>
      </c>
      <c r="M330" s="56">
        <v>17.722999999999999</v>
      </c>
    </row>
    <row r="331" spans="1:13" x14ac:dyDescent="0.2">
      <c r="A331" s="4">
        <f t="shared" si="11"/>
        <v>11</v>
      </c>
      <c r="B331" s="35">
        <v>40135</v>
      </c>
      <c r="C331" s="39">
        <v>1.4259999999999999</v>
      </c>
      <c r="D331" s="40">
        <v>12.64</v>
      </c>
      <c r="E331" s="40">
        <v>185.56899999999999</v>
      </c>
      <c r="F331" s="40">
        <v>8.4849999999999994</v>
      </c>
      <c r="G331" s="40">
        <v>0</v>
      </c>
      <c r="H331" s="40">
        <v>0</v>
      </c>
      <c r="I331" s="40">
        <v>150.86500000000001</v>
      </c>
      <c r="J331" s="41">
        <v>0</v>
      </c>
      <c r="K331" s="42">
        <f t="shared" si="10"/>
        <v>358.98500000000001</v>
      </c>
      <c r="M331" s="56">
        <v>17.82</v>
      </c>
    </row>
    <row r="332" spans="1:13" x14ac:dyDescent="0.2">
      <c r="A332" s="4">
        <f t="shared" si="11"/>
        <v>11</v>
      </c>
      <c r="B332" s="35">
        <v>40136</v>
      </c>
      <c r="C332" s="39">
        <v>3.758</v>
      </c>
      <c r="D332" s="40">
        <v>15.065</v>
      </c>
      <c r="E332" s="40">
        <v>189.98500000000001</v>
      </c>
      <c r="F332" s="40">
        <v>10.387</v>
      </c>
      <c r="G332" s="40">
        <v>0</v>
      </c>
      <c r="H332" s="40">
        <v>0</v>
      </c>
      <c r="I332" s="40">
        <v>152.37100000000001</v>
      </c>
      <c r="J332" s="41">
        <v>0</v>
      </c>
      <c r="K332" s="42">
        <f t="shared" si="10"/>
        <v>371.56600000000003</v>
      </c>
      <c r="M332" s="56">
        <v>19</v>
      </c>
    </row>
    <row r="333" spans="1:13" x14ac:dyDescent="0.2">
      <c r="A333" s="4">
        <f t="shared" si="11"/>
        <v>11</v>
      </c>
      <c r="B333" s="35">
        <v>40137</v>
      </c>
      <c r="C333" s="39">
        <v>4.3630000000000004</v>
      </c>
      <c r="D333" s="40">
        <v>23.166</v>
      </c>
      <c r="E333" s="40">
        <v>187.666</v>
      </c>
      <c r="F333" s="40">
        <v>14.944000000000001</v>
      </c>
      <c r="G333" s="40">
        <v>0</v>
      </c>
      <c r="H333" s="40">
        <v>2.5270000000000001</v>
      </c>
      <c r="I333" s="40">
        <v>150.60599999999999</v>
      </c>
      <c r="J333" s="41">
        <v>0</v>
      </c>
      <c r="K333" s="42">
        <f t="shared" si="10"/>
        <v>383.27199999999993</v>
      </c>
      <c r="M333" s="56">
        <v>18.303999999999998</v>
      </c>
    </row>
    <row r="334" spans="1:13" x14ac:dyDescent="0.2">
      <c r="A334" s="4">
        <f t="shared" si="11"/>
        <v>11</v>
      </c>
      <c r="B334" s="35">
        <v>40138</v>
      </c>
      <c r="C334" s="39">
        <v>0</v>
      </c>
      <c r="D334" s="40">
        <v>35.259</v>
      </c>
      <c r="E334" s="40">
        <v>152.10300000000001</v>
      </c>
      <c r="F334" s="40">
        <v>2.8519999999999999</v>
      </c>
      <c r="G334" s="40">
        <v>0</v>
      </c>
      <c r="H334" s="40">
        <v>0</v>
      </c>
      <c r="I334" s="40">
        <v>152.42699999999999</v>
      </c>
      <c r="J334" s="41">
        <v>0</v>
      </c>
      <c r="K334" s="42">
        <f t="shared" si="10"/>
        <v>342.64100000000002</v>
      </c>
      <c r="M334" s="56">
        <v>16.754999999999999</v>
      </c>
    </row>
    <row r="335" spans="1:13" x14ac:dyDescent="0.2">
      <c r="A335" s="4">
        <f t="shared" si="11"/>
        <v>11</v>
      </c>
      <c r="B335" s="35">
        <v>40139</v>
      </c>
      <c r="C335" s="39">
        <v>2.4990000000000001</v>
      </c>
      <c r="D335" s="40">
        <v>12.192</v>
      </c>
      <c r="E335" s="40">
        <v>138.13499999999999</v>
      </c>
      <c r="F335" s="40">
        <v>2.726</v>
      </c>
      <c r="G335" s="40">
        <v>0</v>
      </c>
      <c r="H335" s="40">
        <v>3.5790000000000002</v>
      </c>
      <c r="I335" s="40">
        <v>133.19300000000001</v>
      </c>
      <c r="J335" s="41">
        <v>0</v>
      </c>
      <c r="K335" s="42">
        <f t="shared" si="10"/>
        <v>292.32400000000001</v>
      </c>
      <c r="M335" s="56">
        <v>15.834</v>
      </c>
    </row>
    <row r="336" spans="1:13" x14ac:dyDescent="0.2">
      <c r="A336" s="4">
        <f t="shared" si="11"/>
        <v>11</v>
      </c>
      <c r="B336" s="35">
        <v>40140</v>
      </c>
      <c r="C336" s="39">
        <v>1.298</v>
      </c>
      <c r="D336" s="40">
        <v>0</v>
      </c>
      <c r="E336" s="40">
        <v>193.148</v>
      </c>
      <c r="F336" s="40">
        <v>23.463999999999999</v>
      </c>
      <c r="G336" s="40">
        <v>0</v>
      </c>
      <c r="H336" s="40">
        <v>8.3719999999999999</v>
      </c>
      <c r="I336" s="40">
        <v>117.452</v>
      </c>
      <c r="J336" s="41">
        <v>0</v>
      </c>
      <c r="K336" s="42">
        <f t="shared" si="10"/>
        <v>343.73399999999998</v>
      </c>
      <c r="M336" s="56">
        <v>17.141999999999999</v>
      </c>
    </row>
    <row r="337" spans="1:13" x14ac:dyDescent="0.2">
      <c r="A337" s="4">
        <f t="shared" si="11"/>
        <v>11</v>
      </c>
      <c r="B337" s="35">
        <v>40141</v>
      </c>
      <c r="C337" s="39">
        <v>3.6890000000000001</v>
      </c>
      <c r="D337" s="40">
        <v>7.2569999999999997</v>
      </c>
      <c r="E337" s="40">
        <v>195.72200000000001</v>
      </c>
      <c r="F337" s="40">
        <v>16.131</v>
      </c>
      <c r="G337" s="40">
        <v>0</v>
      </c>
      <c r="H337" s="40">
        <v>2.613</v>
      </c>
      <c r="I337" s="40">
        <v>135.023</v>
      </c>
      <c r="J337" s="41">
        <v>0</v>
      </c>
      <c r="K337" s="42">
        <f t="shared" si="10"/>
        <v>360.435</v>
      </c>
      <c r="M337" s="56">
        <v>18.158999999999999</v>
      </c>
    </row>
    <row r="338" spans="1:13" x14ac:dyDescent="0.2">
      <c r="A338" s="4">
        <f t="shared" si="11"/>
        <v>11</v>
      </c>
      <c r="B338" s="35">
        <v>40142</v>
      </c>
      <c r="C338" s="39">
        <v>0.83499999999999996</v>
      </c>
      <c r="D338" s="40">
        <v>36.265000000000001</v>
      </c>
      <c r="E338" s="40">
        <v>153.44800000000001</v>
      </c>
      <c r="F338" s="40">
        <v>3.5659999999999998</v>
      </c>
      <c r="G338" s="40">
        <v>0</v>
      </c>
      <c r="H338" s="40">
        <v>7.3390000000000004</v>
      </c>
      <c r="I338" s="40">
        <v>148.60900000000001</v>
      </c>
      <c r="J338" s="41">
        <v>0</v>
      </c>
      <c r="K338" s="42">
        <f t="shared" si="10"/>
        <v>350.06200000000001</v>
      </c>
      <c r="M338" s="56">
        <v>18.158999999999999</v>
      </c>
    </row>
    <row r="339" spans="1:13" x14ac:dyDescent="0.2">
      <c r="A339" s="4">
        <f t="shared" si="11"/>
        <v>11</v>
      </c>
      <c r="B339" s="35">
        <v>40143</v>
      </c>
      <c r="C339" s="39">
        <v>0.94399999999999995</v>
      </c>
      <c r="D339" s="40">
        <v>39.835999999999999</v>
      </c>
      <c r="E339" s="40">
        <v>146.85900000000001</v>
      </c>
      <c r="F339" s="40">
        <v>11.993</v>
      </c>
      <c r="G339" s="40">
        <v>0</v>
      </c>
      <c r="H339" s="40">
        <v>0</v>
      </c>
      <c r="I339" s="40">
        <v>150.76300000000001</v>
      </c>
      <c r="J339" s="41">
        <v>0</v>
      </c>
      <c r="K339" s="42">
        <f t="shared" si="10"/>
        <v>350.39499999999998</v>
      </c>
      <c r="M339" s="56">
        <v>18.256</v>
      </c>
    </row>
    <row r="340" spans="1:13" x14ac:dyDescent="0.2">
      <c r="A340" s="4">
        <f t="shared" si="11"/>
        <v>11</v>
      </c>
      <c r="B340" s="35">
        <v>40144</v>
      </c>
      <c r="C340" s="39">
        <v>0</v>
      </c>
      <c r="D340" s="40">
        <v>43</v>
      </c>
      <c r="E340" s="40">
        <v>160.15600000000001</v>
      </c>
      <c r="F340" s="40">
        <v>7.6980000000000004</v>
      </c>
      <c r="G340" s="40">
        <v>0</v>
      </c>
      <c r="H340" s="40">
        <v>0</v>
      </c>
      <c r="I340" s="40">
        <v>149.352</v>
      </c>
      <c r="J340" s="41">
        <v>0</v>
      </c>
      <c r="K340" s="42">
        <f t="shared" si="10"/>
        <v>360.20600000000002</v>
      </c>
      <c r="M340" s="56">
        <v>18.303999999999998</v>
      </c>
    </row>
    <row r="341" spans="1:13" x14ac:dyDescent="0.2">
      <c r="A341" s="4">
        <f t="shared" si="11"/>
        <v>11</v>
      </c>
      <c r="B341" s="35">
        <v>40145</v>
      </c>
      <c r="C341" s="39">
        <v>0</v>
      </c>
      <c r="D341" s="40">
        <v>36.399000000000001</v>
      </c>
      <c r="E341" s="40">
        <v>140.666</v>
      </c>
      <c r="F341" s="40">
        <v>5.5350000000000001</v>
      </c>
      <c r="G341" s="40">
        <v>0</v>
      </c>
      <c r="H341" s="40">
        <v>0</v>
      </c>
      <c r="I341" s="40">
        <v>151.05099999999999</v>
      </c>
      <c r="J341" s="41">
        <v>0</v>
      </c>
      <c r="K341" s="42">
        <f t="shared" si="10"/>
        <v>333.65099999999995</v>
      </c>
      <c r="M341" s="56">
        <v>15.882999999999999</v>
      </c>
    </row>
    <row r="342" spans="1:13" x14ac:dyDescent="0.2">
      <c r="A342" s="4">
        <f t="shared" si="11"/>
        <v>11</v>
      </c>
      <c r="B342" s="35">
        <v>40146</v>
      </c>
      <c r="C342" s="39">
        <v>5.0780000000000003</v>
      </c>
      <c r="D342" s="40">
        <v>25.033999999999999</v>
      </c>
      <c r="E342" s="40">
        <v>108.482</v>
      </c>
      <c r="F342" s="40">
        <v>0</v>
      </c>
      <c r="G342" s="40">
        <v>0</v>
      </c>
      <c r="H342" s="40">
        <v>0</v>
      </c>
      <c r="I342" s="40">
        <v>149.44999999999999</v>
      </c>
      <c r="J342" s="41">
        <v>0</v>
      </c>
      <c r="K342" s="42">
        <f t="shared" si="10"/>
        <v>288.04399999999998</v>
      </c>
      <c r="M342" s="56">
        <v>16.948</v>
      </c>
    </row>
    <row r="343" spans="1:13" x14ac:dyDescent="0.2">
      <c r="A343" s="4">
        <f t="shared" si="11"/>
        <v>11</v>
      </c>
      <c r="B343" s="35">
        <v>40147</v>
      </c>
      <c r="C343" s="39">
        <v>0.90500000000000003</v>
      </c>
      <c r="D343" s="40">
        <v>40.267000000000003</v>
      </c>
      <c r="E343" s="40">
        <v>156.12200000000001</v>
      </c>
      <c r="F343" s="40">
        <v>2.6560000000000001</v>
      </c>
      <c r="G343" s="40">
        <v>0</v>
      </c>
      <c r="H343" s="40">
        <v>8.1310000000000002</v>
      </c>
      <c r="I343" s="40">
        <v>150.07</v>
      </c>
      <c r="J343" s="41">
        <v>0</v>
      </c>
      <c r="K343" s="42">
        <f t="shared" si="10"/>
        <v>358.15100000000001</v>
      </c>
      <c r="M343" s="56">
        <v>18.207000000000001</v>
      </c>
    </row>
    <row r="344" spans="1:13" x14ac:dyDescent="0.2">
      <c r="A344" s="4">
        <f t="shared" si="11"/>
        <v>12</v>
      </c>
      <c r="B344" s="35">
        <v>40148</v>
      </c>
      <c r="C344" s="39">
        <v>0</v>
      </c>
      <c r="D344" s="40">
        <v>38.606999999999999</v>
      </c>
      <c r="E344" s="40">
        <v>162.958</v>
      </c>
      <c r="F344" s="40">
        <v>9.6780000000000008</v>
      </c>
      <c r="G344" s="40">
        <v>0.25900000000000001</v>
      </c>
      <c r="H344" s="40">
        <v>3.2010000000000001</v>
      </c>
      <c r="I344" s="40">
        <v>150.78200000000001</v>
      </c>
      <c r="J344" s="41">
        <v>0</v>
      </c>
      <c r="K344" s="42">
        <f t="shared" si="10"/>
        <v>365.48500000000001</v>
      </c>
      <c r="M344" s="56">
        <v>18.542000000000002</v>
      </c>
    </row>
    <row r="345" spans="1:13" x14ac:dyDescent="0.2">
      <c r="A345" s="4">
        <f t="shared" si="11"/>
        <v>12</v>
      </c>
      <c r="B345" s="35">
        <v>40149</v>
      </c>
      <c r="C345" s="39">
        <v>3.7570000000000001</v>
      </c>
      <c r="D345" s="40">
        <v>38.371000000000002</v>
      </c>
      <c r="E345" s="40">
        <v>164.994</v>
      </c>
      <c r="F345" s="40">
        <v>0</v>
      </c>
      <c r="G345" s="40">
        <v>27.542000000000002</v>
      </c>
      <c r="H345" s="40">
        <v>2.7509999999999999</v>
      </c>
      <c r="I345" s="40">
        <v>129.53800000000001</v>
      </c>
      <c r="J345" s="41">
        <v>0</v>
      </c>
      <c r="K345" s="42">
        <f t="shared" si="10"/>
        <v>366.95300000000003</v>
      </c>
      <c r="M345" s="56">
        <v>18.204999999999998</v>
      </c>
    </row>
    <row r="346" spans="1:13" x14ac:dyDescent="0.2">
      <c r="A346" s="4">
        <f t="shared" si="11"/>
        <v>12</v>
      </c>
      <c r="B346" s="35">
        <v>40150</v>
      </c>
      <c r="C346" s="39">
        <v>2.4889999999999999</v>
      </c>
      <c r="D346" s="40">
        <v>33.993000000000002</v>
      </c>
      <c r="E346" s="40">
        <v>154.869</v>
      </c>
      <c r="F346" s="40">
        <v>0</v>
      </c>
      <c r="G346" s="40">
        <v>48.747</v>
      </c>
      <c r="H346" s="40">
        <v>10.675000000000001</v>
      </c>
      <c r="I346" s="40">
        <v>106.35</v>
      </c>
      <c r="J346" s="41">
        <v>0</v>
      </c>
      <c r="K346" s="42">
        <f t="shared" si="10"/>
        <v>357.12300000000005</v>
      </c>
      <c r="M346" s="56">
        <v>17.483000000000001</v>
      </c>
    </row>
    <row r="347" spans="1:13" x14ac:dyDescent="0.2">
      <c r="A347" s="4">
        <f t="shared" si="11"/>
        <v>12</v>
      </c>
      <c r="B347" s="35">
        <v>40151</v>
      </c>
      <c r="C347" s="39">
        <v>0.68500000000000005</v>
      </c>
      <c r="D347" s="40">
        <v>12.599</v>
      </c>
      <c r="E347" s="40">
        <v>176.89599999999999</v>
      </c>
      <c r="F347" s="40">
        <v>0</v>
      </c>
      <c r="G347" s="40">
        <v>8.4960000000000004</v>
      </c>
      <c r="H347" s="40">
        <v>11.009</v>
      </c>
      <c r="I347" s="40">
        <v>148.47</v>
      </c>
      <c r="J347" s="41">
        <v>0</v>
      </c>
      <c r="K347" s="42">
        <f t="shared" si="10"/>
        <v>358.15499999999997</v>
      </c>
      <c r="M347" s="56">
        <v>16.760000000000002</v>
      </c>
    </row>
    <row r="348" spans="1:13" x14ac:dyDescent="0.2">
      <c r="A348" s="4">
        <f t="shared" si="11"/>
        <v>12</v>
      </c>
      <c r="B348" s="35">
        <v>40152</v>
      </c>
      <c r="C348" s="39">
        <v>0</v>
      </c>
      <c r="D348" s="40">
        <v>4.09</v>
      </c>
      <c r="E348" s="40">
        <v>156.447</v>
      </c>
      <c r="F348" s="40">
        <v>0</v>
      </c>
      <c r="G348" s="40">
        <v>0</v>
      </c>
      <c r="H348" s="40">
        <v>6.7439999999999998</v>
      </c>
      <c r="I348" s="40">
        <v>149.74799999999999</v>
      </c>
      <c r="J348" s="41">
        <v>0</v>
      </c>
      <c r="K348" s="42">
        <f t="shared" si="10"/>
        <v>317.029</v>
      </c>
      <c r="M348" s="56">
        <v>15.026</v>
      </c>
    </row>
    <row r="349" spans="1:13" x14ac:dyDescent="0.2">
      <c r="A349" s="4">
        <f t="shared" si="11"/>
        <v>12</v>
      </c>
      <c r="B349" s="35">
        <v>40153</v>
      </c>
      <c r="C349" s="39">
        <v>2.1509999999999998</v>
      </c>
      <c r="D349" s="40">
        <v>9.2759999999999998</v>
      </c>
      <c r="E349" s="40">
        <v>125.91</v>
      </c>
      <c r="F349" s="40">
        <v>0</v>
      </c>
      <c r="G349" s="40">
        <v>0</v>
      </c>
      <c r="H349" s="40">
        <v>0</v>
      </c>
      <c r="I349" s="40">
        <v>131.45599999999999</v>
      </c>
      <c r="J349" s="41">
        <v>0</v>
      </c>
      <c r="K349" s="42">
        <f t="shared" si="10"/>
        <v>268.79300000000001</v>
      </c>
      <c r="M349" s="56">
        <v>15.701000000000001</v>
      </c>
    </row>
    <row r="350" spans="1:13" x14ac:dyDescent="0.2">
      <c r="A350" s="4">
        <f t="shared" si="11"/>
        <v>12</v>
      </c>
      <c r="B350" s="35">
        <v>40154</v>
      </c>
      <c r="C350" s="39">
        <v>0</v>
      </c>
      <c r="D350" s="40">
        <v>1.1819999999999999</v>
      </c>
      <c r="E350" s="40">
        <v>169.40700000000001</v>
      </c>
      <c r="F350" s="40">
        <v>0</v>
      </c>
      <c r="G350" s="40">
        <v>0</v>
      </c>
      <c r="H350" s="40">
        <v>15.186</v>
      </c>
      <c r="I350" s="40">
        <v>150.55799999999999</v>
      </c>
      <c r="J350" s="41">
        <v>0</v>
      </c>
      <c r="K350" s="42">
        <f t="shared" si="10"/>
        <v>336.33299999999997</v>
      </c>
      <c r="M350" s="56">
        <v>17.675000000000001</v>
      </c>
    </row>
    <row r="351" spans="1:13" x14ac:dyDescent="0.2">
      <c r="A351" s="4">
        <f t="shared" si="11"/>
        <v>12</v>
      </c>
      <c r="B351" s="35">
        <v>40155</v>
      </c>
      <c r="C351" s="39">
        <v>0</v>
      </c>
      <c r="D351" s="40">
        <v>8.5310000000000006</v>
      </c>
      <c r="E351" s="40">
        <v>158.46899999999999</v>
      </c>
      <c r="F351" s="40">
        <v>0</v>
      </c>
      <c r="G351" s="40">
        <v>0</v>
      </c>
      <c r="H351" s="40">
        <v>2.4580000000000002</v>
      </c>
      <c r="I351" s="40">
        <v>150.09800000000001</v>
      </c>
      <c r="J351" s="41">
        <v>0</v>
      </c>
      <c r="K351" s="42">
        <f t="shared" si="10"/>
        <v>319.55600000000004</v>
      </c>
      <c r="M351" s="56">
        <v>16.808</v>
      </c>
    </row>
    <row r="352" spans="1:13" x14ac:dyDescent="0.2">
      <c r="A352" s="4">
        <f t="shared" si="11"/>
        <v>12</v>
      </c>
      <c r="B352" s="35">
        <v>40156</v>
      </c>
      <c r="C352" s="39">
        <v>0.94699999999999995</v>
      </c>
      <c r="D352" s="40">
        <v>31.434999999999999</v>
      </c>
      <c r="E352" s="40">
        <v>156.01499999999999</v>
      </c>
      <c r="F352" s="40">
        <v>0</v>
      </c>
      <c r="G352" s="40">
        <v>0</v>
      </c>
      <c r="H352" s="40">
        <v>6.6539999999999999</v>
      </c>
      <c r="I352" s="40">
        <v>147.98400000000001</v>
      </c>
      <c r="J352" s="41">
        <v>0</v>
      </c>
      <c r="K352" s="42">
        <f t="shared" si="10"/>
        <v>343.03499999999997</v>
      </c>
      <c r="M352" s="56">
        <v>17.530999999999999</v>
      </c>
    </row>
    <row r="353" spans="1:13" x14ac:dyDescent="0.2">
      <c r="A353" s="4">
        <f t="shared" si="11"/>
        <v>12</v>
      </c>
      <c r="B353" s="35">
        <v>40157</v>
      </c>
      <c r="C353" s="39">
        <v>0</v>
      </c>
      <c r="D353" s="40">
        <v>28.488</v>
      </c>
      <c r="E353" s="40">
        <v>163.33799999999999</v>
      </c>
      <c r="F353" s="40">
        <v>0</v>
      </c>
      <c r="G353" s="40">
        <v>0</v>
      </c>
      <c r="H353" s="40">
        <v>3.3580000000000001</v>
      </c>
      <c r="I353" s="40">
        <v>149.84</v>
      </c>
      <c r="J353" s="41">
        <v>0</v>
      </c>
      <c r="K353" s="42">
        <f t="shared" si="10"/>
        <v>345.024</v>
      </c>
      <c r="M353" s="56">
        <v>17.483000000000001</v>
      </c>
    </row>
    <row r="354" spans="1:13" x14ac:dyDescent="0.2">
      <c r="A354" s="4">
        <f t="shared" si="11"/>
        <v>12</v>
      </c>
      <c r="B354" s="35">
        <v>40158</v>
      </c>
      <c r="C354" s="39">
        <v>0</v>
      </c>
      <c r="D354" s="40">
        <v>11.582000000000001</v>
      </c>
      <c r="E354" s="40">
        <v>161.887</v>
      </c>
      <c r="F354" s="40">
        <v>0</v>
      </c>
      <c r="G354" s="40">
        <v>0</v>
      </c>
      <c r="H354" s="40">
        <v>4.4219999999999997</v>
      </c>
      <c r="I354" s="40">
        <v>142.702</v>
      </c>
      <c r="J354" s="41">
        <v>0</v>
      </c>
      <c r="K354" s="42">
        <f t="shared" si="10"/>
        <v>320.59299999999996</v>
      </c>
      <c r="M354" s="56">
        <v>17.771999999999998</v>
      </c>
    </row>
    <row r="355" spans="1:13" x14ac:dyDescent="0.2">
      <c r="A355" s="4">
        <f t="shared" si="11"/>
        <v>12</v>
      </c>
      <c r="B355" s="35">
        <v>40159</v>
      </c>
      <c r="C355" s="39">
        <v>0</v>
      </c>
      <c r="D355" s="40">
        <v>17.692</v>
      </c>
      <c r="E355" s="40">
        <v>146.988</v>
      </c>
      <c r="F355" s="40">
        <v>0</v>
      </c>
      <c r="G355" s="40">
        <v>0</v>
      </c>
      <c r="H355" s="40">
        <v>4.2750000000000004</v>
      </c>
      <c r="I355" s="40">
        <v>148.81200000000001</v>
      </c>
      <c r="J355" s="41">
        <v>0</v>
      </c>
      <c r="K355" s="42">
        <f t="shared" si="10"/>
        <v>317.76700000000005</v>
      </c>
      <c r="M355" s="56">
        <v>15.266999999999999</v>
      </c>
    </row>
    <row r="356" spans="1:13" x14ac:dyDescent="0.2">
      <c r="A356" s="4">
        <f t="shared" si="11"/>
        <v>12</v>
      </c>
      <c r="B356" s="35">
        <v>40160</v>
      </c>
      <c r="C356" s="39">
        <v>0</v>
      </c>
      <c r="D356" s="40">
        <v>10.945</v>
      </c>
      <c r="E356" s="40">
        <v>130.47800000000001</v>
      </c>
      <c r="F356" s="40">
        <v>0</v>
      </c>
      <c r="G356" s="40">
        <v>0</v>
      </c>
      <c r="H356" s="40">
        <v>1.51</v>
      </c>
      <c r="I356" s="40">
        <v>147.61600000000001</v>
      </c>
      <c r="J356" s="41">
        <v>0</v>
      </c>
      <c r="K356" s="42">
        <f t="shared" si="10"/>
        <v>290.54899999999998</v>
      </c>
      <c r="M356" s="56">
        <v>16.471</v>
      </c>
    </row>
    <row r="357" spans="1:13" x14ac:dyDescent="0.2">
      <c r="A357" s="4">
        <f t="shared" si="11"/>
        <v>12</v>
      </c>
      <c r="B357" s="35">
        <v>40161</v>
      </c>
      <c r="C357" s="39">
        <v>2.363</v>
      </c>
      <c r="D357" s="40">
        <v>21.143999999999998</v>
      </c>
      <c r="E357" s="40">
        <v>167.08600000000001</v>
      </c>
      <c r="F357" s="40">
        <v>6.0250000000000004</v>
      </c>
      <c r="G357" s="40">
        <v>0</v>
      </c>
      <c r="H357" s="40">
        <v>2.7679999999999998</v>
      </c>
      <c r="I357" s="40">
        <v>149.136</v>
      </c>
      <c r="J357" s="41">
        <v>0</v>
      </c>
      <c r="K357" s="42">
        <f t="shared" si="10"/>
        <v>348.52200000000005</v>
      </c>
      <c r="M357" s="56">
        <v>17.963999999999999</v>
      </c>
    </row>
    <row r="358" spans="1:13" x14ac:dyDescent="0.2">
      <c r="A358" s="4">
        <f t="shared" si="11"/>
        <v>12</v>
      </c>
      <c r="B358" s="35">
        <v>40162</v>
      </c>
      <c r="C358" s="39">
        <v>0.85899999999999999</v>
      </c>
      <c r="D358" s="40">
        <v>10.750999999999999</v>
      </c>
      <c r="E358" s="40">
        <v>175.47300000000001</v>
      </c>
      <c r="F358" s="40">
        <v>13.625</v>
      </c>
      <c r="G358" s="40">
        <v>0</v>
      </c>
      <c r="H358" s="40">
        <v>3.6429999999999998</v>
      </c>
      <c r="I358" s="40">
        <v>148.21600000000001</v>
      </c>
      <c r="J358" s="41">
        <v>0</v>
      </c>
      <c r="K358" s="42">
        <f t="shared" si="10"/>
        <v>352.56700000000001</v>
      </c>
      <c r="M358" s="56">
        <v>17.963999999999999</v>
      </c>
    </row>
    <row r="359" spans="1:13" x14ac:dyDescent="0.2">
      <c r="A359" s="4">
        <f t="shared" si="11"/>
        <v>12</v>
      </c>
      <c r="B359" s="35">
        <v>40163</v>
      </c>
      <c r="C359" s="39">
        <v>1.173</v>
      </c>
      <c r="D359" s="40">
        <v>15.5</v>
      </c>
      <c r="E359" s="40">
        <v>174.32300000000001</v>
      </c>
      <c r="F359" s="40">
        <v>1.4690000000000001</v>
      </c>
      <c r="G359" s="40">
        <v>0</v>
      </c>
      <c r="H359" s="40">
        <v>15.343</v>
      </c>
      <c r="I359" s="40">
        <v>147.04400000000001</v>
      </c>
      <c r="J359" s="41">
        <v>0</v>
      </c>
      <c r="K359" s="42">
        <f t="shared" si="10"/>
        <v>354.85199999999998</v>
      </c>
      <c r="M359" s="56">
        <v>18.350000000000001</v>
      </c>
    </row>
    <row r="360" spans="1:13" x14ac:dyDescent="0.2">
      <c r="A360" s="4">
        <f t="shared" si="11"/>
        <v>12</v>
      </c>
      <c r="B360" s="35">
        <v>40164</v>
      </c>
      <c r="C360" s="39">
        <v>0.91700000000000004</v>
      </c>
      <c r="D360" s="40">
        <v>17.216000000000001</v>
      </c>
      <c r="E360" s="40">
        <v>176.911</v>
      </c>
      <c r="F360" s="40">
        <v>0</v>
      </c>
      <c r="G360" s="40">
        <v>0</v>
      </c>
      <c r="H360" s="40">
        <v>16.914999999999999</v>
      </c>
      <c r="I360" s="40">
        <v>148.624</v>
      </c>
      <c r="J360" s="41">
        <v>0</v>
      </c>
      <c r="K360" s="42">
        <f t="shared" si="10"/>
        <v>360.58299999999997</v>
      </c>
      <c r="M360" s="56">
        <v>17.675000000000001</v>
      </c>
    </row>
    <row r="361" spans="1:13" x14ac:dyDescent="0.2">
      <c r="A361" s="4">
        <f t="shared" si="11"/>
        <v>12</v>
      </c>
      <c r="B361" s="35">
        <v>40165</v>
      </c>
      <c r="C361" s="39">
        <v>0</v>
      </c>
      <c r="D361" s="40">
        <v>21.032</v>
      </c>
      <c r="E361" s="40">
        <v>174.779</v>
      </c>
      <c r="F361" s="40">
        <v>0</v>
      </c>
      <c r="G361" s="40">
        <v>0</v>
      </c>
      <c r="H361" s="40">
        <v>16.558</v>
      </c>
      <c r="I361" s="40">
        <v>146.90600000000001</v>
      </c>
      <c r="J361" s="41">
        <v>0</v>
      </c>
      <c r="K361" s="42">
        <f t="shared" ref="K361:K374" si="12">SUM(C361:J361)</f>
        <v>359.27499999999998</v>
      </c>
      <c r="M361" s="56">
        <v>17.579000000000001</v>
      </c>
    </row>
    <row r="362" spans="1:13" x14ac:dyDescent="0.2">
      <c r="A362" s="4">
        <f t="shared" si="11"/>
        <v>12</v>
      </c>
      <c r="B362" s="35">
        <v>40166</v>
      </c>
      <c r="C362" s="39">
        <v>0</v>
      </c>
      <c r="D362" s="40">
        <v>25.001000000000001</v>
      </c>
      <c r="E362" s="40">
        <v>155.679</v>
      </c>
      <c r="F362" s="40">
        <v>0</v>
      </c>
      <c r="G362" s="40">
        <v>0</v>
      </c>
      <c r="H362" s="40">
        <v>1.8879999999999999</v>
      </c>
      <c r="I362" s="40">
        <v>144.19800000000001</v>
      </c>
      <c r="J362" s="41">
        <v>0</v>
      </c>
      <c r="K362" s="42">
        <f t="shared" si="12"/>
        <v>326.76600000000002</v>
      </c>
      <c r="M362" s="56">
        <v>15.749000000000001</v>
      </c>
    </row>
    <row r="363" spans="1:13" x14ac:dyDescent="0.2">
      <c r="A363" s="4">
        <f t="shared" si="11"/>
        <v>12</v>
      </c>
      <c r="B363" s="35">
        <v>40167</v>
      </c>
      <c r="C363" s="39">
        <v>0</v>
      </c>
      <c r="D363" s="40">
        <v>17.440000000000001</v>
      </c>
      <c r="E363" s="40">
        <v>134.709</v>
      </c>
      <c r="F363" s="40">
        <v>0</v>
      </c>
      <c r="G363" s="40">
        <v>0</v>
      </c>
      <c r="H363" s="40">
        <v>1.524</v>
      </c>
      <c r="I363" s="40">
        <v>148.601</v>
      </c>
      <c r="J363" s="41">
        <v>0</v>
      </c>
      <c r="K363" s="42">
        <f t="shared" si="12"/>
        <v>302.274</v>
      </c>
      <c r="M363" s="56">
        <v>16.568000000000001</v>
      </c>
    </row>
    <row r="364" spans="1:13" x14ac:dyDescent="0.2">
      <c r="A364" s="4">
        <f t="shared" si="11"/>
        <v>12</v>
      </c>
      <c r="B364" s="35">
        <v>40168</v>
      </c>
      <c r="C364" s="39">
        <v>0</v>
      </c>
      <c r="D364" s="40">
        <v>30.306000000000001</v>
      </c>
      <c r="E364" s="40">
        <v>165.43899999999999</v>
      </c>
      <c r="F364" s="40">
        <v>0</v>
      </c>
      <c r="G364" s="40">
        <v>0</v>
      </c>
      <c r="H364" s="40">
        <v>9.9890000000000008</v>
      </c>
      <c r="I364" s="40">
        <v>148.15700000000001</v>
      </c>
      <c r="J364" s="41">
        <v>0</v>
      </c>
      <c r="K364" s="42">
        <f t="shared" si="12"/>
        <v>353.89100000000002</v>
      </c>
      <c r="M364" s="56">
        <v>18.398</v>
      </c>
    </row>
    <row r="365" spans="1:13" x14ac:dyDescent="0.2">
      <c r="A365" s="4">
        <f t="shared" si="11"/>
        <v>12</v>
      </c>
      <c r="B365" s="35">
        <v>40169</v>
      </c>
      <c r="C365" s="39">
        <v>0</v>
      </c>
      <c r="D365" s="40">
        <v>9.3940000000000001</v>
      </c>
      <c r="E365" s="40">
        <v>196.70400000000001</v>
      </c>
      <c r="F365" s="40">
        <v>3.4260000000000002</v>
      </c>
      <c r="G365" s="40">
        <v>0</v>
      </c>
      <c r="H365" s="40">
        <v>22.405999999999999</v>
      </c>
      <c r="I365" s="40">
        <v>147.84299999999999</v>
      </c>
      <c r="J365" s="41">
        <v>0</v>
      </c>
      <c r="K365" s="42">
        <f t="shared" si="12"/>
        <v>379.77300000000002</v>
      </c>
      <c r="M365" s="56">
        <v>19.7</v>
      </c>
    </row>
    <row r="366" spans="1:13" x14ac:dyDescent="0.2">
      <c r="A366" s="4">
        <f t="shared" si="11"/>
        <v>12</v>
      </c>
      <c r="B366" s="35">
        <v>40170</v>
      </c>
      <c r="C366" s="39">
        <v>0</v>
      </c>
      <c r="D366" s="40">
        <v>3.7109999999999999</v>
      </c>
      <c r="E366" s="40">
        <v>202.017</v>
      </c>
      <c r="F366" s="40">
        <v>10.686</v>
      </c>
      <c r="G366" s="40">
        <v>0</v>
      </c>
      <c r="H366" s="40">
        <v>13.468</v>
      </c>
      <c r="I366" s="40">
        <v>149.41999999999999</v>
      </c>
      <c r="J366" s="41">
        <v>0</v>
      </c>
      <c r="K366" s="42">
        <f t="shared" si="12"/>
        <v>379.30200000000002</v>
      </c>
      <c r="M366" s="56">
        <v>19.7</v>
      </c>
    </row>
    <row r="367" spans="1:13" x14ac:dyDescent="0.2">
      <c r="A367" s="4">
        <f t="shared" si="11"/>
        <v>12</v>
      </c>
      <c r="B367" s="35">
        <v>40171</v>
      </c>
      <c r="C367" s="39">
        <v>0</v>
      </c>
      <c r="D367" s="40">
        <v>2.444</v>
      </c>
      <c r="E367" s="40">
        <v>182.94</v>
      </c>
      <c r="F367" s="40">
        <v>7.5620000000000003</v>
      </c>
      <c r="G367" s="40">
        <v>0</v>
      </c>
      <c r="H367" s="40">
        <v>3.21</v>
      </c>
      <c r="I367" s="40">
        <v>148.67099999999999</v>
      </c>
      <c r="J367" s="41">
        <v>0</v>
      </c>
      <c r="K367" s="42">
        <f t="shared" si="12"/>
        <v>344.827</v>
      </c>
      <c r="M367" s="56">
        <v>16.568000000000001</v>
      </c>
    </row>
    <row r="368" spans="1:13" x14ac:dyDescent="0.2">
      <c r="A368" s="4">
        <f t="shared" si="11"/>
        <v>12</v>
      </c>
      <c r="B368" s="35">
        <v>40172</v>
      </c>
      <c r="C368" s="39">
        <v>0</v>
      </c>
      <c r="D368" s="40">
        <v>0</v>
      </c>
      <c r="E368" s="40">
        <v>127.051</v>
      </c>
      <c r="F368" s="40">
        <v>0</v>
      </c>
      <c r="G368" s="40">
        <v>0</v>
      </c>
      <c r="H368" s="40">
        <v>0</v>
      </c>
      <c r="I368" s="40">
        <v>131.77699999999999</v>
      </c>
      <c r="J368" s="41">
        <v>0</v>
      </c>
      <c r="K368" s="42">
        <f t="shared" si="12"/>
        <v>258.82799999999997</v>
      </c>
      <c r="M368" s="56">
        <v>13.726000000000001</v>
      </c>
    </row>
    <row r="369" spans="1:13" x14ac:dyDescent="0.2">
      <c r="A369" s="4">
        <f t="shared" si="11"/>
        <v>12</v>
      </c>
      <c r="B369" s="35">
        <v>40173</v>
      </c>
      <c r="C369" s="39">
        <v>0</v>
      </c>
      <c r="D369" s="40">
        <v>0</v>
      </c>
      <c r="E369" s="40">
        <v>171.453</v>
      </c>
      <c r="F369" s="40">
        <v>0</v>
      </c>
      <c r="G369" s="40">
        <v>0</v>
      </c>
      <c r="H369" s="40">
        <v>1.9630000000000001</v>
      </c>
      <c r="I369" s="40">
        <v>136.71</v>
      </c>
      <c r="J369" s="41">
        <v>0</v>
      </c>
      <c r="K369" s="42">
        <f t="shared" si="12"/>
        <v>310.12599999999998</v>
      </c>
      <c r="M369" s="56">
        <v>16.327000000000002</v>
      </c>
    </row>
    <row r="370" spans="1:13" x14ac:dyDescent="0.2">
      <c r="A370" s="4">
        <f t="shared" si="11"/>
        <v>12</v>
      </c>
      <c r="B370" s="35">
        <v>40174</v>
      </c>
      <c r="C370" s="39">
        <v>0.24299999999999999</v>
      </c>
      <c r="D370" s="40">
        <v>0</v>
      </c>
      <c r="E370" s="40">
        <v>161.03299999999999</v>
      </c>
      <c r="F370" s="40">
        <v>0</v>
      </c>
      <c r="G370" s="40">
        <v>0</v>
      </c>
      <c r="H370" s="40">
        <v>1.9990000000000001</v>
      </c>
      <c r="I370" s="40">
        <v>134.393</v>
      </c>
      <c r="J370" s="41">
        <v>0</v>
      </c>
      <c r="K370" s="42">
        <f t="shared" si="12"/>
        <v>297.66800000000001</v>
      </c>
      <c r="M370" s="56">
        <v>16.664000000000001</v>
      </c>
    </row>
    <row r="371" spans="1:13" x14ac:dyDescent="0.2">
      <c r="A371" s="4">
        <f t="shared" si="11"/>
        <v>12</v>
      </c>
      <c r="B371" s="35">
        <v>40175</v>
      </c>
      <c r="C371" s="39">
        <v>0.97899999999999998</v>
      </c>
      <c r="D371" s="40">
        <v>21.029</v>
      </c>
      <c r="E371" s="40">
        <v>169.607</v>
      </c>
      <c r="F371" s="40">
        <v>13.696</v>
      </c>
      <c r="G371" s="40">
        <v>0</v>
      </c>
      <c r="H371" s="40">
        <v>1.492</v>
      </c>
      <c r="I371" s="40">
        <v>148.28</v>
      </c>
      <c r="J371" s="41">
        <v>0</v>
      </c>
      <c r="K371" s="42">
        <f t="shared" si="12"/>
        <v>355.08299999999997</v>
      </c>
      <c r="M371" s="56">
        <v>17.916</v>
      </c>
    </row>
    <row r="372" spans="1:13" x14ac:dyDescent="0.2">
      <c r="A372" s="4">
        <f t="shared" si="11"/>
        <v>12</v>
      </c>
      <c r="B372" s="35">
        <v>40176</v>
      </c>
      <c r="C372" s="39">
        <v>0</v>
      </c>
      <c r="D372" s="40">
        <v>7.0069999999999997</v>
      </c>
      <c r="E372" s="40">
        <v>197.376</v>
      </c>
      <c r="F372" s="40">
        <v>18.109000000000002</v>
      </c>
      <c r="G372" s="40">
        <v>0</v>
      </c>
      <c r="H372" s="40">
        <v>1.3340000000000001</v>
      </c>
      <c r="I372" s="40">
        <v>149.066</v>
      </c>
      <c r="J372" s="41">
        <v>0</v>
      </c>
      <c r="K372" s="42">
        <f t="shared" si="12"/>
        <v>372.89200000000005</v>
      </c>
      <c r="M372" s="56">
        <v>17.626999999999999</v>
      </c>
    </row>
    <row r="373" spans="1:13" x14ac:dyDescent="0.2">
      <c r="A373" s="4">
        <f t="shared" si="11"/>
        <v>12</v>
      </c>
      <c r="B373" s="35">
        <v>40177</v>
      </c>
      <c r="C373" s="39">
        <v>1.4550000000000001</v>
      </c>
      <c r="D373" s="40">
        <v>7.3840000000000003</v>
      </c>
      <c r="E373" s="40">
        <v>189.73099999999999</v>
      </c>
      <c r="F373" s="40">
        <v>13.218999999999999</v>
      </c>
      <c r="G373" s="40">
        <v>0</v>
      </c>
      <c r="H373" s="40">
        <v>5.43</v>
      </c>
      <c r="I373" s="40">
        <v>142.238</v>
      </c>
      <c r="J373" s="41">
        <v>0</v>
      </c>
      <c r="K373" s="42">
        <f t="shared" si="12"/>
        <v>359.45699999999999</v>
      </c>
      <c r="M373" s="56">
        <v>17.434000000000001</v>
      </c>
    </row>
    <row r="374" spans="1:13" ht="13.5" thickBot="1" x14ac:dyDescent="0.25">
      <c r="A374" s="4">
        <f t="shared" si="11"/>
        <v>12</v>
      </c>
      <c r="B374" s="35">
        <v>40178</v>
      </c>
      <c r="C374" s="39">
        <v>0</v>
      </c>
      <c r="D374" s="40">
        <v>9.048</v>
      </c>
      <c r="E374" s="40">
        <v>170.685</v>
      </c>
      <c r="F374" s="40">
        <v>2.4620000000000002</v>
      </c>
      <c r="G374" s="40">
        <v>0</v>
      </c>
      <c r="H374" s="40">
        <v>0</v>
      </c>
      <c r="I374" s="40">
        <v>145.4</v>
      </c>
      <c r="J374" s="41">
        <v>0</v>
      </c>
      <c r="K374" s="42">
        <f t="shared" si="12"/>
        <v>327.59500000000003</v>
      </c>
      <c r="M374" s="56">
        <v>15.603999999999999</v>
      </c>
    </row>
    <row r="375" spans="1:13" s="4" customFormat="1" ht="13.5" thickBot="1" x14ac:dyDescent="0.25">
      <c r="B375" s="36" t="s">
        <v>4</v>
      </c>
      <c r="C375" s="43">
        <f t="shared" ref="C375:J375" si="13">SUM(C10:C374)</f>
        <v>10789.808999999994</v>
      </c>
      <c r="D375" s="43">
        <f t="shared" si="13"/>
        <v>7324.8670000000056</v>
      </c>
      <c r="E375" s="43">
        <f t="shared" si="13"/>
        <v>50622.245000000017</v>
      </c>
      <c r="F375" s="43">
        <f t="shared" si="13"/>
        <v>2980.5939999999987</v>
      </c>
      <c r="G375" s="43">
        <f t="shared" si="13"/>
        <v>1651.6110000000006</v>
      </c>
      <c r="H375" s="43">
        <f t="shared" si="13"/>
        <v>6622.074999999998</v>
      </c>
      <c r="I375" s="43">
        <f t="shared" si="13"/>
        <v>39889.900999999969</v>
      </c>
      <c r="J375" s="44">
        <f t="shared" si="13"/>
        <v>5.5739999999999998</v>
      </c>
      <c r="K375" s="45">
        <f>SUM(K10:K374)</f>
        <v>119886.67599999999</v>
      </c>
      <c r="M375" s="58">
        <f>+MAX(M10:M374)</f>
        <v>19.7</v>
      </c>
    </row>
    <row r="376" spans="1:13" x14ac:dyDescent="0.2">
      <c r="A376" s="4" t="str">
        <f t="shared" ref="A376:A412" si="14">+IF(ISBLANK($B376),"",MONTH($B376))</f>
        <v/>
      </c>
      <c r="E376" s="4"/>
      <c r="F376" s="4"/>
    </row>
    <row r="377" spans="1:13" x14ac:dyDescent="0.2">
      <c r="A377" s="4" t="str">
        <f t="shared" si="14"/>
        <v/>
      </c>
      <c r="E377" s="4"/>
      <c r="F377" s="4"/>
    </row>
    <row r="378" spans="1:13" x14ac:dyDescent="0.2">
      <c r="A378" s="4" t="str">
        <f t="shared" si="14"/>
        <v/>
      </c>
      <c r="E378" s="4"/>
      <c r="F378" s="4"/>
    </row>
    <row r="379" spans="1:13" x14ac:dyDescent="0.2">
      <c r="A379" s="4" t="str">
        <f t="shared" si="14"/>
        <v/>
      </c>
      <c r="E379" s="4"/>
      <c r="F379" s="4"/>
    </row>
    <row r="380" spans="1:13" x14ac:dyDescent="0.2">
      <c r="A380" s="4" t="str">
        <f t="shared" si="14"/>
        <v/>
      </c>
      <c r="E380" s="4"/>
      <c r="F380" s="4"/>
    </row>
    <row r="381" spans="1:13" x14ac:dyDescent="0.2">
      <c r="A381" s="4" t="str">
        <f t="shared" si="14"/>
        <v/>
      </c>
      <c r="E381" s="4"/>
      <c r="F381" s="4"/>
    </row>
    <row r="382" spans="1:13" x14ac:dyDescent="0.2">
      <c r="A382" s="4" t="str">
        <f t="shared" si="14"/>
        <v/>
      </c>
      <c r="E382" s="4"/>
      <c r="F382" s="4"/>
    </row>
    <row r="383" spans="1:13" x14ac:dyDescent="0.2">
      <c r="A383" s="4" t="str">
        <f t="shared" si="14"/>
        <v/>
      </c>
      <c r="E383" s="4"/>
      <c r="F383" s="4"/>
    </row>
    <row r="384" spans="1:13" x14ac:dyDescent="0.2">
      <c r="A384" s="4" t="str">
        <f t="shared" si="14"/>
        <v/>
      </c>
      <c r="E384" s="4"/>
      <c r="F384" s="4"/>
    </row>
    <row r="385" spans="1:6" x14ac:dyDescent="0.2">
      <c r="A385" s="4" t="str">
        <f t="shared" si="14"/>
        <v/>
      </c>
      <c r="E385" s="4"/>
      <c r="F385" s="4"/>
    </row>
    <row r="386" spans="1:6" x14ac:dyDescent="0.2">
      <c r="A386" s="4" t="str">
        <f t="shared" si="14"/>
        <v/>
      </c>
      <c r="E386" s="4"/>
      <c r="F386" s="4"/>
    </row>
    <row r="387" spans="1:6" x14ac:dyDescent="0.2">
      <c r="A387" s="4" t="str">
        <f t="shared" si="14"/>
        <v/>
      </c>
      <c r="E387" s="4"/>
      <c r="F387" s="4"/>
    </row>
    <row r="388" spans="1:6" x14ac:dyDescent="0.2">
      <c r="A388" s="4" t="str">
        <f t="shared" si="14"/>
        <v/>
      </c>
      <c r="E388" s="4"/>
      <c r="F388" s="4"/>
    </row>
    <row r="389" spans="1:6" x14ac:dyDescent="0.2">
      <c r="A389" s="4" t="str">
        <f t="shared" si="14"/>
        <v/>
      </c>
      <c r="E389" s="4"/>
      <c r="F389" s="4"/>
    </row>
    <row r="390" spans="1:6" x14ac:dyDescent="0.2">
      <c r="A390" s="4" t="str">
        <f t="shared" si="14"/>
        <v/>
      </c>
    </row>
    <row r="391" spans="1:6" x14ac:dyDescent="0.2">
      <c r="A391" s="4" t="str">
        <f t="shared" si="14"/>
        <v/>
      </c>
    </row>
    <row r="392" spans="1:6" x14ac:dyDescent="0.2">
      <c r="A392" s="4" t="str">
        <f t="shared" si="14"/>
        <v/>
      </c>
    </row>
    <row r="393" spans="1:6" x14ac:dyDescent="0.2">
      <c r="A393" s="4" t="str">
        <f t="shared" si="14"/>
        <v/>
      </c>
    </row>
    <row r="394" spans="1:6" x14ac:dyDescent="0.2">
      <c r="A394" s="4" t="str">
        <f t="shared" si="14"/>
        <v/>
      </c>
    </row>
    <row r="395" spans="1:6" x14ac:dyDescent="0.2">
      <c r="A395" s="4" t="str">
        <f t="shared" si="14"/>
        <v/>
      </c>
    </row>
    <row r="396" spans="1:6" x14ac:dyDescent="0.2">
      <c r="A396" s="4" t="str">
        <f t="shared" si="14"/>
        <v/>
      </c>
    </row>
    <row r="397" spans="1:6" x14ac:dyDescent="0.2">
      <c r="A397" s="4" t="str">
        <f t="shared" si="14"/>
        <v/>
      </c>
    </row>
    <row r="398" spans="1:6" x14ac:dyDescent="0.2">
      <c r="A398" s="4" t="str">
        <f t="shared" si="14"/>
        <v/>
      </c>
    </row>
    <row r="399" spans="1:6" x14ac:dyDescent="0.2">
      <c r="A399" s="4" t="str">
        <f t="shared" si="14"/>
        <v/>
      </c>
    </row>
    <row r="400" spans="1:6" x14ac:dyDescent="0.2">
      <c r="A400" s="4" t="str">
        <f t="shared" si="14"/>
        <v/>
      </c>
    </row>
    <row r="401" spans="1:1" x14ac:dyDescent="0.2">
      <c r="A401" s="4" t="str">
        <f t="shared" si="14"/>
        <v/>
      </c>
    </row>
    <row r="402" spans="1:1" x14ac:dyDescent="0.2">
      <c r="A402" s="4" t="str">
        <f t="shared" si="14"/>
        <v/>
      </c>
    </row>
    <row r="403" spans="1:1" x14ac:dyDescent="0.2">
      <c r="A403" s="4" t="str">
        <f t="shared" si="14"/>
        <v/>
      </c>
    </row>
    <row r="404" spans="1:1" x14ac:dyDescent="0.2">
      <c r="A404" s="4" t="str">
        <f t="shared" si="14"/>
        <v/>
      </c>
    </row>
    <row r="405" spans="1:1" x14ac:dyDescent="0.2">
      <c r="A405" s="4" t="str">
        <f t="shared" si="14"/>
        <v/>
      </c>
    </row>
    <row r="406" spans="1:1" x14ac:dyDescent="0.2">
      <c r="A406" s="4" t="str">
        <f t="shared" si="14"/>
        <v/>
      </c>
    </row>
    <row r="407" spans="1:1" x14ac:dyDescent="0.2">
      <c r="A407" s="4" t="str">
        <f t="shared" si="14"/>
        <v/>
      </c>
    </row>
    <row r="408" spans="1:1" x14ac:dyDescent="0.2">
      <c r="A408" s="4" t="str">
        <f t="shared" si="14"/>
        <v/>
      </c>
    </row>
    <row r="409" spans="1:1" x14ac:dyDescent="0.2">
      <c r="A409" s="4" t="str">
        <f t="shared" si="14"/>
        <v/>
      </c>
    </row>
    <row r="410" spans="1:1" x14ac:dyDescent="0.2">
      <c r="A410" s="4" t="str">
        <f t="shared" si="14"/>
        <v/>
      </c>
    </row>
    <row r="411" spans="1:1" x14ac:dyDescent="0.2">
      <c r="A411" s="4" t="str">
        <f t="shared" si="14"/>
        <v/>
      </c>
    </row>
    <row r="412" spans="1:1" x14ac:dyDescent="0.2">
      <c r="A412" s="4" t="str">
        <f t="shared" si="14"/>
        <v/>
      </c>
    </row>
    <row r="413" spans="1:1" x14ac:dyDescent="0.2">
      <c r="A413" s="4"/>
    </row>
    <row r="414" spans="1:1" x14ac:dyDescent="0.2">
      <c r="A414" s="4"/>
    </row>
    <row r="415" spans="1:1" x14ac:dyDescent="0.2">
      <c r="A415" s="4" t="str">
        <f t="shared" ref="A415:A423" si="15">+IF(ISBLANK($B415),"",MONTH($B415))</f>
        <v/>
      </c>
    </row>
    <row r="416" spans="1:1" x14ac:dyDescent="0.2">
      <c r="A416" s="4" t="str">
        <f t="shared" si="15"/>
        <v/>
      </c>
    </row>
    <row r="417" spans="1:1" x14ac:dyDescent="0.2">
      <c r="A417" s="4" t="str">
        <f t="shared" si="15"/>
        <v/>
      </c>
    </row>
    <row r="418" spans="1:1" x14ac:dyDescent="0.2">
      <c r="A418" s="4" t="str">
        <f t="shared" si="15"/>
        <v/>
      </c>
    </row>
    <row r="419" spans="1:1" x14ac:dyDescent="0.2">
      <c r="A419" s="4" t="str">
        <f t="shared" si="15"/>
        <v/>
      </c>
    </row>
    <row r="420" spans="1:1" x14ac:dyDescent="0.2">
      <c r="A420" s="4" t="str">
        <f t="shared" si="15"/>
        <v/>
      </c>
    </row>
    <row r="421" spans="1:1" x14ac:dyDescent="0.2">
      <c r="A421" s="4" t="str">
        <f t="shared" si="15"/>
        <v/>
      </c>
    </row>
    <row r="422" spans="1:1" x14ac:dyDescent="0.2">
      <c r="A422" s="4" t="str">
        <f t="shared" si="15"/>
        <v/>
      </c>
    </row>
    <row r="423" spans="1:1" x14ac:dyDescent="0.2">
      <c r="A423" s="4" t="str">
        <f t="shared" si="15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K10:K375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T428"/>
  <sheetViews>
    <sheetView showGridLines="0" topLeftCell="B1" zoomScale="75" workbookViewId="0">
      <pane xSplit="1" ySplit="9" topLeftCell="C10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15.7109375" hidden="1" customWidth="1"/>
    <col min="2" max="2" width="43.7109375" bestFit="1" customWidth="1"/>
    <col min="3" max="3" width="25.28515625" bestFit="1" customWidth="1"/>
    <col min="4" max="4" width="26.42578125" bestFit="1" customWidth="1"/>
    <col min="5" max="5" width="25.28515625" bestFit="1" customWidth="1"/>
    <col min="6" max="6" width="21.85546875" customWidth="1"/>
    <col min="7" max="7" width="23" customWidth="1"/>
    <col min="8" max="8" width="22.28515625" customWidth="1"/>
    <col min="9" max="9" width="14.5703125" bestFit="1" customWidth="1"/>
    <col min="11" max="11" width="15" bestFit="1" customWidth="1"/>
  </cols>
  <sheetData>
    <row r="1" spans="1:11" ht="15.75" x14ac:dyDescent="0.25">
      <c r="A1" s="4"/>
      <c r="B1" s="23" t="s">
        <v>13</v>
      </c>
    </row>
    <row r="2" spans="1:11" ht="15.75" x14ac:dyDescent="0.25">
      <c r="A2" s="4"/>
      <c r="B2" s="24" t="s">
        <v>45</v>
      </c>
    </row>
    <row r="3" spans="1:11" ht="15.75" x14ac:dyDescent="0.25">
      <c r="A3" s="4"/>
      <c r="B3" s="24" t="s">
        <v>69</v>
      </c>
    </row>
    <row r="4" spans="1:11" ht="13.5" thickBot="1" x14ac:dyDescent="0.25">
      <c r="A4" s="4"/>
      <c r="B4" s="22" t="s">
        <v>21</v>
      </c>
    </row>
    <row r="5" spans="1:11" ht="16.5" thickBot="1" x14ac:dyDescent="0.3">
      <c r="A5" s="4"/>
      <c r="B5" s="3"/>
      <c r="C5" s="3"/>
    </row>
    <row r="6" spans="1:11" ht="4.5" customHeight="1" thickBot="1" x14ac:dyDescent="0.3">
      <c r="A6" s="4"/>
      <c r="B6" s="37"/>
      <c r="C6" s="38"/>
      <c r="D6" s="16"/>
      <c r="E6" s="16"/>
      <c r="F6" s="16"/>
      <c r="G6" s="16"/>
      <c r="H6" s="16"/>
      <c r="I6" s="17"/>
      <c r="K6" s="54"/>
    </row>
    <row r="7" spans="1:11" s="2" customFormat="1" x14ac:dyDescent="0.2">
      <c r="A7" s="4"/>
      <c r="B7" s="25" t="s">
        <v>0</v>
      </c>
      <c r="C7" s="26" t="str">
        <f>VLOOKUP(C$9,'Información Unidades'!$L$3:$N$15,2,0)</f>
        <v>EDELAYSEN</v>
      </c>
      <c r="D7" s="27" t="str">
        <f>VLOOKUP(D$9,'Información Unidades'!$L$3:$N$15,2,0)</f>
        <v>EDELAYSEN</v>
      </c>
      <c r="E7" s="27" t="str">
        <f>VLOOKUP(E$9,'Información Unidades'!$L$3:$N$15,2,0)</f>
        <v>EDELAYSEN</v>
      </c>
      <c r="F7" s="27" t="str">
        <f>VLOOKUP(F$9,'Información Unidades'!$L$3:$N$15,2,0)</f>
        <v>EDELAYSEN</v>
      </c>
      <c r="G7" s="27" t="str">
        <f>VLOOKUP(G$9,'Información Unidades'!$L$3:$N$15,2,0)</f>
        <v>EDELAYSEN</v>
      </c>
      <c r="H7" s="28" t="str">
        <f>VLOOKUP(H$9,'Información Unidades'!$L$3:$N$15,2,0)</f>
        <v>EDELAYSEN</v>
      </c>
      <c r="I7" s="18" t="s">
        <v>1</v>
      </c>
      <c r="K7" s="18" t="s">
        <v>71</v>
      </c>
    </row>
    <row r="8" spans="1:11" s="6" customFormat="1" x14ac:dyDescent="0.2">
      <c r="A8" s="4"/>
      <c r="B8" s="19" t="s">
        <v>2</v>
      </c>
      <c r="C8" s="29" t="str">
        <f>VLOOKUP(C$9,'Información Unidades'!$L$3:$N$15,3,0)</f>
        <v>HIDRO PASADA</v>
      </c>
      <c r="D8" s="30" t="str">
        <f>VLOOKUP(D$9,'Información Unidades'!$L$3:$N$15,3,0)</f>
        <v>DIESEL</v>
      </c>
      <c r="E8" s="30" t="str">
        <f>VLOOKUP(E$9,'Información Unidades'!$L$3:$N$15,3,0)</f>
        <v>DIESEL</v>
      </c>
      <c r="F8" s="30" t="str">
        <f>VLOOKUP(F$9,'Información Unidades'!$L$3:$N$15,3,0)</f>
        <v>DIESEL</v>
      </c>
      <c r="G8" s="30" t="str">
        <f>VLOOKUP(G$9,'Información Unidades'!$L$3:$N$15,3,0)</f>
        <v>DIESEL</v>
      </c>
      <c r="H8" s="31" t="str">
        <f>VLOOKUP(H$9,'Información Unidades'!$L$3:$N$15,3,0)</f>
        <v>DIESEL</v>
      </c>
      <c r="I8" s="20" t="s">
        <v>3</v>
      </c>
      <c r="K8" s="20" t="s">
        <v>73</v>
      </c>
    </row>
    <row r="9" spans="1:11" s="6" customFormat="1" ht="13.5" thickBot="1" x14ac:dyDescent="0.25">
      <c r="A9" s="4"/>
      <c r="B9" s="21" t="s">
        <v>23</v>
      </c>
      <c r="C9" s="32" t="s">
        <v>46</v>
      </c>
      <c r="D9" s="33" t="s">
        <v>47</v>
      </c>
      <c r="E9" s="33" t="s">
        <v>48</v>
      </c>
      <c r="F9" s="33" t="s">
        <v>49</v>
      </c>
      <c r="G9" s="33" t="s">
        <v>50</v>
      </c>
      <c r="H9" s="34" t="s">
        <v>51</v>
      </c>
      <c r="I9" s="22"/>
      <c r="K9" s="22" t="s">
        <v>70</v>
      </c>
    </row>
    <row r="10" spans="1:11" x14ac:dyDescent="0.2">
      <c r="A10" s="4">
        <f t="shared" ref="A10:A74" si="0">+IF(ISBLANK($B10),"",MONTH($B10))</f>
        <v>1</v>
      </c>
      <c r="B10" s="35">
        <v>40909</v>
      </c>
      <c r="C10" s="39">
        <v>16.400000000000091</v>
      </c>
      <c r="D10" s="40">
        <v>0</v>
      </c>
      <c r="E10" s="40">
        <v>0</v>
      </c>
      <c r="F10" s="40">
        <v>0</v>
      </c>
      <c r="G10" s="40">
        <v>0</v>
      </c>
      <c r="H10" s="41">
        <v>0</v>
      </c>
      <c r="I10" s="42">
        <f t="shared" ref="I10:I74" si="1">+SUM(C10:H10)</f>
        <v>16.400000000000091</v>
      </c>
      <c r="K10" s="62">
        <v>1.085</v>
      </c>
    </row>
    <row r="11" spans="1:11" x14ac:dyDescent="0.2">
      <c r="A11" s="4">
        <f t="shared" si="0"/>
        <v>1</v>
      </c>
      <c r="B11" s="35">
        <v>40910</v>
      </c>
      <c r="C11" s="39">
        <v>19.899999999999636</v>
      </c>
      <c r="D11" s="40">
        <v>0</v>
      </c>
      <c r="E11" s="40">
        <v>0</v>
      </c>
      <c r="F11" s="40">
        <v>0</v>
      </c>
      <c r="G11" s="40">
        <v>0</v>
      </c>
      <c r="H11" s="41">
        <v>0</v>
      </c>
      <c r="I11" s="42">
        <f t="shared" si="1"/>
        <v>19.899999999999636</v>
      </c>
      <c r="K11" s="63">
        <v>1.2250000000000001</v>
      </c>
    </row>
    <row r="12" spans="1:11" x14ac:dyDescent="0.2">
      <c r="A12" s="4">
        <f t="shared" si="0"/>
        <v>1</v>
      </c>
      <c r="B12" s="35">
        <v>40911</v>
      </c>
      <c r="C12" s="39">
        <v>16.900000000000091</v>
      </c>
      <c r="D12" s="40">
        <v>0</v>
      </c>
      <c r="E12" s="40">
        <v>0</v>
      </c>
      <c r="F12" s="40">
        <v>0.52500000000000002</v>
      </c>
      <c r="G12" s="40">
        <v>0.30199999999999999</v>
      </c>
      <c r="H12" s="41">
        <v>0.10100000000000001</v>
      </c>
      <c r="I12" s="42">
        <f t="shared" si="1"/>
        <v>17.828000000000088</v>
      </c>
      <c r="K12" s="63">
        <v>1.2749999999999999</v>
      </c>
    </row>
    <row r="13" spans="1:11" x14ac:dyDescent="0.2">
      <c r="A13" s="4">
        <f t="shared" si="0"/>
        <v>1</v>
      </c>
      <c r="B13" s="35">
        <v>40912</v>
      </c>
      <c r="C13" s="39">
        <v>21</v>
      </c>
      <c r="D13" s="40">
        <v>0</v>
      </c>
      <c r="E13" s="40">
        <v>0</v>
      </c>
      <c r="F13" s="40">
        <v>0</v>
      </c>
      <c r="G13" s="40">
        <v>0</v>
      </c>
      <c r="H13" s="41">
        <v>0</v>
      </c>
      <c r="I13" s="42">
        <f t="shared" si="1"/>
        <v>21</v>
      </c>
      <c r="K13" s="63">
        <v>1.2849999999999999</v>
      </c>
    </row>
    <row r="14" spans="1:11" x14ac:dyDescent="0.2">
      <c r="A14" s="4">
        <f t="shared" si="0"/>
        <v>1</v>
      </c>
      <c r="B14" s="35">
        <v>40913</v>
      </c>
      <c r="C14" s="39">
        <v>20.400000000000091</v>
      </c>
      <c r="D14" s="40">
        <v>0</v>
      </c>
      <c r="E14" s="40">
        <v>4.6700000000000727E-2</v>
      </c>
      <c r="F14" s="40">
        <v>0</v>
      </c>
      <c r="G14" s="40">
        <v>0</v>
      </c>
      <c r="H14" s="41">
        <v>0</v>
      </c>
      <c r="I14" s="42">
        <f t="shared" si="1"/>
        <v>20.446700000000092</v>
      </c>
      <c r="K14" s="63">
        <v>1.3440000000000001</v>
      </c>
    </row>
    <row r="15" spans="1:11" x14ac:dyDescent="0.2">
      <c r="A15" s="4">
        <f t="shared" si="0"/>
        <v>1</v>
      </c>
      <c r="B15" s="35">
        <v>40914</v>
      </c>
      <c r="C15" s="39">
        <v>20.400000000000091</v>
      </c>
      <c r="D15" s="40">
        <v>0</v>
      </c>
      <c r="E15" s="40">
        <v>6.7899999999997823E-2</v>
      </c>
      <c r="F15" s="40">
        <v>0</v>
      </c>
      <c r="G15" s="40">
        <v>0</v>
      </c>
      <c r="H15" s="41">
        <v>0</v>
      </c>
      <c r="I15" s="42">
        <f t="shared" si="1"/>
        <v>20.467900000000089</v>
      </c>
      <c r="K15" s="63">
        <v>1.35</v>
      </c>
    </row>
    <row r="16" spans="1:11" x14ac:dyDescent="0.2">
      <c r="A16" s="4">
        <f t="shared" si="0"/>
        <v>1</v>
      </c>
      <c r="B16" s="35">
        <v>40915</v>
      </c>
      <c r="C16" s="39">
        <v>20.699999999999818</v>
      </c>
      <c r="D16" s="40">
        <v>0</v>
      </c>
      <c r="E16" s="40">
        <v>0</v>
      </c>
      <c r="F16" s="40">
        <v>0</v>
      </c>
      <c r="G16" s="40">
        <v>0</v>
      </c>
      <c r="H16" s="41">
        <v>0</v>
      </c>
      <c r="I16" s="42">
        <f t="shared" si="1"/>
        <v>20.699999999999818</v>
      </c>
      <c r="K16" s="63">
        <v>1.345</v>
      </c>
    </row>
    <row r="17" spans="1:11" x14ac:dyDescent="0.2">
      <c r="A17" s="4">
        <f t="shared" si="0"/>
        <v>1</v>
      </c>
      <c r="B17" s="35">
        <v>40916</v>
      </c>
      <c r="C17" s="39">
        <v>19.700000000000273</v>
      </c>
      <c r="D17" s="40">
        <v>0</v>
      </c>
      <c r="E17" s="40">
        <v>0</v>
      </c>
      <c r="F17" s="40">
        <v>0</v>
      </c>
      <c r="G17" s="40">
        <v>0</v>
      </c>
      <c r="H17" s="41">
        <v>0</v>
      </c>
      <c r="I17" s="42">
        <f t="shared" si="1"/>
        <v>19.700000000000273</v>
      </c>
      <c r="K17" s="63">
        <v>1.29</v>
      </c>
    </row>
    <row r="18" spans="1:11" x14ac:dyDescent="0.2">
      <c r="A18" s="4">
        <f t="shared" si="0"/>
        <v>1</v>
      </c>
      <c r="B18" s="35">
        <v>40917</v>
      </c>
      <c r="C18" s="39">
        <v>18.099999999999909</v>
      </c>
      <c r="D18" s="40">
        <v>1.5629999999999999</v>
      </c>
      <c r="E18" s="40">
        <v>0.14130000000000292</v>
      </c>
      <c r="F18" s="40">
        <v>0</v>
      </c>
      <c r="G18" s="40">
        <v>0</v>
      </c>
      <c r="H18" s="41">
        <v>1.4999999999999999E-2</v>
      </c>
      <c r="I18" s="42">
        <f t="shared" si="1"/>
        <v>19.819299999999913</v>
      </c>
      <c r="K18" s="63">
        <v>1.3560000000000001</v>
      </c>
    </row>
    <row r="19" spans="1:11" x14ac:dyDescent="0.2">
      <c r="A19" s="4">
        <f t="shared" si="0"/>
        <v>1</v>
      </c>
      <c r="B19" s="35">
        <v>40918</v>
      </c>
      <c r="C19" s="39">
        <v>20.099999999999909</v>
      </c>
      <c r="D19" s="40">
        <v>3.4000000000000002E-2</v>
      </c>
      <c r="E19" s="40">
        <v>0</v>
      </c>
      <c r="F19" s="40">
        <v>0</v>
      </c>
      <c r="G19" s="40">
        <v>0</v>
      </c>
      <c r="H19" s="41">
        <v>0</v>
      </c>
      <c r="I19" s="42">
        <f t="shared" si="1"/>
        <v>20.133999999999908</v>
      </c>
      <c r="K19" s="63">
        <v>1.3029999999999999</v>
      </c>
    </row>
    <row r="20" spans="1:11" x14ac:dyDescent="0.2">
      <c r="A20" s="4">
        <f t="shared" si="0"/>
        <v>1</v>
      </c>
      <c r="B20" s="35">
        <v>40919</v>
      </c>
      <c r="C20" s="39">
        <v>19.800000000000182</v>
      </c>
      <c r="D20" s="40">
        <v>1.2E-2</v>
      </c>
      <c r="E20" s="40">
        <v>0</v>
      </c>
      <c r="F20" s="40">
        <v>0</v>
      </c>
      <c r="G20" s="40">
        <v>0</v>
      </c>
      <c r="H20" s="41">
        <v>0</v>
      </c>
      <c r="I20" s="42">
        <f t="shared" si="1"/>
        <v>19.812000000000182</v>
      </c>
      <c r="K20" s="63">
        <v>1.323</v>
      </c>
    </row>
    <row r="21" spans="1:11" x14ac:dyDescent="0.2">
      <c r="A21" s="4">
        <f t="shared" si="0"/>
        <v>1</v>
      </c>
      <c r="B21" s="35">
        <v>40920</v>
      </c>
      <c r="C21" s="39">
        <v>21.099999999999909</v>
      </c>
      <c r="D21" s="40">
        <v>2.7E-2</v>
      </c>
      <c r="E21" s="40">
        <v>0</v>
      </c>
      <c r="F21" s="40">
        <v>0</v>
      </c>
      <c r="G21" s="40">
        <v>0</v>
      </c>
      <c r="H21" s="41">
        <v>0</v>
      </c>
      <c r="I21" s="42">
        <f t="shared" si="1"/>
        <v>21.12699999999991</v>
      </c>
      <c r="K21" s="63">
        <v>1.3660000000000001</v>
      </c>
    </row>
    <row r="22" spans="1:11" x14ac:dyDescent="0.2">
      <c r="A22" s="4">
        <f t="shared" si="0"/>
        <v>1</v>
      </c>
      <c r="B22" s="35">
        <v>40921</v>
      </c>
      <c r="C22" s="39">
        <v>20.099999999999909</v>
      </c>
      <c r="D22" s="40">
        <v>1.2E-2</v>
      </c>
      <c r="E22" s="40">
        <v>0</v>
      </c>
      <c r="F22" s="40">
        <v>0</v>
      </c>
      <c r="G22" s="40">
        <v>0</v>
      </c>
      <c r="H22" s="41">
        <v>0</v>
      </c>
      <c r="I22" s="42">
        <f t="shared" si="1"/>
        <v>20.11199999999991</v>
      </c>
      <c r="K22" s="63">
        <v>1.3580000000000001</v>
      </c>
    </row>
    <row r="23" spans="1:11" x14ac:dyDescent="0.2">
      <c r="A23" s="4">
        <f t="shared" si="0"/>
        <v>1</v>
      </c>
      <c r="B23" s="35">
        <v>40922</v>
      </c>
      <c r="C23" s="39">
        <v>19.699999999999818</v>
      </c>
      <c r="D23" s="40">
        <v>0</v>
      </c>
      <c r="E23" s="40">
        <v>0</v>
      </c>
      <c r="F23" s="40">
        <v>0</v>
      </c>
      <c r="G23" s="40">
        <v>0</v>
      </c>
      <c r="H23" s="41">
        <v>0</v>
      </c>
      <c r="I23" s="42">
        <f t="shared" si="1"/>
        <v>19.699999999999818</v>
      </c>
      <c r="K23" s="63">
        <v>1.325</v>
      </c>
    </row>
    <row r="24" spans="1:11" x14ac:dyDescent="0.2">
      <c r="A24" s="4">
        <f t="shared" si="0"/>
        <v>1</v>
      </c>
      <c r="B24" s="35">
        <v>40923</v>
      </c>
      <c r="C24" s="39">
        <v>19.900000000000091</v>
      </c>
      <c r="D24" s="40">
        <v>0</v>
      </c>
      <c r="E24" s="40">
        <v>0</v>
      </c>
      <c r="F24" s="40">
        <v>0</v>
      </c>
      <c r="G24" s="40">
        <v>0</v>
      </c>
      <c r="H24" s="41">
        <v>0</v>
      </c>
      <c r="I24" s="42">
        <f t="shared" si="1"/>
        <v>19.900000000000091</v>
      </c>
      <c r="K24" s="63">
        <v>1.2450000000000001</v>
      </c>
    </row>
    <row r="25" spans="1:11" x14ac:dyDescent="0.2">
      <c r="A25" s="4">
        <f t="shared" si="0"/>
        <v>1</v>
      </c>
      <c r="B25" s="35">
        <v>40924</v>
      </c>
      <c r="C25" s="39">
        <v>20.099999999999909</v>
      </c>
      <c r="D25" s="40">
        <v>0</v>
      </c>
      <c r="E25" s="40">
        <v>2.9599999999998544E-2</v>
      </c>
      <c r="F25" s="40">
        <v>0</v>
      </c>
      <c r="G25" s="40">
        <v>0</v>
      </c>
      <c r="H25" s="41">
        <v>0</v>
      </c>
      <c r="I25" s="42">
        <f t="shared" si="1"/>
        <v>20.129599999999908</v>
      </c>
      <c r="K25" s="63">
        <v>1.36</v>
      </c>
    </row>
    <row r="26" spans="1:11" x14ac:dyDescent="0.2">
      <c r="A26" s="4">
        <f t="shared" si="0"/>
        <v>1</v>
      </c>
      <c r="B26" s="35">
        <v>40925</v>
      </c>
      <c r="C26" s="39">
        <v>21.100000000000364</v>
      </c>
      <c r="D26" s="40">
        <v>0</v>
      </c>
      <c r="E26" s="40">
        <v>4.7900000000001455E-2</v>
      </c>
      <c r="F26" s="40">
        <v>0</v>
      </c>
      <c r="G26" s="40">
        <v>0</v>
      </c>
      <c r="H26" s="41">
        <v>0</v>
      </c>
      <c r="I26" s="42">
        <f t="shared" si="1"/>
        <v>21.147900000000366</v>
      </c>
      <c r="K26" s="63">
        <v>1.395</v>
      </c>
    </row>
    <row r="27" spans="1:11" x14ac:dyDescent="0.2">
      <c r="A27" s="4">
        <f t="shared" si="0"/>
        <v>1</v>
      </c>
      <c r="B27" s="35">
        <v>40926</v>
      </c>
      <c r="C27" s="39">
        <v>20.899999999999636</v>
      </c>
      <c r="D27" s="40">
        <v>0</v>
      </c>
      <c r="E27" s="40">
        <v>7.0299999999999266E-2</v>
      </c>
      <c r="F27" s="40">
        <v>0</v>
      </c>
      <c r="G27" s="40">
        <v>0</v>
      </c>
      <c r="H27" s="41">
        <v>0</v>
      </c>
      <c r="I27" s="42">
        <f t="shared" si="1"/>
        <v>20.970299999999636</v>
      </c>
      <c r="K27" s="63">
        <v>1.405</v>
      </c>
    </row>
    <row r="28" spans="1:11" x14ac:dyDescent="0.2">
      <c r="A28" s="4">
        <f t="shared" si="0"/>
        <v>1</v>
      </c>
      <c r="B28" s="35">
        <v>40927</v>
      </c>
      <c r="C28" s="39">
        <v>20.700000000000273</v>
      </c>
      <c r="D28" s="40">
        <v>0</v>
      </c>
      <c r="E28" s="40">
        <v>5.9200000000000724E-2</v>
      </c>
      <c r="F28" s="40">
        <v>0</v>
      </c>
      <c r="G28" s="40">
        <v>0</v>
      </c>
      <c r="H28" s="41">
        <v>0</v>
      </c>
      <c r="I28" s="42">
        <f t="shared" si="1"/>
        <v>20.759200000000273</v>
      </c>
      <c r="K28" s="63">
        <v>1.385</v>
      </c>
    </row>
    <row r="29" spans="1:11" x14ac:dyDescent="0.2">
      <c r="A29" s="4">
        <f t="shared" si="0"/>
        <v>1</v>
      </c>
      <c r="B29" s="35">
        <v>40928</v>
      </c>
      <c r="C29" s="39">
        <v>20.199999999999818</v>
      </c>
      <c r="D29" s="40">
        <v>0</v>
      </c>
      <c r="E29" s="40">
        <v>3.629999999999927E-2</v>
      </c>
      <c r="F29" s="40">
        <v>0</v>
      </c>
      <c r="G29" s="40">
        <v>0</v>
      </c>
      <c r="H29" s="41">
        <v>0</v>
      </c>
      <c r="I29" s="42">
        <f t="shared" si="1"/>
        <v>20.236299999999819</v>
      </c>
      <c r="K29" s="63">
        <v>1.345</v>
      </c>
    </row>
    <row r="30" spans="1:11" x14ac:dyDescent="0.2">
      <c r="A30" s="4">
        <f t="shared" si="0"/>
        <v>1</v>
      </c>
      <c r="B30" s="35">
        <v>40929</v>
      </c>
      <c r="C30" s="39">
        <v>19.5</v>
      </c>
      <c r="D30" s="40">
        <v>0</v>
      </c>
      <c r="E30" s="40">
        <v>5.4399999999997818E-2</v>
      </c>
      <c r="F30" s="40">
        <v>0</v>
      </c>
      <c r="G30" s="40">
        <v>0</v>
      </c>
      <c r="H30" s="41">
        <v>0</v>
      </c>
      <c r="I30" s="42">
        <f t="shared" si="1"/>
        <v>19.554399999999998</v>
      </c>
      <c r="K30" s="63">
        <v>1.33</v>
      </c>
    </row>
    <row r="31" spans="1:11" x14ac:dyDescent="0.2">
      <c r="A31" s="4">
        <f t="shared" si="0"/>
        <v>1</v>
      </c>
      <c r="B31" s="35">
        <v>40930</v>
      </c>
      <c r="C31" s="39">
        <v>20.300000000000182</v>
      </c>
      <c r="D31" s="40">
        <v>0</v>
      </c>
      <c r="E31" s="40">
        <v>4.8900000000001456E-2</v>
      </c>
      <c r="F31" s="40">
        <v>0</v>
      </c>
      <c r="G31" s="40">
        <v>0</v>
      </c>
      <c r="H31" s="41">
        <v>0.04</v>
      </c>
      <c r="I31" s="42">
        <f t="shared" si="1"/>
        <v>20.388900000000181</v>
      </c>
      <c r="K31" s="63">
        <v>1.3520000000000001</v>
      </c>
    </row>
    <row r="32" spans="1:11" x14ac:dyDescent="0.2">
      <c r="A32" s="4">
        <f t="shared" si="0"/>
        <v>1</v>
      </c>
      <c r="B32" s="35">
        <v>40931</v>
      </c>
      <c r="C32" s="39">
        <v>19</v>
      </c>
      <c r="D32" s="40">
        <v>6.9000000000000006E-2</v>
      </c>
      <c r="E32" s="40">
        <v>0</v>
      </c>
      <c r="F32" s="40">
        <v>0.19700000000000001</v>
      </c>
      <c r="G32" s="40">
        <v>0.14799999999999999</v>
      </c>
      <c r="H32" s="41">
        <v>3.9E-2</v>
      </c>
      <c r="I32" s="42">
        <f t="shared" si="1"/>
        <v>19.452999999999999</v>
      </c>
      <c r="K32" s="63">
        <v>1.3220000000000001</v>
      </c>
    </row>
    <row r="33" spans="1:11" x14ac:dyDescent="0.2">
      <c r="A33" s="4">
        <f t="shared" si="0"/>
        <v>1</v>
      </c>
      <c r="B33" s="35">
        <v>40932</v>
      </c>
      <c r="C33" s="39">
        <v>20.599999999999909</v>
      </c>
      <c r="D33" s="40">
        <v>6.5000000000000002E-2</v>
      </c>
      <c r="E33" s="40">
        <v>0</v>
      </c>
      <c r="F33" s="40">
        <v>0</v>
      </c>
      <c r="G33" s="40">
        <v>0</v>
      </c>
      <c r="H33" s="41">
        <v>0</v>
      </c>
      <c r="I33" s="42">
        <f t="shared" si="1"/>
        <v>20.66499999999991</v>
      </c>
      <c r="K33" s="63">
        <v>1.331</v>
      </c>
    </row>
    <row r="34" spans="1:11" x14ac:dyDescent="0.2">
      <c r="A34" s="4">
        <f t="shared" si="0"/>
        <v>1</v>
      </c>
      <c r="B34" s="35">
        <v>40933</v>
      </c>
      <c r="C34" s="39">
        <v>20.599999999999909</v>
      </c>
      <c r="D34" s="40">
        <v>5.3999999999999999E-2</v>
      </c>
      <c r="E34" s="40">
        <v>0</v>
      </c>
      <c r="F34" s="40">
        <v>0</v>
      </c>
      <c r="G34" s="40">
        <v>0</v>
      </c>
      <c r="H34" s="41">
        <v>0</v>
      </c>
      <c r="I34" s="42">
        <f t="shared" si="1"/>
        <v>20.653999999999908</v>
      </c>
      <c r="K34" s="63">
        <v>1.3740000000000001</v>
      </c>
    </row>
    <row r="35" spans="1:11" x14ac:dyDescent="0.2">
      <c r="A35" s="4">
        <f t="shared" si="0"/>
        <v>1</v>
      </c>
      <c r="B35" s="35">
        <v>40934</v>
      </c>
      <c r="C35" s="39">
        <v>18.900000000000091</v>
      </c>
      <c r="D35" s="40">
        <v>4.4999999999999998E-2</v>
      </c>
      <c r="E35" s="40">
        <v>0</v>
      </c>
      <c r="F35" s="40">
        <v>0</v>
      </c>
      <c r="G35" s="40">
        <v>0</v>
      </c>
      <c r="H35" s="41">
        <v>0</v>
      </c>
      <c r="I35" s="42">
        <f t="shared" si="1"/>
        <v>18.945000000000093</v>
      </c>
      <c r="K35" s="63">
        <v>1.339</v>
      </c>
    </row>
    <row r="36" spans="1:11" x14ac:dyDescent="0.2">
      <c r="A36" s="4">
        <f t="shared" si="0"/>
        <v>1</v>
      </c>
      <c r="B36" s="35">
        <v>40935</v>
      </c>
      <c r="C36" s="39">
        <v>20.300000000000182</v>
      </c>
      <c r="D36" s="40">
        <v>5.2999999999999999E-2</v>
      </c>
      <c r="E36" s="40">
        <v>0</v>
      </c>
      <c r="F36" s="40">
        <v>0</v>
      </c>
      <c r="G36" s="40">
        <v>0</v>
      </c>
      <c r="H36" s="41">
        <v>0</v>
      </c>
      <c r="I36" s="42">
        <f t="shared" si="1"/>
        <v>20.353000000000183</v>
      </c>
      <c r="K36" s="63">
        <v>1.2869999999999999</v>
      </c>
    </row>
    <row r="37" spans="1:11" x14ac:dyDescent="0.2">
      <c r="A37" s="4">
        <f t="shared" si="0"/>
        <v>1</v>
      </c>
      <c r="B37" s="35">
        <v>40936</v>
      </c>
      <c r="C37" s="39">
        <v>19</v>
      </c>
      <c r="D37" s="40">
        <v>0.33500000000000002</v>
      </c>
      <c r="E37" s="40">
        <v>0</v>
      </c>
      <c r="F37" s="40">
        <v>0</v>
      </c>
      <c r="G37" s="40">
        <v>0</v>
      </c>
      <c r="H37" s="41">
        <v>0</v>
      </c>
      <c r="I37" s="42">
        <f t="shared" si="1"/>
        <v>19.335000000000001</v>
      </c>
      <c r="K37" s="63">
        <v>1.304</v>
      </c>
    </row>
    <row r="38" spans="1:11" x14ac:dyDescent="0.2">
      <c r="A38" s="4">
        <f t="shared" si="0"/>
        <v>1</v>
      </c>
      <c r="B38" s="35">
        <v>40937</v>
      </c>
      <c r="C38" s="39">
        <v>17</v>
      </c>
      <c r="D38" s="40">
        <v>2.7E-2</v>
      </c>
      <c r="E38" s="40">
        <v>0</v>
      </c>
      <c r="F38" s="40">
        <v>0.47899999999999998</v>
      </c>
      <c r="G38" s="40">
        <v>0.33</v>
      </c>
      <c r="H38" s="41">
        <v>9.1999999999999998E-2</v>
      </c>
      <c r="I38" s="42">
        <f t="shared" si="1"/>
        <v>17.927999999999997</v>
      </c>
      <c r="K38" s="63">
        <v>1.282</v>
      </c>
    </row>
    <row r="39" spans="1:11" x14ac:dyDescent="0.2">
      <c r="A39" s="4">
        <f t="shared" si="0"/>
        <v>1</v>
      </c>
      <c r="B39" s="35">
        <v>40938</v>
      </c>
      <c r="C39" s="39">
        <v>21.299999999999727</v>
      </c>
      <c r="D39" s="40">
        <v>0</v>
      </c>
      <c r="E39" s="40">
        <v>6.9500000000000006E-2</v>
      </c>
      <c r="F39" s="40">
        <v>0</v>
      </c>
      <c r="G39" s="40">
        <v>0</v>
      </c>
      <c r="H39" s="41">
        <v>0</v>
      </c>
      <c r="I39" s="42">
        <f t="shared" si="1"/>
        <v>21.369499999999729</v>
      </c>
      <c r="K39" s="63">
        <v>1.349</v>
      </c>
    </row>
    <row r="40" spans="1:11" x14ac:dyDescent="0.2">
      <c r="A40" s="4">
        <f t="shared" si="0"/>
        <v>1</v>
      </c>
      <c r="B40" s="35">
        <v>40939</v>
      </c>
      <c r="C40" s="39">
        <v>19.900000000000091</v>
      </c>
      <c r="D40" s="40">
        <v>0.29099999999999998</v>
      </c>
      <c r="E40" s="40">
        <v>9.5099999999998547E-2</v>
      </c>
      <c r="F40" s="40">
        <v>0</v>
      </c>
      <c r="G40" s="40">
        <v>0</v>
      </c>
      <c r="H40" s="41">
        <v>0</v>
      </c>
      <c r="I40" s="42">
        <f t="shared" si="1"/>
        <v>20.28610000000009</v>
      </c>
      <c r="K40" s="63">
        <v>1.34</v>
      </c>
    </row>
    <row r="41" spans="1:11" x14ac:dyDescent="0.2">
      <c r="A41" s="4">
        <f t="shared" si="0"/>
        <v>2</v>
      </c>
      <c r="B41" s="35">
        <v>40940</v>
      </c>
      <c r="C41" s="39">
        <v>18.800000000000182</v>
      </c>
      <c r="D41" s="40">
        <v>0</v>
      </c>
      <c r="E41" s="40">
        <v>6.5400000000001457E-2</v>
      </c>
      <c r="F41" s="40">
        <v>0</v>
      </c>
      <c r="G41" s="40">
        <v>0</v>
      </c>
      <c r="H41" s="41">
        <v>0</v>
      </c>
      <c r="I41" s="42">
        <f t="shared" si="1"/>
        <v>18.865400000000182</v>
      </c>
      <c r="K41" s="63">
        <v>1.3280000000000001</v>
      </c>
    </row>
    <row r="42" spans="1:11" x14ac:dyDescent="0.2">
      <c r="A42" s="4">
        <f t="shared" si="0"/>
        <v>2</v>
      </c>
      <c r="B42" s="35">
        <v>40941</v>
      </c>
      <c r="C42" s="39">
        <v>20.299999999999727</v>
      </c>
      <c r="D42" s="40">
        <v>0</v>
      </c>
      <c r="E42" s="40">
        <v>6.8000000000000005E-2</v>
      </c>
      <c r="F42" s="40">
        <v>0</v>
      </c>
      <c r="G42" s="40">
        <v>0</v>
      </c>
      <c r="H42" s="41">
        <v>0</v>
      </c>
      <c r="I42" s="42">
        <f t="shared" si="1"/>
        <v>20.367999999999729</v>
      </c>
      <c r="K42" s="63">
        <v>1.3260000000000001</v>
      </c>
    </row>
    <row r="43" spans="1:11" x14ac:dyDescent="0.2">
      <c r="A43" s="4">
        <f t="shared" si="0"/>
        <v>2</v>
      </c>
      <c r="B43" s="35">
        <v>40942</v>
      </c>
      <c r="C43" s="39">
        <v>21</v>
      </c>
      <c r="D43" s="40">
        <v>0</v>
      </c>
      <c r="E43" s="40">
        <v>6.6599999999998549E-2</v>
      </c>
      <c r="F43" s="40">
        <v>0</v>
      </c>
      <c r="G43" s="40">
        <v>0</v>
      </c>
      <c r="H43" s="41">
        <v>0</v>
      </c>
      <c r="I43" s="42">
        <f t="shared" si="1"/>
        <v>21.066599999999998</v>
      </c>
      <c r="K43" s="63">
        <v>1.329</v>
      </c>
    </row>
    <row r="44" spans="1:11" x14ac:dyDescent="0.2">
      <c r="A44" s="4">
        <f t="shared" si="0"/>
        <v>2</v>
      </c>
      <c r="B44" s="35">
        <v>40943</v>
      </c>
      <c r="C44" s="39">
        <v>20</v>
      </c>
      <c r="D44" s="40">
        <v>0</v>
      </c>
      <c r="E44" s="40">
        <v>6.7500000000000004E-2</v>
      </c>
      <c r="F44" s="40">
        <v>0</v>
      </c>
      <c r="G44" s="40">
        <v>0</v>
      </c>
      <c r="H44" s="41">
        <v>0</v>
      </c>
      <c r="I44" s="42">
        <f t="shared" si="1"/>
        <v>20.067499999999999</v>
      </c>
      <c r="K44" s="63">
        <v>1.369</v>
      </c>
    </row>
    <row r="45" spans="1:11" x14ac:dyDescent="0.2">
      <c r="A45" s="4">
        <f t="shared" si="0"/>
        <v>2</v>
      </c>
      <c r="B45" s="35">
        <v>40944</v>
      </c>
      <c r="C45" s="39">
        <v>20.099999999999909</v>
      </c>
      <c r="D45" s="40">
        <v>0</v>
      </c>
      <c r="E45" s="40">
        <v>6.9100000000002187E-2</v>
      </c>
      <c r="F45" s="40">
        <v>0</v>
      </c>
      <c r="G45" s="40">
        <v>0</v>
      </c>
      <c r="H45" s="41">
        <v>0</v>
      </c>
      <c r="I45" s="42">
        <f t="shared" si="1"/>
        <v>20.169099999999911</v>
      </c>
      <c r="K45" s="63">
        <v>1.367</v>
      </c>
    </row>
    <row r="46" spans="1:11" x14ac:dyDescent="0.2">
      <c r="A46" s="4">
        <f t="shared" si="0"/>
        <v>2</v>
      </c>
      <c r="B46" s="35">
        <v>40945</v>
      </c>
      <c r="C46" s="39">
        <v>20.5</v>
      </c>
      <c r="D46" s="40">
        <v>0.122</v>
      </c>
      <c r="E46" s="40">
        <v>0</v>
      </c>
      <c r="F46" s="40">
        <v>0</v>
      </c>
      <c r="G46" s="40">
        <v>0</v>
      </c>
      <c r="H46" s="41">
        <v>0</v>
      </c>
      <c r="I46" s="42">
        <f t="shared" si="1"/>
        <v>20.622</v>
      </c>
      <c r="K46" s="63">
        <v>1.4419999999999999</v>
      </c>
    </row>
    <row r="47" spans="1:11" x14ac:dyDescent="0.2">
      <c r="A47" s="4">
        <f t="shared" si="0"/>
        <v>2</v>
      </c>
      <c r="B47" s="35">
        <v>40946</v>
      </c>
      <c r="C47" s="39">
        <v>22.5</v>
      </c>
      <c r="D47" s="40">
        <v>0.11600000000000001</v>
      </c>
      <c r="E47" s="40">
        <v>0</v>
      </c>
      <c r="F47" s="40">
        <v>0</v>
      </c>
      <c r="G47" s="40">
        <v>0</v>
      </c>
      <c r="H47" s="41">
        <v>0</v>
      </c>
      <c r="I47" s="42">
        <f t="shared" si="1"/>
        <v>22.616</v>
      </c>
      <c r="K47" s="63">
        <v>1.4419999999999999</v>
      </c>
    </row>
    <row r="48" spans="1:11" x14ac:dyDescent="0.2">
      <c r="A48" s="4">
        <f t="shared" si="0"/>
        <v>2</v>
      </c>
      <c r="B48" s="35">
        <v>40947</v>
      </c>
      <c r="C48" s="39">
        <v>19.900000000000091</v>
      </c>
      <c r="D48" s="40">
        <v>9.9000000000000005E-2</v>
      </c>
      <c r="E48" s="40">
        <v>0</v>
      </c>
      <c r="F48" s="40">
        <v>0</v>
      </c>
      <c r="G48" s="40">
        <v>0</v>
      </c>
      <c r="H48" s="41">
        <v>0</v>
      </c>
      <c r="I48" s="42">
        <f t="shared" si="1"/>
        <v>19.999000000000091</v>
      </c>
      <c r="K48" s="63">
        <v>1.381</v>
      </c>
    </row>
    <row r="49" spans="1:11" x14ac:dyDescent="0.2">
      <c r="A49" s="4">
        <f t="shared" si="0"/>
        <v>2</v>
      </c>
      <c r="B49" s="35">
        <v>40948</v>
      </c>
      <c r="C49" s="39">
        <v>21.099999999999909</v>
      </c>
      <c r="D49" s="40">
        <v>0.111</v>
      </c>
      <c r="E49" s="40">
        <v>0</v>
      </c>
      <c r="F49" s="40">
        <v>0</v>
      </c>
      <c r="G49" s="40">
        <v>0</v>
      </c>
      <c r="H49" s="41">
        <v>0</v>
      </c>
      <c r="I49" s="42">
        <f t="shared" si="1"/>
        <v>21.21099999999991</v>
      </c>
      <c r="K49" s="63">
        <v>1.417</v>
      </c>
    </row>
    <row r="50" spans="1:11" x14ac:dyDescent="0.2">
      <c r="A50" s="4">
        <f t="shared" si="0"/>
        <v>2</v>
      </c>
      <c r="B50" s="35">
        <v>40949</v>
      </c>
      <c r="C50" s="39">
        <v>20.900000000000091</v>
      </c>
      <c r="D50" s="40">
        <v>0.20599999999999999</v>
      </c>
      <c r="E50" s="40">
        <v>0</v>
      </c>
      <c r="F50" s="40">
        <v>0</v>
      </c>
      <c r="G50" s="40">
        <v>0</v>
      </c>
      <c r="H50" s="41">
        <v>0</v>
      </c>
      <c r="I50" s="42">
        <f t="shared" si="1"/>
        <v>21.10600000000009</v>
      </c>
      <c r="K50" s="63">
        <v>1.4470000000000001</v>
      </c>
    </row>
    <row r="51" spans="1:11" x14ac:dyDescent="0.2">
      <c r="A51" s="4">
        <f t="shared" si="0"/>
        <v>2</v>
      </c>
      <c r="B51" s="35">
        <v>40950</v>
      </c>
      <c r="C51" s="39">
        <v>22.099999999999909</v>
      </c>
      <c r="D51" s="40">
        <v>0.121</v>
      </c>
      <c r="E51" s="40">
        <v>0</v>
      </c>
      <c r="F51" s="40">
        <v>0</v>
      </c>
      <c r="G51" s="40">
        <v>0</v>
      </c>
      <c r="H51" s="41">
        <v>0</v>
      </c>
      <c r="I51" s="42">
        <f t="shared" si="1"/>
        <v>22.220999999999908</v>
      </c>
      <c r="K51" s="63">
        <v>1.4330000000000001</v>
      </c>
    </row>
    <row r="52" spans="1:11" x14ac:dyDescent="0.2">
      <c r="A52" s="4">
        <f t="shared" si="0"/>
        <v>2</v>
      </c>
      <c r="B52" s="35">
        <v>40951</v>
      </c>
      <c r="C52" s="39">
        <v>20.600000000000364</v>
      </c>
      <c r="D52" s="40">
        <v>6.7000000000000004E-2</v>
      </c>
      <c r="E52" s="40">
        <v>0</v>
      </c>
      <c r="F52" s="40">
        <v>0</v>
      </c>
      <c r="G52" s="40">
        <v>0</v>
      </c>
      <c r="H52" s="41">
        <v>0</v>
      </c>
      <c r="I52" s="42">
        <f t="shared" si="1"/>
        <v>20.667000000000364</v>
      </c>
      <c r="K52" s="63">
        <v>1.3759999999999999</v>
      </c>
    </row>
    <row r="53" spans="1:11" x14ac:dyDescent="0.2">
      <c r="A53" s="4">
        <f t="shared" si="0"/>
        <v>2</v>
      </c>
      <c r="B53" s="35">
        <v>40952</v>
      </c>
      <c r="C53" s="39">
        <v>20.199999999999818</v>
      </c>
      <c r="D53" s="40">
        <v>0</v>
      </c>
      <c r="E53" s="40">
        <v>0.11209999999999855</v>
      </c>
      <c r="F53" s="40">
        <v>0</v>
      </c>
      <c r="G53" s="40">
        <v>0</v>
      </c>
      <c r="H53" s="41">
        <v>0</v>
      </c>
      <c r="I53" s="42">
        <f t="shared" si="1"/>
        <v>20.312099999999816</v>
      </c>
      <c r="K53" s="63">
        <v>1.4079999999999999</v>
      </c>
    </row>
    <row r="54" spans="1:11" x14ac:dyDescent="0.2">
      <c r="A54" s="4">
        <f t="shared" si="0"/>
        <v>2</v>
      </c>
      <c r="B54" s="35">
        <v>40953</v>
      </c>
      <c r="C54" s="39">
        <v>20.199999999999818</v>
      </c>
      <c r="D54" s="40">
        <v>0</v>
      </c>
      <c r="E54" s="40">
        <v>0.12860000000000218</v>
      </c>
      <c r="F54" s="40">
        <v>0</v>
      </c>
      <c r="G54" s="40">
        <v>0</v>
      </c>
      <c r="H54" s="41">
        <v>0</v>
      </c>
      <c r="I54" s="42">
        <f t="shared" si="1"/>
        <v>20.32859999999982</v>
      </c>
      <c r="K54" s="63">
        <v>1.405</v>
      </c>
    </row>
    <row r="55" spans="1:11" x14ac:dyDescent="0.2">
      <c r="A55" s="4">
        <f t="shared" si="0"/>
        <v>2</v>
      </c>
      <c r="B55" s="35">
        <v>40954</v>
      </c>
      <c r="C55" s="39">
        <v>19.800000000000182</v>
      </c>
      <c r="D55" s="40">
        <v>0</v>
      </c>
      <c r="E55" s="40">
        <v>0.21659999999999854</v>
      </c>
      <c r="F55" s="40">
        <v>0.56599999999999995</v>
      </c>
      <c r="G55" s="40">
        <v>0.42299999999999999</v>
      </c>
      <c r="H55" s="41">
        <v>0.13900000000000001</v>
      </c>
      <c r="I55" s="42">
        <f t="shared" si="1"/>
        <v>21.144600000000178</v>
      </c>
      <c r="K55" s="63">
        <v>1.448</v>
      </c>
    </row>
    <row r="56" spans="1:11" x14ac:dyDescent="0.2">
      <c r="A56" s="4">
        <f t="shared" si="0"/>
        <v>2</v>
      </c>
      <c r="B56" s="35">
        <v>40955</v>
      </c>
      <c r="C56" s="39">
        <v>20.599999999999909</v>
      </c>
      <c r="D56" s="40">
        <v>0</v>
      </c>
      <c r="E56" s="40">
        <v>0.25009999999999855</v>
      </c>
      <c r="F56" s="40">
        <v>0</v>
      </c>
      <c r="G56" s="40">
        <v>0</v>
      </c>
      <c r="H56" s="41">
        <v>0</v>
      </c>
      <c r="I56" s="42">
        <f t="shared" si="1"/>
        <v>20.850099999999909</v>
      </c>
      <c r="K56" s="63">
        <v>1.4570000000000001</v>
      </c>
    </row>
    <row r="57" spans="1:11" x14ac:dyDescent="0.2">
      <c r="A57" s="4">
        <f t="shared" si="0"/>
        <v>2</v>
      </c>
      <c r="B57" s="35">
        <v>40956</v>
      </c>
      <c r="C57" s="39">
        <v>20.200000000000273</v>
      </c>
      <c r="D57" s="40">
        <v>1.371</v>
      </c>
      <c r="E57" s="40">
        <v>0.15309999999999854</v>
      </c>
      <c r="F57" s="40">
        <v>0</v>
      </c>
      <c r="G57" s="40">
        <v>0</v>
      </c>
      <c r="H57" s="41">
        <v>0</v>
      </c>
      <c r="I57" s="42">
        <f t="shared" si="1"/>
        <v>21.72410000000027</v>
      </c>
      <c r="K57" s="63">
        <v>1.425</v>
      </c>
    </row>
    <row r="58" spans="1:11" x14ac:dyDescent="0.2">
      <c r="A58" s="4">
        <f t="shared" si="0"/>
        <v>2</v>
      </c>
      <c r="B58" s="35">
        <v>40957</v>
      </c>
      <c r="C58" s="39">
        <v>22.399999999999636</v>
      </c>
      <c r="D58" s="40">
        <v>0</v>
      </c>
      <c r="E58" s="40">
        <v>0.16620000000000437</v>
      </c>
      <c r="F58" s="40">
        <v>0</v>
      </c>
      <c r="G58" s="40">
        <v>0</v>
      </c>
      <c r="H58" s="41">
        <v>0</v>
      </c>
      <c r="I58" s="42">
        <f t="shared" si="1"/>
        <v>22.56619999999964</v>
      </c>
      <c r="K58" s="63">
        <v>1.427</v>
      </c>
    </row>
    <row r="59" spans="1:11" x14ac:dyDescent="0.2">
      <c r="A59" s="4">
        <f t="shared" si="0"/>
        <v>2</v>
      </c>
      <c r="B59" s="35">
        <v>40958</v>
      </c>
      <c r="C59" s="39">
        <v>20.400000000000091</v>
      </c>
      <c r="D59" s="40">
        <v>0</v>
      </c>
      <c r="E59" s="40">
        <v>0.1225</v>
      </c>
      <c r="F59" s="40">
        <v>0</v>
      </c>
      <c r="G59" s="40">
        <v>0</v>
      </c>
      <c r="H59" s="41">
        <v>0</v>
      </c>
      <c r="I59" s="42">
        <f t="shared" si="1"/>
        <v>20.52250000000009</v>
      </c>
      <c r="K59" s="63">
        <v>1.4159999999999999</v>
      </c>
    </row>
    <row r="60" spans="1:11" x14ac:dyDescent="0.2">
      <c r="A60" s="4">
        <f t="shared" si="0"/>
        <v>2</v>
      </c>
      <c r="B60" s="35">
        <v>40959</v>
      </c>
      <c r="C60" s="39">
        <v>21.300000000000182</v>
      </c>
      <c r="D60" s="40">
        <v>0.122</v>
      </c>
      <c r="E60" s="40">
        <v>0</v>
      </c>
      <c r="F60" s="40">
        <v>0</v>
      </c>
      <c r="G60" s="40">
        <v>0</v>
      </c>
      <c r="H60" s="41">
        <v>0</v>
      </c>
      <c r="I60" s="42">
        <f t="shared" si="1"/>
        <v>21.422000000000182</v>
      </c>
      <c r="K60" s="63">
        <v>1.3959999999999999</v>
      </c>
    </row>
    <row r="61" spans="1:11" x14ac:dyDescent="0.2">
      <c r="A61" s="4">
        <f t="shared" si="0"/>
        <v>2</v>
      </c>
      <c r="B61" s="35">
        <v>40960</v>
      </c>
      <c r="C61" s="39">
        <v>21.099999999999909</v>
      </c>
      <c r="D61" s="40">
        <v>0</v>
      </c>
      <c r="E61" s="40">
        <v>0.12009999999999854</v>
      </c>
      <c r="F61" s="40">
        <v>0</v>
      </c>
      <c r="G61" s="40">
        <v>0</v>
      </c>
      <c r="H61" s="41">
        <v>0</v>
      </c>
      <c r="I61" s="42">
        <f t="shared" si="1"/>
        <v>21.220099999999906</v>
      </c>
      <c r="K61" s="63">
        <v>1.4239999999999999</v>
      </c>
    </row>
    <row r="62" spans="1:11" x14ac:dyDescent="0.2">
      <c r="A62" s="4">
        <f t="shared" si="0"/>
        <v>2</v>
      </c>
      <c r="B62" s="35">
        <v>40961</v>
      </c>
      <c r="C62" s="39">
        <v>20.599999999999909</v>
      </c>
      <c r="D62" s="40">
        <v>0.13800000000000001</v>
      </c>
      <c r="E62" s="40">
        <v>0</v>
      </c>
      <c r="F62" s="40">
        <v>0</v>
      </c>
      <c r="G62" s="40">
        <v>0</v>
      </c>
      <c r="H62" s="41">
        <v>0</v>
      </c>
      <c r="I62" s="42">
        <f t="shared" si="1"/>
        <v>20.737999999999911</v>
      </c>
      <c r="K62" s="63">
        <v>1.377</v>
      </c>
    </row>
    <row r="63" spans="1:11" x14ac:dyDescent="0.2">
      <c r="A63" s="4">
        <f t="shared" si="0"/>
        <v>2</v>
      </c>
      <c r="B63" s="35">
        <v>40962</v>
      </c>
      <c r="C63" s="39">
        <v>20.599999999999909</v>
      </c>
      <c r="D63" s="40">
        <v>0.09</v>
      </c>
      <c r="E63" s="40">
        <v>0</v>
      </c>
      <c r="F63" s="40">
        <v>0</v>
      </c>
      <c r="G63" s="40">
        <v>0</v>
      </c>
      <c r="H63" s="41">
        <v>0</v>
      </c>
      <c r="I63" s="42">
        <f t="shared" si="1"/>
        <v>20.689999999999909</v>
      </c>
      <c r="K63" s="63">
        <v>1.369</v>
      </c>
    </row>
    <row r="64" spans="1:11" x14ac:dyDescent="0.2">
      <c r="A64" s="4">
        <f t="shared" si="0"/>
        <v>2</v>
      </c>
      <c r="B64" s="35">
        <v>40963</v>
      </c>
      <c r="C64" s="39">
        <v>21.300000000000182</v>
      </c>
      <c r="D64" s="40">
        <v>7.8E-2</v>
      </c>
      <c r="E64" s="40">
        <v>0</v>
      </c>
      <c r="F64" s="40">
        <v>0</v>
      </c>
      <c r="G64" s="40">
        <v>0</v>
      </c>
      <c r="H64" s="41">
        <v>0</v>
      </c>
      <c r="I64" s="42">
        <f t="shared" si="1"/>
        <v>21.378000000000181</v>
      </c>
      <c r="K64" s="63">
        <v>1.353</v>
      </c>
    </row>
    <row r="65" spans="1:11" x14ac:dyDescent="0.2">
      <c r="A65" s="4">
        <f t="shared" si="0"/>
        <v>2</v>
      </c>
      <c r="B65" s="35">
        <v>40964</v>
      </c>
      <c r="C65" s="39">
        <v>20.5</v>
      </c>
      <c r="D65" s="40">
        <v>9.0999999999999998E-2</v>
      </c>
      <c r="E65" s="40">
        <v>0</v>
      </c>
      <c r="F65" s="40">
        <v>0</v>
      </c>
      <c r="G65" s="40">
        <v>0</v>
      </c>
      <c r="H65" s="41">
        <v>0</v>
      </c>
      <c r="I65" s="42">
        <f t="shared" si="1"/>
        <v>20.591000000000001</v>
      </c>
      <c r="K65" s="63">
        <v>1.3360000000000001</v>
      </c>
    </row>
    <row r="66" spans="1:11" x14ac:dyDescent="0.2">
      <c r="A66" s="4">
        <f t="shared" si="0"/>
        <v>2</v>
      </c>
      <c r="B66" s="35">
        <v>40965</v>
      </c>
      <c r="C66" s="39">
        <v>19.800000000000182</v>
      </c>
      <c r="D66" s="40">
        <v>3.2000000000000001E-2</v>
      </c>
      <c r="E66" s="40">
        <v>0</v>
      </c>
      <c r="F66" s="40">
        <v>0</v>
      </c>
      <c r="G66" s="40">
        <v>0</v>
      </c>
      <c r="H66" s="41">
        <v>0</v>
      </c>
      <c r="I66" s="42">
        <f t="shared" si="1"/>
        <v>19.832000000000182</v>
      </c>
      <c r="K66" s="63">
        <v>1.2909999999999999</v>
      </c>
    </row>
    <row r="67" spans="1:11" x14ac:dyDescent="0.2">
      <c r="A67" s="4">
        <f t="shared" si="0"/>
        <v>2</v>
      </c>
      <c r="B67" s="35">
        <v>40966</v>
      </c>
      <c r="C67" s="39">
        <v>22</v>
      </c>
      <c r="D67" s="40">
        <v>0</v>
      </c>
      <c r="E67" s="40">
        <v>7.5999999999999998E-2</v>
      </c>
      <c r="F67" s="40">
        <v>0</v>
      </c>
      <c r="G67" s="40">
        <v>0</v>
      </c>
      <c r="H67" s="41">
        <v>0</v>
      </c>
      <c r="I67" s="42">
        <f t="shared" si="1"/>
        <v>22.076000000000001</v>
      </c>
      <c r="K67" s="63">
        <v>1.3680000000000001</v>
      </c>
    </row>
    <row r="68" spans="1:11" x14ac:dyDescent="0.2">
      <c r="A68" s="4">
        <f t="shared" si="0"/>
        <v>2</v>
      </c>
      <c r="B68" s="35">
        <v>40967</v>
      </c>
      <c r="C68" s="39">
        <v>22.5</v>
      </c>
      <c r="D68" s="40">
        <v>0</v>
      </c>
      <c r="E68" s="40">
        <v>9.8199999999997095E-2</v>
      </c>
      <c r="F68" s="40">
        <v>0</v>
      </c>
      <c r="G68" s="40">
        <v>0</v>
      </c>
      <c r="H68" s="41">
        <v>0</v>
      </c>
      <c r="I68" s="42">
        <f t="shared" si="1"/>
        <v>22.598199999999999</v>
      </c>
      <c r="K68" s="63">
        <v>1.353</v>
      </c>
    </row>
    <row r="69" spans="1:11" x14ac:dyDescent="0.2">
      <c r="A69" s="4">
        <v>2</v>
      </c>
      <c r="B69" s="35">
        <v>40968</v>
      </c>
      <c r="C69" s="39">
        <v>20.099999999999909</v>
      </c>
      <c r="D69" s="40">
        <v>0</v>
      </c>
      <c r="E69" s="40">
        <v>6.5200000000004366E-2</v>
      </c>
      <c r="F69" s="40">
        <v>0</v>
      </c>
      <c r="G69" s="40">
        <v>0</v>
      </c>
      <c r="H69" s="41">
        <v>0</v>
      </c>
      <c r="I69" s="42">
        <f t="shared" si="1"/>
        <v>20.165199999999913</v>
      </c>
      <c r="K69" s="63">
        <v>1.325</v>
      </c>
    </row>
    <row r="70" spans="1:11" x14ac:dyDescent="0.2">
      <c r="A70" s="4">
        <f t="shared" si="0"/>
        <v>3</v>
      </c>
      <c r="B70" s="35">
        <v>40969</v>
      </c>
      <c r="C70" s="39">
        <v>20.199999999999818</v>
      </c>
      <c r="D70" s="40">
        <v>0</v>
      </c>
      <c r="E70" s="40">
        <v>8.2199999999997095E-2</v>
      </c>
      <c r="F70" s="40">
        <v>0</v>
      </c>
      <c r="G70" s="40">
        <v>0</v>
      </c>
      <c r="H70" s="41">
        <v>0</v>
      </c>
      <c r="I70" s="42">
        <f t="shared" si="1"/>
        <v>20.282199999999815</v>
      </c>
      <c r="K70" s="63">
        <v>1.353</v>
      </c>
    </row>
    <row r="71" spans="1:11" x14ac:dyDescent="0.2">
      <c r="A71" s="4">
        <f t="shared" si="0"/>
        <v>3</v>
      </c>
      <c r="B71" s="35">
        <v>40970</v>
      </c>
      <c r="C71" s="39">
        <v>21.400000000000091</v>
      </c>
      <c r="D71" s="40">
        <v>0</v>
      </c>
      <c r="E71" s="40">
        <v>7.6499999999999999E-2</v>
      </c>
      <c r="F71" s="40">
        <v>0</v>
      </c>
      <c r="G71" s="40">
        <v>0</v>
      </c>
      <c r="H71" s="41">
        <v>0</v>
      </c>
      <c r="I71" s="42">
        <f t="shared" si="1"/>
        <v>21.47650000000009</v>
      </c>
      <c r="K71" s="63">
        <v>1.3240000000000001</v>
      </c>
    </row>
    <row r="72" spans="1:11" x14ac:dyDescent="0.2">
      <c r="A72" s="4">
        <f t="shared" si="0"/>
        <v>3</v>
      </c>
      <c r="B72" s="35">
        <v>40971</v>
      </c>
      <c r="C72" s="39">
        <v>19.199999999999818</v>
      </c>
      <c r="D72" s="40">
        <v>0</v>
      </c>
      <c r="E72" s="40">
        <v>8.1900000000001458E-2</v>
      </c>
      <c r="F72" s="40">
        <v>0</v>
      </c>
      <c r="G72" s="40">
        <v>0</v>
      </c>
      <c r="H72" s="41">
        <v>0</v>
      </c>
      <c r="I72" s="42">
        <f t="shared" si="1"/>
        <v>19.281899999999819</v>
      </c>
      <c r="K72" s="63">
        <v>1.335</v>
      </c>
    </row>
    <row r="73" spans="1:11" x14ac:dyDescent="0.2">
      <c r="A73" s="4">
        <f t="shared" si="0"/>
        <v>3</v>
      </c>
      <c r="B73" s="35">
        <v>40972</v>
      </c>
      <c r="C73" s="39">
        <v>19.400000000000091</v>
      </c>
      <c r="D73" s="40">
        <v>0</v>
      </c>
      <c r="E73" s="40">
        <v>7.0499999999999993E-2</v>
      </c>
      <c r="F73" s="40">
        <v>0</v>
      </c>
      <c r="G73" s="40">
        <v>0</v>
      </c>
      <c r="H73" s="41">
        <v>0</v>
      </c>
      <c r="I73" s="42">
        <f t="shared" si="1"/>
        <v>19.47050000000009</v>
      </c>
      <c r="K73" s="63">
        <v>1.321</v>
      </c>
    </row>
    <row r="74" spans="1:11" x14ac:dyDescent="0.2">
      <c r="A74" s="4">
        <f t="shared" si="0"/>
        <v>3</v>
      </c>
      <c r="B74" s="35">
        <v>40973</v>
      </c>
      <c r="C74" s="39">
        <v>23.099999999999909</v>
      </c>
      <c r="D74" s="40">
        <v>0.106</v>
      </c>
      <c r="E74" s="40">
        <v>0</v>
      </c>
      <c r="F74" s="40">
        <v>0</v>
      </c>
      <c r="G74" s="40">
        <v>0</v>
      </c>
      <c r="H74" s="41">
        <v>0</v>
      </c>
      <c r="I74" s="42">
        <f t="shared" si="1"/>
        <v>23.205999999999911</v>
      </c>
      <c r="K74" s="63">
        <v>1.3720000000000001</v>
      </c>
    </row>
    <row r="75" spans="1:11" x14ac:dyDescent="0.2">
      <c r="A75" s="4">
        <f t="shared" ref="A75:A138" si="2">+IF(ISBLANK($B75),"",MONTH($B75))</f>
        <v>3</v>
      </c>
      <c r="B75" s="35">
        <v>40974</v>
      </c>
      <c r="C75" s="39">
        <v>19.200000000000273</v>
      </c>
      <c r="D75" s="40">
        <v>0.105</v>
      </c>
      <c r="E75" s="40">
        <v>0</v>
      </c>
      <c r="F75" s="40">
        <v>0</v>
      </c>
      <c r="G75" s="40">
        <v>0</v>
      </c>
      <c r="H75" s="41">
        <v>0</v>
      </c>
      <c r="I75" s="42">
        <f t="shared" ref="I75:I138" si="3">+SUM(C75:H75)</f>
        <v>19.305000000000273</v>
      </c>
      <c r="K75" s="63">
        <v>1.343</v>
      </c>
    </row>
    <row r="76" spans="1:11" x14ac:dyDescent="0.2">
      <c r="A76" s="4">
        <f t="shared" si="2"/>
        <v>3</v>
      </c>
      <c r="B76" s="35">
        <v>40975</v>
      </c>
      <c r="C76" s="39">
        <v>20.5</v>
      </c>
      <c r="D76" s="40">
        <v>5.8000000000000003E-2</v>
      </c>
      <c r="E76" s="40">
        <v>0</v>
      </c>
      <c r="F76" s="40">
        <v>0</v>
      </c>
      <c r="G76" s="40">
        <v>0</v>
      </c>
      <c r="H76" s="41">
        <v>0</v>
      </c>
      <c r="I76" s="42">
        <f t="shared" si="3"/>
        <v>20.558</v>
      </c>
      <c r="K76" s="63">
        <v>1.331</v>
      </c>
    </row>
    <row r="77" spans="1:11" x14ac:dyDescent="0.2">
      <c r="A77" s="4">
        <f t="shared" si="2"/>
        <v>3</v>
      </c>
      <c r="B77" s="35">
        <v>40976</v>
      </c>
      <c r="C77" s="39">
        <v>21.799999999999727</v>
      </c>
      <c r="D77" s="40">
        <v>6.9000000000000006E-2</v>
      </c>
      <c r="E77" s="40">
        <v>0</v>
      </c>
      <c r="F77" s="40">
        <v>0</v>
      </c>
      <c r="G77" s="40">
        <v>0</v>
      </c>
      <c r="H77" s="41">
        <v>0</v>
      </c>
      <c r="I77" s="42">
        <f t="shared" si="3"/>
        <v>21.868999999999726</v>
      </c>
      <c r="K77" s="63">
        <v>1.35</v>
      </c>
    </row>
    <row r="78" spans="1:11" x14ac:dyDescent="0.2">
      <c r="A78" s="4">
        <f t="shared" si="2"/>
        <v>3</v>
      </c>
      <c r="B78" s="35">
        <v>40977</v>
      </c>
      <c r="C78" s="39">
        <v>19.300000000000182</v>
      </c>
      <c r="D78" s="40">
        <v>6.0999999999999999E-2</v>
      </c>
      <c r="E78" s="40">
        <v>0</v>
      </c>
      <c r="F78" s="40">
        <v>0</v>
      </c>
      <c r="G78" s="40">
        <v>0</v>
      </c>
      <c r="H78" s="41">
        <v>0</v>
      </c>
      <c r="I78" s="42">
        <f t="shared" si="3"/>
        <v>19.361000000000182</v>
      </c>
      <c r="K78" s="63">
        <v>1.33</v>
      </c>
    </row>
    <row r="79" spans="1:11" x14ac:dyDescent="0.2">
      <c r="A79" s="4">
        <f t="shared" si="2"/>
        <v>3</v>
      </c>
      <c r="B79" s="35">
        <v>40978</v>
      </c>
      <c r="C79" s="39">
        <v>19.699999999999818</v>
      </c>
      <c r="D79" s="40">
        <v>6.2E-2</v>
      </c>
      <c r="E79" s="40">
        <v>0</v>
      </c>
      <c r="F79" s="40">
        <v>0</v>
      </c>
      <c r="G79" s="40">
        <v>0</v>
      </c>
      <c r="H79" s="41">
        <v>0</v>
      </c>
      <c r="I79" s="42">
        <f t="shared" si="3"/>
        <v>19.761999999999819</v>
      </c>
      <c r="K79" s="63">
        <v>1.353</v>
      </c>
    </row>
    <row r="80" spans="1:11" x14ac:dyDescent="0.2">
      <c r="A80" s="4">
        <f t="shared" si="2"/>
        <v>3</v>
      </c>
      <c r="B80" s="35">
        <v>40979</v>
      </c>
      <c r="C80" s="39">
        <v>19.800000000000182</v>
      </c>
      <c r="D80" s="40">
        <v>0</v>
      </c>
      <c r="E80" s="40">
        <v>9.9199999999997096E-2</v>
      </c>
      <c r="F80" s="40">
        <v>0</v>
      </c>
      <c r="G80" s="40">
        <v>0</v>
      </c>
      <c r="H80" s="41">
        <v>0</v>
      </c>
      <c r="I80" s="42">
        <f t="shared" si="3"/>
        <v>19.899200000000178</v>
      </c>
      <c r="K80" s="63">
        <v>1.3460000000000001</v>
      </c>
    </row>
    <row r="81" spans="1:11" x14ac:dyDescent="0.2">
      <c r="A81" s="4">
        <f t="shared" si="2"/>
        <v>3</v>
      </c>
      <c r="B81" s="35">
        <v>40980</v>
      </c>
      <c r="C81" s="39">
        <v>21.400000000000091</v>
      </c>
      <c r="D81" s="40">
        <v>0</v>
      </c>
      <c r="E81" s="40">
        <v>8.3800000000002914E-2</v>
      </c>
      <c r="F81" s="40">
        <v>0</v>
      </c>
      <c r="G81" s="40">
        <v>0</v>
      </c>
      <c r="H81" s="41">
        <v>0</v>
      </c>
      <c r="I81" s="42">
        <f t="shared" si="3"/>
        <v>21.483800000000095</v>
      </c>
      <c r="K81" s="63">
        <v>1.353</v>
      </c>
    </row>
    <row r="82" spans="1:11" x14ac:dyDescent="0.2">
      <c r="A82" s="4">
        <f t="shared" si="2"/>
        <v>3</v>
      </c>
      <c r="B82" s="35">
        <v>40981</v>
      </c>
      <c r="C82" s="39">
        <v>20.199999999999818</v>
      </c>
      <c r="D82" s="40">
        <v>0</v>
      </c>
      <c r="E82" s="40">
        <v>7.1999999999999995E-2</v>
      </c>
      <c r="F82" s="40">
        <v>0</v>
      </c>
      <c r="G82" s="40">
        <v>0</v>
      </c>
      <c r="H82" s="41">
        <v>0</v>
      </c>
      <c r="I82" s="42">
        <f t="shared" si="3"/>
        <v>20.271999999999817</v>
      </c>
      <c r="K82" s="63">
        <v>1.387</v>
      </c>
    </row>
    <row r="83" spans="1:11" x14ac:dyDescent="0.2">
      <c r="A83" s="4">
        <f t="shared" si="2"/>
        <v>3</v>
      </c>
      <c r="B83" s="35">
        <v>40982</v>
      </c>
      <c r="C83" s="39">
        <v>20.900000000000091</v>
      </c>
      <c r="D83" s="40">
        <v>0</v>
      </c>
      <c r="E83" s="40">
        <v>8.5599999999998538E-2</v>
      </c>
      <c r="F83" s="40">
        <v>0</v>
      </c>
      <c r="G83" s="40">
        <v>0</v>
      </c>
      <c r="H83" s="41">
        <v>0</v>
      </c>
      <c r="I83" s="42">
        <f t="shared" si="3"/>
        <v>20.98560000000009</v>
      </c>
      <c r="K83" s="63">
        <v>1.359</v>
      </c>
    </row>
    <row r="84" spans="1:11" x14ac:dyDescent="0.2">
      <c r="A84" s="4">
        <f t="shared" si="2"/>
        <v>3</v>
      </c>
      <c r="B84" s="35">
        <v>40983</v>
      </c>
      <c r="C84" s="39">
        <v>20.099999999999909</v>
      </c>
      <c r="D84" s="40">
        <v>0</v>
      </c>
      <c r="E84" s="40">
        <v>8.6800000000002916E-2</v>
      </c>
      <c r="F84" s="40">
        <v>0</v>
      </c>
      <c r="G84" s="40">
        <v>0</v>
      </c>
      <c r="H84" s="41">
        <v>0</v>
      </c>
      <c r="I84" s="42">
        <f t="shared" si="3"/>
        <v>20.186799999999913</v>
      </c>
      <c r="K84" s="63">
        <v>1.355</v>
      </c>
    </row>
    <row r="85" spans="1:11" x14ac:dyDescent="0.2">
      <c r="A85" s="4">
        <f t="shared" si="2"/>
        <v>3</v>
      </c>
      <c r="B85" s="35">
        <v>40984</v>
      </c>
      <c r="C85" s="39">
        <v>22.400000000000091</v>
      </c>
      <c r="D85" s="40">
        <v>0</v>
      </c>
      <c r="E85" s="40">
        <v>9.6900000000001457E-2</v>
      </c>
      <c r="F85" s="40">
        <v>0</v>
      </c>
      <c r="G85" s="40">
        <v>0</v>
      </c>
      <c r="H85" s="41">
        <v>0</v>
      </c>
      <c r="I85" s="42">
        <f t="shared" si="3"/>
        <v>22.496900000000092</v>
      </c>
      <c r="K85" s="63">
        <v>1.3560000000000001</v>
      </c>
    </row>
    <row r="86" spans="1:11" x14ac:dyDescent="0.2">
      <c r="A86" s="4">
        <f t="shared" si="2"/>
        <v>3</v>
      </c>
      <c r="B86" s="35">
        <v>40985</v>
      </c>
      <c r="C86" s="39">
        <v>19.400000000000091</v>
      </c>
      <c r="D86" s="40">
        <v>0</v>
      </c>
      <c r="E86" s="40">
        <v>6.9799999999995629E-2</v>
      </c>
      <c r="F86" s="40">
        <v>0</v>
      </c>
      <c r="G86" s="40">
        <v>0</v>
      </c>
      <c r="H86" s="41">
        <v>0</v>
      </c>
      <c r="I86" s="42">
        <f t="shared" si="3"/>
        <v>19.469800000000088</v>
      </c>
      <c r="K86" s="63">
        <v>1.3520000000000001</v>
      </c>
    </row>
    <row r="87" spans="1:11" x14ac:dyDescent="0.2">
      <c r="A87" s="4">
        <f t="shared" si="2"/>
        <v>3</v>
      </c>
      <c r="B87" s="35">
        <v>40986</v>
      </c>
      <c r="C87" s="39">
        <v>19.599999999999909</v>
      </c>
      <c r="D87" s="40">
        <v>0</v>
      </c>
      <c r="E87" s="40">
        <v>6.4700000000004365E-2</v>
      </c>
      <c r="F87" s="40">
        <v>0</v>
      </c>
      <c r="G87" s="40">
        <v>0</v>
      </c>
      <c r="H87" s="41">
        <v>0</v>
      </c>
      <c r="I87" s="42">
        <f t="shared" si="3"/>
        <v>19.664699999999915</v>
      </c>
      <c r="K87" s="63">
        <v>1.3440000000000001</v>
      </c>
    </row>
    <row r="88" spans="1:11" x14ac:dyDescent="0.2">
      <c r="A88" s="4">
        <f t="shared" si="2"/>
        <v>3</v>
      </c>
      <c r="B88" s="35">
        <v>40987</v>
      </c>
      <c r="C88" s="39">
        <v>20.400000000000091</v>
      </c>
      <c r="D88" s="40">
        <v>9.8000000000000004E-2</v>
      </c>
      <c r="E88" s="40">
        <v>0</v>
      </c>
      <c r="F88" s="40">
        <v>0</v>
      </c>
      <c r="G88" s="40">
        <v>0</v>
      </c>
      <c r="H88" s="41">
        <v>0</v>
      </c>
      <c r="I88" s="42">
        <f t="shared" si="3"/>
        <v>20.49800000000009</v>
      </c>
      <c r="K88" s="63">
        <v>1.399</v>
      </c>
    </row>
    <row r="89" spans="1:11" x14ac:dyDescent="0.2">
      <c r="A89" s="4">
        <f t="shared" si="2"/>
        <v>3</v>
      </c>
      <c r="B89" s="35">
        <v>40988</v>
      </c>
      <c r="C89" s="39">
        <v>18.799999999999727</v>
      </c>
      <c r="D89" s="40">
        <v>0.60499999999999998</v>
      </c>
      <c r="E89" s="40">
        <v>0</v>
      </c>
      <c r="F89" s="40">
        <v>0</v>
      </c>
      <c r="G89" s="40">
        <v>0</v>
      </c>
      <c r="H89" s="41">
        <v>0</v>
      </c>
      <c r="I89" s="42">
        <f t="shared" si="3"/>
        <v>19.404999999999728</v>
      </c>
      <c r="K89" s="63">
        <v>1.345</v>
      </c>
    </row>
    <row r="90" spans="1:11" x14ac:dyDescent="0.2">
      <c r="A90" s="4">
        <f t="shared" si="2"/>
        <v>3</v>
      </c>
      <c r="B90" s="35">
        <v>40989</v>
      </c>
      <c r="C90" s="39">
        <v>19.200000000000273</v>
      </c>
      <c r="D90" s="40">
        <v>0.74</v>
      </c>
      <c r="E90" s="40">
        <v>0</v>
      </c>
      <c r="F90" s="40">
        <v>0</v>
      </c>
      <c r="G90" s="40">
        <v>0</v>
      </c>
      <c r="H90" s="41">
        <v>0</v>
      </c>
      <c r="I90" s="42">
        <f t="shared" si="3"/>
        <v>19.940000000000271</v>
      </c>
      <c r="K90" s="63">
        <v>1.3580000000000001</v>
      </c>
    </row>
    <row r="91" spans="1:11" x14ac:dyDescent="0.2">
      <c r="A91" s="4">
        <f t="shared" si="2"/>
        <v>3</v>
      </c>
      <c r="B91" s="35">
        <v>40990</v>
      </c>
      <c r="C91" s="39">
        <v>22.400000000000091</v>
      </c>
      <c r="D91" s="40">
        <v>0.17199999999999999</v>
      </c>
      <c r="E91" s="40">
        <v>0</v>
      </c>
      <c r="F91" s="40">
        <v>0</v>
      </c>
      <c r="G91" s="40">
        <v>0</v>
      </c>
      <c r="H91" s="41">
        <v>0</v>
      </c>
      <c r="I91" s="42">
        <f t="shared" si="3"/>
        <v>22.572000000000092</v>
      </c>
      <c r="K91" s="63">
        <v>1.3979999999999999</v>
      </c>
    </row>
    <row r="92" spans="1:11" x14ac:dyDescent="0.2">
      <c r="A92" s="4">
        <f t="shared" si="2"/>
        <v>3</v>
      </c>
      <c r="B92" s="35">
        <v>40991</v>
      </c>
      <c r="C92" s="39">
        <v>17.199999999999818</v>
      </c>
      <c r="D92" s="40">
        <v>0.81899999999999995</v>
      </c>
      <c r="E92" s="40">
        <v>0</v>
      </c>
      <c r="F92" s="40">
        <v>0.69399999999999995</v>
      </c>
      <c r="G92" s="40">
        <v>0.37</v>
      </c>
      <c r="H92" s="41">
        <v>0.14199999999999999</v>
      </c>
      <c r="I92" s="42">
        <f t="shared" si="3"/>
        <v>19.224999999999817</v>
      </c>
      <c r="K92" s="63">
        <v>1.351</v>
      </c>
    </row>
    <row r="93" spans="1:11" x14ac:dyDescent="0.2">
      <c r="A93" s="4">
        <f t="shared" si="2"/>
        <v>3</v>
      </c>
      <c r="B93" s="35">
        <v>40992</v>
      </c>
      <c r="C93" s="39">
        <v>17.599999999999909</v>
      </c>
      <c r="D93" s="40">
        <v>1.1040000000000001</v>
      </c>
      <c r="E93" s="40">
        <v>0.76919999999999711</v>
      </c>
      <c r="F93" s="40">
        <v>0</v>
      </c>
      <c r="G93" s="40">
        <v>0</v>
      </c>
      <c r="H93" s="41">
        <v>0</v>
      </c>
      <c r="I93" s="42">
        <f t="shared" si="3"/>
        <v>19.473199999999906</v>
      </c>
      <c r="K93" s="63">
        <v>1.32</v>
      </c>
    </row>
    <row r="94" spans="1:11" x14ac:dyDescent="0.2">
      <c r="A94" s="4">
        <f t="shared" si="2"/>
        <v>3</v>
      </c>
      <c r="B94" s="35">
        <v>40993</v>
      </c>
      <c r="C94" s="39">
        <v>17.700000000000273</v>
      </c>
      <c r="D94" s="40">
        <v>0</v>
      </c>
      <c r="E94" s="40">
        <v>1.5195000000000001</v>
      </c>
      <c r="F94" s="40">
        <v>0</v>
      </c>
      <c r="G94" s="40">
        <v>0</v>
      </c>
      <c r="H94" s="41">
        <v>0</v>
      </c>
      <c r="I94" s="42">
        <f t="shared" si="3"/>
        <v>19.219500000000274</v>
      </c>
      <c r="K94" s="63">
        <v>1.3440000000000001</v>
      </c>
    </row>
    <row r="95" spans="1:11" x14ac:dyDescent="0.2">
      <c r="A95" s="4">
        <f t="shared" si="2"/>
        <v>3</v>
      </c>
      <c r="B95" s="35">
        <v>40994</v>
      </c>
      <c r="C95" s="39">
        <v>20.099999999999909</v>
      </c>
      <c r="D95" s="40">
        <v>0.88800000000000001</v>
      </c>
      <c r="E95" s="40">
        <v>0.14849999999999999</v>
      </c>
      <c r="F95" s="40">
        <v>0.22</v>
      </c>
      <c r="G95" s="40">
        <v>0.11</v>
      </c>
      <c r="H95" s="41">
        <v>0.05</v>
      </c>
      <c r="I95" s="42">
        <f t="shared" si="3"/>
        <v>21.516499999999908</v>
      </c>
      <c r="K95" s="63">
        <v>1.3959999999999999</v>
      </c>
    </row>
    <row r="96" spans="1:11" x14ac:dyDescent="0.2">
      <c r="A96" s="4">
        <f t="shared" si="2"/>
        <v>3</v>
      </c>
      <c r="B96" s="35">
        <v>40995</v>
      </c>
      <c r="C96" s="39">
        <v>16.599999999999909</v>
      </c>
      <c r="D96" s="40">
        <v>2.0760000000000001</v>
      </c>
      <c r="E96" s="40">
        <v>6.3E-2</v>
      </c>
      <c r="F96" s="40">
        <v>0</v>
      </c>
      <c r="G96" s="40">
        <v>0.18</v>
      </c>
      <c r="H96" s="41">
        <v>7.9000000000000001E-2</v>
      </c>
      <c r="I96" s="42">
        <f t="shared" si="3"/>
        <v>18.997999999999909</v>
      </c>
      <c r="K96" s="63">
        <v>1.3740000000000001</v>
      </c>
    </row>
    <row r="97" spans="1:11" x14ac:dyDescent="0.2">
      <c r="A97" s="4">
        <f t="shared" si="2"/>
        <v>3</v>
      </c>
      <c r="B97" s="35">
        <v>40996</v>
      </c>
      <c r="C97" s="39">
        <v>20.800000000000182</v>
      </c>
      <c r="D97" s="40">
        <v>0.83699999999999997</v>
      </c>
      <c r="E97" s="40">
        <v>0</v>
      </c>
      <c r="F97" s="40">
        <v>0</v>
      </c>
      <c r="G97" s="40">
        <v>0</v>
      </c>
      <c r="H97" s="41">
        <v>0</v>
      </c>
      <c r="I97" s="42">
        <f t="shared" si="3"/>
        <v>21.637000000000182</v>
      </c>
      <c r="K97" s="63">
        <v>1.367</v>
      </c>
    </row>
    <row r="98" spans="1:11" x14ac:dyDescent="0.2">
      <c r="A98" s="4">
        <f t="shared" si="2"/>
        <v>3</v>
      </c>
      <c r="B98" s="35">
        <v>40997</v>
      </c>
      <c r="C98" s="39">
        <v>18.099999999999909</v>
      </c>
      <c r="D98" s="40">
        <v>1.7290000000000001</v>
      </c>
      <c r="E98" s="40">
        <v>2.3900000000001455E-2</v>
      </c>
      <c r="F98" s="40">
        <v>0</v>
      </c>
      <c r="G98" s="40">
        <v>0</v>
      </c>
      <c r="H98" s="41">
        <v>0</v>
      </c>
      <c r="I98" s="42">
        <f t="shared" si="3"/>
        <v>19.852899999999909</v>
      </c>
      <c r="K98" s="63">
        <v>1.339</v>
      </c>
    </row>
    <row r="99" spans="1:11" x14ac:dyDescent="0.2">
      <c r="A99" s="4">
        <f t="shared" si="2"/>
        <v>3</v>
      </c>
      <c r="B99" s="35">
        <v>40998</v>
      </c>
      <c r="C99" s="39">
        <v>20.699999999999818</v>
      </c>
      <c r="D99" s="40">
        <v>0.66900000000000004</v>
      </c>
      <c r="E99" s="40">
        <v>5.7999999999956342E-3</v>
      </c>
      <c r="F99" s="40">
        <v>0</v>
      </c>
      <c r="G99" s="40">
        <v>0</v>
      </c>
      <c r="H99" s="41">
        <v>0</v>
      </c>
      <c r="I99" s="42">
        <f t="shared" si="3"/>
        <v>21.374799999999816</v>
      </c>
      <c r="K99" s="63">
        <v>1.3169999999999999</v>
      </c>
    </row>
    <row r="100" spans="1:11" x14ac:dyDescent="0.2">
      <c r="A100" s="4">
        <f t="shared" si="2"/>
        <v>3</v>
      </c>
      <c r="B100" s="35">
        <v>40999</v>
      </c>
      <c r="C100" s="39">
        <v>19.300000000000182</v>
      </c>
      <c r="D100" s="40">
        <v>0</v>
      </c>
      <c r="E100" s="40">
        <v>0.71780000000000288</v>
      </c>
      <c r="F100" s="40">
        <v>0</v>
      </c>
      <c r="G100" s="40">
        <v>0</v>
      </c>
      <c r="H100" s="41">
        <v>0</v>
      </c>
      <c r="I100" s="42">
        <f t="shared" si="3"/>
        <v>20.017800000000186</v>
      </c>
      <c r="K100" s="63">
        <v>1.298</v>
      </c>
    </row>
    <row r="101" spans="1:11" x14ac:dyDescent="0.2">
      <c r="A101" s="4">
        <f t="shared" si="2"/>
        <v>4</v>
      </c>
      <c r="B101" s="35">
        <v>41000</v>
      </c>
      <c r="C101" s="39">
        <v>17.900000000000091</v>
      </c>
      <c r="D101" s="40">
        <v>0</v>
      </c>
      <c r="E101" s="40">
        <v>0.74739999999999995</v>
      </c>
      <c r="F101" s="40">
        <v>0</v>
      </c>
      <c r="G101" s="40">
        <v>0</v>
      </c>
      <c r="H101" s="41">
        <v>0</v>
      </c>
      <c r="I101" s="42">
        <f t="shared" si="3"/>
        <v>18.64740000000009</v>
      </c>
      <c r="J101" s="5"/>
      <c r="K101" s="63">
        <v>1.3420000000000001</v>
      </c>
    </row>
    <row r="102" spans="1:11" x14ac:dyDescent="0.2">
      <c r="A102" s="4">
        <f t="shared" si="2"/>
        <v>4</v>
      </c>
      <c r="B102" s="35">
        <v>41001</v>
      </c>
      <c r="C102" s="39">
        <v>21.199999999999818</v>
      </c>
      <c r="D102" s="40">
        <v>0.82699999999999996</v>
      </c>
      <c r="E102" s="40">
        <v>1.7599999999998544E-2</v>
      </c>
      <c r="F102" s="40">
        <v>0</v>
      </c>
      <c r="G102" s="40">
        <v>0</v>
      </c>
      <c r="H102" s="41">
        <v>0</v>
      </c>
      <c r="I102" s="42">
        <f t="shared" si="3"/>
        <v>22.044599999999814</v>
      </c>
      <c r="K102" s="63">
        <v>1.369</v>
      </c>
    </row>
    <row r="103" spans="1:11" x14ac:dyDescent="0.2">
      <c r="A103" s="4">
        <f t="shared" si="2"/>
        <v>4</v>
      </c>
      <c r="B103" s="35">
        <v>41002</v>
      </c>
      <c r="C103" s="39">
        <v>20.199999999999818</v>
      </c>
      <c r="D103" s="40">
        <v>0.65800000000000003</v>
      </c>
      <c r="E103" s="40">
        <v>0.39350000000000002</v>
      </c>
      <c r="F103" s="40">
        <v>0</v>
      </c>
      <c r="G103" s="40">
        <v>0</v>
      </c>
      <c r="H103" s="41">
        <v>0.12</v>
      </c>
      <c r="I103" s="42">
        <f t="shared" si="3"/>
        <v>21.37149999999982</v>
      </c>
      <c r="K103" s="63">
        <v>1.393</v>
      </c>
    </row>
    <row r="104" spans="1:11" x14ac:dyDescent="0.2">
      <c r="A104" s="4">
        <f t="shared" si="2"/>
        <v>4</v>
      </c>
      <c r="B104" s="35">
        <v>41003</v>
      </c>
      <c r="C104" s="39">
        <v>20.5</v>
      </c>
      <c r="D104" s="40">
        <v>0.55400000000000005</v>
      </c>
      <c r="E104" s="40">
        <v>0.54280000000000295</v>
      </c>
      <c r="F104" s="40">
        <v>0</v>
      </c>
      <c r="G104" s="40">
        <v>0</v>
      </c>
      <c r="H104" s="41">
        <v>0</v>
      </c>
      <c r="I104" s="42">
        <f t="shared" si="3"/>
        <v>21.596800000000002</v>
      </c>
      <c r="K104" s="63">
        <v>1.383</v>
      </c>
    </row>
    <row r="105" spans="1:11" x14ac:dyDescent="0.2">
      <c r="A105" s="4">
        <f t="shared" si="2"/>
        <v>4</v>
      </c>
      <c r="B105" s="35">
        <v>41004</v>
      </c>
      <c r="C105" s="39">
        <v>22</v>
      </c>
      <c r="D105" s="40">
        <v>0</v>
      </c>
      <c r="E105" s="40">
        <v>0.33869999999999711</v>
      </c>
      <c r="F105" s="40">
        <v>0</v>
      </c>
      <c r="G105" s="40">
        <v>0</v>
      </c>
      <c r="H105" s="41">
        <v>0</v>
      </c>
      <c r="I105" s="42">
        <f t="shared" si="3"/>
        <v>22.338699999999996</v>
      </c>
      <c r="K105" s="63">
        <v>1.3340000000000001</v>
      </c>
    </row>
    <row r="106" spans="1:11" x14ac:dyDescent="0.2">
      <c r="A106" s="4">
        <f t="shared" si="2"/>
        <v>4</v>
      </c>
      <c r="B106" s="35">
        <v>41005</v>
      </c>
      <c r="C106" s="39">
        <v>20.200000000000273</v>
      </c>
      <c r="D106" s="40">
        <v>0.14399999999999999</v>
      </c>
      <c r="E106" s="40">
        <v>0</v>
      </c>
      <c r="F106" s="40">
        <v>0</v>
      </c>
      <c r="G106" s="40">
        <v>0</v>
      </c>
      <c r="H106" s="41">
        <v>0</v>
      </c>
      <c r="I106" s="42">
        <f t="shared" si="3"/>
        <v>20.344000000000271</v>
      </c>
      <c r="K106" s="63">
        <v>1.298</v>
      </c>
    </row>
    <row r="107" spans="1:11" x14ac:dyDescent="0.2">
      <c r="A107" s="4">
        <f t="shared" si="2"/>
        <v>4</v>
      </c>
      <c r="B107" s="35">
        <v>41006</v>
      </c>
      <c r="C107" s="39">
        <v>18.5</v>
      </c>
      <c r="D107" s="40">
        <v>8.3000000000000004E-2</v>
      </c>
      <c r="E107" s="40">
        <v>0</v>
      </c>
      <c r="F107" s="40">
        <v>0</v>
      </c>
      <c r="G107" s="40">
        <v>0</v>
      </c>
      <c r="H107" s="41">
        <v>0</v>
      </c>
      <c r="I107" s="42">
        <f t="shared" si="3"/>
        <v>18.582999999999998</v>
      </c>
      <c r="K107" s="63">
        <v>1.31</v>
      </c>
    </row>
    <row r="108" spans="1:11" x14ac:dyDescent="0.2">
      <c r="A108" s="4">
        <f t="shared" si="2"/>
        <v>4</v>
      </c>
      <c r="B108" s="35">
        <v>41007</v>
      </c>
      <c r="C108" s="39">
        <v>18.599999999999909</v>
      </c>
      <c r="D108" s="40">
        <v>9.4E-2</v>
      </c>
      <c r="E108" s="40">
        <v>0</v>
      </c>
      <c r="F108" s="40">
        <v>0</v>
      </c>
      <c r="G108" s="40">
        <v>0</v>
      </c>
      <c r="H108" s="41">
        <v>0</v>
      </c>
      <c r="I108" s="42">
        <f t="shared" si="3"/>
        <v>18.69399999999991</v>
      </c>
      <c r="K108" s="63">
        <v>1.302</v>
      </c>
    </row>
    <row r="109" spans="1:11" x14ac:dyDescent="0.2">
      <c r="A109" s="4">
        <f t="shared" si="2"/>
        <v>4</v>
      </c>
      <c r="B109" s="35">
        <v>41008</v>
      </c>
      <c r="C109" s="39">
        <v>21.199999999999818</v>
      </c>
      <c r="D109" s="40">
        <v>0.14499999999999999</v>
      </c>
      <c r="E109" s="40">
        <v>0</v>
      </c>
      <c r="F109" s="40">
        <v>0</v>
      </c>
      <c r="G109" s="40">
        <v>0</v>
      </c>
      <c r="H109" s="41">
        <v>0</v>
      </c>
      <c r="I109" s="42">
        <f t="shared" si="3"/>
        <v>21.344999999999818</v>
      </c>
      <c r="K109" s="63">
        <v>1.3680000000000001</v>
      </c>
    </row>
    <row r="110" spans="1:11" x14ac:dyDescent="0.2">
      <c r="A110" s="4">
        <f t="shared" si="2"/>
        <v>4</v>
      </c>
      <c r="B110" s="35">
        <v>41009</v>
      </c>
      <c r="C110" s="39">
        <v>20.300000000000182</v>
      </c>
      <c r="D110" s="40">
        <v>0</v>
      </c>
      <c r="E110" s="40">
        <v>0.13950000000000001</v>
      </c>
      <c r="F110" s="40">
        <v>0</v>
      </c>
      <c r="G110" s="40">
        <v>0</v>
      </c>
      <c r="H110" s="41">
        <v>0</v>
      </c>
      <c r="I110" s="42">
        <f t="shared" si="3"/>
        <v>20.439500000000184</v>
      </c>
      <c r="K110" s="63">
        <v>1.375</v>
      </c>
    </row>
    <row r="111" spans="1:11" x14ac:dyDescent="0.2">
      <c r="A111" s="4">
        <f t="shared" si="2"/>
        <v>4</v>
      </c>
      <c r="B111" s="35">
        <v>41010</v>
      </c>
      <c r="C111" s="39">
        <v>22.599999999999909</v>
      </c>
      <c r="D111" s="40">
        <v>0.151</v>
      </c>
      <c r="E111" s="40">
        <v>0</v>
      </c>
      <c r="F111" s="40">
        <v>0</v>
      </c>
      <c r="G111" s="40">
        <v>0</v>
      </c>
      <c r="H111" s="41">
        <v>0</v>
      </c>
      <c r="I111" s="42">
        <f t="shared" si="3"/>
        <v>22.750999999999909</v>
      </c>
      <c r="K111" s="63">
        <v>1.355</v>
      </c>
    </row>
    <row r="112" spans="1:11" x14ac:dyDescent="0.2">
      <c r="A112" s="4">
        <f t="shared" si="2"/>
        <v>4</v>
      </c>
      <c r="B112" s="35">
        <v>41011</v>
      </c>
      <c r="C112" s="39">
        <v>20.400000000000091</v>
      </c>
      <c r="D112" s="40">
        <v>0</v>
      </c>
      <c r="E112" s="40">
        <v>0.18149999999999999</v>
      </c>
      <c r="F112" s="40">
        <v>0</v>
      </c>
      <c r="G112" s="40">
        <v>0</v>
      </c>
      <c r="H112" s="41">
        <v>0</v>
      </c>
      <c r="I112" s="42">
        <f t="shared" si="3"/>
        <v>20.581500000000091</v>
      </c>
      <c r="K112" s="63">
        <v>1.399</v>
      </c>
    </row>
    <row r="113" spans="1:11" x14ac:dyDescent="0.2">
      <c r="A113" s="4">
        <f t="shared" si="2"/>
        <v>4</v>
      </c>
      <c r="B113" s="35">
        <v>41012</v>
      </c>
      <c r="C113" s="39">
        <v>20.599999999999909</v>
      </c>
      <c r="D113" s="40">
        <v>0.129</v>
      </c>
      <c r="E113" s="40">
        <v>0</v>
      </c>
      <c r="F113" s="40">
        <v>0</v>
      </c>
      <c r="G113" s="40">
        <v>0</v>
      </c>
      <c r="H113" s="41">
        <v>0</v>
      </c>
      <c r="I113" s="42">
        <f t="shared" si="3"/>
        <v>20.72899999999991</v>
      </c>
      <c r="K113" s="63">
        <v>1.355</v>
      </c>
    </row>
    <row r="114" spans="1:11" x14ac:dyDescent="0.2">
      <c r="A114" s="4">
        <f t="shared" si="2"/>
        <v>4</v>
      </c>
      <c r="B114" s="35">
        <v>41013</v>
      </c>
      <c r="C114" s="39">
        <v>21.200000000000273</v>
      </c>
      <c r="D114" s="40">
        <v>8.4000000000000005E-2</v>
      </c>
      <c r="E114" s="40">
        <v>0</v>
      </c>
      <c r="F114" s="40">
        <v>0</v>
      </c>
      <c r="G114" s="40">
        <v>0</v>
      </c>
      <c r="H114" s="41">
        <v>0</v>
      </c>
      <c r="I114" s="42">
        <f t="shared" si="3"/>
        <v>21.284000000000272</v>
      </c>
      <c r="K114" s="63">
        <v>1.323</v>
      </c>
    </row>
    <row r="115" spans="1:11" x14ac:dyDescent="0.2">
      <c r="A115" s="4">
        <f t="shared" si="2"/>
        <v>4</v>
      </c>
      <c r="B115" s="35">
        <v>41014</v>
      </c>
      <c r="C115" s="39">
        <v>19.399999999999636</v>
      </c>
      <c r="D115" s="40">
        <v>0.107</v>
      </c>
      <c r="E115" s="40">
        <v>0</v>
      </c>
      <c r="F115" s="40">
        <v>0</v>
      </c>
      <c r="G115" s="40">
        <v>0</v>
      </c>
      <c r="H115" s="41">
        <v>0</v>
      </c>
      <c r="I115" s="42">
        <f t="shared" si="3"/>
        <v>19.506999999999636</v>
      </c>
      <c r="K115" s="63">
        <v>1.333</v>
      </c>
    </row>
    <row r="116" spans="1:11" x14ac:dyDescent="0.2">
      <c r="A116" s="4">
        <f t="shared" si="2"/>
        <v>4</v>
      </c>
      <c r="B116" s="35">
        <v>41015</v>
      </c>
      <c r="C116" s="39">
        <v>22.600000000000364</v>
      </c>
      <c r="D116" s="40">
        <v>0</v>
      </c>
      <c r="E116" s="40">
        <v>0.23</v>
      </c>
      <c r="F116" s="40">
        <v>0</v>
      </c>
      <c r="G116" s="40">
        <v>0</v>
      </c>
      <c r="H116" s="41">
        <v>0</v>
      </c>
      <c r="I116" s="42">
        <f t="shared" si="3"/>
        <v>22.830000000000364</v>
      </c>
      <c r="K116" s="63">
        <v>1.427</v>
      </c>
    </row>
    <row r="117" spans="1:11" x14ac:dyDescent="0.2">
      <c r="A117" s="4">
        <f t="shared" si="2"/>
        <v>4</v>
      </c>
      <c r="B117" s="35">
        <v>41016</v>
      </c>
      <c r="C117" s="39">
        <v>20</v>
      </c>
      <c r="D117" s="40">
        <v>0.81799999999999995</v>
      </c>
      <c r="E117" s="40">
        <v>0.21919999999999709</v>
      </c>
      <c r="F117" s="40">
        <v>0</v>
      </c>
      <c r="G117" s="40">
        <v>0</v>
      </c>
      <c r="H117" s="41">
        <v>0</v>
      </c>
      <c r="I117" s="42">
        <f t="shared" si="3"/>
        <v>21.037199999999999</v>
      </c>
      <c r="K117" s="63">
        <v>1.4339999999999999</v>
      </c>
    </row>
    <row r="118" spans="1:11" x14ac:dyDescent="0.2">
      <c r="A118" s="4">
        <f t="shared" si="2"/>
        <v>4</v>
      </c>
      <c r="B118" s="35">
        <v>41017</v>
      </c>
      <c r="C118" s="39">
        <v>21.199999999999818</v>
      </c>
      <c r="D118" s="40">
        <v>0</v>
      </c>
      <c r="E118" s="40">
        <v>0.2443000000000029</v>
      </c>
      <c r="F118" s="40">
        <v>0</v>
      </c>
      <c r="G118" s="40">
        <v>0</v>
      </c>
      <c r="H118" s="41">
        <v>0</v>
      </c>
      <c r="I118" s="42">
        <f t="shared" si="3"/>
        <v>21.444299999999821</v>
      </c>
      <c r="K118" s="63">
        <v>1.444</v>
      </c>
    </row>
    <row r="119" spans="1:11" x14ac:dyDescent="0.2">
      <c r="A119" s="4">
        <f t="shared" si="2"/>
        <v>4</v>
      </c>
      <c r="B119" s="35">
        <v>41018</v>
      </c>
      <c r="C119" s="39">
        <v>22.300000000000182</v>
      </c>
      <c r="D119" s="40">
        <v>0</v>
      </c>
      <c r="E119" s="40">
        <v>0.16130000000000291</v>
      </c>
      <c r="F119" s="40">
        <v>0</v>
      </c>
      <c r="G119" s="40">
        <v>0</v>
      </c>
      <c r="H119" s="41">
        <v>0</v>
      </c>
      <c r="I119" s="42">
        <f t="shared" si="3"/>
        <v>22.461300000000186</v>
      </c>
      <c r="K119" s="63">
        <v>1.4159999999999999</v>
      </c>
    </row>
    <row r="120" spans="1:11" x14ac:dyDescent="0.2">
      <c r="A120" s="4">
        <f t="shared" si="2"/>
        <v>4</v>
      </c>
      <c r="B120" s="35">
        <v>41019</v>
      </c>
      <c r="C120" s="39">
        <v>22.399999999999636</v>
      </c>
      <c r="D120" s="40">
        <v>0</v>
      </c>
      <c r="E120" s="40">
        <v>0.10409999999999854</v>
      </c>
      <c r="F120" s="40">
        <v>0</v>
      </c>
      <c r="G120" s="40">
        <v>0</v>
      </c>
      <c r="H120" s="41">
        <v>0</v>
      </c>
      <c r="I120" s="42">
        <f t="shared" si="3"/>
        <v>22.504099999999635</v>
      </c>
      <c r="K120" s="63">
        <v>1.353</v>
      </c>
    </row>
    <row r="121" spans="1:11" x14ac:dyDescent="0.2">
      <c r="A121" s="4">
        <f t="shared" si="2"/>
        <v>4</v>
      </c>
      <c r="B121" s="35">
        <v>41020</v>
      </c>
      <c r="C121" s="39">
        <v>19.200000000000273</v>
      </c>
      <c r="D121" s="40">
        <v>0</v>
      </c>
      <c r="E121" s="40">
        <v>0</v>
      </c>
      <c r="F121" s="40">
        <v>0</v>
      </c>
      <c r="G121" s="40">
        <v>0</v>
      </c>
      <c r="H121" s="41">
        <v>0</v>
      </c>
      <c r="I121" s="42">
        <f t="shared" si="3"/>
        <v>19.200000000000273</v>
      </c>
      <c r="K121" s="63">
        <v>1.3049999999999999</v>
      </c>
    </row>
    <row r="122" spans="1:11" x14ac:dyDescent="0.2">
      <c r="A122" s="4">
        <f t="shared" si="2"/>
        <v>4</v>
      </c>
      <c r="B122" s="35">
        <v>41021</v>
      </c>
      <c r="C122" s="39">
        <v>19.599999999999909</v>
      </c>
      <c r="D122" s="40">
        <v>0</v>
      </c>
      <c r="E122" s="40">
        <v>6.0900000000001453E-2</v>
      </c>
      <c r="F122" s="40">
        <v>0</v>
      </c>
      <c r="G122" s="40">
        <v>0</v>
      </c>
      <c r="H122" s="41">
        <v>0</v>
      </c>
      <c r="I122" s="42">
        <f t="shared" si="3"/>
        <v>19.660899999999909</v>
      </c>
      <c r="K122" s="63">
        <v>1.345</v>
      </c>
    </row>
    <row r="123" spans="1:11" x14ac:dyDescent="0.2">
      <c r="A123" s="4">
        <f t="shared" si="2"/>
        <v>4</v>
      </c>
      <c r="B123" s="35">
        <v>41022</v>
      </c>
      <c r="C123" s="39">
        <v>19.599999999999909</v>
      </c>
      <c r="D123" s="40">
        <v>0.161</v>
      </c>
      <c r="E123" s="40">
        <v>0</v>
      </c>
      <c r="F123" s="40">
        <v>0</v>
      </c>
      <c r="G123" s="40">
        <v>0</v>
      </c>
      <c r="H123" s="41">
        <v>0</v>
      </c>
      <c r="I123" s="42">
        <f t="shared" si="3"/>
        <v>19.76099999999991</v>
      </c>
      <c r="K123" s="63">
        <v>1.383</v>
      </c>
    </row>
    <row r="124" spans="1:11" x14ac:dyDescent="0.2">
      <c r="A124" s="4">
        <f t="shared" si="2"/>
        <v>4</v>
      </c>
      <c r="B124" s="35">
        <v>41023</v>
      </c>
      <c r="C124" s="39">
        <v>21.200000000000273</v>
      </c>
      <c r="D124" s="40">
        <v>0.23100000000000001</v>
      </c>
      <c r="E124" s="40">
        <v>9.4999999999999998E-3</v>
      </c>
      <c r="F124" s="40">
        <v>0</v>
      </c>
      <c r="G124" s="40">
        <v>0</v>
      </c>
      <c r="H124" s="41">
        <v>0</v>
      </c>
      <c r="I124" s="42">
        <f t="shared" si="3"/>
        <v>21.440500000000274</v>
      </c>
      <c r="K124" s="63">
        <v>1.373</v>
      </c>
    </row>
    <row r="125" spans="1:11" x14ac:dyDescent="0.2">
      <c r="A125" s="4">
        <f t="shared" si="2"/>
        <v>4</v>
      </c>
      <c r="B125" s="35">
        <v>41024</v>
      </c>
      <c r="C125" s="39">
        <v>21</v>
      </c>
      <c r="D125" s="40">
        <v>0.39600000000000002</v>
      </c>
      <c r="E125" s="40">
        <v>0</v>
      </c>
      <c r="F125" s="40">
        <v>0</v>
      </c>
      <c r="G125" s="40">
        <v>0</v>
      </c>
      <c r="H125" s="41">
        <v>0.06</v>
      </c>
      <c r="I125" s="42">
        <f t="shared" si="3"/>
        <v>21.456</v>
      </c>
      <c r="K125" s="63">
        <v>1.411</v>
      </c>
    </row>
    <row r="126" spans="1:11" x14ac:dyDescent="0.2">
      <c r="A126" s="4">
        <f t="shared" si="2"/>
        <v>4</v>
      </c>
      <c r="B126" s="35">
        <v>41025</v>
      </c>
      <c r="C126" s="39">
        <v>21.599999999999909</v>
      </c>
      <c r="D126" s="40">
        <v>0.52400000000000002</v>
      </c>
      <c r="E126" s="40">
        <v>0</v>
      </c>
      <c r="F126" s="40">
        <v>0</v>
      </c>
      <c r="G126" s="40">
        <v>0</v>
      </c>
      <c r="H126" s="41">
        <v>0</v>
      </c>
      <c r="I126" s="42">
        <f t="shared" si="3"/>
        <v>22.12399999999991</v>
      </c>
      <c r="K126" s="63">
        <v>1.4350000000000001</v>
      </c>
    </row>
    <row r="127" spans="1:11" x14ac:dyDescent="0.2">
      <c r="A127" s="4">
        <f t="shared" si="2"/>
        <v>4</v>
      </c>
      <c r="B127" s="35">
        <v>41026</v>
      </c>
      <c r="C127" s="39">
        <v>21</v>
      </c>
      <c r="D127" s="40">
        <v>0.41499999999999998</v>
      </c>
      <c r="E127" s="40">
        <v>0</v>
      </c>
      <c r="F127" s="40">
        <v>0</v>
      </c>
      <c r="G127" s="40">
        <v>0</v>
      </c>
      <c r="H127" s="41">
        <v>0</v>
      </c>
      <c r="I127" s="42">
        <f t="shared" si="3"/>
        <v>21.414999999999999</v>
      </c>
      <c r="K127" s="63">
        <v>1.385</v>
      </c>
    </row>
    <row r="128" spans="1:11" x14ac:dyDescent="0.2">
      <c r="A128" s="4">
        <f t="shared" si="2"/>
        <v>4</v>
      </c>
      <c r="B128" s="35">
        <v>41027</v>
      </c>
      <c r="C128" s="39">
        <v>20.400000000000091</v>
      </c>
      <c r="D128" s="40">
        <v>0.46899999999999997</v>
      </c>
      <c r="E128" s="40">
        <v>0</v>
      </c>
      <c r="F128" s="40">
        <v>0</v>
      </c>
      <c r="G128" s="40">
        <v>0</v>
      </c>
      <c r="H128" s="41">
        <v>0</v>
      </c>
      <c r="I128" s="42">
        <f t="shared" si="3"/>
        <v>20.869000000000092</v>
      </c>
      <c r="K128" s="63">
        <v>1.3280000000000001</v>
      </c>
    </row>
    <row r="129" spans="1:11" x14ac:dyDescent="0.2">
      <c r="A129" s="4">
        <f t="shared" si="2"/>
        <v>4</v>
      </c>
      <c r="B129" s="35">
        <v>41028</v>
      </c>
      <c r="C129" s="39">
        <v>17.5</v>
      </c>
      <c r="D129" s="40">
        <v>2.2730000000000001</v>
      </c>
      <c r="E129" s="40">
        <v>0.23759999999999853</v>
      </c>
      <c r="F129" s="40">
        <v>0</v>
      </c>
      <c r="G129" s="40">
        <v>0</v>
      </c>
      <c r="H129" s="41">
        <v>0</v>
      </c>
      <c r="I129" s="42">
        <f t="shared" si="3"/>
        <v>20.010599999999997</v>
      </c>
      <c r="K129" s="63">
        <v>1.2929999999999999</v>
      </c>
    </row>
    <row r="130" spans="1:11" x14ac:dyDescent="0.2">
      <c r="A130" s="4">
        <f t="shared" si="2"/>
        <v>4</v>
      </c>
      <c r="B130" s="35">
        <v>41029</v>
      </c>
      <c r="C130" s="39">
        <v>20.799999999999727</v>
      </c>
      <c r="D130" s="40">
        <v>0.29299999999999998</v>
      </c>
      <c r="E130" s="40">
        <v>0</v>
      </c>
      <c r="F130" s="40">
        <v>0</v>
      </c>
      <c r="G130" s="40">
        <v>0</v>
      </c>
      <c r="H130" s="41">
        <v>0</v>
      </c>
      <c r="I130" s="42">
        <f t="shared" si="3"/>
        <v>21.092999999999726</v>
      </c>
      <c r="K130" s="63">
        <v>1.34</v>
      </c>
    </row>
    <row r="131" spans="1:11" x14ac:dyDescent="0.2">
      <c r="A131" s="4">
        <f t="shared" si="2"/>
        <v>5</v>
      </c>
      <c r="B131" s="35">
        <v>41030</v>
      </c>
      <c r="C131" s="39">
        <v>20.200000000000273</v>
      </c>
      <c r="D131" s="40">
        <v>0.16500000000000001</v>
      </c>
      <c r="E131" s="40">
        <v>0</v>
      </c>
      <c r="F131" s="40">
        <v>0</v>
      </c>
      <c r="G131" s="40">
        <v>2.3E-2</v>
      </c>
      <c r="H131" s="41">
        <v>0</v>
      </c>
      <c r="I131" s="42">
        <f t="shared" si="3"/>
        <v>20.388000000000272</v>
      </c>
      <c r="K131" s="63">
        <v>1.32</v>
      </c>
    </row>
    <row r="132" spans="1:11" x14ac:dyDescent="0.2">
      <c r="A132" s="4">
        <f t="shared" si="2"/>
        <v>5</v>
      </c>
      <c r="B132" s="35">
        <v>41031</v>
      </c>
      <c r="C132" s="39">
        <v>22.099999999999909</v>
      </c>
      <c r="D132" s="40">
        <v>0.22</v>
      </c>
      <c r="E132" s="40">
        <v>0</v>
      </c>
      <c r="F132" s="40">
        <v>0</v>
      </c>
      <c r="G132" s="40">
        <v>0</v>
      </c>
      <c r="H132" s="41">
        <v>0</v>
      </c>
      <c r="I132" s="42">
        <f t="shared" si="3"/>
        <v>22.319999999999908</v>
      </c>
      <c r="K132" s="63">
        <v>1.391</v>
      </c>
    </row>
    <row r="133" spans="1:11" x14ac:dyDescent="0.2">
      <c r="A133" s="4">
        <f t="shared" si="2"/>
        <v>5</v>
      </c>
      <c r="B133" s="35">
        <v>41032</v>
      </c>
      <c r="C133" s="39">
        <v>23.699999999999818</v>
      </c>
      <c r="D133" s="40">
        <v>0.23300000000000001</v>
      </c>
      <c r="E133" s="40">
        <v>0</v>
      </c>
      <c r="F133" s="40">
        <v>0</v>
      </c>
      <c r="G133" s="40">
        <v>0</v>
      </c>
      <c r="H133" s="41">
        <v>0</v>
      </c>
      <c r="I133" s="42">
        <f t="shared" si="3"/>
        <v>23.932999999999819</v>
      </c>
      <c r="K133" s="63">
        <v>1.3979999999999999</v>
      </c>
    </row>
    <row r="134" spans="1:11" x14ac:dyDescent="0.2">
      <c r="A134" s="4">
        <f t="shared" si="2"/>
        <v>5</v>
      </c>
      <c r="B134" s="35">
        <v>41033</v>
      </c>
      <c r="C134" s="39">
        <v>20.700000000000273</v>
      </c>
      <c r="D134" s="40">
        <v>0.25</v>
      </c>
      <c r="E134" s="40">
        <v>0</v>
      </c>
      <c r="F134" s="40">
        <v>0</v>
      </c>
      <c r="G134" s="40">
        <v>0.06</v>
      </c>
      <c r="H134" s="41">
        <v>0</v>
      </c>
      <c r="I134" s="42">
        <f t="shared" si="3"/>
        <v>21.010000000000272</v>
      </c>
      <c r="K134" s="63">
        <v>1.345</v>
      </c>
    </row>
    <row r="135" spans="1:11" x14ac:dyDescent="0.2">
      <c r="A135" s="4">
        <f t="shared" si="2"/>
        <v>5</v>
      </c>
      <c r="B135" s="35">
        <v>41034</v>
      </c>
      <c r="C135" s="39">
        <v>21.399999999999636</v>
      </c>
      <c r="D135" s="40">
        <v>9.9000000000000005E-2</v>
      </c>
      <c r="E135" s="40">
        <v>0</v>
      </c>
      <c r="F135" s="40">
        <v>0</v>
      </c>
      <c r="G135" s="40">
        <v>0</v>
      </c>
      <c r="H135" s="41">
        <v>0</v>
      </c>
      <c r="I135" s="42">
        <f t="shared" si="3"/>
        <v>21.498999999999636</v>
      </c>
      <c r="K135" s="63">
        <v>1.3160000000000001</v>
      </c>
    </row>
    <row r="136" spans="1:11" x14ac:dyDescent="0.2">
      <c r="A136" s="4">
        <f t="shared" si="2"/>
        <v>5</v>
      </c>
      <c r="B136" s="35">
        <v>41035</v>
      </c>
      <c r="C136" s="39">
        <v>19.300000000000182</v>
      </c>
      <c r="D136" s="40">
        <v>0.14699999999999999</v>
      </c>
      <c r="E136" s="40">
        <v>0</v>
      </c>
      <c r="F136" s="40">
        <v>0</v>
      </c>
      <c r="G136" s="40">
        <v>0</v>
      </c>
      <c r="H136" s="41">
        <v>0</v>
      </c>
      <c r="I136" s="42">
        <f t="shared" si="3"/>
        <v>19.44700000000018</v>
      </c>
      <c r="K136" s="63">
        <v>1.3260000000000001</v>
      </c>
    </row>
    <row r="137" spans="1:11" x14ac:dyDescent="0.2">
      <c r="A137" s="4">
        <f t="shared" si="2"/>
        <v>5</v>
      </c>
      <c r="B137" s="35">
        <v>41036</v>
      </c>
      <c r="C137" s="39">
        <v>23.5</v>
      </c>
      <c r="D137" s="40">
        <v>0</v>
      </c>
      <c r="E137" s="40">
        <v>0.20549999999999999</v>
      </c>
      <c r="F137" s="40">
        <v>0</v>
      </c>
      <c r="G137" s="40">
        <v>0</v>
      </c>
      <c r="H137" s="41">
        <v>0</v>
      </c>
      <c r="I137" s="42">
        <f t="shared" si="3"/>
        <v>23.705500000000001</v>
      </c>
      <c r="K137" s="63">
        <v>1.393</v>
      </c>
    </row>
    <row r="138" spans="1:11" x14ac:dyDescent="0.2">
      <c r="A138" s="4">
        <f t="shared" si="2"/>
        <v>5</v>
      </c>
      <c r="B138" s="35">
        <v>41037</v>
      </c>
      <c r="C138" s="39">
        <v>21.5</v>
      </c>
      <c r="D138" s="40">
        <v>0</v>
      </c>
      <c r="E138" s="40">
        <v>0.2316999999999971</v>
      </c>
      <c r="F138" s="40">
        <v>0</v>
      </c>
      <c r="G138" s="40">
        <v>0</v>
      </c>
      <c r="H138" s="41">
        <v>0</v>
      </c>
      <c r="I138" s="42">
        <f t="shared" si="3"/>
        <v>21.731699999999996</v>
      </c>
      <c r="K138" s="63">
        <v>1.4159999999999999</v>
      </c>
    </row>
    <row r="139" spans="1:11" x14ac:dyDescent="0.2">
      <c r="A139" s="4">
        <f t="shared" ref="A139:A202" si="4">+IF(ISBLANK($B139),"",MONTH($B139))</f>
        <v>5</v>
      </c>
      <c r="B139" s="35">
        <v>41038</v>
      </c>
      <c r="C139" s="39">
        <v>21.800000000000182</v>
      </c>
      <c r="D139" s="40">
        <v>0</v>
      </c>
      <c r="E139" s="40">
        <v>0.19920000000000437</v>
      </c>
      <c r="F139" s="40">
        <v>0</v>
      </c>
      <c r="G139" s="40">
        <v>0</v>
      </c>
      <c r="H139" s="41">
        <v>0</v>
      </c>
      <c r="I139" s="42">
        <f t="shared" ref="I139:I202" si="5">+SUM(C139:H139)</f>
        <v>21.999200000000187</v>
      </c>
      <c r="K139" s="63">
        <v>1.4219999999999999</v>
      </c>
    </row>
    <row r="140" spans="1:11" x14ac:dyDescent="0.2">
      <c r="A140" s="4">
        <f t="shared" si="4"/>
        <v>5</v>
      </c>
      <c r="B140" s="35">
        <v>41039</v>
      </c>
      <c r="C140" s="39">
        <v>22.199999999999818</v>
      </c>
      <c r="D140" s="40">
        <v>0.22900000000000001</v>
      </c>
      <c r="E140" s="40">
        <v>0</v>
      </c>
      <c r="F140" s="40">
        <v>0</v>
      </c>
      <c r="G140" s="40">
        <v>0</v>
      </c>
      <c r="H140" s="41">
        <v>0</v>
      </c>
      <c r="I140" s="42">
        <f t="shared" si="5"/>
        <v>22.428999999999817</v>
      </c>
      <c r="K140" s="63">
        <v>1.3939999999999999</v>
      </c>
    </row>
    <row r="141" spans="1:11" x14ac:dyDescent="0.2">
      <c r="A141" s="4">
        <f t="shared" si="4"/>
        <v>5</v>
      </c>
      <c r="B141" s="35">
        <v>41040</v>
      </c>
      <c r="C141" s="39">
        <v>22.199999999999818</v>
      </c>
      <c r="D141" s="40">
        <v>0.17399999999999999</v>
      </c>
      <c r="E141" s="40">
        <v>0</v>
      </c>
      <c r="F141" s="40">
        <v>0</v>
      </c>
      <c r="G141" s="40">
        <v>0</v>
      </c>
      <c r="H141" s="41">
        <v>0</v>
      </c>
      <c r="I141" s="42">
        <f t="shared" si="5"/>
        <v>22.373999999999818</v>
      </c>
      <c r="K141" s="63">
        <v>1.365</v>
      </c>
    </row>
    <row r="142" spans="1:11" x14ac:dyDescent="0.2">
      <c r="A142" s="4">
        <f t="shared" si="4"/>
        <v>5</v>
      </c>
      <c r="B142" s="35">
        <v>41041</v>
      </c>
      <c r="C142" s="39">
        <v>19.900000000000091</v>
      </c>
      <c r="D142" s="40">
        <v>0</v>
      </c>
      <c r="E142" s="40">
        <v>0.12659999999999855</v>
      </c>
      <c r="F142" s="40">
        <v>0</v>
      </c>
      <c r="G142" s="40">
        <v>0</v>
      </c>
      <c r="H142" s="41">
        <v>0</v>
      </c>
      <c r="I142" s="42">
        <f t="shared" si="5"/>
        <v>20.026600000000091</v>
      </c>
      <c r="K142" s="63">
        <v>1.325</v>
      </c>
    </row>
    <row r="143" spans="1:11" x14ac:dyDescent="0.2">
      <c r="A143" s="4">
        <f t="shared" si="4"/>
        <v>5</v>
      </c>
      <c r="B143" s="35">
        <v>41042</v>
      </c>
      <c r="C143" s="39">
        <v>20</v>
      </c>
      <c r="D143" s="40">
        <v>0</v>
      </c>
      <c r="E143" s="40">
        <v>0.13690000000000146</v>
      </c>
      <c r="F143" s="40">
        <v>0</v>
      </c>
      <c r="G143" s="40">
        <v>0</v>
      </c>
      <c r="H143" s="41">
        <v>0</v>
      </c>
      <c r="I143" s="42">
        <f t="shared" si="5"/>
        <v>20.136900000000001</v>
      </c>
      <c r="K143" s="63">
        <v>1.3109999999999999</v>
      </c>
    </row>
    <row r="144" spans="1:11" x14ac:dyDescent="0.2">
      <c r="A144" s="4">
        <f t="shared" si="4"/>
        <v>5</v>
      </c>
      <c r="B144" s="35">
        <v>41043</v>
      </c>
      <c r="C144" s="39">
        <v>24.300000000000182</v>
      </c>
      <c r="D144" s="40">
        <v>0.245</v>
      </c>
      <c r="E144" s="40">
        <v>0</v>
      </c>
      <c r="F144" s="40">
        <v>0</v>
      </c>
      <c r="G144" s="40">
        <v>0</v>
      </c>
      <c r="H144" s="41">
        <v>0</v>
      </c>
      <c r="I144" s="42">
        <f t="shared" si="5"/>
        <v>24.545000000000183</v>
      </c>
      <c r="K144" s="63">
        <v>1.429</v>
      </c>
    </row>
    <row r="145" spans="1:11" x14ac:dyDescent="0.2">
      <c r="A145" s="4">
        <f t="shared" si="4"/>
        <v>5</v>
      </c>
      <c r="B145" s="35">
        <v>41044</v>
      </c>
      <c r="C145" s="39">
        <v>22.699999999999818</v>
      </c>
      <c r="D145" s="40">
        <v>0.251</v>
      </c>
      <c r="E145" s="40">
        <v>0</v>
      </c>
      <c r="F145" s="40">
        <v>0</v>
      </c>
      <c r="G145" s="40">
        <v>0</v>
      </c>
      <c r="H145" s="41">
        <v>0</v>
      </c>
      <c r="I145" s="42">
        <f t="shared" si="5"/>
        <v>22.950999999999819</v>
      </c>
      <c r="K145" s="63">
        <v>1.4350000000000001</v>
      </c>
    </row>
    <row r="146" spans="1:11" x14ac:dyDescent="0.2">
      <c r="A146" s="4">
        <f t="shared" si="4"/>
        <v>5</v>
      </c>
      <c r="B146" s="35">
        <v>41045</v>
      </c>
      <c r="C146" s="39">
        <v>23.800000000000182</v>
      </c>
      <c r="D146" s="40">
        <v>0.33500000000000002</v>
      </c>
      <c r="E146" s="40">
        <v>0</v>
      </c>
      <c r="F146" s="40">
        <v>0</v>
      </c>
      <c r="G146" s="40">
        <v>0</v>
      </c>
      <c r="H146" s="41">
        <v>0</v>
      </c>
      <c r="I146" s="42">
        <f t="shared" si="5"/>
        <v>24.135000000000183</v>
      </c>
      <c r="K146" s="63">
        <v>1.448</v>
      </c>
    </row>
    <row r="147" spans="1:11" x14ac:dyDescent="0.2">
      <c r="A147" s="4">
        <f t="shared" si="4"/>
        <v>5</v>
      </c>
      <c r="B147" s="35">
        <v>41046</v>
      </c>
      <c r="C147" s="39">
        <v>22.799999999999727</v>
      </c>
      <c r="D147" s="40">
        <v>0.28100000000000003</v>
      </c>
      <c r="E147" s="40">
        <v>0</v>
      </c>
      <c r="F147" s="40">
        <v>0</v>
      </c>
      <c r="G147" s="40">
        <v>0</v>
      </c>
      <c r="H147" s="41">
        <v>0</v>
      </c>
      <c r="I147" s="42">
        <f t="shared" si="5"/>
        <v>23.080999999999726</v>
      </c>
      <c r="K147" s="63">
        <v>1.446</v>
      </c>
    </row>
    <row r="148" spans="1:11" x14ac:dyDescent="0.2">
      <c r="A148" s="4">
        <f t="shared" si="4"/>
        <v>5</v>
      </c>
      <c r="B148" s="35">
        <v>41047</v>
      </c>
      <c r="C148" s="39">
        <v>23</v>
      </c>
      <c r="D148" s="40">
        <v>0.23200000000000001</v>
      </c>
      <c r="E148" s="40">
        <v>0</v>
      </c>
      <c r="F148" s="40">
        <v>0</v>
      </c>
      <c r="G148" s="40">
        <v>0</v>
      </c>
      <c r="H148" s="41">
        <v>0</v>
      </c>
      <c r="I148" s="42">
        <f t="shared" si="5"/>
        <v>23.231999999999999</v>
      </c>
      <c r="K148" s="63">
        <v>1.42</v>
      </c>
    </row>
    <row r="149" spans="1:11" x14ac:dyDescent="0.2">
      <c r="A149" s="4">
        <f t="shared" si="4"/>
        <v>5</v>
      </c>
      <c r="B149" s="35">
        <v>41048</v>
      </c>
      <c r="C149" s="39">
        <v>21.700000000000273</v>
      </c>
      <c r="D149" s="40">
        <v>0.16900000000000001</v>
      </c>
      <c r="E149" s="40">
        <v>0</v>
      </c>
      <c r="F149" s="40">
        <v>0</v>
      </c>
      <c r="G149" s="40">
        <v>0</v>
      </c>
      <c r="H149" s="41">
        <v>0</v>
      </c>
      <c r="I149" s="42">
        <f t="shared" si="5"/>
        <v>21.869000000000273</v>
      </c>
      <c r="K149" s="63">
        <v>1.393</v>
      </c>
    </row>
    <row r="150" spans="1:11" x14ac:dyDescent="0.2">
      <c r="A150" s="4">
        <f t="shared" si="4"/>
        <v>5</v>
      </c>
      <c r="B150" s="35">
        <v>41049</v>
      </c>
      <c r="C150" s="39">
        <v>20.5</v>
      </c>
      <c r="D150" s="40">
        <v>0.184</v>
      </c>
      <c r="E150" s="40">
        <v>0</v>
      </c>
      <c r="F150" s="40">
        <v>0</v>
      </c>
      <c r="G150" s="40">
        <v>0</v>
      </c>
      <c r="H150" s="41">
        <v>0</v>
      </c>
      <c r="I150" s="42">
        <f t="shared" si="5"/>
        <v>20.684000000000001</v>
      </c>
      <c r="K150" s="63">
        <v>1.2749999999999999</v>
      </c>
    </row>
    <row r="151" spans="1:11" x14ac:dyDescent="0.2">
      <c r="A151" s="4">
        <f t="shared" si="4"/>
        <v>5</v>
      </c>
      <c r="B151" s="35">
        <v>41050</v>
      </c>
      <c r="C151" s="39">
        <v>18.599999999999909</v>
      </c>
      <c r="D151" s="40">
        <v>0.51600000000000001</v>
      </c>
      <c r="E151" s="40">
        <v>0.16659999999999855</v>
      </c>
      <c r="F151" s="40">
        <v>0.24199999999999999</v>
      </c>
      <c r="G151" s="40">
        <v>0.17199999999999999</v>
      </c>
      <c r="H151" s="41">
        <v>4.2000000000000003E-2</v>
      </c>
      <c r="I151" s="42">
        <f t="shared" si="5"/>
        <v>19.738599999999909</v>
      </c>
      <c r="K151" s="63">
        <v>1.383</v>
      </c>
    </row>
    <row r="152" spans="1:11" x14ac:dyDescent="0.2">
      <c r="A152" s="4">
        <f t="shared" si="4"/>
        <v>5</v>
      </c>
      <c r="B152" s="35">
        <v>41051</v>
      </c>
      <c r="C152" s="39">
        <v>23.199999999999818</v>
      </c>
      <c r="D152" s="40">
        <v>0.32400000000000001</v>
      </c>
      <c r="E152" s="40">
        <v>9.269999999999709E-2</v>
      </c>
      <c r="F152" s="40">
        <v>0</v>
      </c>
      <c r="G152" s="40">
        <v>3.5999999999999997E-2</v>
      </c>
      <c r="H152" s="41">
        <v>1.4999999999999999E-2</v>
      </c>
      <c r="I152" s="42">
        <f t="shared" si="5"/>
        <v>23.667699999999819</v>
      </c>
      <c r="K152" s="63">
        <v>1.4570000000000001</v>
      </c>
    </row>
    <row r="153" spans="1:11" x14ac:dyDescent="0.2">
      <c r="A153" s="4">
        <f t="shared" si="4"/>
        <v>5</v>
      </c>
      <c r="B153" s="35">
        <v>41052</v>
      </c>
      <c r="C153" s="39">
        <v>21.800000000000182</v>
      </c>
      <c r="D153" s="40">
        <v>0.30199999999999999</v>
      </c>
      <c r="E153" s="40">
        <v>0</v>
      </c>
      <c r="F153" s="40">
        <v>0</v>
      </c>
      <c r="G153" s="40">
        <v>0</v>
      </c>
      <c r="H153" s="41">
        <v>0</v>
      </c>
      <c r="I153" s="42">
        <f t="shared" si="5"/>
        <v>22.102000000000182</v>
      </c>
      <c r="K153" s="63">
        <v>1.444</v>
      </c>
    </row>
    <row r="154" spans="1:11" x14ac:dyDescent="0.2">
      <c r="A154" s="4">
        <f t="shared" si="4"/>
        <v>5</v>
      </c>
      <c r="B154" s="35">
        <v>41053</v>
      </c>
      <c r="C154" s="39">
        <v>19.599999999999909</v>
      </c>
      <c r="D154" s="40">
        <v>0.93400000000000005</v>
      </c>
      <c r="E154" s="40">
        <v>1.1099999999998545E-2</v>
      </c>
      <c r="F154" s="40">
        <v>0.75</v>
      </c>
      <c r="G154" s="40">
        <v>0.41499999999999998</v>
      </c>
      <c r="H154" s="41">
        <v>0.161</v>
      </c>
      <c r="I154" s="42">
        <f t="shared" si="5"/>
        <v>21.87109999999991</v>
      </c>
      <c r="K154" s="63">
        <v>1.429</v>
      </c>
    </row>
    <row r="155" spans="1:11" x14ac:dyDescent="0.2">
      <c r="A155" s="4">
        <f t="shared" si="4"/>
        <v>5</v>
      </c>
      <c r="B155" s="35">
        <v>41054</v>
      </c>
      <c r="C155" s="39">
        <v>22.200000000000273</v>
      </c>
      <c r="D155" s="40">
        <v>0.308</v>
      </c>
      <c r="E155" s="40">
        <v>0</v>
      </c>
      <c r="F155" s="40">
        <v>0</v>
      </c>
      <c r="G155" s="40">
        <v>0</v>
      </c>
      <c r="H155" s="41">
        <v>0</v>
      </c>
      <c r="I155" s="42">
        <f t="shared" si="5"/>
        <v>22.508000000000273</v>
      </c>
      <c r="K155" s="63">
        <v>1.4119999999999999</v>
      </c>
    </row>
    <row r="156" spans="1:11" x14ac:dyDescent="0.2">
      <c r="A156" s="4">
        <f t="shared" si="4"/>
        <v>5</v>
      </c>
      <c r="B156" s="35">
        <v>41055</v>
      </c>
      <c r="C156" s="39">
        <v>19.899999999999636</v>
      </c>
      <c r="D156" s="40">
        <v>0.20899999999999999</v>
      </c>
      <c r="E156" s="40">
        <v>0</v>
      </c>
      <c r="F156" s="40">
        <v>0</v>
      </c>
      <c r="G156" s="40">
        <v>0</v>
      </c>
      <c r="H156" s="41">
        <v>0</v>
      </c>
      <c r="I156" s="42">
        <f t="shared" si="5"/>
        <v>20.108999999999636</v>
      </c>
      <c r="K156" s="63">
        <v>1.357</v>
      </c>
    </row>
    <row r="157" spans="1:11" x14ac:dyDescent="0.2">
      <c r="A157" s="4">
        <f t="shared" si="4"/>
        <v>5</v>
      </c>
      <c r="B157" s="35">
        <v>41056</v>
      </c>
      <c r="C157" s="39">
        <v>23.400000000000091</v>
      </c>
      <c r="D157" s="40">
        <v>0.14899999999999999</v>
      </c>
      <c r="E157" s="40">
        <v>0</v>
      </c>
      <c r="F157" s="40">
        <v>0</v>
      </c>
      <c r="G157" s="40">
        <v>0</v>
      </c>
      <c r="H157" s="41">
        <v>0</v>
      </c>
      <c r="I157" s="42">
        <f t="shared" si="5"/>
        <v>23.549000000000092</v>
      </c>
      <c r="K157" s="63">
        <v>1.367</v>
      </c>
    </row>
    <row r="158" spans="1:11" x14ac:dyDescent="0.2">
      <c r="A158" s="4">
        <f t="shared" si="4"/>
        <v>5</v>
      </c>
      <c r="B158" s="35">
        <v>41057</v>
      </c>
      <c r="C158" s="39">
        <v>19.599999999999909</v>
      </c>
      <c r="D158" s="40">
        <v>0</v>
      </c>
      <c r="E158" s="40">
        <v>9.4200000000000006E-2</v>
      </c>
      <c r="F158" s="40">
        <v>0.58599999999999997</v>
      </c>
      <c r="G158" s="40">
        <v>0.42399999999999999</v>
      </c>
      <c r="H158" s="41">
        <v>0.13800000000000001</v>
      </c>
      <c r="I158" s="42">
        <f t="shared" si="5"/>
        <v>20.842199999999909</v>
      </c>
      <c r="K158" s="63">
        <v>1.4</v>
      </c>
    </row>
    <row r="159" spans="1:11" x14ac:dyDescent="0.2">
      <c r="A159" s="4">
        <f t="shared" si="4"/>
        <v>5</v>
      </c>
      <c r="B159" s="35">
        <v>41058</v>
      </c>
      <c r="C159" s="39">
        <v>17.300000000000182</v>
      </c>
      <c r="D159" s="40">
        <v>0</v>
      </c>
      <c r="E159" s="40">
        <v>0.46930000000000294</v>
      </c>
      <c r="F159" s="40">
        <v>1.5</v>
      </c>
      <c r="G159" s="40">
        <v>1.036</v>
      </c>
      <c r="H159" s="41">
        <v>0.38</v>
      </c>
      <c r="I159" s="42">
        <f t="shared" si="5"/>
        <v>20.685300000000186</v>
      </c>
      <c r="K159" s="63">
        <v>1.4450000000000001</v>
      </c>
    </row>
    <row r="160" spans="1:11" x14ac:dyDescent="0.2">
      <c r="A160" s="4">
        <f t="shared" si="4"/>
        <v>5</v>
      </c>
      <c r="B160" s="35">
        <v>41059</v>
      </c>
      <c r="C160" s="39">
        <v>17.800000000000182</v>
      </c>
      <c r="D160" s="40">
        <v>0</v>
      </c>
      <c r="E160" s="40">
        <v>0</v>
      </c>
      <c r="F160" s="40">
        <v>1.2709999999999999</v>
      </c>
      <c r="G160" s="40">
        <v>0.77500000000000002</v>
      </c>
      <c r="H160" s="41">
        <v>0.26100000000000001</v>
      </c>
      <c r="I160" s="42">
        <f t="shared" si="5"/>
        <v>20.107000000000181</v>
      </c>
      <c r="K160" s="63">
        <v>0.71</v>
      </c>
    </row>
    <row r="161" spans="1:11" x14ac:dyDescent="0.2">
      <c r="A161" s="4">
        <f t="shared" si="4"/>
        <v>5</v>
      </c>
      <c r="B161" s="35">
        <v>41060</v>
      </c>
      <c r="C161" s="39">
        <v>15.599999999999909</v>
      </c>
      <c r="D161" s="40">
        <v>0</v>
      </c>
      <c r="E161" s="40">
        <v>0.57860000000000578</v>
      </c>
      <c r="F161" s="40">
        <v>1.6830000000000001</v>
      </c>
      <c r="G161" s="40">
        <v>1.042</v>
      </c>
      <c r="H161" s="41">
        <v>0.374</v>
      </c>
      <c r="I161" s="42">
        <f t="shared" si="5"/>
        <v>19.277599999999914</v>
      </c>
      <c r="K161" s="63">
        <v>1.47</v>
      </c>
    </row>
    <row r="162" spans="1:11" x14ac:dyDescent="0.2">
      <c r="A162" s="4">
        <f t="shared" si="4"/>
        <v>6</v>
      </c>
      <c r="B162" s="35">
        <v>41061</v>
      </c>
      <c r="C162" s="39">
        <v>23</v>
      </c>
      <c r="D162" s="40">
        <v>0</v>
      </c>
      <c r="E162" s="40">
        <v>0.28939999999999416</v>
      </c>
      <c r="F162" s="40">
        <v>0</v>
      </c>
      <c r="G162" s="40">
        <v>0</v>
      </c>
      <c r="H162" s="41">
        <v>0</v>
      </c>
      <c r="I162" s="42">
        <f t="shared" si="5"/>
        <v>23.289399999999993</v>
      </c>
      <c r="K162" s="63">
        <v>1.4139999999999999</v>
      </c>
    </row>
    <row r="163" spans="1:11" x14ac:dyDescent="0.2">
      <c r="A163" s="4">
        <f t="shared" si="4"/>
        <v>6</v>
      </c>
      <c r="B163" s="35">
        <v>41062</v>
      </c>
      <c r="C163" s="39">
        <v>21.099999999999909</v>
      </c>
      <c r="D163" s="40">
        <v>0</v>
      </c>
      <c r="E163" s="40">
        <v>0.26770000000000438</v>
      </c>
      <c r="F163" s="40">
        <v>0.42</v>
      </c>
      <c r="G163" s="40">
        <v>0.222</v>
      </c>
      <c r="H163" s="41">
        <v>0.23300000000000001</v>
      </c>
      <c r="I163" s="42">
        <f t="shared" si="5"/>
        <v>22.242699999999918</v>
      </c>
      <c r="K163" s="63">
        <v>1.375</v>
      </c>
    </row>
    <row r="164" spans="1:11" x14ac:dyDescent="0.2">
      <c r="A164" s="4">
        <f t="shared" si="4"/>
        <v>6</v>
      </c>
      <c r="B164" s="35">
        <v>41063</v>
      </c>
      <c r="C164" s="39">
        <v>21.300000000000182</v>
      </c>
      <c r="D164" s="40">
        <v>0</v>
      </c>
      <c r="E164" s="40">
        <v>0.25650000000000001</v>
      </c>
      <c r="F164" s="40">
        <v>0</v>
      </c>
      <c r="G164" s="40">
        <v>0</v>
      </c>
      <c r="H164" s="41">
        <v>2.1999999999999999E-2</v>
      </c>
      <c r="I164" s="42">
        <f t="shared" si="5"/>
        <v>21.578500000000179</v>
      </c>
      <c r="K164" s="63">
        <v>1.363</v>
      </c>
    </row>
    <row r="165" spans="1:11" x14ac:dyDescent="0.2">
      <c r="A165" s="4">
        <f t="shared" si="4"/>
        <v>6</v>
      </c>
      <c r="B165" s="35">
        <v>41064</v>
      </c>
      <c r="C165" s="39">
        <v>20.5</v>
      </c>
      <c r="D165" s="40">
        <v>0.55700000000000005</v>
      </c>
      <c r="E165" s="40">
        <v>0</v>
      </c>
      <c r="F165" s="40">
        <v>0.52100000000000002</v>
      </c>
      <c r="G165" s="40">
        <v>0.32200000000000001</v>
      </c>
      <c r="H165" s="41">
        <v>0.13700000000000001</v>
      </c>
      <c r="I165" s="42">
        <f t="shared" si="5"/>
        <v>22.036999999999999</v>
      </c>
      <c r="K165" s="63">
        <v>1.4690000000000001</v>
      </c>
    </row>
    <row r="166" spans="1:11" x14ac:dyDescent="0.2">
      <c r="A166" s="4">
        <f t="shared" si="4"/>
        <v>6</v>
      </c>
      <c r="B166" s="35">
        <v>41065</v>
      </c>
      <c r="C166" s="39">
        <v>20.099999999999909</v>
      </c>
      <c r="D166" s="40">
        <v>0.47799999999999998</v>
      </c>
      <c r="E166" s="40">
        <v>0</v>
      </c>
      <c r="F166" s="40">
        <v>0.59799999999999998</v>
      </c>
      <c r="G166" s="40">
        <v>0.36599999999999999</v>
      </c>
      <c r="H166" s="41">
        <v>0.14399999999999999</v>
      </c>
      <c r="I166" s="42">
        <f t="shared" si="5"/>
        <v>21.685999999999908</v>
      </c>
      <c r="K166" s="63">
        <v>1.456</v>
      </c>
    </row>
    <row r="167" spans="1:11" x14ac:dyDescent="0.2">
      <c r="A167" s="4">
        <f t="shared" si="4"/>
        <v>6</v>
      </c>
      <c r="B167" s="35">
        <v>41066</v>
      </c>
      <c r="C167" s="39">
        <v>23.799999999999727</v>
      </c>
      <c r="D167" s="40">
        <v>0.30099999999999999</v>
      </c>
      <c r="E167" s="40">
        <v>0</v>
      </c>
      <c r="F167" s="40">
        <v>0</v>
      </c>
      <c r="G167" s="40">
        <v>0</v>
      </c>
      <c r="H167" s="41">
        <v>0</v>
      </c>
      <c r="I167" s="42">
        <f t="shared" si="5"/>
        <v>24.100999999999726</v>
      </c>
      <c r="K167" s="63">
        <v>1.446</v>
      </c>
    </row>
    <row r="168" spans="1:11" x14ac:dyDescent="0.2">
      <c r="A168" s="4">
        <f t="shared" si="4"/>
        <v>6</v>
      </c>
      <c r="B168" s="35">
        <v>41067</v>
      </c>
      <c r="C168" s="39">
        <v>21.300000000000182</v>
      </c>
      <c r="D168" s="40">
        <v>1.597</v>
      </c>
      <c r="E168" s="40">
        <v>0.33200000000000002</v>
      </c>
      <c r="F168" s="40">
        <v>0</v>
      </c>
      <c r="G168" s="40">
        <v>0</v>
      </c>
      <c r="H168" s="41">
        <v>0</v>
      </c>
      <c r="I168" s="42">
        <f t="shared" si="5"/>
        <v>23.229000000000184</v>
      </c>
      <c r="K168" s="63">
        <v>1.407</v>
      </c>
    </row>
    <row r="169" spans="1:11" x14ac:dyDescent="0.2">
      <c r="A169" s="4">
        <f t="shared" si="4"/>
        <v>6</v>
      </c>
      <c r="B169" s="35">
        <v>41068</v>
      </c>
      <c r="C169" s="39">
        <v>20.199999999999818</v>
      </c>
      <c r="D169" s="40">
        <v>1.528</v>
      </c>
      <c r="E169" s="40">
        <v>3.7599999999998544E-2</v>
      </c>
      <c r="F169" s="40">
        <v>0</v>
      </c>
      <c r="G169" s="40">
        <v>0</v>
      </c>
      <c r="H169" s="41">
        <v>0</v>
      </c>
      <c r="I169" s="42">
        <f t="shared" si="5"/>
        <v>21.765599999999814</v>
      </c>
      <c r="K169" s="63">
        <v>1.3660000000000001</v>
      </c>
    </row>
    <row r="170" spans="1:11" x14ac:dyDescent="0.2">
      <c r="A170" s="4">
        <f t="shared" si="4"/>
        <v>6</v>
      </c>
      <c r="B170" s="35">
        <v>41069</v>
      </c>
      <c r="C170" s="39">
        <v>17.700000000000273</v>
      </c>
      <c r="D170" s="40">
        <v>1.34</v>
      </c>
      <c r="E170" s="40">
        <v>8.6999999999999994E-2</v>
      </c>
      <c r="F170" s="40">
        <v>0</v>
      </c>
      <c r="G170" s="40">
        <v>0</v>
      </c>
      <c r="H170" s="41">
        <v>0</v>
      </c>
      <c r="I170" s="42">
        <f t="shared" si="5"/>
        <v>19.127000000000272</v>
      </c>
      <c r="K170" s="63">
        <v>1.327</v>
      </c>
    </row>
    <row r="171" spans="1:11" x14ac:dyDescent="0.2">
      <c r="A171" s="4">
        <f t="shared" si="4"/>
        <v>6</v>
      </c>
      <c r="B171" s="35">
        <v>41070</v>
      </c>
      <c r="C171" s="39">
        <v>23.199999999999818</v>
      </c>
      <c r="D171" s="40">
        <v>1.5069999999999999</v>
      </c>
      <c r="E171" s="40">
        <v>0</v>
      </c>
      <c r="F171" s="40">
        <v>0</v>
      </c>
      <c r="G171" s="40">
        <v>0</v>
      </c>
      <c r="H171" s="41">
        <v>0</v>
      </c>
      <c r="I171" s="42">
        <f t="shared" si="5"/>
        <v>24.70699999999982</v>
      </c>
      <c r="K171" s="63">
        <v>1.3779999999999999</v>
      </c>
    </row>
    <row r="172" spans="1:11" x14ac:dyDescent="0.2">
      <c r="A172" s="4">
        <f t="shared" si="4"/>
        <v>6</v>
      </c>
      <c r="B172" s="35">
        <v>41071</v>
      </c>
      <c r="C172" s="39">
        <v>21.900000000000091</v>
      </c>
      <c r="D172" s="40">
        <v>0.94599999999999995</v>
      </c>
      <c r="E172" s="40">
        <v>1.3740000000000001</v>
      </c>
      <c r="F172" s="40">
        <v>0</v>
      </c>
      <c r="G172" s="40">
        <v>0</v>
      </c>
      <c r="H172" s="41">
        <v>0</v>
      </c>
      <c r="I172" s="42">
        <f t="shared" si="5"/>
        <v>24.220000000000091</v>
      </c>
      <c r="K172" s="63">
        <v>1.407</v>
      </c>
    </row>
    <row r="173" spans="1:11" x14ac:dyDescent="0.2">
      <c r="A173" s="4">
        <f t="shared" si="4"/>
        <v>6</v>
      </c>
      <c r="B173" s="35">
        <v>41072</v>
      </c>
      <c r="C173" s="39">
        <v>19.800000000000182</v>
      </c>
      <c r="D173" s="40">
        <v>0.97199999999999998</v>
      </c>
      <c r="E173" s="40">
        <v>1.4524999999999999</v>
      </c>
      <c r="F173" s="40">
        <v>0</v>
      </c>
      <c r="G173" s="40">
        <v>0</v>
      </c>
      <c r="H173" s="41">
        <v>0</v>
      </c>
      <c r="I173" s="42">
        <f t="shared" si="5"/>
        <v>22.224500000000184</v>
      </c>
      <c r="K173" s="63">
        <v>1.4259999999999999</v>
      </c>
    </row>
    <row r="174" spans="1:11" x14ac:dyDescent="0.2">
      <c r="A174" s="4">
        <f t="shared" si="4"/>
        <v>6</v>
      </c>
      <c r="B174" s="35">
        <v>41073</v>
      </c>
      <c r="C174" s="39">
        <v>22.899999999999636</v>
      </c>
      <c r="D174" s="40">
        <v>1.2290000000000001</v>
      </c>
      <c r="E174" s="40">
        <v>1.3446999999999971</v>
      </c>
      <c r="F174" s="40">
        <v>0</v>
      </c>
      <c r="G174" s="40">
        <v>0</v>
      </c>
      <c r="H174" s="41">
        <v>0</v>
      </c>
      <c r="I174" s="42">
        <f t="shared" si="5"/>
        <v>25.473699999999631</v>
      </c>
      <c r="K174" s="63">
        <v>1.4330000000000001</v>
      </c>
    </row>
    <row r="175" spans="1:11" x14ac:dyDescent="0.2">
      <c r="A175" s="4">
        <f t="shared" si="4"/>
        <v>6</v>
      </c>
      <c r="B175" s="35">
        <v>41074</v>
      </c>
      <c r="C175" s="39">
        <v>19.700000000000273</v>
      </c>
      <c r="D175" s="40">
        <v>1.6619999999999999</v>
      </c>
      <c r="E175" s="40">
        <v>0.83460000000000578</v>
      </c>
      <c r="F175" s="40">
        <v>0</v>
      </c>
      <c r="G175" s="40">
        <v>0.55100000000000005</v>
      </c>
      <c r="H175" s="41">
        <v>0</v>
      </c>
      <c r="I175" s="42">
        <f t="shared" si="5"/>
        <v>22.747600000000276</v>
      </c>
      <c r="K175" s="63">
        <v>1.4470000000000001</v>
      </c>
    </row>
    <row r="176" spans="1:11" x14ac:dyDescent="0.2">
      <c r="A176" s="4">
        <f t="shared" si="4"/>
        <v>6</v>
      </c>
      <c r="B176" s="35">
        <v>41075</v>
      </c>
      <c r="C176" s="39">
        <v>21.799999999999727</v>
      </c>
      <c r="D176" s="40">
        <v>1.5680000000000001</v>
      </c>
      <c r="E176" s="40">
        <v>0.81419999999999704</v>
      </c>
      <c r="F176" s="40">
        <v>0</v>
      </c>
      <c r="G176" s="40">
        <v>0</v>
      </c>
      <c r="H176" s="41">
        <v>0</v>
      </c>
      <c r="I176" s="42">
        <f t="shared" si="5"/>
        <v>24.182199999999725</v>
      </c>
      <c r="K176" s="63">
        <v>1.409</v>
      </c>
    </row>
    <row r="177" spans="1:11" x14ac:dyDescent="0.2">
      <c r="A177" s="4">
        <f t="shared" si="4"/>
        <v>6</v>
      </c>
      <c r="B177" s="35">
        <v>41076</v>
      </c>
      <c r="C177" s="39">
        <v>20.300000000000182</v>
      </c>
      <c r="D177" s="40">
        <v>1.4259999999999999</v>
      </c>
      <c r="E177" s="40">
        <v>0</v>
      </c>
      <c r="F177" s="40">
        <v>0</v>
      </c>
      <c r="G177" s="40">
        <v>0</v>
      </c>
      <c r="H177" s="41">
        <v>0</v>
      </c>
      <c r="I177" s="42">
        <f t="shared" si="5"/>
        <v>21.72600000000018</v>
      </c>
      <c r="K177" s="63">
        <v>1.351</v>
      </c>
    </row>
    <row r="178" spans="1:11" x14ac:dyDescent="0.2">
      <c r="A178" s="4">
        <f t="shared" si="4"/>
        <v>6</v>
      </c>
      <c r="B178" s="35">
        <v>41077</v>
      </c>
      <c r="C178" s="39">
        <v>20.199999999999818</v>
      </c>
      <c r="D178" s="40">
        <v>1.3759999999999999</v>
      </c>
      <c r="E178" s="40">
        <v>0.10609999999999854</v>
      </c>
      <c r="F178" s="40">
        <v>0</v>
      </c>
      <c r="G178" s="40">
        <v>0</v>
      </c>
      <c r="H178" s="41">
        <v>0</v>
      </c>
      <c r="I178" s="42">
        <f t="shared" si="5"/>
        <v>21.682099999999817</v>
      </c>
      <c r="K178" s="63">
        <v>1.3859999999999999</v>
      </c>
    </row>
    <row r="179" spans="1:11" x14ac:dyDescent="0.2">
      <c r="A179" s="4">
        <f t="shared" si="4"/>
        <v>6</v>
      </c>
      <c r="B179" s="35">
        <v>41078</v>
      </c>
      <c r="C179" s="39">
        <v>21.800000000000182</v>
      </c>
      <c r="D179" s="40">
        <v>1.829</v>
      </c>
      <c r="E179" s="40">
        <v>0.35280000000000289</v>
      </c>
      <c r="F179" s="40">
        <v>0</v>
      </c>
      <c r="G179" s="40">
        <v>0.81299999999999994</v>
      </c>
      <c r="H179" s="41">
        <v>0</v>
      </c>
      <c r="I179" s="42">
        <f t="shared" si="5"/>
        <v>24.794800000000183</v>
      </c>
      <c r="K179" s="63">
        <v>1.506</v>
      </c>
    </row>
    <row r="180" spans="1:11" x14ac:dyDescent="0.2">
      <c r="A180" s="4">
        <f t="shared" si="4"/>
        <v>6</v>
      </c>
      <c r="B180" s="35">
        <v>41079</v>
      </c>
      <c r="C180" s="39">
        <v>21</v>
      </c>
      <c r="D180" s="40">
        <v>1.85</v>
      </c>
      <c r="E180" s="40">
        <v>0.25219999999999709</v>
      </c>
      <c r="F180" s="40">
        <v>0</v>
      </c>
      <c r="G180" s="40">
        <v>0.68700000000000006</v>
      </c>
      <c r="H180" s="41">
        <v>0</v>
      </c>
      <c r="I180" s="42">
        <f t="shared" si="5"/>
        <v>23.789200000000001</v>
      </c>
      <c r="K180" s="63">
        <v>1.4850000000000001</v>
      </c>
    </row>
    <row r="181" spans="1:11" x14ac:dyDescent="0.2">
      <c r="A181" s="4">
        <f t="shared" si="4"/>
        <v>6</v>
      </c>
      <c r="B181" s="35">
        <v>41080</v>
      </c>
      <c r="C181" s="39">
        <v>18.400000000000091</v>
      </c>
      <c r="D181" s="40">
        <v>1.94</v>
      </c>
      <c r="E181" s="40">
        <v>0.62390000000000145</v>
      </c>
      <c r="F181" s="40">
        <v>0.92500000000000004</v>
      </c>
      <c r="G181" s="40">
        <v>1.2549999999999999</v>
      </c>
      <c r="H181" s="41">
        <v>0.20499999999999999</v>
      </c>
      <c r="I181" s="42">
        <f t="shared" si="5"/>
        <v>23.348900000000093</v>
      </c>
      <c r="K181" s="63">
        <v>1.032</v>
      </c>
    </row>
    <row r="182" spans="1:11" x14ac:dyDescent="0.2">
      <c r="A182" s="4">
        <f t="shared" si="4"/>
        <v>6</v>
      </c>
      <c r="B182" s="35">
        <v>41081</v>
      </c>
      <c r="C182" s="39">
        <v>13.599999999999909</v>
      </c>
      <c r="D182" s="40">
        <v>2.4809999999999999</v>
      </c>
      <c r="E182" s="40">
        <v>2.819</v>
      </c>
      <c r="F182" s="40">
        <v>3.0179999999999998</v>
      </c>
      <c r="G182" s="40">
        <v>1.82</v>
      </c>
      <c r="H182" s="41">
        <v>0.50900000000000001</v>
      </c>
      <c r="I182" s="42">
        <f t="shared" si="5"/>
        <v>24.246999999999911</v>
      </c>
      <c r="K182" s="63">
        <v>1.07</v>
      </c>
    </row>
    <row r="183" spans="1:11" x14ac:dyDescent="0.2">
      <c r="A183" s="4">
        <f t="shared" si="4"/>
        <v>6</v>
      </c>
      <c r="B183" s="35">
        <v>41082</v>
      </c>
      <c r="C183" s="39">
        <v>12</v>
      </c>
      <c r="D183" s="40">
        <v>0.83399999999999996</v>
      </c>
      <c r="E183" s="40">
        <v>2.742</v>
      </c>
      <c r="F183" s="40">
        <v>3.1269999999999998</v>
      </c>
      <c r="G183" s="40">
        <v>1.9</v>
      </c>
      <c r="H183" s="41">
        <v>0.65500000000000003</v>
      </c>
      <c r="I183" s="42">
        <f t="shared" si="5"/>
        <v>21.257999999999999</v>
      </c>
      <c r="K183" s="63">
        <v>1.034</v>
      </c>
    </row>
    <row r="184" spans="1:11" x14ac:dyDescent="0.2">
      <c r="A184" s="4">
        <f t="shared" si="4"/>
        <v>6</v>
      </c>
      <c r="B184" s="35">
        <v>41083</v>
      </c>
      <c r="C184" s="39">
        <v>13.5</v>
      </c>
      <c r="D184" s="40">
        <v>0.69299999999999995</v>
      </c>
      <c r="E184" s="40">
        <v>2.7200999999999986</v>
      </c>
      <c r="F184" s="40">
        <v>2.9390000000000001</v>
      </c>
      <c r="G184" s="40">
        <v>1.8939999999999999</v>
      </c>
      <c r="H184" s="41">
        <v>0.48299999999999998</v>
      </c>
      <c r="I184" s="42">
        <f t="shared" si="5"/>
        <v>22.229099999999999</v>
      </c>
      <c r="K184" s="63">
        <v>0.94099999999999995</v>
      </c>
    </row>
    <row r="185" spans="1:11" x14ac:dyDescent="0.2">
      <c r="A185" s="4">
        <f t="shared" si="4"/>
        <v>6</v>
      </c>
      <c r="B185" s="35">
        <v>41084</v>
      </c>
      <c r="C185" s="39">
        <v>13.099999999999909</v>
      </c>
      <c r="D185" s="40">
        <v>0.67400000000000004</v>
      </c>
      <c r="E185" s="40">
        <v>1.9554000000000014</v>
      </c>
      <c r="F185" s="40">
        <v>2.6219999999999999</v>
      </c>
      <c r="G185" s="40">
        <v>1.7050000000000001</v>
      </c>
      <c r="H185" s="41">
        <v>0.51200000000000001</v>
      </c>
      <c r="I185" s="42">
        <f t="shared" si="5"/>
        <v>20.568399999999912</v>
      </c>
      <c r="K185" s="63">
        <v>0.98499999999999999</v>
      </c>
    </row>
    <row r="186" spans="1:11" x14ac:dyDescent="0.2">
      <c r="A186" s="4">
        <f t="shared" si="4"/>
        <v>6</v>
      </c>
      <c r="B186" s="35">
        <v>41085</v>
      </c>
      <c r="C186" s="39">
        <v>13.599999999999909</v>
      </c>
      <c r="D186" s="40">
        <v>0.98699999999999999</v>
      </c>
      <c r="E186" s="40">
        <v>2.75</v>
      </c>
      <c r="F186" s="40">
        <v>3.09</v>
      </c>
      <c r="G186" s="40">
        <v>1.865</v>
      </c>
      <c r="H186" s="41">
        <v>0.61899999999999999</v>
      </c>
      <c r="I186" s="42">
        <f t="shared" si="5"/>
        <v>22.910999999999909</v>
      </c>
      <c r="K186" s="63">
        <v>1.0549999999999999</v>
      </c>
    </row>
    <row r="187" spans="1:11" x14ac:dyDescent="0.2">
      <c r="A187" s="4">
        <f t="shared" si="4"/>
        <v>6</v>
      </c>
      <c r="B187" s="35">
        <v>41086</v>
      </c>
      <c r="C187" s="39">
        <v>13.800000000000182</v>
      </c>
      <c r="D187" s="40">
        <v>1.607</v>
      </c>
      <c r="E187" s="40">
        <v>2.2759999999999998</v>
      </c>
      <c r="F187" s="40">
        <v>3.0960000000000001</v>
      </c>
      <c r="G187" s="40">
        <v>1.946</v>
      </c>
      <c r="H187" s="41">
        <v>0.64700000000000002</v>
      </c>
      <c r="I187" s="42">
        <f t="shared" si="5"/>
        <v>23.372000000000181</v>
      </c>
      <c r="K187" s="63">
        <v>1.071</v>
      </c>
    </row>
    <row r="188" spans="1:11" x14ac:dyDescent="0.2">
      <c r="A188" s="4">
        <f t="shared" si="4"/>
        <v>6</v>
      </c>
      <c r="B188" s="35">
        <v>41087</v>
      </c>
      <c r="C188" s="39">
        <v>15.199999999999818</v>
      </c>
      <c r="D188" s="40">
        <v>2.1800000000000002</v>
      </c>
      <c r="E188" s="40">
        <v>1.518</v>
      </c>
      <c r="F188" s="40">
        <v>3.0070000000000001</v>
      </c>
      <c r="G188" s="40">
        <v>1.873</v>
      </c>
      <c r="H188" s="41">
        <v>0.627</v>
      </c>
      <c r="I188" s="42">
        <f t="shared" si="5"/>
        <v>24.40499999999982</v>
      </c>
      <c r="K188" s="63">
        <v>1.0720000000000001</v>
      </c>
    </row>
    <row r="189" spans="1:11" x14ac:dyDescent="0.2">
      <c r="A189" s="4">
        <f t="shared" si="4"/>
        <v>6</v>
      </c>
      <c r="B189" s="35">
        <v>41088</v>
      </c>
      <c r="C189" s="39">
        <v>15.100000000000364</v>
      </c>
      <c r="D189" s="40">
        <v>3.754</v>
      </c>
      <c r="E189" s="40">
        <v>2.3180000000000001</v>
      </c>
      <c r="F189" s="40">
        <v>1.3029999999999999</v>
      </c>
      <c r="G189" s="40">
        <v>2.1309999999999998</v>
      </c>
      <c r="H189" s="41">
        <v>0.35899999999999999</v>
      </c>
      <c r="I189" s="42">
        <f t="shared" si="5"/>
        <v>24.965000000000366</v>
      </c>
      <c r="K189" s="63">
        <v>1.306</v>
      </c>
    </row>
    <row r="190" spans="1:11" x14ac:dyDescent="0.2">
      <c r="A190" s="4">
        <f t="shared" si="4"/>
        <v>6</v>
      </c>
      <c r="B190" s="35">
        <v>41089</v>
      </c>
      <c r="C190" s="39">
        <v>15.599999999999909</v>
      </c>
      <c r="D190" s="40">
        <v>2.9830000000000001</v>
      </c>
      <c r="E190" s="40">
        <v>2.5790000000000002</v>
      </c>
      <c r="F190" s="40">
        <v>0</v>
      </c>
      <c r="G190" s="40">
        <v>2.133</v>
      </c>
      <c r="H190" s="41">
        <v>0</v>
      </c>
      <c r="I190" s="42">
        <f t="shared" si="5"/>
        <v>23.294999999999909</v>
      </c>
      <c r="K190" s="63">
        <v>1.2649999999999999</v>
      </c>
    </row>
    <row r="191" spans="1:11" x14ac:dyDescent="0.2">
      <c r="A191" s="4">
        <f t="shared" si="4"/>
        <v>6</v>
      </c>
      <c r="B191" s="35">
        <v>41090</v>
      </c>
      <c r="C191" s="39">
        <v>16.299999999999727</v>
      </c>
      <c r="D191" s="40">
        <v>1.633</v>
      </c>
      <c r="E191" s="40">
        <v>2.3519999999999999</v>
      </c>
      <c r="F191" s="40">
        <v>0</v>
      </c>
      <c r="G191" s="40">
        <v>2.1349999999999998</v>
      </c>
      <c r="H191" s="41">
        <v>0</v>
      </c>
      <c r="I191" s="42">
        <f t="shared" si="5"/>
        <v>22.419999999999725</v>
      </c>
      <c r="K191" s="63">
        <v>1.2</v>
      </c>
    </row>
    <row r="192" spans="1:11" x14ac:dyDescent="0.2">
      <c r="A192" s="4">
        <f t="shared" si="4"/>
        <v>7</v>
      </c>
      <c r="B192" s="35">
        <v>41091</v>
      </c>
      <c r="C192" s="39">
        <v>14.900000000000091</v>
      </c>
      <c r="D192" s="40">
        <v>2.6280000000000001</v>
      </c>
      <c r="E192" s="40">
        <v>0.98599999999999999</v>
      </c>
      <c r="F192" s="40">
        <v>0</v>
      </c>
      <c r="G192" s="40">
        <v>1.3759999999999999</v>
      </c>
      <c r="H192" s="41">
        <v>0</v>
      </c>
      <c r="I192" s="42">
        <f t="shared" si="5"/>
        <v>19.890000000000093</v>
      </c>
      <c r="K192" s="63">
        <v>1.1359999999999999</v>
      </c>
    </row>
    <row r="193" spans="1:11" x14ac:dyDescent="0.2">
      <c r="A193" s="4">
        <f t="shared" si="4"/>
        <v>7</v>
      </c>
      <c r="B193" s="35">
        <v>41092</v>
      </c>
      <c r="C193" s="39">
        <v>15.900000000000091</v>
      </c>
      <c r="D193" s="40">
        <v>3.0489999999999999</v>
      </c>
      <c r="E193" s="40">
        <v>0.87450000000000006</v>
      </c>
      <c r="F193" s="40">
        <v>0</v>
      </c>
      <c r="G193" s="40">
        <v>1.7709999999999999</v>
      </c>
      <c r="H193" s="41">
        <v>0</v>
      </c>
      <c r="I193" s="42">
        <f t="shared" si="5"/>
        <v>21.594500000000092</v>
      </c>
      <c r="K193" s="63">
        <v>1.2410000000000001</v>
      </c>
    </row>
    <row r="194" spans="1:11" x14ac:dyDescent="0.2">
      <c r="A194" s="4">
        <f t="shared" si="4"/>
        <v>7</v>
      </c>
      <c r="B194" s="35">
        <v>41093</v>
      </c>
      <c r="C194" s="39">
        <v>15.199999999999818</v>
      </c>
      <c r="D194" s="40">
        <v>3.8149999999999999</v>
      </c>
      <c r="E194" s="40">
        <v>2.209899999999994</v>
      </c>
      <c r="F194" s="40">
        <v>0</v>
      </c>
      <c r="G194" s="40">
        <v>1.8320000000000001</v>
      </c>
      <c r="H194" s="41">
        <v>0</v>
      </c>
      <c r="I194" s="42">
        <f t="shared" si="5"/>
        <v>23.056899999999814</v>
      </c>
      <c r="K194" s="63">
        <v>1.284</v>
      </c>
    </row>
    <row r="195" spans="1:11" x14ac:dyDescent="0.2">
      <c r="A195" s="4">
        <f t="shared" si="4"/>
        <v>7</v>
      </c>
      <c r="B195" s="35">
        <v>41094</v>
      </c>
      <c r="C195" s="39">
        <v>7.7000000000002728</v>
      </c>
      <c r="D195" s="40">
        <v>5.1849999999999996</v>
      </c>
      <c r="E195" s="40">
        <v>2.706800000000003</v>
      </c>
      <c r="F195" s="40">
        <v>1.3480000000000001</v>
      </c>
      <c r="G195" s="40">
        <v>1.897</v>
      </c>
      <c r="H195" s="41">
        <v>0.33700000000000002</v>
      </c>
      <c r="I195" s="42">
        <f t="shared" si="5"/>
        <v>19.173800000000274</v>
      </c>
      <c r="K195" s="63">
        <v>1.27</v>
      </c>
    </row>
    <row r="196" spans="1:11" x14ac:dyDescent="0.2">
      <c r="A196" s="4">
        <f t="shared" si="4"/>
        <v>7</v>
      </c>
      <c r="B196" s="35">
        <v>41095</v>
      </c>
      <c r="C196" s="39">
        <v>15.699999999999818</v>
      </c>
      <c r="D196" s="40">
        <v>3.444</v>
      </c>
      <c r="E196" s="40">
        <v>2.202</v>
      </c>
      <c r="F196" s="40">
        <v>0</v>
      </c>
      <c r="G196" s="40">
        <v>1.905</v>
      </c>
      <c r="H196" s="41">
        <v>0</v>
      </c>
      <c r="I196" s="42">
        <f t="shared" si="5"/>
        <v>23.25099999999982</v>
      </c>
      <c r="K196" s="63">
        <v>1.232</v>
      </c>
    </row>
    <row r="197" spans="1:11" x14ac:dyDescent="0.2">
      <c r="A197" s="4">
        <f t="shared" si="4"/>
        <v>7</v>
      </c>
      <c r="B197" s="35">
        <v>41096</v>
      </c>
      <c r="C197" s="39">
        <v>16.800000000000182</v>
      </c>
      <c r="D197" s="40">
        <v>3.0529999999999999</v>
      </c>
      <c r="E197" s="40">
        <v>1.9891999999999972</v>
      </c>
      <c r="F197" s="40">
        <v>0</v>
      </c>
      <c r="G197" s="40">
        <v>1.827</v>
      </c>
      <c r="H197" s="41">
        <v>0</v>
      </c>
      <c r="I197" s="42">
        <f t="shared" si="5"/>
        <v>23.669200000000181</v>
      </c>
      <c r="K197" s="63">
        <v>1.1970000000000001</v>
      </c>
    </row>
    <row r="198" spans="1:11" x14ac:dyDescent="0.2">
      <c r="A198" s="4">
        <f t="shared" si="4"/>
        <v>7</v>
      </c>
      <c r="B198" s="35">
        <v>41097</v>
      </c>
      <c r="C198" s="39">
        <v>15.099999999999909</v>
      </c>
      <c r="D198" s="40">
        <v>3.681</v>
      </c>
      <c r="E198" s="40">
        <v>0.80040000000000877</v>
      </c>
      <c r="F198" s="40">
        <v>0</v>
      </c>
      <c r="G198" s="40">
        <v>1.736</v>
      </c>
      <c r="H198" s="41">
        <v>0</v>
      </c>
      <c r="I198" s="42">
        <f t="shared" si="5"/>
        <v>21.317399999999921</v>
      </c>
      <c r="K198" s="63">
        <v>1.1910000000000001</v>
      </c>
    </row>
    <row r="199" spans="1:11" x14ac:dyDescent="0.2">
      <c r="A199" s="4">
        <f t="shared" si="4"/>
        <v>7</v>
      </c>
      <c r="B199" s="35">
        <v>41098</v>
      </c>
      <c r="C199" s="39">
        <v>14.300000000000182</v>
      </c>
      <c r="D199" s="40">
        <v>3.36</v>
      </c>
      <c r="E199" s="40">
        <v>0.70319999999999705</v>
      </c>
      <c r="F199" s="40">
        <v>0</v>
      </c>
      <c r="G199" s="40">
        <v>1.677</v>
      </c>
      <c r="H199" s="41">
        <v>0</v>
      </c>
      <c r="I199" s="42">
        <f t="shared" si="5"/>
        <v>20.040200000000176</v>
      </c>
      <c r="K199" s="63">
        <v>1.1639999999999999</v>
      </c>
    </row>
    <row r="200" spans="1:11" x14ac:dyDescent="0.2">
      <c r="A200" s="4">
        <f t="shared" si="4"/>
        <v>7</v>
      </c>
      <c r="B200" s="35">
        <v>41099</v>
      </c>
      <c r="C200" s="39">
        <v>15</v>
      </c>
      <c r="D200" s="40">
        <v>3.6280000000000001</v>
      </c>
      <c r="E200" s="40">
        <v>1.263300000000003</v>
      </c>
      <c r="F200" s="40">
        <v>0</v>
      </c>
      <c r="G200" s="40">
        <v>1.7270000000000001</v>
      </c>
      <c r="H200" s="41">
        <v>0</v>
      </c>
      <c r="I200" s="42">
        <f t="shared" si="5"/>
        <v>21.618300000000005</v>
      </c>
      <c r="K200" s="63">
        <v>1.21</v>
      </c>
    </row>
    <row r="201" spans="1:11" x14ac:dyDescent="0.2">
      <c r="A201" s="4">
        <f t="shared" si="4"/>
        <v>7</v>
      </c>
      <c r="B201" s="35">
        <v>41100</v>
      </c>
      <c r="C201" s="39">
        <v>16.799999999999727</v>
      </c>
      <c r="D201" s="40">
        <v>3.72</v>
      </c>
      <c r="E201" s="40">
        <v>1.2035999999999913</v>
      </c>
      <c r="F201" s="40">
        <v>0</v>
      </c>
      <c r="G201" s="40">
        <v>1.85</v>
      </c>
      <c r="H201" s="41">
        <v>0</v>
      </c>
      <c r="I201" s="42">
        <f t="shared" si="5"/>
        <v>23.573599999999718</v>
      </c>
      <c r="K201" s="63">
        <v>1.246</v>
      </c>
    </row>
    <row r="202" spans="1:11" x14ac:dyDescent="0.2">
      <c r="A202" s="4">
        <f t="shared" si="4"/>
        <v>7</v>
      </c>
      <c r="B202" s="35">
        <v>41101</v>
      </c>
      <c r="C202" s="39">
        <v>15.800000000000182</v>
      </c>
      <c r="D202" s="40">
        <v>3.0390000000000001</v>
      </c>
      <c r="E202" s="40">
        <v>1.5449000000000088</v>
      </c>
      <c r="F202" s="40">
        <v>0</v>
      </c>
      <c r="G202" s="40">
        <v>1.6839999999999999</v>
      </c>
      <c r="H202" s="41">
        <v>0</v>
      </c>
      <c r="I202" s="42">
        <f t="shared" si="5"/>
        <v>22.067900000000193</v>
      </c>
      <c r="K202" s="63">
        <v>1.2030000000000001</v>
      </c>
    </row>
    <row r="203" spans="1:11" x14ac:dyDescent="0.2">
      <c r="A203" s="4">
        <f t="shared" ref="A203:A266" si="6">+IF(ISBLANK($B203),"",MONTH($B203))</f>
        <v>7</v>
      </c>
      <c r="B203" s="35">
        <v>41102</v>
      </c>
      <c r="C203" s="39">
        <v>15.900000000000091</v>
      </c>
      <c r="D203" s="40">
        <v>3.4950000000000001</v>
      </c>
      <c r="E203" s="40">
        <v>1.5360999999999914</v>
      </c>
      <c r="F203" s="40">
        <v>0</v>
      </c>
      <c r="G203" s="40">
        <v>1.2310000000000001</v>
      </c>
      <c r="H203" s="41">
        <v>0</v>
      </c>
      <c r="I203" s="42">
        <f t="shared" ref="I203:I266" si="7">+SUM(C203:H203)</f>
        <v>22.162100000000084</v>
      </c>
      <c r="K203" s="63">
        <v>1.3029999999999999</v>
      </c>
    </row>
    <row r="204" spans="1:11" x14ac:dyDescent="0.2">
      <c r="A204" s="4">
        <f t="shared" si="6"/>
        <v>7</v>
      </c>
      <c r="B204" s="35">
        <v>41103</v>
      </c>
      <c r="C204" s="39">
        <v>17</v>
      </c>
      <c r="D204" s="40">
        <v>3.4969999999999999</v>
      </c>
      <c r="E204" s="40">
        <v>1.4218000000000028</v>
      </c>
      <c r="F204" s="40">
        <v>0</v>
      </c>
      <c r="G204" s="40">
        <v>0.38400000000000001</v>
      </c>
      <c r="H204" s="41">
        <v>0</v>
      </c>
      <c r="I204" s="42">
        <f t="shared" si="7"/>
        <v>22.302800000000005</v>
      </c>
      <c r="K204" s="63">
        <v>1.3049999999999999</v>
      </c>
    </row>
    <row r="205" spans="1:11" x14ac:dyDescent="0.2">
      <c r="A205" s="4">
        <f t="shared" si="6"/>
        <v>7</v>
      </c>
      <c r="B205" s="35">
        <v>41104</v>
      </c>
      <c r="C205" s="39">
        <v>15.599999999999909</v>
      </c>
      <c r="D205" s="40">
        <v>3.7679999999999998</v>
      </c>
      <c r="E205" s="40">
        <v>1.1938000000000029</v>
      </c>
      <c r="F205" s="40">
        <v>0</v>
      </c>
      <c r="G205" s="40">
        <v>0.214</v>
      </c>
      <c r="H205" s="41">
        <v>0</v>
      </c>
      <c r="I205" s="42">
        <f t="shared" si="7"/>
        <v>20.775799999999911</v>
      </c>
      <c r="K205" s="63">
        <v>1.2709999999999999</v>
      </c>
    </row>
    <row r="206" spans="1:11" x14ac:dyDescent="0.2">
      <c r="A206" s="4">
        <f t="shared" si="6"/>
        <v>7</v>
      </c>
      <c r="B206" s="35">
        <v>41105</v>
      </c>
      <c r="C206" s="39">
        <v>15</v>
      </c>
      <c r="D206" s="40">
        <v>3.5059999999999998</v>
      </c>
      <c r="E206" s="40">
        <v>0.85099999999999998</v>
      </c>
      <c r="F206" s="40">
        <v>0</v>
      </c>
      <c r="G206" s="40">
        <v>0</v>
      </c>
      <c r="H206" s="41">
        <v>0</v>
      </c>
      <c r="I206" s="42">
        <f t="shared" si="7"/>
        <v>19.356999999999999</v>
      </c>
      <c r="K206" s="63">
        <v>1.2629999999999999</v>
      </c>
    </row>
    <row r="207" spans="1:11" x14ac:dyDescent="0.2">
      <c r="A207" s="4">
        <f t="shared" si="6"/>
        <v>7</v>
      </c>
      <c r="B207" s="35">
        <v>41106</v>
      </c>
      <c r="C207" s="39">
        <v>16.299999999999727</v>
      </c>
      <c r="D207" s="40">
        <v>3.6419999999999999</v>
      </c>
      <c r="E207" s="40">
        <v>1.293300000000003</v>
      </c>
      <c r="F207" s="40">
        <v>0</v>
      </c>
      <c r="G207" s="40">
        <v>0</v>
      </c>
      <c r="H207" s="41">
        <v>0</v>
      </c>
      <c r="I207" s="42">
        <f t="shared" si="7"/>
        <v>21.235299999999729</v>
      </c>
      <c r="K207" s="63">
        <v>1.3009999999999999</v>
      </c>
    </row>
    <row r="208" spans="1:11" x14ac:dyDescent="0.2">
      <c r="A208" s="4">
        <f t="shared" si="6"/>
        <v>7</v>
      </c>
      <c r="B208" s="35">
        <v>41107</v>
      </c>
      <c r="C208" s="39">
        <v>15.800000000000182</v>
      </c>
      <c r="D208" s="40">
        <v>3.9550000000000001</v>
      </c>
      <c r="E208" s="40">
        <v>1.2329000000000001</v>
      </c>
      <c r="F208" s="40">
        <v>0</v>
      </c>
      <c r="G208" s="40">
        <v>0.28799999999999998</v>
      </c>
      <c r="H208" s="41">
        <v>0</v>
      </c>
      <c r="I208" s="42">
        <f t="shared" si="7"/>
        <v>21.275900000000181</v>
      </c>
      <c r="K208" s="63">
        <v>1.3360000000000001</v>
      </c>
    </row>
    <row r="209" spans="1:11" x14ac:dyDescent="0.2">
      <c r="A209" s="4">
        <f t="shared" si="6"/>
        <v>7</v>
      </c>
      <c r="B209" s="35">
        <v>41108</v>
      </c>
      <c r="C209" s="39">
        <v>16.5</v>
      </c>
      <c r="D209" s="40">
        <v>3.9870000000000001</v>
      </c>
      <c r="E209" s="40">
        <v>1.6990000000000001</v>
      </c>
      <c r="F209" s="40">
        <v>0</v>
      </c>
      <c r="G209" s="40">
        <v>0.378</v>
      </c>
      <c r="H209" s="41">
        <v>0</v>
      </c>
      <c r="I209" s="42">
        <f t="shared" si="7"/>
        <v>22.564000000000004</v>
      </c>
      <c r="K209" s="63">
        <v>1.3640000000000001</v>
      </c>
    </row>
    <row r="210" spans="1:11" x14ac:dyDescent="0.2">
      <c r="A210" s="4">
        <f t="shared" si="6"/>
        <v>7</v>
      </c>
      <c r="B210" s="35">
        <v>41109</v>
      </c>
      <c r="C210" s="39">
        <v>15.599999999999909</v>
      </c>
      <c r="D210" s="40">
        <v>3.61</v>
      </c>
      <c r="E210" s="40">
        <v>2.0619999999999998</v>
      </c>
      <c r="F210" s="40">
        <v>0</v>
      </c>
      <c r="G210" s="40">
        <v>0.34200000000000003</v>
      </c>
      <c r="H210" s="41">
        <v>0</v>
      </c>
      <c r="I210" s="42">
        <f t="shared" si="7"/>
        <v>21.613999999999908</v>
      </c>
      <c r="K210" s="63">
        <v>1.3169999999999999</v>
      </c>
    </row>
    <row r="211" spans="1:11" x14ac:dyDescent="0.2">
      <c r="A211" s="4">
        <f t="shared" si="6"/>
        <v>7</v>
      </c>
      <c r="B211" s="35">
        <v>41110</v>
      </c>
      <c r="C211" s="39">
        <v>16</v>
      </c>
      <c r="D211" s="40">
        <v>3.66</v>
      </c>
      <c r="E211" s="40">
        <v>2.3119999999999998</v>
      </c>
      <c r="F211" s="40">
        <v>0</v>
      </c>
      <c r="G211" s="40">
        <v>0.312</v>
      </c>
      <c r="H211" s="41">
        <v>0</v>
      </c>
      <c r="I211" s="42">
        <f t="shared" si="7"/>
        <v>22.284000000000002</v>
      </c>
      <c r="K211" s="63">
        <v>1.3420000000000001</v>
      </c>
    </row>
    <row r="212" spans="1:11" x14ac:dyDescent="0.2">
      <c r="A212" s="4">
        <f t="shared" si="6"/>
        <v>7</v>
      </c>
      <c r="B212" s="35">
        <v>41111</v>
      </c>
      <c r="C212" s="39">
        <v>16.400000000000091</v>
      </c>
      <c r="D212" s="40">
        <v>1.79</v>
      </c>
      <c r="E212" s="40">
        <v>2.7189999999999999</v>
      </c>
      <c r="F212" s="40">
        <v>0</v>
      </c>
      <c r="G212" s="40">
        <v>0.26600000000000001</v>
      </c>
      <c r="H212" s="41">
        <v>0</v>
      </c>
      <c r="I212" s="42">
        <f t="shared" si="7"/>
        <v>21.17500000000009</v>
      </c>
      <c r="K212" s="63">
        <v>1.282</v>
      </c>
    </row>
    <row r="213" spans="1:11" x14ac:dyDescent="0.2">
      <c r="A213" s="4">
        <f t="shared" si="6"/>
        <v>7</v>
      </c>
      <c r="B213" s="35">
        <v>41112</v>
      </c>
      <c r="C213" s="39">
        <v>15.5</v>
      </c>
      <c r="D213" s="40">
        <v>3.3690000000000002</v>
      </c>
      <c r="E213" s="40">
        <v>1.163</v>
      </c>
      <c r="F213" s="40">
        <v>0</v>
      </c>
      <c r="G213" s="40">
        <v>9.5000000000000001E-2</v>
      </c>
      <c r="H213" s="41">
        <v>0</v>
      </c>
      <c r="I213" s="42">
        <f t="shared" si="7"/>
        <v>20.126999999999999</v>
      </c>
      <c r="K213" s="63">
        <v>1.3340000000000001</v>
      </c>
    </row>
    <row r="214" spans="1:11" x14ac:dyDescent="0.2">
      <c r="A214" s="4">
        <f t="shared" si="6"/>
        <v>7</v>
      </c>
      <c r="B214" s="35">
        <v>41113</v>
      </c>
      <c r="C214" s="39">
        <v>15.699999999999818</v>
      </c>
      <c r="D214" s="40">
        <v>3.488</v>
      </c>
      <c r="E214" s="40">
        <v>1.363</v>
      </c>
      <c r="F214" s="40">
        <v>0</v>
      </c>
      <c r="G214" s="40">
        <v>0.71299999999999997</v>
      </c>
      <c r="H214" s="41">
        <v>0</v>
      </c>
      <c r="I214" s="42">
        <f t="shared" si="7"/>
        <v>21.263999999999818</v>
      </c>
      <c r="K214" s="63">
        <v>1.3069999999999999</v>
      </c>
    </row>
    <row r="215" spans="1:11" x14ac:dyDescent="0.2">
      <c r="A215" s="4">
        <f t="shared" si="6"/>
        <v>7</v>
      </c>
      <c r="B215" s="35">
        <v>41114</v>
      </c>
      <c r="C215" s="39">
        <v>16.900000000000091</v>
      </c>
      <c r="D215" s="40">
        <v>3.661</v>
      </c>
      <c r="E215" s="40">
        <v>1.605</v>
      </c>
      <c r="F215" s="40">
        <v>0</v>
      </c>
      <c r="G215" s="40">
        <v>0.47899999999999998</v>
      </c>
      <c r="H215" s="41">
        <v>1.6E-2</v>
      </c>
      <c r="I215" s="42">
        <f t="shared" si="7"/>
        <v>22.66100000000009</v>
      </c>
      <c r="K215" s="63">
        <v>1.3280000000000001</v>
      </c>
    </row>
    <row r="216" spans="1:11" x14ac:dyDescent="0.2">
      <c r="A216" s="4">
        <f t="shared" si="6"/>
        <v>7</v>
      </c>
      <c r="B216" s="35">
        <v>41115</v>
      </c>
      <c r="C216" s="39">
        <v>15.200000000000273</v>
      </c>
      <c r="D216" s="40">
        <v>3.4550000000000001</v>
      </c>
      <c r="E216" s="40">
        <v>1.5269999999999999</v>
      </c>
      <c r="F216" s="40">
        <v>0</v>
      </c>
      <c r="G216" s="40">
        <v>0.42099999999999999</v>
      </c>
      <c r="H216" s="41">
        <v>0.57499999999999996</v>
      </c>
      <c r="I216" s="42">
        <f t="shared" si="7"/>
        <v>21.178000000000271</v>
      </c>
      <c r="K216" s="63">
        <v>1.2549999999999999</v>
      </c>
    </row>
    <row r="217" spans="1:11" x14ac:dyDescent="0.2">
      <c r="A217" s="4">
        <f t="shared" si="6"/>
        <v>7</v>
      </c>
      <c r="B217" s="35">
        <v>41116</v>
      </c>
      <c r="C217" s="39">
        <v>16.399999999999636</v>
      </c>
      <c r="D217" s="40">
        <v>3.6520000000000001</v>
      </c>
      <c r="E217" s="40">
        <v>1.5349999999999999</v>
      </c>
      <c r="F217" s="40">
        <v>0</v>
      </c>
      <c r="G217" s="40">
        <v>0.437</v>
      </c>
      <c r="H217" s="41">
        <v>0.33</v>
      </c>
      <c r="I217" s="42">
        <f t="shared" si="7"/>
        <v>22.353999999999637</v>
      </c>
      <c r="K217" s="63">
        <v>1.377</v>
      </c>
    </row>
    <row r="218" spans="1:11" x14ac:dyDescent="0.2">
      <c r="A218" s="4">
        <f t="shared" si="6"/>
        <v>7</v>
      </c>
      <c r="B218" s="35">
        <v>41117</v>
      </c>
      <c r="C218" s="39">
        <v>15.800000000000182</v>
      </c>
      <c r="D218" s="40">
        <v>4.5750000000000002</v>
      </c>
      <c r="E218" s="40">
        <v>0.94899999999999995</v>
      </c>
      <c r="F218" s="40">
        <v>0</v>
      </c>
      <c r="G218" s="40">
        <v>0.40699999999999997</v>
      </c>
      <c r="H218" s="41">
        <v>0</v>
      </c>
      <c r="I218" s="42">
        <f t="shared" si="7"/>
        <v>21.731000000000183</v>
      </c>
      <c r="K218" s="63">
        <v>1.31</v>
      </c>
    </row>
    <row r="219" spans="1:11" x14ac:dyDescent="0.2">
      <c r="A219" s="4">
        <f t="shared" si="6"/>
        <v>7</v>
      </c>
      <c r="B219" s="35">
        <v>41118</v>
      </c>
      <c r="C219" s="39">
        <v>15.800000000000182</v>
      </c>
      <c r="D219" s="40">
        <v>3.6030000000000002</v>
      </c>
      <c r="E219" s="40">
        <v>1.296</v>
      </c>
      <c r="F219" s="40">
        <v>0</v>
      </c>
      <c r="G219" s="40">
        <v>0.29699999999999999</v>
      </c>
      <c r="H219" s="41">
        <v>0</v>
      </c>
      <c r="I219" s="42">
        <f t="shared" si="7"/>
        <v>20.996000000000183</v>
      </c>
      <c r="K219" s="63">
        <v>1.306</v>
      </c>
    </row>
    <row r="220" spans="1:11" x14ac:dyDescent="0.2">
      <c r="A220" s="4">
        <f t="shared" si="6"/>
        <v>7</v>
      </c>
      <c r="B220" s="35">
        <v>41119</v>
      </c>
      <c r="C220" s="39">
        <v>16.399999999999636</v>
      </c>
      <c r="D220" s="40">
        <v>3.4020000000000001</v>
      </c>
      <c r="E220" s="40">
        <v>0.79700000000000004</v>
      </c>
      <c r="F220" s="40">
        <v>0</v>
      </c>
      <c r="G220" s="40">
        <v>0.30499999999999999</v>
      </c>
      <c r="H220" s="41">
        <v>0</v>
      </c>
      <c r="I220" s="42">
        <f t="shared" si="7"/>
        <v>20.903999999999638</v>
      </c>
      <c r="K220" s="63">
        <v>1.242</v>
      </c>
    </row>
    <row r="221" spans="1:11" x14ac:dyDescent="0.2">
      <c r="A221" s="4">
        <f t="shared" si="6"/>
        <v>7</v>
      </c>
      <c r="B221" s="35">
        <v>41120</v>
      </c>
      <c r="C221" s="39">
        <v>16.100000000000364</v>
      </c>
      <c r="D221" s="40">
        <v>4.0869999999999997</v>
      </c>
      <c r="E221" s="40">
        <v>1.647</v>
      </c>
      <c r="F221" s="40">
        <v>0</v>
      </c>
      <c r="G221" s="40">
        <v>0.59199999999999997</v>
      </c>
      <c r="H221" s="41">
        <v>0</v>
      </c>
      <c r="I221" s="42">
        <f t="shared" si="7"/>
        <v>22.426000000000361</v>
      </c>
      <c r="K221" s="63">
        <v>1.3680000000000001</v>
      </c>
    </row>
    <row r="222" spans="1:11" x14ac:dyDescent="0.2">
      <c r="A222" s="4">
        <f t="shared" si="6"/>
        <v>7</v>
      </c>
      <c r="B222" s="35">
        <v>41121</v>
      </c>
      <c r="C222" s="39">
        <v>15.899999999999636</v>
      </c>
      <c r="D222" s="40">
        <v>4.7610000000000001</v>
      </c>
      <c r="E222" s="40">
        <v>1.232</v>
      </c>
      <c r="F222" s="40">
        <v>0</v>
      </c>
      <c r="G222" s="40">
        <v>0.61799999999999999</v>
      </c>
      <c r="H222" s="41">
        <v>0</v>
      </c>
      <c r="I222" s="42">
        <f t="shared" si="7"/>
        <v>22.510999999999633</v>
      </c>
      <c r="K222" s="63">
        <v>1.379</v>
      </c>
    </row>
    <row r="223" spans="1:11" x14ac:dyDescent="0.2">
      <c r="A223" s="4">
        <f t="shared" si="6"/>
        <v>8</v>
      </c>
      <c r="B223" s="35">
        <v>41122</v>
      </c>
      <c r="C223" s="39">
        <v>16.900000000000091</v>
      </c>
      <c r="D223" s="40">
        <v>4.6349999999999998</v>
      </c>
      <c r="E223" s="40">
        <v>1.6279999999999999</v>
      </c>
      <c r="F223" s="40">
        <v>0</v>
      </c>
      <c r="G223" s="40">
        <v>0.375</v>
      </c>
      <c r="H223" s="41">
        <v>0</v>
      </c>
      <c r="I223" s="42">
        <f t="shared" si="7"/>
        <v>23.538000000000089</v>
      </c>
      <c r="K223" s="63">
        <v>1.363</v>
      </c>
    </row>
    <row r="224" spans="1:11" x14ac:dyDescent="0.2">
      <c r="A224" s="4">
        <f t="shared" si="6"/>
        <v>8</v>
      </c>
      <c r="B224" s="35">
        <v>41123</v>
      </c>
      <c r="C224" s="39">
        <v>16</v>
      </c>
      <c r="D224" s="40">
        <v>3.0830000000000002</v>
      </c>
      <c r="E224" s="40">
        <v>2.2679999999999998</v>
      </c>
      <c r="F224" s="40">
        <v>0</v>
      </c>
      <c r="G224" s="40">
        <v>0.45300000000000001</v>
      </c>
      <c r="H224" s="41">
        <v>0</v>
      </c>
      <c r="I224" s="42">
        <f t="shared" si="7"/>
        <v>21.803999999999998</v>
      </c>
      <c r="K224" s="63">
        <v>1.4019999999999999</v>
      </c>
    </row>
    <row r="225" spans="1:20" x14ac:dyDescent="0.2">
      <c r="A225" s="4">
        <f t="shared" si="6"/>
        <v>8</v>
      </c>
      <c r="B225" s="35">
        <v>41124</v>
      </c>
      <c r="C225" s="39">
        <v>16.099999999999909</v>
      </c>
      <c r="D225" s="40">
        <v>3.113</v>
      </c>
      <c r="E225" s="40">
        <v>2.452</v>
      </c>
      <c r="F225" s="40">
        <v>0</v>
      </c>
      <c r="G225" s="40">
        <v>0.53900000000000003</v>
      </c>
      <c r="H225" s="41">
        <v>0</v>
      </c>
      <c r="I225" s="42">
        <f t="shared" si="7"/>
        <v>22.203999999999908</v>
      </c>
      <c r="K225" s="63">
        <v>1.363</v>
      </c>
    </row>
    <row r="226" spans="1:20" x14ac:dyDescent="0.2">
      <c r="A226" s="4">
        <f t="shared" si="6"/>
        <v>8</v>
      </c>
      <c r="B226" s="35">
        <v>41125</v>
      </c>
      <c r="C226" s="39">
        <v>15.800000000000182</v>
      </c>
      <c r="D226" s="40">
        <v>2.4700000000000002</v>
      </c>
      <c r="E226" s="40">
        <v>1.948</v>
      </c>
      <c r="F226" s="40">
        <v>0</v>
      </c>
      <c r="G226" s="40">
        <v>0.14899999999999999</v>
      </c>
      <c r="H226" s="41">
        <v>0</v>
      </c>
      <c r="I226" s="42">
        <f t="shared" si="7"/>
        <v>20.367000000000182</v>
      </c>
      <c r="J226" s="7"/>
      <c r="K226" s="64">
        <v>1.3169999999999999</v>
      </c>
      <c r="L226" s="7"/>
      <c r="M226" s="7"/>
      <c r="N226" s="7"/>
      <c r="O226" s="7"/>
      <c r="P226" s="7"/>
      <c r="Q226" s="7"/>
      <c r="R226" s="7"/>
      <c r="S226" s="7"/>
      <c r="T226" s="7"/>
    </row>
    <row r="227" spans="1:20" x14ac:dyDescent="0.2">
      <c r="A227" s="4">
        <f t="shared" si="6"/>
        <v>8</v>
      </c>
      <c r="B227" s="35">
        <v>41126</v>
      </c>
      <c r="C227" s="39">
        <v>15.199999999999818</v>
      </c>
      <c r="D227" s="40">
        <v>2.82</v>
      </c>
      <c r="E227" s="40">
        <v>1.8680000000000001</v>
      </c>
      <c r="F227" s="40">
        <v>0</v>
      </c>
      <c r="G227" s="40">
        <v>0</v>
      </c>
      <c r="H227" s="41">
        <v>0</v>
      </c>
      <c r="I227" s="42">
        <f t="shared" si="7"/>
        <v>19.887999999999817</v>
      </c>
      <c r="J227" s="7"/>
      <c r="K227" s="64">
        <v>1.294</v>
      </c>
      <c r="L227" s="7"/>
      <c r="M227" s="7"/>
      <c r="N227" s="7"/>
      <c r="O227" s="7"/>
      <c r="P227" s="7"/>
      <c r="Q227" s="7"/>
      <c r="R227" s="7"/>
      <c r="S227" s="7"/>
      <c r="T227" s="7"/>
    </row>
    <row r="228" spans="1:20" x14ac:dyDescent="0.2">
      <c r="A228" s="4">
        <f t="shared" si="6"/>
        <v>8</v>
      </c>
      <c r="B228" s="35">
        <v>41127</v>
      </c>
      <c r="C228" s="39">
        <v>15.600000000000364</v>
      </c>
      <c r="D228" s="40">
        <v>3.6179999999999999</v>
      </c>
      <c r="E228" s="40">
        <v>2.2069999999999999</v>
      </c>
      <c r="F228" s="40">
        <v>0</v>
      </c>
      <c r="G228" s="40">
        <v>0.32200000000000001</v>
      </c>
      <c r="H228" s="41">
        <v>0</v>
      </c>
      <c r="I228" s="42">
        <f t="shared" si="7"/>
        <v>21.747000000000362</v>
      </c>
      <c r="J228" s="7"/>
      <c r="K228" s="64">
        <v>1.341</v>
      </c>
      <c r="L228" s="7"/>
      <c r="M228" s="7"/>
      <c r="N228" s="7"/>
      <c r="O228" s="7"/>
      <c r="P228" s="7"/>
      <c r="Q228" s="7"/>
      <c r="R228" s="7"/>
      <c r="S228" s="7"/>
      <c r="T228" s="7"/>
    </row>
    <row r="229" spans="1:20" x14ac:dyDescent="0.2">
      <c r="A229" s="4">
        <f t="shared" si="6"/>
        <v>8</v>
      </c>
      <c r="B229" s="35">
        <v>41128</v>
      </c>
      <c r="C229" s="39">
        <v>17</v>
      </c>
      <c r="D229" s="40">
        <v>3.6070000000000002</v>
      </c>
      <c r="E229" s="40">
        <v>1.4470000000000001</v>
      </c>
      <c r="F229" s="40">
        <v>0</v>
      </c>
      <c r="G229" s="40">
        <v>0.85299999999999998</v>
      </c>
      <c r="H229" s="41">
        <v>0</v>
      </c>
      <c r="I229" s="42">
        <f t="shared" si="7"/>
        <v>22.907</v>
      </c>
      <c r="J229" s="7"/>
      <c r="K229" s="64">
        <v>1.395</v>
      </c>
      <c r="L229" s="7"/>
      <c r="M229" s="7"/>
      <c r="N229" s="7"/>
      <c r="O229" s="7"/>
      <c r="P229" s="7"/>
      <c r="Q229" s="7"/>
      <c r="R229" s="7"/>
      <c r="S229" s="7"/>
      <c r="T229" s="7"/>
    </row>
    <row r="230" spans="1:20" x14ac:dyDescent="0.2">
      <c r="A230" s="4">
        <f t="shared" si="6"/>
        <v>8</v>
      </c>
      <c r="B230" s="35">
        <v>41129</v>
      </c>
      <c r="C230" s="39">
        <v>15.699999999999818</v>
      </c>
      <c r="D230" s="40">
        <v>3.996</v>
      </c>
      <c r="E230" s="40">
        <v>1.5780000000000001</v>
      </c>
      <c r="F230" s="40">
        <v>0</v>
      </c>
      <c r="G230" s="40">
        <v>0.63200000000000001</v>
      </c>
      <c r="H230" s="41">
        <v>0</v>
      </c>
      <c r="I230" s="42">
        <f t="shared" si="7"/>
        <v>21.905999999999818</v>
      </c>
      <c r="J230" s="7"/>
      <c r="K230" s="64">
        <v>1.3959999999999999</v>
      </c>
      <c r="L230" s="7"/>
      <c r="M230" s="7"/>
      <c r="N230" s="7"/>
      <c r="O230" s="7"/>
      <c r="P230" s="7"/>
      <c r="Q230" s="7"/>
      <c r="R230" s="7"/>
      <c r="S230" s="7"/>
      <c r="T230" s="7"/>
    </row>
    <row r="231" spans="1:20" x14ac:dyDescent="0.2">
      <c r="A231" s="4">
        <f t="shared" si="6"/>
        <v>8</v>
      </c>
      <c r="B231" s="35">
        <v>41130</v>
      </c>
      <c r="C231" s="39">
        <v>16.800000000000182</v>
      </c>
      <c r="D231" s="40">
        <v>4.0570000000000004</v>
      </c>
      <c r="E231" s="40">
        <v>1.6040000000000001</v>
      </c>
      <c r="F231" s="40">
        <v>0</v>
      </c>
      <c r="G231" s="40">
        <v>1.0820000000000001</v>
      </c>
      <c r="H231" s="41">
        <v>0</v>
      </c>
      <c r="I231" s="42">
        <f t="shared" si="7"/>
        <v>23.543000000000184</v>
      </c>
      <c r="J231" s="7"/>
      <c r="K231" s="64">
        <v>1.4350000000000001</v>
      </c>
      <c r="L231" s="7"/>
      <c r="M231" s="7"/>
      <c r="N231" s="7"/>
      <c r="O231" s="7"/>
      <c r="P231" s="7"/>
      <c r="Q231" s="7"/>
      <c r="R231" s="7"/>
      <c r="S231" s="7"/>
      <c r="T231" s="7"/>
    </row>
    <row r="232" spans="1:20" x14ac:dyDescent="0.2">
      <c r="A232" s="4">
        <f t="shared" si="6"/>
        <v>8</v>
      </c>
      <c r="B232" s="35">
        <v>41131</v>
      </c>
      <c r="C232" s="39">
        <v>15.899999999999636</v>
      </c>
      <c r="D232" s="40">
        <v>3.6930000000000001</v>
      </c>
      <c r="E232" s="40">
        <v>1.4159999999999999</v>
      </c>
      <c r="F232" s="40">
        <v>0</v>
      </c>
      <c r="G232" s="40">
        <v>0.94399999999999995</v>
      </c>
      <c r="H232" s="41">
        <v>0</v>
      </c>
      <c r="I232" s="42">
        <f t="shared" si="7"/>
        <v>21.952999999999637</v>
      </c>
      <c r="J232" s="7"/>
      <c r="K232" s="64">
        <v>1.3460000000000001</v>
      </c>
      <c r="L232" s="7"/>
      <c r="M232" s="7"/>
      <c r="N232" s="7"/>
      <c r="O232" s="7"/>
      <c r="P232" s="7"/>
      <c r="Q232" s="7"/>
      <c r="R232" s="7"/>
      <c r="S232" s="7"/>
      <c r="T232" s="7"/>
    </row>
    <row r="233" spans="1:20" x14ac:dyDescent="0.2">
      <c r="A233" s="4">
        <f t="shared" si="6"/>
        <v>8</v>
      </c>
      <c r="B233" s="35">
        <v>41132</v>
      </c>
      <c r="C233" s="39">
        <v>15.700000000000273</v>
      </c>
      <c r="D233" s="40">
        <v>3.6640000000000001</v>
      </c>
      <c r="E233" s="40">
        <v>1.639</v>
      </c>
      <c r="F233" s="40">
        <v>0</v>
      </c>
      <c r="G233" s="40">
        <v>0.53500000000000003</v>
      </c>
      <c r="H233" s="41">
        <v>0</v>
      </c>
      <c r="I233" s="42">
        <f t="shared" si="7"/>
        <v>21.538000000000274</v>
      </c>
      <c r="J233" s="7"/>
      <c r="K233" s="64">
        <v>1.3420000000000001</v>
      </c>
      <c r="L233" s="7"/>
      <c r="M233" s="7"/>
      <c r="N233" s="7"/>
      <c r="O233" s="7"/>
      <c r="P233" s="7"/>
      <c r="Q233" s="7"/>
      <c r="R233" s="7"/>
      <c r="S233" s="7"/>
      <c r="T233" s="7"/>
    </row>
    <row r="234" spans="1:20" x14ac:dyDescent="0.2">
      <c r="A234" s="4">
        <f t="shared" si="6"/>
        <v>8</v>
      </c>
      <c r="B234" s="35">
        <v>41133</v>
      </c>
      <c r="C234" s="39">
        <v>18.299999999999727</v>
      </c>
      <c r="D234" s="40">
        <v>1.69</v>
      </c>
      <c r="E234" s="40">
        <v>2.0990000000000002</v>
      </c>
      <c r="F234" s="40">
        <v>0</v>
      </c>
      <c r="G234" s="40">
        <v>0</v>
      </c>
      <c r="H234" s="41">
        <v>0</v>
      </c>
      <c r="I234" s="42">
        <f t="shared" si="7"/>
        <v>22.088999999999729</v>
      </c>
      <c r="J234" s="7"/>
      <c r="K234" s="64">
        <v>1.37</v>
      </c>
      <c r="L234" s="7"/>
      <c r="M234" s="7"/>
      <c r="N234" s="7"/>
      <c r="O234" s="7"/>
      <c r="P234" s="7"/>
      <c r="Q234" s="7"/>
      <c r="R234" s="7"/>
      <c r="S234" s="7"/>
      <c r="T234" s="7"/>
    </row>
    <row r="235" spans="1:20" x14ac:dyDescent="0.2">
      <c r="A235" s="4">
        <f t="shared" si="6"/>
        <v>8</v>
      </c>
      <c r="B235" s="35">
        <v>41134</v>
      </c>
      <c r="C235" s="39">
        <v>17.400000000000091</v>
      </c>
      <c r="D235" s="40">
        <v>2.9689999999999999</v>
      </c>
      <c r="E235" s="40">
        <v>1.8779999999999999</v>
      </c>
      <c r="F235" s="40">
        <v>0</v>
      </c>
      <c r="G235" s="40">
        <v>0.25700000000000001</v>
      </c>
      <c r="H235" s="41">
        <v>0</v>
      </c>
      <c r="I235" s="42">
        <f t="shared" si="7"/>
        <v>22.504000000000094</v>
      </c>
      <c r="J235" s="7"/>
      <c r="K235" s="64">
        <v>1.365</v>
      </c>
      <c r="L235" s="7"/>
      <c r="M235" s="7"/>
      <c r="N235" s="7"/>
      <c r="O235" s="7"/>
      <c r="P235" s="7"/>
      <c r="Q235" s="7"/>
      <c r="R235" s="7"/>
      <c r="S235" s="7"/>
      <c r="T235" s="7"/>
    </row>
    <row r="236" spans="1:20" x14ac:dyDescent="0.2">
      <c r="A236" s="4">
        <f t="shared" si="6"/>
        <v>8</v>
      </c>
      <c r="B236" s="35">
        <v>41135</v>
      </c>
      <c r="C236" s="39">
        <v>20.700000000000273</v>
      </c>
      <c r="D236" s="40">
        <v>2.5289999999999999</v>
      </c>
      <c r="E236" s="40">
        <v>0.84499999999999997</v>
      </c>
      <c r="F236" s="40">
        <v>0</v>
      </c>
      <c r="G236" s="40">
        <v>0</v>
      </c>
      <c r="H236" s="41">
        <v>0</v>
      </c>
      <c r="I236" s="42">
        <f t="shared" si="7"/>
        <v>24.074000000000272</v>
      </c>
      <c r="J236" s="7"/>
      <c r="K236" s="64">
        <v>1.3879999999999999</v>
      </c>
      <c r="L236" s="7"/>
      <c r="M236" s="7"/>
      <c r="N236" s="7"/>
      <c r="O236" s="7"/>
      <c r="P236" s="7"/>
      <c r="Q236" s="7"/>
      <c r="R236" s="7"/>
      <c r="S236" s="7"/>
      <c r="T236" s="7"/>
    </row>
    <row r="237" spans="1:20" x14ac:dyDescent="0.2">
      <c r="A237" s="4">
        <f t="shared" si="6"/>
        <v>8</v>
      </c>
      <c r="B237" s="35">
        <v>41136</v>
      </c>
      <c r="C237" s="39">
        <v>17.799999999999727</v>
      </c>
      <c r="D237" s="40">
        <v>1.3120000000000001</v>
      </c>
      <c r="E237" s="40">
        <v>0.38</v>
      </c>
      <c r="F237" s="40">
        <v>0.71399999999999997</v>
      </c>
      <c r="G237" s="40">
        <v>0.38900000000000001</v>
      </c>
      <c r="H237" s="41">
        <v>0.14599999999999999</v>
      </c>
      <c r="I237" s="42">
        <f t="shared" si="7"/>
        <v>20.740999999999726</v>
      </c>
      <c r="J237" s="7"/>
      <c r="K237" s="64">
        <v>1.339</v>
      </c>
      <c r="L237" s="7"/>
      <c r="M237" s="7"/>
      <c r="N237" s="7"/>
      <c r="O237" s="7"/>
      <c r="P237" s="7"/>
      <c r="Q237" s="7"/>
      <c r="R237" s="7"/>
      <c r="S237" s="7"/>
      <c r="T237" s="7"/>
    </row>
    <row r="238" spans="1:20" x14ac:dyDescent="0.2">
      <c r="A238" s="4">
        <f t="shared" si="6"/>
        <v>8</v>
      </c>
      <c r="B238" s="35">
        <v>41137</v>
      </c>
      <c r="C238" s="39">
        <v>19.900000000000091</v>
      </c>
      <c r="D238" s="40">
        <v>1.4450000000000001</v>
      </c>
      <c r="E238" s="40">
        <v>0.74099999999999999</v>
      </c>
      <c r="F238" s="40">
        <v>0</v>
      </c>
      <c r="G238" s="40">
        <v>0</v>
      </c>
      <c r="H238" s="41">
        <v>0</v>
      </c>
      <c r="I238" s="42">
        <f t="shared" si="7"/>
        <v>22.086000000000091</v>
      </c>
      <c r="J238" s="7"/>
      <c r="K238" s="64">
        <v>1.397</v>
      </c>
      <c r="L238" s="7"/>
      <c r="M238" s="7"/>
      <c r="N238" s="7"/>
      <c r="O238" s="7"/>
      <c r="P238" s="7"/>
      <c r="Q238" s="7"/>
      <c r="R238" s="7"/>
      <c r="S238" s="7"/>
      <c r="T238" s="7"/>
    </row>
    <row r="239" spans="1:20" x14ac:dyDescent="0.2">
      <c r="A239" s="4">
        <f t="shared" si="6"/>
        <v>8</v>
      </c>
      <c r="B239" s="35">
        <v>41138</v>
      </c>
      <c r="C239" s="39">
        <v>20.699999999999818</v>
      </c>
      <c r="D239" s="40">
        <v>1.5940000000000001</v>
      </c>
      <c r="E239" s="40">
        <v>0.34799999999999998</v>
      </c>
      <c r="F239" s="40">
        <v>0</v>
      </c>
      <c r="G239" s="40">
        <v>0</v>
      </c>
      <c r="H239" s="41">
        <v>0</v>
      </c>
      <c r="I239" s="42">
        <f t="shared" si="7"/>
        <v>22.641999999999818</v>
      </c>
      <c r="J239" s="7"/>
      <c r="K239" s="64">
        <v>1.3640000000000001</v>
      </c>
      <c r="L239" s="7"/>
      <c r="M239" s="7"/>
      <c r="N239" s="7"/>
      <c r="O239" s="7"/>
      <c r="P239" s="7"/>
      <c r="Q239" s="7"/>
      <c r="R239" s="7"/>
      <c r="S239" s="7"/>
      <c r="T239" s="7"/>
    </row>
    <row r="240" spans="1:20" x14ac:dyDescent="0.2">
      <c r="A240" s="4">
        <f t="shared" si="6"/>
        <v>8</v>
      </c>
      <c r="B240" s="35">
        <v>41139</v>
      </c>
      <c r="C240" s="39">
        <v>19.700000000000273</v>
      </c>
      <c r="D240" s="40">
        <v>0.72699999999999998</v>
      </c>
      <c r="E240" s="40">
        <v>0.33200000000000002</v>
      </c>
      <c r="F240" s="40">
        <v>0</v>
      </c>
      <c r="G240" s="40">
        <v>0</v>
      </c>
      <c r="H240" s="41">
        <v>0</v>
      </c>
      <c r="I240" s="42">
        <f t="shared" si="7"/>
        <v>20.759000000000274</v>
      </c>
      <c r="J240" s="7"/>
      <c r="K240" s="64">
        <v>1.306</v>
      </c>
      <c r="L240" s="7"/>
      <c r="M240" s="7"/>
      <c r="N240" s="7"/>
      <c r="O240" s="7"/>
      <c r="P240" s="7"/>
      <c r="Q240" s="7"/>
      <c r="R240" s="7"/>
      <c r="S240" s="7"/>
      <c r="T240" s="7"/>
    </row>
    <row r="241" spans="1:20" x14ac:dyDescent="0.2">
      <c r="A241" s="4">
        <f t="shared" si="6"/>
        <v>8</v>
      </c>
      <c r="B241" s="35">
        <v>41140</v>
      </c>
      <c r="C241" s="39">
        <v>19.5</v>
      </c>
      <c r="D241" s="40">
        <v>0.58199999999999996</v>
      </c>
      <c r="E241" s="40">
        <v>0.53600000000000003</v>
      </c>
      <c r="F241" s="40">
        <v>0</v>
      </c>
      <c r="G241" s="40">
        <v>0</v>
      </c>
      <c r="H241" s="41">
        <v>0</v>
      </c>
      <c r="I241" s="42">
        <f t="shared" si="7"/>
        <v>20.618000000000002</v>
      </c>
      <c r="J241" s="7"/>
      <c r="K241" s="64">
        <v>1.3340000000000001</v>
      </c>
      <c r="L241" s="7"/>
      <c r="M241" s="7"/>
      <c r="N241" s="7"/>
      <c r="O241" s="7"/>
      <c r="P241" s="7"/>
      <c r="Q241" s="7"/>
      <c r="R241" s="7"/>
      <c r="S241" s="7"/>
      <c r="T241" s="7"/>
    </row>
    <row r="242" spans="1:20" x14ac:dyDescent="0.2">
      <c r="A242" s="4">
        <f t="shared" si="6"/>
        <v>8</v>
      </c>
      <c r="B242" s="35">
        <v>41141</v>
      </c>
      <c r="C242" s="39">
        <v>21.900000000000091</v>
      </c>
      <c r="D242" s="40">
        <v>1.4950000000000001</v>
      </c>
      <c r="E242" s="40">
        <v>0.66700000000000004</v>
      </c>
      <c r="F242" s="40">
        <v>0</v>
      </c>
      <c r="G242" s="40">
        <v>0</v>
      </c>
      <c r="H242" s="41">
        <v>0</v>
      </c>
      <c r="I242" s="42">
        <f t="shared" si="7"/>
        <v>24.062000000000094</v>
      </c>
      <c r="J242" s="7"/>
      <c r="K242" s="64">
        <v>1.4059999999999999</v>
      </c>
      <c r="L242" s="7"/>
      <c r="M242" s="7"/>
      <c r="N242" s="7"/>
      <c r="O242" s="7"/>
      <c r="P242" s="7"/>
      <c r="Q242" s="7"/>
      <c r="R242" s="7"/>
      <c r="S242" s="7"/>
      <c r="T242" s="7"/>
    </row>
    <row r="243" spans="1:20" x14ac:dyDescent="0.2">
      <c r="A243" s="4">
        <f t="shared" si="6"/>
        <v>8</v>
      </c>
      <c r="B243" s="35">
        <v>41142</v>
      </c>
      <c r="C243" s="39">
        <v>20.899999999999636</v>
      </c>
      <c r="D243" s="40">
        <v>1.1100000000000001</v>
      </c>
      <c r="E243" s="40">
        <v>0.71599999999999997</v>
      </c>
      <c r="F243" s="40">
        <v>0</v>
      </c>
      <c r="G243" s="40">
        <v>0.28499999999999998</v>
      </c>
      <c r="H243" s="41">
        <v>0</v>
      </c>
      <c r="I243" s="42">
        <f t="shared" si="7"/>
        <v>23.010999999999637</v>
      </c>
      <c r="J243" s="7"/>
      <c r="K243" s="64">
        <v>1.4059999999999999</v>
      </c>
      <c r="L243" s="7"/>
      <c r="M243" s="7"/>
      <c r="N243" s="7"/>
      <c r="O243" s="7"/>
      <c r="P243" s="7"/>
      <c r="Q243" s="7"/>
      <c r="R243" s="7"/>
      <c r="S243" s="7"/>
      <c r="T243" s="7"/>
    </row>
    <row r="244" spans="1:20" x14ac:dyDescent="0.2">
      <c r="A244" s="4">
        <f t="shared" si="6"/>
        <v>8</v>
      </c>
      <c r="B244" s="35">
        <v>41143</v>
      </c>
      <c r="C244" s="39">
        <v>19.800000000000182</v>
      </c>
      <c r="D244" s="40">
        <v>1.2010000000000001</v>
      </c>
      <c r="E244" s="40">
        <v>0.501</v>
      </c>
      <c r="F244" s="40">
        <v>0</v>
      </c>
      <c r="G244" s="40">
        <v>0</v>
      </c>
      <c r="H244" s="41">
        <v>0</v>
      </c>
      <c r="I244" s="42">
        <f t="shared" si="7"/>
        <v>21.502000000000184</v>
      </c>
      <c r="J244" s="7"/>
      <c r="K244" s="64">
        <v>1.37</v>
      </c>
      <c r="L244" s="7"/>
      <c r="M244" s="7"/>
      <c r="N244" s="7"/>
      <c r="O244" s="7"/>
      <c r="P244" s="7"/>
      <c r="Q244" s="7"/>
      <c r="R244" s="7"/>
      <c r="S244" s="7"/>
      <c r="T244" s="7"/>
    </row>
    <row r="245" spans="1:20" x14ac:dyDescent="0.2">
      <c r="A245" s="4">
        <f t="shared" si="6"/>
        <v>8</v>
      </c>
      <c r="B245" s="35">
        <v>41144</v>
      </c>
      <c r="C245" s="39">
        <v>19.900000000000091</v>
      </c>
      <c r="D245" s="40">
        <v>1.4670000000000001</v>
      </c>
      <c r="E245" s="40">
        <v>0.49299999999999999</v>
      </c>
      <c r="F245" s="40">
        <v>0</v>
      </c>
      <c r="G245" s="40">
        <v>0</v>
      </c>
      <c r="H245" s="41">
        <v>0</v>
      </c>
      <c r="I245" s="42">
        <f t="shared" si="7"/>
        <v>21.860000000000088</v>
      </c>
      <c r="J245" s="7"/>
      <c r="K245" s="64">
        <v>1.387</v>
      </c>
      <c r="L245" s="7"/>
      <c r="M245" s="7"/>
      <c r="N245" s="7"/>
      <c r="O245" s="7"/>
      <c r="P245" s="7"/>
      <c r="Q245" s="7"/>
      <c r="R245" s="7"/>
      <c r="S245" s="7"/>
      <c r="T245" s="7"/>
    </row>
    <row r="246" spans="1:20" x14ac:dyDescent="0.2">
      <c r="A246" s="4">
        <f t="shared" si="6"/>
        <v>8</v>
      </c>
      <c r="B246" s="35">
        <v>41145</v>
      </c>
      <c r="C246" s="39">
        <v>20.400000000000091</v>
      </c>
      <c r="D246" s="40">
        <v>0.69</v>
      </c>
      <c r="E246" s="40">
        <v>0.49299999999999999</v>
      </c>
      <c r="F246" s="40">
        <v>0</v>
      </c>
      <c r="G246" s="40">
        <v>0</v>
      </c>
      <c r="H246" s="41">
        <v>0</v>
      </c>
      <c r="I246" s="42">
        <f t="shared" si="7"/>
        <v>21.583000000000091</v>
      </c>
      <c r="J246" s="7"/>
      <c r="K246" s="64">
        <v>1.345</v>
      </c>
      <c r="L246" s="7"/>
      <c r="M246" s="7"/>
      <c r="N246" s="7"/>
      <c r="O246" s="7"/>
      <c r="P246" s="7"/>
      <c r="Q246" s="7"/>
      <c r="R246" s="7"/>
      <c r="S246" s="7"/>
      <c r="T246" s="7"/>
    </row>
    <row r="247" spans="1:20" x14ac:dyDescent="0.2">
      <c r="A247" s="4">
        <f t="shared" si="6"/>
        <v>8</v>
      </c>
      <c r="B247" s="35">
        <v>41146</v>
      </c>
      <c r="C247" s="39">
        <v>19.799999999999727</v>
      </c>
      <c r="D247" s="40">
        <v>0.64700000000000002</v>
      </c>
      <c r="E247" s="40">
        <v>0.192</v>
      </c>
      <c r="F247" s="40">
        <v>0</v>
      </c>
      <c r="G247" s="40">
        <v>0</v>
      </c>
      <c r="H247" s="41">
        <v>0</v>
      </c>
      <c r="I247" s="42">
        <f t="shared" si="7"/>
        <v>20.638999999999726</v>
      </c>
      <c r="K247" s="63">
        <v>1.29</v>
      </c>
    </row>
    <row r="248" spans="1:20" x14ac:dyDescent="0.2">
      <c r="A248" s="4">
        <f t="shared" si="6"/>
        <v>8</v>
      </c>
      <c r="B248" s="35">
        <v>41147</v>
      </c>
      <c r="C248" s="39">
        <v>17.599999999999909</v>
      </c>
      <c r="D248" s="40">
        <v>0.63900000000000001</v>
      </c>
      <c r="E248" s="40">
        <v>0.28100000000000003</v>
      </c>
      <c r="F248" s="40">
        <v>0</v>
      </c>
      <c r="G248" s="40">
        <v>0</v>
      </c>
      <c r="H248" s="41">
        <v>0</v>
      </c>
      <c r="I248" s="42">
        <f t="shared" si="7"/>
        <v>18.519999999999907</v>
      </c>
      <c r="K248" s="63">
        <v>1.3260000000000001</v>
      </c>
    </row>
    <row r="249" spans="1:20" x14ac:dyDescent="0.2">
      <c r="A249" s="4">
        <f t="shared" si="6"/>
        <v>8</v>
      </c>
      <c r="B249" s="35">
        <v>41148</v>
      </c>
      <c r="C249" s="39">
        <v>15.700000000000273</v>
      </c>
      <c r="D249" s="40">
        <v>1.06</v>
      </c>
      <c r="E249" s="40">
        <v>0.59499999999999997</v>
      </c>
      <c r="F249" s="40">
        <v>0</v>
      </c>
      <c r="G249" s="40">
        <v>0</v>
      </c>
      <c r="H249" s="41">
        <v>0</v>
      </c>
      <c r="I249" s="42">
        <f t="shared" si="7"/>
        <v>17.35500000000027</v>
      </c>
      <c r="K249" s="63">
        <v>1.39</v>
      </c>
    </row>
    <row r="250" spans="1:20" x14ac:dyDescent="0.2">
      <c r="A250" s="4">
        <f t="shared" si="6"/>
        <v>8</v>
      </c>
      <c r="B250" s="35">
        <v>41149</v>
      </c>
      <c r="C250" s="39">
        <v>23.400000000000091</v>
      </c>
      <c r="D250" s="40">
        <v>1.024</v>
      </c>
      <c r="E250" s="40">
        <v>0.57999999999999996</v>
      </c>
      <c r="F250" s="40">
        <v>0</v>
      </c>
      <c r="G250" s="40">
        <v>0</v>
      </c>
      <c r="H250" s="41">
        <v>0</v>
      </c>
      <c r="I250" s="42">
        <f t="shared" si="7"/>
        <v>25.00400000000009</v>
      </c>
      <c r="K250" s="63">
        <v>1.4353333333333331</v>
      </c>
    </row>
    <row r="251" spans="1:20" x14ac:dyDescent="0.2">
      <c r="A251" s="4">
        <f t="shared" si="6"/>
        <v>8</v>
      </c>
      <c r="B251" s="35">
        <v>41150</v>
      </c>
      <c r="C251" s="39">
        <v>23.399999999999636</v>
      </c>
      <c r="D251" s="40">
        <v>0.79300000000000004</v>
      </c>
      <c r="E251" s="40">
        <v>0.48599999999999999</v>
      </c>
      <c r="F251" s="40">
        <v>0</v>
      </c>
      <c r="G251" s="40">
        <v>0</v>
      </c>
      <c r="H251" s="41">
        <v>0.13700000000000001</v>
      </c>
      <c r="I251" s="42">
        <f t="shared" si="7"/>
        <v>24.815999999999637</v>
      </c>
      <c r="K251" s="63">
        <v>1.3879999999999999</v>
      </c>
    </row>
    <row r="252" spans="1:20" x14ac:dyDescent="0.2">
      <c r="A252" s="4">
        <f t="shared" si="6"/>
        <v>8</v>
      </c>
      <c r="B252" s="35">
        <v>41151</v>
      </c>
      <c r="C252" s="39">
        <v>19.900000000000091</v>
      </c>
      <c r="D252" s="40">
        <v>1.17</v>
      </c>
      <c r="E252" s="40">
        <v>0.68600000000000005</v>
      </c>
      <c r="F252" s="40">
        <v>0</v>
      </c>
      <c r="G252" s="40">
        <v>0</v>
      </c>
      <c r="H252" s="41">
        <v>0</v>
      </c>
      <c r="I252" s="42">
        <f t="shared" si="7"/>
        <v>21.756000000000093</v>
      </c>
      <c r="K252" s="63">
        <v>1.4239999999999999</v>
      </c>
    </row>
    <row r="253" spans="1:20" x14ac:dyDescent="0.2">
      <c r="A253" s="4">
        <f t="shared" si="6"/>
        <v>8</v>
      </c>
      <c r="B253" s="35">
        <v>41152</v>
      </c>
      <c r="C253" s="39">
        <v>21.5</v>
      </c>
      <c r="D253" s="40">
        <v>1.085</v>
      </c>
      <c r="E253" s="40">
        <v>0.60699999999999998</v>
      </c>
      <c r="F253" s="40">
        <v>0</v>
      </c>
      <c r="G253" s="40">
        <v>0</v>
      </c>
      <c r="H253" s="41">
        <v>0</v>
      </c>
      <c r="I253" s="42">
        <f t="shared" si="7"/>
        <v>23.192</v>
      </c>
      <c r="K253" s="63">
        <v>1.357</v>
      </c>
    </row>
    <row r="254" spans="1:20" x14ac:dyDescent="0.2">
      <c r="A254" s="4">
        <f t="shared" si="6"/>
        <v>9</v>
      </c>
      <c r="B254" s="35">
        <v>41153</v>
      </c>
      <c r="C254" s="39">
        <v>18.800000000000182</v>
      </c>
      <c r="D254" s="40">
        <v>0.78200000000000003</v>
      </c>
      <c r="E254" s="40">
        <v>0.28999999999999998</v>
      </c>
      <c r="F254" s="40">
        <v>0</v>
      </c>
      <c r="G254" s="40">
        <v>0</v>
      </c>
      <c r="H254" s="41">
        <v>0.13200000000000001</v>
      </c>
      <c r="I254" s="42">
        <f t="shared" si="7"/>
        <v>20.004000000000183</v>
      </c>
      <c r="K254" s="63">
        <v>1.29</v>
      </c>
    </row>
    <row r="255" spans="1:20" x14ac:dyDescent="0.2">
      <c r="A255" s="4">
        <f t="shared" si="6"/>
        <v>9</v>
      </c>
      <c r="B255" s="35">
        <v>41154</v>
      </c>
      <c r="C255" s="39">
        <v>18.5</v>
      </c>
      <c r="D255" s="40">
        <v>0.42</v>
      </c>
      <c r="E255" s="40">
        <v>0.311</v>
      </c>
      <c r="F255" s="40">
        <v>0</v>
      </c>
      <c r="G255" s="40">
        <v>0</v>
      </c>
      <c r="H255" s="41">
        <v>0</v>
      </c>
      <c r="I255" s="42">
        <f t="shared" si="7"/>
        <v>19.231000000000002</v>
      </c>
      <c r="K255" s="63">
        <v>1.2989999999999999</v>
      </c>
    </row>
    <row r="256" spans="1:20" x14ac:dyDescent="0.2">
      <c r="A256" s="4">
        <f t="shared" si="6"/>
        <v>9</v>
      </c>
      <c r="B256" s="35">
        <v>41155</v>
      </c>
      <c r="C256" s="39">
        <v>20.199999999999818</v>
      </c>
      <c r="D256" s="40">
        <v>0.68400000000000005</v>
      </c>
      <c r="E256" s="40">
        <v>0.42899999999999999</v>
      </c>
      <c r="F256" s="40">
        <v>0</v>
      </c>
      <c r="G256" s="40">
        <v>0</v>
      </c>
      <c r="H256" s="41">
        <v>0.14899999999999999</v>
      </c>
      <c r="I256" s="42">
        <f t="shared" si="7"/>
        <v>21.461999999999819</v>
      </c>
      <c r="K256" s="63">
        <v>1.357</v>
      </c>
    </row>
    <row r="257" spans="1:11" x14ac:dyDescent="0.2">
      <c r="A257" s="4">
        <f t="shared" si="6"/>
        <v>9</v>
      </c>
      <c r="B257" s="35">
        <v>41156</v>
      </c>
      <c r="C257" s="39">
        <v>21.300000000000182</v>
      </c>
      <c r="D257" s="40">
        <v>0.54700000000000004</v>
      </c>
      <c r="E257" s="40">
        <v>0.28799999999999998</v>
      </c>
      <c r="F257" s="40">
        <v>0</v>
      </c>
      <c r="G257" s="40">
        <v>0</v>
      </c>
      <c r="H257" s="41">
        <v>0</v>
      </c>
      <c r="I257" s="42">
        <f t="shared" si="7"/>
        <v>22.135000000000183</v>
      </c>
      <c r="K257" s="63">
        <v>1.347</v>
      </c>
    </row>
    <row r="258" spans="1:11" x14ac:dyDescent="0.2">
      <c r="A258" s="4">
        <f t="shared" si="6"/>
        <v>9</v>
      </c>
      <c r="B258" s="35">
        <v>41157</v>
      </c>
      <c r="C258" s="39">
        <v>18.599999999999909</v>
      </c>
      <c r="D258" s="40">
        <v>0.55100000000000005</v>
      </c>
      <c r="E258" s="40">
        <v>0.309</v>
      </c>
      <c r="F258" s="40">
        <v>0.18</v>
      </c>
      <c r="G258" s="40">
        <v>0</v>
      </c>
      <c r="H258" s="41">
        <v>0.157</v>
      </c>
      <c r="I258" s="42">
        <f t="shared" si="7"/>
        <v>19.796999999999908</v>
      </c>
      <c r="K258" s="63">
        <v>1.357</v>
      </c>
    </row>
    <row r="259" spans="1:11" x14ac:dyDescent="0.2">
      <c r="A259" s="4">
        <f t="shared" si="6"/>
        <v>9</v>
      </c>
      <c r="B259" s="35">
        <v>41158</v>
      </c>
      <c r="C259" s="39">
        <v>17.400000000000091</v>
      </c>
      <c r="D259" s="40">
        <v>0.44800000000000001</v>
      </c>
      <c r="E259" s="40">
        <v>0.68700000000000006</v>
      </c>
      <c r="F259" s="40">
        <v>0</v>
      </c>
      <c r="G259" s="40">
        <v>0.47199999999999998</v>
      </c>
      <c r="H259" s="41">
        <v>0.19500000000000001</v>
      </c>
      <c r="I259" s="42">
        <f t="shared" si="7"/>
        <v>19.202000000000094</v>
      </c>
      <c r="K259" s="63">
        <v>1.2430000000000001</v>
      </c>
    </row>
    <row r="260" spans="1:11" x14ac:dyDescent="0.2">
      <c r="A260" s="4">
        <f t="shared" si="6"/>
        <v>9</v>
      </c>
      <c r="B260" s="35">
        <v>41159</v>
      </c>
      <c r="C260" s="39">
        <v>20.099999999999909</v>
      </c>
      <c r="D260" s="40">
        <v>0.69199999999999995</v>
      </c>
      <c r="E260" s="40">
        <v>0.248</v>
      </c>
      <c r="F260" s="40">
        <v>0</v>
      </c>
      <c r="G260" s="40">
        <v>0.45500000000000002</v>
      </c>
      <c r="H260" s="41">
        <v>0</v>
      </c>
      <c r="I260" s="42">
        <f t="shared" si="7"/>
        <v>21.494999999999909</v>
      </c>
      <c r="K260" s="63">
        <v>1.2889999999999999</v>
      </c>
    </row>
    <row r="261" spans="1:11" x14ac:dyDescent="0.2">
      <c r="A261" s="4">
        <f t="shared" si="6"/>
        <v>9</v>
      </c>
      <c r="B261" s="35">
        <v>41160</v>
      </c>
      <c r="C261" s="39">
        <v>18.800000000000182</v>
      </c>
      <c r="D261" s="40">
        <v>0.51500000000000001</v>
      </c>
      <c r="E261" s="40">
        <v>0.60299999999999998</v>
      </c>
      <c r="F261" s="40">
        <v>0</v>
      </c>
      <c r="G261" s="40">
        <v>0</v>
      </c>
      <c r="H261" s="41">
        <v>0</v>
      </c>
      <c r="I261" s="42">
        <f t="shared" si="7"/>
        <v>19.918000000000184</v>
      </c>
      <c r="K261" s="63">
        <v>1.278</v>
      </c>
    </row>
    <row r="262" spans="1:11" x14ac:dyDescent="0.2">
      <c r="A262" s="4">
        <f t="shared" si="6"/>
        <v>9</v>
      </c>
      <c r="B262" s="35">
        <v>41161</v>
      </c>
      <c r="C262" s="39">
        <v>18.199999999999818</v>
      </c>
      <c r="D262" s="40">
        <v>0.36299999999999999</v>
      </c>
      <c r="E262" s="40">
        <v>0.20699999999999999</v>
      </c>
      <c r="F262" s="40">
        <v>0</v>
      </c>
      <c r="G262" s="40">
        <v>0</v>
      </c>
      <c r="H262" s="41">
        <v>0</v>
      </c>
      <c r="I262" s="42">
        <f t="shared" si="7"/>
        <v>18.769999999999818</v>
      </c>
      <c r="K262" s="63">
        <v>1.296</v>
      </c>
    </row>
    <row r="263" spans="1:11" x14ac:dyDescent="0.2">
      <c r="A263" s="4">
        <f t="shared" si="6"/>
        <v>9</v>
      </c>
      <c r="B263" s="35">
        <v>41162</v>
      </c>
      <c r="C263" s="39">
        <v>20.5</v>
      </c>
      <c r="D263" s="40">
        <v>0.504</v>
      </c>
      <c r="E263" s="40">
        <v>0.245</v>
      </c>
      <c r="F263" s="40">
        <v>0</v>
      </c>
      <c r="G263" s="40">
        <v>0</v>
      </c>
      <c r="H263" s="41">
        <v>0</v>
      </c>
      <c r="I263" s="42">
        <f t="shared" si="7"/>
        <v>21.249000000000002</v>
      </c>
      <c r="K263" s="63">
        <v>1.3260000000000001</v>
      </c>
    </row>
    <row r="264" spans="1:11" x14ac:dyDescent="0.2">
      <c r="A264" s="4">
        <f t="shared" si="6"/>
        <v>9</v>
      </c>
      <c r="B264" s="35">
        <v>41163</v>
      </c>
      <c r="C264" s="39">
        <v>18.300000000000182</v>
      </c>
      <c r="D264" s="40">
        <v>0.61099999999999999</v>
      </c>
      <c r="E264" s="40">
        <v>0.33100000000000002</v>
      </c>
      <c r="F264" s="40">
        <v>0</v>
      </c>
      <c r="G264" s="40">
        <v>0</v>
      </c>
      <c r="H264" s="41">
        <v>0</v>
      </c>
      <c r="I264" s="42">
        <f t="shared" si="7"/>
        <v>19.242000000000182</v>
      </c>
      <c r="K264" s="63">
        <v>1.347</v>
      </c>
    </row>
    <row r="265" spans="1:11" x14ac:dyDescent="0.2">
      <c r="A265" s="4">
        <f t="shared" si="6"/>
        <v>9</v>
      </c>
      <c r="B265" s="35">
        <v>41164</v>
      </c>
      <c r="C265" s="39">
        <v>22</v>
      </c>
      <c r="D265" s="40">
        <v>0.501</v>
      </c>
      <c r="E265" s="40">
        <v>0.33700000000000002</v>
      </c>
      <c r="F265" s="40">
        <v>0</v>
      </c>
      <c r="G265" s="40">
        <v>0</v>
      </c>
      <c r="H265" s="41">
        <v>0</v>
      </c>
      <c r="I265" s="42">
        <f t="shared" si="7"/>
        <v>22.838000000000001</v>
      </c>
      <c r="K265" s="63">
        <v>1.3240000000000001</v>
      </c>
    </row>
    <row r="266" spans="1:11" x14ac:dyDescent="0.2">
      <c r="A266" s="4">
        <f t="shared" si="6"/>
        <v>9</v>
      </c>
      <c r="B266" s="35">
        <v>41165</v>
      </c>
      <c r="C266" s="39">
        <v>20.799999999999727</v>
      </c>
      <c r="D266" s="40">
        <v>0.45100000000000001</v>
      </c>
      <c r="E266" s="40">
        <v>0.45</v>
      </c>
      <c r="F266" s="40">
        <v>0</v>
      </c>
      <c r="G266" s="40">
        <v>0</v>
      </c>
      <c r="H266" s="41">
        <v>0</v>
      </c>
      <c r="I266" s="42">
        <f t="shared" si="7"/>
        <v>21.700999999999727</v>
      </c>
      <c r="K266" s="63">
        <v>1.38</v>
      </c>
    </row>
    <row r="267" spans="1:11" x14ac:dyDescent="0.2">
      <c r="A267" s="4">
        <f t="shared" ref="A267:A330" si="8">+IF(ISBLANK($B267),"",MONTH($B267))</f>
        <v>9</v>
      </c>
      <c r="B267" s="35">
        <v>41166</v>
      </c>
      <c r="C267" s="39">
        <v>20.200000000000273</v>
      </c>
      <c r="D267" s="40">
        <v>0.58799999999999997</v>
      </c>
      <c r="E267" s="40">
        <v>0.33500000000000002</v>
      </c>
      <c r="F267" s="40">
        <v>0</v>
      </c>
      <c r="G267" s="40">
        <v>0</v>
      </c>
      <c r="H267" s="41">
        <v>0</v>
      </c>
      <c r="I267" s="42">
        <f t="shared" ref="I267:I330" si="9">+SUM(C267:H267)</f>
        <v>21.123000000000275</v>
      </c>
      <c r="K267" s="63">
        <v>1.3220000000000001</v>
      </c>
    </row>
    <row r="268" spans="1:11" x14ac:dyDescent="0.2">
      <c r="A268" s="4">
        <f t="shared" si="8"/>
        <v>9</v>
      </c>
      <c r="B268" s="35">
        <v>41167</v>
      </c>
      <c r="C268" s="39">
        <v>20.5</v>
      </c>
      <c r="D268" s="40">
        <v>0.45900000000000002</v>
      </c>
      <c r="E268" s="40">
        <v>0.17</v>
      </c>
      <c r="F268" s="40">
        <v>0</v>
      </c>
      <c r="G268" s="40">
        <v>0</v>
      </c>
      <c r="H268" s="41">
        <v>0</v>
      </c>
      <c r="I268" s="42">
        <f t="shared" si="9"/>
        <v>21.129000000000001</v>
      </c>
      <c r="K268" s="63">
        <v>1.2649999999999999</v>
      </c>
    </row>
    <row r="269" spans="1:11" x14ac:dyDescent="0.2">
      <c r="A269" s="4">
        <f t="shared" si="8"/>
        <v>9</v>
      </c>
      <c r="B269" s="35">
        <v>41168</v>
      </c>
      <c r="C269" s="39">
        <v>18.799999999999727</v>
      </c>
      <c r="D269" s="40">
        <v>0.34</v>
      </c>
      <c r="E269" s="40">
        <v>0.14599999999999999</v>
      </c>
      <c r="F269" s="40">
        <v>0</v>
      </c>
      <c r="G269" s="40">
        <v>0</v>
      </c>
      <c r="H269" s="41">
        <v>0</v>
      </c>
      <c r="I269" s="42">
        <f t="shared" si="9"/>
        <v>19.285999999999728</v>
      </c>
      <c r="K269" s="63">
        <v>1.2410000000000001</v>
      </c>
    </row>
    <row r="270" spans="1:11" x14ac:dyDescent="0.2">
      <c r="A270" s="4">
        <f t="shared" si="8"/>
        <v>9</v>
      </c>
      <c r="B270" s="35">
        <v>41169</v>
      </c>
      <c r="C270" s="39">
        <v>18.099999999999909</v>
      </c>
      <c r="D270" s="40">
        <v>0.34399999999999997</v>
      </c>
      <c r="E270" s="40">
        <v>9.2999999999999999E-2</v>
      </c>
      <c r="F270" s="40">
        <v>0</v>
      </c>
      <c r="G270" s="40">
        <v>0</v>
      </c>
      <c r="H270" s="41">
        <v>0</v>
      </c>
      <c r="I270" s="42">
        <f t="shared" si="9"/>
        <v>18.53699999999991</v>
      </c>
      <c r="K270" s="63">
        <v>1.2170000000000001</v>
      </c>
    </row>
    <row r="271" spans="1:11" x14ac:dyDescent="0.2">
      <c r="A271" s="4">
        <f t="shared" si="8"/>
        <v>9</v>
      </c>
      <c r="B271" s="35">
        <v>41170</v>
      </c>
      <c r="C271" s="39">
        <v>18.100000000000364</v>
      </c>
      <c r="D271" s="40">
        <v>0.38100000000000001</v>
      </c>
      <c r="E271" s="40">
        <v>0</v>
      </c>
      <c r="F271" s="40">
        <v>0</v>
      </c>
      <c r="G271" s="40">
        <v>0</v>
      </c>
      <c r="H271" s="41">
        <v>0</v>
      </c>
      <c r="I271" s="42">
        <f t="shared" si="9"/>
        <v>18.481000000000364</v>
      </c>
      <c r="K271" s="63">
        <v>1.17</v>
      </c>
    </row>
    <row r="272" spans="1:11" x14ac:dyDescent="0.2">
      <c r="A272" s="4">
        <f t="shared" si="8"/>
        <v>9</v>
      </c>
      <c r="B272" s="35">
        <v>41171</v>
      </c>
      <c r="C272" s="39">
        <v>19.299999999999727</v>
      </c>
      <c r="D272" s="40">
        <v>0.32500000000000001</v>
      </c>
      <c r="E272" s="40">
        <v>0.126</v>
      </c>
      <c r="F272" s="40">
        <v>0</v>
      </c>
      <c r="G272" s="40">
        <v>0</v>
      </c>
      <c r="H272" s="41">
        <v>0</v>
      </c>
      <c r="I272" s="42">
        <f t="shared" si="9"/>
        <v>19.750999999999728</v>
      </c>
      <c r="K272" s="63">
        <v>1.175</v>
      </c>
    </row>
    <row r="273" spans="1:11" x14ac:dyDescent="0.2">
      <c r="A273" s="4">
        <f t="shared" si="8"/>
        <v>9</v>
      </c>
      <c r="B273" s="35">
        <v>41172</v>
      </c>
      <c r="C273" s="39">
        <v>18.400000000000091</v>
      </c>
      <c r="D273" s="40">
        <v>0.45600000000000002</v>
      </c>
      <c r="E273" s="40">
        <v>0.17</v>
      </c>
      <c r="F273" s="40">
        <v>0</v>
      </c>
      <c r="G273" s="40">
        <v>0</v>
      </c>
      <c r="H273" s="41">
        <v>0</v>
      </c>
      <c r="I273" s="42">
        <f t="shared" si="9"/>
        <v>19.026000000000092</v>
      </c>
      <c r="K273" s="63">
        <v>1.32</v>
      </c>
    </row>
    <row r="274" spans="1:11" x14ac:dyDescent="0.2">
      <c r="A274" s="4">
        <f t="shared" si="8"/>
        <v>9</v>
      </c>
      <c r="B274" s="35">
        <v>41173</v>
      </c>
      <c r="C274" s="39">
        <v>20.099999999999909</v>
      </c>
      <c r="D274" s="40">
        <v>0.51300000000000001</v>
      </c>
      <c r="E274" s="40">
        <v>7.8E-2</v>
      </c>
      <c r="F274" s="40">
        <v>0</v>
      </c>
      <c r="G274" s="40">
        <v>0</v>
      </c>
      <c r="H274" s="41">
        <v>0</v>
      </c>
      <c r="I274" s="42">
        <f t="shared" si="9"/>
        <v>20.69099999999991</v>
      </c>
      <c r="K274" s="63">
        <v>1.304</v>
      </c>
    </row>
    <row r="275" spans="1:11" x14ac:dyDescent="0.2">
      <c r="A275" s="4">
        <f t="shared" si="8"/>
        <v>9</v>
      </c>
      <c r="B275" s="35">
        <v>41174</v>
      </c>
      <c r="C275" s="39">
        <v>16.900000000000091</v>
      </c>
      <c r="D275" s="40">
        <v>0.45400000000000001</v>
      </c>
      <c r="E275" s="40">
        <v>0.16</v>
      </c>
      <c r="F275" s="40">
        <v>0.318</v>
      </c>
      <c r="G275" s="40">
        <v>0.17100000000000001</v>
      </c>
      <c r="H275" s="41">
        <v>7.4999999999999997E-2</v>
      </c>
      <c r="I275" s="42">
        <f t="shared" si="9"/>
        <v>18.078000000000092</v>
      </c>
      <c r="K275" s="63">
        <v>1.306</v>
      </c>
    </row>
    <row r="276" spans="1:11" x14ac:dyDescent="0.2">
      <c r="A276" s="4">
        <f t="shared" si="8"/>
        <v>9</v>
      </c>
      <c r="B276" s="35">
        <v>41175</v>
      </c>
      <c r="C276" s="39">
        <v>18.400000000000091</v>
      </c>
      <c r="D276" s="40">
        <v>0.33500000000000002</v>
      </c>
      <c r="E276" s="40">
        <v>0.18099999999999999</v>
      </c>
      <c r="F276" s="40">
        <v>0</v>
      </c>
      <c r="G276" s="40">
        <v>0</v>
      </c>
      <c r="H276" s="41">
        <v>0</v>
      </c>
      <c r="I276" s="42">
        <f t="shared" si="9"/>
        <v>18.916000000000093</v>
      </c>
      <c r="K276" s="63">
        <v>1.296</v>
      </c>
    </row>
    <row r="277" spans="1:11" x14ac:dyDescent="0.2">
      <c r="A277" s="4">
        <f t="shared" si="8"/>
        <v>9</v>
      </c>
      <c r="B277" s="35">
        <v>41176</v>
      </c>
      <c r="C277" s="39">
        <v>19.699999999999818</v>
      </c>
      <c r="D277" s="40">
        <v>0.41099999999999998</v>
      </c>
      <c r="E277" s="40">
        <v>0.222</v>
      </c>
      <c r="F277" s="40">
        <v>0</v>
      </c>
      <c r="G277" s="40">
        <v>0</v>
      </c>
      <c r="H277" s="41">
        <v>0</v>
      </c>
      <c r="I277" s="42">
        <f t="shared" si="9"/>
        <v>20.332999999999821</v>
      </c>
      <c r="K277" s="63">
        <v>1.329</v>
      </c>
    </row>
    <row r="278" spans="1:11" x14ac:dyDescent="0.2">
      <c r="A278" s="4">
        <f t="shared" si="8"/>
        <v>9</v>
      </c>
      <c r="B278" s="35">
        <v>41177</v>
      </c>
      <c r="C278" s="39">
        <v>20.200000000000273</v>
      </c>
      <c r="D278" s="40">
        <v>0.40799999999999997</v>
      </c>
      <c r="E278" s="40">
        <v>0.20200000000000001</v>
      </c>
      <c r="F278" s="40">
        <v>0</v>
      </c>
      <c r="G278" s="40">
        <v>0</v>
      </c>
      <c r="H278" s="41">
        <v>0</v>
      </c>
      <c r="I278" s="42">
        <f t="shared" si="9"/>
        <v>20.810000000000276</v>
      </c>
      <c r="K278" s="63">
        <v>1.3069999999999999</v>
      </c>
    </row>
    <row r="279" spans="1:11" x14ac:dyDescent="0.2">
      <c r="A279" s="4">
        <f t="shared" si="8"/>
        <v>9</v>
      </c>
      <c r="B279" s="35">
        <v>41178</v>
      </c>
      <c r="C279" s="39">
        <v>18.199999999999818</v>
      </c>
      <c r="D279" s="40">
        <v>0.45500000000000002</v>
      </c>
      <c r="E279" s="40">
        <v>0.26700000000000002</v>
      </c>
      <c r="F279" s="40">
        <v>0</v>
      </c>
      <c r="G279" s="40">
        <v>0</v>
      </c>
      <c r="H279" s="41">
        <v>0</v>
      </c>
      <c r="I279" s="42">
        <f t="shared" si="9"/>
        <v>18.921999999999816</v>
      </c>
      <c r="K279" s="63">
        <v>1.3560000000000001</v>
      </c>
    </row>
    <row r="280" spans="1:11" x14ac:dyDescent="0.2">
      <c r="A280" s="4">
        <f t="shared" si="8"/>
        <v>9</v>
      </c>
      <c r="B280" s="35">
        <v>41179</v>
      </c>
      <c r="C280" s="39">
        <v>20.699999999999818</v>
      </c>
      <c r="D280" s="40">
        <v>0.42499999999999999</v>
      </c>
      <c r="E280" s="40">
        <v>0.27400000000000002</v>
      </c>
      <c r="F280" s="40">
        <v>0</v>
      </c>
      <c r="G280" s="40">
        <v>0.223</v>
      </c>
      <c r="H280" s="41">
        <v>0</v>
      </c>
      <c r="I280" s="42">
        <f t="shared" si="9"/>
        <v>21.621999999999819</v>
      </c>
      <c r="K280" s="63">
        <v>1.355</v>
      </c>
    </row>
    <row r="281" spans="1:11" x14ac:dyDescent="0.2">
      <c r="A281" s="4">
        <f t="shared" si="8"/>
        <v>9</v>
      </c>
      <c r="B281" s="35">
        <v>41180</v>
      </c>
      <c r="C281" s="39">
        <v>18.300000000000182</v>
      </c>
      <c r="D281" s="40">
        <v>0.20499999999999999</v>
      </c>
      <c r="E281" s="40">
        <v>0.23</v>
      </c>
      <c r="F281" s="40">
        <v>0</v>
      </c>
      <c r="G281" s="40">
        <v>0</v>
      </c>
      <c r="H281" s="41">
        <v>0</v>
      </c>
      <c r="I281" s="42">
        <f t="shared" si="9"/>
        <v>18.735000000000181</v>
      </c>
      <c r="K281" s="63">
        <v>1.27</v>
      </c>
    </row>
    <row r="282" spans="1:11" x14ac:dyDescent="0.2">
      <c r="A282" s="4">
        <f t="shared" si="8"/>
        <v>9</v>
      </c>
      <c r="B282" s="35">
        <v>41181</v>
      </c>
      <c r="C282" s="39">
        <v>19.199999999999818</v>
      </c>
      <c r="D282" s="40">
        <v>0.32900000000000001</v>
      </c>
      <c r="E282" s="40">
        <v>0.21</v>
      </c>
      <c r="F282" s="40">
        <v>0</v>
      </c>
      <c r="G282" s="40">
        <v>0</v>
      </c>
      <c r="H282" s="41">
        <v>0</v>
      </c>
      <c r="I282" s="42">
        <f t="shared" si="9"/>
        <v>19.73899999999982</v>
      </c>
      <c r="K282" s="63">
        <v>1.262</v>
      </c>
    </row>
    <row r="283" spans="1:11" x14ac:dyDescent="0.2">
      <c r="A283" s="4">
        <f t="shared" si="8"/>
        <v>9</v>
      </c>
      <c r="B283" s="35">
        <v>41182</v>
      </c>
      <c r="C283" s="39">
        <v>19.700000000000273</v>
      </c>
      <c r="D283" s="40">
        <v>0.36799999999999999</v>
      </c>
      <c r="E283" s="40">
        <v>0.191</v>
      </c>
      <c r="F283" s="40">
        <v>0</v>
      </c>
      <c r="G283" s="40">
        <v>0</v>
      </c>
      <c r="H283" s="41">
        <v>0</v>
      </c>
      <c r="I283" s="42">
        <f t="shared" si="9"/>
        <v>20.25900000000027</v>
      </c>
      <c r="K283" s="63">
        <v>1.274</v>
      </c>
    </row>
    <row r="284" spans="1:11" x14ac:dyDescent="0.2">
      <c r="A284" s="4">
        <f t="shared" si="8"/>
        <v>10</v>
      </c>
      <c r="B284" s="35">
        <v>41183</v>
      </c>
      <c r="C284" s="39">
        <v>18.5</v>
      </c>
      <c r="D284" s="40">
        <v>0.54900000000000004</v>
      </c>
      <c r="E284" s="40">
        <v>0.24199999999999999</v>
      </c>
      <c r="F284" s="40">
        <v>0</v>
      </c>
      <c r="G284" s="40">
        <v>0</v>
      </c>
      <c r="H284" s="41">
        <v>0</v>
      </c>
      <c r="I284" s="42">
        <f t="shared" si="9"/>
        <v>19.291</v>
      </c>
      <c r="K284" s="63">
        <v>1.3340000000000001</v>
      </c>
    </row>
    <row r="285" spans="1:11" x14ac:dyDescent="0.2">
      <c r="A285" s="4">
        <f t="shared" si="8"/>
        <v>10</v>
      </c>
      <c r="B285" s="35">
        <v>41184</v>
      </c>
      <c r="C285" s="39">
        <v>20.900000000000091</v>
      </c>
      <c r="D285" s="40">
        <v>0.372</v>
      </c>
      <c r="E285" s="40">
        <v>0.30199999999999999</v>
      </c>
      <c r="F285" s="40">
        <v>0</v>
      </c>
      <c r="G285" s="40">
        <v>0</v>
      </c>
      <c r="H285" s="41">
        <v>0</v>
      </c>
      <c r="I285" s="42">
        <f t="shared" si="9"/>
        <v>21.57400000000009</v>
      </c>
      <c r="K285" s="63">
        <v>1.3160000000000001</v>
      </c>
    </row>
    <row r="286" spans="1:11" x14ac:dyDescent="0.2">
      <c r="A286" s="4">
        <f t="shared" si="8"/>
        <v>10</v>
      </c>
      <c r="B286" s="35">
        <v>41185</v>
      </c>
      <c r="C286" s="39">
        <v>20.899999999999636</v>
      </c>
      <c r="D286" s="40">
        <v>0.53100000000000003</v>
      </c>
      <c r="E286" s="40">
        <v>0.47699999999999998</v>
      </c>
      <c r="F286" s="40">
        <v>0</v>
      </c>
      <c r="G286" s="40">
        <v>0</v>
      </c>
      <c r="H286" s="41">
        <v>0</v>
      </c>
      <c r="I286" s="42">
        <f t="shared" si="9"/>
        <v>21.907999999999635</v>
      </c>
      <c r="K286" s="63">
        <v>1.365</v>
      </c>
    </row>
    <row r="287" spans="1:11" x14ac:dyDescent="0.2">
      <c r="A287" s="4">
        <f t="shared" si="8"/>
        <v>10</v>
      </c>
      <c r="B287" s="35">
        <v>41186</v>
      </c>
      <c r="C287" s="39">
        <v>18.800000000000182</v>
      </c>
      <c r="D287" s="40">
        <v>0.73099999999999998</v>
      </c>
      <c r="E287" s="40">
        <v>0.36799999999999999</v>
      </c>
      <c r="F287" s="40">
        <v>0</v>
      </c>
      <c r="G287" s="40">
        <v>0</v>
      </c>
      <c r="H287" s="41">
        <v>0</v>
      </c>
      <c r="I287" s="42">
        <f t="shared" si="9"/>
        <v>19.899000000000182</v>
      </c>
      <c r="K287" s="63">
        <v>1.337</v>
      </c>
    </row>
    <row r="288" spans="1:11" x14ac:dyDescent="0.2">
      <c r="A288" s="4">
        <f t="shared" si="8"/>
        <v>10</v>
      </c>
      <c r="B288" s="35">
        <v>41187</v>
      </c>
      <c r="C288" s="39">
        <v>21.099999999999909</v>
      </c>
      <c r="D288" s="40">
        <v>0.35899999999999999</v>
      </c>
      <c r="E288" s="40">
        <v>0.247</v>
      </c>
      <c r="F288" s="40">
        <v>0</v>
      </c>
      <c r="G288" s="40">
        <v>0</v>
      </c>
      <c r="H288" s="41">
        <v>0</v>
      </c>
      <c r="I288" s="42">
        <f t="shared" si="9"/>
        <v>21.705999999999911</v>
      </c>
      <c r="K288" s="63">
        <v>1.3049999999999999</v>
      </c>
    </row>
    <row r="289" spans="1:11" x14ac:dyDescent="0.2">
      <c r="A289" s="4">
        <f t="shared" si="8"/>
        <v>10</v>
      </c>
      <c r="B289" s="35">
        <v>41188</v>
      </c>
      <c r="C289" s="39">
        <v>20.000000000000455</v>
      </c>
      <c r="D289" s="40">
        <v>0</v>
      </c>
      <c r="E289" s="40">
        <v>0.13800000000000001</v>
      </c>
      <c r="F289" s="40">
        <v>0</v>
      </c>
      <c r="G289" s="40">
        <v>0</v>
      </c>
      <c r="H289" s="41">
        <v>0</v>
      </c>
      <c r="I289" s="42">
        <f t="shared" si="9"/>
        <v>20.138000000000456</v>
      </c>
      <c r="K289" s="63">
        <v>1.3029999999999999</v>
      </c>
    </row>
    <row r="290" spans="1:11" x14ac:dyDescent="0.2">
      <c r="A290" s="4">
        <f t="shared" si="8"/>
        <v>10</v>
      </c>
      <c r="B290" s="35">
        <v>41189</v>
      </c>
      <c r="C290" s="39">
        <v>16.899999999999636</v>
      </c>
      <c r="D290" s="40">
        <v>0.27900000000000003</v>
      </c>
      <c r="E290" s="40">
        <v>0.42799999999999999</v>
      </c>
      <c r="F290" s="40">
        <v>0</v>
      </c>
      <c r="G290" s="40">
        <v>0</v>
      </c>
      <c r="H290" s="41">
        <v>0</v>
      </c>
      <c r="I290" s="42">
        <f t="shared" si="9"/>
        <v>17.606999999999637</v>
      </c>
      <c r="K290" s="63">
        <v>1.331</v>
      </c>
    </row>
    <row r="291" spans="1:11" x14ac:dyDescent="0.2">
      <c r="A291" s="4">
        <f t="shared" si="8"/>
        <v>10</v>
      </c>
      <c r="B291" s="35">
        <v>41190</v>
      </c>
      <c r="C291" s="39">
        <v>21.5</v>
      </c>
      <c r="D291" s="40">
        <v>0</v>
      </c>
      <c r="E291" s="40">
        <v>9.0999999999999998E-2</v>
      </c>
      <c r="F291" s="40">
        <v>0</v>
      </c>
      <c r="G291" s="40">
        <v>0</v>
      </c>
      <c r="H291" s="41">
        <v>0</v>
      </c>
      <c r="I291" s="42">
        <f t="shared" si="9"/>
        <v>21.591000000000001</v>
      </c>
      <c r="K291" s="63">
        <v>1.3720000000000001</v>
      </c>
    </row>
    <row r="292" spans="1:11" x14ac:dyDescent="0.2">
      <c r="A292" s="4">
        <f t="shared" si="8"/>
        <v>10</v>
      </c>
      <c r="B292" s="35">
        <v>41191</v>
      </c>
      <c r="C292" s="39">
        <v>19.699999999999818</v>
      </c>
      <c r="D292" s="40">
        <v>0</v>
      </c>
      <c r="E292" s="40">
        <v>6.2E-2</v>
      </c>
      <c r="F292" s="40">
        <v>0</v>
      </c>
      <c r="G292" s="40">
        <v>0</v>
      </c>
      <c r="H292" s="41">
        <v>0</v>
      </c>
      <c r="I292" s="42">
        <f t="shared" si="9"/>
        <v>19.761999999999819</v>
      </c>
      <c r="K292" s="63">
        <v>1.345</v>
      </c>
    </row>
    <row r="293" spans="1:11" x14ac:dyDescent="0.2">
      <c r="A293" s="4">
        <f t="shared" si="8"/>
        <v>10</v>
      </c>
      <c r="B293" s="35">
        <v>41192</v>
      </c>
      <c r="C293" s="39">
        <v>21.100000000000364</v>
      </c>
      <c r="D293" s="40">
        <v>9.1999999999999998E-2</v>
      </c>
      <c r="E293" s="40">
        <v>8.3000000000000004E-2</v>
      </c>
      <c r="F293" s="40">
        <v>0</v>
      </c>
      <c r="G293" s="40">
        <v>0</v>
      </c>
      <c r="H293" s="41">
        <v>0</v>
      </c>
      <c r="I293" s="42">
        <f t="shared" si="9"/>
        <v>21.275000000000361</v>
      </c>
      <c r="K293" s="63">
        <v>1.3620000000000001</v>
      </c>
    </row>
    <row r="294" spans="1:11" x14ac:dyDescent="0.2">
      <c r="A294" s="4">
        <f t="shared" si="8"/>
        <v>10</v>
      </c>
      <c r="B294" s="35">
        <v>41193</v>
      </c>
      <c r="C294" s="39">
        <v>19.199999999999818</v>
      </c>
      <c r="D294" s="40">
        <v>0</v>
      </c>
      <c r="E294" s="40">
        <v>0.20200000000000001</v>
      </c>
      <c r="F294" s="40">
        <v>0.66500000000000004</v>
      </c>
      <c r="G294" s="40">
        <v>0.21099999999999999</v>
      </c>
      <c r="H294" s="41">
        <v>0.13300000000000001</v>
      </c>
      <c r="I294" s="42">
        <f t="shared" si="9"/>
        <v>20.410999999999817</v>
      </c>
      <c r="K294" s="63">
        <v>1.3520000000000001</v>
      </c>
    </row>
    <row r="295" spans="1:11" x14ac:dyDescent="0.2">
      <c r="A295" s="4">
        <f t="shared" si="8"/>
        <v>10</v>
      </c>
      <c r="B295" s="35">
        <v>41194</v>
      </c>
      <c r="C295" s="39">
        <v>18.899999999999636</v>
      </c>
      <c r="D295" s="40">
        <v>0</v>
      </c>
      <c r="E295" s="40">
        <v>0</v>
      </c>
      <c r="F295" s="40">
        <v>0</v>
      </c>
      <c r="G295" s="40">
        <v>0</v>
      </c>
      <c r="H295" s="41">
        <v>0</v>
      </c>
      <c r="I295" s="42">
        <f t="shared" si="9"/>
        <v>18.899999999999636</v>
      </c>
      <c r="K295" s="63">
        <v>1.31</v>
      </c>
    </row>
    <row r="296" spans="1:11" x14ac:dyDescent="0.2">
      <c r="A296" s="4">
        <f t="shared" si="8"/>
        <v>10</v>
      </c>
      <c r="B296" s="35">
        <v>41195</v>
      </c>
      <c r="C296" s="39">
        <v>19</v>
      </c>
      <c r="D296" s="40">
        <v>0</v>
      </c>
      <c r="E296" s="40">
        <v>0</v>
      </c>
      <c r="F296" s="40">
        <v>0</v>
      </c>
      <c r="G296" s="40">
        <v>0</v>
      </c>
      <c r="H296" s="41">
        <v>0</v>
      </c>
      <c r="I296" s="42">
        <f t="shared" si="9"/>
        <v>19</v>
      </c>
      <c r="K296" s="63">
        <v>1.26</v>
      </c>
    </row>
    <row r="297" spans="1:11" x14ac:dyDescent="0.2">
      <c r="A297" s="4">
        <f t="shared" si="8"/>
        <v>10</v>
      </c>
      <c r="B297" s="35">
        <v>41196</v>
      </c>
      <c r="C297" s="39">
        <v>19</v>
      </c>
      <c r="D297" s="40">
        <v>0</v>
      </c>
      <c r="E297" s="40">
        <v>0</v>
      </c>
      <c r="F297" s="40">
        <v>0</v>
      </c>
      <c r="G297" s="40">
        <v>0</v>
      </c>
      <c r="H297" s="41">
        <v>0</v>
      </c>
      <c r="I297" s="42">
        <f t="shared" si="9"/>
        <v>19</v>
      </c>
      <c r="K297" s="63">
        <v>1.24</v>
      </c>
    </row>
    <row r="298" spans="1:11" x14ac:dyDescent="0.2">
      <c r="A298" s="4">
        <f t="shared" si="8"/>
        <v>10</v>
      </c>
      <c r="B298" s="35">
        <v>41197</v>
      </c>
      <c r="C298" s="39">
        <v>17.900000000000546</v>
      </c>
      <c r="D298" s="40">
        <v>0.114</v>
      </c>
      <c r="E298" s="40">
        <v>0</v>
      </c>
      <c r="F298" s="40">
        <v>0</v>
      </c>
      <c r="G298" s="40">
        <v>0</v>
      </c>
      <c r="H298" s="41">
        <v>0</v>
      </c>
      <c r="I298" s="42">
        <f t="shared" si="9"/>
        <v>18.014000000000546</v>
      </c>
      <c r="K298" s="63">
        <v>1.292</v>
      </c>
    </row>
    <row r="299" spans="1:11" x14ac:dyDescent="0.2">
      <c r="A299" s="4">
        <f t="shared" si="8"/>
        <v>10</v>
      </c>
      <c r="B299" s="35">
        <v>41198</v>
      </c>
      <c r="C299" s="39">
        <v>19</v>
      </c>
      <c r="D299" s="40">
        <v>0</v>
      </c>
      <c r="E299" s="40">
        <v>0.16200000000000001</v>
      </c>
      <c r="F299" s="40">
        <v>0</v>
      </c>
      <c r="G299" s="40">
        <v>0</v>
      </c>
      <c r="H299" s="41">
        <v>0</v>
      </c>
      <c r="I299" s="42">
        <f t="shared" si="9"/>
        <v>19.161999999999999</v>
      </c>
      <c r="K299" s="63">
        <v>1.294</v>
      </c>
    </row>
    <row r="300" spans="1:11" x14ac:dyDescent="0.2">
      <c r="A300" s="4">
        <f t="shared" si="8"/>
        <v>10</v>
      </c>
      <c r="B300" s="35">
        <v>41199</v>
      </c>
      <c r="C300" s="39">
        <v>20.800000000000182</v>
      </c>
      <c r="D300" s="40">
        <v>0</v>
      </c>
      <c r="E300" s="40">
        <v>6.3E-2</v>
      </c>
      <c r="F300" s="40">
        <v>0</v>
      </c>
      <c r="G300" s="40">
        <v>0</v>
      </c>
      <c r="H300" s="41">
        <v>0</v>
      </c>
      <c r="I300" s="42">
        <f t="shared" si="9"/>
        <v>20.863000000000181</v>
      </c>
      <c r="K300" s="63">
        <v>1.36</v>
      </c>
    </row>
    <row r="301" spans="1:11" x14ac:dyDescent="0.2">
      <c r="A301" s="4">
        <f t="shared" si="8"/>
        <v>10</v>
      </c>
      <c r="B301" s="35">
        <v>41200</v>
      </c>
      <c r="C301" s="39">
        <v>20.799999999999272</v>
      </c>
      <c r="D301" s="40">
        <v>0</v>
      </c>
      <c r="E301" s="40">
        <v>0.06</v>
      </c>
      <c r="F301" s="40">
        <v>0</v>
      </c>
      <c r="G301" s="40">
        <v>0</v>
      </c>
      <c r="H301" s="41">
        <v>0</v>
      </c>
      <c r="I301" s="42">
        <f t="shared" si="9"/>
        <v>20.859999999999271</v>
      </c>
      <c r="K301" s="63">
        <v>1.3169999999999999</v>
      </c>
    </row>
    <row r="302" spans="1:11" x14ac:dyDescent="0.2">
      <c r="A302" s="4">
        <f t="shared" si="8"/>
        <v>10</v>
      </c>
      <c r="B302" s="35">
        <v>41201</v>
      </c>
      <c r="C302" s="39">
        <v>18.900000000000546</v>
      </c>
      <c r="D302" s="40">
        <v>0</v>
      </c>
      <c r="E302" s="40">
        <v>0.01</v>
      </c>
      <c r="F302" s="40">
        <v>0</v>
      </c>
      <c r="G302" s="40">
        <v>0</v>
      </c>
      <c r="H302" s="41">
        <v>0</v>
      </c>
      <c r="I302" s="42">
        <f t="shared" si="9"/>
        <v>18.910000000000547</v>
      </c>
      <c r="K302" s="63">
        <v>1.3049999999999999</v>
      </c>
    </row>
    <row r="303" spans="1:11" x14ac:dyDescent="0.2">
      <c r="A303" s="4">
        <f t="shared" si="8"/>
        <v>10</v>
      </c>
      <c r="B303" s="35">
        <v>41202</v>
      </c>
      <c r="C303" s="39">
        <v>19.800000000000182</v>
      </c>
      <c r="D303" s="40">
        <v>0</v>
      </c>
      <c r="E303" s="40">
        <v>0</v>
      </c>
      <c r="F303" s="40">
        <v>0</v>
      </c>
      <c r="G303" s="40">
        <v>0</v>
      </c>
      <c r="H303" s="41">
        <v>0</v>
      </c>
      <c r="I303" s="42">
        <f t="shared" si="9"/>
        <v>19.800000000000182</v>
      </c>
      <c r="K303" s="63">
        <v>1.2549999999999999</v>
      </c>
    </row>
    <row r="304" spans="1:11" x14ac:dyDescent="0.2">
      <c r="A304" s="4">
        <f t="shared" si="8"/>
        <v>10</v>
      </c>
      <c r="B304" s="35">
        <v>41203</v>
      </c>
      <c r="C304" s="39">
        <v>18.799999999999272</v>
      </c>
      <c r="D304" s="40">
        <v>0</v>
      </c>
      <c r="E304" s="40">
        <v>0</v>
      </c>
      <c r="F304" s="40">
        <v>0</v>
      </c>
      <c r="G304" s="40">
        <v>0</v>
      </c>
      <c r="H304" s="41">
        <v>0</v>
      </c>
      <c r="I304" s="42">
        <f t="shared" si="9"/>
        <v>18.799999999999272</v>
      </c>
      <c r="K304" s="63">
        <v>1.27</v>
      </c>
    </row>
    <row r="305" spans="1:11" x14ac:dyDescent="0.2">
      <c r="A305" s="4">
        <f t="shared" si="8"/>
        <v>10</v>
      </c>
      <c r="B305" s="35">
        <v>41204</v>
      </c>
      <c r="C305" s="39">
        <v>20.400000000000546</v>
      </c>
      <c r="D305" s="40">
        <v>0</v>
      </c>
      <c r="E305" s="40">
        <v>0.08</v>
      </c>
      <c r="F305" s="40">
        <v>0</v>
      </c>
      <c r="G305" s="40">
        <v>0</v>
      </c>
      <c r="H305" s="41">
        <v>0</v>
      </c>
      <c r="I305" s="42">
        <f t="shared" si="9"/>
        <v>20.480000000000544</v>
      </c>
      <c r="K305" s="63">
        <v>1.333</v>
      </c>
    </row>
    <row r="306" spans="1:11" x14ac:dyDescent="0.2">
      <c r="A306" s="4">
        <f t="shared" si="8"/>
        <v>10</v>
      </c>
      <c r="B306" s="35">
        <v>41205</v>
      </c>
      <c r="C306" s="39">
        <v>20.399999999999636</v>
      </c>
      <c r="D306" s="40">
        <v>0</v>
      </c>
      <c r="E306" s="40">
        <v>0.11</v>
      </c>
      <c r="F306" s="40">
        <v>0</v>
      </c>
      <c r="G306" s="40">
        <v>0</v>
      </c>
      <c r="H306" s="41">
        <v>0</v>
      </c>
      <c r="I306" s="42">
        <f t="shared" si="9"/>
        <v>20.509999999999636</v>
      </c>
      <c r="K306" s="63">
        <v>1.304</v>
      </c>
    </row>
    <row r="307" spans="1:11" x14ac:dyDescent="0.2">
      <c r="A307" s="4">
        <f t="shared" si="8"/>
        <v>10</v>
      </c>
      <c r="B307" s="35">
        <v>41206</v>
      </c>
      <c r="C307" s="39">
        <v>20.199999999999818</v>
      </c>
      <c r="D307" s="40">
        <v>0</v>
      </c>
      <c r="E307" s="40">
        <v>5.0999999999999997E-2</v>
      </c>
      <c r="F307" s="40">
        <v>0</v>
      </c>
      <c r="G307" s="40">
        <v>0</v>
      </c>
      <c r="H307" s="41">
        <v>0</v>
      </c>
      <c r="I307" s="42">
        <f t="shared" si="9"/>
        <v>20.250999999999816</v>
      </c>
      <c r="K307" s="63">
        <v>1.3340000000000001</v>
      </c>
    </row>
    <row r="308" spans="1:11" x14ac:dyDescent="0.2">
      <c r="A308" s="4">
        <f t="shared" si="8"/>
        <v>10</v>
      </c>
      <c r="B308" s="35">
        <v>41207</v>
      </c>
      <c r="C308" s="39">
        <v>21.600000000000364</v>
      </c>
      <c r="D308" s="40">
        <v>0</v>
      </c>
      <c r="E308" s="40">
        <v>0.11899999999999999</v>
      </c>
      <c r="F308" s="40">
        <v>0</v>
      </c>
      <c r="G308" s="40">
        <v>0</v>
      </c>
      <c r="H308" s="41">
        <v>0</v>
      </c>
      <c r="I308" s="42">
        <f t="shared" si="9"/>
        <v>21.719000000000364</v>
      </c>
      <c r="K308" s="63">
        <v>1.359</v>
      </c>
    </row>
    <row r="309" spans="1:11" x14ac:dyDescent="0.2">
      <c r="A309" s="4">
        <f t="shared" si="8"/>
        <v>10</v>
      </c>
      <c r="B309" s="35">
        <v>41208</v>
      </c>
      <c r="C309" s="39">
        <v>21.199999999999818</v>
      </c>
      <c r="D309" s="40">
        <v>0</v>
      </c>
      <c r="E309" s="40">
        <v>6.9000000000000006E-2</v>
      </c>
      <c r="F309" s="40">
        <v>0</v>
      </c>
      <c r="G309" s="40">
        <v>0</v>
      </c>
      <c r="H309" s="41">
        <v>0</v>
      </c>
      <c r="I309" s="42">
        <f t="shared" si="9"/>
        <v>21.268999999999817</v>
      </c>
      <c r="K309" s="63">
        <v>1.3220000000000001</v>
      </c>
    </row>
    <row r="310" spans="1:11" x14ac:dyDescent="0.2">
      <c r="A310" s="4">
        <f t="shared" si="8"/>
        <v>10</v>
      </c>
      <c r="B310" s="35">
        <v>41209</v>
      </c>
      <c r="C310" s="39">
        <v>19</v>
      </c>
      <c r="D310" s="40">
        <v>0</v>
      </c>
      <c r="E310" s="40">
        <v>8.7999999999999995E-2</v>
      </c>
      <c r="F310" s="40">
        <v>0</v>
      </c>
      <c r="G310" s="40">
        <v>0</v>
      </c>
      <c r="H310" s="41">
        <v>0</v>
      </c>
      <c r="I310" s="42">
        <f t="shared" si="9"/>
        <v>19.088000000000001</v>
      </c>
      <c r="K310" s="63">
        <v>1.3240000000000001</v>
      </c>
    </row>
    <row r="311" spans="1:11" x14ac:dyDescent="0.2">
      <c r="A311" s="4">
        <f t="shared" si="8"/>
        <v>10</v>
      </c>
      <c r="B311" s="35">
        <v>41210</v>
      </c>
      <c r="C311" s="39">
        <v>18.900000000000546</v>
      </c>
      <c r="D311" s="40">
        <v>0</v>
      </c>
      <c r="E311" s="40">
        <v>7.9000000000000001E-2</v>
      </c>
      <c r="F311" s="40">
        <v>0</v>
      </c>
      <c r="G311" s="40">
        <v>0</v>
      </c>
      <c r="H311" s="41">
        <v>0</v>
      </c>
      <c r="I311" s="42">
        <f t="shared" si="9"/>
        <v>18.979000000000546</v>
      </c>
      <c r="K311" s="63">
        <v>1.2130000000000001</v>
      </c>
    </row>
    <row r="312" spans="1:11" x14ac:dyDescent="0.2">
      <c r="A312" s="4">
        <f t="shared" si="8"/>
        <v>10</v>
      </c>
      <c r="B312" s="35">
        <v>41211</v>
      </c>
      <c r="C312" s="39">
        <v>20.099999999999454</v>
      </c>
      <c r="D312" s="40">
        <v>0.128</v>
      </c>
      <c r="E312" s="40">
        <v>0</v>
      </c>
      <c r="F312" s="40">
        <v>0</v>
      </c>
      <c r="G312" s="40">
        <v>0</v>
      </c>
      <c r="H312" s="41">
        <v>0</v>
      </c>
      <c r="I312" s="42">
        <f t="shared" si="9"/>
        <v>20.227999999999454</v>
      </c>
      <c r="K312" s="63">
        <v>1.335</v>
      </c>
    </row>
    <row r="313" spans="1:11" x14ac:dyDescent="0.2">
      <c r="A313" s="4">
        <f t="shared" si="8"/>
        <v>10</v>
      </c>
      <c r="B313" s="35">
        <v>41212</v>
      </c>
      <c r="C313" s="39">
        <v>20.100000000000364</v>
      </c>
      <c r="D313" s="40">
        <v>0.218</v>
      </c>
      <c r="E313" s="40">
        <v>0</v>
      </c>
      <c r="F313" s="40">
        <v>0</v>
      </c>
      <c r="G313" s="40">
        <v>0</v>
      </c>
      <c r="H313" s="41">
        <v>0</v>
      </c>
      <c r="I313" s="42">
        <f t="shared" si="9"/>
        <v>20.318000000000364</v>
      </c>
      <c r="K313" s="63">
        <v>1.39</v>
      </c>
    </row>
    <row r="314" spans="1:11" x14ac:dyDescent="0.2">
      <c r="A314" s="4">
        <f t="shared" si="8"/>
        <v>10</v>
      </c>
      <c r="B314" s="35">
        <v>41213</v>
      </c>
      <c r="C314" s="39">
        <v>21.199999999999818</v>
      </c>
      <c r="D314" s="40">
        <v>0.11899999999999999</v>
      </c>
      <c r="E314" s="40">
        <v>0</v>
      </c>
      <c r="F314" s="40">
        <v>0</v>
      </c>
      <c r="G314" s="40">
        <v>0</v>
      </c>
      <c r="H314" s="41">
        <v>0</v>
      </c>
      <c r="I314" s="42">
        <f t="shared" si="9"/>
        <v>21.318999999999818</v>
      </c>
      <c r="K314" s="63">
        <v>1.3129999999999999</v>
      </c>
    </row>
    <row r="315" spans="1:11" x14ac:dyDescent="0.2">
      <c r="A315" s="4">
        <f t="shared" si="8"/>
        <v>11</v>
      </c>
      <c r="B315" s="35">
        <v>41214</v>
      </c>
      <c r="C315" s="39">
        <v>18.899999999999636</v>
      </c>
      <c r="D315" s="40">
        <v>0.12</v>
      </c>
      <c r="E315" s="40">
        <v>0</v>
      </c>
      <c r="F315" s="40">
        <v>0</v>
      </c>
      <c r="G315" s="40">
        <v>0</v>
      </c>
      <c r="H315" s="41">
        <v>0</v>
      </c>
      <c r="I315" s="42">
        <f t="shared" si="9"/>
        <v>19.019999999999637</v>
      </c>
      <c r="K315" s="63">
        <v>1.2589999999999999</v>
      </c>
    </row>
    <row r="316" spans="1:11" x14ac:dyDescent="0.2">
      <c r="A316" s="4">
        <f t="shared" si="8"/>
        <v>11</v>
      </c>
      <c r="B316" s="35">
        <v>41215</v>
      </c>
      <c r="C316" s="39">
        <v>18.900000000000546</v>
      </c>
      <c r="D316" s="40">
        <v>0.10299999999999999</v>
      </c>
      <c r="E316" s="40">
        <v>0</v>
      </c>
      <c r="F316" s="40">
        <v>0</v>
      </c>
      <c r="G316" s="40">
        <v>0</v>
      </c>
      <c r="H316" s="41">
        <v>0</v>
      </c>
      <c r="I316" s="42">
        <f t="shared" si="9"/>
        <v>19.003000000000547</v>
      </c>
      <c r="K316" s="63">
        <v>1.23</v>
      </c>
    </row>
    <row r="317" spans="1:11" x14ac:dyDescent="0.2">
      <c r="A317" s="4">
        <f t="shared" si="8"/>
        <v>11</v>
      </c>
      <c r="B317" s="35">
        <v>41216</v>
      </c>
      <c r="C317" s="39">
        <v>18</v>
      </c>
      <c r="D317" s="40">
        <v>0</v>
      </c>
      <c r="E317" s="40">
        <v>0</v>
      </c>
      <c r="F317" s="40">
        <v>0</v>
      </c>
      <c r="G317" s="40">
        <v>0</v>
      </c>
      <c r="H317" s="41">
        <v>0</v>
      </c>
      <c r="I317" s="42">
        <f t="shared" si="9"/>
        <v>18</v>
      </c>
      <c r="K317" s="63">
        <v>1.22</v>
      </c>
    </row>
    <row r="318" spans="1:11" x14ac:dyDescent="0.2">
      <c r="A318" s="4">
        <f t="shared" si="8"/>
        <v>11</v>
      </c>
      <c r="B318" s="35">
        <v>41217</v>
      </c>
      <c r="C318" s="39">
        <v>18</v>
      </c>
      <c r="D318" s="40">
        <v>9.5000000000000001E-2</v>
      </c>
      <c r="E318" s="40">
        <v>0</v>
      </c>
      <c r="F318" s="40">
        <v>0</v>
      </c>
      <c r="G318" s="40">
        <v>0</v>
      </c>
      <c r="H318" s="41">
        <v>0</v>
      </c>
      <c r="I318" s="42">
        <f t="shared" si="9"/>
        <v>18.094999999999999</v>
      </c>
      <c r="K318" s="63">
        <v>1.33</v>
      </c>
    </row>
    <row r="319" spans="1:11" x14ac:dyDescent="0.2">
      <c r="A319" s="4">
        <f t="shared" si="8"/>
        <v>11</v>
      </c>
      <c r="B319" s="35">
        <v>41218</v>
      </c>
      <c r="C319" s="39">
        <v>19.899999999999636</v>
      </c>
      <c r="D319" s="40">
        <v>0</v>
      </c>
      <c r="E319" s="40">
        <v>0.11700000000000001</v>
      </c>
      <c r="F319" s="40">
        <v>0</v>
      </c>
      <c r="G319" s="40">
        <v>0</v>
      </c>
      <c r="H319" s="41">
        <v>0</v>
      </c>
      <c r="I319" s="42">
        <f t="shared" si="9"/>
        <v>20.016999999999637</v>
      </c>
      <c r="K319" s="63">
        <v>1.3959999999999999</v>
      </c>
    </row>
    <row r="320" spans="1:11" x14ac:dyDescent="0.2">
      <c r="A320" s="4">
        <f t="shared" si="8"/>
        <v>11</v>
      </c>
      <c r="B320" s="35">
        <v>41219</v>
      </c>
      <c r="C320" s="39">
        <v>22.400000000000546</v>
      </c>
      <c r="D320" s="40">
        <v>0</v>
      </c>
      <c r="E320" s="40">
        <v>0.14199999999999999</v>
      </c>
      <c r="F320" s="40">
        <v>0</v>
      </c>
      <c r="G320" s="40">
        <v>0</v>
      </c>
      <c r="H320" s="41">
        <v>0</v>
      </c>
      <c r="I320" s="42">
        <f t="shared" si="9"/>
        <v>22.542000000000545</v>
      </c>
      <c r="K320" s="63">
        <v>1.385</v>
      </c>
    </row>
    <row r="321" spans="1:11" x14ac:dyDescent="0.2">
      <c r="A321" s="4">
        <f t="shared" si="8"/>
        <v>11</v>
      </c>
      <c r="B321" s="35">
        <v>41220</v>
      </c>
      <c r="C321" s="39">
        <v>21.099999999999454</v>
      </c>
      <c r="D321" s="40">
        <v>0</v>
      </c>
      <c r="E321" s="40">
        <v>7.4999999999999997E-2</v>
      </c>
      <c r="F321" s="40">
        <v>0</v>
      </c>
      <c r="G321" s="40">
        <v>0</v>
      </c>
      <c r="H321" s="41">
        <v>0</v>
      </c>
      <c r="I321" s="42">
        <f t="shared" si="9"/>
        <v>21.174999999999454</v>
      </c>
      <c r="K321" s="63">
        <v>1.37</v>
      </c>
    </row>
    <row r="322" spans="1:11" x14ac:dyDescent="0.2">
      <c r="A322" s="4">
        <f t="shared" si="8"/>
        <v>11</v>
      </c>
      <c r="B322" s="35">
        <v>41221</v>
      </c>
      <c r="C322" s="39">
        <v>21.300000000000182</v>
      </c>
      <c r="D322" s="40">
        <v>0</v>
      </c>
      <c r="E322" s="40">
        <v>0.06</v>
      </c>
      <c r="F322" s="40">
        <v>0</v>
      </c>
      <c r="G322" s="40">
        <v>0</v>
      </c>
      <c r="H322" s="41">
        <v>0</v>
      </c>
      <c r="I322" s="42">
        <f t="shared" si="9"/>
        <v>21.360000000000181</v>
      </c>
      <c r="K322" s="63">
        <v>1.3320000000000001</v>
      </c>
    </row>
    <row r="323" spans="1:11" x14ac:dyDescent="0.2">
      <c r="A323" s="4">
        <f t="shared" si="8"/>
        <v>11</v>
      </c>
      <c r="B323" s="35">
        <v>41222</v>
      </c>
      <c r="C323" s="39">
        <v>19</v>
      </c>
      <c r="D323" s="40">
        <v>0</v>
      </c>
      <c r="E323" s="40">
        <v>0</v>
      </c>
      <c r="F323" s="40">
        <v>0</v>
      </c>
      <c r="G323" s="40">
        <v>0</v>
      </c>
      <c r="H323" s="41">
        <v>0</v>
      </c>
      <c r="I323" s="42">
        <f t="shared" si="9"/>
        <v>19</v>
      </c>
      <c r="K323" s="63">
        <v>1.28</v>
      </c>
    </row>
    <row r="324" spans="1:11" x14ac:dyDescent="0.2">
      <c r="A324" s="4">
        <f t="shared" si="8"/>
        <v>11</v>
      </c>
      <c r="B324" s="35">
        <v>41223</v>
      </c>
      <c r="C324" s="39">
        <v>18.399999999999636</v>
      </c>
      <c r="D324" s="40">
        <v>0</v>
      </c>
      <c r="E324" s="40">
        <v>0</v>
      </c>
      <c r="F324" s="40">
        <v>0</v>
      </c>
      <c r="G324" s="40">
        <v>0</v>
      </c>
      <c r="H324" s="41">
        <v>0</v>
      </c>
      <c r="I324" s="42">
        <f t="shared" si="9"/>
        <v>18.399999999999636</v>
      </c>
      <c r="K324" s="63">
        <v>1.2450000000000001</v>
      </c>
    </row>
    <row r="325" spans="1:11" x14ac:dyDescent="0.2">
      <c r="A325" s="4">
        <f t="shared" si="8"/>
        <v>11</v>
      </c>
      <c r="B325" s="35">
        <v>41224</v>
      </c>
      <c r="C325" s="39">
        <v>18.800000000000182</v>
      </c>
      <c r="D325" s="40">
        <v>0</v>
      </c>
      <c r="E325" s="40">
        <v>0</v>
      </c>
      <c r="F325" s="40">
        <v>0</v>
      </c>
      <c r="G325" s="40">
        <v>0</v>
      </c>
      <c r="H325" s="41">
        <v>0</v>
      </c>
      <c r="I325" s="42">
        <f t="shared" si="9"/>
        <v>18.800000000000182</v>
      </c>
      <c r="K325" s="63">
        <v>1.32</v>
      </c>
    </row>
    <row r="326" spans="1:11" x14ac:dyDescent="0.2">
      <c r="A326" s="4">
        <f t="shared" si="8"/>
        <v>11</v>
      </c>
      <c r="B326" s="35">
        <v>41225</v>
      </c>
      <c r="C326" s="39">
        <v>21.800000000000182</v>
      </c>
      <c r="D326" s="40">
        <v>0.108</v>
      </c>
      <c r="E326" s="40">
        <v>0</v>
      </c>
      <c r="F326" s="40">
        <v>0</v>
      </c>
      <c r="G326" s="40">
        <v>0</v>
      </c>
      <c r="H326" s="41">
        <v>0</v>
      </c>
      <c r="I326" s="42">
        <f t="shared" si="9"/>
        <v>21.908000000000182</v>
      </c>
      <c r="K326" s="63">
        <v>1.369</v>
      </c>
    </row>
    <row r="327" spans="1:11" x14ac:dyDescent="0.2">
      <c r="A327" s="4">
        <f t="shared" si="8"/>
        <v>11</v>
      </c>
      <c r="B327" s="35">
        <v>41226</v>
      </c>
      <c r="C327" s="39">
        <v>20.600000000000364</v>
      </c>
      <c r="D327" s="40">
        <v>9.2999999999999999E-2</v>
      </c>
      <c r="E327" s="40">
        <v>0</v>
      </c>
      <c r="F327" s="40">
        <v>0</v>
      </c>
      <c r="G327" s="40">
        <v>0</v>
      </c>
      <c r="H327" s="41">
        <v>0</v>
      </c>
      <c r="I327" s="42">
        <f t="shared" si="9"/>
        <v>20.693000000000364</v>
      </c>
      <c r="K327" s="63">
        <v>1.3839999999999999</v>
      </c>
    </row>
    <row r="328" spans="1:11" x14ac:dyDescent="0.2">
      <c r="A328" s="4">
        <f t="shared" si="8"/>
        <v>11</v>
      </c>
      <c r="B328" s="35">
        <v>41227</v>
      </c>
      <c r="C328" s="39">
        <v>19.299999999999272</v>
      </c>
      <c r="D328" s="40">
        <v>3.7999999999999999E-2</v>
      </c>
      <c r="E328" s="40">
        <v>0</v>
      </c>
      <c r="F328" s="40">
        <v>0</v>
      </c>
      <c r="G328" s="40">
        <v>0</v>
      </c>
      <c r="H328" s="41">
        <v>0</v>
      </c>
      <c r="I328" s="42">
        <f t="shared" si="9"/>
        <v>19.337999999999273</v>
      </c>
      <c r="K328" s="63">
        <v>1.329</v>
      </c>
    </row>
    <row r="329" spans="1:11" x14ac:dyDescent="0.2">
      <c r="A329" s="4">
        <f t="shared" si="8"/>
        <v>11</v>
      </c>
      <c r="B329" s="35">
        <v>41228</v>
      </c>
      <c r="C329" s="39">
        <v>19.300000000000182</v>
      </c>
      <c r="D329" s="40">
        <v>4.9000000000000002E-2</v>
      </c>
      <c r="E329" s="40">
        <v>1.7000000000000001E-2</v>
      </c>
      <c r="F329" s="40">
        <v>0</v>
      </c>
      <c r="G329" s="40">
        <v>0</v>
      </c>
      <c r="H329" s="41">
        <v>0</v>
      </c>
      <c r="I329" s="42">
        <f t="shared" si="9"/>
        <v>19.366000000000181</v>
      </c>
      <c r="K329" s="63">
        <v>1.3759999999999999</v>
      </c>
    </row>
    <row r="330" spans="1:11" x14ac:dyDescent="0.2">
      <c r="A330" s="4">
        <f t="shared" si="8"/>
        <v>11</v>
      </c>
      <c r="B330" s="35">
        <v>41229</v>
      </c>
      <c r="C330" s="39">
        <v>21</v>
      </c>
      <c r="D330" s="40">
        <v>6.7000000000000004E-2</v>
      </c>
      <c r="E330" s="40">
        <v>0</v>
      </c>
      <c r="F330" s="40">
        <v>0</v>
      </c>
      <c r="G330" s="40">
        <v>0</v>
      </c>
      <c r="H330" s="41">
        <v>0</v>
      </c>
      <c r="I330" s="42">
        <f t="shared" si="9"/>
        <v>21.067</v>
      </c>
      <c r="K330" s="63">
        <v>1.335</v>
      </c>
    </row>
    <row r="331" spans="1:11" x14ac:dyDescent="0.2">
      <c r="A331" s="4">
        <f t="shared" ref="A331:A375" si="10">+IF(ISBLANK($B331),"",MONTH($B331))</f>
        <v>11</v>
      </c>
      <c r="B331" s="35">
        <v>41230</v>
      </c>
      <c r="C331" s="39">
        <v>20.199999999999818</v>
      </c>
      <c r="D331" s="40">
        <v>0</v>
      </c>
      <c r="E331" s="40">
        <v>0</v>
      </c>
      <c r="F331" s="40">
        <v>0</v>
      </c>
      <c r="G331" s="40">
        <v>0</v>
      </c>
      <c r="H331" s="41">
        <v>0</v>
      </c>
      <c r="I331" s="42">
        <f t="shared" ref="I331:I376" si="11">+SUM(C331:H331)</f>
        <v>20.199999999999818</v>
      </c>
      <c r="K331" s="63">
        <v>1.26</v>
      </c>
    </row>
    <row r="332" spans="1:11" x14ac:dyDescent="0.2">
      <c r="A332" s="4">
        <f t="shared" si="10"/>
        <v>11</v>
      </c>
      <c r="B332" s="35">
        <v>41231</v>
      </c>
      <c r="C332" s="39">
        <v>17.600000000000364</v>
      </c>
      <c r="D332" s="40">
        <v>4.7E-2</v>
      </c>
      <c r="E332" s="40">
        <v>0</v>
      </c>
      <c r="F332" s="40">
        <v>0</v>
      </c>
      <c r="G332" s="40">
        <v>0</v>
      </c>
      <c r="H332" s="41">
        <v>0</v>
      </c>
      <c r="I332" s="42">
        <f t="shared" si="11"/>
        <v>17.647000000000364</v>
      </c>
      <c r="K332" s="63">
        <v>1.2969999999999999</v>
      </c>
    </row>
    <row r="333" spans="1:11" x14ac:dyDescent="0.2">
      <c r="A333" s="4">
        <f t="shared" si="10"/>
        <v>11</v>
      </c>
      <c r="B333" s="35">
        <v>41232</v>
      </c>
      <c r="C333" s="39">
        <v>20.100000000000364</v>
      </c>
      <c r="D333" s="40">
        <v>0</v>
      </c>
      <c r="E333" s="40">
        <v>5.0999999999999997E-2</v>
      </c>
      <c r="F333" s="40">
        <v>0</v>
      </c>
      <c r="G333" s="40">
        <v>0</v>
      </c>
      <c r="H333" s="41">
        <v>0</v>
      </c>
      <c r="I333" s="42">
        <f t="shared" si="11"/>
        <v>20.151000000000362</v>
      </c>
      <c r="K333" s="63">
        <v>1.3149999999999999</v>
      </c>
    </row>
    <row r="334" spans="1:11" x14ac:dyDescent="0.2">
      <c r="A334" s="4">
        <f t="shared" si="10"/>
        <v>11</v>
      </c>
      <c r="B334" s="35">
        <v>41233</v>
      </c>
      <c r="C334" s="39">
        <v>20</v>
      </c>
      <c r="D334" s="40">
        <v>0</v>
      </c>
      <c r="E334" s="40">
        <v>6.4000000000000001E-2</v>
      </c>
      <c r="F334" s="40">
        <v>0</v>
      </c>
      <c r="G334" s="40">
        <v>0</v>
      </c>
      <c r="H334" s="41">
        <v>0</v>
      </c>
      <c r="I334" s="42">
        <f t="shared" si="11"/>
        <v>20.064</v>
      </c>
      <c r="K334" s="63">
        <v>1.33</v>
      </c>
    </row>
    <row r="335" spans="1:11" x14ac:dyDescent="0.2">
      <c r="A335" s="4">
        <f t="shared" si="10"/>
        <v>11</v>
      </c>
      <c r="B335" s="35">
        <v>41234</v>
      </c>
      <c r="C335" s="39">
        <v>20.199999999999818</v>
      </c>
      <c r="D335" s="40">
        <v>0</v>
      </c>
      <c r="E335" s="40">
        <v>5.1999999999999998E-2</v>
      </c>
      <c r="F335" s="40">
        <v>0</v>
      </c>
      <c r="G335" s="40">
        <v>0</v>
      </c>
      <c r="H335" s="41">
        <v>0</v>
      </c>
      <c r="I335" s="42">
        <f t="shared" si="11"/>
        <v>20.251999999999818</v>
      </c>
      <c r="K335" s="63">
        <v>1.3109999999999999</v>
      </c>
    </row>
    <row r="336" spans="1:11" x14ac:dyDescent="0.2">
      <c r="A336" s="4">
        <f t="shared" si="10"/>
        <v>11</v>
      </c>
      <c r="B336" s="35">
        <v>41235</v>
      </c>
      <c r="C336" s="39">
        <v>19.199999999999818</v>
      </c>
      <c r="D336" s="40">
        <v>0</v>
      </c>
      <c r="E336" s="40">
        <v>9.4E-2</v>
      </c>
      <c r="F336" s="40">
        <v>0.40400000000000003</v>
      </c>
      <c r="G336" s="40">
        <v>0.26300000000000001</v>
      </c>
      <c r="H336" s="41">
        <v>9.4E-2</v>
      </c>
      <c r="I336" s="42">
        <f t="shared" si="11"/>
        <v>20.054999999999822</v>
      </c>
      <c r="K336" s="63">
        <v>1.333</v>
      </c>
    </row>
    <row r="337" spans="1:11" x14ac:dyDescent="0.2">
      <c r="A337" s="4">
        <f t="shared" si="10"/>
        <v>11</v>
      </c>
      <c r="B337" s="35">
        <v>41236</v>
      </c>
      <c r="C337" s="39">
        <v>20.100000000000364</v>
      </c>
      <c r="D337" s="40">
        <v>0</v>
      </c>
      <c r="E337" s="40">
        <v>3.7999999999999999E-2</v>
      </c>
      <c r="F337" s="40">
        <v>0</v>
      </c>
      <c r="G337" s="40">
        <v>0</v>
      </c>
      <c r="H337" s="41">
        <v>0</v>
      </c>
      <c r="I337" s="42">
        <f t="shared" si="11"/>
        <v>20.138000000000364</v>
      </c>
      <c r="K337" s="63">
        <v>1.2789999999999999</v>
      </c>
    </row>
    <row r="338" spans="1:11" x14ac:dyDescent="0.2">
      <c r="A338" s="4">
        <f t="shared" si="10"/>
        <v>11</v>
      </c>
      <c r="B338" s="35">
        <v>41237</v>
      </c>
      <c r="C338" s="39">
        <v>18.699999999999818</v>
      </c>
      <c r="D338" s="40">
        <v>0</v>
      </c>
      <c r="E338" s="40">
        <v>3.2000000000000001E-2</v>
      </c>
      <c r="F338" s="40">
        <v>0</v>
      </c>
      <c r="G338" s="40">
        <v>0</v>
      </c>
      <c r="H338" s="41">
        <v>0</v>
      </c>
      <c r="I338" s="42">
        <f t="shared" si="11"/>
        <v>18.731999999999818</v>
      </c>
      <c r="K338" s="63">
        <v>1.26</v>
      </c>
    </row>
    <row r="339" spans="1:11" x14ac:dyDescent="0.2">
      <c r="A339" s="4">
        <f t="shared" si="10"/>
        <v>11</v>
      </c>
      <c r="B339" s="35">
        <v>41238</v>
      </c>
      <c r="C339" s="39">
        <v>18.199999999999818</v>
      </c>
      <c r="D339" s="40">
        <v>0</v>
      </c>
      <c r="E339" s="40">
        <v>4.1000000000000002E-2</v>
      </c>
      <c r="F339" s="40">
        <v>0</v>
      </c>
      <c r="G339" s="40">
        <v>0</v>
      </c>
      <c r="H339" s="41">
        <v>0</v>
      </c>
      <c r="I339" s="42">
        <f t="shared" si="11"/>
        <v>18.240999999999818</v>
      </c>
      <c r="K339" s="63">
        <v>1.3049999999999999</v>
      </c>
    </row>
    <row r="340" spans="1:11" x14ac:dyDescent="0.2">
      <c r="A340" s="4">
        <f t="shared" si="10"/>
        <v>11</v>
      </c>
      <c r="B340" s="35">
        <v>41239</v>
      </c>
      <c r="C340" s="39">
        <v>20.600000000000364</v>
      </c>
      <c r="D340" s="40">
        <v>6.5000000000000002E-2</v>
      </c>
      <c r="E340" s="40">
        <v>0</v>
      </c>
      <c r="F340" s="40">
        <v>0</v>
      </c>
      <c r="G340" s="40">
        <v>0</v>
      </c>
      <c r="H340" s="41">
        <v>0</v>
      </c>
      <c r="I340" s="42">
        <f t="shared" si="11"/>
        <v>20.665000000000365</v>
      </c>
      <c r="K340" s="63">
        <v>1.31</v>
      </c>
    </row>
    <row r="341" spans="1:11" x14ac:dyDescent="0.2">
      <c r="A341" s="4">
        <f t="shared" si="10"/>
        <v>11</v>
      </c>
      <c r="B341" s="35">
        <v>41240</v>
      </c>
      <c r="C341" s="39">
        <v>19.599999999999454</v>
      </c>
      <c r="D341" s="40">
        <v>3.6999999999999998E-2</v>
      </c>
      <c r="E341" s="40">
        <v>0</v>
      </c>
      <c r="F341" s="40">
        <v>0</v>
      </c>
      <c r="G341" s="40">
        <v>0</v>
      </c>
      <c r="H341" s="41">
        <v>0</v>
      </c>
      <c r="I341" s="42">
        <f t="shared" si="11"/>
        <v>19.636999999999453</v>
      </c>
      <c r="K341" s="63">
        <v>1.284</v>
      </c>
    </row>
    <row r="342" spans="1:11" x14ac:dyDescent="0.2">
      <c r="A342" s="4">
        <f t="shared" si="10"/>
        <v>11</v>
      </c>
      <c r="B342" s="35">
        <v>41241</v>
      </c>
      <c r="C342" s="39">
        <v>21.199999999999818</v>
      </c>
      <c r="D342" s="40">
        <v>6.3E-2</v>
      </c>
      <c r="E342" s="40">
        <v>0</v>
      </c>
      <c r="F342" s="40">
        <v>0</v>
      </c>
      <c r="G342" s="40">
        <v>0</v>
      </c>
      <c r="H342" s="41">
        <v>0</v>
      </c>
      <c r="I342" s="42">
        <f t="shared" si="11"/>
        <v>21.262999999999817</v>
      </c>
      <c r="K342" s="63">
        <v>1.329</v>
      </c>
    </row>
    <row r="343" spans="1:11" x14ac:dyDescent="0.2">
      <c r="A343" s="4">
        <f t="shared" si="10"/>
        <v>11</v>
      </c>
      <c r="B343" s="35">
        <v>41242</v>
      </c>
      <c r="C343" s="39">
        <v>20.600000000000364</v>
      </c>
      <c r="D343" s="40">
        <v>0.06</v>
      </c>
      <c r="E343" s="40">
        <v>0</v>
      </c>
      <c r="F343" s="40">
        <v>0</v>
      </c>
      <c r="G343" s="40">
        <v>0</v>
      </c>
      <c r="H343" s="41">
        <v>0</v>
      </c>
      <c r="I343" s="42">
        <f t="shared" si="11"/>
        <v>20.660000000000363</v>
      </c>
      <c r="K343" s="63">
        <v>1.3160000000000001</v>
      </c>
    </row>
    <row r="344" spans="1:11" x14ac:dyDescent="0.2">
      <c r="A344" s="4">
        <f t="shared" si="10"/>
        <v>11</v>
      </c>
      <c r="B344" s="35">
        <v>41243</v>
      </c>
      <c r="C344" s="39">
        <v>21.100000000000364</v>
      </c>
      <c r="D344" s="40">
        <v>5.3999999999999999E-2</v>
      </c>
      <c r="E344" s="40">
        <v>0</v>
      </c>
      <c r="F344" s="40">
        <v>0</v>
      </c>
      <c r="G344" s="40">
        <v>0</v>
      </c>
      <c r="H344" s="41">
        <v>0</v>
      </c>
      <c r="I344" s="42">
        <f t="shared" si="11"/>
        <v>21.154000000000362</v>
      </c>
      <c r="K344" s="63">
        <v>1.3009999999999999</v>
      </c>
    </row>
    <row r="345" spans="1:11" x14ac:dyDescent="0.2">
      <c r="A345" s="4">
        <f t="shared" si="10"/>
        <v>12</v>
      </c>
      <c r="B345" s="35">
        <v>41244</v>
      </c>
      <c r="C345" s="39">
        <v>20.099999999999454</v>
      </c>
      <c r="D345" s="40">
        <v>7.0000000000000007E-2</v>
      </c>
      <c r="E345" s="40">
        <v>0</v>
      </c>
      <c r="F345" s="40">
        <v>0</v>
      </c>
      <c r="G345" s="40">
        <v>0</v>
      </c>
      <c r="H345" s="41">
        <v>0</v>
      </c>
      <c r="I345" s="42">
        <f t="shared" si="11"/>
        <v>20.169999999999455</v>
      </c>
      <c r="K345" s="63">
        <v>1.2909999999999999</v>
      </c>
    </row>
    <row r="346" spans="1:11" x14ac:dyDescent="0.2">
      <c r="A346" s="4">
        <f t="shared" si="10"/>
        <v>12</v>
      </c>
      <c r="B346" s="35">
        <v>41245</v>
      </c>
      <c r="C346" s="39">
        <v>18.900000000000546</v>
      </c>
      <c r="D346" s="40">
        <v>2.9000000000000001E-2</v>
      </c>
      <c r="E346" s="40">
        <v>0</v>
      </c>
      <c r="F346" s="40">
        <v>0</v>
      </c>
      <c r="G346" s="40">
        <v>0.20599999999999999</v>
      </c>
      <c r="H346" s="41">
        <v>0</v>
      </c>
      <c r="I346" s="42">
        <f t="shared" si="11"/>
        <v>19.135000000000545</v>
      </c>
      <c r="K346" s="63">
        <v>1.1639999999999999</v>
      </c>
    </row>
    <row r="347" spans="1:11" x14ac:dyDescent="0.2">
      <c r="A347" s="4">
        <f t="shared" si="10"/>
        <v>12</v>
      </c>
      <c r="B347" s="35">
        <v>41246</v>
      </c>
      <c r="C347" s="39">
        <v>20.599999999999454</v>
      </c>
      <c r="D347" s="40">
        <v>0</v>
      </c>
      <c r="E347" s="40">
        <v>0.09</v>
      </c>
      <c r="F347" s="40">
        <v>0</v>
      </c>
      <c r="G347" s="40">
        <v>0.192</v>
      </c>
      <c r="H347" s="41">
        <v>0</v>
      </c>
      <c r="I347" s="42">
        <f t="shared" si="11"/>
        <v>20.881999999999454</v>
      </c>
      <c r="K347" s="63">
        <v>1.3779999999999999</v>
      </c>
    </row>
    <row r="348" spans="1:11" x14ac:dyDescent="0.2">
      <c r="A348" s="4">
        <f t="shared" si="10"/>
        <v>12</v>
      </c>
      <c r="B348" s="35">
        <v>41247</v>
      </c>
      <c r="C348" s="39">
        <v>22.100000000000364</v>
      </c>
      <c r="D348" s="40">
        <v>0</v>
      </c>
      <c r="E348" s="40">
        <v>8.3000000000000004E-2</v>
      </c>
      <c r="F348" s="40">
        <v>0</v>
      </c>
      <c r="G348" s="40">
        <v>0</v>
      </c>
      <c r="H348" s="41">
        <v>0</v>
      </c>
      <c r="I348" s="42">
        <f t="shared" si="11"/>
        <v>22.183000000000362</v>
      </c>
      <c r="K348" s="63">
        <v>1.3280000000000001</v>
      </c>
    </row>
    <row r="349" spans="1:11" x14ac:dyDescent="0.2">
      <c r="A349" s="4">
        <f t="shared" si="10"/>
        <v>12</v>
      </c>
      <c r="B349" s="35">
        <v>41248</v>
      </c>
      <c r="C349" s="39">
        <v>20</v>
      </c>
      <c r="D349" s="40">
        <v>0</v>
      </c>
      <c r="E349" s="40">
        <v>8.6999999999999994E-2</v>
      </c>
      <c r="F349" s="40">
        <v>0</v>
      </c>
      <c r="G349" s="40">
        <v>0</v>
      </c>
      <c r="H349" s="41">
        <v>0</v>
      </c>
      <c r="I349" s="42">
        <f t="shared" si="11"/>
        <v>20.087</v>
      </c>
      <c r="K349" s="63">
        <v>1.369</v>
      </c>
    </row>
    <row r="350" spans="1:11" x14ac:dyDescent="0.2">
      <c r="A350" s="4">
        <f t="shared" si="10"/>
        <v>12</v>
      </c>
      <c r="B350" s="35">
        <v>41249</v>
      </c>
      <c r="C350" s="39">
        <v>21.199999999999818</v>
      </c>
      <c r="D350" s="40">
        <v>0</v>
      </c>
      <c r="E350" s="40">
        <v>0.107</v>
      </c>
      <c r="F350" s="40">
        <v>0</v>
      </c>
      <c r="G350" s="40">
        <v>0</v>
      </c>
      <c r="H350" s="41">
        <v>0</v>
      </c>
      <c r="I350" s="42">
        <f t="shared" si="11"/>
        <v>21.306999999999817</v>
      </c>
      <c r="K350" s="63">
        <v>1.3819999999999999</v>
      </c>
    </row>
    <row r="351" spans="1:11" x14ac:dyDescent="0.2">
      <c r="A351" s="4">
        <f t="shared" si="10"/>
        <v>12</v>
      </c>
      <c r="B351" s="35">
        <v>41250</v>
      </c>
      <c r="C351" s="39">
        <v>20</v>
      </c>
      <c r="D351" s="40">
        <v>0</v>
      </c>
      <c r="E351" s="40">
        <v>7.9000000000000001E-2</v>
      </c>
      <c r="F351" s="40">
        <v>0</v>
      </c>
      <c r="G351" s="40">
        <v>0</v>
      </c>
      <c r="H351" s="41">
        <v>0</v>
      </c>
      <c r="I351" s="42">
        <f t="shared" si="11"/>
        <v>20.079000000000001</v>
      </c>
      <c r="K351" s="63">
        <v>1.3480000000000001</v>
      </c>
    </row>
    <row r="352" spans="1:11" x14ac:dyDescent="0.2">
      <c r="A352" s="4">
        <f t="shared" si="10"/>
        <v>12</v>
      </c>
      <c r="B352" s="35">
        <v>41251</v>
      </c>
      <c r="C352" s="39">
        <v>19.199999999999818</v>
      </c>
      <c r="D352" s="40">
        <v>0</v>
      </c>
      <c r="E352" s="40">
        <v>0.127</v>
      </c>
      <c r="F352" s="40">
        <v>0</v>
      </c>
      <c r="G352" s="40">
        <v>0</v>
      </c>
      <c r="H352" s="41">
        <v>0</v>
      </c>
      <c r="I352" s="42">
        <f t="shared" si="11"/>
        <v>19.326999999999817</v>
      </c>
      <c r="K352" s="63">
        <v>1.26</v>
      </c>
    </row>
    <row r="353" spans="1:11" x14ac:dyDescent="0.2">
      <c r="A353" s="4">
        <f t="shared" si="10"/>
        <v>12</v>
      </c>
      <c r="B353" s="35">
        <v>41252</v>
      </c>
      <c r="C353" s="39">
        <v>19.199999999999818</v>
      </c>
      <c r="D353" s="40">
        <v>0</v>
      </c>
      <c r="E353" s="40">
        <v>8.5000000000000006E-2</v>
      </c>
      <c r="F353" s="40">
        <v>0</v>
      </c>
      <c r="G353" s="40">
        <v>0</v>
      </c>
      <c r="H353" s="41">
        <v>0</v>
      </c>
      <c r="I353" s="42">
        <f t="shared" si="11"/>
        <v>19.284999999999819</v>
      </c>
      <c r="K353" s="63">
        <v>1.33</v>
      </c>
    </row>
    <row r="354" spans="1:11" x14ac:dyDescent="0.2">
      <c r="A354" s="4">
        <f t="shared" si="10"/>
        <v>12</v>
      </c>
      <c r="B354" s="35">
        <v>41253</v>
      </c>
      <c r="C354" s="39">
        <v>20</v>
      </c>
      <c r="D354" s="40">
        <v>0.153</v>
      </c>
      <c r="E354" s="40">
        <v>0</v>
      </c>
      <c r="F354" s="40">
        <v>0</v>
      </c>
      <c r="G354" s="40">
        <v>0</v>
      </c>
      <c r="H354" s="41">
        <v>0</v>
      </c>
      <c r="I354" s="42">
        <f t="shared" si="11"/>
        <v>20.152999999999999</v>
      </c>
      <c r="K354" s="63">
        <v>1.331</v>
      </c>
    </row>
    <row r="355" spans="1:11" x14ac:dyDescent="0.2">
      <c r="A355" s="4">
        <f t="shared" si="10"/>
        <v>12</v>
      </c>
      <c r="B355" s="35">
        <v>41254</v>
      </c>
      <c r="C355" s="39">
        <v>22.5</v>
      </c>
      <c r="D355" s="40">
        <v>0.14799999999999999</v>
      </c>
      <c r="E355" s="40">
        <v>0</v>
      </c>
      <c r="F355" s="40">
        <v>0</v>
      </c>
      <c r="G355" s="40">
        <v>0</v>
      </c>
      <c r="H355" s="41">
        <v>0</v>
      </c>
      <c r="I355" s="42">
        <f t="shared" si="11"/>
        <v>22.648</v>
      </c>
      <c r="K355" s="63">
        <v>1.41</v>
      </c>
    </row>
    <row r="356" spans="1:11" x14ac:dyDescent="0.2">
      <c r="A356" s="4">
        <f t="shared" si="10"/>
        <v>12</v>
      </c>
      <c r="B356" s="35">
        <v>41255</v>
      </c>
      <c r="C356" s="39">
        <v>21.300000000000182</v>
      </c>
      <c r="D356" s="40">
        <v>0.122</v>
      </c>
      <c r="E356" s="40">
        <v>0</v>
      </c>
      <c r="F356" s="40">
        <v>0</v>
      </c>
      <c r="G356" s="40">
        <v>0</v>
      </c>
      <c r="H356" s="41">
        <v>0</v>
      </c>
      <c r="I356" s="42">
        <f t="shared" si="11"/>
        <v>21.422000000000182</v>
      </c>
      <c r="K356" s="63">
        <v>1.36</v>
      </c>
    </row>
    <row r="357" spans="1:11" x14ac:dyDescent="0.2">
      <c r="A357" s="4">
        <f t="shared" si="10"/>
        <v>12</v>
      </c>
      <c r="B357" s="35">
        <v>41256</v>
      </c>
      <c r="C357" s="39">
        <v>22</v>
      </c>
      <c r="D357" s="40">
        <v>0.16</v>
      </c>
      <c r="E357" s="40">
        <v>0</v>
      </c>
      <c r="F357" s="40">
        <v>0</v>
      </c>
      <c r="G357" s="40">
        <v>0</v>
      </c>
      <c r="H357" s="41">
        <v>0</v>
      </c>
      <c r="I357" s="42">
        <f t="shared" si="11"/>
        <v>22.16</v>
      </c>
      <c r="K357" s="63">
        <v>1.38</v>
      </c>
    </row>
    <row r="358" spans="1:11" x14ac:dyDescent="0.2">
      <c r="A358" s="4">
        <f t="shared" si="10"/>
        <v>12</v>
      </c>
      <c r="B358" s="35">
        <v>41257</v>
      </c>
      <c r="C358" s="39">
        <v>21.400000000000546</v>
      </c>
      <c r="D358" s="40">
        <v>0.14899999999999999</v>
      </c>
      <c r="E358" s="40">
        <v>0</v>
      </c>
      <c r="F358" s="40">
        <v>0</v>
      </c>
      <c r="G358" s="40">
        <v>0</v>
      </c>
      <c r="H358" s="41">
        <v>0</v>
      </c>
      <c r="I358" s="42">
        <f t="shared" si="11"/>
        <v>21.549000000000547</v>
      </c>
      <c r="K358" s="63">
        <v>1.3049999999999999</v>
      </c>
    </row>
    <row r="359" spans="1:11" x14ac:dyDescent="0.2">
      <c r="A359" s="4">
        <f t="shared" si="10"/>
        <v>12</v>
      </c>
      <c r="B359" s="35">
        <v>41258</v>
      </c>
      <c r="C359" s="39">
        <v>22.199999999999818</v>
      </c>
      <c r="D359" s="40">
        <v>0.13100000000000001</v>
      </c>
      <c r="E359" s="40">
        <v>0</v>
      </c>
      <c r="F359" s="40">
        <v>0</v>
      </c>
      <c r="G359" s="40">
        <v>0</v>
      </c>
      <c r="H359" s="41">
        <v>0</v>
      </c>
      <c r="I359" s="42">
        <f t="shared" si="11"/>
        <v>22.330999999999818</v>
      </c>
      <c r="K359" s="63">
        <v>1.329</v>
      </c>
    </row>
    <row r="360" spans="1:11" x14ac:dyDescent="0.2">
      <c r="A360" s="4">
        <f t="shared" si="10"/>
        <v>12</v>
      </c>
      <c r="B360" s="35">
        <v>41259</v>
      </c>
      <c r="C360" s="39">
        <v>18.699999999999818</v>
      </c>
      <c r="D360" s="40">
        <v>0.127</v>
      </c>
      <c r="E360" s="40">
        <v>0</v>
      </c>
      <c r="F360" s="40">
        <v>0</v>
      </c>
      <c r="G360" s="40">
        <v>0</v>
      </c>
      <c r="H360" s="41">
        <v>0</v>
      </c>
      <c r="I360" s="42">
        <f t="shared" si="11"/>
        <v>18.826999999999817</v>
      </c>
      <c r="K360" s="63">
        <v>1.3460000000000001</v>
      </c>
    </row>
    <row r="361" spans="1:11" x14ac:dyDescent="0.2">
      <c r="A361" s="4">
        <f t="shared" si="10"/>
        <v>12</v>
      </c>
      <c r="B361" s="35">
        <v>41260</v>
      </c>
      <c r="C361" s="39">
        <v>22</v>
      </c>
      <c r="D361" s="40">
        <v>0.13800000000000001</v>
      </c>
      <c r="E361" s="40">
        <v>2.4E-2</v>
      </c>
      <c r="F361" s="40">
        <v>0</v>
      </c>
      <c r="G361" s="40">
        <v>0</v>
      </c>
      <c r="H361" s="41">
        <v>0</v>
      </c>
      <c r="I361" s="42">
        <f t="shared" si="11"/>
        <v>22.162000000000003</v>
      </c>
      <c r="K361" s="63">
        <v>1.411</v>
      </c>
    </row>
    <row r="362" spans="1:11" x14ac:dyDescent="0.2">
      <c r="A362" s="4">
        <f t="shared" si="10"/>
        <v>12</v>
      </c>
      <c r="B362" s="35">
        <v>41261</v>
      </c>
      <c r="C362" s="39">
        <v>21.300000000000182</v>
      </c>
      <c r="D362" s="40">
        <v>0</v>
      </c>
      <c r="E362" s="40">
        <v>0.13200000000000001</v>
      </c>
      <c r="F362" s="40">
        <v>0</v>
      </c>
      <c r="G362" s="40">
        <v>0</v>
      </c>
      <c r="H362" s="41">
        <v>0</v>
      </c>
      <c r="I362" s="42">
        <f t="shared" si="11"/>
        <v>21.432000000000183</v>
      </c>
      <c r="K362" s="63">
        <v>1.383</v>
      </c>
    </row>
    <row r="363" spans="1:11" x14ac:dyDescent="0.2">
      <c r="A363" s="4">
        <f t="shared" si="10"/>
        <v>12</v>
      </c>
      <c r="B363" s="35">
        <v>41262</v>
      </c>
      <c r="C363" s="39">
        <v>21.899999999999636</v>
      </c>
      <c r="D363" s="40">
        <v>0</v>
      </c>
      <c r="E363" s="40">
        <v>0.20899999999999999</v>
      </c>
      <c r="F363" s="40">
        <v>0</v>
      </c>
      <c r="G363" s="40">
        <v>0</v>
      </c>
      <c r="H363" s="41">
        <v>0</v>
      </c>
      <c r="I363" s="42">
        <f t="shared" si="11"/>
        <v>22.108999999999636</v>
      </c>
      <c r="K363" s="63">
        <v>1.4</v>
      </c>
    </row>
    <row r="364" spans="1:11" x14ac:dyDescent="0.2">
      <c r="A364" s="4">
        <f t="shared" si="10"/>
        <v>12</v>
      </c>
      <c r="B364" s="35">
        <v>41263</v>
      </c>
      <c r="C364" s="39">
        <v>23</v>
      </c>
      <c r="D364" s="40">
        <v>0</v>
      </c>
      <c r="E364" s="40">
        <v>0.14599999999999999</v>
      </c>
      <c r="F364" s="40">
        <v>0</v>
      </c>
      <c r="G364" s="40">
        <v>0</v>
      </c>
      <c r="H364" s="41">
        <v>0</v>
      </c>
      <c r="I364" s="42">
        <f t="shared" si="11"/>
        <v>23.146000000000001</v>
      </c>
      <c r="K364" s="63">
        <v>1.3560000000000001</v>
      </c>
    </row>
    <row r="365" spans="1:11" x14ac:dyDescent="0.2">
      <c r="A365" s="4">
        <f t="shared" si="10"/>
        <v>12</v>
      </c>
      <c r="B365" s="35">
        <v>41264</v>
      </c>
      <c r="C365" s="39">
        <v>21.199999999999818</v>
      </c>
      <c r="D365" s="40">
        <v>0</v>
      </c>
      <c r="E365" s="40">
        <v>0.17199999999999999</v>
      </c>
      <c r="F365" s="40">
        <v>0</v>
      </c>
      <c r="G365" s="40">
        <v>0</v>
      </c>
      <c r="H365" s="41">
        <v>0</v>
      </c>
      <c r="I365" s="42">
        <f t="shared" si="11"/>
        <v>21.371999999999819</v>
      </c>
      <c r="K365" s="63">
        <v>1.377</v>
      </c>
    </row>
    <row r="366" spans="1:11" x14ac:dyDescent="0.2">
      <c r="A366" s="4">
        <f t="shared" si="10"/>
        <v>12</v>
      </c>
      <c r="B366" s="35">
        <v>41265</v>
      </c>
      <c r="C366" s="39">
        <v>21.300000000000182</v>
      </c>
      <c r="D366" s="40">
        <v>0</v>
      </c>
      <c r="E366" s="40">
        <v>0.156</v>
      </c>
      <c r="F366" s="40">
        <v>0</v>
      </c>
      <c r="G366" s="40">
        <v>0</v>
      </c>
      <c r="H366" s="41">
        <v>0</v>
      </c>
      <c r="I366" s="42">
        <f t="shared" si="11"/>
        <v>21.456000000000181</v>
      </c>
      <c r="K366" s="63">
        <v>1.38</v>
      </c>
    </row>
    <row r="367" spans="1:11" x14ac:dyDescent="0.2">
      <c r="A367" s="4">
        <f t="shared" si="10"/>
        <v>12</v>
      </c>
      <c r="B367" s="35">
        <v>41266</v>
      </c>
      <c r="C367" s="39">
        <v>20.400000000000546</v>
      </c>
      <c r="D367" s="40">
        <v>0</v>
      </c>
      <c r="E367" s="40">
        <v>9.0999999999999998E-2</v>
      </c>
      <c r="F367" s="40">
        <v>0</v>
      </c>
      <c r="G367" s="40">
        <v>0</v>
      </c>
      <c r="H367" s="41">
        <v>0</v>
      </c>
      <c r="I367" s="42">
        <f t="shared" si="11"/>
        <v>20.491000000000547</v>
      </c>
      <c r="K367" s="63">
        <v>1.3280000000000001</v>
      </c>
    </row>
    <row r="368" spans="1:11" x14ac:dyDescent="0.2">
      <c r="A368" s="4">
        <f t="shared" si="10"/>
        <v>12</v>
      </c>
      <c r="B368" s="35">
        <v>41267</v>
      </c>
      <c r="C368" s="39">
        <v>20.399999999999636</v>
      </c>
      <c r="D368" s="40">
        <v>0.113</v>
      </c>
      <c r="E368" s="40">
        <v>0</v>
      </c>
      <c r="F368" s="40">
        <v>0</v>
      </c>
      <c r="G368" s="40">
        <v>0</v>
      </c>
      <c r="H368" s="41">
        <v>0</v>
      </c>
      <c r="I368" s="42">
        <f t="shared" si="11"/>
        <v>20.512999999999636</v>
      </c>
      <c r="K368" s="63">
        <v>1.2809999999999999</v>
      </c>
    </row>
    <row r="369" spans="1:11" x14ac:dyDescent="0.2">
      <c r="A369" s="4">
        <f t="shared" si="10"/>
        <v>12</v>
      </c>
      <c r="B369" s="35">
        <v>41268</v>
      </c>
      <c r="C369" s="39">
        <v>19.399999999999636</v>
      </c>
      <c r="D369" s="40">
        <v>8.1000000000000003E-2</v>
      </c>
      <c r="E369" s="40">
        <v>0</v>
      </c>
      <c r="F369" s="40">
        <v>0</v>
      </c>
      <c r="G369" s="40">
        <v>0</v>
      </c>
      <c r="H369" s="41">
        <v>0</v>
      </c>
      <c r="I369" s="42">
        <f t="shared" si="11"/>
        <v>19.480999999999636</v>
      </c>
      <c r="K369" s="63">
        <v>1.2450000000000001</v>
      </c>
    </row>
    <row r="370" spans="1:11" x14ac:dyDescent="0.2">
      <c r="A370" s="4">
        <f t="shared" si="10"/>
        <v>12</v>
      </c>
      <c r="B370" s="35">
        <v>41269</v>
      </c>
      <c r="C370" s="39">
        <v>21.400000000000546</v>
      </c>
      <c r="D370" s="40">
        <v>0.125</v>
      </c>
      <c r="E370" s="40">
        <v>0</v>
      </c>
      <c r="F370" s="40">
        <v>0</v>
      </c>
      <c r="G370" s="40">
        <v>0</v>
      </c>
      <c r="H370" s="41">
        <v>0</v>
      </c>
      <c r="I370" s="42">
        <f t="shared" si="11"/>
        <v>21.525000000000546</v>
      </c>
      <c r="K370" s="63">
        <v>1.359</v>
      </c>
    </row>
    <row r="371" spans="1:11" x14ac:dyDescent="0.2">
      <c r="A371" s="4">
        <f t="shared" si="10"/>
        <v>12</v>
      </c>
      <c r="B371" s="35">
        <v>41270</v>
      </c>
      <c r="C371" s="39">
        <v>21.199999999999818</v>
      </c>
      <c r="D371" s="40">
        <v>0.107</v>
      </c>
      <c r="E371" s="40">
        <v>0</v>
      </c>
      <c r="F371" s="40">
        <v>0</v>
      </c>
      <c r="G371" s="40">
        <v>0</v>
      </c>
      <c r="H371" s="41">
        <v>0</v>
      </c>
      <c r="I371" s="42">
        <f t="shared" si="11"/>
        <v>21.306999999999817</v>
      </c>
      <c r="K371" s="63">
        <v>1.3420000000000001</v>
      </c>
    </row>
    <row r="372" spans="1:11" x14ac:dyDescent="0.2">
      <c r="A372" s="4">
        <f t="shared" si="10"/>
        <v>12</v>
      </c>
      <c r="B372" s="35">
        <v>41271</v>
      </c>
      <c r="C372" s="39">
        <v>21.100000000000364</v>
      </c>
      <c r="D372" s="40">
        <v>0.14699999999999999</v>
      </c>
      <c r="E372" s="40">
        <v>0</v>
      </c>
      <c r="F372" s="40">
        <v>0</v>
      </c>
      <c r="G372" s="40">
        <v>0</v>
      </c>
      <c r="H372" s="41">
        <v>0</v>
      </c>
      <c r="I372" s="42">
        <f t="shared" si="11"/>
        <v>21.247000000000362</v>
      </c>
      <c r="K372" s="63">
        <v>1.3240000000000001</v>
      </c>
    </row>
    <row r="373" spans="1:11" x14ac:dyDescent="0.2">
      <c r="A373" s="4">
        <f t="shared" si="10"/>
        <v>12</v>
      </c>
      <c r="B373" s="35">
        <v>41272</v>
      </c>
      <c r="C373" s="39">
        <v>19.399999999999636</v>
      </c>
      <c r="D373" s="40">
        <v>0.13500000000000001</v>
      </c>
      <c r="E373" s="40">
        <v>0</v>
      </c>
      <c r="F373" s="40">
        <v>0</v>
      </c>
      <c r="G373" s="40">
        <v>0</v>
      </c>
      <c r="H373" s="41">
        <v>0</v>
      </c>
      <c r="I373" s="42">
        <f t="shared" si="11"/>
        <v>19.534999999999638</v>
      </c>
      <c r="K373" s="63">
        <v>1.361</v>
      </c>
    </row>
    <row r="374" spans="1:11" x14ac:dyDescent="0.2">
      <c r="A374" s="4">
        <f t="shared" si="10"/>
        <v>12</v>
      </c>
      <c r="B374" s="35">
        <v>41273</v>
      </c>
      <c r="C374" s="39">
        <v>19.600000000000364</v>
      </c>
      <c r="D374" s="40">
        <v>0.153</v>
      </c>
      <c r="E374" s="40">
        <v>0</v>
      </c>
      <c r="F374" s="40">
        <v>0</v>
      </c>
      <c r="G374" s="40">
        <v>0</v>
      </c>
      <c r="H374" s="41">
        <v>0</v>
      </c>
      <c r="I374" s="42">
        <f t="shared" si="11"/>
        <v>19.753000000000362</v>
      </c>
      <c r="K374" s="63">
        <v>1.3560000000000001</v>
      </c>
    </row>
    <row r="375" spans="1:11" ht="13.5" thickBot="1" x14ac:dyDescent="0.25">
      <c r="A375" s="4">
        <f t="shared" si="10"/>
        <v>12</v>
      </c>
      <c r="B375" s="35">
        <v>41274</v>
      </c>
      <c r="C375" s="39">
        <v>20.399999999999636</v>
      </c>
      <c r="D375" s="40">
        <v>0</v>
      </c>
      <c r="E375" s="40">
        <v>0.11700000000000001</v>
      </c>
      <c r="F375" s="40">
        <v>0</v>
      </c>
      <c r="G375" s="40">
        <v>0</v>
      </c>
      <c r="H375" s="41">
        <v>0</v>
      </c>
      <c r="I375" s="42">
        <f t="shared" si="11"/>
        <v>20.516999999999637</v>
      </c>
      <c r="K375" s="63">
        <v>1.25</v>
      </c>
    </row>
    <row r="376" spans="1:11" s="4" customFormat="1" ht="13.5" thickBot="1" x14ac:dyDescent="0.25">
      <c r="B376" s="36" t="s">
        <v>4</v>
      </c>
      <c r="C376" s="43">
        <f t="shared" ref="C376:H376" si="12">SUM(C10:C375)</f>
        <v>7153.0999999999949</v>
      </c>
      <c r="D376" s="43">
        <f t="shared" si="12"/>
        <v>265.98699999999997</v>
      </c>
      <c r="E376" s="43">
        <f t="shared" si="12"/>
        <v>138.46369999999987</v>
      </c>
      <c r="F376" s="43">
        <f t="shared" si="12"/>
        <v>37.007999999999996</v>
      </c>
      <c r="G376" s="43">
        <f t="shared" si="12"/>
        <v>65.532999999999987</v>
      </c>
      <c r="H376" s="44">
        <f t="shared" si="12"/>
        <v>9.8759999999999994</v>
      </c>
      <c r="I376" s="45">
        <f t="shared" si="11"/>
        <v>7669.9676999999956</v>
      </c>
      <c r="K376" s="65">
        <f>+MAX(K10:K375)</f>
        <v>1.506</v>
      </c>
    </row>
    <row r="377" spans="1:11" x14ac:dyDescent="0.2">
      <c r="A377" s="4"/>
    </row>
    <row r="378" spans="1:11" x14ac:dyDescent="0.2">
      <c r="A378" s="4"/>
    </row>
    <row r="379" spans="1:11" x14ac:dyDescent="0.2">
      <c r="A379" s="4"/>
      <c r="E379" s="4"/>
    </row>
    <row r="380" spans="1:11" x14ac:dyDescent="0.2">
      <c r="A380" s="4" t="str">
        <f t="shared" ref="A380:A417" si="13">+IF(ISBLANK($B380),"",MONTH($B380))</f>
        <v/>
      </c>
      <c r="E380" s="4"/>
    </row>
    <row r="381" spans="1:11" x14ac:dyDescent="0.2">
      <c r="A381" s="4" t="str">
        <f t="shared" si="13"/>
        <v/>
      </c>
      <c r="E381" s="4"/>
    </row>
    <row r="382" spans="1:11" x14ac:dyDescent="0.2">
      <c r="A382" s="4" t="str">
        <f t="shared" si="13"/>
        <v/>
      </c>
      <c r="E382" s="4"/>
    </row>
    <row r="383" spans="1:11" x14ac:dyDescent="0.2">
      <c r="A383" s="4" t="str">
        <f t="shared" si="13"/>
        <v/>
      </c>
      <c r="E383" s="4"/>
    </row>
    <row r="384" spans="1:11" x14ac:dyDescent="0.2">
      <c r="A384" s="4" t="str">
        <f t="shared" si="13"/>
        <v/>
      </c>
      <c r="E384" s="4"/>
    </row>
    <row r="385" spans="1:5" x14ac:dyDescent="0.2">
      <c r="A385" s="4" t="str">
        <f t="shared" si="13"/>
        <v/>
      </c>
      <c r="E385" s="4"/>
    </row>
    <row r="386" spans="1:5" x14ac:dyDescent="0.2">
      <c r="A386" s="4" t="str">
        <f t="shared" si="13"/>
        <v/>
      </c>
      <c r="E386" s="4"/>
    </row>
    <row r="387" spans="1:5" x14ac:dyDescent="0.2">
      <c r="A387" s="4" t="str">
        <f t="shared" si="13"/>
        <v/>
      </c>
      <c r="E387" s="4"/>
    </row>
    <row r="388" spans="1:5" x14ac:dyDescent="0.2">
      <c r="A388" s="4" t="str">
        <f t="shared" si="13"/>
        <v/>
      </c>
      <c r="E388" s="4"/>
    </row>
    <row r="389" spans="1:5" x14ac:dyDescent="0.2">
      <c r="A389" s="4" t="str">
        <f t="shared" si="13"/>
        <v/>
      </c>
      <c r="E389" s="4"/>
    </row>
    <row r="390" spans="1:5" x14ac:dyDescent="0.2">
      <c r="A390" s="4" t="str">
        <f t="shared" si="13"/>
        <v/>
      </c>
      <c r="E390" s="4"/>
    </row>
    <row r="391" spans="1:5" x14ac:dyDescent="0.2">
      <c r="A391" s="4" t="str">
        <f t="shared" si="13"/>
        <v/>
      </c>
      <c r="E391" s="4"/>
    </row>
    <row r="392" spans="1:5" x14ac:dyDescent="0.2">
      <c r="A392" s="4" t="str">
        <f t="shared" si="13"/>
        <v/>
      </c>
      <c r="E392" s="4"/>
    </row>
    <row r="393" spans="1:5" x14ac:dyDescent="0.2">
      <c r="A393" s="4" t="str">
        <f t="shared" si="13"/>
        <v/>
      </c>
      <c r="E393" s="4"/>
    </row>
    <row r="394" spans="1:5" x14ac:dyDescent="0.2">
      <c r="A394" s="4" t="str">
        <f t="shared" si="13"/>
        <v/>
      </c>
      <c r="E394" s="4"/>
    </row>
    <row r="395" spans="1:5" x14ac:dyDescent="0.2">
      <c r="A395" s="4" t="str">
        <f t="shared" si="13"/>
        <v/>
      </c>
    </row>
    <row r="396" spans="1:5" x14ac:dyDescent="0.2">
      <c r="A396" s="4" t="str">
        <f t="shared" si="13"/>
        <v/>
      </c>
    </row>
    <row r="397" spans="1:5" x14ac:dyDescent="0.2">
      <c r="A397" s="4" t="str">
        <f t="shared" si="13"/>
        <v/>
      </c>
    </row>
    <row r="398" spans="1:5" x14ac:dyDescent="0.2">
      <c r="A398" s="4" t="str">
        <f t="shared" si="13"/>
        <v/>
      </c>
    </row>
    <row r="399" spans="1:5" x14ac:dyDescent="0.2">
      <c r="A399" s="4" t="str">
        <f t="shared" si="13"/>
        <v/>
      </c>
    </row>
    <row r="400" spans="1:5" x14ac:dyDescent="0.2">
      <c r="A400" s="4" t="str">
        <f t="shared" si="13"/>
        <v/>
      </c>
    </row>
    <row r="401" spans="1:1" x14ac:dyDescent="0.2">
      <c r="A401" s="4" t="str">
        <f t="shared" si="13"/>
        <v/>
      </c>
    </row>
    <row r="402" spans="1:1" x14ac:dyDescent="0.2">
      <c r="A402" s="4" t="str">
        <f t="shared" si="13"/>
        <v/>
      </c>
    </row>
    <row r="403" spans="1:1" x14ac:dyDescent="0.2">
      <c r="A403" s="4" t="str">
        <f t="shared" si="13"/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 t="str">
        <f t="shared" si="13"/>
        <v/>
      </c>
    </row>
    <row r="410" spans="1:1" x14ac:dyDescent="0.2">
      <c r="A410" s="4" t="str">
        <f t="shared" si="13"/>
        <v/>
      </c>
    </row>
    <row r="411" spans="1:1" x14ac:dyDescent="0.2">
      <c r="A411" s="4" t="str">
        <f t="shared" si="13"/>
        <v/>
      </c>
    </row>
    <row r="412" spans="1:1" x14ac:dyDescent="0.2">
      <c r="A412" s="4" t="str">
        <f t="shared" si="13"/>
        <v/>
      </c>
    </row>
    <row r="413" spans="1:1" x14ac:dyDescent="0.2">
      <c r="A413" s="4" t="str">
        <f t="shared" si="13"/>
        <v/>
      </c>
    </row>
    <row r="414" spans="1:1" x14ac:dyDescent="0.2">
      <c r="A414" s="4" t="str">
        <f t="shared" si="13"/>
        <v/>
      </c>
    </row>
    <row r="415" spans="1:1" x14ac:dyDescent="0.2">
      <c r="A415" s="4" t="str">
        <f t="shared" si="13"/>
        <v/>
      </c>
    </row>
    <row r="416" spans="1:1" x14ac:dyDescent="0.2">
      <c r="A416" s="4" t="str">
        <f t="shared" si="13"/>
        <v/>
      </c>
    </row>
    <row r="417" spans="1:1" x14ac:dyDescent="0.2">
      <c r="A417" s="4" t="str">
        <f t="shared" si="13"/>
        <v/>
      </c>
    </row>
    <row r="418" spans="1:1" x14ac:dyDescent="0.2">
      <c r="A418" s="4"/>
    </row>
    <row r="419" spans="1:1" x14ac:dyDescent="0.2">
      <c r="A419" s="4"/>
    </row>
    <row r="420" spans="1:1" x14ac:dyDescent="0.2">
      <c r="A420" s="4" t="str">
        <f t="shared" ref="A420:A428" si="14">+IF(ISBLANK($B420),"",MONTH($B420))</f>
        <v/>
      </c>
    </row>
    <row r="421" spans="1:1" x14ac:dyDescent="0.2">
      <c r="A421" s="4" t="str">
        <f t="shared" si="14"/>
        <v/>
      </c>
    </row>
    <row r="422" spans="1:1" x14ac:dyDescent="0.2">
      <c r="A422" s="4" t="str">
        <f t="shared" si="14"/>
        <v/>
      </c>
    </row>
    <row r="423" spans="1:1" x14ac:dyDescent="0.2">
      <c r="A423" s="4" t="str">
        <f t="shared" si="14"/>
        <v/>
      </c>
    </row>
    <row r="424" spans="1:1" x14ac:dyDescent="0.2">
      <c r="A424" s="4" t="str">
        <f t="shared" si="14"/>
        <v/>
      </c>
    </row>
    <row r="425" spans="1:1" x14ac:dyDescent="0.2">
      <c r="A425" s="4" t="str">
        <f t="shared" si="14"/>
        <v/>
      </c>
    </row>
    <row r="426" spans="1:1" x14ac:dyDescent="0.2">
      <c r="A426" s="4" t="str">
        <f t="shared" si="14"/>
        <v/>
      </c>
    </row>
    <row r="427" spans="1:1" x14ac:dyDescent="0.2">
      <c r="A427" s="4" t="str">
        <f t="shared" si="14"/>
        <v/>
      </c>
    </row>
    <row r="428" spans="1:1" x14ac:dyDescent="0.2">
      <c r="A428" s="4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T427"/>
  <sheetViews>
    <sheetView showGridLines="0" topLeftCell="B1" zoomScale="75" workbookViewId="0">
      <pane xSplit="1" ySplit="9" topLeftCell="C10" activePane="bottomRight" state="frozen"/>
      <selection pane="topRight"/>
      <selection pane="bottomLeft"/>
      <selection pane="bottomRight" activeCell="B1" sqref="B1"/>
    </sheetView>
  </sheetViews>
  <sheetFormatPr baseColWidth="10" defaultRowHeight="12.75" x14ac:dyDescent="0.2"/>
  <cols>
    <col min="1" max="1" width="15.7109375" hidden="1" customWidth="1"/>
    <col min="2" max="2" width="43.7109375" bestFit="1" customWidth="1"/>
    <col min="3" max="3" width="25.28515625" bestFit="1" customWidth="1"/>
    <col min="4" max="4" width="26.42578125" bestFit="1" customWidth="1"/>
    <col min="5" max="5" width="25.28515625" bestFit="1" customWidth="1"/>
    <col min="6" max="6" width="21.85546875" customWidth="1"/>
    <col min="7" max="7" width="23" customWidth="1"/>
    <col min="8" max="8" width="22.28515625" customWidth="1"/>
    <col min="9" max="9" width="14.5703125" bestFit="1" customWidth="1"/>
    <col min="11" max="11" width="15" bestFit="1" customWidth="1"/>
  </cols>
  <sheetData>
    <row r="1" spans="1:11" ht="15.75" x14ac:dyDescent="0.25">
      <c r="A1" s="4"/>
      <c r="B1" s="23" t="s">
        <v>13</v>
      </c>
    </row>
    <row r="2" spans="1:11" ht="15.75" x14ac:dyDescent="0.25">
      <c r="A2" s="4"/>
      <c r="B2" s="24" t="s">
        <v>45</v>
      </c>
    </row>
    <row r="3" spans="1:11" ht="15.75" x14ac:dyDescent="0.25">
      <c r="A3" s="4"/>
      <c r="B3" s="24" t="s">
        <v>78</v>
      </c>
    </row>
    <row r="4" spans="1:11" ht="13.5" thickBot="1" x14ac:dyDescent="0.25">
      <c r="A4" s="4"/>
      <c r="B4" s="22" t="s">
        <v>21</v>
      </c>
    </row>
    <row r="5" spans="1:11" ht="16.5" thickBot="1" x14ac:dyDescent="0.3">
      <c r="A5" s="4"/>
      <c r="B5" s="3"/>
      <c r="C5" s="3"/>
    </row>
    <row r="6" spans="1:11" ht="4.5" customHeight="1" thickBot="1" x14ac:dyDescent="0.3">
      <c r="A6" s="4"/>
      <c r="B6" s="37"/>
      <c r="C6" s="38"/>
      <c r="D6" s="16"/>
      <c r="E6" s="16"/>
      <c r="F6" s="16"/>
      <c r="G6" s="16"/>
      <c r="H6" s="16"/>
      <c r="I6" s="17"/>
      <c r="K6" s="54"/>
    </row>
    <row r="7" spans="1:11" s="2" customFormat="1" x14ac:dyDescent="0.2">
      <c r="A7" s="4"/>
      <c r="B7" s="25" t="s">
        <v>0</v>
      </c>
      <c r="C7" s="26" t="str">
        <f>VLOOKUP(C$9,'Información Unidades'!$L$3:$N$15,2,0)</f>
        <v>EDELAYSEN</v>
      </c>
      <c r="D7" s="27" t="str">
        <f>VLOOKUP(D$9,'Información Unidades'!$L$3:$N$15,2,0)</f>
        <v>EDELAYSEN</v>
      </c>
      <c r="E7" s="27" t="str">
        <f>VLOOKUP(E$9,'Información Unidades'!$L$3:$N$15,2,0)</f>
        <v>EDELAYSEN</v>
      </c>
      <c r="F7" s="27" t="str">
        <f>VLOOKUP(F$9,'Información Unidades'!$L$3:$N$15,2,0)</f>
        <v>EDELAYSEN</v>
      </c>
      <c r="G7" s="27" t="str">
        <f>VLOOKUP(G$9,'Información Unidades'!$L$3:$N$15,2,0)</f>
        <v>EDELAYSEN</v>
      </c>
      <c r="H7" s="28" t="str">
        <f>VLOOKUP(H$9,'Información Unidades'!$L$3:$N$15,2,0)</f>
        <v>EDELAYSEN</v>
      </c>
      <c r="I7" s="18" t="s">
        <v>1</v>
      </c>
      <c r="K7" s="18" t="s">
        <v>71</v>
      </c>
    </row>
    <row r="8" spans="1:11" s="6" customFormat="1" x14ac:dyDescent="0.2">
      <c r="A8" s="4"/>
      <c r="B8" s="19" t="s">
        <v>2</v>
      </c>
      <c r="C8" s="29" t="str">
        <f>VLOOKUP(C$9,'Información Unidades'!$L$3:$N$15,3,0)</f>
        <v>HIDRO PASADA</v>
      </c>
      <c r="D8" s="30" t="str">
        <f>VLOOKUP(D$9,'Información Unidades'!$L$3:$N$15,3,0)</f>
        <v>DIESEL</v>
      </c>
      <c r="E8" s="30" t="str">
        <f>VLOOKUP(E$9,'Información Unidades'!$L$3:$N$15,3,0)</f>
        <v>DIESEL</v>
      </c>
      <c r="F8" s="30" t="str">
        <f>VLOOKUP(F$9,'Información Unidades'!$L$3:$N$15,3,0)</f>
        <v>DIESEL</v>
      </c>
      <c r="G8" s="30" t="str">
        <f>VLOOKUP(G$9,'Información Unidades'!$L$3:$N$15,3,0)</f>
        <v>DIESEL</v>
      </c>
      <c r="H8" s="31" t="str">
        <f>VLOOKUP(H$9,'Información Unidades'!$L$3:$N$15,3,0)</f>
        <v>DIESEL</v>
      </c>
      <c r="I8" s="20" t="s">
        <v>3</v>
      </c>
      <c r="K8" s="20" t="s">
        <v>73</v>
      </c>
    </row>
    <row r="9" spans="1:11" s="6" customFormat="1" ht="13.5" thickBot="1" x14ac:dyDescent="0.25">
      <c r="A9" s="4"/>
      <c r="B9" s="21" t="s">
        <v>23</v>
      </c>
      <c r="C9" s="32" t="s">
        <v>46</v>
      </c>
      <c r="D9" s="33" t="s">
        <v>47</v>
      </c>
      <c r="E9" s="33" t="s">
        <v>48</v>
      </c>
      <c r="F9" s="33" t="s">
        <v>49</v>
      </c>
      <c r="G9" s="33" t="s">
        <v>50</v>
      </c>
      <c r="H9" s="34" t="s">
        <v>51</v>
      </c>
      <c r="I9" s="22"/>
      <c r="K9" s="22" t="s">
        <v>70</v>
      </c>
    </row>
    <row r="10" spans="1:11" x14ac:dyDescent="0.2">
      <c r="A10" s="4">
        <f t="shared" ref="A10:A73" si="0">+IF(ISBLANK($B10),"",MONTH($B10))</f>
        <v>1</v>
      </c>
      <c r="B10" s="35">
        <v>41275</v>
      </c>
      <c r="C10" s="39">
        <v>19.300000000000182</v>
      </c>
      <c r="D10" s="40">
        <v>8.8999999999999996E-2</v>
      </c>
      <c r="E10" s="40">
        <v>0</v>
      </c>
      <c r="F10" s="40">
        <v>0</v>
      </c>
      <c r="G10" s="40">
        <v>0</v>
      </c>
      <c r="H10" s="41">
        <v>0</v>
      </c>
      <c r="I10" s="42">
        <f t="shared" ref="I10:I73" si="1">+SUM(C10:H10)</f>
        <v>19.389000000000181</v>
      </c>
      <c r="K10" s="62">
        <v>1.26</v>
      </c>
    </row>
    <row r="11" spans="1:11" x14ac:dyDescent="0.2">
      <c r="A11" s="4">
        <f t="shared" si="0"/>
        <v>1</v>
      </c>
      <c r="B11" s="35">
        <v>41276</v>
      </c>
      <c r="C11" s="39">
        <v>20.5</v>
      </c>
      <c r="D11" s="40">
        <v>0.11600000000000001</v>
      </c>
      <c r="E11" s="40">
        <v>0</v>
      </c>
      <c r="F11" s="40">
        <v>0</v>
      </c>
      <c r="G11" s="40">
        <v>0</v>
      </c>
      <c r="H11" s="41">
        <v>0</v>
      </c>
      <c r="I11" s="42">
        <f t="shared" si="1"/>
        <v>20.616</v>
      </c>
      <c r="K11" s="63">
        <v>1.32</v>
      </c>
    </row>
    <row r="12" spans="1:11" x14ac:dyDescent="0.2">
      <c r="A12" s="4">
        <f t="shared" si="0"/>
        <v>1</v>
      </c>
      <c r="B12" s="35">
        <v>41277</v>
      </c>
      <c r="C12" s="39">
        <v>20.5</v>
      </c>
      <c r="D12" s="40">
        <v>0.122</v>
      </c>
      <c r="E12" s="40">
        <v>0</v>
      </c>
      <c r="F12" s="40">
        <v>0</v>
      </c>
      <c r="G12" s="40">
        <v>0</v>
      </c>
      <c r="H12" s="41">
        <v>0</v>
      </c>
      <c r="I12" s="42">
        <f t="shared" si="1"/>
        <v>20.622</v>
      </c>
      <c r="K12" s="63">
        <v>1.3220000000000001</v>
      </c>
    </row>
    <row r="13" spans="1:11" x14ac:dyDescent="0.2">
      <c r="A13" s="4">
        <f t="shared" si="0"/>
        <v>1</v>
      </c>
      <c r="B13" s="35">
        <v>41278</v>
      </c>
      <c r="C13" s="39">
        <v>20.599999999999454</v>
      </c>
      <c r="D13" s="40">
        <v>8.4000000000000005E-2</v>
      </c>
      <c r="E13" s="40">
        <v>0</v>
      </c>
      <c r="F13" s="40">
        <v>0</v>
      </c>
      <c r="G13" s="40">
        <v>0</v>
      </c>
      <c r="H13" s="41">
        <v>0</v>
      </c>
      <c r="I13" s="42">
        <f t="shared" si="1"/>
        <v>20.683999999999454</v>
      </c>
      <c r="K13" s="63">
        <v>1.3120000000000001</v>
      </c>
    </row>
    <row r="14" spans="1:11" x14ac:dyDescent="0.2">
      <c r="A14" s="4">
        <f t="shared" si="0"/>
        <v>1</v>
      </c>
      <c r="B14" s="35">
        <v>41279</v>
      </c>
      <c r="C14" s="39">
        <v>19.900000000000546</v>
      </c>
      <c r="D14" s="40">
        <v>0.128</v>
      </c>
      <c r="E14" s="40">
        <v>0</v>
      </c>
      <c r="F14" s="40">
        <v>0</v>
      </c>
      <c r="G14" s="40">
        <v>0</v>
      </c>
      <c r="H14" s="41">
        <v>0</v>
      </c>
      <c r="I14" s="42">
        <f t="shared" si="1"/>
        <v>20.028000000000546</v>
      </c>
      <c r="K14" s="63">
        <v>1.3149999999999999</v>
      </c>
    </row>
    <row r="15" spans="1:11" x14ac:dyDescent="0.2">
      <c r="A15" s="4">
        <f t="shared" si="0"/>
        <v>1</v>
      </c>
      <c r="B15" s="35">
        <v>41280</v>
      </c>
      <c r="C15" s="39">
        <v>21.800000000000182</v>
      </c>
      <c r="D15" s="40">
        <v>0.14599999999999999</v>
      </c>
      <c r="E15" s="40">
        <v>0</v>
      </c>
      <c r="F15" s="40">
        <v>0</v>
      </c>
      <c r="G15" s="40">
        <v>0</v>
      </c>
      <c r="H15" s="41">
        <v>0</v>
      </c>
      <c r="I15" s="42">
        <f t="shared" si="1"/>
        <v>21.946000000000183</v>
      </c>
      <c r="K15" s="63">
        <v>1.367</v>
      </c>
    </row>
    <row r="16" spans="1:11" x14ac:dyDescent="0.2">
      <c r="A16" s="4">
        <f t="shared" si="0"/>
        <v>1</v>
      </c>
      <c r="B16" s="35">
        <v>41281</v>
      </c>
      <c r="C16" s="39">
        <v>21.699999999999818</v>
      </c>
      <c r="D16" s="40">
        <v>0.16300000000000001</v>
      </c>
      <c r="E16" s="40">
        <v>0</v>
      </c>
      <c r="F16" s="40">
        <v>0</v>
      </c>
      <c r="G16" s="40">
        <v>0</v>
      </c>
      <c r="H16" s="41">
        <v>0</v>
      </c>
      <c r="I16" s="42">
        <f t="shared" si="1"/>
        <v>21.862999999999818</v>
      </c>
      <c r="K16" s="63">
        <v>1.4119999999999999</v>
      </c>
    </row>
    <row r="17" spans="1:11" x14ac:dyDescent="0.2">
      <c r="A17" s="4">
        <f t="shared" si="0"/>
        <v>1</v>
      </c>
      <c r="B17" s="35">
        <v>41282</v>
      </c>
      <c r="C17" s="39">
        <v>21.300000000000182</v>
      </c>
      <c r="D17" s="40">
        <v>0.159</v>
      </c>
      <c r="E17" s="40">
        <v>0</v>
      </c>
      <c r="F17" s="40">
        <v>0</v>
      </c>
      <c r="G17" s="40">
        <v>0</v>
      </c>
      <c r="H17" s="41">
        <v>0</v>
      </c>
      <c r="I17" s="42">
        <f t="shared" si="1"/>
        <v>21.459000000000181</v>
      </c>
      <c r="K17" s="63">
        <v>1.3939999999999999</v>
      </c>
    </row>
    <row r="18" spans="1:11" x14ac:dyDescent="0.2">
      <c r="A18" s="4">
        <f t="shared" si="0"/>
        <v>1</v>
      </c>
      <c r="B18" s="35">
        <v>41283</v>
      </c>
      <c r="C18" s="39">
        <v>22</v>
      </c>
      <c r="D18" s="40">
        <v>0.20599999999999999</v>
      </c>
      <c r="E18" s="40">
        <v>0</v>
      </c>
      <c r="F18" s="40">
        <v>0</v>
      </c>
      <c r="G18" s="40">
        <v>0</v>
      </c>
      <c r="H18" s="41">
        <v>0</v>
      </c>
      <c r="I18" s="42">
        <f t="shared" si="1"/>
        <v>22.206</v>
      </c>
      <c r="K18" s="63">
        <v>1.4410000000000001</v>
      </c>
    </row>
    <row r="19" spans="1:11" x14ac:dyDescent="0.2">
      <c r="A19" s="4">
        <f t="shared" si="0"/>
        <v>1</v>
      </c>
      <c r="B19" s="35">
        <v>41284</v>
      </c>
      <c r="C19" s="39">
        <v>21.099999999999454</v>
      </c>
      <c r="D19" s="40">
        <v>0.30599999999999999</v>
      </c>
      <c r="E19" s="40">
        <v>0</v>
      </c>
      <c r="F19" s="40">
        <v>7.4999999999999997E-2</v>
      </c>
      <c r="G19" s="40">
        <v>0.05</v>
      </c>
      <c r="H19" s="41">
        <v>2.5000000000000001E-2</v>
      </c>
      <c r="I19" s="42">
        <f t="shared" si="1"/>
        <v>21.555999999999454</v>
      </c>
      <c r="K19" s="63">
        <v>1.5389999999999999</v>
      </c>
    </row>
    <row r="20" spans="1:11" x14ac:dyDescent="0.2">
      <c r="A20" s="4">
        <f t="shared" si="0"/>
        <v>1</v>
      </c>
      <c r="B20" s="35">
        <v>41285</v>
      </c>
      <c r="C20" s="39">
        <v>22.400000000000546</v>
      </c>
      <c r="D20" s="40">
        <v>0.29199999999999998</v>
      </c>
      <c r="E20" s="40">
        <v>0</v>
      </c>
      <c r="F20" s="40">
        <v>0</v>
      </c>
      <c r="G20" s="40">
        <v>0</v>
      </c>
      <c r="H20" s="41">
        <v>0</v>
      </c>
      <c r="I20" s="42">
        <f t="shared" si="1"/>
        <v>22.692000000000547</v>
      </c>
      <c r="K20" s="63">
        <v>1.4219999999999999</v>
      </c>
    </row>
    <row r="21" spans="1:11" x14ac:dyDescent="0.2">
      <c r="A21" s="4">
        <f t="shared" si="0"/>
        <v>1</v>
      </c>
      <c r="B21" s="35">
        <v>41286</v>
      </c>
      <c r="C21" s="39">
        <v>21</v>
      </c>
      <c r="D21" s="40">
        <v>0.76100000000000001</v>
      </c>
      <c r="E21" s="40">
        <v>3.2000000000000001E-2</v>
      </c>
      <c r="F21" s="40">
        <v>0</v>
      </c>
      <c r="G21" s="40">
        <v>0</v>
      </c>
      <c r="H21" s="41">
        <v>0</v>
      </c>
      <c r="I21" s="42">
        <f t="shared" si="1"/>
        <v>21.792999999999999</v>
      </c>
      <c r="K21" s="63">
        <v>1.403</v>
      </c>
    </row>
    <row r="22" spans="1:11" x14ac:dyDescent="0.2">
      <c r="A22" s="4">
        <f t="shared" si="0"/>
        <v>1</v>
      </c>
      <c r="B22" s="35">
        <v>41287</v>
      </c>
      <c r="C22" s="39">
        <v>19.5</v>
      </c>
      <c r="D22" s="40">
        <v>0.85199999999999998</v>
      </c>
      <c r="E22" s="40">
        <v>0.22800000000000001</v>
      </c>
      <c r="F22" s="40">
        <v>0</v>
      </c>
      <c r="G22" s="40">
        <v>0</v>
      </c>
      <c r="H22" s="41">
        <v>0</v>
      </c>
      <c r="I22" s="42">
        <f t="shared" si="1"/>
        <v>20.580000000000002</v>
      </c>
      <c r="K22" s="63">
        <v>1.3919999999999999</v>
      </c>
    </row>
    <row r="23" spans="1:11" x14ac:dyDescent="0.2">
      <c r="A23" s="4">
        <f t="shared" si="0"/>
        <v>1</v>
      </c>
      <c r="B23" s="35">
        <v>41288</v>
      </c>
      <c r="C23" s="39">
        <v>20.5</v>
      </c>
      <c r="D23" s="40">
        <v>1.085</v>
      </c>
      <c r="E23" s="40">
        <v>0.90300000000000002</v>
      </c>
      <c r="F23" s="40">
        <v>0</v>
      </c>
      <c r="G23" s="40">
        <v>0</v>
      </c>
      <c r="H23" s="41">
        <v>0</v>
      </c>
      <c r="I23" s="42">
        <f t="shared" si="1"/>
        <v>22.488</v>
      </c>
      <c r="K23" s="63">
        <v>1.464</v>
      </c>
    </row>
    <row r="24" spans="1:11" x14ac:dyDescent="0.2">
      <c r="A24" s="4">
        <f t="shared" si="0"/>
        <v>1</v>
      </c>
      <c r="B24" s="35">
        <v>41289</v>
      </c>
      <c r="C24" s="39">
        <v>20.199999999999818</v>
      </c>
      <c r="D24" s="40">
        <v>0.60799999999999998</v>
      </c>
      <c r="E24" s="40">
        <v>0.57499999999999996</v>
      </c>
      <c r="F24" s="40">
        <v>0</v>
      </c>
      <c r="G24" s="40">
        <v>0.83299999999999996</v>
      </c>
      <c r="H24" s="41">
        <v>0</v>
      </c>
      <c r="I24" s="42">
        <f t="shared" si="1"/>
        <v>22.215999999999816</v>
      </c>
      <c r="K24" s="63">
        <v>1.4219999999999999</v>
      </c>
    </row>
    <row r="25" spans="1:11" x14ac:dyDescent="0.2">
      <c r="A25" s="4">
        <f t="shared" si="0"/>
        <v>1</v>
      </c>
      <c r="B25" s="35">
        <v>41290</v>
      </c>
      <c r="C25" s="39">
        <v>21.399999999999636</v>
      </c>
      <c r="D25" s="40">
        <v>0.499</v>
      </c>
      <c r="E25" s="40">
        <v>0.61499999999999999</v>
      </c>
      <c r="F25" s="40">
        <v>0</v>
      </c>
      <c r="G25" s="40">
        <v>0.79700000000000004</v>
      </c>
      <c r="H25" s="41">
        <v>0</v>
      </c>
      <c r="I25" s="42">
        <f t="shared" si="1"/>
        <v>23.310999999999634</v>
      </c>
      <c r="K25" s="63">
        <v>1.409</v>
      </c>
    </row>
    <row r="26" spans="1:11" x14ac:dyDescent="0.2">
      <c r="A26" s="4">
        <f t="shared" si="0"/>
        <v>1</v>
      </c>
      <c r="B26" s="35">
        <v>41291</v>
      </c>
      <c r="C26" s="39">
        <v>19.300000000000182</v>
      </c>
      <c r="D26" s="40">
        <v>0.65700000000000003</v>
      </c>
      <c r="E26" s="40">
        <v>1.252</v>
      </c>
      <c r="F26" s="40">
        <v>0</v>
      </c>
      <c r="G26" s="40">
        <v>0.32400000000000001</v>
      </c>
      <c r="H26" s="41">
        <v>0</v>
      </c>
      <c r="I26" s="42">
        <f t="shared" si="1"/>
        <v>21.533000000000182</v>
      </c>
      <c r="K26" s="63">
        <v>1.478</v>
      </c>
    </row>
    <row r="27" spans="1:11" x14ac:dyDescent="0.2">
      <c r="A27" s="4">
        <f t="shared" si="0"/>
        <v>1</v>
      </c>
      <c r="B27" s="35">
        <v>41292</v>
      </c>
      <c r="C27" s="39">
        <v>20.399999999999636</v>
      </c>
      <c r="D27" s="40">
        <v>0.65</v>
      </c>
      <c r="E27" s="40">
        <v>0.66700000000000004</v>
      </c>
      <c r="F27" s="40">
        <v>0</v>
      </c>
      <c r="G27" s="40">
        <v>0.88</v>
      </c>
      <c r="H27" s="41">
        <v>0</v>
      </c>
      <c r="I27" s="42">
        <f t="shared" si="1"/>
        <v>22.596999999999635</v>
      </c>
      <c r="K27" s="63">
        <v>1.4690000000000001</v>
      </c>
    </row>
    <row r="28" spans="1:11" x14ac:dyDescent="0.2">
      <c r="A28" s="4">
        <f t="shared" si="0"/>
        <v>1</v>
      </c>
      <c r="B28" s="35">
        <v>41293</v>
      </c>
      <c r="C28" s="39">
        <v>20.5</v>
      </c>
      <c r="D28" s="40">
        <v>1.115</v>
      </c>
      <c r="E28" s="40">
        <v>0.46899999999999997</v>
      </c>
      <c r="F28" s="40">
        <v>0</v>
      </c>
      <c r="G28" s="40">
        <v>0</v>
      </c>
      <c r="H28" s="41">
        <v>0</v>
      </c>
      <c r="I28" s="42">
        <f t="shared" si="1"/>
        <v>22.084</v>
      </c>
      <c r="K28" s="63">
        <v>1.1779999999999999</v>
      </c>
    </row>
    <row r="29" spans="1:11" x14ac:dyDescent="0.2">
      <c r="A29" s="4">
        <f t="shared" si="0"/>
        <v>1</v>
      </c>
      <c r="B29" s="35">
        <v>41294</v>
      </c>
      <c r="C29" s="39">
        <v>19.300000000000182</v>
      </c>
      <c r="D29" s="40">
        <v>1.0569999999999999</v>
      </c>
      <c r="E29" s="40">
        <v>0.72499999999999998</v>
      </c>
      <c r="F29" s="40">
        <v>0</v>
      </c>
      <c r="G29" s="40">
        <v>0</v>
      </c>
      <c r="H29" s="41">
        <v>0</v>
      </c>
      <c r="I29" s="42">
        <f t="shared" si="1"/>
        <v>21.082000000000182</v>
      </c>
      <c r="K29" s="63">
        <v>1.4279999999999999</v>
      </c>
    </row>
    <row r="30" spans="1:11" x14ac:dyDescent="0.2">
      <c r="A30" s="4">
        <f t="shared" si="0"/>
        <v>1</v>
      </c>
      <c r="B30" s="35">
        <v>41295</v>
      </c>
      <c r="C30" s="39">
        <v>21.900000000000546</v>
      </c>
      <c r="D30" s="40">
        <v>1.411</v>
      </c>
      <c r="E30" s="40">
        <v>0.67</v>
      </c>
      <c r="F30" s="40">
        <v>0</v>
      </c>
      <c r="G30" s="40">
        <v>0.57499999999999996</v>
      </c>
      <c r="H30" s="41">
        <v>0</v>
      </c>
      <c r="I30" s="42">
        <f t="shared" si="1"/>
        <v>24.556000000000548</v>
      </c>
      <c r="K30" s="63">
        <v>1.55</v>
      </c>
    </row>
    <row r="31" spans="1:11" x14ac:dyDescent="0.2">
      <c r="A31" s="4">
        <f t="shared" si="0"/>
        <v>1</v>
      </c>
      <c r="B31" s="35">
        <v>41296</v>
      </c>
      <c r="C31" s="39">
        <v>20.699999999999818</v>
      </c>
      <c r="D31" s="40">
        <v>1.1719999999999999</v>
      </c>
      <c r="E31" s="40">
        <v>0.91400000000000003</v>
      </c>
      <c r="F31" s="40">
        <v>0</v>
      </c>
      <c r="G31" s="40">
        <v>0.44700000000000001</v>
      </c>
      <c r="H31" s="41">
        <v>0</v>
      </c>
      <c r="I31" s="42">
        <f t="shared" si="1"/>
        <v>23.232999999999819</v>
      </c>
      <c r="K31" s="63">
        <v>1.444</v>
      </c>
    </row>
    <row r="32" spans="1:11" x14ac:dyDescent="0.2">
      <c r="A32" s="4">
        <f t="shared" si="0"/>
        <v>1</v>
      </c>
      <c r="B32" s="35">
        <v>41297</v>
      </c>
      <c r="C32" s="39">
        <v>20.199999999999818</v>
      </c>
      <c r="D32" s="40">
        <v>0.97199999999999998</v>
      </c>
      <c r="E32" s="40">
        <v>0.63200000000000001</v>
      </c>
      <c r="F32" s="40">
        <v>0</v>
      </c>
      <c r="G32" s="40">
        <v>0.32900000000000001</v>
      </c>
      <c r="H32" s="41">
        <v>0</v>
      </c>
      <c r="I32" s="42">
        <f t="shared" si="1"/>
        <v>22.132999999999821</v>
      </c>
      <c r="K32" s="63">
        <v>1.4530000000000001</v>
      </c>
    </row>
    <row r="33" spans="1:11" x14ac:dyDescent="0.2">
      <c r="A33" s="4">
        <f t="shared" si="0"/>
        <v>1</v>
      </c>
      <c r="B33" s="35">
        <v>41298</v>
      </c>
      <c r="C33" s="39">
        <v>20.199999999999818</v>
      </c>
      <c r="D33" s="40">
        <v>0.70099999999999996</v>
      </c>
      <c r="E33" s="40">
        <v>0.55400000000000005</v>
      </c>
      <c r="F33" s="40">
        <v>0</v>
      </c>
      <c r="G33" s="40">
        <v>0.442</v>
      </c>
      <c r="H33" s="41">
        <v>0</v>
      </c>
      <c r="I33" s="42">
        <f t="shared" si="1"/>
        <v>21.896999999999817</v>
      </c>
      <c r="K33" s="63">
        <v>1.4510000000000001</v>
      </c>
    </row>
    <row r="34" spans="1:11" x14ac:dyDescent="0.2">
      <c r="A34" s="4">
        <f t="shared" si="0"/>
        <v>1</v>
      </c>
      <c r="B34" s="35">
        <v>41299</v>
      </c>
      <c r="C34" s="39">
        <v>19.199999999999818</v>
      </c>
      <c r="D34" s="40">
        <v>0.78100000000000003</v>
      </c>
      <c r="E34" s="40">
        <v>0.50700000000000001</v>
      </c>
      <c r="F34" s="40">
        <v>0</v>
      </c>
      <c r="G34" s="40">
        <v>0.42299999999999999</v>
      </c>
      <c r="H34" s="41">
        <v>8.9999999999999993E-3</v>
      </c>
      <c r="I34" s="42">
        <f t="shared" si="1"/>
        <v>20.919999999999817</v>
      </c>
      <c r="K34" s="63">
        <v>1.4039999999999999</v>
      </c>
    </row>
    <row r="35" spans="1:11" x14ac:dyDescent="0.2">
      <c r="A35" s="4">
        <f t="shared" si="0"/>
        <v>1</v>
      </c>
      <c r="B35" s="35">
        <v>41300</v>
      </c>
      <c r="C35" s="39">
        <v>20.100000000000364</v>
      </c>
      <c r="D35" s="40">
        <v>0.85299999999999998</v>
      </c>
      <c r="E35" s="40">
        <v>0.46500000000000002</v>
      </c>
      <c r="F35" s="40">
        <v>0</v>
      </c>
      <c r="G35" s="40">
        <v>0</v>
      </c>
      <c r="H35" s="41">
        <v>0</v>
      </c>
      <c r="I35" s="42">
        <f t="shared" si="1"/>
        <v>21.418000000000365</v>
      </c>
      <c r="K35" s="63">
        <v>1.4</v>
      </c>
    </row>
    <row r="36" spans="1:11" x14ac:dyDescent="0.2">
      <c r="A36" s="4">
        <f t="shared" si="0"/>
        <v>1</v>
      </c>
      <c r="B36" s="35">
        <v>41301</v>
      </c>
      <c r="C36" s="39">
        <v>20.100000000000364</v>
      </c>
      <c r="D36" s="40">
        <v>0.76700000000000002</v>
      </c>
      <c r="E36" s="40">
        <v>0.754</v>
      </c>
      <c r="F36" s="40">
        <v>0</v>
      </c>
      <c r="G36" s="40">
        <v>0</v>
      </c>
      <c r="H36" s="41">
        <v>0</v>
      </c>
      <c r="I36" s="42">
        <f t="shared" si="1"/>
        <v>21.621000000000365</v>
      </c>
      <c r="K36" s="63">
        <v>1.405</v>
      </c>
    </row>
    <row r="37" spans="1:11" x14ac:dyDescent="0.2">
      <c r="A37" s="4">
        <f t="shared" si="0"/>
        <v>1</v>
      </c>
      <c r="B37" s="35">
        <v>41302</v>
      </c>
      <c r="C37" s="39">
        <v>20.599999999999454</v>
      </c>
      <c r="D37" s="40">
        <v>0.39300000000000002</v>
      </c>
      <c r="E37" s="40">
        <v>1</v>
      </c>
      <c r="F37" s="40">
        <v>0</v>
      </c>
      <c r="G37" s="40">
        <v>0.36</v>
      </c>
      <c r="H37" s="41">
        <v>0</v>
      </c>
      <c r="I37" s="42">
        <f t="shared" si="1"/>
        <v>22.352999999999454</v>
      </c>
      <c r="K37" s="63">
        <v>1.474</v>
      </c>
    </row>
    <row r="38" spans="1:11" x14ac:dyDescent="0.2">
      <c r="A38" s="4">
        <f t="shared" si="0"/>
        <v>1</v>
      </c>
      <c r="B38" s="35">
        <v>41303</v>
      </c>
      <c r="C38" s="39">
        <v>20.100000000000364</v>
      </c>
      <c r="D38" s="40">
        <v>0.18099999999999999</v>
      </c>
      <c r="E38" s="40">
        <v>0.84099999999999997</v>
      </c>
      <c r="F38" s="40">
        <v>0.44900000000000001</v>
      </c>
      <c r="G38" s="40">
        <v>0.64500000000000002</v>
      </c>
      <c r="H38" s="41">
        <v>8.5000000000000006E-2</v>
      </c>
      <c r="I38" s="42">
        <f t="shared" si="1"/>
        <v>22.301000000000368</v>
      </c>
      <c r="K38" s="63">
        <v>1.363</v>
      </c>
    </row>
    <row r="39" spans="1:11" x14ac:dyDescent="0.2">
      <c r="A39" s="4">
        <f t="shared" si="0"/>
        <v>1</v>
      </c>
      <c r="B39" s="35">
        <v>41304</v>
      </c>
      <c r="C39" s="39">
        <v>20.300000000000182</v>
      </c>
      <c r="D39" s="40">
        <v>0.39</v>
      </c>
      <c r="E39" s="40">
        <v>1.129</v>
      </c>
      <c r="F39" s="40">
        <v>0</v>
      </c>
      <c r="G39" s="40">
        <v>0.40799999999999997</v>
      </c>
      <c r="H39" s="41">
        <v>0</v>
      </c>
      <c r="I39" s="42">
        <f t="shared" si="1"/>
        <v>22.227000000000185</v>
      </c>
      <c r="K39" s="63">
        <v>1.4710000000000001</v>
      </c>
    </row>
    <row r="40" spans="1:11" x14ac:dyDescent="0.2">
      <c r="A40" s="4">
        <f t="shared" si="0"/>
        <v>1</v>
      </c>
      <c r="B40" s="35">
        <v>41305</v>
      </c>
      <c r="C40" s="39">
        <v>20.399999999999636</v>
      </c>
      <c r="D40" s="40">
        <v>0.44900000000000001</v>
      </c>
      <c r="E40" s="40">
        <v>1.0920000000000001</v>
      </c>
      <c r="F40" s="40">
        <v>0</v>
      </c>
      <c r="G40" s="40">
        <v>0.39</v>
      </c>
      <c r="H40" s="41">
        <v>0</v>
      </c>
      <c r="I40" s="42">
        <f t="shared" si="1"/>
        <v>22.330999999999637</v>
      </c>
      <c r="K40" s="63">
        <v>1.425</v>
      </c>
    </row>
    <row r="41" spans="1:11" x14ac:dyDescent="0.2">
      <c r="A41" s="4">
        <f t="shared" si="0"/>
        <v>2</v>
      </c>
      <c r="B41" s="35">
        <v>41306</v>
      </c>
      <c r="C41" s="39">
        <v>20.199999999999818</v>
      </c>
      <c r="D41" s="40">
        <v>0.41599999999999998</v>
      </c>
      <c r="E41" s="40">
        <v>0.77600000000000002</v>
      </c>
      <c r="F41" s="40">
        <v>0</v>
      </c>
      <c r="G41" s="40">
        <v>0.34899999999999998</v>
      </c>
      <c r="H41" s="41">
        <v>0</v>
      </c>
      <c r="I41" s="42">
        <f t="shared" si="1"/>
        <v>21.740999999999818</v>
      </c>
      <c r="K41" s="63">
        <v>1.3839999999999999</v>
      </c>
    </row>
    <row r="42" spans="1:11" x14ac:dyDescent="0.2">
      <c r="A42" s="4">
        <f t="shared" si="0"/>
        <v>2</v>
      </c>
      <c r="B42" s="35">
        <v>41307</v>
      </c>
      <c r="C42" s="39">
        <v>19.800000000000182</v>
      </c>
      <c r="D42" s="40">
        <v>0.55700000000000005</v>
      </c>
      <c r="E42" s="40">
        <v>0.72199999999999998</v>
      </c>
      <c r="F42" s="40">
        <v>0</v>
      </c>
      <c r="G42" s="40">
        <v>0</v>
      </c>
      <c r="H42" s="41">
        <v>0</v>
      </c>
      <c r="I42" s="42">
        <f t="shared" si="1"/>
        <v>21.079000000000182</v>
      </c>
      <c r="K42" s="63">
        <v>1.3480000000000001</v>
      </c>
    </row>
    <row r="43" spans="1:11" x14ac:dyDescent="0.2">
      <c r="A43" s="4">
        <f t="shared" si="0"/>
        <v>2</v>
      </c>
      <c r="B43" s="35">
        <v>41308</v>
      </c>
      <c r="C43" s="39">
        <v>18.600000000000364</v>
      </c>
      <c r="D43" s="40">
        <v>0.66400000000000003</v>
      </c>
      <c r="E43" s="40">
        <v>0.79</v>
      </c>
      <c r="F43" s="40">
        <v>0</v>
      </c>
      <c r="G43" s="40">
        <v>0</v>
      </c>
      <c r="H43" s="41">
        <v>0</v>
      </c>
      <c r="I43" s="42">
        <f t="shared" si="1"/>
        <v>20.054000000000364</v>
      </c>
      <c r="K43" s="63">
        <v>1.43</v>
      </c>
    </row>
    <row r="44" spans="1:11" x14ac:dyDescent="0.2">
      <c r="A44" s="4">
        <f t="shared" si="0"/>
        <v>2</v>
      </c>
      <c r="B44" s="35">
        <v>41309</v>
      </c>
      <c r="C44" s="39">
        <v>21.5</v>
      </c>
      <c r="D44" s="40">
        <v>0.67400000000000004</v>
      </c>
      <c r="E44" s="40">
        <v>1.0109999999999999</v>
      </c>
      <c r="F44" s="40">
        <v>0</v>
      </c>
      <c r="G44" s="40">
        <v>0.33900000000000002</v>
      </c>
      <c r="H44" s="41">
        <v>0</v>
      </c>
      <c r="I44" s="42">
        <f t="shared" si="1"/>
        <v>23.523999999999997</v>
      </c>
      <c r="K44" s="63">
        <v>1.506</v>
      </c>
    </row>
    <row r="45" spans="1:11" x14ac:dyDescent="0.2">
      <c r="A45" s="4">
        <f t="shared" si="0"/>
        <v>2</v>
      </c>
      <c r="B45" s="35">
        <v>41310</v>
      </c>
      <c r="C45" s="39">
        <v>21.599999999999454</v>
      </c>
      <c r="D45" s="40">
        <v>0.65600000000000003</v>
      </c>
      <c r="E45" s="40">
        <v>1.22</v>
      </c>
      <c r="F45" s="40">
        <v>0</v>
      </c>
      <c r="G45" s="40">
        <v>0.36</v>
      </c>
      <c r="H45" s="41">
        <v>0</v>
      </c>
      <c r="I45" s="42">
        <f t="shared" si="1"/>
        <v>23.835999999999451</v>
      </c>
      <c r="K45" s="63">
        <v>1.522</v>
      </c>
    </row>
    <row r="46" spans="1:11" x14ac:dyDescent="0.2">
      <c r="A46" s="4">
        <f t="shared" si="0"/>
        <v>2</v>
      </c>
      <c r="B46" s="35">
        <v>41311</v>
      </c>
      <c r="C46" s="39">
        <v>19</v>
      </c>
      <c r="D46" s="40">
        <v>0.54900000000000004</v>
      </c>
      <c r="E46" s="40">
        <v>0.75700000000000001</v>
      </c>
      <c r="F46" s="40">
        <v>1.111</v>
      </c>
      <c r="G46" s="40">
        <v>0.97199999999999998</v>
      </c>
      <c r="H46" s="41">
        <v>0.19900000000000001</v>
      </c>
      <c r="I46" s="42">
        <f t="shared" si="1"/>
        <v>22.588000000000005</v>
      </c>
      <c r="K46" s="63">
        <v>1.5649999999999999</v>
      </c>
    </row>
    <row r="47" spans="1:11" x14ac:dyDescent="0.2">
      <c r="A47" s="4">
        <f t="shared" si="0"/>
        <v>2</v>
      </c>
      <c r="B47" s="35">
        <v>41312</v>
      </c>
      <c r="C47" s="39">
        <v>21.800000000000182</v>
      </c>
      <c r="D47" s="40">
        <v>0.55600000000000005</v>
      </c>
      <c r="E47" s="40">
        <v>1.1160000000000001</v>
      </c>
      <c r="F47" s="40">
        <v>0</v>
      </c>
      <c r="G47" s="40">
        <v>0.35699999999999998</v>
      </c>
      <c r="H47" s="41">
        <v>0</v>
      </c>
      <c r="I47" s="42">
        <f t="shared" si="1"/>
        <v>23.829000000000182</v>
      </c>
      <c r="K47" s="63">
        <v>1.5580000000000001</v>
      </c>
    </row>
    <row r="48" spans="1:11" x14ac:dyDescent="0.2">
      <c r="A48" s="4">
        <f t="shared" si="0"/>
        <v>2</v>
      </c>
      <c r="B48" s="35">
        <v>41313</v>
      </c>
      <c r="C48" s="39">
        <v>21.699999999999818</v>
      </c>
      <c r="D48" s="40">
        <v>0.628</v>
      </c>
      <c r="E48" s="40">
        <v>1.407</v>
      </c>
      <c r="F48" s="40">
        <v>0</v>
      </c>
      <c r="G48" s="40">
        <v>0.438</v>
      </c>
      <c r="H48" s="41">
        <v>0</v>
      </c>
      <c r="I48" s="42">
        <f t="shared" si="1"/>
        <v>24.172999999999817</v>
      </c>
      <c r="K48" s="63">
        <v>1.5580000000000001</v>
      </c>
    </row>
    <row r="49" spans="1:11" x14ac:dyDescent="0.2">
      <c r="A49" s="4">
        <f t="shared" si="0"/>
        <v>2</v>
      </c>
      <c r="B49" s="35">
        <v>41314</v>
      </c>
      <c r="C49" s="39">
        <v>21.800000000000182</v>
      </c>
      <c r="D49" s="40">
        <v>0.98399999999999999</v>
      </c>
      <c r="E49" s="40">
        <v>1.127</v>
      </c>
      <c r="F49" s="40">
        <v>0</v>
      </c>
      <c r="G49" s="40">
        <v>0</v>
      </c>
      <c r="H49" s="41">
        <v>0</v>
      </c>
      <c r="I49" s="42">
        <f t="shared" si="1"/>
        <v>23.911000000000183</v>
      </c>
      <c r="K49" s="63">
        <v>1.552</v>
      </c>
    </row>
    <row r="50" spans="1:11" x14ac:dyDescent="0.2">
      <c r="A50" s="4">
        <f t="shared" si="0"/>
        <v>2</v>
      </c>
      <c r="B50" s="35">
        <v>41315</v>
      </c>
      <c r="C50" s="39">
        <v>20.800000000000182</v>
      </c>
      <c r="D50" s="40">
        <v>0.99299999999999999</v>
      </c>
      <c r="E50" s="40">
        <v>1.1919999999999999</v>
      </c>
      <c r="F50" s="40">
        <v>0</v>
      </c>
      <c r="G50" s="40">
        <v>0</v>
      </c>
      <c r="H50" s="41">
        <v>0</v>
      </c>
      <c r="I50" s="42">
        <f t="shared" si="1"/>
        <v>22.985000000000181</v>
      </c>
      <c r="K50" s="63">
        <v>1.502</v>
      </c>
    </row>
    <row r="51" spans="1:11" x14ac:dyDescent="0.2">
      <c r="A51" s="4">
        <f t="shared" si="0"/>
        <v>2</v>
      </c>
      <c r="B51" s="35">
        <v>41316</v>
      </c>
      <c r="C51" s="39">
        <v>19.800000000000182</v>
      </c>
      <c r="D51" s="40">
        <v>0.27100000000000002</v>
      </c>
      <c r="E51" s="40">
        <v>0.93100000000000005</v>
      </c>
      <c r="F51" s="40">
        <v>1.0069999999999999</v>
      </c>
      <c r="G51" s="40">
        <v>0.92100000000000004</v>
      </c>
      <c r="H51" s="41">
        <v>0.17100000000000001</v>
      </c>
      <c r="I51" s="42">
        <f t="shared" si="1"/>
        <v>23.101000000000184</v>
      </c>
      <c r="K51" s="63">
        <v>0.753</v>
      </c>
    </row>
    <row r="52" spans="1:11" x14ac:dyDescent="0.2">
      <c r="A52" s="4">
        <f t="shared" si="0"/>
        <v>2</v>
      </c>
      <c r="B52" s="35">
        <v>41317</v>
      </c>
      <c r="C52" s="39">
        <v>20.5</v>
      </c>
      <c r="D52" s="40">
        <v>1.4410000000000001</v>
      </c>
      <c r="E52" s="40">
        <v>0.79</v>
      </c>
      <c r="F52" s="40">
        <v>0</v>
      </c>
      <c r="G52" s="40">
        <v>0.48199999999999998</v>
      </c>
      <c r="H52" s="41">
        <v>0</v>
      </c>
      <c r="I52" s="42">
        <f t="shared" si="1"/>
        <v>23.212999999999997</v>
      </c>
      <c r="K52" s="63">
        <v>1.508</v>
      </c>
    </row>
    <row r="53" spans="1:11" x14ac:dyDescent="0.2">
      <c r="A53" s="4">
        <f t="shared" si="0"/>
        <v>2</v>
      </c>
      <c r="B53" s="35">
        <v>41318</v>
      </c>
      <c r="C53" s="39">
        <v>21.799999999999272</v>
      </c>
      <c r="D53" s="40">
        <v>1.3839999999999999</v>
      </c>
      <c r="E53" s="40">
        <v>0.377</v>
      </c>
      <c r="F53" s="40">
        <v>0</v>
      </c>
      <c r="G53" s="40">
        <v>0.46600000000000003</v>
      </c>
      <c r="H53" s="41">
        <v>0</v>
      </c>
      <c r="I53" s="42">
        <f t="shared" si="1"/>
        <v>24.026999999999273</v>
      </c>
      <c r="K53" s="63">
        <v>1.518</v>
      </c>
    </row>
    <row r="54" spans="1:11" x14ac:dyDescent="0.2">
      <c r="A54" s="4">
        <f t="shared" si="0"/>
        <v>2</v>
      </c>
      <c r="B54" s="35">
        <v>41319</v>
      </c>
      <c r="C54" s="39">
        <v>18.600000000000364</v>
      </c>
      <c r="D54" s="40">
        <v>1.2050000000000001</v>
      </c>
      <c r="E54" s="40">
        <v>0.41799999999999998</v>
      </c>
      <c r="F54" s="40">
        <v>0.92600000000000005</v>
      </c>
      <c r="G54" s="40">
        <v>1.0089999999999999</v>
      </c>
      <c r="H54" s="41">
        <v>0.14599999999999999</v>
      </c>
      <c r="I54" s="42">
        <f t="shared" si="1"/>
        <v>22.304000000000361</v>
      </c>
      <c r="K54" s="63">
        <v>1.0569999999999999</v>
      </c>
    </row>
    <row r="55" spans="1:11" x14ac:dyDescent="0.2">
      <c r="A55" s="4">
        <f t="shared" si="0"/>
        <v>2</v>
      </c>
      <c r="B55" s="35">
        <v>41320</v>
      </c>
      <c r="C55" s="39">
        <v>18.300000000000182</v>
      </c>
      <c r="D55" s="40">
        <v>1.353</v>
      </c>
      <c r="E55" s="40">
        <v>0.49</v>
      </c>
      <c r="F55" s="40">
        <v>1.538</v>
      </c>
      <c r="G55" s="40">
        <v>0.95299999999999996</v>
      </c>
      <c r="H55" s="41">
        <v>0.27200000000000002</v>
      </c>
      <c r="I55" s="42">
        <f t="shared" si="1"/>
        <v>22.90600000000018</v>
      </c>
      <c r="K55" s="63">
        <v>1.4550000000000001</v>
      </c>
    </row>
    <row r="56" spans="1:11" x14ac:dyDescent="0.2">
      <c r="A56" s="4">
        <f t="shared" si="0"/>
        <v>2</v>
      </c>
      <c r="B56" s="35">
        <v>41321</v>
      </c>
      <c r="C56" s="39">
        <v>20.300000000000182</v>
      </c>
      <c r="D56" s="40">
        <v>1.3620000000000001</v>
      </c>
      <c r="E56" s="40">
        <v>0.53700000000000003</v>
      </c>
      <c r="F56" s="40">
        <v>0</v>
      </c>
      <c r="G56" s="40">
        <v>0</v>
      </c>
      <c r="H56" s="41">
        <v>0.16200000000000001</v>
      </c>
      <c r="I56" s="42">
        <f t="shared" si="1"/>
        <v>22.361000000000182</v>
      </c>
      <c r="K56" s="63">
        <v>1.4750000000000001</v>
      </c>
    </row>
    <row r="57" spans="1:11" x14ac:dyDescent="0.2">
      <c r="A57" s="4">
        <f t="shared" si="0"/>
        <v>2</v>
      </c>
      <c r="B57" s="35">
        <v>41322</v>
      </c>
      <c r="C57" s="39">
        <v>20.299999999999272</v>
      </c>
      <c r="D57" s="40">
        <v>0.97899999999999998</v>
      </c>
      <c r="E57" s="40">
        <v>0.28599999999999998</v>
      </c>
      <c r="F57" s="40">
        <v>0</v>
      </c>
      <c r="G57" s="40">
        <v>0</v>
      </c>
      <c r="H57" s="41">
        <v>0</v>
      </c>
      <c r="I57" s="42">
        <f t="shared" si="1"/>
        <v>21.564999999999273</v>
      </c>
      <c r="K57" s="63">
        <v>1.395</v>
      </c>
    </row>
    <row r="58" spans="1:11" x14ac:dyDescent="0.2">
      <c r="A58" s="4">
        <f t="shared" si="0"/>
        <v>2</v>
      </c>
      <c r="B58" s="35">
        <v>41323</v>
      </c>
      <c r="C58" s="39">
        <v>19.200000000000728</v>
      </c>
      <c r="D58" s="40">
        <v>1.218</v>
      </c>
      <c r="E58" s="40">
        <v>0.3</v>
      </c>
      <c r="F58" s="40">
        <v>0</v>
      </c>
      <c r="G58" s="40">
        <v>0.46300000000000002</v>
      </c>
      <c r="H58" s="41">
        <v>0</v>
      </c>
      <c r="I58" s="42">
        <f t="shared" si="1"/>
        <v>21.181000000000729</v>
      </c>
      <c r="K58" s="63">
        <v>1.389</v>
      </c>
    </row>
    <row r="59" spans="1:11" x14ac:dyDescent="0.2">
      <c r="A59" s="4">
        <f t="shared" si="0"/>
        <v>2</v>
      </c>
      <c r="B59" s="35">
        <v>41324</v>
      </c>
      <c r="C59" s="39">
        <v>21.099999999999454</v>
      </c>
      <c r="D59" s="40">
        <v>1.3240000000000001</v>
      </c>
      <c r="E59" s="40">
        <v>0.35399999999999998</v>
      </c>
      <c r="F59" s="40">
        <v>0</v>
      </c>
      <c r="G59" s="40">
        <v>0.41699999999999998</v>
      </c>
      <c r="H59" s="41">
        <v>0</v>
      </c>
      <c r="I59" s="42">
        <f t="shared" si="1"/>
        <v>23.194999999999457</v>
      </c>
      <c r="K59" s="63">
        <v>1.4410000000000001</v>
      </c>
    </row>
    <row r="60" spans="1:11" x14ac:dyDescent="0.2">
      <c r="A60" s="4">
        <f t="shared" si="0"/>
        <v>2</v>
      </c>
      <c r="B60" s="35">
        <v>41325</v>
      </c>
      <c r="C60" s="39">
        <v>20.5</v>
      </c>
      <c r="D60" s="40">
        <v>1.4650000000000001</v>
      </c>
      <c r="E60" s="40">
        <v>0.41499999999999998</v>
      </c>
      <c r="F60" s="40">
        <v>0</v>
      </c>
      <c r="G60" s="40">
        <v>0.46500000000000002</v>
      </c>
      <c r="H60" s="41">
        <v>0</v>
      </c>
      <c r="I60" s="42">
        <f t="shared" si="1"/>
        <v>22.844999999999999</v>
      </c>
      <c r="K60" s="63">
        <v>1.482</v>
      </c>
    </row>
    <row r="61" spans="1:11" x14ac:dyDescent="0.2">
      <c r="A61" s="4">
        <f t="shared" si="0"/>
        <v>2</v>
      </c>
      <c r="B61" s="35">
        <v>41326</v>
      </c>
      <c r="C61" s="39">
        <v>20.100000000000364</v>
      </c>
      <c r="D61" s="40">
        <v>1.292</v>
      </c>
      <c r="E61" s="40">
        <v>0.44500000000000001</v>
      </c>
      <c r="F61" s="40">
        <v>0</v>
      </c>
      <c r="G61" s="40">
        <v>0.36799999999999999</v>
      </c>
      <c r="H61" s="41">
        <v>0</v>
      </c>
      <c r="I61" s="42">
        <f t="shared" si="1"/>
        <v>22.205000000000364</v>
      </c>
      <c r="K61" s="63">
        <v>1.484</v>
      </c>
    </row>
    <row r="62" spans="1:11" x14ac:dyDescent="0.2">
      <c r="A62" s="4">
        <f t="shared" si="0"/>
        <v>2</v>
      </c>
      <c r="B62" s="35">
        <v>41327</v>
      </c>
      <c r="C62" s="39">
        <v>21.800000000000182</v>
      </c>
      <c r="D62" s="40">
        <v>1.47</v>
      </c>
      <c r="E62" s="40">
        <v>0.36099999999999999</v>
      </c>
      <c r="F62" s="40">
        <v>0</v>
      </c>
      <c r="G62" s="40">
        <v>0.38300000000000001</v>
      </c>
      <c r="H62" s="41">
        <v>0</v>
      </c>
      <c r="I62" s="42">
        <f t="shared" si="1"/>
        <v>24.014000000000181</v>
      </c>
      <c r="K62" s="63">
        <v>1.468</v>
      </c>
    </row>
    <row r="63" spans="1:11" x14ac:dyDescent="0.2">
      <c r="A63" s="4">
        <f t="shared" si="0"/>
        <v>2</v>
      </c>
      <c r="B63" s="35">
        <v>41328</v>
      </c>
      <c r="C63" s="39">
        <v>18.899999999999636</v>
      </c>
      <c r="D63" s="40">
        <v>1.3149999999999999</v>
      </c>
      <c r="E63" s="40">
        <v>0.47499999999999998</v>
      </c>
      <c r="F63" s="40">
        <v>0.73699999999999999</v>
      </c>
      <c r="G63" s="40">
        <v>0.496</v>
      </c>
      <c r="H63" s="41">
        <v>0.109</v>
      </c>
      <c r="I63" s="42">
        <f t="shared" si="1"/>
        <v>22.031999999999638</v>
      </c>
      <c r="K63" s="63">
        <v>1.4550000000000001</v>
      </c>
    </row>
    <row r="64" spans="1:11" x14ac:dyDescent="0.2">
      <c r="A64" s="4">
        <f t="shared" si="0"/>
        <v>2</v>
      </c>
      <c r="B64" s="35">
        <v>41329</v>
      </c>
      <c r="C64" s="39">
        <v>20.100000000000364</v>
      </c>
      <c r="D64" s="40">
        <v>1.304</v>
      </c>
      <c r="E64" s="40">
        <v>0.66200000000000003</v>
      </c>
      <c r="F64" s="40">
        <v>0</v>
      </c>
      <c r="G64" s="40">
        <v>0</v>
      </c>
      <c r="H64" s="41">
        <v>0</v>
      </c>
      <c r="I64" s="42">
        <f t="shared" si="1"/>
        <v>22.066000000000361</v>
      </c>
      <c r="K64" s="63">
        <v>1.504</v>
      </c>
    </row>
    <row r="65" spans="1:11" x14ac:dyDescent="0.2">
      <c r="A65" s="4">
        <f t="shared" si="0"/>
        <v>2</v>
      </c>
      <c r="B65" s="35">
        <v>41330</v>
      </c>
      <c r="C65" s="39">
        <v>20.5</v>
      </c>
      <c r="D65" s="40">
        <v>1.2949999999999999</v>
      </c>
      <c r="E65" s="40">
        <v>0.36099999999999999</v>
      </c>
      <c r="F65" s="40">
        <v>0</v>
      </c>
      <c r="G65" s="40">
        <v>0.41399999999999998</v>
      </c>
      <c r="H65" s="41">
        <v>0</v>
      </c>
      <c r="I65" s="42">
        <f t="shared" si="1"/>
        <v>22.570000000000004</v>
      </c>
      <c r="K65" s="63">
        <v>1.462</v>
      </c>
    </row>
    <row r="66" spans="1:11" x14ac:dyDescent="0.2">
      <c r="A66" s="4">
        <f t="shared" si="0"/>
        <v>2</v>
      </c>
      <c r="B66" s="35">
        <v>41331</v>
      </c>
      <c r="C66" s="39">
        <v>21</v>
      </c>
      <c r="D66" s="40">
        <v>1.3049999999999999</v>
      </c>
      <c r="E66" s="40">
        <v>0.307</v>
      </c>
      <c r="F66" s="40">
        <v>0</v>
      </c>
      <c r="G66" s="40">
        <v>0.43099999999999999</v>
      </c>
      <c r="H66" s="41">
        <v>0</v>
      </c>
      <c r="I66" s="42">
        <f t="shared" si="1"/>
        <v>23.042999999999999</v>
      </c>
      <c r="K66" s="63">
        <v>1.4350000000000001</v>
      </c>
    </row>
    <row r="67" spans="1:11" x14ac:dyDescent="0.2">
      <c r="A67" s="4">
        <f t="shared" si="0"/>
        <v>2</v>
      </c>
      <c r="B67" s="35">
        <v>41332</v>
      </c>
      <c r="C67" s="39">
        <v>19.5</v>
      </c>
      <c r="D67" s="40">
        <v>1.284</v>
      </c>
      <c r="E67" s="40">
        <v>0.45</v>
      </c>
      <c r="F67" s="40">
        <v>0</v>
      </c>
      <c r="G67" s="40">
        <v>0.41099999999999998</v>
      </c>
      <c r="H67" s="41">
        <v>0</v>
      </c>
      <c r="I67" s="42">
        <f t="shared" si="1"/>
        <v>21.645</v>
      </c>
      <c r="K67" s="63">
        <v>1.429</v>
      </c>
    </row>
    <row r="68" spans="1:11" x14ac:dyDescent="0.2">
      <c r="A68" s="4">
        <v>2</v>
      </c>
      <c r="B68" s="35">
        <v>41333</v>
      </c>
      <c r="C68" s="39">
        <v>19.299999999999272</v>
      </c>
      <c r="D68" s="40">
        <v>0.24</v>
      </c>
      <c r="E68" s="40">
        <v>0.189</v>
      </c>
      <c r="F68" s="40">
        <v>1.72</v>
      </c>
      <c r="G68" s="40">
        <v>1.1990000000000001</v>
      </c>
      <c r="H68" s="41">
        <v>0.11600000000000001</v>
      </c>
      <c r="I68" s="42">
        <f t="shared" si="1"/>
        <v>22.763999999999271</v>
      </c>
      <c r="K68" s="63">
        <v>1.1339999999999999</v>
      </c>
    </row>
    <row r="69" spans="1:11" x14ac:dyDescent="0.2">
      <c r="A69" s="4">
        <f t="shared" si="0"/>
        <v>3</v>
      </c>
      <c r="B69" s="35">
        <v>41334</v>
      </c>
      <c r="C69" s="39">
        <v>14</v>
      </c>
      <c r="D69" s="40">
        <v>0.65800000000000003</v>
      </c>
      <c r="E69" s="40">
        <v>0.70099999999999996</v>
      </c>
      <c r="F69" s="40">
        <v>3.0470000000000002</v>
      </c>
      <c r="G69" s="40">
        <v>1.67</v>
      </c>
      <c r="H69" s="41">
        <v>0.373</v>
      </c>
      <c r="I69" s="42">
        <f t="shared" si="1"/>
        <v>20.449000000000002</v>
      </c>
      <c r="K69" s="63">
        <v>0.94</v>
      </c>
    </row>
    <row r="70" spans="1:11" x14ac:dyDescent="0.2">
      <c r="A70" s="4">
        <f t="shared" si="0"/>
        <v>3</v>
      </c>
      <c r="B70" s="35">
        <v>41335</v>
      </c>
      <c r="C70" s="39">
        <v>18.900000000000546</v>
      </c>
      <c r="D70" s="40">
        <v>1.25</v>
      </c>
      <c r="E70" s="40">
        <v>0.69799999999999995</v>
      </c>
      <c r="F70" s="40">
        <v>0</v>
      </c>
      <c r="G70" s="40">
        <v>0</v>
      </c>
      <c r="H70" s="41">
        <v>8.0000000000000002E-3</v>
      </c>
      <c r="I70" s="42">
        <f t="shared" si="1"/>
        <v>20.856000000000545</v>
      </c>
      <c r="K70" s="63">
        <v>1.401</v>
      </c>
    </row>
    <row r="71" spans="1:11" x14ac:dyDescent="0.2">
      <c r="A71" s="4">
        <f t="shared" si="0"/>
        <v>3</v>
      </c>
      <c r="B71" s="35">
        <v>41336</v>
      </c>
      <c r="C71" s="39">
        <v>20.099999999999454</v>
      </c>
      <c r="D71" s="40">
        <v>0.85399999999999998</v>
      </c>
      <c r="E71" s="40">
        <v>0.57999999999999996</v>
      </c>
      <c r="F71" s="40">
        <v>0</v>
      </c>
      <c r="G71" s="40">
        <v>0</v>
      </c>
      <c r="H71" s="41">
        <v>0</v>
      </c>
      <c r="I71" s="42">
        <f t="shared" si="1"/>
        <v>21.533999999999452</v>
      </c>
      <c r="K71" s="63">
        <v>1.4390000000000001</v>
      </c>
    </row>
    <row r="72" spans="1:11" x14ac:dyDescent="0.2">
      <c r="A72" s="4">
        <f t="shared" si="0"/>
        <v>3</v>
      </c>
      <c r="B72" s="35">
        <v>41337</v>
      </c>
      <c r="C72" s="39">
        <v>21.300000000000182</v>
      </c>
      <c r="D72" s="40">
        <v>1.1080000000000001</v>
      </c>
      <c r="E72" s="40">
        <v>0.437</v>
      </c>
      <c r="F72" s="40">
        <v>0</v>
      </c>
      <c r="G72" s="40">
        <v>0.35899999999999999</v>
      </c>
      <c r="H72" s="41">
        <v>0</v>
      </c>
      <c r="I72" s="42">
        <f t="shared" si="1"/>
        <v>23.204000000000185</v>
      </c>
      <c r="K72" s="63">
        <v>1.46</v>
      </c>
    </row>
    <row r="73" spans="1:11" x14ac:dyDescent="0.2">
      <c r="A73" s="4">
        <f t="shared" si="0"/>
        <v>3</v>
      </c>
      <c r="B73" s="35">
        <v>41338</v>
      </c>
      <c r="C73" s="39">
        <v>20.300000000000182</v>
      </c>
      <c r="D73" s="40">
        <v>1.0620000000000001</v>
      </c>
      <c r="E73" s="40">
        <v>0.499</v>
      </c>
      <c r="F73" s="40">
        <v>0</v>
      </c>
      <c r="G73" s="40">
        <v>0.22600000000000001</v>
      </c>
      <c r="H73" s="41">
        <v>0.2</v>
      </c>
      <c r="I73" s="42">
        <f t="shared" si="1"/>
        <v>22.28700000000018</v>
      </c>
      <c r="K73" s="63">
        <v>1.379</v>
      </c>
    </row>
    <row r="74" spans="1:11" x14ac:dyDescent="0.2">
      <c r="A74" s="4">
        <f t="shared" ref="A74:A137" si="2">+IF(ISBLANK($B74),"",MONTH($B74))</f>
        <v>3</v>
      </c>
      <c r="B74" s="35">
        <v>41339</v>
      </c>
      <c r="C74" s="39">
        <v>19.399999999999636</v>
      </c>
      <c r="D74" s="40">
        <v>0.97299999999999998</v>
      </c>
      <c r="E74" s="40">
        <v>0.374</v>
      </c>
      <c r="F74" s="40">
        <v>0</v>
      </c>
      <c r="G74" s="40">
        <v>0.49099999999999999</v>
      </c>
      <c r="H74" s="41">
        <v>0</v>
      </c>
      <c r="I74" s="42">
        <f t="shared" ref="I74:I137" si="3">+SUM(C74:H74)</f>
        <v>21.237999999999634</v>
      </c>
      <c r="K74" s="63">
        <v>1.3839999999999999</v>
      </c>
    </row>
    <row r="75" spans="1:11" x14ac:dyDescent="0.2">
      <c r="A75" s="4">
        <f t="shared" si="2"/>
        <v>3</v>
      </c>
      <c r="B75" s="35">
        <v>41340</v>
      </c>
      <c r="C75" s="39">
        <v>21.400000000000546</v>
      </c>
      <c r="D75" s="40">
        <v>1.137</v>
      </c>
      <c r="E75" s="40">
        <v>0.499</v>
      </c>
      <c r="F75" s="40">
        <v>0</v>
      </c>
      <c r="G75" s="40">
        <v>0.49199999999999999</v>
      </c>
      <c r="H75" s="41">
        <v>0</v>
      </c>
      <c r="I75" s="42">
        <f t="shared" si="3"/>
        <v>23.528000000000546</v>
      </c>
      <c r="K75" s="63">
        <v>1.4350000000000001</v>
      </c>
    </row>
    <row r="76" spans="1:11" x14ac:dyDescent="0.2">
      <c r="A76" s="4">
        <f t="shared" si="2"/>
        <v>3</v>
      </c>
      <c r="B76" s="35">
        <v>41341</v>
      </c>
      <c r="C76" s="39">
        <v>20.599999999999454</v>
      </c>
      <c r="D76" s="40">
        <v>1.1040000000000001</v>
      </c>
      <c r="E76" s="40">
        <v>0.48</v>
      </c>
      <c r="F76" s="40">
        <v>0</v>
      </c>
      <c r="G76" s="40">
        <v>0.495</v>
      </c>
      <c r="H76" s="41">
        <v>0</v>
      </c>
      <c r="I76" s="42">
        <f t="shared" si="3"/>
        <v>22.678999999999455</v>
      </c>
      <c r="K76" s="63">
        <v>1.405</v>
      </c>
    </row>
    <row r="77" spans="1:11" x14ac:dyDescent="0.2">
      <c r="A77" s="4">
        <f t="shared" si="2"/>
        <v>3</v>
      </c>
      <c r="B77" s="35">
        <v>41342</v>
      </c>
      <c r="C77" s="39">
        <v>19.900000000000546</v>
      </c>
      <c r="D77" s="40">
        <v>1.202</v>
      </c>
      <c r="E77" s="40">
        <v>0.441</v>
      </c>
      <c r="F77" s="40">
        <v>0</v>
      </c>
      <c r="G77" s="40">
        <v>0</v>
      </c>
      <c r="H77" s="41">
        <v>0</v>
      </c>
      <c r="I77" s="42">
        <f t="shared" si="3"/>
        <v>21.543000000000543</v>
      </c>
      <c r="K77" s="63">
        <v>1.389</v>
      </c>
    </row>
    <row r="78" spans="1:11" x14ac:dyDescent="0.2">
      <c r="A78" s="4">
        <f t="shared" si="2"/>
        <v>3</v>
      </c>
      <c r="B78" s="35">
        <v>41343</v>
      </c>
      <c r="C78" s="39">
        <v>19.699999999999818</v>
      </c>
      <c r="D78" s="40">
        <v>0.128</v>
      </c>
      <c r="E78" s="40">
        <v>0.29899999999999999</v>
      </c>
      <c r="F78" s="40">
        <v>0.40200000000000002</v>
      </c>
      <c r="G78" s="40">
        <v>0.247</v>
      </c>
      <c r="H78" s="41">
        <v>7.0000000000000007E-2</v>
      </c>
      <c r="I78" s="42">
        <f t="shared" si="3"/>
        <v>20.845999999999819</v>
      </c>
      <c r="K78" s="63">
        <v>1.425</v>
      </c>
    </row>
    <row r="79" spans="1:11" x14ac:dyDescent="0.2">
      <c r="A79" s="4">
        <f t="shared" si="2"/>
        <v>3</v>
      </c>
      <c r="B79" s="35">
        <v>41344</v>
      </c>
      <c r="C79" s="39">
        <v>22.399999999999636</v>
      </c>
      <c r="D79" s="40">
        <v>0.23899999999999999</v>
      </c>
      <c r="E79" s="40">
        <v>0</v>
      </c>
      <c r="F79" s="40">
        <v>0</v>
      </c>
      <c r="G79" s="40">
        <v>0</v>
      </c>
      <c r="H79" s="41">
        <v>0</v>
      </c>
      <c r="I79" s="42">
        <f t="shared" si="3"/>
        <v>22.638999999999637</v>
      </c>
      <c r="K79" s="63">
        <v>1.4279999999999999</v>
      </c>
    </row>
    <row r="80" spans="1:11" x14ac:dyDescent="0.2">
      <c r="A80" s="4">
        <f t="shared" si="2"/>
        <v>3</v>
      </c>
      <c r="B80" s="35">
        <v>41345</v>
      </c>
      <c r="C80" s="39">
        <v>22.100000000000364</v>
      </c>
      <c r="D80" s="40">
        <v>0.16500000000000001</v>
      </c>
      <c r="E80" s="40">
        <v>0</v>
      </c>
      <c r="F80" s="40">
        <v>0</v>
      </c>
      <c r="G80" s="40">
        <v>0</v>
      </c>
      <c r="H80" s="41">
        <v>0</v>
      </c>
      <c r="I80" s="42">
        <f t="shared" si="3"/>
        <v>22.265000000000363</v>
      </c>
      <c r="K80" s="63">
        <v>1.4219999999999999</v>
      </c>
    </row>
    <row r="81" spans="1:11" x14ac:dyDescent="0.2">
      <c r="A81" s="4">
        <f t="shared" si="2"/>
        <v>3</v>
      </c>
      <c r="B81" s="35">
        <v>41346</v>
      </c>
      <c r="C81" s="39">
        <v>21.699999999999818</v>
      </c>
      <c r="D81" s="40">
        <v>0.122</v>
      </c>
      <c r="E81" s="40">
        <v>0</v>
      </c>
      <c r="F81" s="40">
        <v>0</v>
      </c>
      <c r="G81" s="40">
        <v>0</v>
      </c>
      <c r="H81" s="41">
        <v>0</v>
      </c>
      <c r="I81" s="42">
        <f t="shared" si="3"/>
        <v>21.821999999999818</v>
      </c>
      <c r="K81" s="63">
        <v>1.4430000000000001</v>
      </c>
    </row>
    <row r="82" spans="1:11" x14ac:dyDescent="0.2">
      <c r="A82" s="4">
        <f t="shared" si="2"/>
        <v>3</v>
      </c>
      <c r="B82" s="35">
        <v>41347</v>
      </c>
      <c r="C82" s="39">
        <v>20.800000000000182</v>
      </c>
      <c r="D82" s="40">
        <v>0.27300000000000002</v>
      </c>
      <c r="E82" s="40">
        <v>0</v>
      </c>
      <c r="F82" s="40">
        <v>0</v>
      </c>
      <c r="G82" s="40">
        <v>0</v>
      </c>
      <c r="H82" s="41">
        <v>0</v>
      </c>
      <c r="I82" s="42">
        <f t="shared" si="3"/>
        <v>21.073000000000182</v>
      </c>
      <c r="K82" s="63">
        <v>1.48</v>
      </c>
    </row>
    <row r="83" spans="1:11" x14ac:dyDescent="0.2">
      <c r="A83" s="4">
        <f t="shared" si="2"/>
        <v>3</v>
      </c>
      <c r="B83" s="35">
        <v>41348</v>
      </c>
      <c r="C83" s="39">
        <v>22.100000000000364</v>
      </c>
      <c r="D83" s="40">
        <v>0</v>
      </c>
      <c r="E83" s="40">
        <v>0.189</v>
      </c>
      <c r="F83" s="40">
        <v>0</v>
      </c>
      <c r="G83" s="40">
        <v>0</v>
      </c>
      <c r="H83" s="41">
        <v>0</v>
      </c>
      <c r="I83" s="42">
        <f t="shared" si="3"/>
        <v>22.289000000000364</v>
      </c>
      <c r="K83" s="63">
        <v>1.43</v>
      </c>
    </row>
    <row r="84" spans="1:11" x14ac:dyDescent="0.2">
      <c r="A84" s="4">
        <f t="shared" si="2"/>
        <v>3</v>
      </c>
      <c r="B84" s="35">
        <v>41349</v>
      </c>
      <c r="C84" s="39">
        <v>20.899999999999636</v>
      </c>
      <c r="D84" s="40">
        <v>0</v>
      </c>
      <c r="E84" s="40">
        <v>0.17899999999999999</v>
      </c>
      <c r="F84" s="40">
        <v>0</v>
      </c>
      <c r="G84" s="40">
        <v>0</v>
      </c>
      <c r="H84" s="41">
        <v>0</v>
      </c>
      <c r="I84" s="42">
        <f t="shared" si="3"/>
        <v>21.078999999999635</v>
      </c>
      <c r="K84" s="63">
        <v>1.42</v>
      </c>
    </row>
    <row r="85" spans="1:11" x14ac:dyDescent="0.2">
      <c r="A85" s="4">
        <f t="shared" si="2"/>
        <v>3</v>
      </c>
      <c r="B85" s="35">
        <v>41350</v>
      </c>
      <c r="C85" s="39">
        <v>20.699999999999818</v>
      </c>
      <c r="D85" s="40">
        <v>0</v>
      </c>
      <c r="E85" s="40">
        <v>0.17199999999999999</v>
      </c>
      <c r="F85" s="40">
        <v>0</v>
      </c>
      <c r="G85" s="40">
        <v>0</v>
      </c>
      <c r="H85" s="41">
        <v>0</v>
      </c>
      <c r="I85" s="42">
        <f t="shared" si="3"/>
        <v>20.871999999999819</v>
      </c>
      <c r="K85" s="63">
        <v>1.417</v>
      </c>
    </row>
    <row r="86" spans="1:11" x14ac:dyDescent="0.2">
      <c r="A86" s="4">
        <f t="shared" si="2"/>
        <v>3</v>
      </c>
      <c r="B86" s="35">
        <v>41351</v>
      </c>
      <c r="C86" s="39">
        <v>23.400000000000546</v>
      </c>
      <c r="D86" s="40">
        <v>0</v>
      </c>
      <c r="E86" s="40">
        <v>0.33900000000000002</v>
      </c>
      <c r="F86" s="40">
        <v>0</v>
      </c>
      <c r="G86" s="40">
        <v>0</v>
      </c>
      <c r="H86" s="41">
        <v>0</v>
      </c>
      <c r="I86" s="42">
        <f t="shared" si="3"/>
        <v>23.739000000000544</v>
      </c>
      <c r="K86" s="63">
        <v>1.5</v>
      </c>
    </row>
    <row r="87" spans="1:11" x14ac:dyDescent="0.2">
      <c r="A87" s="4">
        <f t="shared" si="2"/>
        <v>3</v>
      </c>
      <c r="B87" s="35">
        <v>41352</v>
      </c>
      <c r="C87" s="39">
        <v>21.599999999999454</v>
      </c>
      <c r="D87" s="40">
        <v>0</v>
      </c>
      <c r="E87" s="40">
        <v>0.30599999999999999</v>
      </c>
      <c r="F87" s="40">
        <v>0</v>
      </c>
      <c r="G87" s="40">
        <v>0</v>
      </c>
      <c r="H87" s="41">
        <v>0</v>
      </c>
      <c r="I87" s="42">
        <f t="shared" si="3"/>
        <v>21.905999999999455</v>
      </c>
      <c r="K87" s="63">
        <v>1.4870000000000001</v>
      </c>
    </row>
    <row r="88" spans="1:11" x14ac:dyDescent="0.2">
      <c r="A88" s="4">
        <f t="shared" si="2"/>
        <v>3</v>
      </c>
      <c r="B88" s="35">
        <v>41353</v>
      </c>
      <c r="C88" s="39">
        <v>23.900000000000546</v>
      </c>
      <c r="D88" s="40">
        <v>0</v>
      </c>
      <c r="E88" s="40">
        <v>0.26</v>
      </c>
      <c r="F88" s="40">
        <v>0</v>
      </c>
      <c r="G88" s="40">
        <v>0</v>
      </c>
      <c r="H88" s="41">
        <v>0</v>
      </c>
      <c r="I88" s="42">
        <f t="shared" si="3"/>
        <v>24.160000000000547</v>
      </c>
      <c r="K88" s="63">
        <v>1.4830000000000001</v>
      </c>
    </row>
    <row r="89" spans="1:11" x14ac:dyDescent="0.2">
      <c r="A89" s="4">
        <f t="shared" si="2"/>
        <v>3</v>
      </c>
      <c r="B89" s="35">
        <v>41354</v>
      </c>
      <c r="C89" s="39">
        <v>22.899999999999636</v>
      </c>
      <c r="D89" s="40">
        <v>0</v>
      </c>
      <c r="E89" s="40">
        <v>0.30199999999999999</v>
      </c>
      <c r="F89" s="40">
        <v>0</v>
      </c>
      <c r="G89" s="40">
        <v>0</v>
      </c>
      <c r="H89" s="41">
        <v>0</v>
      </c>
      <c r="I89" s="42">
        <f t="shared" si="3"/>
        <v>23.201999999999636</v>
      </c>
      <c r="K89" s="63">
        <v>1.49</v>
      </c>
    </row>
    <row r="90" spans="1:11" x14ac:dyDescent="0.2">
      <c r="A90" s="4">
        <f t="shared" si="2"/>
        <v>3</v>
      </c>
      <c r="B90" s="35">
        <v>41355</v>
      </c>
      <c r="C90" s="39">
        <v>21.100000000000364</v>
      </c>
      <c r="D90" s="40">
        <v>0</v>
      </c>
      <c r="E90" s="40">
        <v>0.29499999999999998</v>
      </c>
      <c r="F90" s="40">
        <v>0.90200000000000002</v>
      </c>
      <c r="G90" s="40">
        <v>0.56299999999999994</v>
      </c>
      <c r="H90" s="41">
        <v>0.15</v>
      </c>
      <c r="I90" s="42">
        <f t="shared" si="3"/>
        <v>23.010000000000364</v>
      </c>
      <c r="K90" s="63">
        <v>1.452</v>
      </c>
    </row>
    <row r="91" spans="1:11" x14ac:dyDescent="0.2">
      <c r="A91" s="4">
        <f t="shared" si="2"/>
        <v>3</v>
      </c>
      <c r="B91" s="35">
        <v>41356</v>
      </c>
      <c r="C91" s="39">
        <v>18.699999999999818</v>
      </c>
      <c r="D91" s="40">
        <v>0</v>
      </c>
      <c r="E91" s="40">
        <v>0.13700000000000001</v>
      </c>
      <c r="F91" s="40">
        <v>0.94699999999999995</v>
      </c>
      <c r="G91" s="40">
        <v>0.56899999999999995</v>
      </c>
      <c r="H91" s="41">
        <v>0.152</v>
      </c>
      <c r="I91" s="42">
        <f t="shared" si="3"/>
        <v>20.504999999999818</v>
      </c>
      <c r="K91" s="63">
        <v>1.01</v>
      </c>
    </row>
    <row r="92" spans="1:11" x14ac:dyDescent="0.2">
      <c r="A92" s="4">
        <f t="shared" si="2"/>
        <v>3</v>
      </c>
      <c r="B92" s="35">
        <v>41357</v>
      </c>
      <c r="C92" s="39">
        <v>20.599999999999454</v>
      </c>
      <c r="D92" s="40">
        <v>0</v>
      </c>
      <c r="E92" s="40">
        <v>0.20799999999999999</v>
      </c>
      <c r="F92" s="40">
        <v>0</v>
      </c>
      <c r="G92" s="40">
        <v>0</v>
      </c>
      <c r="H92" s="41">
        <v>0</v>
      </c>
      <c r="I92" s="42">
        <f t="shared" si="3"/>
        <v>20.807999999999453</v>
      </c>
      <c r="K92" s="63">
        <v>1.4650000000000001</v>
      </c>
    </row>
    <row r="93" spans="1:11" x14ac:dyDescent="0.2">
      <c r="A93" s="4">
        <f t="shared" si="2"/>
        <v>3</v>
      </c>
      <c r="B93" s="35">
        <v>41358</v>
      </c>
      <c r="C93" s="39">
        <v>22.400000000000546</v>
      </c>
      <c r="D93" s="40">
        <v>0.214</v>
      </c>
      <c r="E93" s="40">
        <v>0</v>
      </c>
      <c r="F93" s="40">
        <v>0</v>
      </c>
      <c r="G93" s="40">
        <v>0</v>
      </c>
      <c r="H93" s="41">
        <v>0</v>
      </c>
      <c r="I93" s="42">
        <f t="shared" si="3"/>
        <v>22.614000000000544</v>
      </c>
      <c r="K93" s="63">
        <v>1.4610000000000001</v>
      </c>
    </row>
    <row r="94" spans="1:11" x14ac:dyDescent="0.2">
      <c r="A94" s="4">
        <f t="shared" si="2"/>
        <v>3</v>
      </c>
      <c r="B94" s="35">
        <v>41359</v>
      </c>
      <c r="C94" s="39">
        <v>23.699999999999818</v>
      </c>
      <c r="D94" s="40">
        <v>0.314</v>
      </c>
      <c r="E94" s="40">
        <v>0</v>
      </c>
      <c r="F94" s="40">
        <v>0</v>
      </c>
      <c r="G94" s="40">
        <v>0</v>
      </c>
      <c r="H94" s="41">
        <v>0</v>
      </c>
      <c r="I94" s="42">
        <f t="shared" si="3"/>
        <v>24.013999999999818</v>
      </c>
      <c r="K94" s="63">
        <v>1.47</v>
      </c>
    </row>
    <row r="95" spans="1:11" x14ac:dyDescent="0.2">
      <c r="A95" s="4">
        <f t="shared" si="2"/>
        <v>3</v>
      </c>
      <c r="B95" s="35">
        <v>41360</v>
      </c>
      <c r="C95" s="39">
        <v>21.199999999999818</v>
      </c>
      <c r="D95" s="40">
        <v>0.222</v>
      </c>
      <c r="E95" s="40">
        <v>0</v>
      </c>
      <c r="F95" s="40">
        <v>0</v>
      </c>
      <c r="G95" s="40">
        <v>0</v>
      </c>
      <c r="H95" s="41">
        <v>0</v>
      </c>
      <c r="I95" s="42">
        <f t="shared" si="3"/>
        <v>21.421999999999819</v>
      </c>
      <c r="K95" s="63">
        <v>1.44</v>
      </c>
    </row>
    <row r="96" spans="1:11" x14ac:dyDescent="0.2">
      <c r="A96" s="4">
        <f t="shared" si="2"/>
        <v>3</v>
      </c>
      <c r="B96" s="35">
        <v>41361</v>
      </c>
      <c r="C96" s="39">
        <v>24</v>
      </c>
      <c r="D96" s="40">
        <v>0.30599999999999999</v>
      </c>
      <c r="E96" s="40">
        <v>0</v>
      </c>
      <c r="F96" s="40">
        <v>0</v>
      </c>
      <c r="G96" s="40">
        <v>0</v>
      </c>
      <c r="H96" s="41">
        <v>0</v>
      </c>
      <c r="I96" s="42">
        <f t="shared" si="3"/>
        <v>24.306000000000001</v>
      </c>
      <c r="K96" s="63">
        <v>1.466</v>
      </c>
    </row>
    <row r="97" spans="1:11" x14ac:dyDescent="0.2">
      <c r="A97" s="4">
        <f t="shared" si="2"/>
        <v>3</v>
      </c>
      <c r="B97" s="35">
        <v>41362</v>
      </c>
      <c r="C97" s="39">
        <v>19.699999999999818</v>
      </c>
      <c r="D97" s="40">
        <v>0.30299999999999999</v>
      </c>
      <c r="E97" s="40">
        <v>0</v>
      </c>
      <c r="F97" s="40">
        <v>0</v>
      </c>
      <c r="G97" s="40">
        <v>0</v>
      </c>
      <c r="H97" s="41">
        <v>0</v>
      </c>
      <c r="I97" s="42">
        <f t="shared" si="3"/>
        <v>20.002999999999819</v>
      </c>
      <c r="K97" s="63">
        <v>1.365</v>
      </c>
    </row>
    <row r="98" spans="1:11" x14ac:dyDescent="0.2">
      <c r="A98" s="4">
        <f t="shared" si="2"/>
        <v>3</v>
      </c>
      <c r="B98" s="35">
        <v>41363</v>
      </c>
      <c r="C98" s="39">
        <v>21.5</v>
      </c>
      <c r="D98" s="40">
        <v>0.26100000000000001</v>
      </c>
      <c r="E98" s="40">
        <v>0</v>
      </c>
      <c r="F98" s="40">
        <v>0</v>
      </c>
      <c r="G98" s="40">
        <v>0</v>
      </c>
      <c r="H98" s="41">
        <v>0</v>
      </c>
      <c r="I98" s="42">
        <f t="shared" si="3"/>
        <v>21.760999999999999</v>
      </c>
      <c r="K98" s="63">
        <v>1.383</v>
      </c>
    </row>
    <row r="99" spans="1:11" x14ac:dyDescent="0.2">
      <c r="A99" s="4">
        <f t="shared" si="2"/>
        <v>3</v>
      </c>
      <c r="B99" s="35">
        <v>41364</v>
      </c>
      <c r="C99" s="39">
        <v>20</v>
      </c>
      <c r="D99" s="40">
        <v>0.373</v>
      </c>
      <c r="E99" s="40">
        <v>0</v>
      </c>
      <c r="F99" s="40">
        <v>0</v>
      </c>
      <c r="G99" s="40">
        <v>0</v>
      </c>
      <c r="H99" s="41">
        <v>0</v>
      </c>
      <c r="I99" s="42">
        <f t="shared" si="3"/>
        <v>20.373000000000001</v>
      </c>
      <c r="K99" s="63">
        <v>1.4350000000000001</v>
      </c>
    </row>
    <row r="100" spans="1:11" x14ac:dyDescent="0.2">
      <c r="A100" s="4">
        <f t="shared" si="2"/>
        <v>4</v>
      </c>
      <c r="B100" s="35">
        <v>41365</v>
      </c>
      <c r="C100" s="39">
        <v>23.200000000000728</v>
      </c>
      <c r="D100" s="40">
        <v>0</v>
      </c>
      <c r="E100" s="40">
        <v>0.47599999999999998</v>
      </c>
      <c r="F100" s="40">
        <v>0</v>
      </c>
      <c r="G100" s="40">
        <v>0</v>
      </c>
      <c r="H100" s="41">
        <v>0</v>
      </c>
      <c r="I100" s="42">
        <f t="shared" si="3"/>
        <v>23.676000000000727</v>
      </c>
      <c r="J100" s="5"/>
      <c r="K100" s="63">
        <v>1.51</v>
      </c>
    </row>
    <row r="101" spans="1:11" x14ac:dyDescent="0.2">
      <c r="A101" s="4">
        <f t="shared" si="2"/>
        <v>4</v>
      </c>
      <c r="B101" s="35">
        <v>41366</v>
      </c>
      <c r="C101" s="39">
        <v>22.199999999999818</v>
      </c>
      <c r="D101" s="40">
        <v>0</v>
      </c>
      <c r="E101" s="40">
        <v>0.34300000000000003</v>
      </c>
      <c r="F101" s="40">
        <v>0</v>
      </c>
      <c r="G101" s="40">
        <v>0</v>
      </c>
      <c r="H101" s="41">
        <v>0</v>
      </c>
      <c r="I101" s="42">
        <f t="shared" si="3"/>
        <v>22.542999999999818</v>
      </c>
      <c r="K101" s="63">
        <v>1.478</v>
      </c>
    </row>
    <row r="102" spans="1:11" x14ac:dyDescent="0.2">
      <c r="A102" s="4">
        <f t="shared" si="2"/>
        <v>4</v>
      </c>
      <c r="B102" s="35">
        <v>41367</v>
      </c>
      <c r="C102" s="39">
        <v>22.300000000000182</v>
      </c>
      <c r="D102" s="40">
        <v>0</v>
      </c>
      <c r="E102" s="40">
        <v>0.376</v>
      </c>
      <c r="F102" s="40">
        <v>0</v>
      </c>
      <c r="G102" s="40">
        <v>0</v>
      </c>
      <c r="H102" s="41">
        <v>0</v>
      </c>
      <c r="I102" s="42">
        <f t="shared" si="3"/>
        <v>22.676000000000183</v>
      </c>
      <c r="K102" s="63">
        <v>1.4870000000000001</v>
      </c>
    </row>
    <row r="103" spans="1:11" x14ac:dyDescent="0.2">
      <c r="A103" s="4">
        <f t="shared" si="2"/>
        <v>4</v>
      </c>
      <c r="B103" s="35">
        <v>41368</v>
      </c>
      <c r="C103" s="39">
        <v>22.799999999999272</v>
      </c>
      <c r="D103" s="40">
        <v>0</v>
      </c>
      <c r="E103" s="40">
        <v>0.16</v>
      </c>
      <c r="F103" s="40">
        <v>0</v>
      </c>
      <c r="G103" s="40">
        <v>3.5000000000000003E-2</v>
      </c>
      <c r="H103" s="41">
        <v>0</v>
      </c>
      <c r="I103" s="42">
        <f t="shared" si="3"/>
        <v>22.994999999999273</v>
      </c>
      <c r="K103" s="63">
        <v>1.4350000000000001</v>
      </c>
    </row>
    <row r="104" spans="1:11" x14ac:dyDescent="0.2">
      <c r="A104" s="4">
        <f t="shared" si="2"/>
        <v>4</v>
      </c>
      <c r="B104" s="35">
        <v>41369</v>
      </c>
      <c r="C104" s="39">
        <v>24.300000000000182</v>
      </c>
      <c r="D104" s="40">
        <v>0</v>
      </c>
      <c r="E104" s="40">
        <v>0.27200000000000002</v>
      </c>
      <c r="F104" s="40">
        <v>0</v>
      </c>
      <c r="G104" s="40">
        <v>0</v>
      </c>
      <c r="H104" s="41">
        <v>0</v>
      </c>
      <c r="I104" s="42">
        <f t="shared" si="3"/>
        <v>24.57200000000018</v>
      </c>
      <c r="K104" s="63">
        <v>1.4219999999999999</v>
      </c>
    </row>
    <row r="105" spans="1:11" x14ac:dyDescent="0.2">
      <c r="A105" s="4">
        <f t="shared" si="2"/>
        <v>4</v>
      </c>
      <c r="B105" s="35">
        <v>41370</v>
      </c>
      <c r="C105" s="39">
        <v>19.5</v>
      </c>
      <c r="D105" s="40">
        <v>0</v>
      </c>
      <c r="E105" s="40">
        <v>0.23400000000000001</v>
      </c>
      <c r="F105" s="40">
        <v>0.77</v>
      </c>
      <c r="G105" s="40">
        <v>0.47399999999999998</v>
      </c>
      <c r="H105" s="41">
        <v>0.126</v>
      </c>
      <c r="I105" s="42">
        <f t="shared" si="3"/>
        <v>21.104000000000003</v>
      </c>
      <c r="K105" s="63">
        <v>1.363</v>
      </c>
    </row>
    <row r="106" spans="1:11" x14ac:dyDescent="0.2">
      <c r="A106" s="4">
        <f t="shared" si="2"/>
        <v>4</v>
      </c>
      <c r="B106" s="35">
        <v>41371</v>
      </c>
      <c r="C106" s="39">
        <v>21.300000000000182</v>
      </c>
      <c r="D106" s="40">
        <v>0</v>
      </c>
      <c r="E106" s="40">
        <v>0.22700000000000001</v>
      </c>
      <c r="F106" s="40">
        <v>0</v>
      </c>
      <c r="G106" s="40">
        <v>0</v>
      </c>
      <c r="H106" s="41">
        <v>0</v>
      </c>
      <c r="I106" s="42">
        <f t="shared" si="3"/>
        <v>21.527000000000182</v>
      </c>
      <c r="K106" s="63">
        <v>1.421</v>
      </c>
    </row>
    <row r="107" spans="1:11" x14ac:dyDescent="0.2">
      <c r="A107" s="4">
        <f t="shared" si="2"/>
        <v>4</v>
      </c>
      <c r="B107" s="35">
        <v>41372</v>
      </c>
      <c r="C107" s="39">
        <v>21.399999999999636</v>
      </c>
      <c r="D107" s="40">
        <v>0.27700000000000002</v>
      </c>
      <c r="E107" s="40">
        <v>8.6999999999999994E-2</v>
      </c>
      <c r="F107" s="40">
        <v>9.0999999999999998E-2</v>
      </c>
      <c r="G107" s="40">
        <v>0</v>
      </c>
      <c r="H107" s="41">
        <v>2.9000000000000001E-2</v>
      </c>
      <c r="I107" s="42">
        <f t="shared" si="3"/>
        <v>21.883999999999638</v>
      </c>
      <c r="K107" s="63">
        <v>1.51</v>
      </c>
    </row>
    <row r="108" spans="1:11" x14ac:dyDescent="0.2">
      <c r="A108" s="4">
        <f t="shared" si="2"/>
        <v>4</v>
      </c>
      <c r="B108" s="35">
        <v>41373</v>
      </c>
      <c r="C108" s="39">
        <v>23</v>
      </c>
      <c r="D108" s="40">
        <v>0.65400000000000003</v>
      </c>
      <c r="E108" s="40">
        <v>8.1000000000000003E-2</v>
      </c>
      <c r="F108" s="40">
        <v>0.26100000000000001</v>
      </c>
      <c r="G108" s="40">
        <v>0.16900000000000001</v>
      </c>
      <c r="H108" s="41">
        <v>5.1999999999999998E-2</v>
      </c>
      <c r="I108" s="42">
        <f t="shared" si="3"/>
        <v>24.216999999999999</v>
      </c>
      <c r="K108" s="63">
        <v>1.552</v>
      </c>
    </row>
    <row r="109" spans="1:11" x14ac:dyDescent="0.2">
      <c r="A109" s="4">
        <f t="shared" si="2"/>
        <v>4</v>
      </c>
      <c r="B109" s="35">
        <v>41374</v>
      </c>
      <c r="C109" s="39">
        <v>24.800000000000182</v>
      </c>
      <c r="D109" s="40">
        <v>0.52900000000000003</v>
      </c>
      <c r="E109" s="40">
        <v>0</v>
      </c>
      <c r="F109" s="40">
        <v>0</v>
      </c>
      <c r="G109" s="40">
        <v>0</v>
      </c>
      <c r="H109" s="41">
        <v>0</v>
      </c>
      <c r="I109" s="42">
        <f t="shared" si="3"/>
        <v>25.329000000000182</v>
      </c>
      <c r="K109" s="63">
        <v>1.54</v>
      </c>
    </row>
    <row r="110" spans="1:11" x14ac:dyDescent="0.2">
      <c r="A110" s="4">
        <f t="shared" si="2"/>
        <v>4</v>
      </c>
      <c r="B110" s="35">
        <v>41375</v>
      </c>
      <c r="C110" s="39">
        <v>22.400000000000546</v>
      </c>
      <c r="D110" s="40">
        <v>0.34699999999999998</v>
      </c>
      <c r="E110" s="40">
        <v>5.5E-2</v>
      </c>
      <c r="F110" s="40">
        <v>0</v>
      </c>
      <c r="G110" s="40">
        <v>0</v>
      </c>
      <c r="H110" s="41">
        <v>0</v>
      </c>
      <c r="I110" s="42">
        <f t="shared" si="3"/>
        <v>22.802000000000547</v>
      </c>
      <c r="K110" s="63">
        <v>1.498</v>
      </c>
    </row>
    <row r="111" spans="1:11" x14ac:dyDescent="0.2">
      <c r="A111" s="4">
        <f t="shared" si="2"/>
        <v>4</v>
      </c>
      <c r="B111" s="35">
        <v>41376</v>
      </c>
      <c r="C111" s="39">
        <v>23.199999999999818</v>
      </c>
      <c r="D111" s="40">
        <v>0.185</v>
      </c>
      <c r="E111" s="40">
        <v>8.4000000000000005E-2</v>
      </c>
      <c r="F111" s="40">
        <v>0.44600000000000001</v>
      </c>
      <c r="G111" s="40">
        <v>0.216</v>
      </c>
      <c r="H111" s="41">
        <v>7.8E-2</v>
      </c>
      <c r="I111" s="42">
        <f t="shared" si="3"/>
        <v>24.208999999999818</v>
      </c>
      <c r="K111" s="63">
        <v>1.4379999999999999</v>
      </c>
    </row>
    <row r="112" spans="1:11" x14ac:dyDescent="0.2">
      <c r="A112" s="4">
        <f t="shared" si="2"/>
        <v>4</v>
      </c>
      <c r="B112" s="35">
        <v>41377</v>
      </c>
      <c r="C112" s="39">
        <v>19.099999999999454</v>
      </c>
      <c r="D112" s="40">
        <v>0.13800000000000001</v>
      </c>
      <c r="E112" s="40">
        <v>0</v>
      </c>
      <c r="F112" s="40">
        <v>0.97499999999999998</v>
      </c>
      <c r="G112" s="40">
        <v>0.52300000000000002</v>
      </c>
      <c r="H112" s="41">
        <v>0.14399999999999999</v>
      </c>
      <c r="I112" s="42">
        <f t="shared" si="3"/>
        <v>20.879999999999455</v>
      </c>
      <c r="K112" s="63">
        <v>0.97099999999999997</v>
      </c>
    </row>
    <row r="113" spans="1:11" x14ac:dyDescent="0.2">
      <c r="A113" s="4">
        <f t="shared" si="2"/>
        <v>4</v>
      </c>
      <c r="B113" s="35">
        <v>41378</v>
      </c>
      <c r="C113" s="39">
        <v>20.700000000000728</v>
      </c>
      <c r="D113" s="40">
        <v>0.22700000000000001</v>
      </c>
      <c r="E113" s="40">
        <v>0</v>
      </c>
      <c r="F113" s="40">
        <v>0.106</v>
      </c>
      <c r="G113" s="40">
        <v>0.08</v>
      </c>
      <c r="H113" s="41">
        <v>2.7E-2</v>
      </c>
      <c r="I113" s="42">
        <f t="shared" si="3"/>
        <v>21.140000000000729</v>
      </c>
      <c r="K113" s="63">
        <v>1.4419999999999999</v>
      </c>
    </row>
    <row r="114" spans="1:11" x14ac:dyDescent="0.2">
      <c r="A114" s="4">
        <f t="shared" si="2"/>
        <v>4</v>
      </c>
      <c r="B114" s="35">
        <v>41379</v>
      </c>
      <c r="C114" s="39">
        <v>22.699999999999818</v>
      </c>
      <c r="D114" s="40">
        <v>0</v>
      </c>
      <c r="E114" s="40">
        <v>0.51400000000000001</v>
      </c>
      <c r="F114" s="40">
        <v>0.29499999999999998</v>
      </c>
      <c r="G114" s="40">
        <v>0.156</v>
      </c>
      <c r="H114" s="41">
        <v>6.9000000000000006E-2</v>
      </c>
      <c r="I114" s="42">
        <f t="shared" si="3"/>
        <v>23.733999999999817</v>
      </c>
      <c r="K114" s="63">
        <v>1.5449999999999999</v>
      </c>
    </row>
    <row r="115" spans="1:11" x14ac:dyDescent="0.2">
      <c r="A115" s="4">
        <f t="shared" si="2"/>
        <v>4</v>
      </c>
      <c r="B115" s="35">
        <v>41380</v>
      </c>
      <c r="C115" s="39">
        <v>24.800000000000182</v>
      </c>
      <c r="D115" s="40">
        <v>0</v>
      </c>
      <c r="E115" s="40">
        <v>0.43</v>
      </c>
      <c r="F115" s="40">
        <v>0</v>
      </c>
      <c r="G115" s="40">
        <v>0</v>
      </c>
      <c r="H115" s="41">
        <v>0</v>
      </c>
      <c r="I115" s="42">
        <f t="shared" si="3"/>
        <v>25.230000000000182</v>
      </c>
      <c r="K115" s="63">
        <v>1.5149999999999999</v>
      </c>
    </row>
    <row r="116" spans="1:11" x14ac:dyDescent="0.2">
      <c r="A116" s="4">
        <f t="shared" si="2"/>
        <v>4</v>
      </c>
      <c r="B116" s="35">
        <v>41381</v>
      </c>
      <c r="C116" s="39">
        <v>23.299999999999272</v>
      </c>
      <c r="D116" s="40">
        <v>0</v>
      </c>
      <c r="E116" s="40">
        <v>0.42199999999999999</v>
      </c>
      <c r="F116" s="40">
        <v>0</v>
      </c>
      <c r="G116" s="40">
        <v>0</v>
      </c>
      <c r="H116" s="41">
        <v>0</v>
      </c>
      <c r="I116" s="42">
        <f t="shared" si="3"/>
        <v>23.721999999999273</v>
      </c>
      <c r="K116" s="63">
        <v>1.514</v>
      </c>
    </row>
    <row r="117" spans="1:11" x14ac:dyDescent="0.2">
      <c r="A117" s="4">
        <f t="shared" si="2"/>
        <v>4</v>
      </c>
      <c r="B117" s="35">
        <v>41382</v>
      </c>
      <c r="C117" s="39">
        <v>23.700000000000728</v>
      </c>
      <c r="D117" s="40">
        <v>0</v>
      </c>
      <c r="E117" s="40">
        <v>0.47699999999999998</v>
      </c>
      <c r="F117" s="40">
        <v>0</v>
      </c>
      <c r="G117" s="40">
        <v>0</v>
      </c>
      <c r="H117" s="41">
        <v>0</v>
      </c>
      <c r="I117" s="42">
        <f t="shared" si="3"/>
        <v>24.177000000000728</v>
      </c>
      <c r="K117" s="63">
        <v>1.5429999999999999</v>
      </c>
    </row>
    <row r="118" spans="1:11" x14ac:dyDescent="0.2">
      <c r="A118" s="4">
        <f t="shared" si="2"/>
        <v>4</v>
      </c>
      <c r="B118" s="35">
        <v>41383</v>
      </c>
      <c r="C118" s="39">
        <v>24</v>
      </c>
      <c r="D118" s="40">
        <v>0</v>
      </c>
      <c r="E118" s="40">
        <v>0.317</v>
      </c>
      <c r="F118" s="40">
        <v>0</v>
      </c>
      <c r="G118" s="40">
        <v>0.20899999999999999</v>
      </c>
      <c r="H118" s="41">
        <v>0</v>
      </c>
      <c r="I118" s="42">
        <f t="shared" si="3"/>
        <v>24.526</v>
      </c>
      <c r="K118" s="63">
        <v>1.4590000000000001</v>
      </c>
    </row>
    <row r="119" spans="1:11" x14ac:dyDescent="0.2">
      <c r="A119" s="4">
        <f t="shared" si="2"/>
        <v>4</v>
      </c>
      <c r="B119" s="35">
        <v>41384</v>
      </c>
      <c r="C119" s="39">
        <v>20.399999999999636</v>
      </c>
      <c r="D119" s="40">
        <v>0.124</v>
      </c>
      <c r="E119" s="40">
        <v>0.111</v>
      </c>
      <c r="F119" s="40">
        <v>1.06</v>
      </c>
      <c r="G119" s="40">
        <v>0.51900000000000002</v>
      </c>
      <c r="H119" s="41">
        <v>0.159</v>
      </c>
      <c r="I119" s="42">
        <f t="shared" si="3"/>
        <v>22.372999999999632</v>
      </c>
      <c r="K119" s="63">
        <v>1.0149999999999999</v>
      </c>
    </row>
    <row r="120" spans="1:11" x14ac:dyDescent="0.2">
      <c r="A120" s="4">
        <f t="shared" si="2"/>
        <v>4</v>
      </c>
      <c r="B120" s="35">
        <v>41385</v>
      </c>
      <c r="C120" s="39">
        <v>19.800000000000182</v>
      </c>
      <c r="D120" s="40">
        <v>0</v>
      </c>
      <c r="E120" s="40">
        <v>0.21299999999999999</v>
      </c>
      <c r="F120" s="40">
        <v>0</v>
      </c>
      <c r="G120" s="40">
        <v>0</v>
      </c>
      <c r="H120" s="41">
        <v>0</v>
      </c>
      <c r="I120" s="42">
        <f t="shared" si="3"/>
        <v>20.013000000000183</v>
      </c>
      <c r="K120" s="63">
        <v>1.4219999999999999</v>
      </c>
    </row>
    <row r="121" spans="1:11" x14ac:dyDescent="0.2">
      <c r="A121" s="4">
        <f t="shared" si="2"/>
        <v>4</v>
      </c>
      <c r="B121" s="35">
        <v>41386</v>
      </c>
      <c r="C121" s="39">
        <v>24.399999999999636</v>
      </c>
      <c r="D121" s="40">
        <v>0.27300000000000002</v>
      </c>
      <c r="E121" s="40">
        <v>0</v>
      </c>
      <c r="F121" s="40">
        <v>0</v>
      </c>
      <c r="G121" s="40">
        <v>0</v>
      </c>
      <c r="H121" s="41">
        <v>0</v>
      </c>
      <c r="I121" s="42">
        <f t="shared" si="3"/>
        <v>24.672999999999636</v>
      </c>
      <c r="K121" s="63">
        <v>1.4870000000000001</v>
      </c>
    </row>
    <row r="122" spans="1:11" x14ac:dyDescent="0.2">
      <c r="A122" s="4">
        <f t="shared" si="2"/>
        <v>4</v>
      </c>
      <c r="B122" s="35">
        <v>41387</v>
      </c>
      <c r="C122" s="39">
        <v>21.5</v>
      </c>
      <c r="D122" s="40">
        <v>0.42</v>
      </c>
      <c r="E122" s="40">
        <v>0</v>
      </c>
      <c r="F122" s="40">
        <v>0.621</v>
      </c>
      <c r="G122" s="40">
        <v>0.30099999999999999</v>
      </c>
      <c r="H122" s="41">
        <v>0.11600000000000001</v>
      </c>
      <c r="I122" s="42">
        <f t="shared" si="3"/>
        <v>22.957999999999998</v>
      </c>
      <c r="K122" s="63">
        <v>1.4550000000000001</v>
      </c>
    </row>
    <row r="123" spans="1:11" x14ac:dyDescent="0.2">
      <c r="A123" s="4">
        <f t="shared" si="2"/>
        <v>4</v>
      </c>
      <c r="B123" s="35">
        <v>41388</v>
      </c>
      <c r="C123" s="39">
        <v>22.199999999999818</v>
      </c>
      <c r="D123" s="40">
        <v>0.46600000000000003</v>
      </c>
      <c r="E123" s="40">
        <v>0.04</v>
      </c>
      <c r="F123" s="40">
        <v>0</v>
      </c>
      <c r="G123" s="40">
        <v>0</v>
      </c>
      <c r="H123" s="41">
        <v>0</v>
      </c>
      <c r="I123" s="42">
        <f t="shared" si="3"/>
        <v>22.705999999999818</v>
      </c>
      <c r="K123" s="63">
        <v>1.48</v>
      </c>
    </row>
    <row r="124" spans="1:11" x14ac:dyDescent="0.2">
      <c r="A124" s="4">
        <f t="shared" si="2"/>
        <v>4</v>
      </c>
      <c r="B124" s="35">
        <v>41389</v>
      </c>
      <c r="C124" s="39">
        <v>22.700000000000728</v>
      </c>
      <c r="D124" s="40">
        <v>0.45900000000000002</v>
      </c>
      <c r="E124" s="40">
        <v>0</v>
      </c>
      <c r="F124" s="40">
        <v>0</v>
      </c>
      <c r="G124" s="40">
        <v>0</v>
      </c>
      <c r="H124" s="41">
        <v>0</v>
      </c>
      <c r="I124" s="42">
        <f t="shared" si="3"/>
        <v>23.159000000000727</v>
      </c>
      <c r="K124" s="63">
        <v>1.502</v>
      </c>
    </row>
    <row r="125" spans="1:11" x14ac:dyDescent="0.2">
      <c r="A125" s="4">
        <f t="shared" si="2"/>
        <v>4</v>
      </c>
      <c r="B125" s="35">
        <v>41390</v>
      </c>
      <c r="C125" s="39">
        <v>22.5</v>
      </c>
      <c r="D125" s="40">
        <v>0.47799999999999998</v>
      </c>
      <c r="E125" s="40">
        <v>0</v>
      </c>
      <c r="F125" s="40">
        <v>0.36</v>
      </c>
      <c r="G125" s="40">
        <v>0.155</v>
      </c>
      <c r="H125" s="41">
        <v>7.2999999999999995E-2</v>
      </c>
      <c r="I125" s="42">
        <f t="shared" si="3"/>
        <v>23.566000000000003</v>
      </c>
      <c r="K125" s="63">
        <v>1.355</v>
      </c>
    </row>
    <row r="126" spans="1:11" x14ac:dyDescent="0.2">
      <c r="A126" s="4">
        <f t="shared" si="2"/>
        <v>4</v>
      </c>
      <c r="B126" s="35">
        <v>41391</v>
      </c>
      <c r="C126" s="39">
        <v>21.199999999999818</v>
      </c>
      <c r="D126" s="40">
        <v>0.24199999999999999</v>
      </c>
      <c r="E126" s="40">
        <v>0</v>
      </c>
      <c r="F126" s="40">
        <v>0</v>
      </c>
      <c r="G126" s="40">
        <v>0</v>
      </c>
      <c r="H126" s="41">
        <v>0</v>
      </c>
      <c r="I126" s="42">
        <f t="shared" si="3"/>
        <v>21.441999999999819</v>
      </c>
      <c r="K126" s="63">
        <v>1.3879999999999999</v>
      </c>
    </row>
    <row r="127" spans="1:11" x14ac:dyDescent="0.2">
      <c r="A127" s="4">
        <f t="shared" si="2"/>
        <v>4</v>
      </c>
      <c r="B127" s="35">
        <v>41392</v>
      </c>
      <c r="C127" s="39">
        <v>22</v>
      </c>
      <c r="D127" s="40">
        <v>0.47399999999999998</v>
      </c>
      <c r="E127" s="40">
        <v>0</v>
      </c>
      <c r="F127" s="40">
        <v>0</v>
      </c>
      <c r="G127" s="40">
        <v>0</v>
      </c>
      <c r="H127" s="41">
        <v>0</v>
      </c>
      <c r="I127" s="42">
        <f t="shared" si="3"/>
        <v>22.474</v>
      </c>
      <c r="K127" s="63">
        <v>1.38</v>
      </c>
    </row>
    <row r="128" spans="1:11" x14ac:dyDescent="0.2">
      <c r="A128" s="4">
        <f t="shared" si="2"/>
        <v>4</v>
      </c>
      <c r="B128" s="35">
        <v>41393</v>
      </c>
      <c r="C128" s="39">
        <v>24.699999999999818</v>
      </c>
      <c r="D128" s="40">
        <v>0</v>
      </c>
      <c r="E128" s="40">
        <v>0.70499999999999996</v>
      </c>
      <c r="F128" s="40">
        <v>0</v>
      </c>
      <c r="G128" s="40">
        <v>0</v>
      </c>
      <c r="H128" s="41">
        <v>0</v>
      </c>
      <c r="I128" s="42">
        <f t="shared" si="3"/>
        <v>25.404999999999816</v>
      </c>
      <c r="K128" s="63">
        <v>1.5580000000000001</v>
      </c>
    </row>
    <row r="129" spans="1:11" x14ac:dyDescent="0.2">
      <c r="A129" s="4">
        <f t="shared" si="2"/>
        <v>4</v>
      </c>
      <c r="B129" s="35">
        <v>41394</v>
      </c>
      <c r="C129" s="39">
        <v>22.800000000000182</v>
      </c>
      <c r="D129" s="40">
        <v>0</v>
      </c>
      <c r="E129" s="40">
        <v>0.625</v>
      </c>
      <c r="F129" s="40">
        <v>0</v>
      </c>
      <c r="G129" s="40">
        <v>0</v>
      </c>
      <c r="H129" s="41">
        <v>0</v>
      </c>
      <c r="I129" s="42">
        <f t="shared" si="3"/>
        <v>23.425000000000182</v>
      </c>
      <c r="K129" s="63">
        <v>1.5149999999999999</v>
      </c>
    </row>
    <row r="130" spans="1:11" x14ac:dyDescent="0.2">
      <c r="A130" s="4">
        <f t="shared" si="2"/>
        <v>5</v>
      </c>
      <c r="B130" s="35">
        <v>41395</v>
      </c>
      <c r="C130" s="39">
        <v>21.800000000000182</v>
      </c>
      <c r="D130" s="40">
        <v>3.1E-2</v>
      </c>
      <c r="E130" s="40">
        <v>0.41399999999999998</v>
      </c>
      <c r="F130" s="40">
        <v>0</v>
      </c>
      <c r="G130" s="40">
        <v>0</v>
      </c>
      <c r="H130" s="41">
        <v>0</v>
      </c>
      <c r="I130" s="42">
        <f t="shared" si="3"/>
        <v>22.245000000000182</v>
      </c>
      <c r="K130" s="63">
        <v>1.45</v>
      </c>
    </row>
    <row r="131" spans="1:11" x14ac:dyDescent="0.2">
      <c r="A131" s="4">
        <f t="shared" si="2"/>
        <v>5</v>
      </c>
      <c r="B131" s="35">
        <v>41396</v>
      </c>
      <c r="C131" s="39">
        <v>22.799999999999272</v>
      </c>
      <c r="D131" s="40">
        <v>2.5999999999999999E-2</v>
      </c>
      <c r="E131" s="40">
        <v>0.72299999999999998</v>
      </c>
      <c r="F131" s="40">
        <v>0</v>
      </c>
      <c r="G131" s="40">
        <v>0</v>
      </c>
      <c r="H131" s="41">
        <v>0</v>
      </c>
      <c r="I131" s="42">
        <f t="shared" si="3"/>
        <v>23.548999999999271</v>
      </c>
      <c r="K131" s="63">
        <v>1.534</v>
      </c>
    </row>
    <row r="132" spans="1:11" x14ac:dyDescent="0.2">
      <c r="A132" s="4">
        <f t="shared" si="2"/>
        <v>5</v>
      </c>
      <c r="B132" s="35">
        <v>41397</v>
      </c>
      <c r="C132" s="39">
        <v>24.200000000000728</v>
      </c>
      <c r="D132" s="40">
        <v>0.1</v>
      </c>
      <c r="E132" s="40">
        <v>0.38600000000000001</v>
      </c>
      <c r="F132" s="40">
        <v>0.58499999999999996</v>
      </c>
      <c r="G132" s="40">
        <v>0.34200000000000003</v>
      </c>
      <c r="H132" s="41">
        <v>0.106</v>
      </c>
      <c r="I132" s="42">
        <f t="shared" si="3"/>
        <v>25.71900000000073</v>
      </c>
      <c r="K132" s="63">
        <v>1.05</v>
      </c>
    </row>
    <row r="133" spans="1:11" x14ac:dyDescent="0.2">
      <c r="A133" s="4">
        <f t="shared" si="2"/>
        <v>5</v>
      </c>
      <c r="B133" s="35">
        <v>41398</v>
      </c>
      <c r="C133" s="39">
        <v>19.899999999999636</v>
      </c>
      <c r="D133" s="40">
        <v>0</v>
      </c>
      <c r="E133" s="40">
        <v>0.39</v>
      </c>
      <c r="F133" s="40">
        <v>0.70899999999999996</v>
      </c>
      <c r="G133" s="40">
        <v>0.432</v>
      </c>
      <c r="H133" s="41">
        <v>0.125</v>
      </c>
      <c r="I133" s="42">
        <f t="shared" si="3"/>
        <v>21.555999999999635</v>
      </c>
      <c r="K133" s="63">
        <v>1.46</v>
      </c>
    </row>
    <row r="134" spans="1:11" x14ac:dyDescent="0.2">
      <c r="A134" s="4">
        <f t="shared" si="2"/>
        <v>5</v>
      </c>
      <c r="B134" s="35">
        <v>41399</v>
      </c>
      <c r="C134" s="39">
        <v>21.899999999999636</v>
      </c>
      <c r="D134" s="40">
        <v>0</v>
      </c>
      <c r="E134" s="40">
        <v>0.54400000000000004</v>
      </c>
      <c r="F134" s="40">
        <v>0</v>
      </c>
      <c r="G134" s="40">
        <v>0</v>
      </c>
      <c r="H134" s="41">
        <v>0</v>
      </c>
      <c r="I134" s="42">
        <f t="shared" si="3"/>
        <v>22.443999999999637</v>
      </c>
      <c r="K134" s="63">
        <v>1.46</v>
      </c>
    </row>
    <row r="135" spans="1:11" x14ac:dyDescent="0.2">
      <c r="A135" s="4">
        <f t="shared" si="2"/>
        <v>5</v>
      </c>
      <c r="B135" s="35">
        <v>41400</v>
      </c>
      <c r="C135" s="39">
        <v>21.600000000000364</v>
      </c>
      <c r="D135" s="40">
        <v>0.55700000000000005</v>
      </c>
      <c r="E135" s="40">
        <v>0.08</v>
      </c>
      <c r="F135" s="40">
        <v>0</v>
      </c>
      <c r="G135" s="40">
        <v>0.35699999999999998</v>
      </c>
      <c r="H135" s="41">
        <v>0</v>
      </c>
      <c r="I135" s="42">
        <f t="shared" si="3"/>
        <v>22.59400000000036</v>
      </c>
      <c r="K135" s="63">
        <v>1.476</v>
      </c>
    </row>
    <row r="136" spans="1:11" x14ac:dyDescent="0.2">
      <c r="A136" s="4">
        <f t="shared" si="2"/>
        <v>5</v>
      </c>
      <c r="B136" s="35">
        <v>41401</v>
      </c>
      <c r="C136" s="39">
        <v>23.300000000000182</v>
      </c>
      <c r="D136" s="40">
        <v>1.1180000000000001</v>
      </c>
      <c r="E136" s="40">
        <v>4.1000000000000002E-2</v>
      </c>
      <c r="F136" s="40">
        <v>0</v>
      </c>
      <c r="G136" s="40">
        <v>0</v>
      </c>
      <c r="H136" s="41">
        <v>1.2E-2</v>
      </c>
      <c r="I136" s="42">
        <f t="shared" si="3"/>
        <v>24.471000000000181</v>
      </c>
      <c r="K136" s="63">
        <v>1.49</v>
      </c>
    </row>
    <row r="137" spans="1:11" x14ac:dyDescent="0.2">
      <c r="A137" s="4">
        <f t="shared" si="2"/>
        <v>5</v>
      </c>
      <c r="B137" s="35">
        <v>41402</v>
      </c>
      <c r="C137" s="39">
        <v>23.399999999999636</v>
      </c>
      <c r="D137" s="40">
        <v>0.505</v>
      </c>
      <c r="E137" s="40">
        <v>5.7000000000000002E-2</v>
      </c>
      <c r="F137" s="40">
        <v>9.2999999999999999E-2</v>
      </c>
      <c r="G137" s="40">
        <v>7.2999999999999995E-2</v>
      </c>
      <c r="H137" s="41">
        <v>0.33</v>
      </c>
      <c r="I137" s="42">
        <f t="shared" si="3"/>
        <v>24.457999999999632</v>
      </c>
      <c r="K137" s="63">
        <v>1.5069999999999999</v>
      </c>
    </row>
    <row r="138" spans="1:11" x14ac:dyDescent="0.2">
      <c r="A138" s="4">
        <f t="shared" ref="A138:A201" si="4">+IF(ISBLANK($B138),"",MONTH($B138))</f>
        <v>5</v>
      </c>
      <c r="B138" s="35">
        <v>41403</v>
      </c>
      <c r="C138" s="39">
        <v>24.800000000000182</v>
      </c>
      <c r="D138" s="40">
        <v>0.51800000000000002</v>
      </c>
      <c r="E138" s="40">
        <v>5.5E-2</v>
      </c>
      <c r="F138" s="40">
        <v>0</v>
      </c>
      <c r="G138" s="40">
        <v>6.3E-2</v>
      </c>
      <c r="H138" s="41">
        <v>1.7999999999999999E-2</v>
      </c>
      <c r="I138" s="42">
        <f t="shared" ref="I138:I201" si="5">+SUM(C138:H138)</f>
        <v>25.454000000000182</v>
      </c>
      <c r="K138" s="63">
        <v>1.496</v>
      </c>
    </row>
    <row r="139" spans="1:11" x14ac:dyDescent="0.2">
      <c r="A139" s="4">
        <f t="shared" si="4"/>
        <v>5</v>
      </c>
      <c r="B139" s="35">
        <v>41404</v>
      </c>
      <c r="C139" s="39">
        <v>23.399999999999636</v>
      </c>
      <c r="D139" s="40">
        <v>0.40400000000000003</v>
      </c>
      <c r="E139" s="40">
        <v>3.1E-2</v>
      </c>
      <c r="F139" s="40">
        <v>0</v>
      </c>
      <c r="G139" s="40">
        <v>0</v>
      </c>
      <c r="H139" s="41">
        <v>0</v>
      </c>
      <c r="I139" s="42">
        <f t="shared" si="5"/>
        <v>23.834999999999635</v>
      </c>
      <c r="K139" s="63">
        <v>1.468</v>
      </c>
    </row>
    <row r="140" spans="1:11" x14ac:dyDescent="0.2">
      <c r="A140" s="4">
        <f t="shared" si="4"/>
        <v>5</v>
      </c>
      <c r="B140" s="35">
        <v>41405</v>
      </c>
      <c r="C140" s="39">
        <v>22.900000000000546</v>
      </c>
      <c r="D140" s="40">
        <v>0.30499999999999999</v>
      </c>
      <c r="E140" s="40">
        <v>0</v>
      </c>
      <c r="F140" s="40">
        <v>0</v>
      </c>
      <c r="G140" s="40">
        <v>0</v>
      </c>
      <c r="H140" s="41">
        <v>0</v>
      </c>
      <c r="I140" s="42">
        <f t="shared" si="5"/>
        <v>23.205000000000545</v>
      </c>
      <c r="K140" s="63">
        <v>1.423</v>
      </c>
    </row>
    <row r="141" spans="1:11" x14ac:dyDescent="0.2">
      <c r="A141" s="4">
        <f t="shared" si="4"/>
        <v>5</v>
      </c>
      <c r="B141" s="35">
        <v>41406</v>
      </c>
      <c r="C141" s="39">
        <v>22.5</v>
      </c>
      <c r="D141" s="40">
        <v>0.39700000000000002</v>
      </c>
      <c r="E141" s="40">
        <v>0</v>
      </c>
      <c r="F141" s="40">
        <v>0</v>
      </c>
      <c r="G141" s="40">
        <v>0</v>
      </c>
      <c r="H141" s="41">
        <v>0</v>
      </c>
      <c r="I141" s="42">
        <f t="shared" si="5"/>
        <v>22.896999999999998</v>
      </c>
      <c r="K141" s="63">
        <v>1.4370000000000001</v>
      </c>
    </row>
    <row r="142" spans="1:11" x14ac:dyDescent="0.2">
      <c r="A142" s="4">
        <f t="shared" si="4"/>
        <v>5</v>
      </c>
      <c r="B142" s="35">
        <v>41407</v>
      </c>
      <c r="C142" s="39">
        <v>23.899999999999636</v>
      </c>
      <c r="D142" s="40">
        <v>0</v>
      </c>
      <c r="E142" s="40">
        <v>0.55300000000000005</v>
      </c>
      <c r="F142" s="40">
        <v>0</v>
      </c>
      <c r="G142" s="40">
        <v>0</v>
      </c>
      <c r="H142" s="41">
        <v>0</v>
      </c>
      <c r="I142" s="42">
        <f t="shared" si="5"/>
        <v>24.452999999999637</v>
      </c>
      <c r="K142" s="63">
        <v>1.5349999999999999</v>
      </c>
    </row>
    <row r="143" spans="1:11" x14ac:dyDescent="0.2">
      <c r="A143" s="4">
        <f t="shared" si="4"/>
        <v>5</v>
      </c>
      <c r="B143" s="35">
        <v>41408</v>
      </c>
      <c r="C143" s="39">
        <v>23.800000000000182</v>
      </c>
      <c r="D143" s="40">
        <v>2.4E-2</v>
      </c>
      <c r="E143" s="40">
        <v>0.54800000000000004</v>
      </c>
      <c r="F143" s="40">
        <v>0</v>
      </c>
      <c r="G143" s="40">
        <v>0</v>
      </c>
      <c r="H143" s="41">
        <v>0</v>
      </c>
      <c r="I143" s="42">
        <f t="shared" si="5"/>
        <v>24.372000000000185</v>
      </c>
      <c r="K143" s="63">
        <v>1.556</v>
      </c>
    </row>
    <row r="144" spans="1:11" x14ac:dyDescent="0.2">
      <c r="A144" s="4">
        <f t="shared" si="4"/>
        <v>5</v>
      </c>
      <c r="B144" s="35">
        <v>41409</v>
      </c>
      <c r="C144" s="39">
        <v>23</v>
      </c>
      <c r="D144" s="40">
        <v>2.1999999999999999E-2</v>
      </c>
      <c r="E144" s="40">
        <v>0.65900000000000003</v>
      </c>
      <c r="F144" s="40">
        <v>0.52200000000000002</v>
      </c>
      <c r="G144" s="40">
        <v>0.26900000000000002</v>
      </c>
      <c r="H144" s="41">
        <v>9.6000000000000002E-2</v>
      </c>
      <c r="I144" s="42">
        <f t="shared" si="5"/>
        <v>24.567999999999994</v>
      </c>
      <c r="K144" s="63">
        <v>1.544</v>
      </c>
    </row>
    <row r="145" spans="1:11" x14ac:dyDescent="0.2">
      <c r="A145" s="4">
        <f t="shared" si="4"/>
        <v>5</v>
      </c>
      <c r="B145" s="35">
        <v>41410</v>
      </c>
      <c r="C145" s="39">
        <v>24.100000000000364</v>
      </c>
      <c r="D145" s="40">
        <v>0</v>
      </c>
      <c r="E145" s="40">
        <v>0.67900000000000005</v>
      </c>
      <c r="F145" s="40">
        <v>0</v>
      </c>
      <c r="G145" s="40">
        <v>0</v>
      </c>
      <c r="H145" s="41">
        <v>0</v>
      </c>
      <c r="I145" s="42">
        <f t="shared" si="5"/>
        <v>24.779000000000362</v>
      </c>
      <c r="K145" s="63">
        <v>1.5349999999999999</v>
      </c>
    </row>
    <row r="146" spans="1:11" x14ac:dyDescent="0.2">
      <c r="A146" s="4">
        <f t="shared" si="4"/>
        <v>5</v>
      </c>
      <c r="B146" s="35">
        <v>41411</v>
      </c>
      <c r="C146" s="39">
        <v>24.199999999999818</v>
      </c>
      <c r="D146" s="40">
        <v>6.5000000000000002E-2</v>
      </c>
      <c r="E146" s="40">
        <v>0.58599999999999997</v>
      </c>
      <c r="F146" s="40">
        <v>0</v>
      </c>
      <c r="G146" s="40">
        <v>0</v>
      </c>
      <c r="H146" s="41">
        <v>0</v>
      </c>
      <c r="I146" s="42">
        <f t="shared" si="5"/>
        <v>24.850999999999818</v>
      </c>
      <c r="K146" s="63">
        <v>1.4830000000000001</v>
      </c>
    </row>
    <row r="147" spans="1:11" x14ac:dyDescent="0.2">
      <c r="A147" s="4">
        <f t="shared" si="4"/>
        <v>5</v>
      </c>
      <c r="B147" s="35">
        <v>41412</v>
      </c>
      <c r="C147" s="39">
        <v>19.800000000000182</v>
      </c>
      <c r="D147" s="40">
        <v>0.312</v>
      </c>
      <c r="E147" s="40">
        <v>1.704</v>
      </c>
      <c r="F147" s="40">
        <v>0</v>
      </c>
      <c r="G147" s="40">
        <v>0</v>
      </c>
      <c r="H147" s="41">
        <v>0</v>
      </c>
      <c r="I147" s="42">
        <f t="shared" si="5"/>
        <v>21.816000000000184</v>
      </c>
      <c r="K147" s="63">
        <v>1.3959999999999999</v>
      </c>
    </row>
    <row r="148" spans="1:11" x14ac:dyDescent="0.2">
      <c r="A148" s="4">
        <f t="shared" si="4"/>
        <v>5</v>
      </c>
      <c r="B148" s="35">
        <v>41413</v>
      </c>
      <c r="C148" s="39">
        <v>22.799999999999272</v>
      </c>
      <c r="D148" s="40">
        <v>0</v>
      </c>
      <c r="E148" s="40">
        <v>0.56000000000000005</v>
      </c>
      <c r="F148" s="40">
        <v>0</v>
      </c>
      <c r="G148" s="40">
        <v>0</v>
      </c>
      <c r="H148" s="41">
        <v>0</v>
      </c>
      <c r="I148" s="42">
        <f t="shared" si="5"/>
        <v>23.359999999999271</v>
      </c>
      <c r="K148" s="63">
        <v>1.4239999999999999</v>
      </c>
    </row>
    <row r="149" spans="1:11" x14ac:dyDescent="0.2">
      <c r="A149" s="4">
        <f t="shared" si="4"/>
        <v>5</v>
      </c>
      <c r="B149" s="35">
        <v>41414</v>
      </c>
      <c r="C149" s="39">
        <v>21.400000000000546</v>
      </c>
      <c r="D149" s="40">
        <v>7.6999999999999999E-2</v>
      </c>
      <c r="E149" s="40">
        <v>7.0000000000000007E-2</v>
      </c>
      <c r="F149" s="40">
        <v>1.018</v>
      </c>
      <c r="G149" s="40">
        <v>0.59499999999999997</v>
      </c>
      <c r="H149" s="41">
        <v>0.18099999999999999</v>
      </c>
      <c r="I149" s="42">
        <f t="shared" si="5"/>
        <v>23.341000000000548</v>
      </c>
      <c r="K149" s="63">
        <v>1.05</v>
      </c>
    </row>
    <row r="150" spans="1:11" x14ac:dyDescent="0.2">
      <c r="A150" s="4">
        <f t="shared" si="4"/>
        <v>5</v>
      </c>
      <c r="B150" s="35">
        <v>41415</v>
      </c>
      <c r="C150" s="39">
        <v>22.699999999999818</v>
      </c>
      <c r="D150" s="40">
        <v>0.26200000000000001</v>
      </c>
      <c r="E150" s="40">
        <v>0</v>
      </c>
      <c r="F150" s="40">
        <v>0</v>
      </c>
      <c r="G150" s="40">
        <v>0</v>
      </c>
      <c r="H150" s="41">
        <v>0</v>
      </c>
      <c r="I150" s="42">
        <f t="shared" si="5"/>
        <v>22.961999999999819</v>
      </c>
      <c r="K150" s="63">
        <v>1.43</v>
      </c>
    </row>
    <row r="151" spans="1:11" x14ac:dyDescent="0.2">
      <c r="A151" s="4">
        <f t="shared" si="4"/>
        <v>5</v>
      </c>
      <c r="B151" s="35">
        <v>41416</v>
      </c>
      <c r="C151" s="39">
        <v>23.600000000000364</v>
      </c>
      <c r="D151" s="40">
        <v>0.50900000000000001</v>
      </c>
      <c r="E151" s="40">
        <v>0</v>
      </c>
      <c r="F151" s="40">
        <v>0</v>
      </c>
      <c r="G151" s="40">
        <v>0</v>
      </c>
      <c r="H151" s="41">
        <v>0</v>
      </c>
      <c r="I151" s="42">
        <f t="shared" si="5"/>
        <v>24.109000000000364</v>
      </c>
      <c r="K151" s="63">
        <v>1.49</v>
      </c>
    </row>
    <row r="152" spans="1:11" x14ac:dyDescent="0.2">
      <c r="A152" s="4">
        <f t="shared" si="4"/>
        <v>5</v>
      </c>
      <c r="B152" s="35">
        <v>41417</v>
      </c>
      <c r="C152" s="39">
        <v>23.399999999999636</v>
      </c>
      <c r="D152" s="40">
        <v>0.27300000000000002</v>
      </c>
      <c r="E152" s="40">
        <v>3.5000000000000003E-2</v>
      </c>
      <c r="F152" s="40">
        <v>0.71499999999999997</v>
      </c>
      <c r="G152" s="40">
        <v>0.40400000000000003</v>
      </c>
      <c r="H152" s="41">
        <v>0.13600000000000001</v>
      </c>
      <c r="I152" s="42">
        <f t="shared" si="5"/>
        <v>24.962999999999635</v>
      </c>
      <c r="K152" s="63">
        <v>1.1100000000000001</v>
      </c>
    </row>
    <row r="153" spans="1:11" x14ac:dyDescent="0.2">
      <c r="A153" s="4">
        <f t="shared" si="4"/>
        <v>5</v>
      </c>
      <c r="B153" s="35">
        <v>41418</v>
      </c>
      <c r="C153" s="39">
        <v>25.199999999999818</v>
      </c>
      <c r="D153" s="40">
        <v>0.40300000000000002</v>
      </c>
      <c r="E153" s="40">
        <v>0</v>
      </c>
      <c r="F153" s="40">
        <v>0</v>
      </c>
      <c r="G153" s="40">
        <v>0</v>
      </c>
      <c r="H153" s="41">
        <v>0</v>
      </c>
      <c r="I153" s="42">
        <f t="shared" si="5"/>
        <v>25.602999999999817</v>
      </c>
      <c r="K153" s="63">
        <v>1.446</v>
      </c>
    </row>
    <row r="154" spans="1:11" x14ac:dyDescent="0.2">
      <c r="A154" s="4">
        <f t="shared" si="4"/>
        <v>5</v>
      </c>
      <c r="B154" s="35">
        <v>41419</v>
      </c>
      <c r="C154" s="39">
        <v>22.400000000000546</v>
      </c>
      <c r="D154" s="40">
        <v>0.28100000000000003</v>
      </c>
      <c r="E154" s="40">
        <v>0</v>
      </c>
      <c r="F154" s="40">
        <v>0</v>
      </c>
      <c r="G154" s="40">
        <v>0</v>
      </c>
      <c r="H154" s="41">
        <v>0</v>
      </c>
      <c r="I154" s="42">
        <f t="shared" si="5"/>
        <v>22.681000000000545</v>
      </c>
      <c r="K154" s="63">
        <v>1.446</v>
      </c>
    </row>
    <row r="155" spans="1:11" x14ac:dyDescent="0.2">
      <c r="A155" s="4">
        <f t="shared" si="4"/>
        <v>5</v>
      </c>
      <c r="B155" s="35">
        <v>41420</v>
      </c>
      <c r="C155" s="39">
        <v>22.699999999999818</v>
      </c>
      <c r="D155" s="40">
        <v>0.21299999999999999</v>
      </c>
      <c r="E155" s="40">
        <v>0</v>
      </c>
      <c r="F155" s="40">
        <v>0</v>
      </c>
      <c r="G155" s="40">
        <v>0</v>
      </c>
      <c r="H155" s="41">
        <v>0</v>
      </c>
      <c r="I155" s="42">
        <f t="shared" si="5"/>
        <v>22.912999999999819</v>
      </c>
      <c r="K155" s="63">
        <v>1.4410000000000001</v>
      </c>
    </row>
    <row r="156" spans="1:11" x14ac:dyDescent="0.2">
      <c r="A156" s="4">
        <f t="shared" si="4"/>
        <v>5</v>
      </c>
      <c r="B156" s="35">
        <v>41421</v>
      </c>
      <c r="C156" s="39">
        <v>24.800000000000182</v>
      </c>
      <c r="D156" s="40">
        <v>0</v>
      </c>
      <c r="E156" s="40">
        <v>1.048</v>
      </c>
      <c r="F156" s="40">
        <v>0</v>
      </c>
      <c r="G156" s="40">
        <v>1.6E-2</v>
      </c>
      <c r="H156" s="41">
        <v>1.2999999999999999E-2</v>
      </c>
      <c r="I156" s="42">
        <f t="shared" si="5"/>
        <v>25.877000000000184</v>
      </c>
      <c r="K156" s="63">
        <v>1.5409999999999999</v>
      </c>
    </row>
    <row r="157" spans="1:11" x14ac:dyDescent="0.2">
      <c r="A157" s="4">
        <f t="shared" si="4"/>
        <v>5</v>
      </c>
      <c r="B157" s="35">
        <v>41422</v>
      </c>
      <c r="C157" s="39">
        <v>25</v>
      </c>
      <c r="D157" s="40">
        <v>0</v>
      </c>
      <c r="E157" s="40">
        <v>0.89100000000000001</v>
      </c>
      <c r="F157" s="40">
        <v>0</v>
      </c>
      <c r="G157" s="40">
        <v>0</v>
      </c>
      <c r="H157" s="41">
        <v>0</v>
      </c>
      <c r="I157" s="42">
        <f t="shared" si="5"/>
        <v>25.890999999999998</v>
      </c>
      <c r="K157" s="63">
        <v>1.502</v>
      </c>
    </row>
    <row r="158" spans="1:11" x14ac:dyDescent="0.2">
      <c r="A158" s="4">
        <f t="shared" si="4"/>
        <v>5</v>
      </c>
      <c r="B158" s="35">
        <v>41423</v>
      </c>
      <c r="C158" s="39">
        <v>24.099999999999454</v>
      </c>
      <c r="D158" s="40">
        <v>0</v>
      </c>
      <c r="E158" s="40">
        <v>1.024</v>
      </c>
      <c r="F158" s="40">
        <v>0</v>
      </c>
      <c r="G158" s="40">
        <v>0</v>
      </c>
      <c r="H158" s="41">
        <v>0</v>
      </c>
      <c r="I158" s="42">
        <f t="shared" si="5"/>
        <v>25.123999999999455</v>
      </c>
      <c r="K158" s="63">
        <v>1.5429999999999999</v>
      </c>
    </row>
    <row r="159" spans="1:11" x14ac:dyDescent="0.2">
      <c r="A159" s="4">
        <f t="shared" si="4"/>
        <v>5</v>
      </c>
      <c r="B159" s="35">
        <v>41424</v>
      </c>
      <c r="C159" s="39">
        <v>24.900000000000546</v>
      </c>
      <c r="D159" s="40">
        <v>0</v>
      </c>
      <c r="E159" s="40">
        <v>0.91800000000000004</v>
      </c>
      <c r="F159" s="40">
        <v>0</v>
      </c>
      <c r="G159" s="40">
        <v>0</v>
      </c>
      <c r="H159" s="41">
        <v>0</v>
      </c>
      <c r="I159" s="42">
        <f t="shared" si="5"/>
        <v>25.818000000000545</v>
      </c>
      <c r="K159" s="63">
        <v>1.554</v>
      </c>
    </row>
    <row r="160" spans="1:11" x14ac:dyDescent="0.2">
      <c r="A160" s="4">
        <f t="shared" si="4"/>
        <v>5</v>
      </c>
      <c r="B160" s="35">
        <v>41425</v>
      </c>
      <c r="C160" s="39">
        <v>24.699999999999818</v>
      </c>
      <c r="D160" s="40">
        <v>0</v>
      </c>
      <c r="E160" s="40">
        <v>0.82599999999999996</v>
      </c>
      <c r="F160" s="40">
        <v>0</v>
      </c>
      <c r="G160" s="40">
        <v>0</v>
      </c>
      <c r="H160" s="41">
        <v>0</v>
      </c>
      <c r="I160" s="42">
        <f t="shared" si="5"/>
        <v>25.525999999999819</v>
      </c>
      <c r="K160" s="63">
        <v>1.504</v>
      </c>
    </row>
    <row r="161" spans="1:11" x14ac:dyDescent="0.2">
      <c r="A161" s="4">
        <f t="shared" si="4"/>
        <v>6</v>
      </c>
      <c r="B161" s="35">
        <v>41426</v>
      </c>
      <c r="C161" s="39">
        <v>23.099999999999454</v>
      </c>
      <c r="D161" s="40">
        <v>0</v>
      </c>
      <c r="E161" s="40">
        <v>0.70899999999999996</v>
      </c>
      <c r="F161" s="40">
        <v>0</v>
      </c>
      <c r="G161" s="40">
        <v>0</v>
      </c>
      <c r="H161" s="41">
        <v>0</v>
      </c>
      <c r="I161" s="42">
        <f t="shared" si="5"/>
        <v>23.808999999999454</v>
      </c>
      <c r="K161" s="63">
        <v>1.4650000000000001</v>
      </c>
    </row>
    <row r="162" spans="1:11" x14ac:dyDescent="0.2">
      <c r="A162" s="4">
        <f t="shared" si="4"/>
        <v>6</v>
      </c>
      <c r="B162" s="35">
        <v>41427</v>
      </c>
      <c r="C162" s="39">
        <v>22.700000000000728</v>
      </c>
      <c r="D162" s="40">
        <v>0</v>
      </c>
      <c r="E162" s="40">
        <v>0.54400000000000004</v>
      </c>
      <c r="F162" s="40">
        <v>0</v>
      </c>
      <c r="G162" s="40">
        <v>0</v>
      </c>
      <c r="H162" s="41">
        <v>0</v>
      </c>
      <c r="I162" s="42">
        <f t="shared" si="5"/>
        <v>23.244000000000728</v>
      </c>
      <c r="K162" s="63">
        <v>1.425</v>
      </c>
    </row>
    <row r="163" spans="1:11" x14ac:dyDescent="0.2">
      <c r="A163" s="4">
        <f t="shared" si="4"/>
        <v>6</v>
      </c>
      <c r="B163" s="35">
        <v>41428</v>
      </c>
      <c r="C163" s="39">
        <v>25.099999999999454</v>
      </c>
      <c r="D163" s="40">
        <v>1.145</v>
      </c>
      <c r="E163" s="40">
        <v>0.115</v>
      </c>
      <c r="F163" s="40">
        <v>0</v>
      </c>
      <c r="G163" s="40">
        <v>0</v>
      </c>
      <c r="H163" s="41">
        <v>0</v>
      </c>
      <c r="I163" s="42">
        <f t="shared" si="5"/>
        <v>26.359999999999452</v>
      </c>
      <c r="K163" s="63">
        <v>1.522</v>
      </c>
    </row>
    <row r="164" spans="1:11" x14ac:dyDescent="0.2">
      <c r="A164" s="4">
        <f t="shared" si="4"/>
        <v>6</v>
      </c>
      <c r="B164" s="35">
        <v>41429</v>
      </c>
      <c r="C164" s="39">
        <v>23.800000000000182</v>
      </c>
      <c r="D164" s="40">
        <v>1.089</v>
      </c>
      <c r="E164" s="40">
        <v>0.186</v>
      </c>
      <c r="F164" s="40">
        <v>0</v>
      </c>
      <c r="G164" s="40">
        <v>0</v>
      </c>
      <c r="H164" s="41">
        <v>0</v>
      </c>
      <c r="I164" s="42">
        <f t="shared" si="5"/>
        <v>25.07500000000018</v>
      </c>
      <c r="K164" s="63">
        <v>1.5329999999999999</v>
      </c>
    </row>
    <row r="165" spans="1:11" x14ac:dyDescent="0.2">
      <c r="A165" s="4">
        <f t="shared" si="4"/>
        <v>6</v>
      </c>
      <c r="B165" s="35">
        <v>41430</v>
      </c>
      <c r="C165" s="39">
        <v>22.100000000000364</v>
      </c>
      <c r="D165" s="40">
        <v>7.0000000000000007E-2</v>
      </c>
      <c r="E165" s="40">
        <v>6.6000000000000003E-2</v>
      </c>
      <c r="F165" s="40">
        <v>1.026</v>
      </c>
      <c r="G165" s="40">
        <v>1.1950000000000001</v>
      </c>
      <c r="H165" s="41">
        <v>4.2000000000000003E-2</v>
      </c>
      <c r="I165" s="42">
        <f t="shared" si="5"/>
        <v>24.499000000000365</v>
      </c>
      <c r="K165" s="63">
        <v>1.07</v>
      </c>
    </row>
    <row r="166" spans="1:11" x14ac:dyDescent="0.2">
      <c r="A166" s="4">
        <f t="shared" si="4"/>
        <v>6</v>
      </c>
      <c r="B166" s="35">
        <v>41431</v>
      </c>
      <c r="C166" s="39">
        <v>21.899999999999636</v>
      </c>
      <c r="D166" s="40">
        <v>0.65200000000000002</v>
      </c>
      <c r="E166" s="40">
        <v>0.189</v>
      </c>
      <c r="F166" s="40">
        <v>1.41</v>
      </c>
      <c r="G166" s="40">
        <v>0.91200000000000003</v>
      </c>
      <c r="H166" s="41">
        <v>0.22700000000000001</v>
      </c>
      <c r="I166" s="42">
        <f t="shared" si="5"/>
        <v>25.289999999999637</v>
      </c>
      <c r="K166" s="63">
        <v>1.115</v>
      </c>
    </row>
    <row r="167" spans="1:11" x14ac:dyDescent="0.2">
      <c r="A167" s="4">
        <f t="shared" si="4"/>
        <v>6</v>
      </c>
      <c r="B167" s="35">
        <v>41432</v>
      </c>
      <c r="C167" s="39">
        <v>21.100000000000364</v>
      </c>
      <c r="D167" s="40">
        <v>0.47699999999999998</v>
      </c>
      <c r="E167" s="40">
        <v>8.5000000000000006E-2</v>
      </c>
      <c r="F167" s="40">
        <v>2.0110000000000001</v>
      </c>
      <c r="G167" s="40">
        <v>1.1080000000000001</v>
      </c>
      <c r="H167" s="41">
        <v>0.184</v>
      </c>
      <c r="I167" s="42">
        <f t="shared" si="5"/>
        <v>24.965000000000366</v>
      </c>
      <c r="K167" s="63">
        <v>1.06</v>
      </c>
    </row>
    <row r="168" spans="1:11" x14ac:dyDescent="0.2">
      <c r="A168" s="4">
        <f t="shared" si="4"/>
        <v>6</v>
      </c>
      <c r="B168" s="35">
        <v>41433</v>
      </c>
      <c r="C168" s="39">
        <v>22.099999999999454</v>
      </c>
      <c r="D168" s="40">
        <v>0</v>
      </c>
      <c r="E168" s="40">
        <v>0.626</v>
      </c>
      <c r="F168" s="40">
        <v>0</v>
      </c>
      <c r="G168" s="40">
        <v>0</v>
      </c>
      <c r="H168" s="41">
        <v>0</v>
      </c>
      <c r="I168" s="42">
        <f t="shared" si="5"/>
        <v>22.725999999999456</v>
      </c>
      <c r="K168" s="63">
        <v>1.4750000000000001</v>
      </c>
    </row>
    <row r="169" spans="1:11" x14ac:dyDescent="0.2">
      <c r="A169" s="4">
        <f t="shared" si="4"/>
        <v>6</v>
      </c>
      <c r="B169" s="35">
        <v>41434</v>
      </c>
      <c r="C169" s="39">
        <v>21.300000000000182</v>
      </c>
      <c r="D169" s="40">
        <v>1.1619999999999999</v>
      </c>
      <c r="E169" s="40">
        <v>0.23200000000000001</v>
      </c>
      <c r="F169" s="40">
        <v>0</v>
      </c>
      <c r="G169" s="40">
        <v>3.5000000000000003E-2</v>
      </c>
      <c r="H169" s="41">
        <v>1.4999999999999999E-2</v>
      </c>
      <c r="I169" s="42">
        <f t="shared" si="5"/>
        <v>22.744000000000181</v>
      </c>
      <c r="K169" s="63">
        <v>1.46</v>
      </c>
    </row>
    <row r="170" spans="1:11" x14ac:dyDescent="0.2">
      <c r="A170" s="4">
        <f t="shared" si="4"/>
        <v>6</v>
      </c>
      <c r="B170" s="35">
        <v>41435</v>
      </c>
      <c r="C170" s="39">
        <v>22.300000000000182</v>
      </c>
      <c r="D170" s="40">
        <v>2.4E-2</v>
      </c>
      <c r="E170" s="40">
        <v>0.67100000000000004</v>
      </c>
      <c r="F170" s="40">
        <v>0.68300000000000005</v>
      </c>
      <c r="G170" s="40">
        <v>0.47</v>
      </c>
      <c r="H170" s="41">
        <v>0</v>
      </c>
      <c r="I170" s="42">
        <f t="shared" si="5"/>
        <v>24.148000000000181</v>
      </c>
      <c r="K170" s="63">
        <v>1.5249999999999999</v>
      </c>
    </row>
    <row r="171" spans="1:11" x14ac:dyDescent="0.2">
      <c r="A171" s="4">
        <f t="shared" si="4"/>
        <v>6</v>
      </c>
      <c r="B171" s="35">
        <v>41436</v>
      </c>
      <c r="C171" s="39">
        <v>23.899999999999636</v>
      </c>
      <c r="D171" s="40">
        <v>0.113</v>
      </c>
      <c r="E171" s="40">
        <v>1.538</v>
      </c>
      <c r="F171" s="40">
        <v>0.42199999999999999</v>
      </c>
      <c r="G171" s="40">
        <v>0.36599999999999999</v>
      </c>
      <c r="H171" s="41">
        <v>0</v>
      </c>
      <c r="I171" s="42">
        <f t="shared" si="5"/>
        <v>26.338999999999636</v>
      </c>
      <c r="K171" s="63">
        <v>1.5549999999999999</v>
      </c>
    </row>
    <row r="172" spans="1:11" x14ac:dyDescent="0.2">
      <c r="A172" s="4">
        <f t="shared" si="4"/>
        <v>6</v>
      </c>
      <c r="B172" s="35">
        <v>41437</v>
      </c>
      <c r="C172" s="39">
        <v>24.199999999999818</v>
      </c>
      <c r="D172" s="40">
        <v>0</v>
      </c>
      <c r="E172" s="40">
        <v>0.74099999999999999</v>
      </c>
      <c r="F172" s="40">
        <v>0.56000000000000005</v>
      </c>
      <c r="G172" s="40">
        <v>0.41799999999999998</v>
      </c>
      <c r="H172" s="41">
        <v>0</v>
      </c>
      <c r="I172" s="42">
        <f t="shared" si="5"/>
        <v>25.918999999999816</v>
      </c>
      <c r="K172" s="63">
        <v>1.5349999999999999</v>
      </c>
    </row>
    <row r="173" spans="1:11" x14ac:dyDescent="0.2">
      <c r="A173" s="4">
        <f t="shared" si="4"/>
        <v>6</v>
      </c>
      <c r="B173" s="35">
        <v>41438</v>
      </c>
      <c r="C173" s="39">
        <v>23.5</v>
      </c>
      <c r="D173" s="40">
        <v>7.0000000000000001E-3</v>
      </c>
      <c r="E173" s="40">
        <v>0.81</v>
      </c>
      <c r="F173" s="40">
        <v>0.55100000000000005</v>
      </c>
      <c r="G173" s="40">
        <v>0.31900000000000001</v>
      </c>
      <c r="H173" s="41">
        <v>0</v>
      </c>
      <c r="I173" s="42">
        <f t="shared" si="5"/>
        <v>25.186999999999998</v>
      </c>
      <c r="K173" s="63">
        <v>1.575</v>
      </c>
    </row>
    <row r="174" spans="1:11" x14ac:dyDescent="0.2">
      <c r="A174" s="4">
        <f t="shared" si="4"/>
        <v>6</v>
      </c>
      <c r="B174" s="35">
        <v>41439</v>
      </c>
      <c r="C174" s="39">
        <v>25.600000000000364</v>
      </c>
      <c r="D174" s="40">
        <v>0</v>
      </c>
      <c r="E174" s="40">
        <v>0.65100000000000002</v>
      </c>
      <c r="F174" s="40">
        <v>0</v>
      </c>
      <c r="G174" s="40">
        <v>0</v>
      </c>
      <c r="H174" s="41">
        <v>0</v>
      </c>
      <c r="I174" s="42">
        <f t="shared" si="5"/>
        <v>26.251000000000364</v>
      </c>
      <c r="K174" s="63">
        <v>1.5269999999999999</v>
      </c>
    </row>
    <row r="175" spans="1:11" x14ac:dyDescent="0.2">
      <c r="A175" s="4">
        <f t="shared" si="4"/>
        <v>6</v>
      </c>
      <c r="B175" s="35">
        <v>41440</v>
      </c>
      <c r="C175" s="39">
        <v>23.300000000000182</v>
      </c>
      <c r="D175" s="40">
        <v>0</v>
      </c>
      <c r="E175" s="40">
        <v>0.45200000000000001</v>
      </c>
      <c r="F175" s="40">
        <v>0</v>
      </c>
      <c r="G175" s="40">
        <v>0</v>
      </c>
      <c r="H175" s="41">
        <v>0</v>
      </c>
      <c r="I175" s="42">
        <f t="shared" si="5"/>
        <v>23.752000000000184</v>
      </c>
      <c r="K175" s="63">
        <v>1.488</v>
      </c>
    </row>
    <row r="176" spans="1:11" x14ac:dyDescent="0.2">
      <c r="A176" s="4">
        <f t="shared" si="4"/>
        <v>6</v>
      </c>
      <c r="B176" s="35">
        <v>41441</v>
      </c>
      <c r="C176" s="39">
        <v>22.800000000000182</v>
      </c>
      <c r="D176" s="40">
        <v>0</v>
      </c>
      <c r="E176" s="40">
        <v>0.38600000000000001</v>
      </c>
      <c r="F176" s="40">
        <v>0</v>
      </c>
      <c r="G176" s="40">
        <v>0</v>
      </c>
      <c r="H176" s="41">
        <v>0</v>
      </c>
      <c r="I176" s="42">
        <f t="shared" si="5"/>
        <v>23.186000000000181</v>
      </c>
      <c r="K176" s="63">
        <v>1.458</v>
      </c>
    </row>
    <row r="177" spans="1:11" x14ac:dyDescent="0.2">
      <c r="A177" s="4">
        <f t="shared" si="4"/>
        <v>6</v>
      </c>
      <c r="B177" s="35">
        <v>41442</v>
      </c>
      <c r="C177" s="39">
        <v>24.399999999999636</v>
      </c>
      <c r="D177" s="40">
        <v>0.71699999999999997</v>
      </c>
      <c r="E177" s="40">
        <v>3.6999999999999998E-2</v>
      </c>
      <c r="F177" s="40">
        <v>0.73599999999999999</v>
      </c>
      <c r="G177" s="40">
        <v>0.48199999999999998</v>
      </c>
      <c r="H177" s="41">
        <v>0</v>
      </c>
      <c r="I177" s="42">
        <f t="shared" si="5"/>
        <v>26.371999999999634</v>
      </c>
      <c r="K177" s="63">
        <v>1.556</v>
      </c>
    </row>
    <row r="178" spans="1:11" x14ac:dyDescent="0.2">
      <c r="A178" s="4">
        <f t="shared" si="4"/>
        <v>6</v>
      </c>
      <c r="B178" s="35">
        <v>41443</v>
      </c>
      <c r="C178" s="39">
        <v>24.399999999999636</v>
      </c>
      <c r="D178" s="40">
        <v>0.57799999999999996</v>
      </c>
      <c r="E178" s="40">
        <v>0.13200000000000001</v>
      </c>
      <c r="F178" s="40">
        <v>0.65400000000000003</v>
      </c>
      <c r="G178" s="40">
        <v>0.47599999999999998</v>
      </c>
      <c r="H178" s="41">
        <v>0</v>
      </c>
      <c r="I178" s="42">
        <f t="shared" si="5"/>
        <v>26.239999999999636</v>
      </c>
      <c r="K178" s="63">
        <v>1.544</v>
      </c>
    </row>
    <row r="179" spans="1:11" x14ac:dyDescent="0.2">
      <c r="A179" s="4">
        <f t="shared" si="4"/>
        <v>6</v>
      </c>
      <c r="B179" s="35">
        <v>41444</v>
      </c>
      <c r="C179" s="39">
        <v>21.600000000000364</v>
      </c>
      <c r="D179" s="40">
        <v>0.45600000000000002</v>
      </c>
      <c r="E179" s="40">
        <v>6.3E-2</v>
      </c>
      <c r="F179" s="40">
        <v>1.417</v>
      </c>
      <c r="G179" s="40">
        <v>1.0580000000000001</v>
      </c>
      <c r="H179" s="41">
        <v>0</v>
      </c>
      <c r="I179" s="42">
        <f t="shared" si="5"/>
        <v>24.594000000000364</v>
      </c>
      <c r="K179" s="63">
        <v>1.474</v>
      </c>
    </row>
    <row r="180" spans="1:11" x14ac:dyDescent="0.2">
      <c r="A180" s="4">
        <f t="shared" si="4"/>
        <v>6</v>
      </c>
      <c r="B180" s="35">
        <v>41445</v>
      </c>
      <c r="C180" s="39">
        <v>24.100000000000364</v>
      </c>
      <c r="D180" s="40">
        <v>0.69699999999999995</v>
      </c>
      <c r="E180" s="40">
        <v>8.5000000000000006E-2</v>
      </c>
      <c r="F180" s="40">
        <v>0.91200000000000003</v>
      </c>
      <c r="G180" s="40">
        <v>0.74099999999999999</v>
      </c>
      <c r="H180" s="41">
        <v>0</v>
      </c>
      <c r="I180" s="42">
        <f t="shared" si="5"/>
        <v>26.535000000000363</v>
      </c>
      <c r="K180" s="63">
        <v>1.5409999999999999</v>
      </c>
    </row>
    <row r="181" spans="1:11" x14ac:dyDescent="0.2">
      <c r="A181" s="4">
        <f t="shared" si="4"/>
        <v>6</v>
      </c>
      <c r="B181" s="35">
        <v>41446</v>
      </c>
      <c r="C181" s="39">
        <v>20</v>
      </c>
      <c r="D181" s="40">
        <v>1.569</v>
      </c>
      <c r="E181" s="40">
        <v>0.121</v>
      </c>
      <c r="F181" s="40">
        <v>1.3220000000000001</v>
      </c>
      <c r="G181" s="40">
        <v>1.0649999999999999</v>
      </c>
      <c r="H181" s="41">
        <v>0</v>
      </c>
      <c r="I181" s="42">
        <f t="shared" si="5"/>
        <v>24.076999999999998</v>
      </c>
      <c r="K181" s="63">
        <v>1.0449999999999999</v>
      </c>
    </row>
    <row r="182" spans="1:11" x14ac:dyDescent="0.2">
      <c r="A182" s="4">
        <f t="shared" si="4"/>
        <v>6</v>
      </c>
      <c r="B182" s="35">
        <v>41447</v>
      </c>
      <c r="C182" s="39">
        <v>21</v>
      </c>
      <c r="D182" s="40">
        <v>0.17199999999999999</v>
      </c>
      <c r="E182" s="40">
        <v>6.2E-2</v>
      </c>
      <c r="F182" s="40">
        <v>1.82</v>
      </c>
      <c r="G182" s="40">
        <v>1.556</v>
      </c>
      <c r="H182" s="41">
        <v>0</v>
      </c>
      <c r="I182" s="42">
        <f t="shared" si="5"/>
        <v>24.610000000000003</v>
      </c>
      <c r="K182" s="63">
        <v>1.06</v>
      </c>
    </row>
    <row r="183" spans="1:11" x14ac:dyDescent="0.2">
      <c r="A183" s="4">
        <f t="shared" si="4"/>
        <v>6</v>
      </c>
      <c r="B183" s="35">
        <v>41448</v>
      </c>
      <c r="C183" s="39">
        <v>14.099999999999454</v>
      </c>
      <c r="D183" s="40">
        <v>0.61899999999999999</v>
      </c>
      <c r="E183" s="40">
        <v>0.21199999999999999</v>
      </c>
      <c r="F183" s="40">
        <v>3.0649999999999999</v>
      </c>
      <c r="G183" s="40">
        <v>1.792</v>
      </c>
      <c r="H183" s="41">
        <v>0.17</v>
      </c>
      <c r="I183" s="42">
        <f t="shared" si="5"/>
        <v>19.957999999999458</v>
      </c>
      <c r="K183" s="63">
        <v>0.93200000000000005</v>
      </c>
    </row>
    <row r="184" spans="1:11" x14ac:dyDescent="0.2">
      <c r="A184" s="4">
        <f t="shared" si="4"/>
        <v>6</v>
      </c>
      <c r="B184" s="35">
        <v>41449</v>
      </c>
      <c r="C184" s="39">
        <v>23.199999999999818</v>
      </c>
      <c r="D184" s="40">
        <v>0.187</v>
      </c>
      <c r="E184" s="40">
        <v>0.90800000000000003</v>
      </c>
      <c r="F184" s="40">
        <v>0.58499999999999996</v>
      </c>
      <c r="G184" s="40">
        <v>0.44700000000000001</v>
      </c>
      <c r="H184" s="41">
        <v>4.0000000000000001E-3</v>
      </c>
      <c r="I184" s="42">
        <f t="shared" si="5"/>
        <v>25.330999999999822</v>
      </c>
      <c r="K184" s="63">
        <v>1.571</v>
      </c>
    </row>
    <row r="185" spans="1:11" x14ac:dyDescent="0.2">
      <c r="A185" s="4">
        <f t="shared" si="4"/>
        <v>6</v>
      </c>
      <c r="B185" s="35">
        <v>41450</v>
      </c>
      <c r="C185" s="39">
        <v>25.700000000000728</v>
      </c>
      <c r="D185" s="40">
        <v>0</v>
      </c>
      <c r="E185" s="40">
        <v>1.0089999999999999</v>
      </c>
      <c r="F185" s="40">
        <v>0</v>
      </c>
      <c r="G185" s="40">
        <v>0</v>
      </c>
      <c r="H185" s="41">
        <v>0</v>
      </c>
      <c r="I185" s="42">
        <f t="shared" si="5"/>
        <v>26.709000000000728</v>
      </c>
      <c r="K185" s="63">
        <v>1.5649999999999999</v>
      </c>
    </row>
    <row r="186" spans="1:11" x14ac:dyDescent="0.2">
      <c r="A186" s="4">
        <f t="shared" si="4"/>
        <v>6</v>
      </c>
      <c r="B186" s="35">
        <v>41451</v>
      </c>
      <c r="C186" s="39">
        <v>23.699999999999818</v>
      </c>
      <c r="D186" s="40">
        <v>9.0999999999999998E-2</v>
      </c>
      <c r="E186" s="40">
        <v>0.64700000000000002</v>
      </c>
      <c r="F186" s="40">
        <v>1.321</v>
      </c>
      <c r="G186" s="40">
        <v>0.89800000000000002</v>
      </c>
      <c r="H186" s="41">
        <v>0</v>
      </c>
      <c r="I186" s="42">
        <f t="shared" si="5"/>
        <v>26.656999999999819</v>
      </c>
      <c r="K186" s="63">
        <v>1.1519999999999999</v>
      </c>
    </row>
    <row r="187" spans="1:11" x14ac:dyDescent="0.2">
      <c r="A187" s="4">
        <f t="shared" si="4"/>
        <v>6</v>
      </c>
      <c r="B187" s="35">
        <v>41452</v>
      </c>
      <c r="C187" s="39">
        <v>26.099999999999454</v>
      </c>
      <c r="D187" s="40">
        <v>0</v>
      </c>
      <c r="E187" s="40">
        <v>0.879</v>
      </c>
      <c r="F187" s="40">
        <v>0</v>
      </c>
      <c r="G187" s="40">
        <v>0</v>
      </c>
      <c r="H187" s="41">
        <v>0</v>
      </c>
      <c r="I187" s="42">
        <f t="shared" si="5"/>
        <v>26.978999999999456</v>
      </c>
      <c r="K187" s="63">
        <v>1.615</v>
      </c>
    </row>
    <row r="188" spans="1:11" x14ac:dyDescent="0.2">
      <c r="A188" s="4">
        <f t="shared" si="4"/>
        <v>6</v>
      </c>
      <c r="B188" s="35">
        <v>41453</v>
      </c>
      <c r="C188" s="39">
        <v>25.800000000000182</v>
      </c>
      <c r="D188" s="40">
        <v>0</v>
      </c>
      <c r="E188" s="40">
        <v>0.58099999999999996</v>
      </c>
      <c r="F188" s="40">
        <v>0</v>
      </c>
      <c r="G188" s="40">
        <v>0</v>
      </c>
      <c r="H188" s="41">
        <v>0</v>
      </c>
      <c r="I188" s="42">
        <f t="shared" si="5"/>
        <v>26.381000000000181</v>
      </c>
      <c r="K188" s="63">
        <v>1.53</v>
      </c>
    </row>
    <row r="189" spans="1:11" x14ac:dyDescent="0.2">
      <c r="A189" s="4">
        <f t="shared" si="4"/>
        <v>6</v>
      </c>
      <c r="B189" s="35">
        <v>41454</v>
      </c>
      <c r="C189" s="39">
        <v>22.800000000000182</v>
      </c>
      <c r="D189" s="40">
        <v>0</v>
      </c>
      <c r="E189" s="40">
        <v>0.56399999999999995</v>
      </c>
      <c r="F189" s="40">
        <v>0</v>
      </c>
      <c r="G189" s="40">
        <v>0</v>
      </c>
      <c r="H189" s="41">
        <v>0</v>
      </c>
      <c r="I189" s="42">
        <f t="shared" si="5"/>
        <v>23.364000000000182</v>
      </c>
      <c r="K189" s="63">
        <v>1.5</v>
      </c>
    </row>
    <row r="190" spans="1:11" x14ac:dyDescent="0.2">
      <c r="A190" s="4">
        <f t="shared" si="4"/>
        <v>6</v>
      </c>
      <c r="B190" s="35">
        <v>41455</v>
      </c>
      <c r="C190" s="39">
        <v>23.399999999999636</v>
      </c>
      <c r="D190" s="40">
        <v>0</v>
      </c>
      <c r="E190" s="40">
        <v>0.74</v>
      </c>
      <c r="F190" s="40">
        <v>0</v>
      </c>
      <c r="G190" s="40">
        <v>0</v>
      </c>
      <c r="H190" s="41">
        <v>0</v>
      </c>
      <c r="I190" s="42">
        <f t="shared" si="5"/>
        <v>24.139999999999635</v>
      </c>
      <c r="K190" s="63">
        <v>1.51</v>
      </c>
    </row>
    <row r="191" spans="1:11" x14ac:dyDescent="0.2">
      <c r="A191" s="4">
        <f t="shared" si="4"/>
        <v>7</v>
      </c>
      <c r="B191" s="35">
        <v>41456</v>
      </c>
      <c r="C191" s="39">
        <v>23.400000000000546</v>
      </c>
      <c r="D191" s="40">
        <v>0.84699999999999998</v>
      </c>
      <c r="E191" s="40">
        <v>0.123</v>
      </c>
      <c r="F191" s="40">
        <v>0.91400000000000003</v>
      </c>
      <c r="G191" s="40">
        <v>0.88500000000000001</v>
      </c>
      <c r="H191" s="41">
        <v>0</v>
      </c>
      <c r="I191" s="42">
        <f t="shared" si="5"/>
        <v>26.169000000000551</v>
      </c>
      <c r="K191" s="63">
        <v>1.5740000000000001</v>
      </c>
    </row>
    <row r="192" spans="1:11" x14ac:dyDescent="0.2">
      <c r="A192" s="4">
        <f t="shared" si="4"/>
        <v>7</v>
      </c>
      <c r="B192" s="35">
        <v>41457</v>
      </c>
      <c r="C192" s="39">
        <v>24.899999999999636</v>
      </c>
      <c r="D192" s="40">
        <v>1.024</v>
      </c>
      <c r="E192" s="40">
        <v>4.8000000000000001E-2</v>
      </c>
      <c r="F192" s="40">
        <v>0.50600000000000001</v>
      </c>
      <c r="G192" s="40">
        <v>0.44700000000000001</v>
      </c>
      <c r="H192" s="41">
        <v>0</v>
      </c>
      <c r="I192" s="42">
        <f t="shared" si="5"/>
        <v>26.924999999999635</v>
      </c>
      <c r="K192" s="63">
        <v>1.5580000000000001</v>
      </c>
    </row>
    <row r="193" spans="1:11" x14ac:dyDescent="0.2">
      <c r="A193" s="4">
        <f t="shared" si="4"/>
        <v>7</v>
      </c>
      <c r="B193" s="35">
        <v>41458</v>
      </c>
      <c r="C193" s="39">
        <v>23.300000000000182</v>
      </c>
      <c r="D193" s="40">
        <v>0.82499999999999996</v>
      </c>
      <c r="E193" s="40">
        <v>0.13</v>
      </c>
      <c r="F193" s="40">
        <v>0.63700000000000001</v>
      </c>
      <c r="G193" s="40">
        <v>1.4670000000000001</v>
      </c>
      <c r="H193" s="41">
        <v>8.1000000000000003E-2</v>
      </c>
      <c r="I193" s="42">
        <f t="shared" si="5"/>
        <v>26.440000000000179</v>
      </c>
      <c r="K193" s="63">
        <v>1.1080000000000001</v>
      </c>
    </row>
    <row r="194" spans="1:11" x14ac:dyDescent="0.2">
      <c r="A194" s="4">
        <f t="shared" si="4"/>
        <v>7</v>
      </c>
      <c r="B194" s="35">
        <v>41459</v>
      </c>
      <c r="C194" s="39">
        <v>24.800000000000182</v>
      </c>
      <c r="D194" s="40">
        <v>0.83399999999999996</v>
      </c>
      <c r="E194" s="40">
        <v>2.4E-2</v>
      </c>
      <c r="F194" s="40">
        <v>0.72599999999999998</v>
      </c>
      <c r="G194" s="40">
        <v>0.61499999999999999</v>
      </c>
      <c r="H194" s="41">
        <v>0</v>
      </c>
      <c r="I194" s="42">
        <f t="shared" si="5"/>
        <v>26.99900000000018</v>
      </c>
      <c r="K194" s="63">
        <v>1.5429999999999999</v>
      </c>
    </row>
    <row r="195" spans="1:11" x14ac:dyDescent="0.2">
      <c r="A195" s="4">
        <f t="shared" si="4"/>
        <v>7</v>
      </c>
      <c r="B195" s="35">
        <v>41460</v>
      </c>
      <c r="C195" s="39">
        <v>19.300000000000182</v>
      </c>
      <c r="D195" s="40">
        <v>0.85199999999999998</v>
      </c>
      <c r="E195" s="40">
        <v>0.92400000000000004</v>
      </c>
      <c r="F195" s="40">
        <v>1.63</v>
      </c>
      <c r="G195" s="40">
        <v>1.552</v>
      </c>
      <c r="H195" s="41">
        <v>0</v>
      </c>
      <c r="I195" s="42">
        <f t="shared" si="5"/>
        <v>24.25800000000018</v>
      </c>
      <c r="K195" s="63">
        <v>1.077</v>
      </c>
    </row>
    <row r="196" spans="1:11" x14ac:dyDescent="0.2">
      <c r="A196" s="4">
        <f t="shared" si="4"/>
        <v>7</v>
      </c>
      <c r="B196" s="35">
        <v>41461</v>
      </c>
      <c r="C196" s="39">
        <v>16.199999999999818</v>
      </c>
      <c r="D196" s="40">
        <v>1.9690000000000001</v>
      </c>
      <c r="E196" s="40">
        <v>1.133</v>
      </c>
      <c r="F196" s="40">
        <v>1.4750000000000001</v>
      </c>
      <c r="G196" s="40">
        <v>0.94399999999999995</v>
      </c>
      <c r="H196" s="41">
        <v>8.7999999999999995E-2</v>
      </c>
      <c r="I196" s="42">
        <f t="shared" si="5"/>
        <v>21.80899999999982</v>
      </c>
      <c r="K196" s="63">
        <v>1.04</v>
      </c>
    </row>
    <row r="197" spans="1:11" x14ac:dyDescent="0.2">
      <c r="A197" s="4">
        <f t="shared" si="4"/>
        <v>7</v>
      </c>
      <c r="B197" s="35">
        <v>41462</v>
      </c>
      <c r="C197" s="39">
        <v>21.800000000000182</v>
      </c>
      <c r="D197" s="40">
        <v>0.48699999999999999</v>
      </c>
      <c r="E197" s="40">
        <v>0</v>
      </c>
      <c r="F197" s="40">
        <v>0</v>
      </c>
      <c r="G197" s="40">
        <v>0</v>
      </c>
      <c r="H197" s="41">
        <v>0</v>
      </c>
      <c r="I197" s="42">
        <f t="shared" si="5"/>
        <v>22.28700000000018</v>
      </c>
      <c r="K197" s="63">
        <v>1.458</v>
      </c>
    </row>
    <row r="198" spans="1:11" x14ac:dyDescent="0.2">
      <c r="A198" s="4">
        <f t="shared" si="4"/>
        <v>7</v>
      </c>
      <c r="B198" s="35">
        <v>41463</v>
      </c>
      <c r="C198" s="39">
        <v>23.599999999999454</v>
      </c>
      <c r="D198" s="40">
        <v>0.19600000000000001</v>
      </c>
      <c r="E198" s="40">
        <v>0.14899999999999999</v>
      </c>
      <c r="F198" s="40">
        <v>2.2799999999999998</v>
      </c>
      <c r="G198" s="40">
        <v>1.0429999999999999</v>
      </c>
      <c r="H198" s="41">
        <v>0</v>
      </c>
      <c r="I198" s="42">
        <f t="shared" si="5"/>
        <v>27.267999999999457</v>
      </c>
      <c r="K198" s="63">
        <v>1.125</v>
      </c>
    </row>
    <row r="199" spans="1:11" x14ac:dyDescent="0.2">
      <c r="A199" s="4">
        <f t="shared" si="4"/>
        <v>7</v>
      </c>
      <c r="B199" s="35">
        <v>41464</v>
      </c>
      <c r="C199" s="39">
        <v>25</v>
      </c>
      <c r="D199" s="40">
        <v>0</v>
      </c>
      <c r="E199" s="40">
        <v>1.0409999999999999</v>
      </c>
      <c r="F199" s="40">
        <v>0</v>
      </c>
      <c r="G199" s="40">
        <v>0</v>
      </c>
      <c r="H199" s="41">
        <v>0</v>
      </c>
      <c r="I199" s="42">
        <f t="shared" si="5"/>
        <v>26.041</v>
      </c>
      <c r="K199" s="63">
        <v>1.613</v>
      </c>
    </row>
    <row r="200" spans="1:11" x14ac:dyDescent="0.2">
      <c r="A200" s="4">
        <f t="shared" si="4"/>
        <v>7</v>
      </c>
      <c r="B200" s="35">
        <v>41465</v>
      </c>
      <c r="C200" s="39">
        <v>23.699999999999818</v>
      </c>
      <c r="D200" s="40">
        <v>7.0999999999999994E-2</v>
      </c>
      <c r="E200" s="40">
        <v>0.88900000000000001</v>
      </c>
      <c r="F200" s="40">
        <v>0.64900000000000002</v>
      </c>
      <c r="G200" s="40">
        <v>0.48499999999999999</v>
      </c>
      <c r="H200" s="41">
        <v>0.19900000000000001</v>
      </c>
      <c r="I200" s="42">
        <f t="shared" si="5"/>
        <v>25.992999999999821</v>
      </c>
      <c r="K200" s="63">
        <v>1.556</v>
      </c>
    </row>
    <row r="201" spans="1:11" x14ac:dyDescent="0.2">
      <c r="A201" s="4">
        <f t="shared" si="4"/>
        <v>7</v>
      </c>
      <c r="B201" s="35">
        <v>41466</v>
      </c>
      <c r="C201" s="39">
        <v>23.700000000000728</v>
      </c>
      <c r="D201" s="40">
        <v>0.154</v>
      </c>
      <c r="E201" s="40">
        <v>1.704</v>
      </c>
      <c r="F201" s="40">
        <v>0</v>
      </c>
      <c r="G201" s="40">
        <v>0</v>
      </c>
      <c r="H201" s="41">
        <v>0</v>
      </c>
      <c r="I201" s="42">
        <f t="shared" si="5"/>
        <v>25.558000000000728</v>
      </c>
      <c r="K201" s="63">
        <v>1.552</v>
      </c>
    </row>
    <row r="202" spans="1:11" x14ac:dyDescent="0.2">
      <c r="A202" s="4">
        <f t="shared" ref="A202:A265" si="6">+IF(ISBLANK($B202),"",MONTH($B202))</f>
        <v>7</v>
      </c>
      <c r="B202" s="35">
        <v>41467</v>
      </c>
      <c r="C202" s="39">
        <v>24.699999999999818</v>
      </c>
      <c r="D202" s="40">
        <v>6.2E-2</v>
      </c>
      <c r="E202" s="40">
        <v>0.95899999999999996</v>
      </c>
      <c r="F202" s="40">
        <v>0.61399999999999999</v>
      </c>
      <c r="G202" s="40">
        <v>0.50800000000000001</v>
      </c>
      <c r="H202" s="41">
        <v>0</v>
      </c>
      <c r="I202" s="42">
        <f t="shared" ref="I202:I265" si="7">+SUM(C202:H202)</f>
        <v>26.842999999999819</v>
      </c>
      <c r="K202" s="63">
        <v>1.58</v>
      </c>
    </row>
    <row r="203" spans="1:11" x14ac:dyDescent="0.2">
      <c r="A203" s="4">
        <f t="shared" si="6"/>
        <v>7</v>
      </c>
      <c r="B203" s="35">
        <v>41468</v>
      </c>
      <c r="C203" s="39">
        <v>25</v>
      </c>
      <c r="D203" s="40">
        <v>0.22800000000000001</v>
      </c>
      <c r="E203" s="40">
        <v>0.26800000000000002</v>
      </c>
      <c r="F203" s="40">
        <v>0</v>
      </c>
      <c r="G203" s="40">
        <v>0</v>
      </c>
      <c r="H203" s="41">
        <v>0</v>
      </c>
      <c r="I203" s="42">
        <f t="shared" si="7"/>
        <v>25.496000000000002</v>
      </c>
      <c r="K203" s="63">
        <v>1.5269999999999999</v>
      </c>
    </row>
    <row r="204" spans="1:11" x14ac:dyDescent="0.2">
      <c r="A204" s="4">
        <f t="shared" si="6"/>
        <v>7</v>
      </c>
      <c r="B204" s="35">
        <v>41469</v>
      </c>
      <c r="C204" s="39">
        <v>22.5</v>
      </c>
      <c r="D204" s="40">
        <v>0.215</v>
      </c>
      <c r="E204" s="40">
        <v>0.16800000000000001</v>
      </c>
      <c r="F204" s="40">
        <v>0</v>
      </c>
      <c r="G204" s="40">
        <v>0</v>
      </c>
      <c r="H204" s="41">
        <v>0</v>
      </c>
      <c r="I204" s="42">
        <f t="shared" si="7"/>
        <v>22.882999999999999</v>
      </c>
      <c r="K204" s="63">
        <v>1.462</v>
      </c>
    </row>
    <row r="205" spans="1:11" x14ac:dyDescent="0.2">
      <c r="A205" s="4">
        <f t="shared" si="6"/>
        <v>7</v>
      </c>
      <c r="B205" s="35">
        <v>41470</v>
      </c>
      <c r="C205" s="39">
        <v>23.899999999999636</v>
      </c>
      <c r="D205" s="40">
        <v>0.66200000000000003</v>
      </c>
      <c r="E205" s="40">
        <v>3.1E-2</v>
      </c>
      <c r="F205" s="40">
        <v>0.65800000000000003</v>
      </c>
      <c r="G205" s="40">
        <v>0.49199999999999999</v>
      </c>
      <c r="H205" s="41">
        <v>0</v>
      </c>
      <c r="I205" s="42">
        <f t="shared" si="7"/>
        <v>25.742999999999636</v>
      </c>
      <c r="K205" s="63">
        <v>1.5249999999999999</v>
      </c>
    </row>
    <row r="206" spans="1:11" x14ac:dyDescent="0.2">
      <c r="A206" s="4">
        <f t="shared" si="6"/>
        <v>7</v>
      </c>
      <c r="B206" s="35">
        <v>41471</v>
      </c>
      <c r="C206" s="39">
        <v>23.100000000000364</v>
      </c>
      <c r="D206" s="40">
        <v>0.435</v>
      </c>
      <c r="E206" s="40">
        <v>0</v>
      </c>
      <c r="F206" s="40">
        <v>0</v>
      </c>
      <c r="G206" s="40">
        <v>0</v>
      </c>
      <c r="H206" s="41">
        <v>0</v>
      </c>
      <c r="I206" s="42">
        <f t="shared" si="7"/>
        <v>23.535000000000363</v>
      </c>
      <c r="K206" s="63">
        <v>1.484</v>
      </c>
    </row>
    <row r="207" spans="1:11" x14ac:dyDescent="0.2">
      <c r="A207" s="4">
        <f t="shared" si="6"/>
        <v>7</v>
      </c>
      <c r="B207" s="35">
        <v>41472</v>
      </c>
      <c r="C207" s="39">
        <v>26.099999999999454</v>
      </c>
      <c r="D207" s="40">
        <v>0.63100000000000001</v>
      </c>
      <c r="E207" s="40">
        <v>0</v>
      </c>
      <c r="F207" s="40">
        <v>0</v>
      </c>
      <c r="G207" s="40">
        <v>0</v>
      </c>
      <c r="H207" s="41">
        <v>0</v>
      </c>
      <c r="I207" s="42">
        <f t="shared" si="7"/>
        <v>26.730999999999455</v>
      </c>
      <c r="K207" s="63">
        <v>1.526</v>
      </c>
    </row>
    <row r="208" spans="1:11" x14ac:dyDescent="0.2">
      <c r="A208" s="4">
        <f t="shared" si="6"/>
        <v>7</v>
      </c>
      <c r="B208" s="35">
        <v>41473</v>
      </c>
      <c r="C208" s="39">
        <v>23.700000000000728</v>
      </c>
      <c r="D208" s="40">
        <v>0.56499999999999995</v>
      </c>
      <c r="E208" s="40">
        <v>6.2E-2</v>
      </c>
      <c r="F208" s="40">
        <v>0.93</v>
      </c>
      <c r="G208" s="40">
        <v>0.68200000000000005</v>
      </c>
      <c r="H208" s="41">
        <v>0</v>
      </c>
      <c r="I208" s="42">
        <f t="shared" si="7"/>
        <v>25.939000000000728</v>
      </c>
      <c r="K208" s="63">
        <v>1.5209999999999999</v>
      </c>
    </row>
    <row r="209" spans="1:11" x14ac:dyDescent="0.2">
      <c r="A209" s="4">
        <f t="shared" si="6"/>
        <v>7</v>
      </c>
      <c r="B209" s="35">
        <v>41474</v>
      </c>
      <c r="C209" s="39">
        <v>23.399999999999636</v>
      </c>
      <c r="D209" s="40">
        <v>0.58899999999999997</v>
      </c>
      <c r="E209" s="40">
        <v>0.02</v>
      </c>
      <c r="F209" s="40">
        <v>0.61599999999999999</v>
      </c>
      <c r="G209" s="40">
        <v>0.54800000000000004</v>
      </c>
      <c r="H209" s="41">
        <v>0</v>
      </c>
      <c r="I209" s="42">
        <f t="shared" si="7"/>
        <v>25.172999999999632</v>
      </c>
      <c r="K209" s="63">
        <v>1.5049999999999999</v>
      </c>
    </row>
    <row r="210" spans="1:11" x14ac:dyDescent="0.2">
      <c r="A210" s="4">
        <f t="shared" si="6"/>
        <v>7</v>
      </c>
      <c r="B210" s="35">
        <v>41475</v>
      </c>
      <c r="C210" s="39">
        <v>21.899999999999636</v>
      </c>
      <c r="D210" s="40">
        <v>0.53200000000000003</v>
      </c>
      <c r="E210" s="40">
        <v>3.7999999999999999E-2</v>
      </c>
      <c r="F210" s="40">
        <v>0.54</v>
      </c>
      <c r="G210" s="40">
        <v>0.46</v>
      </c>
      <c r="H210" s="41">
        <v>0</v>
      </c>
      <c r="I210" s="42">
        <f t="shared" si="7"/>
        <v>23.469999999999636</v>
      </c>
      <c r="K210" s="63">
        <v>1.444</v>
      </c>
    </row>
    <row r="211" spans="1:11" x14ac:dyDescent="0.2">
      <c r="A211" s="4">
        <f t="shared" si="6"/>
        <v>7</v>
      </c>
      <c r="B211" s="35">
        <v>41476</v>
      </c>
      <c r="C211" s="39">
        <v>22.100000000000364</v>
      </c>
      <c r="D211" s="40">
        <v>0.51100000000000001</v>
      </c>
      <c r="E211" s="40">
        <v>0</v>
      </c>
      <c r="F211" s="40">
        <v>0</v>
      </c>
      <c r="G211" s="40">
        <v>0</v>
      </c>
      <c r="H211" s="41">
        <v>0</v>
      </c>
      <c r="I211" s="42">
        <f t="shared" si="7"/>
        <v>22.611000000000363</v>
      </c>
      <c r="K211" s="63">
        <v>1.4450000000000001</v>
      </c>
    </row>
    <row r="212" spans="1:11" x14ac:dyDescent="0.2">
      <c r="A212" s="4">
        <f t="shared" si="6"/>
        <v>7</v>
      </c>
      <c r="B212" s="35">
        <v>41477</v>
      </c>
      <c r="C212" s="39">
        <v>19.800000000000182</v>
      </c>
      <c r="D212" s="40">
        <v>0.35699999999999998</v>
      </c>
      <c r="E212" s="40">
        <v>0.247</v>
      </c>
      <c r="F212" s="40">
        <v>2.1659999999999999</v>
      </c>
      <c r="G212" s="40">
        <v>0.98299999999999998</v>
      </c>
      <c r="H212" s="41">
        <v>0.14799999999999999</v>
      </c>
      <c r="I212" s="42">
        <f t="shared" si="7"/>
        <v>23.701000000000182</v>
      </c>
      <c r="K212" s="63">
        <v>1.08</v>
      </c>
    </row>
    <row r="213" spans="1:11" x14ac:dyDescent="0.2">
      <c r="A213" s="4">
        <f t="shared" si="6"/>
        <v>7</v>
      </c>
      <c r="B213" s="35">
        <v>41478</v>
      </c>
      <c r="C213" s="39">
        <v>24.199999999999818</v>
      </c>
      <c r="D213" s="40">
        <v>3.6999999999999998E-2</v>
      </c>
      <c r="E213" s="40">
        <v>0.99</v>
      </c>
      <c r="F213" s="40">
        <v>0.53100000000000003</v>
      </c>
      <c r="G213" s="40">
        <v>0.37</v>
      </c>
      <c r="H213" s="41">
        <v>0</v>
      </c>
      <c r="I213" s="42">
        <f t="shared" si="7"/>
        <v>26.127999999999815</v>
      </c>
      <c r="K213" s="63">
        <v>1.5449999999999999</v>
      </c>
    </row>
    <row r="214" spans="1:11" x14ac:dyDescent="0.2">
      <c r="A214" s="4">
        <f t="shared" si="6"/>
        <v>7</v>
      </c>
      <c r="B214" s="35">
        <v>41479</v>
      </c>
      <c r="C214" s="39">
        <v>24.800000000000182</v>
      </c>
      <c r="D214" s="40">
        <v>0.68400000000000005</v>
      </c>
      <c r="E214" s="40">
        <v>0</v>
      </c>
      <c r="F214" s="40">
        <v>0</v>
      </c>
      <c r="G214" s="40">
        <v>0</v>
      </c>
      <c r="H214" s="41">
        <v>0</v>
      </c>
      <c r="I214" s="42">
        <f t="shared" si="7"/>
        <v>25.484000000000183</v>
      </c>
      <c r="K214" s="63">
        <v>1.4510000000000001</v>
      </c>
    </row>
    <row r="215" spans="1:11" x14ac:dyDescent="0.2">
      <c r="A215" s="4">
        <f t="shared" si="6"/>
        <v>7</v>
      </c>
      <c r="B215" s="35">
        <v>41480</v>
      </c>
      <c r="C215" s="39">
        <v>25</v>
      </c>
      <c r="D215" s="40">
        <v>0</v>
      </c>
      <c r="E215" s="40">
        <v>0.69199999999999995</v>
      </c>
      <c r="F215" s="40">
        <v>0</v>
      </c>
      <c r="G215" s="40">
        <v>0</v>
      </c>
      <c r="H215" s="41">
        <v>0</v>
      </c>
      <c r="I215" s="42">
        <f t="shared" si="7"/>
        <v>25.692</v>
      </c>
      <c r="K215" s="63">
        <v>1.56</v>
      </c>
    </row>
    <row r="216" spans="1:11" x14ac:dyDescent="0.2">
      <c r="A216" s="4">
        <f t="shared" si="6"/>
        <v>7</v>
      </c>
      <c r="B216" s="35">
        <v>41481</v>
      </c>
      <c r="C216" s="39">
        <v>25.199999999999818</v>
      </c>
      <c r="D216" s="40">
        <v>0.61199999999999999</v>
      </c>
      <c r="E216" s="40">
        <v>0.39300000000000002</v>
      </c>
      <c r="F216" s="40">
        <v>0</v>
      </c>
      <c r="G216" s="40">
        <v>0</v>
      </c>
      <c r="H216" s="41">
        <v>0</v>
      </c>
      <c r="I216" s="42">
        <f t="shared" si="7"/>
        <v>26.204999999999817</v>
      </c>
      <c r="K216" s="63">
        <v>1.51</v>
      </c>
    </row>
    <row r="217" spans="1:11" x14ac:dyDescent="0.2">
      <c r="A217" s="4">
        <f t="shared" si="6"/>
        <v>7</v>
      </c>
      <c r="B217" s="35">
        <v>41482</v>
      </c>
      <c r="C217" s="39">
        <v>21.699999999999818</v>
      </c>
      <c r="D217" s="40">
        <v>5.3999999999999999E-2</v>
      </c>
      <c r="E217" s="40">
        <v>0.92200000000000004</v>
      </c>
      <c r="F217" s="40">
        <v>0</v>
      </c>
      <c r="G217" s="40">
        <v>0</v>
      </c>
      <c r="H217" s="41">
        <v>0</v>
      </c>
      <c r="I217" s="42">
        <f t="shared" si="7"/>
        <v>22.675999999999817</v>
      </c>
      <c r="K217" s="63">
        <v>1.4610000000000001</v>
      </c>
    </row>
    <row r="218" spans="1:11" x14ac:dyDescent="0.2">
      <c r="A218" s="4">
        <f t="shared" si="6"/>
        <v>7</v>
      </c>
      <c r="B218" s="35">
        <v>41483</v>
      </c>
      <c r="C218" s="39">
        <v>20.699999999999818</v>
      </c>
      <c r="D218" s="40">
        <v>0.375</v>
      </c>
      <c r="E218" s="40">
        <v>0.74199999999999999</v>
      </c>
      <c r="F218" s="40">
        <v>0</v>
      </c>
      <c r="G218" s="40">
        <v>0</v>
      </c>
      <c r="H218" s="41">
        <v>0</v>
      </c>
      <c r="I218" s="42">
        <f t="shared" si="7"/>
        <v>21.816999999999819</v>
      </c>
      <c r="K218" s="63">
        <v>1.4410000000000001</v>
      </c>
    </row>
    <row r="219" spans="1:11" x14ac:dyDescent="0.2">
      <c r="A219" s="4">
        <f t="shared" si="6"/>
        <v>7</v>
      </c>
      <c r="B219" s="35">
        <v>41484</v>
      </c>
      <c r="C219" s="39">
        <v>25.5</v>
      </c>
      <c r="D219" s="40">
        <v>1.2410000000000001</v>
      </c>
      <c r="E219" s="40">
        <v>0.30499999999999999</v>
      </c>
      <c r="F219" s="40">
        <v>0</v>
      </c>
      <c r="G219" s="40">
        <v>0</v>
      </c>
      <c r="H219" s="41">
        <v>0</v>
      </c>
      <c r="I219" s="42">
        <f t="shared" si="7"/>
        <v>27.045999999999999</v>
      </c>
      <c r="K219" s="63">
        <v>1.5169999999999999</v>
      </c>
    </row>
    <row r="220" spans="1:11" x14ac:dyDescent="0.2">
      <c r="A220" s="4">
        <f t="shared" si="6"/>
        <v>7</v>
      </c>
      <c r="B220" s="35">
        <v>41485</v>
      </c>
      <c r="C220" s="39">
        <v>23</v>
      </c>
      <c r="D220" s="40">
        <v>1.369</v>
      </c>
      <c r="E220" s="40">
        <v>0.30599999999999999</v>
      </c>
      <c r="F220" s="40">
        <v>0.47699999999999998</v>
      </c>
      <c r="G220" s="40">
        <v>0.439</v>
      </c>
      <c r="H220" s="41">
        <v>0</v>
      </c>
      <c r="I220" s="42">
        <f t="shared" si="7"/>
        <v>25.591000000000001</v>
      </c>
      <c r="K220" s="63">
        <v>1.5089999999999999</v>
      </c>
    </row>
    <row r="221" spans="1:11" x14ac:dyDescent="0.2">
      <c r="A221" s="4">
        <f t="shared" si="6"/>
        <v>7</v>
      </c>
      <c r="B221" s="35">
        <v>41486</v>
      </c>
      <c r="C221" s="39">
        <v>24.700000000000728</v>
      </c>
      <c r="D221" s="40">
        <v>1.379</v>
      </c>
      <c r="E221" s="40">
        <v>0.32</v>
      </c>
      <c r="F221" s="40">
        <v>0</v>
      </c>
      <c r="G221" s="40">
        <v>0</v>
      </c>
      <c r="H221" s="41">
        <v>0</v>
      </c>
      <c r="I221" s="42">
        <f t="shared" si="7"/>
        <v>26.399000000000729</v>
      </c>
      <c r="K221" s="63">
        <v>1.5029999999999999</v>
      </c>
    </row>
    <row r="222" spans="1:11" x14ac:dyDescent="0.2">
      <c r="A222" s="4">
        <f t="shared" si="6"/>
        <v>8</v>
      </c>
      <c r="B222" s="35">
        <v>41487</v>
      </c>
      <c r="C222" s="39">
        <v>21.299999999999272</v>
      </c>
      <c r="D222" s="40">
        <v>1.2629999999999999</v>
      </c>
      <c r="E222" s="40">
        <v>0.47799999999999998</v>
      </c>
      <c r="F222" s="40">
        <v>0.70699999999999996</v>
      </c>
      <c r="G222" s="40">
        <v>0.36399999999999999</v>
      </c>
      <c r="H222" s="41">
        <v>0</v>
      </c>
      <c r="I222" s="42">
        <f t="shared" si="7"/>
        <v>24.111999999999274</v>
      </c>
      <c r="K222" s="63">
        <v>1.4730000000000001</v>
      </c>
    </row>
    <row r="223" spans="1:11" x14ac:dyDescent="0.2">
      <c r="A223" s="4">
        <f t="shared" si="6"/>
        <v>8</v>
      </c>
      <c r="B223" s="35">
        <v>41488</v>
      </c>
      <c r="C223" s="39">
        <v>21.900000000000546</v>
      </c>
      <c r="D223" s="40">
        <v>1.2</v>
      </c>
      <c r="E223" s="40">
        <v>0.3</v>
      </c>
      <c r="F223" s="40">
        <v>0.78400000000000003</v>
      </c>
      <c r="G223" s="40">
        <v>0.56100000000000005</v>
      </c>
      <c r="H223" s="41">
        <v>0</v>
      </c>
      <c r="I223" s="42">
        <f t="shared" si="7"/>
        <v>24.745000000000545</v>
      </c>
      <c r="K223" s="63">
        <v>1.46</v>
      </c>
    </row>
    <row r="224" spans="1:11" x14ac:dyDescent="0.2">
      <c r="A224" s="4">
        <f t="shared" si="6"/>
        <v>8</v>
      </c>
      <c r="B224" s="35">
        <v>41489</v>
      </c>
      <c r="C224" s="39">
        <v>21.5</v>
      </c>
      <c r="D224" s="40">
        <v>0.74199999999999999</v>
      </c>
      <c r="E224" s="40">
        <v>3.3000000000000002E-2</v>
      </c>
      <c r="F224" s="40">
        <v>5.5E-2</v>
      </c>
      <c r="G224" s="40">
        <v>0.93899999999999995</v>
      </c>
      <c r="H224" s="41">
        <v>0</v>
      </c>
      <c r="I224" s="42">
        <f t="shared" si="7"/>
        <v>23.269000000000002</v>
      </c>
      <c r="K224" s="63">
        <v>1.4610000000000001</v>
      </c>
    </row>
    <row r="225" spans="1:20" x14ac:dyDescent="0.2">
      <c r="A225" s="4">
        <f t="shared" si="6"/>
        <v>8</v>
      </c>
      <c r="B225" s="35">
        <v>41490</v>
      </c>
      <c r="C225" s="39">
        <v>18.300000000000182</v>
      </c>
      <c r="D225" s="40">
        <v>1.1639999999999999</v>
      </c>
      <c r="E225" s="40">
        <v>1.944</v>
      </c>
      <c r="F225" s="40">
        <v>0</v>
      </c>
      <c r="G225" s="40">
        <v>0.112</v>
      </c>
      <c r="H225" s="41">
        <v>0.24199999999999999</v>
      </c>
      <c r="I225" s="42">
        <f t="shared" si="7"/>
        <v>21.762000000000182</v>
      </c>
      <c r="J225" s="7"/>
      <c r="K225" s="64">
        <v>0.72499999999999998</v>
      </c>
      <c r="L225" s="7"/>
      <c r="M225" s="7"/>
      <c r="N225" s="7"/>
      <c r="O225" s="7"/>
      <c r="P225" s="7"/>
      <c r="Q225" s="7"/>
      <c r="R225" s="7"/>
      <c r="S225" s="7"/>
      <c r="T225" s="7"/>
    </row>
    <row r="226" spans="1:20" x14ac:dyDescent="0.2">
      <c r="A226" s="4">
        <f t="shared" si="6"/>
        <v>8</v>
      </c>
      <c r="B226" s="35">
        <v>41491</v>
      </c>
      <c r="C226" s="39">
        <v>21.599999999999454</v>
      </c>
      <c r="D226" s="40">
        <v>0.17</v>
      </c>
      <c r="E226" s="40">
        <v>3.4380000000000002</v>
      </c>
      <c r="F226" s="40">
        <v>0</v>
      </c>
      <c r="G226" s="40">
        <v>0</v>
      </c>
      <c r="H226" s="41">
        <v>0.41199999999999998</v>
      </c>
      <c r="I226" s="42">
        <f t="shared" si="7"/>
        <v>25.619999999999454</v>
      </c>
      <c r="J226" s="7"/>
      <c r="K226" s="64">
        <v>1.617</v>
      </c>
      <c r="L226" s="7"/>
      <c r="M226" s="7"/>
      <c r="N226" s="7"/>
      <c r="O226" s="7"/>
      <c r="P226" s="7"/>
      <c r="Q226" s="7"/>
      <c r="R226" s="7"/>
      <c r="S226" s="7"/>
      <c r="T226" s="7"/>
    </row>
    <row r="227" spans="1:20" x14ac:dyDescent="0.2">
      <c r="A227" s="4">
        <f t="shared" si="6"/>
        <v>8</v>
      </c>
      <c r="B227" s="35">
        <v>41492</v>
      </c>
      <c r="C227" s="39">
        <v>24.199999999999818</v>
      </c>
      <c r="D227" s="40">
        <v>1.151</v>
      </c>
      <c r="E227" s="40">
        <v>1.264</v>
      </c>
      <c r="F227" s="40">
        <v>0</v>
      </c>
      <c r="G227" s="40">
        <v>0.33700000000000002</v>
      </c>
      <c r="H227" s="41">
        <v>0</v>
      </c>
      <c r="I227" s="42">
        <f t="shared" si="7"/>
        <v>26.951999999999817</v>
      </c>
      <c r="J227" s="7"/>
      <c r="K227" s="64">
        <v>1.508</v>
      </c>
      <c r="L227" s="7"/>
      <c r="M227" s="7"/>
      <c r="N227" s="7"/>
      <c r="O227" s="7"/>
      <c r="P227" s="7"/>
      <c r="Q227" s="7"/>
      <c r="R227" s="7"/>
      <c r="S227" s="7"/>
      <c r="T227" s="7"/>
    </row>
    <row r="228" spans="1:20" x14ac:dyDescent="0.2">
      <c r="A228" s="4">
        <f t="shared" si="6"/>
        <v>8</v>
      </c>
      <c r="B228" s="35">
        <v>41493</v>
      </c>
      <c r="C228" s="39">
        <v>24.200000000000728</v>
      </c>
      <c r="D228" s="40">
        <v>4.4999999999999998E-2</v>
      </c>
      <c r="E228" s="40">
        <v>1.232</v>
      </c>
      <c r="F228" s="40">
        <v>0</v>
      </c>
      <c r="G228" s="40">
        <v>0.313</v>
      </c>
      <c r="H228" s="41">
        <v>0</v>
      </c>
      <c r="I228" s="42">
        <f t="shared" si="7"/>
        <v>25.790000000000727</v>
      </c>
      <c r="J228" s="7"/>
      <c r="K228" s="64">
        <v>1.6080000000000001</v>
      </c>
      <c r="L228" s="7"/>
      <c r="M228" s="7"/>
      <c r="N228" s="7"/>
      <c r="O228" s="7"/>
      <c r="P228" s="7"/>
      <c r="Q228" s="7"/>
      <c r="R228" s="7"/>
      <c r="S228" s="7"/>
      <c r="T228" s="7"/>
    </row>
    <row r="229" spans="1:20" x14ac:dyDescent="0.2">
      <c r="A229" s="4">
        <f t="shared" si="6"/>
        <v>8</v>
      </c>
      <c r="B229" s="35">
        <v>41494</v>
      </c>
      <c r="C229" s="39">
        <v>24.099999999999454</v>
      </c>
      <c r="D229" s="40">
        <v>4.4999999999999998E-2</v>
      </c>
      <c r="E229" s="40">
        <v>1.0449999999999999</v>
      </c>
      <c r="F229" s="40">
        <v>0.376</v>
      </c>
      <c r="G229" s="40">
        <v>0.39700000000000002</v>
      </c>
      <c r="H229" s="41">
        <v>0</v>
      </c>
      <c r="I229" s="42">
        <f t="shared" si="7"/>
        <v>25.962999999999457</v>
      </c>
      <c r="J229" s="7"/>
      <c r="K229" s="64">
        <v>1.5880000000000001</v>
      </c>
      <c r="L229" s="7"/>
      <c r="M229" s="7"/>
      <c r="N229" s="7"/>
      <c r="O229" s="7"/>
      <c r="P229" s="7"/>
      <c r="Q229" s="7"/>
      <c r="R229" s="7"/>
      <c r="S229" s="7"/>
      <c r="T229" s="7"/>
    </row>
    <row r="230" spans="1:20" x14ac:dyDescent="0.2">
      <c r="A230" s="4">
        <f t="shared" si="6"/>
        <v>8</v>
      </c>
      <c r="B230" s="35">
        <v>41495</v>
      </c>
      <c r="C230" s="39">
        <v>21.800000000000182</v>
      </c>
      <c r="D230" s="40">
        <v>0.245</v>
      </c>
      <c r="E230" s="40">
        <v>0.57899999999999996</v>
      </c>
      <c r="F230" s="40">
        <v>1.0820000000000001</v>
      </c>
      <c r="G230" s="40">
        <v>0.9</v>
      </c>
      <c r="H230" s="41">
        <v>0</v>
      </c>
      <c r="I230" s="42">
        <f t="shared" si="7"/>
        <v>24.606000000000183</v>
      </c>
      <c r="J230" s="7"/>
      <c r="K230" s="64">
        <v>1.234</v>
      </c>
      <c r="L230" s="7"/>
      <c r="M230" s="7"/>
      <c r="N230" s="7"/>
      <c r="O230" s="7"/>
      <c r="P230" s="7"/>
      <c r="Q230" s="7"/>
      <c r="R230" s="7"/>
      <c r="S230" s="7"/>
      <c r="T230" s="7"/>
    </row>
    <row r="231" spans="1:20" x14ac:dyDescent="0.2">
      <c r="A231" s="4">
        <f t="shared" si="6"/>
        <v>8</v>
      </c>
      <c r="B231" s="35">
        <v>41496</v>
      </c>
      <c r="C231" s="39">
        <v>18.800000000000182</v>
      </c>
      <c r="D231" s="40">
        <v>0.104</v>
      </c>
      <c r="E231" s="40">
        <v>0.111</v>
      </c>
      <c r="F231" s="40">
        <v>2.875</v>
      </c>
      <c r="G231" s="40">
        <v>1.1599999999999999</v>
      </c>
      <c r="H231" s="41">
        <v>6.2E-2</v>
      </c>
      <c r="I231" s="42">
        <f t="shared" si="7"/>
        <v>23.112000000000183</v>
      </c>
      <c r="J231" s="7"/>
      <c r="K231" s="64">
        <v>1.0509999999999999</v>
      </c>
      <c r="L231" s="7"/>
      <c r="M231" s="7"/>
      <c r="N231" s="7"/>
      <c r="O231" s="7"/>
      <c r="P231" s="7"/>
      <c r="Q231" s="7"/>
      <c r="R231" s="7"/>
      <c r="S231" s="7"/>
      <c r="T231" s="7"/>
    </row>
    <row r="232" spans="1:20" x14ac:dyDescent="0.2">
      <c r="A232" s="4">
        <f t="shared" si="6"/>
        <v>8</v>
      </c>
      <c r="B232" s="35">
        <v>41497</v>
      </c>
      <c r="C232" s="39">
        <v>18.199999999999818</v>
      </c>
      <c r="D232" s="40">
        <v>4.7E-2</v>
      </c>
      <c r="E232" s="40">
        <v>0.54200000000000004</v>
      </c>
      <c r="F232" s="40">
        <v>2.8559999999999999</v>
      </c>
      <c r="G232" s="40">
        <v>1.18</v>
      </c>
      <c r="H232" s="41">
        <v>0</v>
      </c>
      <c r="I232" s="42">
        <f t="shared" si="7"/>
        <v>22.824999999999818</v>
      </c>
      <c r="J232" s="7"/>
      <c r="K232" s="64">
        <v>1.4790000000000001</v>
      </c>
      <c r="L232" s="7"/>
      <c r="M232" s="7"/>
      <c r="N232" s="7"/>
      <c r="O232" s="7"/>
      <c r="P232" s="7"/>
      <c r="Q232" s="7"/>
      <c r="R232" s="7"/>
      <c r="S232" s="7"/>
      <c r="T232" s="7"/>
    </row>
    <row r="233" spans="1:20" x14ac:dyDescent="0.2">
      <c r="A233" s="4">
        <f t="shared" si="6"/>
        <v>8</v>
      </c>
      <c r="B233" s="35">
        <v>41498</v>
      </c>
      <c r="C233" s="39">
        <v>24.699999999999818</v>
      </c>
      <c r="D233" s="40">
        <v>0.71299999999999997</v>
      </c>
      <c r="E233" s="40">
        <v>0</v>
      </c>
      <c r="F233" s="40">
        <v>0</v>
      </c>
      <c r="G233" s="40">
        <v>0</v>
      </c>
      <c r="H233" s="41">
        <v>0</v>
      </c>
      <c r="I233" s="42">
        <f t="shared" si="7"/>
        <v>25.412999999999819</v>
      </c>
      <c r="J233" s="7"/>
      <c r="K233" s="64">
        <v>1.54</v>
      </c>
      <c r="L233" s="7"/>
      <c r="M233" s="7"/>
      <c r="N233" s="7"/>
      <c r="O233" s="7"/>
      <c r="P233" s="7"/>
      <c r="Q233" s="7"/>
      <c r="R233" s="7"/>
      <c r="S233" s="7"/>
      <c r="T233" s="7"/>
    </row>
    <row r="234" spans="1:20" x14ac:dyDescent="0.2">
      <c r="A234" s="4">
        <f t="shared" si="6"/>
        <v>8</v>
      </c>
      <c r="B234" s="35">
        <v>41499</v>
      </c>
      <c r="C234" s="39">
        <v>23.100000000000364</v>
      </c>
      <c r="D234" s="40">
        <v>0.86499999999999999</v>
      </c>
      <c r="E234" s="40">
        <v>1.0999999999999999E-2</v>
      </c>
      <c r="F234" s="40">
        <v>0.54200000000000004</v>
      </c>
      <c r="G234" s="40">
        <v>0.35499999999999998</v>
      </c>
      <c r="H234" s="41">
        <v>0</v>
      </c>
      <c r="I234" s="42">
        <f t="shared" si="7"/>
        <v>24.873000000000363</v>
      </c>
      <c r="J234" s="7"/>
      <c r="K234" s="64">
        <v>1.5640000000000001</v>
      </c>
      <c r="L234" s="7"/>
      <c r="M234" s="7"/>
      <c r="N234" s="7"/>
      <c r="O234" s="7"/>
      <c r="P234" s="7"/>
      <c r="Q234" s="7"/>
      <c r="R234" s="7"/>
      <c r="S234" s="7"/>
      <c r="T234" s="7"/>
    </row>
    <row r="235" spans="1:20" x14ac:dyDescent="0.2">
      <c r="A235" s="4">
        <f t="shared" si="6"/>
        <v>8</v>
      </c>
      <c r="B235" s="35">
        <v>41500</v>
      </c>
      <c r="C235" s="39">
        <v>25.099999999999454</v>
      </c>
      <c r="D235" s="40">
        <v>0.85799999999999998</v>
      </c>
      <c r="E235" s="40">
        <v>7.8E-2</v>
      </c>
      <c r="F235" s="40">
        <v>0.64700000000000002</v>
      </c>
      <c r="G235" s="40">
        <v>0.67500000000000004</v>
      </c>
      <c r="H235" s="41">
        <v>0</v>
      </c>
      <c r="I235" s="42">
        <f t="shared" si="7"/>
        <v>27.357999999999453</v>
      </c>
      <c r="J235" s="7"/>
      <c r="K235" s="64">
        <v>1.5620000000000001</v>
      </c>
      <c r="L235" s="7"/>
      <c r="M235" s="7"/>
      <c r="N235" s="7"/>
      <c r="O235" s="7"/>
      <c r="P235" s="7"/>
      <c r="Q235" s="7"/>
      <c r="R235" s="7"/>
      <c r="S235" s="7"/>
      <c r="T235" s="7"/>
    </row>
    <row r="236" spans="1:20" x14ac:dyDescent="0.2">
      <c r="A236" s="4">
        <f t="shared" si="6"/>
        <v>8</v>
      </c>
      <c r="B236" s="35">
        <v>41501</v>
      </c>
      <c r="C236" s="39">
        <v>21.600000000000364</v>
      </c>
      <c r="D236" s="40">
        <v>0.68500000000000005</v>
      </c>
      <c r="E236" s="40">
        <v>1.0999999999999999E-2</v>
      </c>
      <c r="F236" s="40">
        <v>0.45</v>
      </c>
      <c r="G236" s="40">
        <v>0.27200000000000002</v>
      </c>
      <c r="H236" s="41">
        <v>0</v>
      </c>
      <c r="I236" s="42">
        <f t="shared" si="7"/>
        <v>23.01800000000036</v>
      </c>
      <c r="J236" s="7"/>
      <c r="K236" s="64">
        <v>1.51</v>
      </c>
      <c r="L236" s="7"/>
      <c r="M236" s="7"/>
      <c r="N236" s="7"/>
      <c r="O236" s="7"/>
      <c r="P236" s="7"/>
      <c r="Q236" s="7"/>
      <c r="R236" s="7"/>
      <c r="S236" s="7"/>
      <c r="T236" s="7"/>
    </row>
    <row r="237" spans="1:20" x14ac:dyDescent="0.2">
      <c r="A237" s="4">
        <f t="shared" si="6"/>
        <v>8</v>
      </c>
      <c r="B237" s="35">
        <v>41502</v>
      </c>
      <c r="C237" s="39">
        <v>21.199999999999818</v>
      </c>
      <c r="D237" s="40">
        <v>1.9239999999999999</v>
      </c>
      <c r="E237" s="40">
        <v>7.6999999999999999E-2</v>
      </c>
      <c r="F237" s="40">
        <v>0.59899999999999998</v>
      </c>
      <c r="G237" s="40">
        <v>0.67900000000000005</v>
      </c>
      <c r="H237" s="41">
        <v>0</v>
      </c>
      <c r="I237" s="42">
        <f t="shared" si="7"/>
        <v>24.478999999999818</v>
      </c>
      <c r="J237" s="7"/>
      <c r="K237" s="64">
        <v>1.5049999999999999</v>
      </c>
      <c r="L237" s="7"/>
      <c r="M237" s="7"/>
      <c r="N237" s="7"/>
      <c r="O237" s="7"/>
      <c r="P237" s="7"/>
      <c r="Q237" s="7"/>
      <c r="R237" s="7"/>
      <c r="S237" s="7"/>
      <c r="T237" s="7"/>
    </row>
    <row r="238" spans="1:20" x14ac:dyDescent="0.2">
      <c r="A238" s="4">
        <f t="shared" si="6"/>
        <v>8</v>
      </c>
      <c r="B238" s="35">
        <v>41503</v>
      </c>
      <c r="C238" s="39">
        <v>23.300000000000182</v>
      </c>
      <c r="D238" s="40">
        <v>0.57799999999999996</v>
      </c>
      <c r="E238" s="40">
        <v>2.1999999999999999E-2</v>
      </c>
      <c r="F238" s="40">
        <v>0.245</v>
      </c>
      <c r="G238" s="40">
        <v>0.20699999999999999</v>
      </c>
      <c r="H238" s="41">
        <v>0</v>
      </c>
      <c r="I238" s="42">
        <f t="shared" si="7"/>
        <v>24.352000000000182</v>
      </c>
      <c r="J238" s="7"/>
      <c r="K238" s="64">
        <v>1.5129999999999999</v>
      </c>
      <c r="L238" s="7"/>
      <c r="M238" s="7"/>
      <c r="N238" s="7"/>
      <c r="O238" s="7"/>
      <c r="P238" s="7"/>
      <c r="Q238" s="7"/>
      <c r="R238" s="7"/>
      <c r="S238" s="7"/>
      <c r="T238" s="7"/>
    </row>
    <row r="239" spans="1:20" x14ac:dyDescent="0.2">
      <c r="A239" s="4">
        <f t="shared" si="6"/>
        <v>8</v>
      </c>
      <c r="B239" s="35">
        <v>41504</v>
      </c>
      <c r="C239" s="39">
        <v>21.5</v>
      </c>
      <c r="D239" s="40">
        <v>0.61399999999999999</v>
      </c>
      <c r="E239" s="40">
        <v>4.8000000000000001E-2</v>
      </c>
      <c r="F239" s="40">
        <v>0.67900000000000005</v>
      </c>
      <c r="G239" s="40">
        <v>0.32800000000000001</v>
      </c>
      <c r="H239" s="41">
        <v>0.02</v>
      </c>
      <c r="I239" s="42">
        <f t="shared" si="7"/>
        <v>23.188999999999997</v>
      </c>
      <c r="J239" s="7"/>
      <c r="K239" s="64">
        <v>1.4930000000000001</v>
      </c>
      <c r="L239" s="7"/>
      <c r="M239" s="7"/>
      <c r="N239" s="7"/>
      <c r="O239" s="7"/>
      <c r="P239" s="7"/>
      <c r="Q239" s="7"/>
      <c r="R239" s="7"/>
      <c r="S239" s="7"/>
      <c r="T239" s="7"/>
    </row>
    <row r="240" spans="1:20" x14ac:dyDescent="0.2">
      <c r="A240" s="4">
        <f t="shared" si="6"/>
        <v>8</v>
      </c>
      <c r="B240" s="35">
        <v>41505</v>
      </c>
      <c r="C240" s="39">
        <v>19</v>
      </c>
      <c r="D240" s="40">
        <v>0.16200000000000001</v>
      </c>
      <c r="E240" s="40">
        <v>0.19800000000000001</v>
      </c>
      <c r="F240" s="40">
        <v>2.36</v>
      </c>
      <c r="G240" s="40">
        <v>1.179</v>
      </c>
      <c r="H240" s="41">
        <v>0.379</v>
      </c>
      <c r="I240" s="42">
        <f t="shared" si="7"/>
        <v>23.277999999999999</v>
      </c>
      <c r="J240" s="7"/>
      <c r="K240" s="64">
        <v>1.1499999999999999</v>
      </c>
      <c r="L240" s="7"/>
      <c r="M240" s="7"/>
      <c r="N240" s="7"/>
      <c r="O240" s="7"/>
      <c r="P240" s="7"/>
      <c r="Q240" s="7"/>
      <c r="R240" s="7"/>
      <c r="S240" s="7"/>
      <c r="T240" s="7"/>
    </row>
    <row r="241" spans="1:20" x14ac:dyDescent="0.2">
      <c r="A241" s="4">
        <f t="shared" si="6"/>
        <v>8</v>
      </c>
      <c r="B241" s="35">
        <v>41506</v>
      </c>
      <c r="C241" s="39">
        <v>18.600000000000364</v>
      </c>
      <c r="D241" s="40">
        <v>0</v>
      </c>
      <c r="E241" s="40">
        <v>0.32600000000000001</v>
      </c>
      <c r="F241" s="40">
        <v>3.9380000000000002</v>
      </c>
      <c r="G241" s="40">
        <v>2.0659999999999998</v>
      </c>
      <c r="H241" s="41">
        <v>0.63</v>
      </c>
      <c r="I241" s="42">
        <f t="shared" si="7"/>
        <v>25.560000000000361</v>
      </c>
      <c r="J241" s="7"/>
      <c r="K241" s="64">
        <v>1.1719999999999999</v>
      </c>
      <c r="L241" s="7"/>
      <c r="M241" s="7"/>
      <c r="N241" s="7"/>
      <c r="O241" s="7"/>
      <c r="P241" s="7"/>
      <c r="Q241" s="7"/>
      <c r="R241" s="7"/>
      <c r="S241" s="7"/>
      <c r="T241" s="7"/>
    </row>
    <row r="242" spans="1:20" x14ac:dyDescent="0.2">
      <c r="A242" s="4">
        <f t="shared" si="6"/>
        <v>8</v>
      </c>
      <c r="B242" s="35">
        <v>41507</v>
      </c>
      <c r="C242" s="39">
        <v>10.799999999999272</v>
      </c>
      <c r="D242" s="40">
        <v>0.92500000000000004</v>
      </c>
      <c r="E242" s="40">
        <v>0.72399999999999998</v>
      </c>
      <c r="F242" s="40">
        <v>3.645</v>
      </c>
      <c r="G242" s="40">
        <v>2.016</v>
      </c>
      <c r="H242" s="41">
        <v>0.60399999999999998</v>
      </c>
      <c r="I242" s="42">
        <f t="shared" si="7"/>
        <v>18.713999999999274</v>
      </c>
      <c r="J242" s="7"/>
      <c r="K242" s="64">
        <v>1.2749999999999999</v>
      </c>
      <c r="L242" s="7"/>
      <c r="M242" s="7"/>
      <c r="N242" s="7"/>
      <c r="O242" s="7"/>
      <c r="P242" s="7"/>
      <c r="Q242" s="7"/>
      <c r="R242" s="7"/>
      <c r="S242" s="7"/>
      <c r="T242" s="7"/>
    </row>
    <row r="243" spans="1:20" x14ac:dyDescent="0.2">
      <c r="A243" s="4">
        <f t="shared" si="6"/>
        <v>8</v>
      </c>
      <c r="B243" s="35">
        <v>41508</v>
      </c>
      <c r="C243" s="39">
        <v>21.200000000000728</v>
      </c>
      <c r="D243" s="40">
        <v>0.34300000000000003</v>
      </c>
      <c r="E243" s="40">
        <v>1.2589999999999999</v>
      </c>
      <c r="F243" s="40">
        <v>2.012</v>
      </c>
      <c r="G243" s="40">
        <v>1.1759999999999999</v>
      </c>
      <c r="H243" s="41">
        <v>0.36599999999999999</v>
      </c>
      <c r="I243" s="42">
        <f t="shared" si="7"/>
        <v>26.356000000000726</v>
      </c>
      <c r="J243" s="7"/>
      <c r="K243" s="64">
        <v>1.61</v>
      </c>
      <c r="L243" s="7"/>
      <c r="M243" s="7"/>
      <c r="N243" s="7"/>
      <c r="O243" s="7"/>
      <c r="P243" s="7"/>
      <c r="Q243" s="7"/>
      <c r="R243" s="7"/>
      <c r="S243" s="7"/>
      <c r="T243" s="7"/>
    </row>
    <row r="244" spans="1:20" x14ac:dyDescent="0.2">
      <c r="A244" s="4">
        <f t="shared" si="6"/>
        <v>8</v>
      </c>
      <c r="B244" s="35">
        <v>41509</v>
      </c>
      <c r="C244" s="39">
        <v>20.5</v>
      </c>
      <c r="D244" s="40">
        <v>1.0880000000000001</v>
      </c>
      <c r="E244" s="40">
        <v>1.333</v>
      </c>
      <c r="F244" s="40">
        <v>0.40500000000000003</v>
      </c>
      <c r="G244" s="40">
        <v>0.253</v>
      </c>
      <c r="H244" s="41">
        <v>0</v>
      </c>
      <c r="I244" s="42">
        <f t="shared" si="7"/>
        <v>23.579000000000001</v>
      </c>
      <c r="J244" s="7"/>
      <c r="K244" s="64">
        <v>1.5229999999999999</v>
      </c>
      <c r="L244" s="7"/>
      <c r="M244" s="7"/>
      <c r="N244" s="7"/>
      <c r="O244" s="7"/>
      <c r="P244" s="7"/>
      <c r="Q244" s="7"/>
      <c r="R244" s="7"/>
      <c r="S244" s="7"/>
      <c r="T244" s="7"/>
    </row>
    <row r="245" spans="1:20" x14ac:dyDescent="0.2">
      <c r="A245" s="4">
        <f t="shared" si="6"/>
        <v>8</v>
      </c>
      <c r="B245" s="35">
        <v>41510</v>
      </c>
      <c r="C245" s="39">
        <v>19.799999999999272</v>
      </c>
      <c r="D245" s="40">
        <v>0.13600000000000001</v>
      </c>
      <c r="E245" s="40">
        <v>1.1279999999999999</v>
      </c>
      <c r="F245" s="40">
        <v>0.48899999999999999</v>
      </c>
      <c r="G245" s="40">
        <v>0.317</v>
      </c>
      <c r="H245" s="41">
        <v>0</v>
      </c>
      <c r="I245" s="42">
        <f t="shared" si="7"/>
        <v>21.869999999999273</v>
      </c>
      <c r="J245" s="7"/>
      <c r="K245" s="64">
        <v>1.6180000000000001</v>
      </c>
      <c r="L245" s="7"/>
      <c r="M245" s="7"/>
      <c r="N245" s="7"/>
      <c r="O245" s="7"/>
      <c r="P245" s="7"/>
      <c r="Q245" s="7"/>
      <c r="R245" s="7"/>
      <c r="S245" s="7"/>
      <c r="T245" s="7"/>
    </row>
    <row r="246" spans="1:20" x14ac:dyDescent="0.2">
      <c r="A246" s="4">
        <f t="shared" si="6"/>
        <v>8</v>
      </c>
      <c r="B246" s="35">
        <v>41511</v>
      </c>
      <c r="C246" s="39">
        <v>23.200000000000728</v>
      </c>
      <c r="D246" s="40">
        <v>0.26500000000000001</v>
      </c>
      <c r="E246" s="40">
        <v>1.0289999999999999</v>
      </c>
      <c r="F246" s="40">
        <v>0</v>
      </c>
      <c r="G246" s="40">
        <v>0</v>
      </c>
      <c r="H246" s="41">
        <v>0</v>
      </c>
      <c r="I246" s="42">
        <f t="shared" si="7"/>
        <v>24.494000000000728</v>
      </c>
      <c r="K246" s="63">
        <v>1.633</v>
      </c>
    </row>
    <row r="247" spans="1:20" x14ac:dyDescent="0.2">
      <c r="A247" s="4">
        <f t="shared" si="6"/>
        <v>8</v>
      </c>
      <c r="B247" s="35">
        <v>41512</v>
      </c>
      <c r="C247" s="39">
        <v>23.299999999999272</v>
      </c>
      <c r="D247" s="40">
        <v>1.399</v>
      </c>
      <c r="E247" s="40">
        <v>1.0529999999999999</v>
      </c>
      <c r="F247" s="40">
        <v>0</v>
      </c>
      <c r="G247" s="40">
        <v>0.20599999999999999</v>
      </c>
      <c r="H247" s="41">
        <v>0</v>
      </c>
      <c r="I247" s="42">
        <f t="shared" si="7"/>
        <v>25.957999999999274</v>
      </c>
      <c r="K247" s="63">
        <v>1.577</v>
      </c>
    </row>
    <row r="248" spans="1:20" x14ac:dyDescent="0.2">
      <c r="A248" s="4">
        <f t="shared" si="6"/>
        <v>8</v>
      </c>
      <c r="B248" s="35">
        <v>41513</v>
      </c>
      <c r="C248" s="39">
        <v>23.900000000000546</v>
      </c>
      <c r="D248" s="40">
        <v>1.2749999999999999</v>
      </c>
      <c r="E248" s="40">
        <v>0.13500000000000001</v>
      </c>
      <c r="F248" s="40">
        <v>0.58099999999999996</v>
      </c>
      <c r="G248" s="40">
        <v>0.28399999999999997</v>
      </c>
      <c r="H248" s="41">
        <v>4.8000000000000001E-2</v>
      </c>
      <c r="I248" s="42">
        <f t="shared" si="7"/>
        <v>26.223000000000543</v>
      </c>
      <c r="K248" s="63">
        <v>1.629</v>
      </c>
    </row>
    <row r="249" spans="1:20" x14ac:dyDescent="0.2">
      <c r="A249" s="4">
        <f t="shared" si="6"/>
        <v>8</v>
      </c>
      <c r="B249" s="35">
        <v>41514</v>
      </c>
      <c r="C249" s="39">
        <v>25.399999999999636</v>
      </c>
      <c r="D249" s="40">
        <v>0.94599999999999995</v>
      </c>
      <c r="E249" s="40">
        <v>1.6E-2</v>
      </c>
      <c r="F249" s="40">
        <v>0.38400000000000001</v>
      </c>
      <c r="G249" s="40">
        <v>0.23899999999999999</v>
      </c>
      <c r="H249" s="41">
        <v>0</v>
      </c>
      <c r="I249" s="42">
        <f t="shared" si="7"/>
        <v>26.984999999999637</v>
      </c>
      <c r="K249" s="63">
        <v>1.6619999999999999</v>
      </c>
    </row>
    <row r="250" spans="1:20" x14ac:dyDescent="0.2">
      <c r="A250" s="4">
        <f t="shared" si="6"/>
        <v>8</v>
      </c>
      <c r="B250" s="35">
        <v>41515</v>
      </c>
      <c r="C250" s="39">
        <v>22.400000000000546</v>
      </c>
      <c r="D250" s="40">
        <v>0.45700000000000002</v>
      </c>
      <c r="E250" s="40">
        <v>0.16</v>
      </c>
      <c r="F250" s="40">
        <v>1.512</v>
      </c>
      <c r="G250" s="40">
        <v>1.37</v>
      </c>
      <c r="H250" s="41">
        <v>0</v>
      </c>
      <c r="I250" s="42">
        <f t="shared" si="7"/>
        <v>25.899000000000548</v>
      </c>
      <c r="K250" s="63">
        <v>1.1200000000000001</v>
      </c>
    </row>
    <row r="251" spans="1:20" x14ac:dyDescent="0.2">
      <c r="A251" s="4">
        <f t="shared" si="6"/>
        <v>8</v>
      </c>
      <c r="B251" s="35">
        <v>41516</v>
      </c>
      <c r="C251" s="39">
        <v>24.199999999999818</v>
      </c>
      <c r="D251" s="40">
        <v>0.51200000000000001</v>
      </c>
      <c r="E251" s="40">
        <v>5.8999999999999997E-2</v>
      </c>
      <c r="F251" s="40">
        <v>0.36499999999999999</v>
      </c>
      <c r="G251" s="40">
        <v>0.249</v>
      </c>
      <c r="H251" s="41">
        <v>0</v>
      </c>
      <c r="I251" s="42">
        <f t="shared" si="7"/>
        <v>25.384999999999817</v>
      </c>
      <c r="K251" s="63">
        <v>1.548</v>
      </c>
    </row>
    <row r="252" spans="1:20" x14ac:dyDescent="0.2">
      <c r="A252" s="4">
        <f t="shared" si="6"/>
        <v>8</v>
      </c>
      <c r="B252" s="35">
        <v>41517</v>
      </c>
      <c r="C252" s="39">
        <v>24.099999999999454</v>
      </c>
      <c r="D252" s="40">
        <v>0.52400000000000002</v>
      </c>
      <c r="E252" s="40">
        <v>0</v>
      </c>
      <c r="F252" s="40">
        <v>0</v>
      </c>
      <c r="G252" s="40">
        <v>0</v>
      </c>
      <c r="H252" s="41">
        <v>0</v>
      </c>
      <c r="I252" s="42">
        <f t="shared" si="7"/>
        <v>24.623999999999455</v>
      </c>
      <c r="K252" s="63">
        <v>1.556</v>
      </c>
    </row>
    <row r="253" spans="1:20" x14ac:dyDescent="0.2">
      <c r="A253" s="4">
        <f t="shared" si="6"/>
        <v>9</v>
      </c>
      <c r="B253" s="35">
        <v>41518</v>
      </c>
      <c r="C253" s="39">
        <v>22</v>
      </c>
      <c r="D253" s="40">
        <v>0.51400000000000001</v>
      </c>
      <c r="E253" s="40">
        <v>0</v>
      </c>
      <c r="F253" s="40">
        <v>0</v>
      </c>
      <c r="G253" s="40">
        <v>0</v>
      </c>
      <c r="H253" s="41">
        <v>0</v>
      </c>
      <c r="I253" s="42">
        <f t="shared" si="7"/>
        <v>22.513999999999999</v>
      </c>
      <c r="K253" s="63">
        <v>1.548</v>
      </c>
    </row>
    <row r="254" spans="1:20" x14ac:dyDescent="0.2">
      <c r="A254" s="4">
        <f t="shared" si="6"/>
        <v>9</v>
      </c>
      <c r="B254" s="35">
        <v>41519</v>
      </c>
      <c r="C254" s="39">
        <v>23.300000000000182</v>
      </c>
      <c r="D254" s="40">
        <v>0.114</v>
      </c>
      <c r="E254" s="40">
        <v>0.79900000000000004</v>
      </c>
      <c r="F254" s="40">
        <v>0.73399999999999999</v>
      </c>
      <c r="G254" s="40">
        <v>0.41799999999999998</v>
      </c>
      <c r="H254" s="41">
        <v>0.127</v>
      </c>
      <c r="I254" s="42">
        <f t="shared" si="7"/>
        <v>25.492000000000179</v>
      </c>
      <c r="K254" s="63">
        <v>1.6120000000000001</v>
      </c>
    </row>
    <row r="255" spans="1:20" x14ac:dyDescent="0.2">
      <c r="A255" s="4">
        <f t="shared" si="6"/>
        <v>9</v>
      </c>
      <c r="B255" s="35">
        <v>41520</v>
      </c>
      <c r="C255" s="39">
        <v>23.800000000000182</v>
      </c>
      <c r="D255" s="40">
        <v>0</v>
      </c>
      <c r="E255" s="40">
        <v>0.82899999999999996</v>
      </c>
      <c r="F255" s="40">
        <v>0</v>
      </c>
      <c r="G255" s="40">
        <v>0</v>
      </c>
      <c r="H255" s="41">
        <v>0</v>
      </c>
      <c r="I255" s="42">
        <f t="shared" si="7"/>
        <v>24.629000000000183</v>
      </c>
      <c r="K255" s="63">
        <v>1.6339999999999999</v>
      </c>
    </row>
    <row r="256" spans="1:20" x14ac:dyDescent="0.2">
      <c r="A256" s="4">
        <f t="shared" si="6"/>
        <v>9</v>
      </c>
      <c r="B256" s="35">
        <v>41521</v>
      </c>
      <c r="C256" s="39">
        <v>24.199999999999818</v>
      </c>
      <c r="D256" s="40">
        <v>0.38400000000000001</v>
      </c>
      <c r="E256" s="40">
        <v>0.96599999999999997</v>
      </c>
      <c r="F256" s="40">
        <v>1.071</v>
      </c>
      <c r="G256" s="40">
        <v>0.54500000000000004</v>
      </c>
      <c r="H256" s="41">
        <v>0.20499999999999999</v>
      </c>
      <c r="I256" s="42">
        <f t="shared" si="7"/>
        <v>27.370999999999821</v>
      </c>
      <c r="K256" s="63">
        <v>1.6759999999999999</v>
      </c>
    </row>
    <row r="257" spans="1:11" x14ac:dyDescent="0.2">
      <c r="A257" s="4">
        <f t="shared" si="6"/>
        <v>9</v>
      </c>
      <c r="B257" s="35">
        <v>41522</v>
      </c>
      <c r="C257" s="39">
        <v>24.5</v>
      </c>
      <c r="D257" s="40">
        <v>0.51900000000000002</v>
      </c>
      <c r="E257" s="40">
        <v>0.75700000000000001</v>
      </c>
      <c r="F257" s="40">
        <v>0.69599999999999995</v>
      </c>
      <c r="G257" s="40">
        <v>0</v>
      </c>
      <c r="H257" s="41">
        <v>8.1000000000000003E-2</v>
      </c>
      <c r="I257" s="42">
        <f t="shared" si="7"/>
        <v>26.553000000000001</v>
      </c>
      <c r="K257" s="63">
        <v>1.5820000000000001</v>
      </c>
    </row>
    <row r="258" spans="1:11" x14ac:dyDescent="0.2">
      <c r="A258" s="4">
        <f t="shared" si="6"/>
        <v>9</v>
      </c>
      <c r="B258" s="35">
        <v>41523</v>
      </c>
      <c r="C258" s="39">
        <v>22.900000000000546</v>
      </c>
      <c r="D258" s="40">
        <v>7.0000000000000007E-2</v>
      </c>
      <c r="E258" s="40">
        <v>0.80400000000000005</v>
      </c>
      <c r="F258" s="40">
        <v>0.30099999999999999</v>
      </c>
      <c r="G258" s="40">
        <v>0.25800000000000001</v>
      </c>
      <c r="H258" s="41">
        <v>0.20100000000000001</v>
      </c>
      <c r="I258" s="42">
        <f t="shared" si="7"/>
        <v>24.534000000000542</v>
      </c>
      <c r="K258" s="63">
        <v>1.5880000000000001</v>
      </c>
    </row>
    <row r="259" spans="1:11" x14ac:dyDescent="0.2">
      <c r="A259" s="4">
        <f t="shared" si="6"/>
        <v>9</v>
      </c>
      <c r="B259" s="35">
        <v>41524</v>
      </c>
      <c r="C259" s="39">
        <v>22.899999999999636</v>
      </c>
      <c r="D259" s="40">
        <v>0.46200000000000002</v>
      </c>
      <c r="E259" s="40">
        <v>1.7999999999999999E-2</v>
      </c>
      <c r="F259" s="40">
        <v>0.33300000000000002</v>
      </c>
      <c r="G259" s="40">
        <v>0.27100000000000002</v>
      </c>
      <c r="H259" s="41">
        <v>0</v>
      </c>
      <c r="I259" s="42">
        <f t="shared" si="7"/>
        <v>23.983999999999636</v>
      </c>
      <c r="K259" s="63">
        <v>1.55</v>
      </c>
    </row>
    <row r="260" spans="1:11" x14ac:dyDescent="0.2">
      <c r="A260" s="4">
        <f t="shared" si="6"/>
        <v>9</v>
      </c>
      <c r="B260" s="35">
        <v>41525</v>
      </c>
      <c r="C260" s="39">
        <v>21.800000000000182</v>
      </c>
      <c r="D260" s="40">
        <v>0</v>
      </c>
      <c r="E260" s="40">
        <v>0.41899999999999998</v>
      </c>
      <c r="F260" s="40">
        <v>0</v>
      </c>
      <c r="G260" s="40">
        <v>0</v>
      </c>
      <c r="H260" s="41">
        <v>0</v>
      </c>
      <c r="I260" s="42">
        <f t="shared" si="7"/>
        <v>22.219000000000182</v>
      </c>
      <c r="K260" s="63">
        <v>1.571</v>
      </c>
    </row>
    <row r="261" spans="1:11" x14ac:dyDescent="0.2">
      <c r="A261" s="4">
        <f t="shared" si="6"/>
        <v>9</v>
      </c>
      <c r="B261" s="35">
        <v>41526</v>
      </c>
      <c r="C261" s="39">
        <v>27.599999999999454</v>
      </c>
      <c r="D261" s="40">
        <v>0.77500000000000002</v>
      </c>
      <c r="E261" s="40">
        <v>0.372</v>
      </c>
      <c r="F261" s="40">
        <v>0</v>
      </c>
      <c r="G261" s="40">
        <v>0</v>
      </c>
      <c r="H261" s="41">
        <v>0</v>
      </c>
      <c r="I261" s="42">
        <f t="shared" si="7"/>
        <v>28.746999999999453</v>
      </c>
      <c r="K261" s="63">
        <v>1.6020000000000001</v>
      </c>
    </row>
    <row r="262" spans="1:11" x14ac:dyDescent="0.2">
      <c r="A262" s="4">
        <f t="shared" si="6"/>
        <v>9</v>
      </c>
      <c r="B262" s="35">
        <v>41527</v>
      </c>
      <c r="C262" s="39">
        <v>22.700000000000728</v>
      </c>
      <c r="D262" s="40">
        <v>0.90900000000000003</v>
      </c>
      <c r="E262" s="40">
        <v>1.671</v>
      </c>
      <c r="F262" s="40">
        <v>0</v>
      </c>
      <c r="G262" s="40">
        <v>0</v>
      </c>
      <c r="H262" s="41">
        <v>0</v>
      </c>
      <c r="I262" s="42">
        <f t="shared" si="7"/>
        <v>25.280000000000726</v>
      </c>
      <c r="K262" s="63">
        <v>1.615</v>
      </c>
    </row>
    <row r="263" spans="1:11" x14ac:dyDescent="0.2">
      <c r="A263" s="4">
        <f t="shared" si="6"/>
        <v>9</v>
      </c>
      <c r="B263" s="35">
        <v>41528</v>
      </c>
      <c r="C263" s="39">
        <v>24.5</v>
      </c>
      <c r="D263" s="40">
        <v>0.60299999999999998</v>
      </c>
      <c r="E263" s="40">
        <v>0</v>
      </c>
      <c r="F263" s="40">
        <v>0</v>
      </c>
      <c r="G263" s="40">
        <v>0</v>
      </c>
      <c r="H263" s="41">
        <v>0</v>
      </c>
      <c r="I263" s="42">
        <f t="shared" si="7"/>
        <v>25.103000000000002</v>
      </c>
      <c r="K263" s="63">
        <v>1.6020000000000001</v>
      </c>
    </row>
    <row r="264" spans="1:11" x14ac:dyDescent="0.2">
      <c r="A264" s="4">
        <f t="shared" si="6"/>
        <v>9</v>
      </c>
      <c r="B264" s="35">
        <v>41529</v>
      </c>
      <c r="C264" s="39">
        <v>22.599999999999454</v>
      </c>
      <c r="D264" s="40">
        <v>0.63700000000000001</v>
      </c>
      <c r="E264" s="40">
        <v>3.9E-2</v>
      </c>
      <c r="F264" s="40">
        <v>0.76400000000000001</v>
      </c>
      <c r="G264" s="40">
        <v>0.441</v>
      </c>
      <c r="H264" s="41">
        <v>0.14799999999999999</v>
      </c>
      <c r="I264" s="42">
        <f t="shared" si="7"/>
        <v>24.628999999999454</v>
      </c>
      <c r="K264" s="63">
        <v>1.617</v>
      </c>
    </row>
    <row r="265" spans="1:11" x14ac:dyDescent="0.2">
      <c r="A265" s="4">
        <f t="shared" si="6"/>
        <v>9</v>
      </c>
      <c r="B265" s="35">
        <v>41530</v>
      </c>
      <c r="C265" s="39">
        <v>21.699999999999818</v>
      </c>
      <c r="D265" s="40">
        <v>0.35499999999999998</v>
      </c>
      <c r="E265" s="40">
        <v>2.5000000000000001E-2</v>
      </c>
      <c r="F265" s="40">
        <v>0.35899999999999999</v>
      </c>
      <c r="G265" s="40">
        <v>0.25600000000000001</v>
      </c>
      <c r="H265" s="41">
        <v>0</v>
      </c>
      <c r="I265" s="42">
        <f t="shared" si="7"/>
        <v>22.694999999999816</v>
      </c>
      <c r="K265" s="63">
        <v>1.5229999999999999</v>
      </c>
    </row>
    <row r="266" spans="1:11" x14ac:dyDescent="0.2">
      <c r="A266" s="4">
        <f t="shared" ref="A266:A329" si="8">+IF(ISBLANK($B266),"",MONTH($B266))</f>
        <v>9</v>
      </c>
      <c r="B266" s="35">
        <v>41531</v>
      </c>
      <c r="C266" s="39">
        <v>22.900000000000546</v>
      </c>
      <c r="D266" s="40">
        <v>0</v>
      </c>
      <c r="E266" s="40">
        <v>0.377</v>
      </c>
      <c r="F266" s="40">
        <v>0</v>
      </c>
      <c r="G266" s="40">
        <v>0</v>
      </c>
      <c r="H266" s="41">
        <v>0</v>
      </c>
      <c r="I266" s="42">
        <f t="shared" ref="I266:I329" si="9">+SUM(C266:H266)</f>
        <v>23.277000000000545</v>
      </c>
      <c r="K266" s="63">
        <v>1.494</v>
      </c>
    </row>
    <row r="267" spans="1:11" x14ac:dyDescent="0.2">
      <c r="A267" s="4">
        <f t="shared" si="8"/>
        <v>9</v>
      </c>
      <c r="B267" s="35">
        <v>41532</v>
      </c>
      <c r="C267" s="39">
        <v>21.5</v>
      </c>
      <c r="D267" s="40">
        <v>0.312</v>
      </c>
      <c r="E267" s="40">
        <v>0</v>
      </c>
      <c r="F267" s="40">
        <v>0</v>
      </c>
      <c r="G267" s="40">
        <v>0</v>
      </c>
      <c r="H267" s="41">
        <v>0</v>
      </c>
      <c r="I267" s="42">
        <f t="shared" si="9"/>
        <v>21.812000000000001</v>
      </c>
      <c r="K267" s="63">
        <v>1.47</v>
      </c>
    </row>
    <row r="268" spans="1:11" x14ac:dyDescent="0.2">
      <c r="A268" s="4">
        <f t="shared" si="8"/>
        <v>9</v>
      </c>
      <c r="B268" s="35">
        <v>41533</v>
      </c>
      <c r="C268" s="39">
        <v>22.800000000000182</v>
      </c>
      <c r="D268" s="40">
        <v>0</v>
      </c>
      <c r="E268" s="40">
        <v>0.29399999999999998</v>
      </c>
      <c r="F268" s="40">
        <v>0</v>
      </c>
      <c r="G268" s="40">
        <v>0</v>
      </c>
      <c r="H268" s="41">
        <v>0</v>
      </c>
      <c r="I268" s="42">
        <f t="shared" si="9"/>
        <v>23.094000000000182</v>
      </c>
      <c r="K268" s="63">
        <v>1.466</v>
      </c>
    </row>
    <row r="269" spans="1:11" x14ac:dyDescent="0.2">
      <c r="A269" s="4">
        <f t="shared" si="8"/>
        <v>9</v>
      </c>
      <c r="B269" s="35">
        <v>41534</v>
      </c>
      <c r="C269" s="39">
        <v>23.099999999999454</v>
      </c>
      <c r="D269" s="40">
        <v>0</v>
      </c>
      <c r="E269" s="40">
        <v>0.159</v>
      </c>
      <c r="F269" s="40">
        <v>0</v>
      </c>
      <c r="G269" s="40">
        <v>0</v>
      </c>
      <c r="H269" s="41">
        <v>0</v>
      </c>
      <c r="I269" s="42">
        <f t="shared" si="9"/>
        <v>23.258999999999453</v>
      </c>
      <c r="K269" s="63">
        <v>1.4039999999999999</v>
      </c>
    </row>
    <row r="270" spans="1:11" x14ac:dyDescent="0.2">
      <c r="A270" s="4">
        <f t="shared" si="8"/>
        <v>9</v>
      </c>
      <c r="B270" s="35">
        <v>41535</v>
      </c>
      <c r="C270" s="39">
        <v>20.5</v>
      </c>
      <c r="D270" s="40">
        <v>0</v>
      </c>
      <c r="E270" s="40">
        <v>0.10100000000000001</v>
      </c>
      <c r="F270" s="40">
        <v>0</v>
      </c>
      <c r="G270" s="40">
        <v>0</v>
      </c>
      <c r="H270" s="41">
        <v>0</v>
      </c>
      <c r="I270" s="42">
        <f t="shared" si="9"/>
        <v>20.600999999999999</v>
      </c>
      <c r="K270" s="63">
        <v>1.3340000000000001</v>
      </c>
    </row>
    <row r="271" spans="1:11" x14ac:dyDescent="0.2">
      <c r="A271" s="4">
        <f t="shared" si="8"/>
        <v>9</v>
      </c>
      <c r="B271" s="35">
        <v>41536</v>
      </c>
      <c r="C271" s="39">
        <v>20.800000000000182</v>
      </c>
      <c r="D271" s="40">
        <v>0</v>
      </c>
      <c r="E271" s="40">
        <v>0</v>
      </c>
      <c r="F271" s="40">
        <v>0</v>
      </c>
      <c r="G271" s="40">
        <v>0</v>
      </c>
      <c r="H271" s="41">
        <v>0</v>
      </c>
      <c r="I271" s="42">
        <f t="shared" si="9"/>
        <v>20.800000000000182</v>
      </c>
      <c r="K271" s="63">
        <v>1.335</v>
      </c>
    </row>
    <row r="272" spans="1:11" x14ac:dyDescent="0.2">
      <c r="A272" s="4">
        <f t="shared" si="8"/>
        <v>9</v>
      </c>
      <c r="B272" s="35">
        <v>41537</v>
      </c>
      <c r="C272" s="39">
        <v>18.300000000000182</v>
      </c>
      <c r="D272" s="40">
        <v>0</v>
      </c>
      <c r="E272" s="40">
        <v>2.3E-2</v>
      </c>
      <c r="F272" s="40">
        <v>1.032</v>
      </c>
      <c r="G272" s="40">
        <v>0.67800000000000005</v>
      </c>
      <c r="H272" s="41">
        <v>0.03</v>
      </c>
      <c r="I272" s="42">
        <f t="shared" si="9"/>
        <v>20.063000000000184</v>
      </c>
      <c r="K272" s="63">
        <v>1.375</v>
      </c>
    </row>
    <row r="273" spans="1:11" x14ac:dyDescent="0.2">
      <c r="A273" s="4">
        <f t="shared" si="8"/>
        <v>9</v>
      </c>
      <c r="B273" s="35">
        <v>41538</v>
      </c>
      <c r="C273" s="39">
        <v>21.800000000000182</v>
      </c>
      <c r="D273" s="40">
        <v>0</v>
      </c>
      <c r="E273" s="40">
        <v>0.28399999999999997</v>
      </c>
      <c r="F273" s="40">
        <v>0</v>
      </c>
      <c r="G273" s="40">
        <v>0</v>
      </c>
      <c r="H273" s="41">
        <v>0</v>
      </c>
      <c r="I273" s="42">
        <f t="shared" si="9"/>
        <v>22.084000000000181</v>
      </c>
      <c r="K273" s="63">
        <v>1.415</v>
      </c>
    </row>
    <row r="274" spans="1:11" x14ac:dyDescent="0.2">
      <c r="A274" s="4">
        <f t="shared" si="8"/>
        <v>9</v>
      </c>
      <c r="B274" s="35">
        <v>41539</v>
      </c>
      <c r="C274" s="39">
        <v>19.599999999999454</v>
      </c>
      <c r="D274" s="40">
        <v>0</v>
      </c>
      <c r="E274" s="40">
        <v>0.20300000000000001</v>
      </c>
      <c r="F274" s="40">
        <v>0</v>
      </c>
      <c r="G274" s="40">
        <v>0</v>
      </c>
      <c r="H274" s="41">
        <v>0</v>
      </c>
      <c r="I274" s="42">
        <f t="shared" si="9"/>
        <v>19.802999999999454</v>
      </c>
      <c r="K274" s="63">
        <v>1.47</v>
      </c>
    </row>
    <row r="275" spans="1:11" x14ac:dyDescent="0.2">
      <c r="A275" s="4">
        <f t="shared" si="8"/>
        <v>9</v>
      </c>
      <c r="B275" s="35">
        <v>41540</v>
      </c>
      <c r="C275" s="39">
        <v>24</v>
      </c>
      <c r="D275" s="40">
        <v>0.30299999999999999</v>
      </c>
      <c r="E275" s="40">
        <v>0</v>
      </c>
      <c r="F275" s="40">
        <v>0</v>
      </c>
      <c r="G275" s="40">
        <v>0</v>
      </c>
      <c r="H275" s="41">
        <v>0</v>
      </c>
      <c r="I275" s="42">
        <f t="shared" si="9"/>
        <v>24.303000000000001</v>
      </c>
      <c r="K275" s="63">
        <v>1.5940000000000001</v>
      </c>
    </row>
    <row r="276" spans="1:11" x14ac:dyDescent="0.2">
      <c r="A276" s="4">
        <f t="shared" si="8"/>
        <v>9</v>
      </c>
      <c r="B276" s="35">
        <v>41541</v>
      </c>
      <c r="C276" s="39">
        <v>25.199999999999818</v>
      </c>
      <c r="D276" s="40">
        <v>0.34699999999999998</v>
      </c>
      <c r="E276" s="40">
        <v>0</v>
      </c>
      <c r="F276" s="40">
        <v>0</v>
      </c>
      <c r="G276" s="40">
        <v>0</v>
      </c>
      <c r="H276" s="41">
        <v>0</v>
      </c>
      <c r="I276" s="42">
        <f t="shared" si="9"/>
        <v>25.546999999999819</v>
      </c>
      <c r="K276" s="63">
        <v>1.595</v>
      </c>
    </row>
    <row r="277" spans="1:11" x14ac:dyDescent="0.2">
      <c r="A277" s="4">
        <f t="shared" si="8"/>
        <v>9</v>
      </c>
      <c r="B277" s="35">
        <v>41542</v>
      </c>
      <c r="C277" s="39">
        <v>21.900000000000546</v>
      </c>
      <c r="D277" s="40">
        <v>0.29399999999999998</v>
      </c>
      <c r="E277" s="40">
        <v>0</v>
      </c>
      <c r="F277" s="40">
        <v>0.433</v>
      </c>
      <c r="G277" s="40">
        <v>0.247</v>
      </c>
      <c r="H277" s="41">
        <v>0</v>
      </c>
      <c r="I277" s="42">
        <f t="shared" si="9"/>
        <v>22.874000000000546</v>
      </c>
      <c r="K277" s="63">
        <v>1.538</v>
      </c>
    </row>
    <row r="278" spans="1:11" x14ac:dyDescent="0.2">
      <c r="A278" s="4">
        <f t="shared" si="8"/>
        <v>9</v>
      </c>
      <c r="B278" s="35">
        <v>41543</v>
      </c>
      <c r="C278" s="39">
        <v>21.800000000000182</v>
      </c>
      <c r="D278" s="40">
        <v>0.497</v>
      </c>
      <c r="E278" s="40">
        <v>0</v>
      </c>
      <c r="F278" s="40">
        <v>0.46700000000000003</v>
      </c>
      <c r="G278" s="40">
        <v>0.248</v>
      </c>
      <c r="H278" s="41">
        <v>0</v>
      </c>
      <c r="I278" s="42">
        <f t="shared" si="9"/>
        <v>23.012000000000182</v>
      </c>
      <c r="K278" s="63">
        <v>1.5680000000000001</v>
      </c>
    </row>
    <row r="279" spans="1:11" x14ac:dyDescent="0.2">
      <c r="A279" s="4">
        <f t="shared" si="8"/>
        <v>9</v>
      </c>
      <c r="B279" s="35">
        <v>41544</v>
      </c>
      <c r="C279" s="39">
        <v>20.5</v>
      </c>
      <c r="D279" s="40">
        <v>0.48</v>
      </c>
      <c r="E279" s="40">
        <v>0</v>
      </c>
      <c r="F279" s="40">
        <v>0.89200000000000002</v>
      </c>
      <c r="G279" s="40">
        <v>0.67400000000000004</v>
      </c>
      <c r="H279" s="41">
        <v>0</v>
      </c>
      <c r="I279" s="42">
        <f t="shared" si="9"/>
        <v>22.545999999999999</v>
      </c>
      <c r="K279" s="63">
        <v>1.512</v>
      </c>
    </row>
    <row r="280" spans="1:11" x14ac:dyDescent="0.2">
      <c r="A280" s="4">
        <f t="shared" si="8"/>
        <v>9</v>
      </c>
      <c r="B280" s="35">
        <v>41545</v>
      </c>
      <c r="C280" s="39">
        <v>20.699999999999818</v>
      </c>
      <c r="D280" s="40">
        <v>0.56499999999999995</v>
      </c>
      <c r="E280" s="40">
        <v>0</v>
      </c>
      <c r="F280" s="40">
        <v>0.9</v>
      </c>
      <c r="G280" s="40">
        <v>0.54900000000000004</v>
      </c>
      <c r="H280" s="41">
        <v>0</v>
      </c>
      <c r="I280" s="42">
        <f t="shared" si="9"/>
        <v>22.713999999999817</v>
      </c>
      <c r="K280" s="63">
        <v>1.4850000000000001</v>
      </c>
    </row>
    <row r="281" spans="1:11" x14ac:dyDescent="0.2">
      <c r="A281" s="4">
        <f t="shared" si="8"/>
        <v>9</v>
      </c>
      <c r="B281" s="35">
        <v>41546</v>
      </c>
      <c r="C281" s="39">
        <v>19.699999999999818</v>
      </c>
      <c r="D281" s="40">
        <v>0.42499999999999999</v>
      </c>
      <c r="E281" s="40">
        <v>0</v>
      </c>
      <c r="F281" s="40">
        <v>0</v>
      </c>
      <c r="G281" s="40">
        <v>0</v>
      </c>
      <c r="H281" s="41">
        <v>0</v>
      </c>
      <c r="I281" s="42">
        <f t="shared" si="9"/>
        <v>20.124999999999819</v>
      </c>
      <c r="K281" s="63">
        <v>1.538</v>
      </c>
    </row>
    <row r="282" spans="1:11" x14ac:dyDescent="0.2">
      <c r="A282" s="4">
        <f t="shared" si="8"/>
        <v>9</v>
      </c>
      <c r="B282" s="35">
        <v>41547</v>
      </c>
      <c r="C282" s="39">
        <v>23.5</v>
      </c>
      <c r="D282" s="40">
        <v>0</v>
      </c>
      <c r="E282" s="40">
        <v>0.69699999999999995</v>
      </c>
      <c r="F282" s="40">
        <v>0.496</v>
      </c>
      <c r="G282" s="40">
        <v>0.26700000000000002</v>
      </c>
      <c r="H282" s="41">
        <v>0</v>
      </c>
      <c r="I282" s="42">
        <f t="shared" si="9"/>
        <v>24.959999999999997</v>
      </c>
      <c r="K282" s="63">
        <v>1.56</v>
      </c>
    </row>
    <row r="283" spans="1:11" x14ac:dyDescent="0.2">
      <c r="A283" s="4">
        <f t="shared" si="8"/>
        <v>10</v>
      </c>
      <c r="B283" s="35">
        <v>41548</v>
      </c>
      <c r="C283" s="39">
        <v>21.899999999999636</v>
      </c>
      <c r="D283" s="40">
        <v>0</v>
      </c>
      <c r="E283" s="40">
        <v>0.64400000000000002</v>
      </c>
      <c r="F283" s="40">
        <v>0.4</v>
      </c>
      <c r="G283" s="40">
        <v>0.26800000000000002</v>
      </c>
      <c r="H283" s="41">
        <v>0</v>
      </c>
      <c r="I283" s="42">
        <f t="shared" si="9"/>
        <v>23.211999999999634</v>
      </c>
      <c r="K283" s="63">
        <v>1.56</v>
      </c>
    </row>
    <row r="284" spans="1:11" x14ac:dyDescent="0.2">
      <c r="A284" s="4">
        <f t="shared" si="8"/>
        <v>10</v>
      </c>
      <c r="B284" s="35">
        <v>41549</v>
      </c>
      <c r="C284" s="39">
        <v>23.800000000000182</v>
      </c>
      <c r="D284" s="40">
        <v>3.6999999999999998E-2</v>
      </c>
      <c r="E284" s="40">
        <v>0.73</v>
      </c>
      <c r="F284" s="40">
        <v>0.48599999999999999</v>
      </c>
      <c r="G284" s="40">
        <v>0.33800000000000002</v>
      </c>
      <c r="H284" s="41">
        <v>0</v>
      </c>
      <c r="I284" s="42">
        <f t="shared" si="9"/>
        <v>25.391000000000183</v>
      </c>
      <c r="K284" s="63">
        <v>1.5980000000000001</v>
      </c>
    </row>
    <row r="285" spans="1:11" x14ac:dyDescent="0.2">
      <c r="A285" s="4">
        <f t="shared" si="8"/>
        <v>10</v>
      </c>
      <c r="B285" s="35">
        <v>41550</v>
      </c>
      <c r="C285" s="39">
        <v>21.800000000000182</v>
      </c>
      <c r="D285" s="40">
        <v>5.2999999999999999E-2</v>
      </c>
      <c r="E285" s="40">
        <v>0.68300000000000005</v>
      </c>
      <c r="F285" s="40">
        <v>0.57699999999999996</v>
      </c>
      <c r="G285" s="40">
        <v>0.371</v>
      </c>
      <c r="H285" s="41">
        <v>0</v>
      </c>
      <c r="I285" s="42">
        <f t="shared" si="9"/>
        <v>23.484000000000183</v>
      </c>
      <c r="K285" s="63">
        <v>1.5940000000000001</v>
      </c>
    </row>
    <row r="286" spans="1:11" x14ac:dyDescent="0.2">
      <c r="A286" s="4">
        <f t="shared" si="8"/>
        <v>10</v>
      </c>
      <c r="B286" s="35">
        <v>41551</v>
      </c>
      <c r="C286" s="39">
        <v>21.800000000000182</v>
      </c>
      <c r="D286" s="40">
        <v>2.1999999999999999E-2</v>
      </c>
      <c r="E286" s="40">
        <v>0.45300000000000001</v>
      </c>
      <c r="F286" s="40">
        <v>0.95899999999999996</v>
      </c>
      <c r="G286" s="40">
        <v>0.49399999999999999</v>
      </c>
      <c r="H286" s="41">
        <v>0</v>
      </c>
      <c r="I286" s="42">
        <f t="shared" si="9"/>
        <v>23.728000000000179</v>
      </c>
      <c r="K286" s="63">
        <v>1.5</v>
      </c>
    </row>
    <row r="287" spans="1:11" x14ac:dyDescent="0.2">
      <c r="A287" s="4">
        <f t="shared" si="8"/>
        <v>10</v>
      </c>
      <c r="B287" s="35">
        <v>41552</v>
      </c>
      <c r="C287" s="39">
        <v>20.599999999999454</v>
      </c>
      <c r="D287" s="40">
        <v>0.34899999999999998</v>
      </c>
      <c r="E287" s="40">
        <v>3.5999999999999997E-2</v>
      </c>
      <c r="F287" s="40">
        <v>1.024</v>
      </c>
      <c r="G287" s="40">
        <v>0.58799999999999997</v>
      </c>
      <c r="H287" s="41">
        <v>0</v>
      </c>
      <c r="I287" s="42">
        <f t="shared" si="9"/>
        <v>22.596999999999458</v>
      </c>
      <c r="K287" s="63">
        <v>1.5009999999999999</v>
      </c>
    </row>
    <row r="288" spans="1:11" x14ac:dyDescent="0.2">
      <c r="A288" s="4">
        <f t="shared" si="8"/>
        <v>10</v>
      </c>
      <c r="B288" s="35">
        <v>41553</v>
      </c>
      <c r="C288" s="39">
        <v>20.5</v>
      </c>
      <c r="D288" s="40">
        <v>0.36599999999999999</v>
      </c>
      <c r="E288" s="40">
        <v>0</v>
      </c>
      <c r="F288" s="40">
        <v>0</v>
      </c>
      <c r="G288" s="40">
        <v>0</v>
      </c>
      <c r="H288" s="41">
        <v>0</v>
      </c>
      <c r="I288" s="42">
        <f t="shared" si="9"/>
        <v>20.866</v>
      </c>
      <c r="K288" s="63">
        <v>1.53</v>
      </c>
    </row>
    <row r="289" spans="1:11" x14ac:dyDescent="0.2">
      <c r="A289" s="4">
        <f t="shared" si="8"/>
        <v>10</v>
      </c>
      <c r="B289" s="35">
        <v>41554</v>
      </c>
      <c r="C289" s="39">
        <v>21</v>
      </c>
      <c r="D289" s="40">
        <v>0.52200000000000002</v>
      </c>
      <c r="E289" s="40">
        <v>7.3999999999999996E-2</v>
      </c>
      <c r="F289" s="40">
        <v>1.1879999999999999</v>
      </c>
      <c r="G289" s="40">
        <v>0.80400000000000005</v>
      </c>
      <c r="H289" s="41">
        <v>0</v>
      </c>
      <c r="I289" s="42">
        <f t="shared" si="9"/>
        <v>23.587999999999997</v>
      </c>
      <c r="K289" s="63">
        <v>1.5569999999999999</v>
      </c>
    </row>
    <row r="290" spans="1:11" x14ac:dyDescent="0.2">
      <c r="A290" s="4">
        <f t="shared" si="8"/>
        <v>10</v>
      </c>
      <c r="B290" s="35">
        <v>41555</v>
      </c>
      <c r="C290" s="39">
        <v>21.700000000000728</v>
      </c>
      <c r="D290" s="40">
        <v>0.60299999999999998</v>
      </c>
      <c r="E290" s="40">
        <v>6.9000000000000006E-2</v>
      </c>
      <c r="F290" s="40">
        <v>0.83099999999999996</v>
      </c>
      <c r="G290" s="40">
        <v>0.47799999999999998</v>
      </c>
      <c r="H290" s="41">
        <v>0</v>
      </c>
      <c r="I290" s="42">
        <f t="shared" si="9"/>
        <v>23.681000000000729</v>
      </c>
      <c r="K290" s="63">
        <v>1.61</v>
      </c>
    </row>
    <row r="291" spans="1:11" x14ac:dyDescent="0.2">
      <c r="A291" s="4">
        <f t="shared" si="8"/>
        <v>10</v>
      </c>
      <c r="B291" s="35">
        <v>41556</v>
      </c>
      <c r="C291" s="39">
        <v>18.599999999999454</v>
      </c>
      <c r="D291" s="40">
        <v>1.7030000000000001</v>
      </c>
      <c r="E291" s="40">
        <v>0.11700000000000001</v>
      </c>
      <c r="F291" s="40">
        <v>1.3939999999999999</v>
      </c>
      <c r="G291" s="40">
        <v>1.351</v>
      </c>
      <c r="H291" s="41">
        <v>0</v>
      </c>
      <c r="I291" s="42">
        <f t="shared" si="9"/>
        <v>23.164999999999452</v>
      </c>
      <c r="K291" s="63">
        <v>1.3839999999999999</v>
      </c>
    </row>
    <row r="292" spans="1:11" x14ac:dyDescent="0.2">
      <c r="A292" s="4">
        <f t="shared" si="8"/>
        <v>10</v>
      </c>
      <c r="B292" s="35">
        <v>41557</v>
      </c>
      <c r="C292" s="39">
        <v>21.100000000000364</v>
      </c>
      <c r="D292" s="40">
        <v>1.8580000000000001</v>
      </c>
      <c r="E292" s="40">
        <v>0.377</v>
      </c>
      <c r="F292" s="40">
        <v>0.47399999999999998</v>
      </c>
      <c r="G292" s="40">
        <v>0.255</v>
      </c>
      <c r="H292" s="41">
        <v>0</v>
      </c>
      <c r="I292" s="42">
        <f t="shared" si="9"/>
        <v>24.064000000000362</v>
      </c>
      <c r="K292" s="63">
        <v>1.5649999999999999</v>
      </c>
    </row>
    <row r="293" spans="1:11" x14ac:dyDescent="0.2">
      <c r="A293" s="4">
        <f t="shared" si="8"/>
        <v>10</v>
      </c>
      <c r="B293" s="35">
        <v>41558</v>
      </c>
      <c r="C293" s="39">
        <v>20.5</v>
      </c>
      <c r="D293" s="40">
        <v>0.375</v>
      </c>
      <c r="E293" s="40">
        <v>5.3999999999999999E-2</v>
      </c>
      <c r="F293" s="40">
        <v>1.0249999999999999</v>
      </c>
      <c r="G293" s="40">
        <v>0.745</v>
      </c>
      <c r="H293" s="41">
        <v>0</v>
      </c>
      <c r="I293" s="42">
        <f t="shared" si="9"/>
        <v>22.698999999999998</v>
      </c>
      <c r="K293" s="63">
        <v>1.47</v>
      </c>
    </row>
    <row r="294" spans="1:11" x14ac:dyDescent="0.2">
      <c r="A294" s="4">
        <f t="shared" si="8"/>
        <v>10</v>
      </c>
      <c r="B294" s="35">
        <v>41559</v>
      </c>
      <c r="C294" s="39">
        <v>19.099999999999454</v>
      </c>
      <c r="D294" s="40">
        <v>0.219</v>
      </c>
      <c r="E294" s="40">
        <v>0.19</v>
      </c>
      <c r="F294" s="40">
        <v>0.90700000000000003</v>
      </c>
      <c r="G294" s="40">
        <v>0.40500000000000003</v>
      </c>
      <c r="H294" s="41">
        <v>0.115</v>
      </c>
      <c r="I294" s="42">
        <f t="shared" si="9"/>
        <v>20.935999999999456</v>
      </c>
      <c r="K294" s="63">
        <v>1.004</v>
      </c>
    </row>
    <row r="295" spans="1:11" x14ac:dyDescent="0.2">
      <c r="A295" s="4">
        <f t="shared" si="8"/>
        <v>10</v>
      </c>
      <c r="B295" s="35">
        <v>41560</v>
      </c>
      <c r="C295" s="39">
        <v>20.200000000000728</v>
      </c>
      <c r="D295" s="40">
        <v>0.107</v>
      </c>
      <c r="E295" s="40">
        <v>0.34100000000000003</v>
      </c>
      <c r="F295" s="40">
        <v>1.175</v>
      </c>
      <c r="G295" s="40">
        <v>0.57699999999999996</v>
      </c>
      <c r="H295" s="41">
        <v>3.1E-2</v>
      </c>
      <c r="I295" s="42">
        <f t="shared" si="9"/>
        <v>22.431000000000729</v>
      </c>
      <c r="K295" s="63">
        <v>1.524</v>
      </c>
    </row>
    <row r="296" spans="1:11" x14ac:dyDescent="0.2">
      <c r="A296" s="4">
        <f t="shared" si="8"/>
        <v>10</v>
      </c>
      <c r="B296" s="35">
        <v>41561</v>
      </c>
      <c r="C296" s="39">
        <v>22.599999999999454</v>
      </c>
      <c r="D296" s="40">
        <v>8.9999999999999993E-3</v>
      </c>
      <c r="E296" s="40">
        <v>0.43099999999999999</v>
      </c>
      <c r="F296" s="40">
        <v>0.435</v>
      </c>
      <c r="G296" s="40">
        <v>0.36199999999999999</v>
      </c>
      <c r="H296" s="41">
        <v>0</v>
      </c>
      <c r="I296" s="42">
        <f t="shared" si="9"/>
        <v>23.836999999999453</v>
      </c>
      <c r="K296" s="63">
        <v>1.579</v>
      </c>
    </row>
    <row r="297" spans="1:11" x14ac:dyDescent="0.2">
      <c r="A297" s="4">
        <f t="shared" si="8"/>
        <v>10</v>
      </c>
      <c r="B297" s="35">
        <v>41562</v>
      </c>
      <c r="C297" s="39">
        <v>21.600000000000364</v>
      </c>
      <c r="D297" s="40">
        <v>0.21</v>
      </c>
      <c r="E297" s="40">
        <v>0.58699999999999997</v>
      </c>
      <c r="F297" s="40">
        <v>0.58799999999999997</v>
      </c>
      <c r="G297" s="40">
        <v>0.46899999999999997</v>
      </c>
      <c r="H297" s="41">
        <v>1.9E-2</v>
      </c>
      <c r="I297" s="42">
        <f t="shared" si="9"/>
        <v>23.473000000000365</v>
      </c>
      <c r="K297" s="63">
        <v>1.5349999999999999</v>
      </c>
    </row>
    <row r="298" spans="1:11" x14ac:dyDescent="0.2">
      <c r="A298" s="4">
        <f t="shared" si="8"/>
        <v>10</v>
      </c>
      <c r="B298" s="35">
        <v>41563</v>
      </c>
      <c r="C298" s="39">
        <v>19.899999999999636</v>
      </c>
      <c r="D298" s="40">
        <v>0.14899999999999999</v>
      </c>
      <c r="E298" s="40">
        <v>0.13500000000000001</v>
      </c>
      <c r="F298" s="40">
        <v>1.3819999999999999</v>
      </c>
      <c r="G298" s="40">
        <v>1.1080000000000001</v>
      </c>
      <c r="H298" s="41">
        <v>0</v>
      </c>
      <c r="I298" s="42">
        <f t="shared" si="9"/>
        <v>22.673999999999641</v>
      </c>
      <c r="K298" s="63">
        <v>1.085</v>
      </c>
    </row>
    <row r="299" spans="1:11" x14ac:dyDescent="0.2">
      <c r="A299" s="4">
        <f t="shared" si="8"/>
        <v>10</v>
      </c>
      <c r="B299" s="35">
        <v>41564</v>
      </c>
      <c r="C299" s="39">
        <v>21.199999999999818</v>
      </c>
      <c r="D299" s="40">
        <v>0.08</v>
      </c>
      <c r="E299" s="40">
        <v>0.441</v>
      </c>
      <c r="F299" s="40">
        <v>1.0960000000000001</v>
      </c>
      <c r="G299" s="40">
        <v>0.77800000000000002</v>
      </c>
      <c r="H299" s="41">
        <v>0</v>
      </c>
      <c r="I299" s="42">
        <f t="shared" si="9"/>
        <v>23.594999999999814</v>
      </c>
      <c r="K299" s="63">
        <v>1.5369999999999999</v>
      </c>
    </row>
    <row r="300" spans="1:11" x14ac:dyDescent="0.2">
      <c r="A300" s="4">
        <f t="shared" si="8"/>
        <v>10</v>
      </c>
      <c r="B300" s="35">
        <v>41565</v>
      </c>
      <c r="C300" s="39">
        <v>21.300000000000182</v>
      </c>
      <c r="D300" s="40">
        <v>3.7999999999999999E-2</v>
      </c>
      <c r="E300" s="40">
        <v>0.38700000000000001</v>
      </c>
      <c r="F300" s="40">
        <v>0.38700000000000001</v>
      </c>
      <c r="G300" s="40">
        <v>0.25800000000000001</v>
      </c>
      <c r="H300" s="41">
        <v>0</v>
      </c>
      <c r="I300" s="42">
        <f t="shared" si="9"/>
        <v>22.370000000000182</v>
      </c>
      <c r="K300" s="63">
        <v>1.516</v>
      </c>
    </row>
    <row r="301" spans="1:11" x14ac:dyDescent="0.2">
      <c r="A301" s="4">
        <f t="shared" si="8"/>
        <v>10</v>
      </c>
      <c r="B301" s="35">
        <v>41566</v>
      </c>
      <c r="C301" s="39">
        <v>22.5</v>
      </c>
      <c r="D301" s="40">
        <v>1.7999999999999999E-2</v>
      </c>
      <c r="E301" s="40">
        <v>0.40200000000000002</v>
      </c>
      <c r="F301" s="40">
        <v>0</v>
      </c>
      <c r="G301" s="40">
        <v>0.19</v>
      </c>
      <c r="H301" s="41">
        <v>0</v>
      </c>
      <c r="I301" s="42">
        <f t="shared" si="9"/>
        <v>23.110000000000003</v>
      </c>
      <c r="K301" s="63">
        <v>1.518</v>
      </c>
    </row>
    <row r="302" spans="1:11" x14ac:dyDescent="0.2">
      <c r="A302" s="4">
        <f t="shared" si="8"/>
        <v>10</v>
      </c>
      <c r="B302" s="35">
        <v>41567</v>
      </c>
      <c r="C302" s="39">
        <v>20.300000000000182</v>
      </c>
      <c r="D302" s="40">
        <v>0</v>
      </c>
      <c r="E302" s="40">
        <v>0.29599999999999999</v>
      </c>
      <c r="F302" s="40">
        <v>0</v>
      </c>
      <c r="G302" s="40">
        <v>0</v>
      </c>
      <c r="H302" s="41">
        <v>0</v>
      </c>
      <c r="I302" s="42">
        <f t="shared" si="9"/>
        <v>20.596000000000181</v>
      </c>
      <c r="K302" s="63">
        <v>1.532</v>
      </c>
    </row>
    <row r="303" spans="1:11" x14ac:dyDescent="0.2">
      <c r="A303" s="4">
        <f t="shared" si="8"/>
        <v>10</v>
      </c>
      <c r="B303" s="35">
        <v>41568</v>
      </c>
      <c r="C303" s="39">
        <v>22</v>
      </c>
      <c r="D303" s="40">
        <v>0.52300000000000002</v>
      </c>
      <c r="E303" s="40">
        <v>0.106</v>
      </c>
      <c r="F303" s="40">
        <v>1.1879999999999999</v>
      </c>
      <c r="G303" s="40">
        <v>0.88800000000000001</v>
      </c>
      <c r="H303" s="41">
        <v>0</v>
      </c>
      <c r="I303" s="42">
        <f t="shared" si="9"/>
        <v>24.705000000000002</v>
      </c>
      <c r="K303" s="63">
        <v>1.5640000000000001</v>
      </c>
    </row>
    <row r="304" spans="1:11" x14ac:dyDescent="0.2">
      <c r="A304" s="4">
        <f t="shared" si="8"/>
        <v>10</v>
      </c>
      <c r="B304" s="35">
        <v>41569</v>
      </c>
      <c r="C304" s="39">
        <v>24.300000000000182</v>
      </c>
      <c r="D304" s="40">
        <v>1.7000000000000001E-2</v>
      </c>
      <c r="E304" s="40">
        <v>0.55700000000000005</v>
      </c>
      <c r="F304" s="40">
        <v>0.54500000000000004</v>
      </c>
      <c r="G304" s="40">
        <v>0.38100000000000001</v>
      </c>
      <c r="H304" s="41">
        <v>0</v>
      </c>
      <c r="I304" s="42">
        <f t="shared" si="9"/>
        <v>25.800000000000182</v>
      </c>
      <c r="K304" s="63">
        <v>1.607</v>
      </c>
    </row>
    <row r="305" spans="1:11" x14ac:dyDescent="0.2">
      <c r="A305" s="4">
        <f t="shared" si="8"/>
        <v>10</v>
      </c>
      <c r="B305" s="35">
        <v>41570</v>
      </c>
      <c r="C305" s="39">
        <v>20.399999999999636</v>
      </c>
      <c r="D305" s="40">
        <v>0.63400000000000001</v>
      </c>
      <c r="E305" s="40">
        <v>0.873</v>
      </c>
      <c r="F305" s="40">
        <v>0.51</v>
      </c>
      <c r="G305" s="40">
        <v>0.28999999999999998</v>
      </c>
      <c r="H305" s="41">
        <v>0</v>
      </c>
      <c r="I305" s="42">
        <f t="shared" si="9"/>
        <v>22.706999999999638</v>
      </c>
      <c r="K305" s="63">
        <v>1.5669999999999999</v>
      </c>
    </row>
    <row r="306" spans="1:11" x14ac:dyDescent="0.2">
      <c r="A306" s="4">
        <f t="shared" si="8"/>
        <v>10</v>
      </c>
      <c r="B306" s="35">
        <v>41571</v>
      </c>
      <c r="C306" s="39">
        <v>21.600000000000364</v>
      </c>
      <c r="D306" s="40">
        <v>0.49199999999999999</v>
      </c>
      <c r="E306" s="40">
        <v>0</v>
      </c>
      <c r="F306" s="40">
        <v>0.50900000000000001</v>
      </c>
      <c r="G306" s="40">
        <v>0.42099999999999999</v>
      </c>
      <c r="H306" s="41">
        <v>0</v>
      </c>
      <c r="I306" s="42">
        <f t="shared" si="9"/>
        <v>23.022000000000364</v>
      </c>
      <c r="K306" s="63">
        <v>1.5580000000000001</v>
      </c>
    </row>
    <row r="307" spans="1:11" x14ac:dyDescent="0.2">
      <c r="A307" s="4">
        <f t="shared" si="8"/>
        <v>10</v>
      </c>
      <c r="B307" s="35">
        <v>41572</v>
      </c>
      <c r="C307" s="39">
        <v>22.399999999999636</v>
      </c>
      <c r="D307" s="40">
        <v>0.39600000000000002</v>
      </c>
      <c r="E307" s="40">
        <v>0</v>
      </c>
      <c r="F307" s="40">
        <v>0.46500000000000002</v>
      </c>
      <c r="G307" s="40">
        <v>0.29699999999999999</v>
      </c>
      <c r="H307" s="41">
        <v>0</v>
      </c>
      <c r="I307" s="42">
        <f t="shared" si="9"/>
        <v>23.557999999999637</v>
      </c>
      <c r="K307" s="63">
        <v>1.508</v>
      </c>
    </row>
    <row r="308" spans="1:11" x14ac:dyDescent="0.2">
      <c r="A308" s="4">
        <f t="shared" si="8"/>
        <v>10</v>
      </c>
      <c r="B308" s="35">
        <v>41573</v>
      </c>
      <c r="C308" s="39">
        <v>17.600000000000364</v>
      </c>
      <c r="D308" s="40">
        <v>0.50900000000000001</v>
      </c>
      <c r="E308" s="40">
        <v>0.55800000000000005</v>
      </c>
      <c r="F308" s="40">
        <v>1.294</v>
      </c>
      <c r="G308" s="40">
        <v>1.141</v>
      </c>
      <c r="H308" s="41">
        <v>0</v>
      </c>
      <c r="I308" s="42">
        <f t="shared" si="9"/>
        <v>21.102000000000366</v>
      </c>
      <c r="K308" s="63">
        <v>1.3029999999999999</v>
      </c>
    </row>
    <row r="309" spans="1:11" x14ac:dyDescent="0.2">
      <c r="A309" s="4">
        <f t="shared" si="8"/>
        <v>10</v>
      </c>
      <c r="B309" s="35">
        <v>41574</v>
      </c>
      <c r="C309" s="39">
        <v>21.099999999999454</v>
      </c>
      <c r="D309" s="40">
        <v>0.25900000000000001</v>
      </c>
      <c r="E309" s="40">
        <v>0</v>
      </c>
      <c r="F309" s="40">
        <v>0</v>
      </c>
      <c r="G309" s="40">
        <v>0</v>
      </c>
      <c r="H309" s="41">
        <v>0</v>
      </c>
      <c r="I309" s="42">
        <f t="shared" si="9"/>
        <v>21.358999999999455</v>
      </c>
      <c r="K309" s="63">
        <v>1.51</v>
      </c>
    </row>
    <row r="310" spans="1:11" x14ac:dyDescent="0.2">
      <c r="A310" s="4">
        <f t="shared" si="8"/>
        <v>10</v>
      </c>
      <c r="B310" s="35">
        <v>41575</v>
      </c>
      <c r="C310" s="39">
        <v>21.400000000000546</v>
      </c>
      <c r="D310" s="40">
        <v>0.24199999999999999</v>
      </c>
      <c r="E310" s="40">
        <v>0.44</v>
      </c>
      <c r="F310" s="40">
        <v>0.81899999999999995</v>
      </c>
      <c r="G310" s="40">
        <v>0.44500000000000001</v>
      </c>
      <c r="H310" s="41">
        <v>0</v>
      </c>
      <c r="I310" s="42">
        <f t="shared" si="9"/>
        <v>23.346000000000547</v>
      </c>
      <c r="K310" s="63">
        <v>1.5669999999999999</v>
      </c>
    </row>
    <row r="311" spans="1:11" x14ac:dyDescent="0.2">
      <c r="A311" s="4">
        <f t="shared" si="8"/>
        <v>10</v>
      </c>
      <c r="B311" s="35">
        <v>41576</v>
      </c>
      <c r="C311" s="39">
        <v>20.199999999999818</v>
      </c>
      <c r="D311" s="40">
        <v>0</v>
      </c>
      <c r="E311" s="40">
        <v>0.93500000000000005</v>
      </c>
      <c r="F311" s="40">
        <v>0.66400000000000003</v>
      </c>
      <c r="G311" s="40">
        <v>0.71599999999999997</v>
      </c>
      <c r="H311" s="41">
        <v>0</v>
      </c>
      <c r="I311" s="42">
        <f t="shared" si="9"/>
        <v>22.514999999999819</v>
      </c>
      <c r="K311" s="63">
        <v>1.554</v>
      </c>
    </row>
    <row r="312" spans="1:11" x14ac:dyDescent="0.2">
      <c r="A312" s="4">
        <f t="shared" si="8"/>
        <v>10</v>
      </c>
      <c r="B312" s="35">
        <v>41577</v>
      </c>
      <c r="C312" s="39">
        <v>21.800000000000182</v>
      </c>
      <c r="D312" s="40">
        <v>0</v>
      </c>
      <c r="E312" s="40">
        <v>0.436</v>
      </c>
      <c r="F312" s="40">
        <v>0.79900000000000004</v>
      </c>
      <c r="G312" s="40">
        <v>0.63800000000000001</v>
      </c>
      <c r="H312" s="41">
        <v>0</v>
      </c>
      <c r="I312" s="42">
        <f t="shared" si="9"/>
        <v>23.673000000000183</v>
      </c>
      <c r="K312" s="63">
        <v>1.51</v>
      </c>
    </row>
    <row r="313" spans="1:11" x14ac:dyDescent="0.2">
      <c r="A313" s="4">
        <f t="shared" si="8"/>
        <v>10</v>
      </c>
      <c r="B313" s="35">
        <v>41578</v>
      </c>
      <c r="C313" s="39">
        <v>20.599999999999454</v>
      </c>
      <c r="D313" s="40">
        <v>0</v>
      </c>
      <c r="E313" s="40">
        <v>0.29099999999999998</v>
      </c>
      <c r="F313" s="40">
        <v>0.34200000000000003</v>
      </c>
      <c r="G313" s="40">
        <v>0.20100000000000001</v>
      </c>
      <c r="H313" s="41">
        <v>0</v>
      </c>
      <c r="I313" s="42">
        <f t="shared" si="9"/>
        <v>21.433999999999454</v>
      </c>
      <c r="K313" s="63">
        <v>1.4390000000000001</v>
      </c>
    </row>
    <row r="314" spans="1:11" x14ac:dyDescent="0.2">
      <c r="A314" s="4">
        <f t="shared" si="8"/>
        <v>11</v>
      </c>
      <c r="B314" s="35">
        <v>41579</v>
      </c>
      <c r="C314" s="39">
        <v>19.900000000000546</v>
      </c>
      <c r="D314" s="40">
        <v>0</v>
      </c>
      <c r="E314" s="40">
        <v>0.222</v>
      </c>
      <c r="F314" s="40">
        <v>0.50700000000000001</v>
      </c>
      <c r="G314" s="40">
        <v>0.27500000000000002</v>
      </c>
      <c r="H314" s="41">
        <v>0</v>
      </c>
      <c r="I314" s="42">
        <f t="shared" si="9"/>
        <v>20.904000000000547</v>
      </c>
      <c r="K314" s="63">
        <v>1.448</v>
      </c>
    </row>
    <row r="315" spans="1:11" x14ac:dyDescent="0.2">
      <c r="A315" s="4">
        <f t="shared" si="8"/>
        <v>11</v>
      </c>
      <c r="B315" s="35">
        <v>41580</v>
      </c>
      <c r="C315" s="39">
        <v>21.899999999999636</v>
      </c>
      <c r="D315" s="40">
        <v>0</v>
      </c>
      <c r="E315" s="40">
        <v>0.40699999999999997</v>
      </c>
      <c r="F315" s="40">
        <v>0.50900000000000001</v>
      </c>
      <c r="G315" s="40">
        <v>0.26300000000000001</v>
      </c>
      <c r="H315" s="41">
        <v>0</v>
      </c>
      <c r="I315" s="42">
        <f t="shared" si="9"/>
        <v>23.078999999999638</v>
      </c>
      <c r="K315" s="63">
        <v>1.486</v>
      </c>
    </row>
    <row r="316" spans="1:11" x14ac:dyDescent="0.2">
      <c r="A316" s="4">
        <f t="shared" si="8"/>
        <v>11</v>
      </c>
      <c r="B316" s="35">
        <v>41581</v>
      </c>
      <c r="C316" s="39">
        <v>21</v>
      </c>
      <c r="D316" s="40">
        <v>0</v>
      </c>
      <c r="E316" s="40">
        <v>0.26400000000000001</v>
      </c>
      <c r="F316" s="40">
        <v>0</v>
      </c>
      <c r="G316" s="40">
        <v>0</v>
      </c>
      <c r="H316" s="41">
        <v>0</v>
      </c>
      <c r="I316" s="42">
        <f t="shared" si="9"/>
        <v>21.263999999999999</v>
      </c>
      <c r="K316" s="63">
        <v>1.526</v>
      </c>
    </row>
    <row r="317" spans="1:11" x14ac:dyDescent="0.2">
      <c r="A317" s="4">
        <f t="shared" si="8"/>
        <v>11</v>
      </c>
      <c r="B317" s="35">
        <v>41582</v>
      </c>
      <c r="C317" s="39">
        <v>22.600000000000364</v>
      </c>
      <c r="D317" s="40">
        <v>0.252</v>
      </c>
      <c r="E317" s="40">
        <v>0.17699999999999999</v>
      </c>
      <c r="F317" s="40">
        <v>0.42399999999999999</v>
      </c>
      <c r="G317" s="40">
        <v>0.34899999999999998</v>
      </c>
      <c r="H317" s="41">
        <v>0</v>
      </c>
      <c r="I317" s="42">
        <f t="shared" si="9"/>
        <v>23.802000000000362</v>
      </c>
      <c r="K317" s="63">
        <v>1.5669999999999999</v>
      </c>
    </row>
    <row r="318" spans="1:11" x14ac:dyDescent="0.2">
      <c r="A318" s="4">
        <f t="shared" si="8"/>
        <v>11</v>
      </c>
      <c r="B318" s="35">
        <v>41583</v>
      </c>
      <c r="C318" s="39">
        <v>22.899999999999636</v>
      </c>
      <c r="D318" s="40">
        <v>0.29399999999999998</v>
      </c>
      <c r="E318" s="40">
        <v>0.217</v>
      </c>
      <c r="F318" s="40">
        <v>0.39900000000000002</v>
      </c>
      <c r="G318" s="40">
        <v>0.23499999999999999</v>
      </c>
      <c r="H318" s="41">
        <v>0</v>
      </c>
      <c r="I318" s="42">
        <f t="shared" si="9"/>
        <v>24.044999999999636</v>
      </c>
      <c r="K318" s="63">
        <v>1.5720000000000001</v>
      </c>
    </row>
    <row r="319" spans="1:11" x14ac:dyDescent="0.2">
      <c r="A319" s="4">
        <f t="shared" si="8"/>
        <v>11</v>
      </c>
      <c r="B319" s="35">
        <v>41584</v>
      </c>
      <c r="C319" s="39">
        <v>24.5</v>
      </c>
      <c r="D319" s="40">
        <v>0.36299999999999999</v>
      </c>
      <c r="E319" s="40">
        <v>0.113</v>
      </c>
      <c r="F319" s="40">
        <v>0</v>
      </c>
      <c r="G319" s="40">
        <v>0</v>
      </c>
      <c r="H319" s="41">
        <v>0</v>
      </c>
      <c r="I319" s="42">
        <f t="shared" si="9"/>
        <v>24.975999999999999</v>
      </c>
      <c r="K319" s="63">
        <v>1.609</v>
      </c>
    </row>
    <row r="320" spans="1:11" x14ac:dyDescent="0.2">
      <c r="A320" s="4">
        <f t="shared" si="8"/>
        <v>11</v>
      </c>
      <c r="B320" s="35">
        <v>41585</v>
      </c>
      <c r="C320" s="39">
        <v>25.199999999999818</v>
      </c>
      <c r="D320" s="40">
        <v>0.379</v>
      </c>
      <c r="E320" s="40">
        <v>0</v>
      </c>
      <c r="F320" s="40">
        <v>0</v>
      </c>
      <c r="G320" s="40">
        <v>0</v>
      </c>
      <c r="H320" s="41">
        <v>0</v>
      </c>
      <c r="I320" s="42">
        <f t="shared" si="9"/>
        <v>25.578999999999819</v>
      </c>
      <c r="K320" s="63">
        <v>1.597</v>
      </c>
    </row>
    <row r="321" spans="1:11" x14ac:dyDescent="0.2">
      <c r="A321" s="4">
        <f t="shared" si="8"/>
        <v>11</v>
      </c>
      <c r="B321" s="35">
        <v>41586</v>
      </c>
      <c r="C321" s="39">
        <v>21.800000000000182</v>
      </c>
      <c r="D321" s="40">
        <v>0.86499999999999999</v>
      </c>
      <c r="E321" s="40">
        <v>0.56399999999999995</v>
      </c>
      <c r="F321" s="40">
        <v>0.48399999999999999</v>
      </c>
      <c r="G321" s="40">
        <v>0.252</v>
      </c>
      <c r="H321" s="41">
        <v>0</v>
      </c>
      <c r="I321" s="42">
        <f t="shared" si="9"/>
        <v>23.965000000000177</v>
      </c>
      <c r="K321" s="63">
        <v>1.56</v>
      </c>
    </row>
    <row r="322" spans="1:11" x14ac:dyDescent="0.2">
      <c r="A322" s="4">
        <f t="shared" si="8"/>
        <v>11</v>
      </c>
      <c r="B322" s="35">
        <v>41587</v>
      </c>
      <c r="C322" s="39">
        <v>19.400000000000546</v>
      </c>
      <c r="D322" s="40">
        <v>1.4019999999999999</v>
      </c>
      <c r="E322" s="40">
        <v>0.32200000000000001</v>
      </c>
      <c r="F322" s="40">
        <v>0</v>
      </c>
      <c r="G322" s="40">
        <v>0.63600000000000001</v>
      </c>
      <c r="H322" s="41">
        <v>0</v>
      </c>
      <c r="I322" s="42">
        <f t="shared" si="9"/>
        <v>21.760000000000545</v>
      </c>
      <c r="K322" s="63">
        <v>1.4890000000000001</v>
      </c>
    </row>
    <row r="323" spans="1:11" x14ac:dyDescent="0.2">
      <c r="A323" s="4">
        <f t="shared" si="8"/>
        <v>11</v>
      </c>
      <c r="B323" s="35">
        <v>41588</v>
      </c>
      <c r="C323" s="39">
        <v>21.899999999999636</v>
      </c>
      <c r="D323" s="40">
        <v>0.79600000000000004</v>
      </c>
      <c r="E323" s="40">
        <v>0.38400000000000001</v>
      </c>
      <c r="F323" s="40">
        <v>0</v>
      </c>
      <c r="G323" s="40">
        <v>0</v>
      </c>
      <c r="H323" s="41">
        <v>0</v>
      </c>
      <c r="I323" s="42">
        <f t="shared" si="9"/>
        <v>23.079999999999636</v>
      </c>
      <c r="K323" s="63">
        <v>1.544</v>
      </c>
    </row>
    <row r="324" spans="1:11" x14ac:dyDescent="0.2">
      <c r="A324" s="4">
        <f t="shared" si="8"/>
        <v>11</v>
      </c>
      <c r="B324" s="35">
        <v>41589</v>
      </c>
      <c r="C324" s="39">
        <v>24</v>
      </c>
      <c r="D324" s="40">
        <v>0</v>
      </c>
      <c r="E324" s="40">
        <v>0.34899999999999998</v>
      </c>
      <c r="F324" s="40">
        <v>0</v>
      </c>
      <c r="G324" s="40">
        <v>0</v>
      </c>
      <c r="H324" s="41">
        <v>0</v>
      </c>
      <c r="I324" s="42">
        <f t="shared" si="9"/>
        <v>24.349</v>
      </c>
      <c r="K324" s="63">
        <v>1.5720000000000001</v>
      </c>
    </row>
    <row r="325" spans="1:11" x14ac:dyDescent="0.2">
      <c r="A325" s="4">
        <f t="shared" si="8"/>
        <v>11</v>
      </c>
      <c r="B325" s="35">
        <v>41590</v>
      </c>
      <c r="C325" s="39">
        <v>25</v>
      </c>
      <c r="D325" s="40">
        <v>0</v>
      </c>
      <c r="E325" s="40">
        <v>0.66700000000000004</v>
      </c>
      <c r="F325" s="40">
        <v>0</v>
      </c>
      <c r="G325" s="40">
        <v>0.86399999999999999</v>
      </c>
      <c r="H325" s="41">
        <v>0</v>
      </c>
      <c r="I325" s="42">
        <f t="shared" si="9"/>
        <v>26.531000000000002</v>
      </c>
      <c r="K325" s="63">
        <v>1.6220000000000001</v>
      </c>
    </row>
    <row r="326" spans="1:11" x14ac:dyDescent="0.2">
      <c r="A326" s="4">
        <f t="shared" si="8"/>
        <v>11</v>
      </c>
      <c r="B326" s="35">
        <v>41591</v>
      </c>
      <c r="C326" s="39">
        <v>21.699999999999818</v>
      </c>
      <c r="D326" s="40">
        <v>5.1999999999999998E-2</v>
      </c>
      <c r="E326" s="40">
        <v>0.52200000000000002</v>
      </c>
      <c r="F326" s="40">
        <v>0.28399999999999997</v>
      </c>
      <c r="G326" s="40">
        <v>0.88700000000000001</v>
      </c>
      <c r="H326" s="41">
        <v>0.312</v>
      </c>
      <c r="I326" s="42">
        <f t="shared" si="9"/>
        <v>23.756999999999817</v>
      </c>
      <c r="K326" s="63">
        <v>1.595</v>
      </c>
    </row>
    <row r="327" spans="1:11" x14ac:dyDescent="0.2">
      <c r="A327" s="4">
        <f t="shared" si="8"/>
        <v>11</v>
      </c>
      <c r="B327" s="35">
        <v>41592</v>
      </c>
      <c r="C327" s="39">
        <v>23.699999999999818</v>
      </c>
      <c r="D327" s="40">
        <v>0.20599999999999999</v>
      </c>
      <c r="E327" s="40">
        <v>0.27900000000000003</v>
      </c>
      <c r="F327" s="40">
        <v>0.55200000000000005</v>
      </c>
      <c r="G327" s="40">
        <v>0.316</v>
      </c>
      <c r="H327" s="41">
        <v>0</v>
      </c>
      <c r="I327" s="42">
        <f t="shared" si="9"/>
        <v>25.052999999999816</v>
      </c>
      <c r="K327" s="63">
        <v>1.5569999999999999</v>
      </c>
    </row>
    <row r="328" spans="1:11" x14ac:dyDescent="0.2">
      <c r="A328" s="4">
        <f t="shared" si="8"/>
        <v>11</v>
      </c>
      <c r="B328" s="35">
        <v>41593</v>
      </c>
      <c r="C328" s="39">
        <v>20</v>
      </c>
      <c r="D328" s="40">
        <v>0.25</v>
      </c>
      <c r="E328" s="40">
        <v>0.184</v>
      </c>
      <c r="F328" s="40">
        <v>0.85199999999999998</v>
      </c>
      <c r="G328" s="40">
        <v>0.499</v>
      </c>
      <c r="H328" s="41">
        <v>0</v>
      </c>
      <c r="I328" s="42">
        <f t="shared" si="9"/>
        <v>21.785</v>
      </c>
      <c r="K328" s="63">
        <v>1.468</v>
      </c>
    </row>
    <row r="329" spans="1:11" x14ac:dyDescent="0.2">
      <c r="A329" s="4">
        <f t="shared" si="8"/>
        <v>11</v>
      </c>
      <c r="B329" s="35">
        <v>41594</v>
      </c>
      <c r="C329" s="39">
        <v>22.400000000000546</v>
      </c>
      <c r="D329" s="40">
        <v>0.185</v>
      </c>
      <c r="E329" s="40">
        <v>0</v>
      </c>
      <c r="F329" s="40">
        <v>0</v>
      </c>
      <c r="G329" s="40">
        <v>0</v>
      </c>
      <c r="H329" s="41">
        <v>0</v>
      </c>
      <c r="I329" s="42">
        <f t="shared" si="9"/>
        <v>22.585000000000544</v>
      </c>
      <c r="K329" s="63">
        <v>1.5</v>
      </c>
    </row>
    <row r="330" spans="1:11" x14ac:dyDescent="0.2">
      <c r="A330" s="4">
        <f t="shared" ref="A330:A374" si="10">+IF(ISBLANK($B330),"",MONTH($B330))</f>
        <v>11</v>
      </c>
      <c r="B330" s="35">
        <v>41595</v>
      </c>
      <c r="C330" s="39">
        <v>23</v>
      </c>
      <c r="D330" s="40">
        <v>0</v>
      </c>
      <c r="E330" s="40">
        <v>0.188</v>
      </c>
      <c r="F330" s="40">
        <v>0</v>
      </c>
      <c r="G330" s="40">
        <v>0</v>
      </c>
      <c r="H330" s="41">
        <v>0</v>
      </c>
      <c r="I330" s="42">
        <f t="shared" ref="I330:I375" si="11">+SUM(C330:H330)</f>
        <v>23.187999999999999</v>
      </c>
      <c r="K330" s="63">
        <v>1.5129999999999999</v>
      </c>
    </row>
    <row r="331" spans="1:11" x14ac:dyDescent="0.2">
      <c r="A331" s="4">
        <f t="shared" si="10"/>
        <v>11</v>
      </c>
      <c r="B331" s="35">
        <v>41596</v>
      </c>
      <c r="C331" s="39">
        <v>23.399999999999636</v>
      </c>
      <c r="D331" s="40">
        <v>0.24199999999999999</v>
      </c>
      <c r="E331" s="40">
        <v>0</v>
      </c>
      <c r="F331" s="40">
        <v>0</v>
      </c>
      <c r="G331" s="40">
        <v>0</v>
      </c>
      <c r="H331" s="41">
        <v>0</v>
      </c>
      <c r="I331" s="42">
        <f t="shared" si="11"/>
        <v>23.641999999999637</v>
      </c>
      <c r="K331" s="63">
        <v>1.5309999999999999</v>
      </c>
    </row>
    <row r="332" spans="1:11" x14ac:dyDescent="0.2">
      <c r="A332" s="4">
        <f t="shared" si="10"/>
        <v>11</v>
      </c>
      <c r="B332" s="35">
        <v>41597</v>
      </c>
      <c r="C332" s="39">
        <v>22.600000000000364</v>
      </c>
      <c r="D332" s="40">
        <v>0.41399999999999998</v>
      </c>
      <c r="E332" s="40">
        <v>0.29699999999999999</v>
      </c>
      <c r="F332" s="40">
        <v>0.46700000000000003</v>
      </c>
      <c r="G332" s="40">
        <v>0.42899999999999999</v>
      </c>
      <c r="H332" s="41">
        <v>0</v>
      </c>
      <c r="I332" s="42">
        <f t="shared" si="11"/>
        <v>24.207000000000363</v>
      </c>
      <c r="K332" s="63">
        <v>1.621</v>
      </c>
    </row>
    <row r="333" spans="1:11" x14ac:dyDescent="0.2">
      <c r="A333" s="4">
        <f t="shared" si="10"/>
        <v>11</v>
      </c>
      <c r="B333" s="35">
        <v>41598</v>
      </c>
      <c r="C333" s="39">
        <v>20.5</v>
      </c>
      <c r="D333" s="40">
        <v>0.157</v>
      </c>
      <c r="E333" s="40">
        <v>0.44500000000000001</v>
      </c>
      <c r="F333" s="40">
        <v>0.84599999999999997</v>
      </c>
      <c r="G333" s="40">
        <v>0.55600000000000005</v>
      </c>
      <c r="H333" s="41">
        <v>0</v>
      </c>
      <c r="I333" s="42">
        <f t="shared" si="11"/>
        <v>22.504000000000001</v>
      </c>
      <c r="K333" s="63">
        <v>1.5680000000000001</v>
      </c>
    </row>
    <row r="334" spans="1:11" x14ac:dyDescent="0.2">
      <c r="A334" s="4">
        <f t="shared" si="10"/>
        <v>11</v>
      </c>
      <c r="B334" s="35">
        <v>41599</v>
      </c>
      <c r="C334" s="39">
        <v>23.899999999999636</v>
      </c>
      <c r="D334" s="40">
        <v>0.34</v>
      </c>
      <c r="E334" s="40">
        <v>0</v>
      </c>
      <c r="F334" s="40">
        <v>0</v>
      </c>
      <c r="G334" s="40">
        <v>0</v>
      </c>
      <c r="H334" s="41">
        <v>0</v>
      </c>
      <c r="I334" s="42">
        <f t="shared" si="11"/>
        <v>24.239999999999636</v>
      </c>
      <c r="K334" s="63">
        <v>1.591</v>
      </c>
    </row>
    <row r="335" spans="1:11" x14ac:dyDescent="0.2">
      <c r="A335" s="4">
        <f t="shared" si="10"/>
        <v>11</v>
      </c>
      <c r="B335" s="35">
        <v>41600</v>
      </c>
      <c r="C335" s="39">
        <v>23.600000000000364</v>
      </c>
      <c r="D335" s="40">
        <v>0.33500000000000002</v>
      </c>
      <c r="E335" s="40">
        <v>9.6000000000000002E-2</v>
      </c>
      <c r="F335" s="40">
        <v>0</v>
      </c>
      <c r="G335" s="40">
        <v>0</v>
      </c>
      <c r="H335" s="41">
        <v>0</v>
      </c>
      <c r="I335" s="42">
        <f t="shared" si="11"/>
        <v>24.031000000000365</v>
      </c>
      <c r="K335" s="63">
        <v>1.502</v>
      </c>
    </row>
    <row r="336" spans="1:11" x14ac:dyDescent="0.2">
      <c r="A336" s="4">
        <f t="shared" si="10"/>
        <v>11</v>
      </c>
      <c r="B336" s="35">
        <v>41601</v>
      </c>
      <c r="C336" s="39">
        <v>22.099999999999454</v>
      </c>
      <c r="D336" s="40">
        <v>0</v>
      </c>
      <c r="E336" s="40">
        <v>0.626</v>
      </c>
      <c r="F336" s="40">
        <v>0.52600000000000002</v>
      </c>
      <c r="G336" s="40">
        <v>0.28499999999999998</v>
      </c>
      <c r="H336" s="41">
        <v>1.2E-2</v>
      </c>
      <c r="I336" s="42">
        <f t="shared" si="11"/>
        <v>23.548999999999456</v>
      </c>
      <c r="K336" s="63">
        <v>1.569</v>
      </c>
    </row>
    <row r="337" spans="1:11" x14ac:dyDescent="0.2">
      <c r="A337" s="4">
        <f t="shared" si="10"/>
        <v>11</v>
      </c>
      <c r="B337" s="35">
        <v>41602</v>
      </c>
      <c r="C337" s="39">
        <v>22.700000000000728</v>
      </c>
      <c r="D337" s="40">
        <v>0.29199999999999998</v>
      </c>
      <c r="E337" s="40">
        <v>0</v>
      </c>
      <c r="F337" s="40">
        <v>0</v>
      </c>
      <c r="G337" s="40">
        <v>0</v>
      </c>
      <c r="H337" s="41">
        <v>0</v>
      </c>
      <c r="I337" s="42">
        <f t="shared" si="11"/>
        <v>22.992000000000729</v>
      </c>
      <c r="K337" s="63">
        <v>1.548</v>
      </c>
    </row>
    <row r="338" spans="1:11" x14ac:dyDescent="0.2">
      <c r="A338" s="4">
        <f t="shared" si="10"/>
        <v>11</v>
      </c>
      <c r="B338" s="35">
        <v>41603</v>
      </c>
      <c r="C338" s="39">
        <v>24.199999999999818</v>
      </c>
      <c r="D338" s="40">
        <v>0</v>
      </c>
      <c r="E338" s="40">
        <v>0.23300000000000001</v>
      </c>
      <c r="F338" s="40">
        <v>0</v>
      </c>
      <c r="G338" s="40">
        <v>0</v>
      </c>
      <c r="H338" s="41">
        <v>0</v>
      </c>
      <c r="I338" s="42">
        <f t="shared" si="11"/>
        <v>24.432999999999819</v>
      </c>
      <c r="K338" s="63">
        <v>1.526</v>
      </c>
    </row>
    <row r="339" spans="1:11" x14ac:dyDescent="0.2">
      <c r="A339" s="4">
        <f t="shared" si="10"/>
        <v>11</v>
      </c>
      <c r="B339" s="35">
        <v>41604</v>
      </c>
      <c r="C339" s="39">
        <v>24</v>
      </c>
      <c r="D339" s="40">
        <v>0</v>
      </c>
      <c r="E339" s="40">
        <v>0.316</v>
      </c>
      <c r="F339" s="40">
        <v>0</v>
      </c>
      <c r="G339" s="40">
        <v>0</v>
      </c>
      <c r="H339" s="41">
        <v>0</v>
      </c>
      <c r="I339" s="42">
        <f t="shared" si="11"/>
        <v>24.315999999999999</v>
      </c>
      <c r="K339" s="63">
        <v>1.575</v>
      </c>
    </row>
    <row r="340" spans="1:11" x14ac:dyDescent="0.2">
      <c r="A340" s="4">
        <f t="shared" si="10"/>
        <v>11</v>
      </c>
      <c r="B340" s="35">
        <v>41605</v>
      </c>
      <c r="C340" s="39">
        <v>20</v>
      </c>
      <c r="D340" s="40">
        <v>0.21099999999999999</v>
      </c>
      <c r="E340" s="40">
        <v>0.27500000000000002</v>
      </c>
      <c r="F340" s="40">
        <v>1</v>
      </c>
      <c r="G340" s="40">
        <v>0.58399999999999996</v>
      </c>
      <c r="H340" s="41">
        <v>0</v>
      </c>
      <c r="I340" s="42">
        <f t="shared" si="11"/>
        <v>22.069999999999997</v>
      </c>
      <c r="K340" s="63">
        <v>1.55</v>
      </c>
    </row>
    <row r="341" spans="1:11" x14ac:dyDescent="0.2">
      <c r="A341" s="4">
        <f t="shared" si="10"/>
        <v>11</v>
      </c>
      <c r="B341" s="35">
        <v>41606</v>
      </c>
      <c r="C341" s="39">
        <v>25.199999999999818</v>
      </c>
      <c r="D341" s="40">
        <v>0</v>
      </c>
      <c r="E341" s="40">
        <v>0.34</v>
      </c>
      <c r="F341" s="40">
        <v>0.47299999999999998</v>
      </c>
      <c r="G341" s="40">
        <v>0.34</v>
      </c>
      <c r="H341" s="41">
        <v>0</v>
      </c>
      <c r="I341" s="42">
        <f t="shared" si="11"/>
        <v>26.352999999999817</v>
      </c>
      <c r="K341" s="63">
        <v>1.492</v>
      </c>
    </row>
    <row r="342" spans="1:11" x14ac:dyDescent="0.2">
      <c r="A342" s="4">
        <f t="shared" si="10"/>
        <v>11</v>
      </c>
      <c r="B342" s="35">
        <v>41607</v>
      </c>
      <c r="C342" s="39">
        <v>20.399999999999636</v>
      </c>
      <c r="D342" s="40">
        <v>0.14000000000000001</v>
      </c>
      <c r="E342" s="40">
        <v>0.2</v>
      </c>
      <c r="F342" s="40">
        <v>0.98299999999999998</v>
      </c>
      <c r="G342" s="40">
        <v>0.63200000000000001</v>
      </c>
      <c r="H342" s="41">
        <v>0</v>
      </c>
      <c r="I342" s="42">
        <f t="shared" si="11"/>
        <v>22.354999999999638</v>
      </c>
      <c r="K342" s="63">
        <v>1.482</v>
      </c>
    </row>
    <row r="343" spans="1:11" x14ac:dyDescent="0.2">
      <c r="A343" s="4">
        <f t="shared" si="10"/>
        <v>11</v>
      </c>
      <c r="B343" s="35">
        <v>41608</v>
      </c>
      <c r="C343" s="39">
        <v>22.100000000000364</v>
      </c>
      <c r="D343" s="40">
        <v>9.6000000000000002E-2</v>
      </c>
      <c r="E343" s="40">
        <v>0.157</v>
      </c>
      <c r="F343" s="40">
        <v>0.38500000000000001</v>
      </c>
      <c r="G343" s="40">
        <v>0.20100000000000001</v>
      </c>
      <c r="H343" s="41">
        <v>0</v>
      </c>
      <c r="I343" s="42">
        <f t="shared" si="11"/>
        <v>22.939000000000366</v>
      </c>
      <c r="K343" s="63">
        <v>1.476</v>
      </c>
    </row>
    <row r="344" spans="1:11" x14ac:dyDescent="0.2">
      <c r="A344" s="4">
        <f t="shared" si="10"/>
        <v>12</v>
      </c>
      <c r="B344" s="35">
        <v>41609</v>
      </c>
      <c r="C344" s="39">
        <v>22.199999999999818</v>
      </c>
      <c r="D344" s="40">
        <v>0</v>
      </c>
      <c r="E344" s="40">
        <v>0.184</v>
      </c>
      <c r="F344" s="40">
        <v>0</v>
      </c>
      <c r="G344" s="40">
        <v>0</v>
      </c>
      <c r="H344" s="41">
        <v>0</v>
      </c>
      <c r="I344" s="42">
        <f t="shared" si="11"/>
        <v>22.383999999999819</v>
      </c>
      <c r="K344" s="63">
        <v>1.4810000000000001</v>
      </c>
    </row>
    <row r="345" spans="1:11" x14ac:dyDescent="0.2">
      <c r="A345" s="4">
        <f t="shared" si="10"/>
        <v>12</v>
      </c>
      <c r="B345" s="35">
        <v>41610</v>
      </c>
      <c r="C345" s="39">
        <v>23.199999999999818</v>
      </c>
      <c r="D345" s="40">
        <v>0.26300000000000001</v>
      </c>
      <c r="E345" s="40">
        <v>0</v>
      </c>
      <c r="F345" s="40">
        <v>0</v>
      </c>
      <c r="G345" s="40">
        <v>0</v>
      </c>
      <c r="H345" s="41">
        <v>0</v>
      </c>
      <c r="I345" s="42">
        <f t="shared" si="11"/>
        <v>23.46299999999982</v>
      </c>
      <c r="K345" s="63">
        <v>1.5289999999999999</v>
      </c>
    </row>
    <row r="346" spans="1:11" x14ac:dyDescent="0.2">
      <c r="A346" s="4">
        <f t="shared" si="10"/>
        <v>12</v>
      </c>
      <c r="B346" s="35">
        <v>41611</v>
      </c>
      <c r="C346" s="39">
        <v>22.900000000000546</v>
      </c>
      <c r="D346" s="40">
        <v>0.53800000000000003</v>
      </c>
      <c r="E346" s="40">
        <v>0.17199999999999999</v>
      </c>
      <c r="F346" s="40">
        <v>0.32700000000000001</v>
      </c>
      <c r="G346" s="40">
        <v>0.20799999999999999</v>
      </c>
      <c r="H346" s="41">
        <v>0</v>
      </c>
      <c r="I346" s="42">
        <f t="shared" si="11"/>
        <v>24.145000000000547</v>
      </c>
      <c r="K346" s="63">
        <v>1.615</v>
      </c>
    </row>
    <row r="347" spans="1:11" x14ac:dyDescent="0.2">
      <c r="A347" s="4">
        <f t="shared" si="10"/>
        <v>12</v>
      </c>
      <c r="B347" s="35">
        <v>41612</v>
      </c>
      <c r="C347" s="39">
        <v>22.5</v>
      </c>
      <c r="D347" s="40">
        <v>0.376</v>
      </c>
      <c r="E347" s="40">
        <v>0.121</v>
      </c>
      <c r="F347" s="40">
        <v>1.169</v>
      </c>
      <c r="G347" s="40">
        <v>0.72299999999999998</v>
      </c>
      <c r="H347" s="41">
        <v>0</v>
      </c>
      <c r="I347" s="42">
        <f t="shared" si="11"/>
        <v>24.888999999999999</v>
      </c>
      <c r="K347" s="63">
        <v>1.5680000000000001</v>
      </c>
    </row>
    <row r="348" spans="1:11" x14ac:dyDescent="0.2">
      <c r="A348" s="4">
        <f t="shared" si="10"/>
        <v>12</v>
      </c>
      <c r="B348" s="35">
        <v>41613</v>
      </c>
      <c r="C348" s="39">
        <v>23.599999999999454</v>
      </c>
      <c r="D348" s="40">
        <v>0.38800000000000001</v>
      </c>
      <c r="E348" s="40">
        <v>0.20499999999999999</v>
      </c>
      <c r="F348" s="40">
        <v>0.46899999999999997</v>
      </c>
      <c r="G348" s="40">
        <v>0.29199999999999998</v>
      </c>
      <c r="H348" s="41">
        <v>0</v>
      </c>
      <c r="I348" s="42">
        <f t="shared" si="11"/>
        <v>24.953999999999457</v>
      </c>
      <c r="K348" s="63">
        <v>1.587</v>
      </c>
    </row>
    <row r="349" spans="1:11" x14ac:dyDescent="0.2">
      <c r="A349" s="4">
        <f t="shared" si="10"/>
        <v>12</v>
      </c>
      <c r="B349" s="35">
        <v>41614</v>
      </c>
      <c r="C349" s="39">
        <v>20.400000000000546</v>
      </c>
      <c r="D349" s="40">
        <v>0.21299999999999999</v>
      </c>
      <c r="E349" s="40">
        <v>0.36499999999999999</v>
      </c>
      <c r="F349" s="40">
        <v>0.74299999999999999</v>
      </c>
      <c r="G349" s="40">
        <v>0.48299999999999998</v>
      </c>
      <c r="H349" s="41">
        <v>7.0999999999999994E-2</v>
      </c>
      <c r="I349" s="42">
        <f t="shared" si="11"/>
        <v>22.275000000000546</v>
      </c>
      <c r="K349" s="63">
        <v>1.04</v>
      </c>
    </row>
    <row r="350" spans="1:11" x14ac:dyDescent="0.2">
      <c r="A350" s="4">
        <f t="shared" si="10"/>
        <v>12</v>
      </c>
      <c r="B350" s="35">
        <v>41615</v>
      </c>
      <c r="C350" s="39">
        <v>21.800000000000182</v>
      </c>
      <c r="D350" s="40">
        <v>0.14499999999999999</v>
      </c>
      <c r="E350" s="40">
        <v>0.121</v>
      </c>
      <c r="F350" s="40">
        <v>0.42599999999999999</v>
      </c>
      <c r="G350" s="40">
        <v>0.21099999999999999</v>
      </c>
      <c r="H350" s="41">
        <v>0</v>
      </c>
      <c r="I350" s="42">
        <f t="shared" si="11"/>
        <v>22.703000000000177</v>
      </c>
      <c r="K350" s="63">
        <v>1.44</v>
      </c>
    </row>
    <row r="351" spans="1:11" x14ac:dyDescent="0.2">
      <c r="A351" s="4">
        <f t="shared" si="10"/>
        <v>12</v>
      </c>
      <c r="B351" s="35">
        <v>41616</v>
      </c>
      <c r="C351" s="39">
        <v>22.599999999999454</v>
      </c>
      <c r="D351" s="40">
        <v>0.23100000000000001</v>
      </c>
      <c r="E351" s="40">
        <v>8.1000000000000003E-2</v>
      </c>
      <c r="F351" s="40">
        <v>0.309</v>
      </c>
      <c r="G351" s="40">
        <v>0.221</v>
      </c>
      <c r="H351" s="41">
        <v>0</v>
      </c>
      <c r="I351" s="42">
        <f t="shared" si="11"/>
        <v>23.441999999999457</v>
      </c>
      <c r="K351" s="63">
        <v>1.5289999999999999</v>
      </c>
    </row>
    <row r="352" spans="1:11" x14ac:dyDescent="0.2">
      <c r="A352" s="4">
        <f t="shared" si="10"/>
        <v>12</v>
      </c>
      <c r="B352" s="35">
        <v>41617</v>
      </c>
      <c r="C352" s="39">
        <v>23.699999999999818</v>
      </c>
      <c r="D352" s="40">
        <v>0.20300000000000001</v>
      </c>
      <c r="E352" s="40">
        <v>0</v>
      </c>
      <c r="F352" s="40">
        <v>0</v>
      </c>
      <c r="G352" s="40">
        <v>0</v>
      </c>
      <c r="H352" s="41">
        <v>0</v>
      </c>
      <c r="I352" s="42">
        <f t="shared" si="11"/>
        <v>23.902999999999818</v>
      </c>
      <c r="K352" s="63">
        <v>1.554</v>
      </c>
    </row>
    <row r="353" spans="1:11" x14ac:dyDescent="0.2">
      <c r="A353" s="4">
        <f t="shared" si="10"/>
        <v>12</v>
      </c>
      <c r="B353" s="35">
        <v>41618</v>
      </c>
      <c r="C353" s="39">
        <v>20.900000000000546</v>
      </c>
      <c r="D353" s="40">
        <v>8.5000000000000006E-2</v>
      </c>
      <c r="E353" s="40">
        <v>0.17499999999999999</v>
      </c>
      <c r="F353" s="40">
        <v>1.593</v>
      </c>
      <c r="G353" s="40">
        <v>1.1859999999999999</v>
      </c>
      <c r="H353" s="41">
        <v>0</v>
      </c>
      <c r="I353" s="42">
        <f t="shared" si="11"/>
        <v>23.939000000000547</v>
      </c>
      <c r="K353" s="63">
        <v>1.1599999999999999</v>
      </c>
    </row>
    <row r="354" spans="1:11" x14ac:dyDescent="0.2">
      <c r="A354" s="4">
        <f t="shared" si="10"/>
        <v>12</v>
      </c>
      <c r="B354" s="35">
        <v>41619</v>
      </c>
      <c r="C354" s="39">
        <v>24</v>
      </c>
      <c r="D354" s="40">
        <v>0.26100000000000001</v>
      </c>
      <c r="E354" s="40">
        <v>0</v>
      </c>
      <c r="F354" s="40">
        <v>0</v>
      </c>
      <c r="G354" s="40">
        <v>0</v>
      </c>
      <c r="H354" s="41">
        <v>0</v>
      </c>
      <c r="I354" s="42">
        <f t="shared" si="11"/>
        <v>24.260999999999999</v>
      </c>
      <c r="K354" s="63">
        <v>1.599</v>
      </c>
    </row>
    <row r="355" spans="1:11" x14ac:dyDescent="0.2">
      <c r="A355" s="4">
        <f t="shared" si="10"/>
        <v>12</v>
      </c>
      <c r="B355" s="35">
        <v>41620</v>
      </c>
      <c r="C355" s="39">
        <v>23.199999999999818</v>
      </c>
      <c r="D355" s="40">
        <v>0.26200000000000001</v>
      </c>
      <c r="E355" s="40">
        <v>0.36199999999999999</v>
      </c>
      <c r="F355" s="40">
        <v>0.93700000000000006</v>
      </c>
      <c r="G355" s="40">
        <v>0.56399999999999995</v>
      </c>
      <c r="H355" s="41">
        <v>0</v>
      </c>
      <c r="I355" s="42">
        <f t="shared" si="11"/>
        <v>25.324999999999818</v>
      </c>
      <c r="K355" s="63">
        <v>1.5329999999999999</v>
      </c>
    </row>
    <row r="356" spans="1:11" x14ac:dyDescent="0.2">
      <c r="A356" s="4">
        <f t="shared" si="10"/>
        <v>12</v>
      </c>
      <c r="B356" s="35">
        <v>41621</v>
      </c>
      <c r="C356" s="39">
        <v>19.899999999999636</v>
      </c>
      <c r="D356" s="40">
        <v>0</v>
      </c>
      <c r="E356" s="40">
        <v>0.30399999999999999</v>
      </c>
      <c r="F356" s="40">
        <v>1.3380000000000001</v>
      </c>
      <c r="G356" s="40">
        <v>0.76</v>
      </c>
      <c r="H356" s="41">
        <v>0</v>
      </c>
      <c r="I356" s="42">
        <f t="shared" si="11"/>
        <v>22.301999999999637</v>
      </c>
      <c r="K356" s="63">
        <v>1.5429999999999999</v>
      </c>
    </row>
    <row r="357" spans="1:11" x14ac:dyDescent="0.2">
      <c r="A357" s="4">
        <f t="shared" si="10"/>
        <v>12</v>
      </c>
      <c r="B357" s="35">
        <v>41622</v>
      </c>
      <c r="C357" s="39">
        <v>23.5</v>
      </c>
      <c r="D357" s="40">
        <v>0.26</v>
      </c>
      <c r="E357" s="40">
        <v>0.16400000000000001</v>
      </c>
      <c r="F357" s="40">
        <v>0.36699999999999999</v>
      </c>
      <c r="G357" s="40">
        <v>0.21</v>
      </c>
      <c r="H357" s="41">
        <v>0</v>
      </c>
      <c r="I357" s="42">
        <f t="shared" si="11"/>
        <v>24.501000000000005</v>
      </c>
      <c r="K357" s="63">
        <v>1.5589999999999999</v>
      </c>
    </row>
    <row r="358" spans="1:11" x14ac:dyDescent="0.2">
      <c r="A358" s="4">
        <f t="shared" si="10"/>
        <v>12</v>
      </c>
      <c r="B358" s="35">
        <v>41623</v>
      </c>
      <c r="C358" s="39">
        <v>22.800000000000182</v>
      </c>
      <c r="D358" s="40">
        <v>0.317</v>
      </c>
      <c r="E358" s="40">
        <v>0</v>
      </c>
      <c r="F358" s="40">
        <v>0</v>
      </c>
      <c r="G358" s="40">
        <v>0</v>
      </c>
      <c r="H358" s="41">
        <v>0</v>
      </c>
      <c r="I358" s="42">
        <f t="shared" si="11"/>
        <v>23.117000000000182</v>
      </c>
      <c r="K358" s="63">
        <v>1.56</v>
      </c>
    </row>
    <row r="359" spans="1:11" x14ac:dyDescent="0.2">
      <c r="A359" s="4">
        <f t="shared" si="10"/>
        <v>12</v>
      </c>
      <c r="B359" s="35">
        <v>41624</v>
      </c>
      <c r="C359" s="39">
        <v>25.100000000000364</v>
      </c>
      <c r="D359" s="40">
        <v>0</v>
      </c>
      <c r="E359" s="40">
        <v>0.42</v>
      </c>
      <c r="F359" s="40">
        <v>0</v>
      </c>
      <c r="G359" s="40">
        <v>0</v>
      </c>
      <c r="H359" s="41">
        <v>0</v>
      </c>
      <c r="I359" s="42">
        <f t="shared" si="11"/>
        <v>25.520000000000366</v>
      </c>
      <c r="K359" s="63">
        <v>1.62</v>
      </c>
    </row>
    <row r="360" spans="1:11" x14ac:dyDescent="0.2">
      <c r="A360" s="4">
        <f t="shared" si="10"/>
        <v>12</v>
      </c>
      <c r="B360" s="35">
        <v>41625</v>
      </c>
      <c r="C360" s="39">
        <v>21.300000000000182</v>
      </c>
      <c r="D360" s="40">
        <v>2.5999999999999999E-2</v>
      </c>
      <c r="E360" s="40">
        <v>0.63</v>
      </c>
      <c r="F360" s="40">
        <v>0.48499999999999999</v>
      </c>
      <c r="G360" s="40">
        <v>0.91100000000000003</v>
      </c>
      <c r="H360" s="41">
        <v>0.27300000000000002</v>
      </c>
      <c r="I360" s="42">
        <f t="shared" si="11"/>
        <v>23.625000000000181</v>
      </c>
      <c r="K360" s="63">
        <v>1.631</v>
      </c>
    </row>
    <row r="361" spans="1:11" x14ac:dyDescent="0.2">
      <c r="A361" s="4">
        <f t="shared" si="10"/>
        <v>12</v>
      </c>
      <c r="B361" s="35">
        <v>41626</v>
      </c>
      <c r="C361" s="39">
        <v>21.799999999999272</v>
      </c>
      <c r="D361" s="40">
        <v>3.7999999999999999E-2</v>
      </c>
      <c r="E361" s="40">
        <v>0.628</v>
      </c>
      <c r="F361" s="40">
        <v>1.0669999999999999</v>
      </c>
      <c r="G361" s="40">
        <v>0.76100000000000001</v>
      </c>
      <c r="H361" s="41">
        <v>0</v>
      </c>
      <c r="I361" s="42">
        <f t="shared" si="11"/>
        <v>24.293999999999272</v>
      </c>
      <c r="K361" s="63">
        <v>1.5740000000000001</v>
      </c>
    </row>
    <row r="362" spans="1:11" x14ac:dyDescent="0.2">
      <c r="A362" s="4">
        <f t="shared" si="10"/>
        <v>12</v>
      </c>
      <c r="B362" s="35">
        <v>41627</v>
      </c>
      <c r="C362" s="39">
        <v>18.100000000000364</v>
      </c>
      <c r="D362" s="40">
        <v>2.1999999999999999E-2</v>
      </c>
      <c r="E362" s="40">
        <v>0.54</v>
      </c>
      <c r="F362" s="40">
        <v>2.335</v>
      </c>
      <c r="G362" s="40">
        <v>1.1479999999999999</v>
      </c>
      <c r="H362" s="41">
        <v>2.1000000000000001E-2</v>
      </c>
      <c r="I362" s="42">
        <f t="shared" si="11"/>
        <v>22.166000000000363</v>
      </c>
      <c r="K362" s="63">
        <v>1.61</v>
      </c>
    </row>
    <row r="363" spans="1:11" x14ac:dyDescent="0.2">
      <c r="A363" s="4">
        <f t="shared" si="10"/>
        <v>12</v>
      </c>
      <c r="B363" s="35">
        <v>41628</v>
      </c>
      <c r="C363" s="39">
        <v>21.5</v>
      </c>
      <c r="D363" s="40">
        <v>3.5000000000000003E-2</v>
      </c>
      <c r="E363" s="40">
        <v>0.46800000000000003</v>
      </c>
      <c r="F363" s="40">
        <v>0.79400000000000004</v>
      </c>
      <c r="G363" s="40">
        <v>0.53700000000000003</v>
      </c>
      <c r="H363" s="41">
        <v>0.11</v>
      </c>
      <c r="I363" s="42">
        <f t="shared" si="11"/>
        <v>23.443999999999999</v>
      </c>
      <c r="K363" s="63">
        <v>1.52</v>
      </c>
    </row>
    <row r="364" spans="1:11" x14ac:dyDescent="0.2">
      <c r="A364" s="4">
        <f t="shared" si="10"/>
        <v>12</v>
      </c>
      <c r="B364" s="35">
        <v>41629</v>
      </c>
      <c r="C364" s="39">
        <v>24.100000000000364</v>
      </c>
      <c r="D364" s="40">
        <v>0</v>
      </c>
      <c r="E364" s="40">
        <v>0.19900000000000001</v>
      </c>
      <c r="F364" s="40">
        <v>0</v>
      </c>
      <c r="G364" s="40">
        <v>0</v>
      </c>
      <c r="H364" s="41">
        <v>0</v>
      </c>
      <c r="I364" s="42">
        <f t="shared" si="11"/>
        <v>24.299000000000365</v>
      </c>
      <c r="K364" s="63">
        <v>1.4850000000000001</v>
      </c>
    </row>
    <row r="365" spans="1:11" x14ac:dyDescent="0.2">
      <c r="A365" s="4">
        <f t="shared" si="10"/>
        <v>12</v>
      </c>
      <c r="B365" s="35">
        <v>41630</v>
      </c>
      <c r="C365" s="39">
        <v>21.599999999999454</v>
      </c>
      <c r="D365" s="40">
        <v>0</v>
      </c>
      <c r="E365" s="40">
        <v>0.17399999999999999</v>
      </c>
      <c r="F365" s="40">
        <v>0</v>
      </c>
      <c r="G365" s="40">
        <v>0</v>
      </c>
      <c r="H365" s="41">
        <v>0</v>
      </c>
      <c r="I365" s="42">
        <f t="shared" si="11"/>
        <v>21.773999999999454</v>
      </c>
      <c r="K365" s="63">
        <v>1.5149999999999999</v>
      </c>
    </row>
    <row r="366" spans="1:11" x14ac:dyDescent="0.2">
      <c r="A366" s="4">
        <f t="shared" si="10"/>
        <v>12</v>
      </c>
      <c r="B366" s="35">
        <v>41631</v>
      </c>
      <c r="C366" s="39">
        <v>23.600000000000364</v>
      </c>
      <c r="D366" s="40">
        <v>0</v>
      </c>
      <c r="E366" s="40">
        <v>0.22600000000000001</v>
      </c>
      <c r="F366" s="40">
        <v>0</v>
      </c>
      <c r="G366" s="40">
        <v>0</v>
      </c>
      <c r="H366" s="41">
        <v>0</v>
      </c>
      <c r="I366" s="42">
        <f t="shared" si="11"/>
        <v>23.826000000000363</v>
      </c>
      <c r="K366" s="63">
        <v>1.5309999999999999</v>
      </c>
    </row>
    <row r="367" spans="1:11" x14ac:dyDescent="0.2">
      <c r="A367" s="4">
        <f t="shared" si="10"/>
        <v>12</v>
      </c>
      <c r="B367" s="35">
        <v>41632</v>
      </c>
      <c r="C367" s="39">
        <v>23.300000000000182</v>
      </c>
      <c r="D367" s="40">
        <v>0</v>
      </c>
      <c r="E367" s="40">
        <v>0.28399999999999997</v>
      </c>
      <c r="F367" s="40">
        <v>0</v>
      </c>
      <c r="G367" s="40">
        <v>0</v>
      </c>
      <c r="H367" s="41">
        <v>0</v>
      </c>
      <c r="I367" s="42">
        <f t="shared" si="11"/>
        <v>23.584000000000181</v>
      </c>
      <c r="K367" s="63">
        <v>1.502</v>
      </c>
    </row>
    <row r="368" spans="1:11" x14ac:dyDescent="0.2">
      <c r="A368" s="4">
        <f t="shared" si="10"/>
        <v>12</v>
      </c>
      <c r="B368" s="35">
        <v>41633</v>
      </c>
      <c r="C368" s="39">
        <v>20.699999999999818</v>
      </c>
      <c r="D368" s="40">
        <v>0</v>
      </c>
      <c r="E368" s="40">
        <v>0.123</v>
      </c>
      <c r="F368" s="40">
        <v>0</v>
      </c>
      <c r="G368" s="40">
        <v>0</v>
      </c>
      <c r="H368" s="41">
        <v>0</v>
      </c>
      <c r="I368" s="42">
        <f t="shared" si="11"/>
        <v>20.822999999999819</v>
      </c>
      <c r="K368" s="63">
        <v>1.39</v>
      </c>
    </row>
    <row r="369" spans="1:11" x14ac:dyDescent="0.2">
      <c r="A369" s="4">
        <f t="shared" si="10"/>
        <v>12</v>
      </c>
      <c r="B369" s="35">
        <v>41634</v>
      </c>
      <c r="C369" s="39">
        <v>23.199999999999818</v>
      </c>
      <c r="D369" s="40">
        <v>0.252</v>
      </c>
      <c r="E369" s="40">
        <v>0</v>
      </c>
      <c r="F369" s="40">
        <v>0</v>
      </c>
      <c r="G369" s="40">
        <v>0</v>
      </c>
      <c r="H369" s="41">
        <v>0</v>
      </c>
      <c r="I369" s="42">
        <f t="shared" si="11"/>
        <v>23.451999999999817</v>
      </c>
      <c r="K369" s="63">
        <v>1.47</v>
      </c>
    </row>
    <row r="370" spans="1:11" x14ac:dyDescent="0.2">
      <c r="A370" s="4">
        <f t="shared" si="10"/>
        <v>12</v>
      </c>
      <c r="B370" s="35">
        <v>41635</v>
      </c>
      <c r="C370" s="39">
        <v>23.5</v>
      </c>
      <c r="D370" s="40">
        <v>0</v>
      </c>
      <c r="E370" s="40">
        <v>0.27900000000000003</v>
      </c>
      <c r="F370" s="40">
        <v>0</v>
      </c>
      <c r="G370" s="40">
        <v>0</v>
      </c>
      <c r="H370" s="41">
        <v>0</v>
      </c>
      <c r="I370" s="42">
        <f t="shared" si="11"/>
        <v>23.779</v>
      </c>
      <c r="K370" s="63">
        <v>1.5129999999999999</v>
      </c>
    </row>
    <row r="371" spans="1:11" x14ac:dyDescent="0.2">
      <c r="A371" s="4">
        <f t="shared" si="10"/>
        <v>12</v>
      </c>
      <c r="B371" s="35">
        <v>41636</v>
      </c>
      <c r="C371" s="39">
        <v>22.5</v>
      </c>
      <c r="D371" s="40">
        <v>0</v>
      </c>
      <c r="E371" s="40">
        <v>0.29399999999999998</v>
      </c>
      <c r="F371" s="40">
        <v>0</v>
      </c>
      <c r="G371" s="40">
        <v>0</v>
      </c>
      <c r="H371" s="41">
        <v>0</v>
      </c>
      <c r="I371" s="42">
        <f t="shared" si="11"/>
        <v>22.794</v>
      </c>
      <c r="K371" s="63">
        <v>1.5249999999999999</v>
      </c>
    </row>
    <row r="372" spans="1:11" x14ac:dyDescent="0.2">
      <c r="A372" s="4">
        <f t="shared" si="10"/>
        <v>12</v>
      </c>
      <c r="B372" s="35">
        <v>41637</v>
      </c>
      <c r="C372" s="39">
        <v>22.100000000000364</v>
      </c>
      <c r="D372" s="40">
        <v>0</v>
      </c>
      <c r="E372" s="40">
        <v>0.311</v>
      </c>
      <c r="F372" s="40">
        <v>0</v>
      </c>
      <c r="G372" s="40">
        <v>0</v>
      </c>
      <c r="H372" s="41">
        <v>0</v>
      </c>
      <c r="I372" s="42">
        <f t="shared" si="11"/>
        <v>22.411000000000364</v>
      </c>
      <c r="K372" s="63">
        <v>1.526</v>
      </c>
    </row>
    <row r="373" spans="1:11" x14ac:dyDescent="0.2">
      <c r="A373" s="4">
        <f t="shared" si="10"/>
        <v>12</v>
      </c>
      <c r="B373" s="35">
        <v>41638</v>
      </c>
      <c r="C373" s="39">
        <v>24</v>
      </c>
      <c r="D373" s="40">
        <v>0</v>
      </c>
      <c r="E373" s="40">
        <v>0.26800000000000002</v>
      </c>
      <c r="F373" s="40">
        <v>0</v>
      </c>
      <c r="G373" s="40">
        <v>0</v>
      </c>
      <c r="H373" s="41">
        <v>0</v>
      </c>
      <c r="I373" s="42">
        <f t="shared" si="11"/>
        <v>24.268000000000001</v>
      </c>
      <c r="K373" s="63">
        <v>1.462</v>
      </c>
    </row>
    <row r="374" spans="1:11" ht="13.5" thickBot="1" x14ac:dyDescent="0.25">
      <c r="A374" s="4">
        <f t="shared" si="10"/>
        <v>12</v>
      </c>
      <c r="B374" s="35">
        <v>41639</v>
      </c>
      <c r="C374" s="39">
        <v>22.699999999999818</v>
      </c>
      <c r="D374" s="40">
        <v>0</v>
      </c>
      <c r="E374" s="40">
        <v>0.247</v>
      </c>
      <c r="F374" s="40">
        <v>0</v>
      </c>
      <c r="G374" s="40">
        <v>0</v>
      </c>
      <c r="H374" s="41">
        <v>0</v>
      </c>
      <c r="I374" s="42">
        <f t="shared" si="11"/>
        <v>22.946999999999818</v>
      </c>
      <c r="K374" s="63">
        <v>1.3859999999999999</v>
      </c>
    </row>
    <row r="375" spans="1:11" s="4" customFormat="1" ht="13.5" thickBot="1" x14ac:dyDescent="0.25">
      <c r="B375" s="36" t="s">
        <v>4</v>
      </c>
      <c r="C375" s="43">
        <f t="shared" ref="C375:H375" si="12">SUM(C10:C374)</f>
        <v>8031.3</v>
      </c>
      <c r="D375" s="43">
        <f t="shared" si="12"/>
        <v>146.92000000000002</v>
      </c>
      <c r="E375" s="43">
        <f t="shared" si="12"/>
        <v>138.727</v>
      </c>
      <c r="F375" s="43">
        <f t="shared" si="12"/>
        <v>133.91100000000009</v>
      </c>
      <c r="G375" s="43">
        <f t="shared" si="12"/>
        <v>108.41499999999999</v>
      </c>
      <c r="H375" s="44">
        <f t="shared" si="12"/>
        <v>9.8139999999999983</v>
      </c>
      <c r="I375" s="45">
        <f t="shared" si="11"/>
        <v>8569.0870000000014</v>
      </c>
      <c r="K375" s="65">
        <f>+MAX(K10:K374)</f>
        <v>1.6759999999999999</v>
      </c>
    </row>
    <row r="376" spans="1:11" x14ac:dyDescent="0.2">
      <c r="A376" s="4"/>
    </row>
    <row r="377" spans="1:11" x14ac:dyDescent="0.2">
      <c r="A377" s="4"/>
    </row>
    <row r="378" spans="1:11" x14ac:dyDescent="0.2">
      <c r="A378" s="4"/>
      <c r="E378" s="4"/>
    </row>
    <row r="379" spans="1:11" x14ac:dyDescent="0.2">
      <c r="A379" s="4" t="str">
        <f t="shared" ref="A379:A416" si="13">+IF(ISBLANK($B379),"",MONTH($B379))</f>
        <v/>
      </c>
      <c r="E379" s="4"/>
    </row>
    <row r="380" spans="1:11" x14ac:dyDescent="0.2">
      <c r="A380" s="4" t="str">
        <f t="shared" si="13"/>
        <v/>
      </c>
      <c r="E380" s="4"/>
    </row>
    <row r="381" spans="1:11" x14ac:dyDescent="0.2">
      <c r="A381" s="4" t="str">
        <f t="shared" si="13"/>
        <v/>
      </c>
      <c r="E381" s="4"/>
    </row>
    <row r="382" spans="1:11" x14ac:dyDescent="0.2">
      <c r="A382" s="4" t="str">
        <f t="shared" si="13"/>
        <v/>
      </c>
      <c r="E382" s="4"/>
    </row>
    <row r="383" spans="1:11" x14ac:dyDescent="0.2">
      <c r="A383" s="4" t="str">
        <f t="shared" si="13"/>
        <v/>
      </c>
      <c r="E383" s="4"/>
    </row>
    <row r="384" spans="1:11" x14ac:dyDescent="0.2">
      <c r="A384" s="4" t="str">
        <f t="shared" si="13"/>
        <v/>
      </c>
      <c r="E384" s="4"/>
    </row>
    <row r="385" spans="1:5" x14ac:dyDescent="0.2">
      <c r="A385" s="4" t="str">
        <f t="shared" si="13"/>
        <v/>
      </c>
      <c r="E385" s="4"/>
    </row>
    <row r="386" spans="1:5" x14ac:dyDescent="0.2">
      <c r="A386" s="4" t="str">
        <f t="shared" si="13"/>
        <v/>
      </c>
      <c r="E386" s="4"/>
    </row>
    <row r="387" spans="1:5" x14ac:dyDescent="0.2">
      <c r="A387" s="4" t="str">
        <f t="shared" si="13"/>
        <v/>
      </c>
      <c r="E387" s="4"/>
    </row>
    <row r="388" spans="1:5" x14ac:dyDescent="0.2">
      <c r="A388" s="4" t="str">
        <f t="shared" si="13"/>
        <v/>
      </c>
      <c r="E388" s="4"/>
    </row>
    <row r="389" spans="1:5" x14ac:dyDescent="0.2">
      <c r="A389" s="4" t="str">
        <f t="shared" si="13"/>
        <v/>
      </c>
      <c r="E389" s="4"/>
    </row>
    <row r="390" spans="1:5" x14ac:dyDescent="0.2">
      <c r="A390" s="4" t="str">
        <f t="shared" si="13"/>
        <v/>
      </c>
      <c r="E390" s="4"/>
    </row>
    <row r="391" spans="1:5" x14ac:dyDescent="0.2">
      <c r="A391" s="4" t="str">
        <f t="shared" si="13"/>
        <v/>
      </c>
      <c r="E391" s="4"/>
    </row>
    <row r="392" spans="1:5" x14ac:dyDescent="0.2">
      <c r="A392" s="4" t="str">
        <f t="shared" si="13"/>
        <v/>
      </c>
      <c r="E392" s="4"/>
    </row>
    <row r="393" spans="1:5" x14ac:dyDescent="0.2">
      <c r="A393" s="4" t="str">
        <f t="shared" si="13"/>
        <v/>
      </c>
      <c r="E393" s="4"/>
    </row>
    <row r="394" spans="1:5" x14ac:dyDescent="0.2">
      <c r="A394" s="4" t="str">
        <f t="shared" si="13"/>
        <v/>
      </c>
    </row>
    <row r="395" spans="1:5" x14ac:dyDescent="0.2">
      <c r="A395" s="4" t="str">
        <f t="shared" si="13"/>
        <v/>
      </c>
    </row>
    <row r="396" spans="1:5" x14ac:dyDescent="0.2">
      <c r="A396" s="4" t="str">
        <f t="shared" si="13"/>
        <v/>
      </c>
    </row>
    <row r="397" spans="1:5" x14ac:dyDescent="0.2">
      <c r="A397" s="4" t="str">
        <f t="shared" si="13"/>
        <v/>
      </c>
    </row>
    <row r="398" spans="1:5" x14ac:dyDescent="0.2">
      <c r="A398" s="4" t="str">
        <f t="shared" si="13"/>
        <v/>
      </c>
    </row>
    <row r="399" spans="1:5" x14ac:dyDescent="0.2">
      <c r="A399" s="4" t="str">
        <f t="shared" si="13"/>
        <v/>
      </c>
    </row>
    <row r="400" spans="1:5" x14ac:dyDescent="0.2">
      <c r="A400" s="4" t="str">
        <f t="shared" si="13"/>
        <v/>
      </c>
    </row>
    <row r="401" spans="1:1" x14ac:dyDescent="0.2">
      <c r="A401" s="4" t="str">
        <f t="shared" si="13"/>
        <v/>
      </c>
    </row>
    <row r="402" spans="1:1" x14ac:dyDescent="0.2">
      <c r="A402" s="4" t="str">
        <f t="shared" si="13"/>
        <v/>
      </c>
    </row>
    <row r="403" spans="1:1" x14ac:dyDescent="0.2">
      <c r="A403" s="4" t="str">
        <f t="shared" si="13"/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 t="str">
        <f t="shared" si="13"/>
        <v/>
      </c>
    </row>
    <row r="410" spans="1:1" x14ac:dyDescent="0.2">
      <c r="A410" s="4" t="str">
        <f t="shared" si="13"/>
        <v/>
      </c>
    </row>
    <row r="411" spans="1:1" x14ac:dyDescent="0.2">
      <c r="A411" s="4" t="str">
        <f t="shared" si="13"/>
        <v/>
      </c>
    </row>
    <row r="412" spans="1:1" x14ac:dyDescent="0.2">
      <c r="A412" s="4" t="str">
        <f t="shared" si="13"/>
        <v/>
      </c>
    </row>
    <row r="413" spans="1:1" x14ac:dyDescent="0.2">
      <c r="A413" s="4" t="str">
        <f t="shared" si="13"/>
        <v/>
      </c>
    </row>
    <row r="414" spans="1:1" x14ac:dyDescent="0.2">
      <c r="A414" s="4" t="str">
        <f t="shared" si="13"/>
        <v/>
      </c>
    </row>
    <row r="415" spans="1:1" x14ac:dyDescent="0.2">
      <c r="A415" s="4" t="str">
        <f t="shared" si="13"/>
        <v/>
      </c>
    </row>
    <row r="416" spans="1:1" x14ac:dyDescent="0.2">
      <c r="A416" s="4" t="str">
        <f t="shared" si="13"/>
        <v/>
      </c>
    </row>
    <row r="417" spans="1:1" x14ac:dyDescent="0.2">
      <c r="A417" s="4"/>
    </row>
    <row r="418" spans="1:1" x14ac:dyDescent="0.2">
      <c r="A418" s="4"/>
    </row>
    <row r="419" spans="1:1" x14ac:dyDescent="0.2">
      <c r="A419" s="4" t="str">
        <f t="shared" ref="A419:A427" si="14">+IF(ISBLANK($B419),"",MONTH($B419))</f>
        <v/>
      </c>
    </row>
    <row r="420" spans="1:1" x14ac:dyDescent="0.2">
      <c r="A420" s="4" t="str">
        <f t="shared" si="14"/>
        <v/>
      </c>
    </row>
    <row r="421" spans="1:1" x14ac:dyDescent="0.2">
      <c r="A421" s="4" t="str">
        <f t="shared" si="14"/>
        <v/>
      </c>
    </row>
    <row r="422" spans="1:1" x14ac:dyDescent="0.2">
      <c r="A422" s="4" t="str">
        <f t="shared" si="14"/>
        <v/>
      </c>
    </row>
    <row r="423" spans="1:1" x14ac:dyDescent="0.2">
      <c r="A423" s="4" t="str">
        <f t="shared" si="14"/>
        <v/>
      </c>
    </row>
    <row r="424" spans="1:1" x14ac:dyDescent="0.2">
      <c r="A424" s="4" t="str">
        <f t="shared" si="14"/>
        <v/>
      </c>
    </row>
    <row r="425" spans="1:1" x14ac:dyDescent="0.2">
      <c r="A425" s="4" t="str">
        <f t="shared" si="14"/>
        <v/>
      </c>
    </row>
    <row r="426" spans="1:1" x14ac:dyDescent="0.2">
      <c r="A426" s="4" t="str">
        <f t="shared" si="14"/>
        <v/>
      </c>
    </row>
    <row r="427" spans="1:1" x14ac:dyDescent="0.2">
      <c r="A427" s="4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T427"/>
  <sheetViews>
    <sheetView showGridLines="0" topLeftCell="B1" zoomScale="75" zoomScaleNormal="75" workbookViewId="0">
      <pane xSplit="1" ySplit="9" topLeftCell="C10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3.5703125" bestFit="1" customWidth="1"/>
    <col min="2" max="2" width="43.7109375" bestFit="1" customWidth="1"/>
    <col min="3" max="3" width="18.28515625" bestFit="1" customWidth="1"/>
    <col min="4" max="8" width="14.5703125" bestFit="1" customWidth="1"/>
    <col min="9" max="9" width="12" bestFit="1" customWidth="1"/>
    <col min="11" max="11" width="15" bestFit="1" customWidth="1"/>
  </cols>
  <sheetData>
    <row r="1" spans="1:11" ht="15.75" x14ac:dyDescent="0.25">
      <c r="A1" s="4"/>
      <c r="B1" s="23" t="s">
        <v>13</v>
      </c>
    </row>
    <row r="2" spans="1:11" ht="15.75" x14ac:dyDescent="0.25">
      <c r="A2" s="4"/>
      <c r="B2" s="24" t="s">
        <v>45</v>
      </c>
    </row>
    <row r="3" spans="1:11" ht="15.75" x14ac:dyDescent="0.25">
      <c r="A3" s="4"/>
      <c r="B3" s="24" t="s">
        <v>80</v>
      </c>
    </row>
    <row r="4" spans="1:11" ht="13.5" thickBot="1" x14ac:dyDescent="0.25">
      <c r="A4" s="4"/>
      <c r="B4" s="22" t="s">
        <v>21</v>
      </c>
    </row>
    <row r="5" spans="1:11" ht="16.5" thickBot="1" x14ac:dyDescent="0.3">
      <c r="A5" s="4"/>
      <c r="B5" s="3"/>
      <c r="C5" s="3"/>
    </row>
    <row r="6" spans="1:11" ht="3.75" customHeight="1" thickBot="1" x14ac:dyDescent="0.3">
      <c r="A6" s="4"/>
      <c r="B6" s="37"/>
      <c r="C6" s="38"/>
      <c r="D6" s="16"/>
      <c r="E6" s="16"/>
      <c r="F6" s="16"/>
      <c r="G6" s="16"/>
      <c r="H6" s="16"/>
      <c r="I6" s="17"/>
      <c r="K6" s="54"/>
    </row>
    <row r="7" spans="1:11" s="2" customFormat="1" x14ac:dyDescent="0.2">
      <c r="A7" s="4"/>
      <c r="B7" s="25" t="s">
        <v>0</v>
      </c>
      <c r="C7" s="26" t="str">
        <f>VLOOKUP(C$9,'Información Unidades'!$L$3:$N$15,2,0)</f>
        <v>EDELAYSEN</v>
      </c>
      <c r="D7" s="27" t="str">
        <f>VLOOKUP(D$9,'Información Unidades'!$L$3:$N$15,2,0)</f>
        <v>EDELAYSEN</v>
      </c>
      <c r="E7" s="27" t="str">
        <f>VLOOKUP(E$9,'Información Unidades'!$L$3:$N$15,2,0)</f>
        <v>EDELAYSEN</v>
      </c>
      <c r="F7" s="27" t="str">
        <f>VLOOKUP(F$9,'Información Unidades'!$L$3:$N$15,2,0)</f>
        <v>EDELAYSEN</v>
      </c>
      <c r="G7" s="27" t="str">
        <f>VLOOKUP(G$9,'Información Unidades'!$L$3:$N$15,2,0)</f>
        <v>EDELAYSEN</v>
      </c>
      <c r="H7" s="28" t="str">
        <f>VLOOKUP(H$9,'Información Unidades'!$L$3:$N$15,2,0)</f>
        <v>EDELAYSEN</v>
      </c>
      <c r="I7" s="18" t="s">
        <v>1</v>
      </c>
      <c r="K7" s="18" t="s">
        <v>71</v>
      </c>
    </row>
    <row r="8" spans="1:11" s="6" customFormat="1" x14ac:dyDescent="0.2">
      <c r="A8" s="4"/>
      <c r="B8" s="19" t="s">
        <v>2</v>
      </c>
      <c r="C8" s="29" t="str">
        <f>VLOOKUP(C$9,'Información Unidades'!$L$3:$N$15,3,0)</f>
        <v>HIDRO PASADA</v>
      </c>
      <c r="D8" s="30" t="str">
        <f>VLOOKUP(D$9,'Información Unidades'!$L$3:$N$15,3,0)</f>
        <v>DIESEL</v>
      </c>
      <c r="E8" s="30" t="str">
        <f>VLOOKUP(E$9,'Información Unidades'!$L$3:$N$15,3,0)</f>
        <v>DIESEL</v>
      </c>
      <c r="F8" s="30" t="str">
        <f>VLOOKUP(F$9,'Información Unidades'!$L$3:$N$15,3,0)</f>
        <v>DIESEL</v>
      </c>
      <c r="G8" s="30" t="str">
        <f>VLOOKUP(G$9,'Información Unidades'!$L$3:$N$15,3,0)</f>
        <v>DIESEL</v>
      </c>
      <c r="H8" s="31" t="str">
        <f>VLOOKUP(H$9,'Información Unidades'!$L$3:$N$15,3,0)</f>
        <v>DIESEL</v>
      </c>
      <c r="I8" s="20" t="s">
        <v>3</v>
      </c>
      <c r="K8" s="20" t="s">
        <v>73</v>
      </c>
    </row>
    <row r="9" spans="1:11" s="6" customFormat="1" ht="13.5" thickBot="1" x14ac:dyDescent="0.25">
      <c r="A9" s="4"/>
      <c r="B9" s="21" t="s">
        <v>23</v>
      </c>
      <c r="C9" s="32" t="s">
        <v>46</v>
      </c>
      <c r="D9" s="33" t="s">
        <v>47</v>
      </c>
      <c r="E9" s="33" t="s">
        <v>48</v>
      </c>
      <c r="F9" s="33" t="s">
        <v>49</v>
      </c>
      <c r="G9" s="33" t="s">
        <v>50</v>
      </c>
      <c r="H9" s="34" t="s">
        <v>51</v>
      </c>
      <c r="I9" s="22"/>
      <c r="K9" s="22" t="s">
        <v>70</v>
      </c>
    </row>
    <row r="10" spans="1:11" x14ac:dyDescent="0.2">
      <c r="A10" s="4">
        <f t="shared" ref="A10:A73" si="0">+IF(ISBLANK($B10),"",MONTH($B10))</f>
        <v>1</v>
      </c>
      <c r="B10" s="35">
        <v>41640</v>
      </c>
      <c r="C10" s="39">
        <v>21.099999999999454</v>
      </c>
      <c r="D10" s="40">
        <v>0</v>
      </c>
      <c r="E10" s="40">
        <v>0</v>
      </c>
      <c r="F10" s="40">
        <v>0</v>
      </c>
      <c r="G10" s="40">
        <v>0</v>
      </c>
      <c r="H10" s="41">
        <v>5.8000000000000003E-2</v>
      </c>
      <c r="I10" s="42">
        <f t="shared" ref="I10:I73" si="1">+SUM(C10:H10)</f>
        <v>21.157999999999454</v>
      </c>
      <c r="K10" s="62">
        <v>1.335</v>
      </c>
    </row>
    <row r="11" spans="1:11" x14ac:dyDescent="0.2">
      <c r="A11" s="4">
        <f t="shared" si="0"/>
        <v>1</v>
      </c>
      <c r="B11" s="35">
        <v>41641</v>
      </c>
      <c r="C11" s="39">
        <v>22.800000000000182</v>
      </c>
      <c r="D11" s="40">
        <v>0</v>
      </c>
      <c r="E11" s="40">
        <v>0.153</v>
      </c>
      <c r="F11" s="40">
        <v>0</v>
      </c>
      <c r="G11" s="40">
        <v>0</v>
      </c>
      <c r="H11" s="41">
        <v>0</v>
      </c>
      <c r="I11" s="42">
        <f t="shared" si="1"/>
        <v>22.953000000000181</v>
      </c>
      <c r="K11" s="63">
        <v>1.444</v>
      </c>
    </row>
    <row r="12" spans="1:11" x14ac:dyDescent="0.2">
      <c r="A12" s="4">
        <f t="shared" si="0"/>
        <v>1</v>
      </c>
      <c r="B12" s="35">
        <v>41642</v>
      </c>
      <c r="C12" s="39">
        <v>23.900000000000546</v>
      </c>
      <c r="D12" s="40">
        <v>0</v>
      </c>
      <c r="E12" s="40">
        <v>0.14699999999999999</v>
      </c>
      <c r="F12" s="40">
        <v>0</v>
      </c>
      <c r="G12" s="40">
        <v>0</v>
      </c>
      <c r="H12" s="41">
        <v>0</v>
      </c>
      <c r="I12" s="42">
        <f t="shared" si="1"/>
        <v>24.047000000000544</v>
      </c>
      <c r="K12" s="63">
        <v>1.466</v>
      </c>
    </row>
    <row r="13" spans="1:11" x14ac:dyDescent="0.2">
      <c r="A13" s="4">
        <f t="shared" si="0"/>
        <v>1</v>
      </c>
      <c r="B13" s="35">
        <v>41643</v>
      </c>
      <c r="C13" s="39">
        <v>22.699999999999818</v>
      </c>
      <c r="D13" s="40">
        <v>0</v>
      </c>
      <c r="E13" s="40">
        <v>0.185</v>
      </c>
      <c r="F13" s="40">
        <v>0</v>
      </c>
      <c r="G13" s="40">
        <v>0</v>
      </c>
      <c r="H13" s="41">
        <v>0</v>
      </c>
      <c r="I13" s="42">
        <f t="shared" si="1"/>
        <v>22.884999999999817</v>
      </c>
      <c r="K13" s="63">
        <v>1.5149999999999999</v>
      </c>
    </row>
    <row r="14" spans="1:11" x14ac:dyDescent="0.2">
      <c r="A14" s="4">
        <f t="shared" si="0"/>
        <v>1</v>
      </c>
      <c r="B14" s="35">
        <v>41644</v>
      </c>
      <c r="C14" s="39">
        <v>23.199999999999818</v>
      </c>
      <c r="D14" s="40">
        <v>0</v>
      </c>
      <c r="E14" s="40">
        <v>0.247</v>
      </c>
      <c r="F14" s="40">
        <v>0</v>
      </c>
      <c r="G14" s="40">
        <v>0</v>
      </c>
      <c r="H14" s="41">
        <v>0</v>
      </c>
      <c r="I14" s="42">
        <f t="shared" si="1"/>
        <v>23.446999999999818</v>
      </c>
      <c r="K14" s="63">
        <v>1.544</v>
      </c>
    </row>
    <row r="15" spans="1:11" x14ac:dyDescent="0.2">
      <c r="A15" s="4">
        <f t="shared" si="0"/>
        <v>1</v>
      </c>
      <c r="B15" s="35">
        <v>41645</v>
      </c>
      <c r="C15" s="39">
        <v>24.399999999999636</v>
      </c>
      <c r="D15" s="40">
        <v>0</v>
      </c>
      <c r="E15" s="40">
        <v>0.496</v>
      </c>
      <c r="F15" s="40">
        <v>0</v>
      </c>
      <c r="G15" s="40">
        <v>0</v>
      </c>
      <c r="H15" s="41">
        <v>0</v>
      </c>
      <c r="I15" s="42">
        <f t="shared" si="1"/>
        <v>24.895999999999635</v>
      </c>
      <c r="K15" s="63">
        <v>1.639</v>
      </c>
    </row>
    <row r="16" spans="1:11" x14ac:dyDescent="0.2">
      <c r="A16" s="4">
        <f t="shared" si="0"/>
        <v>1</v>
      </c>
      <c r="B16" s="35">
        <v>41646</v>
      </c>
      <c r="C16" s="39">
        <v>24</v>
      </c>
      <c r="D16" s="40">
        <v>0</v>
      </c>
      <c r="E16" s="40">
        <v>0.40500000000000003</v>
      </c>
      <c r="F16" s="40">
        <v>0</v>
      </c>
      <c r="G16" s="40">
        <v>0</v>
      </c>
      <c r="H16" s="41">
        <v>0</v>
      </c>
      <c r="I16" s="42">
        <f t="shared" si="1"/>
        <v>24.405000000000001</v>
      </c>
      <c r="K16" s="63">
        <v>1.633</v>
      </c>
    </row>
    <row r="17" spans="1:11" x14ac:dyDescent="0.2">
      <c r="A17" s="4">
        <f t="shared" si="0"/>
        <v>1</v>
      </c>
      <c r="B17" s="35">
        <v>41647</v>
      </c>
      <c r="C17" s="39">
        <v>23</v>
      </c>
      <c r="D17" s="40">
        <v>0</v>
      </c>
      <c r="E17" s="40">
        <v>0.69099999999999995</v>
      </c>
      <c r="F17" s="40">
        <v>1.373</v>
      </c>
      <c r="G17" s="40">
        <v>0.68700000000000006</v>
      </c>
      <c r="H17" s="41">
        <v>0</v>
      </c>
      <c r="I17" s="42">
        <f t="shared" si="1"/>
        <v>25.751000000000001</v>
      </c>
      <c r="K17" s="63">
        <v>1.627</v>
      </c>
    </row>
    <row r="18" spans="1:11" x14ac:dyDescent="0.2">
      <c r="A18" s="4">
        <f t="shared" si="0"/>
        <v>1</v>
      </c>
      <c r="B18" s="35">
        <v>41648</v>
      </c>
      <c r="C18" s="39">
        <v>22.300000000000182</v>
      </c>
      <c r="D18" s="40">
        <v>0</v>
      </c>
      <c r="E18" s="40">
        <v>0.66500000000000004</v>
      </c>
      <c r="F18" s="40">
        <v>0.57599999999999996</v>
      </c>
      <c r="G18" s="40">
        <v>0.25</v>
      </c>
      <c r="H18" s="41">
        <v>0.10199999999999999</v>
      </c>
      <c r="I18" s="42">
        <f t="shared" si="1"/>
        <v>23.893000000000182</v>
      </c>
      <c r="K18" s="63">
        <v>1.615</v>
      </c>
    </row>
    <row r="19" spans="1:11" x14ac:dyDescent="0.2">
      <c r="A19" s="4">
        <f t="shared" si="0"/>
        <v>1</v>
      </c>
      <c r="B19" s="35">
        <v>41649</v>
      </c>
      <c r="C19" s="39">
        <v>24.300000000000182</v>
      </c>
      <c r="D19" s="40">
        <v>0</v>
      </c>
      <c r="E19" s="40">
        <v>0.875</v>
      </c>
      <c r="F19" s="40">
        <v>0</v>
      </c>
      <c r="G19" s="40">
        <v>0</v>
      </c>
      <c r="H19" s="41">
        <v>0</v>
      </c>
      <c r="I19" s="42">
        <f t="shared" si="1"/>
        <v>25.175000000000182</v>
      </c>
      <c r="K19" s="63">
        <v>1.6</v>
      </c>
    </row>
    <row r="20" spans="1:11" x14ac:dyDescent="0.2">
      <c r="A20" s="4">
        <f t="shared" si="0"/>
        <v>1</v>
      </c>
      <c r="B20" s="35">
        <v>41650</v>
      </c>
      <c r="C20" s="39">
        <v>24.300000000000182</v>
      </c>
      <c r="D20" s="40">
        <v>0</v>
      </c>
      <c r="E20" s="40">
        <v>0.45700000000000002</v>
      </c>
      <c r="F20" s="40">
        <v>0</v>
      </c>
      <c r="G20" s="40">
        <v>0</v>
      </c>
      <c r="H20" s="41">
        <v>0</v>
      </c>
      <c r="I20" s="42">
        <f t="shared" si="1"/>
        <v>24.757000000000183</v>
      </c>
      <c r="K20" s="63">
        <v>1.58</v>
      </c>
    </row>
    <row r="21" spans="1:11" x14ac:dyDescent="0.2">
      <c r="A21" s="4">
        <f t="shared" si="0"/>
        <v>1</v>
      </c>
      <c r="B21" s="35">
        <v>41651</v>
      </c>
      <c r="C21" s="39">
        <v>22.599999999999454</v>
      </c>
      <c r="D21" s="40">
        <v>0</v>
      </c>
      <c r="E21" s="40">
        <v>0.372</v>
      </c>
      <c r="F21" s="40">
        <v>0</v>
      </c>
      <c r="G21" s="40">
        <v>0</v>
      </c>
      <c r="H21" s="41">
        <v>0</v>
      </c>
      <c r="I21" s="42">
        <f t="shared" si="1"/>
        <v>22.971999999999454</v>
      </c>
      <c r="K21" s="63">
        <v>1.56</v>
      </c>
    </row>
    <row r="22" spans="1:11" x14ac:dyDescent="0.2">
      <c r="A22" s="4">
        <f t="shared" si="0"/>
        <v>1</v>
      </c>
      <c r="B22" s="35">
        <v>41652</v>
      </c>
      <c r="C22" s="39">
        <v>22</v>
      </c>
      <c r="D22" s="40">
        <v>0.60199999999999998</v>
      </c>
      <c r="E22" s="40">
        <v>1.292</v>
      </c>
      <c r="F22" s="40">
        <v>1.369</v>
      </c>
      <c r="G22" s="40">
        <v>0.69299999999999995</v>
      </c>
      <c r="H22" s="41">
        <v>2.9000000000000001E-2</v>
      </c>
      <c r="I22" s="42">
        <f t="shared" si="1"/>
        <v>25.985000000000003</v>
      </c>
      <c r="K22" s="63">
        <v>1.627</v>
      </c>
    </row>
    <row r="23" spans="1:11" x14ac:dyDescent="0.2">
      <c r="A23" s="4">
        <f t="shared" si="0"/>
        <v>1</v>
      </c>
      <c r="B23" s="35">
        <v>41653</v>
      </c>
      <c r="C23" s="39">
        <v>23.800000000000182</v>
      </c>
      <c r="D23" s="40">
        <v>0</v>
      </c>
      <c r="E23" s="40">
        <v>0.54600000000000004</v>
      </c>
      <c r="F23" s="40">
        <v>0.373</v>
      </c>
      <c r="G23" s="40">
        <v>0.20599999999999999</v>
      </c>
      <c r="H23" s="41">
        <v>0</v>
      </c>
      <c r="I23" s="42">
        <f t="shared" si="1"/>
        <v>24.925000000000182</v>
      </c>
      <c r="K23" s="63">
        <v>1.62</v>
      </c>
    </row>
    <row r="24" spans="1:11" x14ac:dyDescent="0.2">
      <c r="A24" s="4">
        <f t="shared" si="0"/>
        <v>1</v>
      </c>
      <c r="B24" s="35">
        <v>41654</v>
      </c>
      <c r="C24" s="39">
        <v>24.600000000000364</v>
      </c>
      <c r="D24" s="40">
        <v>0</v>
      </c>
      <c r="E24" s="40">
        <v>0.41599999999999998</v>
      </c>
      <c r="F24" s="40">
        <v>0</v>
      </c>
      <c r="G24" s="40">
        <v>0</v>
      </c>
      <c r="H24" s="41">
        <v>0</v>
      </c>
      <c r="I24" s="42">
        <f t="shared" si="1"/>
        <v>25.016000000000364</v>
      </c>
      <c r="K24" s="63">
        <v>1.6379999999999999</v>
      </c>
    </row>
    <row r="25" spans="1:11" x14ac:dyDescent="0.2">
      <c r="A25" s="4">
        <f t="shared" si="0"/>
        <v>1</v>
      </c>
      <c r="B25" s="35">
        <v>41655</v>
      </c>
      <c r="C25" s="39">
        <v>24.399999999999636</v>
      </c>
      <c r="D25" s="40">
        <v>0</v>
      </c>
      <c r="E25" s="40">
        <v>0.63500000000000001</v>
      </c>
      <c r="F25" s="40">
        <v>0.54800000000000004</v>
      </c>
      <c r="G25" s="40">
        <v>0.29699999999999999</v>
      </c>
      <c r="H25" s="41">
        <v>0</v>
      </c>
      <c r="I25" s="42">
        <f t="shared" si="1"/>
        <v>25.879999999999637</v>
      </c>
      <c r="K25" s="63">
        <v>1.65</v>
      </c>
    </row>
    <row r="26" spans="1:11" x14ac:dyDescent="0.2">
      <c r="A26" s="4">
        <f t="shared" si="0"/>
        <v>1</v>
      </c>
      <c r="B26" s="35">
        <v>41656</v>
      </c>
      <c r="C26" s="39">
        <v>24.100000000000364</v>
      </c>
      <c r="D26" s="40">
        <v>0</v>
      </c>
      <c r="E26" s="40">
        <v>0.625</v>
      </c>
      <c r="F26" s="40">
        <v>0.56000000000000005</v>
      </c>
      <c r="G26" s="40">
        <v>0.27800000000000002</v>
      </c>
      <c r="H26" s="41">
        <v>0</v>
      </c>
      <c r="I26" s="42">
        <f t="shared" si="1"/>
        <v>25.563000000000361</v>
      </c>
      <c r="K26" s="63">
        <v>1.609</v>
      </c>
    </row>
    <row r="27" spans="1:11" x14ac:dyDescent="0.2">
      <c r="A27" s="4">
        <f t="shared" si="0"/>
        <v>1</v>
      </c>
      <c r="B27" s="35">
        <v>41657</v>
      </c>
      <c r="C27" s="39">
        <v>25.300000000000182</v>
      </c>
      <c r="D27" s="40">
        <v>0</v>
      </c>
      <c r="E27" s="40">
        <v>0.67200000000000004</v>
      </c>
      <c r="F27" s="40">
        <v>0.45</v>
      </c>
      <c r="G27" s="40">
        <v>0.23799999999999999</v>
      </c>
      <c r="H27" s="41">
        <v>0</v>
      </c>
      <c r="I27" s="42">
        <f t="shared" si="1"/>
        <v>26.660000000000181</v>
      </c>
      <c r="K27" s="63">
        <v>1.63</v>
      </c>
    </row>
    <row r="28" spans="1:11" x14ac:dyDescent="0.2">
      <c r="A28" s="4">
        <f t="shared" si="0"/>
        <v>1</v>
      </c>
      <c r="B28" s="35">
        <v>41658</v>
      </c>
      <c r="C28" s="39">
        <v>23.399999999999636</v>
      </c>
      <c r="D28" s="40">
        <v>0</v>
      </c>
      <c r="E28" s="40">
        <v>0.29799999999999999</v>
      </c>
      <c r="F28" s="40">
        <v>0</v>
      </c>
      <c r="G28" s="40">
        <v>0</v>
      </c>
      <c r="H28" s="41">
        <v>0</v>
      </c>
      <c r="I28" s="42">
        <f t="shared" si="1"/>
        <v>23.697999999999634</v>
      </c>
      <c r="K28" s="63">
        <v>1.617</v>
      </c>
    </row>
    <row r="29" spans="1:11" x14ac:dyDescent="0.2">
      <c r="A29" s="4">
        <f t="shared" si="0"/>
        <v>1</v>
      </c>
      <c r="B29" s="35">
        <v>41659</v>
      </c>
      <c r="C29" s="39">
        <v>25.100000000000364</v>
      </c>
      <c r="D29" s="40">
        <v>0</v>
      </c>
      <c r="E29" s="40">
        <v>0.55100000000000005</v>
      </c>
      <c r="F29" s="40">
        <v>0</v>
      </c>
      <c r="G29" s="40">
        <v>0</v>
      </c>
      <c r="H29" s="41">
        <v>0</v>
      </c>
      <c r="I29" s="42">
        <f t="shared" si="1"/>
        <v>25.651000000000362</v>
      </c>
      <c r="K29" s="63">
        <v>1.67</v>
      </c>
    </row>
    <row r="30" spans="1:11" x14ac:dyDescent="0.2">
      <c r="A30" s="4">
        <f t="shared" si="0"/>
        <v>1</v>
      </c>
      <c r="B30" s="35">
        <v>41660</v>
      </c>
      <c r="C30" s="39">
        <v>25.399999999999636</v>
      </c>
      <c r="D30" s="40">
        <v>0</v>
      </c>
      <c r="E30" s="40">
        <v>0.85699999999999998</v>
      </c>
      <c r="F30" s="40">
        <v>0.71499999999999997</v>
      </c>
      <c r="G30" s="40">
        <v>0.39800000000000002</v>
      </c>
      <c r="H30" s="41">
        <v>0.11799999999999999</v>
      </c>
      <c r="I30" s="42">
        <f t="shared" si="1"/>
        <v>27.487999999999634</v>
      </c>
      <c r="K30" s="63">
        <v>1.7050000000000001</v>
      </c>
    </row>
    <row r="31" spans="1:11" x14ac:dyDescent="0.2">
      <c r="A31" s="4">
        <f t="shared" si="0"/>
        <v>1</v>
      </c>
      <c r="B31" s="35">
        <v>41661</v>
      </c>
      <c r="C31" s="39">
        <v>24.699999999999818</v>
      </c>
      <c r="D31" s="40">
        <v>0</v>
      </c>
      <c r="E31" s="40">
        <v>0.95599999999999996</v>
      </c>
      <c r="F31" s="40">
        <v>1.1259999999999999</v>
      </c>
      <c r="G31" s="40">
        <v>0.54</v>
      </c>
      <c r="H31" s="41">
        <v>0</v>
      </c>
      <c r="I31" s="42">
        <f t="shared" si="1"/>
        <v>27.321999999999818</v>
      </c>
      <c r="K31" s="63">
        <v>1.6819999999999999</v>
      </c>
    </row>
    <row r="32" spans="1:11" x14ac:dyDescent="0.2">
      <c r="A32" s="4">
        <f t="shared" si="0"/>
        <v>1</v>
      </c>
      <c r="B32" s="35">
        <v>41662</v>
      </c>
      <c r="C32" s="39">
        <v>22.699999999999818</v>
      </c>
      <c r="D32" s="40">
        <v>0</v>
      </c>
      <c r="E32" s="40">
        <v>0.68400000000000005</v>
      </c>
      <c r="F32" s="40">
        <v>1.3660000000000001</v>
      </c>
      <c r="G32" s="40">
        <v>0.62</v>
      </c>
      <c r="H32" s="41">
        <v>0</v>
      </c>
      <c r="I32" s="42">
        <f t="shared" si="1"/>
        <v>25.36999999999982</v>
      </c>
      <c r="K32" s="63">
        <v>1.66</v>
      </c>
    </row>
    <row r="33" spans="1:11" x14ac:dyDescent="0.2">
      <c r="A33" s="4">
        <f t="shared" si="0"/>
        <v>1</v>
      </c>
      <c r="B33" s="35">
        <v>41663</v>
      </c>
      <c r="C33" s="39">
        <v>24.100000000000364</v>
      </c>
      <c r="D33" s="40">
        <v>0</v>
      </c>
      <c r="E33" s="40">
        <v>0.60499999999999998</v>
      </c>
      <c r="F33" s="40">
        <v>0</v>
      </c>
      <c r="G33" s="40">
        <v>0</v>
      </c>
      <c r="H33" s="41">
        <v>0</v>
      </c>
      <c r="I33" s="42">
        <f t="shared" si="1"/>
        <v>24.705000000000364</v>
      </c>
      <c r="K33" s="63">
        <v>1.6439999999999999</v>
      </c>
    </row>
    <row r="34" spans="1:11" x14ac:dyDescent="0.2">
      <c r="A34" s="4">
        <f t="shared" si="0"/>
        <v>1</v>
      </c>
      <c r="B34" s="35">
        <v>41664</v>
      </c>
      <c r="C34" s="39">
        <v>22.5</v>
      </c>
      <c r="D34" s="40">
        <v>0</v>
      </c>
      <c r="E34" s="40">
        <v>0.52700000000000002</v>
      </c>
      <c r="F34" s="40">
        <v>1.1599999999999999</v>
      </c>
      <c r="G34" s="40">
        <v>0.67500000000000004</v>
      </c>
      <c r="H34" s="41">
        <v>0</v>
      </c>
      <c r="I34" s="42">
        <f t="shared" si="1"/>
        <v>24.862000000000002</v>
      </c>
      <c r="K34" s="63">
        <v>1.607</v>
      </c>
    </row>
    <row r="35" spans="1:11" x14ac:dyDescent="0.2">
      <c r="A35" s="4">
        <f t="shared" si="0"/>
        <v>1</v>
      </c>
      <c r="B35" s="35">
        <v>41665</v>
      </c>
      <c r="C35" s="39">
        <v>23.5</v>
      </c>
      <c r="D35" s="40">
        <v>0</v>
      </c>
      <c r="E35" s="40">
        <v>0.34899999999999998</v>
      </c>
      <c r="F35" s="40">
        <v>0.51400000000000001</v>
      </c>
      <c r="G35" s="40">
        <v>0.32600000000000001</v>
      </c>
      <c r="H35" s="41">
        <v>1.6E-2</v>
      </c>
      <c r="I35" s="42">
        <f t="shared" si="1"/>
        <v>24.704999999999998</v>
      </c>
      <c r="K35" s="63">
        <v>1.591</v>
      </c>
    </row>
    <row r="36" spans="1:11" x14ac:dyDescent="0.2">
      <c r="A36" s="4">
        <f t="shared" si="0"/>
        <v>1</v>
      </c>
      <c r="B36" s="35">
        <v>41666</v>
      </c>
      <c r="C36" s="39">
        <v>23</v>
      </c>
      <c r="D36" s="40">
        <v>2.5000000000000001E-2</v>
      </c>
      <c r="E36" s="40">
        <v>0.65400000000000003</v>
      </c>
      <c r="F36" s="40">
        <v>0.77200000000000002</v>
      </c>
      <c r="G36" s="40">
        <v>0.42899999999999999</v>
      </c>
      <c r="H36" s="41">
        <v>3.3000000000000002E-2</v>
      </c>
      <c r="I36" s="42">
        <f t="shared" si="1"/>
        <v>24.912999999999997</v>
      </c>
      <c r="K36" s="63">
        <v>1.6819999999999999</v>
      </c>
    </row>
    <row r="37" spans="1:11" x14ac:dyDescent="0.2">
      <c r="A37" s="4">
        <f t="shared" si="0"/>
        <v>1</v>
      </c>
      <c r="B37" s="35">
        <v>41667</v>
      </c>
      <c r="C37" s="39">
        <v>24.800000000000182</v>
      </c>
      <c r="D37" s="40">
        <v>0</v>
      </c>
      <c r="E37" s="40">
        <v>0.58299999999999996</v>
      </c>
      <c r="F37" s="40">
        <v>0</v>
      </c>
      <c r="G37" s="40">
        <v>0</v>
      </c>
      <c r="H37" s="41">
        <v>0</v>
      </c>
      <c r="I37" s="42">
        <f t="shared" si="1"/>
        <v>25.38300000000018</v>
      </c>
      <c r="K37" s="63">
        <v>1.68</v>
      </c>
    </row>
    <row r="38" spans="1:11" x14ac:dyDescent="0.2">
      <c r="A38" s="4">
        <f t="shared" si="0"/>
        <v>1</v>
      </c>
      <c r="B38" s="35">
        <v>41668</v>
      </c>
      <c r="C38" s="39">
        <v>25.399999999999636</v>
      </c>
      <c r="D38" s="40">
        <v>8.8999999999999996E-2</v>
      </c>
      <c r="E38" s="40">
        <v>0.876</v>
      </c>
      <c r="F38" s="40">
        <v>0.39100000000000001</v>
      </c>
      <c r="G38" s="40">
        <v>0.374</v>
      </c>
      <c r="H38" s="41">
        <v>0</v>
      </c>
      <c r="I38" s="42">
        <f t="shared" si="1"/>
        <v>27.129999999999637</v>
      </c>
      <c r="K38" s="63">
        <v>1.7490000000000001</v>
      </c>
    </row>
    <row r="39" spans="1:11" x14ac:dyDescent="0.2">
      <c r="A39" s="4">
        <f t="shared" si="0"/>
        <v>1</v>
      </c>
      <c r="B39" s="35">
        <v>41669</v>
      </c>
      <c r="C39" s="39">
        <v>23.199999999999818</v>
      </c>
      <c r="D39" s="40">
        <v>0</v>
      </c>
      <c r="E39" s="40">
        <v>1.0880000000000001</v>
      </c>
      <c r="F39" s="40">
        <v>0.72799999999999998</v>
      </c>
      <c r="G39" s="40">
        <v>0.35799999999999998</v>
      </c>
      <c r="H39" s="41">
        <v>1.2999999999999999E-2</v>
      </c>
      <c r="I39" s="42">
        <f t="shared" si="1"/>
        <v>25.386999999999823</v>
      </c>
      <c r="K39" s="63">
        <v>1.637</v>
      </c>
    </row>
    <row r="40" spans="1:11" x14ac:dyDescent="0.2">
      <c r="A40" s="4">
        <f t="shared" si="0"/>
        <v>1</v>
      </c>
      <c r="B40" s="35">
        <v>41670</v>
      </c>
      <c r="C40" s="39">
        <v>25.5</v>
      </c>
      <c r="D40" s="40">
        <v>3.3000000000000002E-2</v>
      </c>
      <c r="E40" s="40">
        <v>0.85399999999999998</v>
      </c>
      <c r="F40" s="40">
        <v>0</v>
      </c>
      <c r="G40" s="40">
        <v>0.186</v>
      </c>
      <c r="H40" s="41">
        <v>0</v>
      </c>
      <c r="I40" s="42">
        <f t="shared" si="1"/>
        <v>26.573</v>
      </c>
      <c r="K40" s="63">
        <v>1.7230000000000001</v>
      </c>
    </row>
    <row r="41" spans="1:11" x14ac:dyDescent="0.2">
      <c r="A41" s="4">
        <f t="shared" si="0"/>
        <v>2</v>
      </c>
      <c r="B41" s="35">
        <v>41671</v>
      </c>
      <c r="C41" s="39">
        <v>22.600000000000364</v>
      </c>
      <c r="D41" s="40">
        <v>0</v>
      </c>
      <c r="E41" s="40">
        <v>1.131</v>
      </c>
      <c r="F41" s="40">
        <v>0.33</v>
      </c>
      <c r="G41" s="40">
        <v>0.32500000000000001</v>
      </c>
      <c r="H41" s="41">
        <v>0</v>
      </c>
      <c r="I41" s="42">
        <f t="shared" si="1"/>
        <v>24.386000000000362</v>
      </c>
      <c r="K41" s="63">
        <v>1.756</v>
      </c>
    </row>
    <row r="42" spans="1:11" x14ac:dyDescent="0.2">
      <c r="A42" s="4">
        <f t="shared" si="0"/>
        <v>2</v>
      </c>
      <c r="B42" s="35">
        <v>41672</v>
      </c>
      <c r="C42" s="39">
        <v>23.399999999999636</v>
      </c>
      <c r="D42" s="40">
        <v>0</v>
      </c>
      <c r="E42" s="40">
        <v>0.61299999999999999</v>
      </c>
      <c r="F42" s="40">
        <v>0</v>
      </c>
      <c r="G42" s="40">
        <v>0</v>
      </c>
      <c r="H42" s="41">
        <v>0</v>
      </c>
      <c r="I42" s="42">
        <f t="shared" si="1"/>
        <v>24.012999999999636</v>
      </c>
      <c r="K42" s="63">
        <v>1.7290000000000001</v>
      </c>
    </row>
    <row r="43" spans="1:11" x14ac:dyDescent="0.2">
      <c r="A43" s="4">
        <f t="shared" si="0"/>
        <v>2</v>
      </c>
      <c r="B43" s="35">
        <v>41673</v>
      </c>
      <c r="C43" s="39">
        <v>24.5</v>
      </c>
      <c r="D43" s="40">
        <v>0</v>
      </c>
      <c r="E43" s="40">
        <v>0.72899999999999998</v>
      </c>
      <c r="F43" s="40">
        <v>0.95499999999999996</v>
      </c>
      <c r="G43" s="40">
        <v>0.5</v>
      </c>
      <c r="H43" s="41">
        <v>0</v>
      </c>
      <c r="I43" s="42">
        <f t="shared" si="1"/>
        <v>26.683999999999997</v>
      </c>
      <c r="K43" s="63">
        <v>1.6839999999999999</v>
      </c>
    </row>
    <row r="44" spans="1:11" x14ac:dyDescent="0.2">
      <c r="A44" s="4">
        <f t="shared" si="0"/>
        <v>2</v>
      </c>
      <c r="B44" s="35">
        <v>41674</v>
      </c>
      <c r="C44" s="39">
        <v>26.5</v>
      </c>
      <c r="D44" s="40">
        <v>0</v>
      </c>
      <c r="E44" s="40">
        <v>1.452</v>
      </c>
      <c r="F44" s="40">
        <v>0</v>
      </c>
      <c r="G44" s="40">
        <v>0</v>
      </c>
      <c r="H44" s="41">
        <v>0</v>
      </c>
      <c r="I44" s="42">
        <f t="shared" si="1"/>
        <v>27.951999999999998</v>
      </c>
      <c r="K44" s="63">
        <v>1.728</v>
      </c>
    </row>
    <row r="45" spans="1:11" x14ac:dyDescent="0.2">
      <c r="A45" s="4">
        <f t="shared" si="0"/>
        <v>2</v>
      </c>
      <c r="B45" s="35">
        <v>41675</v>
      </c>
      <c r="C45" s="39">
        <v>25.400000000000546</v>
      </c>
      <c r="D45" s="40">
        <v>0</v>
      </c>
      <c r="E45" s="40">
        <v>1.04</v>
      </c>
      <c r="F45" s="40">
        <v>0</v>
      </c>
      <c r="G45" s="40">
        <v>0.91800000000000004</v>
      </c>
      <c r="H45" s="41">
        <v>0</v>
      </c>
      <c r="I45" s="42">
        <f t="shared" si="1"/>
        <v>27.358000000000544</v>
      </c>
      <c r="K45" s="63">
        <v>1.7470000000000001</v>
      </c>
    </row>
    <row r="46" spans="1:11" x14ac:dyDescent="0.2">
      <c r="A46" s="4">
        <f t="shared" si="0"/>
        <v>2</v>
      </c>
      <c r="B46" s="35">
        <v>41676</v>
      </c>
      <c r="C46" s="39">
        <v>25.300000000000182</v>
      </c>
      <c r="D46" s="40">
        <v>0</v>
      </c>
      <c r="E46" s="40">
        <v>1.4330000000000001</v>
      </c>
      <c r="F46" s="40">
        <v>0.51500000000000001</v>
      </c>
      <c r="G46" s="40">
        <v>0.42899999999999999</v>
      </c>
      <c r="H46" s="41">
        <v>0</v>
      </c>
      <c r="I46" s="42">
        <f t="shared" si="1"/>
        <v>27.677000000000181</v>
      </c>
      <c r="K46" s="63">
        <v>1.7869999999999999</v>
      </c>
    </row>
    <row r="47" spans="1:11" x14ac:dyDescent="0.2">
      <c r="A47" s="4">
        <f t="shared" si="0"/>
        <v>2</v>
      </c>
      <c r="B47" s="35">
        <v>41677</v>
      </c>
      <c r="C47" s="39">
        <v>24.899999999999636</v>
      </c>
      <c r="D47" s="40">
        <v>2.5000000000000001E-2</v>
      </c>
      <c r="E47" s="40">
        <v>1.925</v>
      </c>
      <c r="F47" s="40">
        <v>0.44500000000000001</v>
      </c>
      <c r="G47" s="40">
        <v>0.39</v>
      </c>
      <c r="H47" s="41">
        <v>0</v>
      </c>
      <c r="I47" s="42">
        <f t="shared" si="1"/>
        <v>27.684999999999636</v>
      </c>
      <c r="K47" s="63">
        <v>1.7330000000000001</v>
      </c>
    </row>
    <row r="48" spans="1:11" x14ac:dyDescent="0.2">
      <c r="A48" s="4">
        <f t="shared" si="0"/>
        <v>2</v>
      </c>
      <c r="B48" s="35">
        <v>41678</v>
      </c>
      <c r="C48" s="39">
        <v>25.399999999999636</v>
      </c>
      <c r="D48" s="40">
        <v>0</v>
      </c>
      <c r="E48" s="40">
        <v>0.64300000000000002</v>
      </c>
      <c r="F48" s="40">
        <v>0</v>
      </c>
      <c r="G48" s="40">
        <v>0</v>
      </c>
      <c r="H48" s="41">
        <v>0</v>
      </c>
      <c r="I48" s="42">
        <f t="shared" si="1"/>
        <v>26.042999999999637</v>
      </c>
      <c r="K48" s="63">
        <v>1.6419999999999999</v>
      </c>
    </row>
    <row r="49" spans="1:11" x14ac:dyDescent="0.2">
      <c r="A49" s="4">
        <f t="shared" si="0"/>
        <v>2</v>
      </c>
      <c r="B49" s="35">
        <v>41679</v>
      </c>
      <c r="C49" s="39">
        <v>24.800000000000182</v>
      </c>
      <c r="D49" s="40">
        <v>0</v>
      </c>
      <c r="E49" s="40">
        <v>0.59799999999999998</v>
      </c>
      <c r="F49" s="40">
        <v>0</v>
      </c>
      <c r="G49" s="40">
        <v>0</v>
      </c>
      <c r="H49" s="41">
        <v>0</v>
      </c>
      <c r="I49" s="42">
        <f t="shared" si="1"/>
        <v>25.398000000000181</v>
      </c>
      <c r="K49" s="63">
        <v>1.69</v>
      </c>
    </row>
    <row r="50" spans="1:11" x14ac:dyDescent="0.2">
      <c r="A50" s="4">
        <f t="shared" si="0"/>
        <v>2</v>
      </c>
      <c r="B50" s="35">
        <v>41680</v>
      </c>
      <c r="C50" s="39">
        <v>25.100000000000364</v>
      </c>
      <c r="D50" s="40">
        <v>0</v>
      </c>
      <c r="E50" s="40">
        <v>0.81</v>
      </c>
      <c r="F50" s="40">
        <v>0</v>
      </c>
      <c r="G50" s="40">
        <v>0</v>
      </c>
      <c r="H50" s="41">
        <v>0</v>
      </c>
      <c r="I50" s="42">
        <f t="shared" si="1"/>
        <v>25.910000000000363</v>
      </c>
      <c r="K50" s="63">
        <v>1.7929999999999999</v>
      </c>
    </row>
    <row r="51" spans="1:11" x14ac:dyDescent="0.2">
      <c r="A51" s="4">
        <f t="shared" si="0"/>
        <v>2</v>
      </c>
      <c r="B51" s="35">
        <v>41681</v>
      </c>
      <c r="C51" s="39">
        <v>26.800000000000182</v>
      </c>
      <c r="D51" s="40">
        <v>0</v>
      </c>
      <c r="E51" s="40">
        <v>0.71099999999999997</v>
      </c>
      <c r="F51" s="40">
        <v>0</v>
      </c>
      <c r="G51" s="40">
        <v>0</v>
      </c>
      <c r="H51" s="41">
        <v>0</v>
      </c>
      <c r="I51" s="42">
        <f t="shared" si="1"/>
        <v>27.51100000000018</v>
      </c>
      <c r="K51" s="63">
        <v>1.7410000000000001</v>
      </c>
    </row>
    <row r="52" spans="1:11" x14ac:dyDescent="0.2">
      <c r="A52" s="4">
        <f t="shared" si="0"/>
        <v>2</v>
      </c>
      <c r="B52" s="35">
        <v>41682</v>
      </c>
      <c r="C52" s="39">
        <v>26.5</v>
      </c>
      <c r="D52" s="40">
        <v>0</v>
      </c>
      <c r="E52" s="40">
        <v>0.754</v>
      </c>
      <c r="F52" s="40">
        <v>0</v>
      </c>
      <c r="G52" s="40">
        <v>0</v>
      </c>
      <c r="H52" s="41">
        <v>0</v>
      </c>
      <c r="I52" s="42">
        <f t="shared" si="1"/>
        <v>27.254000000000001</v>
      </c>
      <c r="K52" s="63">
        <v>1.728</v>
      </c>
    </row>
    <row r="53" spans="1:11" x14ac:dyDescent="0.2">
      <c r="A53" s="4">
        <f t="shared" si="0"/>
        <v>2</v>
      </c>
      <c r="B53" s="35">
        <v>41683</v>
      </c>
      <c r="C53" s="39">
        <v>23.099999999999454</v>
      </c>
      <c r="D53" s="40">
        <v>0</v>
      </c>
      <c r="E53" s="40">
        <v>1.018</v>
      </c>
      <c r="F53" s="40">
        <v>1.1080000000000001</v>
      </c>
      <c r="G53" s="40">
        <v>0.94599999999999995</v>
      </c>
      <c r="H53" s="41">
        <v>0</v>
      </c>
      <c r="I53" s="42">
        <f t="shared" si="1"/>
        <v>26.171999999999457</v>
      </c>
      <c r="K53" s="63">
        <v>1.7010000000000001</v>
      </c>
    </row>
    <row r="54" spans="1:11" x14ac:dyDescent="0.2">
      <c r="A54" s="4">
        <f t="shared" si="0"/>
        <v>2</v>
      </c>
      <c r="B54" s="35">
        <v>41684</v>
      </c>
      <c r="C54" s="39">
        <v>26.600000000000364</v>
      </c>
      <c r="D54" s="40">
        <v>0</v>
      </c>
      <c r="E54" s="40">
        <v>0.84</v>
      </c>
      <c r="F54" s="40">
        <v>0</v>
      </c>
      <c r="G54" s="40">
        <v>0</v>
      </c>
      <c r="H54" s="41">
        <v>0</v>
      </c>
      <c r="I54" s="42">
        <f t="shared" si="1"/>
        <v>27.440000000000364</v>
      </c>
      <c r="K54" s="63">
        <v>1.7549999999999999</v>
      </c>
    </row>
    <row r="55" spans="1:11" x14ac:dyDescent="0.2">
      <c r="A55" s="4">
        <f t="shared" si="0"/>
        <v>2</v>
      </c>
      <c r="B55" s="35">
        <v>41685</v>
      </c>
      <c r="C55" s="39">
        <v>26.599999999999454</v>
      </c>
      <c r="D55" s="40">
        <v>0</v>
      </c>
      <c r="E55" s="40">
        <v>0.80100000000000005</v>
      </c>
      <c r="F55" s="40">
        <v>0</v>
      </c>
      <c r="G55" s="40">
        <v>0</v>
      </c>
      <c r="H55" s="41">
        <v>0</v>
      </c>
      <c r="I55" s="42">
        <f t="shared" si="1"/>
        <v>27.400999999999453</v>
      </c>
      <c r="K55" s="63">
        <v>1.7589999999999999</v>
      </c>
    </row>
    <row r="56" spans="1:11" x14ac:dyDescent="0.2">
      <c r="A56" s="4">
        <f t="shared" si="0"/>
        <v>2</v>
      </c>
      <c r="B56" s="35">
        <v>41686</v>
      </c>
      <c r="C56" s="39">
        <v>25.100000000000364</v>
      </c>
      <c r="D56" s="40">
        <v>0</v>
      </c>
      <c r="E56" s="40">
        <v>0.76</v>
      </c>
      <c r="F56" s="40">
        <v>0</v>
      </c>
      <c r="G56" s="40">
        <v>0</v>
      </c>
      <c r="H56" s="41">
        <v>0</v>
      </c>
      <c r="I56" s="42">
        <f t="shared" si="1"/>
        <v>25.860000000000365</v>
      </c>
      <c r="K56" s="63">
        <v>1.677</v>
      </c>
    </row>
    <row r="57" spans="1:11" x14ac:dyDescent="0.2">
      <c r="A57" s="4">
        <f t="shared" si="0"/>
        <v>2</v>
      </c>
      <c r="B57" s="35">
        <v>41687</v>
      </c>
      <c r="C57" s="39">
        <v>22.100000000000364</v>
      </c>
      <c r="D57" s="40">
        <v>0.14000000000000001</v>
      </c>
      <c r="E57" s="40">
        <v>1.2230000000000001</v>
      </c>
      <c r="F57" s="40">
        <v>1.0549999999999999</v>
      </c>
      <c r="G57" s="40">
        <v>0.82199999999999995</v>
      </c>
      <c r="H57" s="41">
        <v>0</v>
      </c>
      <c r="I57" s="42">
        <f t="shared" si="1"/>
        <v>25.340000000000362</v>
      </c>
      <c r="K57" s="63">
        <v>1.724</v>
      </c>
    </row>
    <row r="58" spans="1:11" x14ac:dyDescent="0.2">
      <c r="A58" s="4">
        <f t="shared" si="0"/>
        <v>2</v>
      </c>
      <c r="B58" s="35">
        <v>41688</v>
      </c>
      <c r="C58" s="39">
        <v>25.099999999999454</v>
      </c>
      <c r="D58" s="40">
        <v>0</v>
      </c>
      <c r="E58" s="40">
        <v>0.621</v>
      </c>
      <c r="F58" s="40">
        <v>1.113</v>
      </c>
      <c r="G58" s="40">
        <v>0.75900000000000001</v>
      </c>
      <c r="H58" s="41">
        <v>0.106</v>
      </c>
      <c r="I58" s="42">
        <f t="shared" si="1"/>
        <v>27.698999999999455</v>
      </c>
      <c r="K58" s="63">
        <v>1.4370000000000001</v>
      </c>
    </row>
    <row r="59" spans="1:11" x14ac:dyDescent="0.2">
      <c r="A59" s="4">
        <f t="shared" si="0"/>
        <v>2</v>
      </c>
      <c r="B59" s="35">
        <v>41689</v>
      </c>
      <c r="C59" s="39">
        <v>22.699999999999818</v>
      </c>
      <c r="D59" s="40">
        <v>0</v>
      </c>
      <c r="E59" s="40">
        <v>0.7</v>
      </c>
      <c r="F59" s="40">
        <v>1.321</v>
      </c>
      <c r="G59" s="40">
        <v>0.96299999999999997</v>
      </c>
      <c r="H59" s="41">
        <v>0</v>
      </c>
      <c r="I59" s="42">
        <f t="shared" si="1"/>
        <v>25.68399999999982</v>
      </c>
      <c r="K59" s="63">
        <v>1.6990000000000001</v>
      </c>
    </row>
    <row r="60" spans="1:11" x14ac:dyDescent="0.2">
      <c r="A60" s="4">
        <f t="shared" si="0"/>
        <v>2</v>
      </c>
      <c r="B60" s="35">
        <v>41690</v>
      </c>
      <c r="C60" s="39">
        <v>24.700000000000728</v>
      </c>
      <c r="D60" s="40">
        <v>0</v>
      </c>
      <c r="E60" s="40">
        <v>0.89600000000000002</v>
      </c>
      <c r="F60" s="40">
        <v>0.35799999999999998</v>
      </c>
      <c r="G60" s="40">
        <v>0.48299999999999998</v>
      </c>
      <c r="H60" s="41">
        <v>0</v>
      </c>
      <c r="I60" s="42">
        <f t="shared" si="1"/>
        <v>26.437000000000729</v>
      </c>
      <c r="K60" s="63">
        <v>1.7090000000000001</v>
      </c>
    </row>
    <row r="61" spans="1:11" x14ac:dyDescent="0.2">
      <c r="A61" s="4">
        <f t="shared" si="0"/>
        <v>2</v>
      </c>
      <c r="B61" s="35">
        <v>41691</v>
      </c>
      <c r="C61" s="39">
        <v>25.599999999999454</v>
      </c>
      <c r="D61" s="40">
        <v>0</v>
      </c>
      <c r="E61" s="40">
        <v>0.60699999999999998</v>
      </c>
      <c r="F61" s="40">
        <v>0</v>
      </c>
      <c r="G61" s="40">
        <v>0</v>
      </c>
      <c r="H61" s="41">
        <v>0</v>
      </c>
      <c r="I61" s="42">
        <f t="shared" si="1"/>
        <v>26.206999999999454</v>
      </c>
      <c r="K61" s="63">
        <v>1.6579999999999999</v>
      </c>
    </row>
    <row r="62" spans="1:11" x14ac:dyDescent="0.2">
      <c r="A62" s="4">
        <f t="shared" si="0"/>
        <v>2</v>
      </c>
      <c r="B62" s="35">
        <v>41692</v>
      </c>
      <c r="C62" s="39">
        <v>23.800000000000182</v>
      </c>
      <c r="D62" s="40">
        <v>0</v>
      </c>
      <c r="E62" s="40">
        <v>0.73799999999999999</v>
      </c>
      <c r="F62" s="40">
        <v>0.52400000000000002</v>
      </c>
      <c r="G62" s="40">
        <v>0.40400000000000003</v>
      </c>
      <c r="H62" s="41">
        <v>0</v>
      </c>
      <c r="I62" s="42">
        <f t="shared" si="1"/>
        <v>25.466000000000182</v>
      </c>
      <c r="K62" s="63">
        <v>1.6539999999999999</v>
      </c>
    </row>
    <row r="63" spans="1:11" x14ac:dyDescent="0.2">
      <c r="A63" s="4">
        <f t="shared" si="0"/>
        <v>2</v>
      </c>
      <c r="B63" s="35">
        <v>41693</v>
      </c>
      <c r="C63" s="39">
        <v>24</v>
      </c>
      <c r="D63" s="40">
        <v>0</v>
      </c>
      <c r="E63" s="40">
        <v>0.54100000000000004</v>
      </c>
      <c r="F63" s="40">
        <v>0</v>
      </c>
      <c r="G63" s="40">
        <v>0</v>
      </c>
      <c r="H63" s="41">
        <v>0</v>
      </c>
      <c r="I63" s="42">
        <f t="shared" si="1"/>
        <v>24.541</v>
      </c>
      <c r="K63" s="63">
        <v>1.6759999999999999</v>
      </c>
    </row>
    <row r="64" spans="1:11" x14ac:dyDescent="0.2">
      <c r="A64" s="4">
        <f t="shared" si="0"/>
        <v>2</v>
      </c>
      <c r="B64" s="35">
        <v>41694</v>
      </c>
      <c r="C64" s="39">
        <v>25.600000000000364</v>
      </c>
      <c r="D64" s="40">
        <v>0</v>
      </c>
      <c r="E64" s="40">
        <v>0.84899999999999998</v>
      </c>
      <c r="F64" s="40">
        <v>0.41599999999999998</v>
      </c>
      <c r="G64" s="40">
        <v>0.29599999999999999</v>
      </c>
      <c r="H64" s="41">
        <v>0</v>
      </c>
      <c r="I64" s="42">
        <f t="shared" si="1"/>
        <v>27.161000000000364</v>
      </c>
      <c r="K64" s="63">
        <v>1.714</v>
      </c>
    </row>
    <row r="65" spans="1:11" x14ac:dyDescent="0.2">
      <c r="A65" s="4">
        <f t="shared" si="0"/>
        <v>2</v>
      </c>
      <c r="B65" s="35">
        <v>41695</v>
      </c>
      <c r="C65" s="39">
        <v>24.199999999999818</v>
      </c>
      <c r="D65" s="40">
        <v>0</v>
      </c>
      <c r="E65" s="40">
        <v>1.1539999999999999</v>
      </c>
      <c r="F65" s="40">
        <v>0.91</v>
      </c>
      <c r="G65" s="40">
        <v>0.67300000000000004</v>
      </c>
      <c r="H65" s="41">
        <v>0</v>
      </c>
      <c r="I65" s="42">
        <f t="shared" si="1"/>
        <v>26.93699999999982</v>
      </c>
      <c r="K65" s="63">
        <v>1.7330000000000001</v>
      </c>
    </row>
    <row r="66" spans="1:11" x14ac:dyDescent="0.2">
      <c r="A66" s="4">
        <f t="shared" si="0"/>
        <v>2</v>
      </c>
      <c r="B66" s="35">
        <v>41696</v>
      </c>
      <c r="C66" s="39">
        <v>24.399999999999636</v>
      </c>
      <c r="D66" s="40">
        <v>0</v>
      </c>
      <c r="E66" s="40">
        <v>0.77800000000000002</v>
      </c>
      <c r="F66" s="40">
        <v>0</v>
      </c>
      <c r="G66" s="40">
        <v>0.69699999999999995</v>
      </c>
      <c r="H66" s="41">
        <v>0</v>
      </c>
      <c r="I66" s="42">
        <f t="shared" si="1"/>
        <v>25.874999999999634</v>
      </c>
      <c r="K66" s="63">
        <v>1.6910000000000001</v>
      </c>
    </row>
    <row r="67" spans="1:11" x14ac:dyDescent="0.2">
      <c r="A67" s="4">
        <f t="shared" si="0"/>
        <v>2</v>
      </c>
      <c r="B67" s="35">
        <v>41697</v>
      </c>
      <c r="C67" s="39">
        <v>22.900000000000546</v>
      </c>
      <c r="D67" s="40">
        <v>0</v>
      </c>
      <c r="E67" s="40">
        <v>0.97199999999999998</v>
      </c>
      <c r="F67" s="40">
        <v>0.84899999999999998</v>
      </c>
      <c r="G67" s="40">
        <v>0.78700000000000003</v>
      </c>
      <c r="H67" s="41">
        <v>0</v>
      </c>
      <c r="I67" s="42">
        <f t="shared" si="1"/>
        <v>25.508000000000546</v>
      </c>
      <c r="K67" s="63">
        <v>1.6759999999999999</v>
      </c>
    </row>
    <row r="68" spans="1:11" x14ac:dyDescent="0.2">
      <c r="A68" s="4">
        <v>2</v>
      </c>
      <c r="B68" s="35">
        <v>41698</v>
      </c>
      <c r="C68" s="39">
        <v>22.899999999999636</v>
      </c>
      <c r="D68" s="40">
        <v>0</v>
      </c>
      <c r="E68" s="40">
        <v>0.69099999999999995</v>
      </c>
      <c r="F68" s="40">
        <v>0.78700000000000003</v>
      </c>
      <c r="G68" s="40">
        <v>0.53500000000000003</v>
      </c>
      <c r="H68" s="41">
        <v>0</v>
      </c>
      <c r="I68" s="42">
        <f t="shared" si="1"/>
        <v>24.912999999999634</v>
      </c>
      <c r="K68" s="63">
        <v>1.661</v>
      </c>
    </row>
    <row r="69" spans="1:11" x14ac:dyDescent="0.2">
      <c r="A69" s="4">
        <f t="shared" si="0"/>
        <v>3</v>
      </c>
      <c r="B69" s="35">
        <v>41699</v>
      </c>
      <c r="C69" s="39">
        <v>25.199999999999818</v>
      </c>
      <c r="D69" s="40">
        <v>0</v>
      </c>
      <c r="E69" s="40">
        <v>0.70399999999999996</v>
      </c>
      <c r="F69" s="40">
        <v>0.39</v>
      </c>
      <c r="G69" s="40">
        <v>0.39500000000000002</v>
      </c>
      <c r="H69" s="41">
        <v>0</v>
      </c>
      <c r="I69" s="42">
        <f t="shared" si="1"/>
        <v>26.688999999999819</v>
      </c>
      <c r="K69" s="63">
        <v>1.6240000000000001</v>
      </c>
    </row>
    <row r="70" spans="1:11" x14ac:dyDescent="0.2">
      <c r="A70" s="4">
        <f t="shared" si="0"/>
        <v>3</v>
      </c>
      <c r="B70" s="35">
        <v>41700</v>
      </c>
      <c r="C70" s="39">
        <v>22.400000000000546</v>
      </c>
      <c r="D70" s="40">
        <v>0</v>
      </c>
      <c r="E70" s="40">
        <v>0.47699999999999998</v>
      </c>
      <c r="F70" s="40">
        <v>0</v>
      </c>
      <c r="G70" s="40">
        <v>0</v>
      </c>
      <c r="H70" s="41">
        <v>0</v>
      </c>
      <c r="I70" s="42">
        <f t="shared" si="1"/>
        <v>22.877000000000546</v>
      </c>
      <c r="K70" s="63">
        <v>1.6220000000000001</v>
      </c>
    </row>
    <row r="71" spans="1:11" x14ac:dyDescent="0.2">
      <c r="A71" s="4">
        <f t="shared" si="0"/>
        <v>3</v>
      </c>
      <c r="B71" s="35">
        <v>41701</v>
      </c>
      <c r="C71" s="39">
        <v>25.299999999999272</v>
      </c>
      <c r="D71" s="40">
        <v>0</v>
      </c>
      <c r="E71" s="40">
        <v>0.59899999999999998</v>
      </c>
      <c r="F71" s="40">
        <v>0</v>
      </c>
      <c r="G71" s="40">
        <v>0</v>
      </c>
      <c r="H71" s="41">
        <v>0</v>
      </c>
      <c r="I71" s="42">
        <f t="shared" si="1"/>
        <v>25.898999999999273</v>
      </c>
      <c r="K71" s="63">
        <v>1.702</v>
      </c>
    </row>
    <row r="72" spans="1:11" x14ac:dyDescent="0.2">
      <c r="A72" s="4">
        <f t="shared" si="0"/>
        <v>3</v>
      </c>
      <c r="B72" s="35">
        <v>41702</v>
      </c>
      <c r="C72" s="39">
        <v>24.300000000000182</v>
      </c>
      <c r="D72" s="40">
        <v>0</v>
      </c>
      <c r="E72" s="40">
        <v>0.78100000000000003</v>
      </c>
      <c r="F72" s="40">
        <v>0.46200000000000002</v>
      </c>
      <c r="G72" s="40">
        <v>0.308</v>
      </c>
      <c r="H72" s="41">
        <v>0</v>
      </c>
      <c r="I72" s="42">
        <f t="shared" si="1"/>
        <v>25.85100000000018</v>
      </c>
      <c r="K72" s="63">
        <v>1.714</v>
      </c>
    </row>
    <row r="73" spans="1:11" x14ac:dyDescent="0.2">
      <c r="A73" s="4">
        <f t="shared" si="0"/>
        <v>3</v>
      </c>
      <c r="B73" s="35">
        <v>41703</v>
      </c>
      <c r="C73" s="39">
        <v>26.400000000000546</v>
      </c>
      <c r="D73" s="40">
        <v>0</v>
      </c>
      <c r="E73" s="40">
        <v>0.93200000000000005</v>
      </c>
      <c r="F73" s="40">
        <v>0.34899999999999998</v>
      </c>
      <c r="G73" s="40">
        <v>0.41</v>
      </c>
      <c r="H73" s="41">
        <v>0</v>
      </c>
      <c r="I73" s="42">
        <f t="shared" si="1"/>
        <v>28.091000000000545</v>
      </c>
      <c r="K73" s="63">
        <v>1.7</v>
      </c>
    </row>
    <row r="74" spans="1:11" x14ac:dyDescent="0.2">
      <c r="A74" s="4">
        <f t="shared" ref="A74:A137" si="2">+IF(ISBLANK($B74),"",MONTH($B74))</f>
        <v>3</v>
      </c>
      <c r="B74" s="35">
        <v>41704</v>
      </c>
      <c r="C74" s="39">
        <v>23.5</v>
      </c>
      <c r="D74" s="40">
        <v>0</v>
      </c>
      <c r="E74" s="40">
        <v>1.012</v>
      </c>
      <c r="F74" s="40">
        <v>0.371</v>
      </c>
      <c r="G74" s="40">
        <v>0.41699999999999998</v>
      </c>
      <c r="H74" s="41">
        <v>0</v>
      </c>
      <c r="I74" s="42">
        <f t="shared" ref="I74:I137" si="3">+SUM(C74:H74)</f>
        <v>25.3</v>
      </c>
      <c r="K74" s="63">
        <v>1.7010000000000001</v>
      </c>
    </row>
    <row r="75" spans="1:11" x14ac:dyDescent="0.2">
      <c r="A75" s="4">
        <f t="shared" si="2"/>
        <v>3</v>
      </c>
      <c r="B75" s="35">
        <v>41705</v>
      </c>
      <c r="C75" s="39">
        <v>23.299999999999272</v>
      </c>
      <c r="D75" s="40">
        <v>0</v>
      </c>
      <c r="E75" s="40">
        <v>0.79100000000000004</v>
      </c>
      <c r="F75" s="40">
        <v>0</v>
      </c>
      <c r="G75" s="40">
        <v>1.327</v>
      </c>
      <c r="H75" s="41">
        <v>0.108</v>
      </c>
      <c r="I75" s="42">
        <f t="shared" si="3"/>
        <v>25.525999999999275</v>
      </c>
      <c r="K75" s="63">
        <v>1.63</v>
      </c>
    </row>
    <row r="76" spans="1:11" x14ac:dyDescent="0.2">
      <c r="A76" s="4">
        <f t="shared" si="2"/>
        <v>3</v>
      </c>
      <c r="B76" s="35">
        <v>41706</v>
      </c>
      <c r="C76" s="39">
        <v>23.800000000000182</v>
      </c>
      <c r="D76" s="40">
        <v>0</v>
      </c>
      <c r="E76" s="40">
        <v>0.80900000000000005</v>
      </c>
      <c r="F76" s="40">
        <v>0</v>
      </c>
      <c r="G76" s="40">
        <v>0.53</v>
      </c>
      <c r="H76" s="41">
        <v>4.5999999999999999E-2</v>
      </c>
      <c r="I76" s="42">
        <f t="shared" si="3"/>
        <v>25.185000000000183</v>
      </c>
      <c r="K76" s="63">
        <v>1.645</v>
      </c>
    </row>
    <row r="77" spans="1:11" x14ac:dyDescent="0.2">
      <c r="A77" s="4">
        <f t="shared" si="2"/>
        <v>3</v>
      </c>
      <c r="B77" s="35">
        <v>41707</v>
      </c>
      <c r="C77" s="39">
        <v>22.800000000000182</v>
      </c>
      <c r="D77" s="40">
        <v>0</v>
      </c>
      <c r="E77" s="40">
        <v>0.63700000000000001</v>
      </c>
      <c r="F77" s="40">
        <v>6.0000000000000001E-3</v>
      </c>
      <c r="G77" s="40">
        <v>0</v>
      </c>
      <c r="H77" s="41">
        <v>0</v>
      </c>
      <c r="I77" s="42">
        <f t="shared" si="3"/>
        <v>23.443000000000183</v>
      </c>
      <c r="K77" s="63">
        <v>1.651</v>
      </c>
    </row>
    <row r="78" spans="1:11" x14ac:dyDescent="0.2">
      <c r="A78" s="4">
        <f t="shared" si="2"/>
        <v>3</v>
      </c>
      <c r="B78" s="35">
        <v>41708</v>
      </c>
      <c r="C78" s="39">
        <v>25.399999999999636</v>
      </c>
      <c r="D78" s="40">
        <v>0</v>
      </c>
      <c r="E78" s="40">
        <v>0.99099999999999999</v>
      </c>
      <c r="F78" s="40">
        <v>4.8000000000000001E-2</v>
      </c>
      <c r="G78" s="40">
        <v>3.6999999999999998E-2</v>
      </c>
      <c r="H78" s="41">
        <v>1.2999999999999999E-2</v>
      </c>
      <c r="I78" s="42">
        <f t="shared" si="3"/>
        <v>26.488999999999635</v>
      </c>
      <c r="K78" s="63">
        <v>1.694</v>
      </c>
    </row>
    <row r="79" spans="1:11" x14ac:dyDescent="0.2">
      <c r="A79" s="4">
        <f t="shared" si="2"/>
        <v>3</v>
      </c>
      <c r="B79" s="35">
        <v>41709</v>
      </c>
      <c r="C79" s="39">
        <v>24.200000000000728</v>
      </c>
      <c r="D79" s="40">
        <v>0</v>
      </c>
      <c r="E79" s="40">
        <v>0.89600000000000002</v>
      </c>
      <c r="F79" s="40">
        <v>0.92900000000000005</v>
      </c>
      <c r="G79" s="40">
        <v>0.92900000000000005</v>
      </c>
      <c r="H79" s="41">
        <v>0</v>
      </c>
      <c r="I79" s="42">
        <f t="shared" si="3"/>
        <v>26.954000000000725</v>
      </c>
      <c r="K79" s="63">
        <v>1.7410000000000001</v>
      </c>
    </row>
    <row r="80" spans="1:11" x14ac:dyDescent="0.2">
      <c r="A80" s="4">
        <f t="shared" si="2"/>
        <v>3</v>
      </c>
      <c r="B80" s="35">
        <v>41710</v>
      </c>
      <c r="C80" s="39">
        <v>25.799999999999272</v>
      </c>
      <c r="D80" s="40">
        <v>0</v>
      </c>
      <c r="E80" s="40">
        <v>0.64400000000000002</v>
      </c>
      <c r="F80" s="40">
        <v>0</v>
      </c>
      <c r="G80" s="40">
        <v>0</v>
      </c>
      <c r="H80" s="41">
        <v>0</v>
      </c>
      <c r="I80" s="42">
        <f t="shared" si="3"/>
        <v>26.443999999999271</v>
      </c>
      <c r="K80" s="63">
        <v>1.728</v>
      </c>
    </row>
    <row r="81" spans="1:11" x14ac:dyDescent="0.2">
      <c r="A81" s="4">
        <f t="shared" si="2"/>
        <v>3</v>
      </c>
      <c r="B81" s="35">
        <v>41711</v>
      </c>
      <c r="C81" s="39">
        <v>22.600000000000364</v>
      </c>
      <c r="D81" s="40">
        <v>0</v>
      </c>
      <c r="E81" s="40">
        <v>0.79900000000000004</v>
      </c>
      <c r="F81" s="40">
        <v>0.76300000000000001</v>
      </c>
      <c r="G81" s="40">
        <v>0.878</v>
      </c>
      <c r="H81" s="41">
        <v>0.129</v>
      </c>
      <c r="I81" s="42">
        <f t="shared" si="3"/>
        <v>25.169000000000366</v>
      </c>
      <c r="K81" s="63">
        <v>1.7050000000000001</v>
      </c>
    </row>
    <row r="82" spans="1:11" x14ac:dyDescent="0.2">
      <c r="A82" s="4">
        <f t="shared" si="2"/>
        <v>3</v>
      </c>
      <c r="B82" s="35">
        <v>41712</v>
      </c>
      <c r="C82" s="39">
        <v>22.5</v>
      </c>
      <c r="D82" s="40">
        <v>0</v>
      </c>
      <c r="E82" s="40">
        <v>1.2629999999999999</v>
      </c>
      <c r="F82" s="40">
        <v>0.90100000000000002</v>
      </c>
      <c r="G82" s="40">
        <v>0.86699999999999999</v>
      </c>
      <c r="H82" s="41">
        <v>0</v>
      </c>
      <c r="I82" s="42">
        <f t="shared" si="3"/>
        <v>25.530999999999999</v>
      </c>
      <c r="K82" s="63">
        <v>1.6659999999999999</v>
      </c>
    </row>
    <row r="83" spans="1:11" x14ac:dyDescent="0.2">
      <c r="A83" s="4">
        <f t="shared" si="2"/>
        <v>3</v>
      </c>
      <c r="B83" s="35">
        <v>41713</v>
      </c>
      <c r="C83" s="39">
        <v>23</v>
      </c>
      <c r="D83" s="40">
        <v>0</v>
      </c>
      <c r="E83" s="40">
        <v>0.9</v>
      </c>
      <c r="F83" s="40">
        <v>1.171</v>
      </c>
      <c r="G83" s="40">
        <v>0.64300000000000002</v>
      </c>
      <c r="H83" s="41">
        <v>0</v>
      </c>
      <c r="I83" s="42">
        <f t="shared" si="3"/>
        <v>25.713999999999999</v>
      </c>
      <c r="K83" s="63">
        <v>1.653</v>
      </c>
    </row>
    <row r="84" spans="1:11" x14ac:dyDescent="0.2">
      <c r="A84" s="4">
        <f t="shared" si="2"/>
        <v>3</v>
      </c>
      <c r="B84" s="35">
        <v>41714</v>
      </c>
      <c r="C84" s="39">
        <v>21.899999999999636</v>
      </c>
      <c r="D84" s="40">
        <v>0</v>
      </c>
      <c r="E84" s="40">
        <v>0.88300000000000001</v>
      </c>
      <c r="F84" s="40">
        <v>0.84799999999999998</v>
      </c>
      <c r="G84" s="40">
        <v>0.76100000000000001</v>
      </c>
      <c r="H84" s="41">
        <v>0</v>
      </c>
      <c r="I84" s="42">
        <f t="shared" si="3"/>
        <v>24.391999999999634</v>
      </c>
      <c r="K84" s="63">
        <v>1.65</v>
      </c>
    </row>
    <row r="85" spans="1:11" x14ac:dyDescent="0.2">
      <c r="A85" s="4">
        <f t="shared" si="2"/>
        <v>3</v>
      </c>
      <c r="B85" s="35">
        <v>41715</v>
      </c>
      <c r="C85" s="39">
        <v>25.200000000000728</v>
      </c>
      <c r="D85" s="40">
        <v>0</v>
      </c>
      <c r="E85" s="40">
        <v>0.66600000000000004</v>
      </c>
      <c r="F85" s="40">
        <v>0</v>
      </c>
      <c r="G85" s="40">
        <v>0</v>
      </c>
      <c r="H85" s="41">
        <v>0</v>
      </c>
      <c r="I85" s="42">
        <f t="shared" si="3"/>
        <v>25.866000000000728</v>
      </c>
      <c r="K85" s="63">
        <v>1.6930000000000001</v>
      </c>
    </row>
    <row r="86" spans="1:11" x14ac:dyDescent="0.2">
      <c r="A86" s="4">
        <f t="shared" si="2"/>
        <v>3</v>
      </c>
      <c r="B86" s="35">
        <v>41716</v>
      </c>
      <c r="C86" s="39">
        <v>25.099999999999454</v>
      </c>
      <c r="D86" s="40">
        <v>0</v>
      </c>
      <c r="E86" s="40">
        <v>0.75600000000000001</v>
      </c>
      <c r="F86" s="40">
        <v>0</v>
      </c>
      <c r="G86" s="40">
        <v>0</v>
      </c>
      <c r="H86" s="41">
        <v>0</v>
      </c>
      <c r="I86" s="42">
        <f t="shared" si="3"/>
        <v>25.855999999999455</v>
      </c>
      <c r="K86" s="63">
        <v>1.7110000000000001</v>
      </c>
    </row>
    <row r="87" spans="1:11" x14ac:dyDescent="0.2">
      <c r="A87" s="4">
        <f t="shared" si="2"/>
        <v>3</v>
      </c>
      <c r="B87" s="35">
        <v>41717</v>
      </c>
      <c r="C87" s="39">
        <v>25.900000000000546</v>
      </c>
      <c r="D87" s="40">
        <v>0</v>
      </c>
      <c r="E87" s="40">
        <v>1.0529999999999999</v>
      </c>
      <c r="F87" s="40">
        <v>0</v>
      </c>
      <c r="G87" s="40">
        <v>0</v>
      </c>
      <c r="H87" s="41">
        <v>0</v>
      </c>
      <c r="I87" s="42">
        <f t="shared" si="3"/>
        <v>26.953000000000547</v>
      </c>
      <c r="K87" s="63">
        <v>1.73</v>
      </c>
    </row>
    <row r="88" spans="1:11" x14ac:dyDescent="0.2">
      <c r="A88" s="4">
        <f t="shared" si="2"/>
        <v>3</v>
      </c>
      <c r="B88" s="35">
        <v>41718</v>
      </c>
      <c r="C88" s="39">
        <v>25.5</v>
      </c>
      <c r="D88" s="40">
        <v>0</v>
      </c>
      <c r="E88" s="40">
        <v>0.74099999999999999</v>
      </c>
      <c r="F88" s="40">
        <v>0</v>
      </c>
      <c r="G88" s="40">
        <v>0</v>
      </c>
      <c r="H88" s="41">
        <v>0</v>
      </c>
      <c r="I88" s="42">
        <f t="shared" si="3"/>
        <v>26.241</v>
      </c>
      <c r="K88" s="63">
        <v>1.6919999999999999</v>
      </c>
    </row>
    <row r="89" spans="1:11" x14ac:dyDescent="0.2">
      <c r="A89" s="4">
        <f t="shared" si="2"/>
        <v>3</v>
      </c>
      <c r="B89" s="35">
        <v>41719</v>
      </c>
      <c r="C89" s="39">
        <v>25.399999999999636</v>
      </c>
      <c r="D89" s="40">
        <v>0.125</v>
      </c>
      <c r="E89" s="40">
        <v>0.71499999999999997</v>
      </c>
      <c r="F89" s="40">
        <v>0</v>
      </c>
      <c r="G89" s="40">
        <v>0</v>
      </c>
      <c r="H89" s="41">
        <v>1.0999999999999999E-2</v>
      </c>
      <c r="I89" s="42">
        <f t="shared" si="3"/>
        <v>26.250999999999635</v>
      </c>
      <c r="K89" s="63">
        <v>1.619</v>
      </c>
    </row>
    <row r="90" spans="1:11" x14ac:dyDescent="0.2">
      <c r="A90" s="4">
        <f t="shared" si="2"/>
        <v>3</v>
      </c>
      <c r="B90" s="35">
        <v>41720</v>
      </c>
      <c r="C90" s="39">
        <v>20.600000000000364</v>
      </c>
      <c r="D90" s="40">
        <v>0.186</v>
      </c>
      <c r="E90" s="40">
        <v>0.95699999999999996</v>
      </c>
      <c r="F90" s="40">
        <v>1.079</v>
      </c>
      <c r="G90" s="40">
        <v>0.68799999999999994</v>
      </c>
      <c r="H90" s="41">
        <v>0</v>
      </c>
      <c r="I90" s="42">
        <f t="shared" si="3"/>
        <v>23.510000000000364</v>
      </c>
      <c r="K90" s="63">
        <v>1.613</v>
      </c>
    </row>
    <row r="91" spans="1:11" x14ac:dyDescent="0.2">
      <c r="A91" s="4">
        <f t="shared" si="2"/>
        <v>3</v>
      </c>
      <c r="B91" s="35">
        <v>41721</v>
      </c>
      <c r="C91" s="39">
        <v>24.099999999999454</v>
      </c>
      <c r="D91" s="40">
        <v>0</v>
      </c>
      <c r="E91" s="40">
        <v>0.77500000000000002</v>
      </c>
      <c r="F91" s="40">
        <v>0</v>
      </c>
      <c r="G91" s="40">
        <v>0</v>
      </c>
      <c r="H91" s="41">
        <v>0</v>
      </c>
      <c r="I91" s="42">
        <f t="shared" si="3"/>
        <v>24.874999999999453</v>
      </c>
      <c r="K91" s="63">
        <v>1.6659999999999999</v>
      </c>
    </row>
    <row r="92" spans="1:11" x14ac:dyDescent="0.2">
      <c r="A92" s="4">
        <f t="shared" si="2"/>
        <v>3</v>
      </c>
      <c r="B92" s="35">
        <v>41722</v>
      </c>
      <c r="C92" s="39">
        <v>25.100000000000364</v>
      </c>
      <c r="D92" s="40">
        <v>0</v>
      </c>
      <c r="E92" s="40">
        <v>0.95099999999999996</v>
      </c>
      <c r="F92" s="40">
        <v>0</v>
      </c>
      <c r="G92" s="40">
        <v>0</v>
      </c>
      <c r="H92" s="41">
        <v>0</v>
      </c>
      <c r="I92" s="42">
        <f t="shared" si="3"/>
        <v>26.051000000000364</v>
      </c>
      <c r="K92" s="63">
        <v>1.649</v>
      </c>
    </row>
    <row r="93" spans="1:11" x14ac:dyDescent="0.2">
      <c r="A93" s="4">
        <f t="shared" si="2"/>
        <v>3</v>
      </c>
      <c r="B93" s="35">
        <v>41723</v>
      </c>
      <c r="C93" s="39">
        <v>21.099999999999454</v>
      </c>
      <c r="D93" s="40">
        <v>0</v>
      </c>
      <c r="E93" s="40">
        <v>0.97</v>
      </c>
      <c r="F93" s="40">
        <v>1.5029999999999999</v>
      </c>
      <c r="G93" s="40">
        <v>1.077</v>
      </c>
      <c r="H93" s="41">
        <v>0</v>
      </c>
      <c r="I93" s="42">
        <f t="shared" si="3"/>
        <v>24.649999999999451</v>
      </c>
      <c r="K93" s="63">
        <v>1.236</v>
      </c>
    </row>
    <row r="94" spans="1:11" x14ac:dyDescent="0.2">
      <c r="A94" s="4">
        <f t="shared" si="2"/>
        <v>3</v>
      </c>
      <c r="B94" s="35">
        <v>41724</v>
      </c>
      <c r="C94" s="39">
        <v>24.300000000000182</v>
      </c>
      <c r="D94" s="40">
        <v>0.217</v>
      </c>
      <c r="E94" s="40">
        <v>1.7430000000000001</v>
      </c>
      <c r="F94" s="40">
        <v>0.33</v>
      </c>
      <c r="G94" s="40">
        <v>0.318</v>
      </c>
      <c r="H94" s="41">
        <v>0</v>
      </c>
      <c r="I94" s="42">
        <f t="shared" si="3"/>
        <v>26.908000000000179</v>
      </c>
      <c r="K94" s="63">
        <v>1.7070000000000001</v>
      </c>
    </row>
    <row r="95" spans="1:11" x14ac:dyDescent="0.2">
      <c r="A95" s="4">
        <f t="shared" si="2"/>
        <v>3</v>
      </c>
      <c r="B95" s="35">
        <v>41725</v>
      </c>
      <c r="C95" s="39">
        <v>26.300000000000182</v>
      </c>
      <c r="D95" s="40">
        <v>0.21199999999999999</v>
      </c>
      <c r="E95" s="40">
        <v>1.133</v>
      </c>
      <c r="F95" s="40">
        <v>0</v>
      </c>
      <c r="G95" s="40">
        <v>0</v>
      </c>
      <c r="H95" s="41">
        <v>0</v>
      </c>
      <c r="I95" s="42">
        <f t="shared" si="3"/>
        <v>27.645000000000181</v>
      </c>
      <c r="K95" s="63">
        <v>1.6870000000000001</v>
      </c>
    </row>
    <row r="96" spans="1:11" x14ac:dyDescent="0.2">
      <c r="A96" s="4">
        <f t="shared" si="2"/>
        <v>3</v>
      </c>
      <c r="B96" s="35">
        <v>41726</v>
      </c>
      <c r="C96" s="39">
        <v>26</v>
      </c>
      <c r="D96" s="40">
        <v>0</v>
      </c>
      <c r="E96" s="40">
        <v>1.056</v>
      </c>
      <c r="F96" s="40">
        <v>0</v>
      </c>
      <c r="G96" s="40">
        <v>0</v>
      </c>
      <c r="H96" s="41">
        <v>0</v>
      </c>
      <c r="I96" s="42">
        <f t="shared" si="3"/>
        <v>27.056000000000001</v>
      </c>
      <c r="K96" s="63">
        <v>1.6459999999999999</v>
      </c>
    </row>
    <row r="97" spans="1:11" x14ac:dyDescent="0.2">
      <c r="A97" s="4">
        <f t="shared" si="2"/>
        <v>3</v>
      </c>
      <c r="B97" s="35">
        <v>41727</v>
      </c>
      <c r="C97" s="39">
        <v>23.699999999999818</v>
      </c>
      <c r="D97" s="40">
        <v>0</v>
      </c>
      <c r="E97" s="40">
        <v>1.284</v>
      </c>
      <c r="F97" s="40">
        <v>0.20399999999999999</v>
      </c>
      <c r="G97" s="40">
        <v>0.26800000000000002</v>
      </c>
      <c r="H97" s="41">
        <v>0</v>
      </c>
      <c r="I97" s="42">
        <f t="shared" si="3"/>
        <v>25.455999999999818</v>
      </c>
      <c r="K97" s="63">
        <v>1.5820000000000001</v>
      </c>
    </row>
    <row r="98" spans="1:11" x14ac:dyDescent="0.2">
      <c r="A98" s="4">
        <f t="shared" si="2"/>
        <v>3</v>
      </c>
      <c r="B98" s="35">
        <v>41728</v>
      </c>
      <c r="C98" s="39">
        <v>23.600000000000364</v>
      </c>
      <c r="D98" s="40">
        <v>0</v>
      </c>
      <c r="E98" s="40">
        <v>0.99199999999999999</v>
      </c>
      <c r="F98" s="40">
        <v>0</v>
      </c>
      <c r="G98" s="40">
        <v>0</v>
      </c>
      <c r="H98" s="41">
        <v>0</v>
      </c>
      <c r="I98" s="42">
        <f t="shared" si="3"/>
        <v>24.592000000000365</v>
      </c>
      <c r="K98" s="63">
        <v>1.657</v>
      </c>
    </row>
    <row r="99" spans="1:11" x14ac:dyDescent="0.2">
      <c r="A99" s="4">
        <f t="shared" si="2"/>
        <v>3</v>
      </c>
      <c r="B99" s="35">
        <v>41729</v>
      </c>
      <c r="C99" s="39">
        <v>24.199999999999818</v>
      </c>
      <c r="D99" s="40">
        <v>0</v>
      </c>
      <c r="E99" s="40">
        <v>1.637</v>
      </c>
      <c r="F99" s="40">
        <v>0</v>
      </c>
      <c r="G99" s="40">
        <v>0</v>
      </c>
      <c r="H99" s="41">
        <v>0</v>
      </c>
      <c r="I99" s="42">
        <f t="shared" si="3"/>
        <v>25.836999999999819</v>
      </c>
      <c r="K99" s="63">
        <v>1.6839999999999999</v>
      </c>
    </row>
    <row r="100" spans="1:11" x14ac:dyDescent="0.2">
      <c r="A100" s="4">
        <f t="shared" si="2"/>
        <v>4</v>
      </c>
      <c r="B100" s="35">
        <v>41730</v>
      </c>
      <c r="C100" s="39">
        <v>25.5</v>
      </c>
      <c r="D100" s="40">
        <v>0</v>
      </c>
      <c r="E100" s="40">
        <v>1.2669999999999999</v>
      </c>
      <c r="F100" s="40">
        <v>0</v>
      </c>
      <c r="G100" s="40">
        <v>0</v>
      </c>
      <c r="H100" s="41">
        <v>0</v>
      </c>
      <c r="I100" s="42">
        <f t="shared" si="3"/>
        <v>26.766999999999999</v>
      </c>
      <c r="J100" s="5"/>
      <c r="K100" s="63">
        <v>1.667</v>
      </c>
    </row>
    <row r="101" spans="1:11" x14ac:dyDescent="0.2">
      <c r="A101" s="4">
        <f t="shared" si="2"/>
        <v>4</v>
      </c>
      <c r="B101" s="35">
        <v>41731</v>
      </c>
      <c r="C101" s="39">
        <v>25.199999999999818</v>
      </c>
      <c r="D101" s="40">
        <v>0</v>
      </c>
      <c r="E101" s="40">
        <v>1.3129999999999999</v>
      </c>
      <c r="F101" s="40">
        <v>0</v>
      </c>
      <c r="G101" s="40">
        <v>0</v>
      </c>
      <c r="H101" s="41">
        <v>0</v>
      </c>
      <c r="I101" s="42">
        <f t="shared" si="3"/>
        <v>26.512999999999817</v>
      </c>
      <c r="K101" s="63">
        <v>1.665</v>
      </c>
    </row>
    <row r="102" spans="1:11" x14ac:dyDescent="0.2">
      <c r="A102" s="4">
        <f t="shared" si="2"/>
        <v>4</v>
      </c>
      <c r="B102" s="35">
        <v>41732</v>
      </c>
      <c r="C102" s="39">
        <v>24.199999999999818</v>
      </c>
      <c r="D102" s="40">
        <v>0</v>
      </c>
      <c r="E102" s="40">
        <v>1.4470000000000001</v>
      </c>
      <c r="F102" s="40">
        <v>0.34799999999999998</v>
      </c>
      <c r="G102" s="40">
        <v>0.17499999999999999</v>
      </c>
      <c r="H102" s="41">
        <v>0</v>
      </c>
      <c r="I102" s="42">
        <f t="shared" si="3"/>
        <v>26.169999999999817</v>
      </c>
      <c r="K102" s="63">
        <v>1.669</v>
      </c>
    </row>
    <row r="103" spans="1:11" x14ac:dyDescent="0.2">
      <c r="A103" s="4">
        <f t="shared" si="2"/>
        <v>4</v>
      </c>
      <c r="B103" s="35">
        <v>41733</v>
      </c>
      <c r="C103" s="39">
        <v>25.200000000000728</v>
      </c>
      <c r="D103" s="40">
        <v>0</v>
      </c>
      <c r="E103" s="40">
        <v>1.627</v>
      </c>
      <c r="F103" s="40">
        <v>0</v>
      </c>
      <c r="G103" s="40">
        <v>0</v>
      </c>
      <c r="H103" s="41">
        <v>0</v>
      </c>
      <c r="I103" s="42">
        <f t="shared" si="3"/>
        <v>26.827000000000726</v>
      </c>
      <c r="K103" s="63">
        <v>1.6140000000000001</v>
      </c>
    </row>
    <row r="104" spans="1:11" x14ac:dyDescent="0.2">
      <c r="A104" s="4">
        <f t="shared" si="2"/>
        <v>4</v>
      </c>
      <c r="B104" s="35">
        <v>41734</v>
      </c>
      <c r="C104" s="39">
        <v>23.199999999999818</v>
      </c>
      <c r="D104" s="40">
        <v>0</v>
      </c>
      <c r="E104" s="40">
        <v>0.94699999999999995</v>
      </c>
      <c r="F104" s="40">
        <v>0</v>
      </c>
      <c r="G104" s="40">
        <v>0</v>
      </c>
      <c r="H104" s="41">
        <v>0</v>
      </c>
      <c r="I104" s="42">
        <f t="shared" si="3"/>
        <v>24.146999999999817</v>
      </c>
      <c r="K104" s="63">
        <v>1.6</v>
      </c>
    </row>
    <row r="105" spans="1:11" x14ac:dyDescent="0.2">
      <c r="A105" s="4">
        <f t="shared" si="2"/>
        <v>4</v>
      </c>
      <c r="B105" s="35">
        <v>41735</v>
      </c>
      <c r="C105" s="39">
        <v>24.699999999999818</v>
      </c>
      <c r="D105" s="40">
        <v>0</v>
      </c>
      <c r="E105" s="40">
        <v>1.024</v>
      </c>
      <c r="F105" s="40">
        <v>0</v>
      </c>
      <c r="G105" s="40">
        <v>0</v>
      </c>
      <c r="H105" s="41">
        <v>0</v>
      </c>
      <c r="I105" s="42">
        <f t="shared" si="3"/>
        <v>25.723999999999819</v>
      </c>
      <c r="K105" s="63">
        <v>1.635</v>
      </c>
    </row>
    <row r="106" spans="1:11" x14ac:dyDescent="0.2">
      <c r="A106" s="4">
        <f t="shared" si="2"/>
        <v>4</v>
      </c>
      <c r="B106" s="35">
        <v>41736</v>
      </c>
      <c r="C106" s="39">
        <v>24.800000000000182</v>
      </c>
      <c r="D106" s="40">
        <v>0</v>
      </c>
      <c r="E106" s="40">
        <v>1.579</v>
      </c>
      <c r="F106" s="40">
        <v>0.56100000000000005</v>
      </c>
      <c r="G106" s="40">
        <v>0.38800000000000001</v>
      </c>
      <c r="H106" s="41">
        <v>0</v>
      </c>
      <c r="I106" s="42">
        <f t="shared" si="3"/>
        <v>27.328000000000184</v>
      </c>
      <c r="K106" s="63">
        <v>1.7250000000000001</v>
      </c>
    </row>
    <row r="107" spans="1:11" x14ac:dyDescent="0.2">
      <c r="A107" s="4">
        <f t="shared" si="2"/>
        <v>4</v>
      </c>
      <c r="B107" s="35">
        <v>41737</v>
      </c>
      <c r="C107" s="39">
        <v>25.599999999999454</v>
      </c>
      <c r="D107" s="40">
        <v>0</v>
      </c>
      <c r="E107" s="40">
        <v>1.7729999999999999</v>
      </c>
      <c r="F107" s="40">
        <v>0</v>
      </c>
      <c r="G107" s="40">
        <v>0</v>
      </c>
      <c r="H107" s="41">
        <v>0</v>
      </c>
      <c r="I107" s="42">
        <f t="shared" si="3"/>
        <v>27.372999999999454</v>
      </c>
      <c r="K107" s="63">
        <v>1.7050000000000001</v>
      </c>
    </row>
    <row r="108" spans="1:11" x14ac:dyDescent="0.2">
      <c r="A108" s="4">
        <f t="shared" si="2"/>
        <v>4</v>
      </c>
      <c r="B108" s="35">
        <v>41738</v>
      </c>
      <c r="C108" s="39">
        <v>25.400000000000546</v>
      </c>
      <c r="D108" s="40">
        <v>0</v>
      </c>
      <c r="E108" s="40">
        <v>1.7</v>
      </c>
      <c r="F108" s="40">
        <v>0</v>
      </c>
      <c r="G108" s="40">
        <v>0</v>
      </c>
      <c r="H108" s="41">
        <v>0</v>
      </c>
      <c r="I108" s="42">
        <f t="shared" si="3"/>
        <v>27.100000000000545</v>
      </c>
      <c r="K108" s="63">
        <v>1.6990000000000001</v>
      </c>
    </row>
    <row r="109" spans="1:11" x14ac:dyDescent="0.2">
      <c r="A109" s="4">
        <f t="shared" si="2"/>
        <v>4</v>
      </c>
      <c r="B109" s="35">
        <v>41739</v>
      </c>
      <c r="C109" s="39">
        <v>27</v>
      </c>
      <c r="D109" s="40">
        <v>0</v>
      </c>
      <c r="E109" s="40">
        <v>1.0820000000000001</v>
      </c>
      <c r="F109" s="40">
        <v>0</v>
      </c>
      <c r="G109" s="40">
        <v>0</v>
      </c>
      <c r="H109" s="41">
        <v>0</v>
      </c>
      <c r="I109" s="42">
        <f t="shared" si="3"/>
        <v>28.082000000000001</v>
      </c>
      <c r="K109" s="63">
        <v>1.6970000000000001</v>
      </c>
    </row>
    <row r="110" spans="1:11" x14ac:dyDescent="0.2">
      <c r="A110" s="4">
        <f t="shared" si="2"/>
        <v>4</v>
      </c>
      <c r="B110" s="35">
        <v>41740</v>
      </c>
      <c r="C110" s="39">
        <v>23.800000000000182</v>
      </c>
      <c r="D110" s="40">
        <v>0</v>
      </c>
      <c r="E110" s="40">
        <v>1.04</v>
      </c>
      <c r="F110" s="40">
        <v>1.03</v>
      </c>
      <c r="G110" s="40">
        <v>0.95499999999999996</v>
      </c>
      <c r="H110" s="41">
        <v>0</v>
      </c>
      <c r="I110" s="42">
        <f t="shared" si="3"/>
        <v>26.82500000000018</v>
      </c>
      <c r="K110" s="63">
        <v>1.615</v>
      </c>
    </row>
    <row r="111" spans="1:11" x14ac:dyDescent="0.2">
      <c r="A111" s="4">
        <f t="shared" si="2"/>
        <v>4</v>
      </c>
      <c r="B111" s="35">
        <v>41741</v>
      </c>
      <c r="C111" s="39">
        <v>22.899999999999636</v>
      </c>
      <c r="D111" s="40">
        <v>0</v>
      </c>
      <c r="E111" s="40">
        <v>0.81699999999999995</v>
      </c>
      <c r="F111" s="40">
        <v>0</v>
      </c>
      <c r="G111" s="40">
        <v>0</v>
      </c>
      <c r="H111" s="41">
        <v>0</v>
      </c>
      <c r="I111" s="42">
        <f t="shared" si="3"/>
        <v>23.716999999999636</v>
      </c>
      <c r="K111" s="63">
        <v>1.621</v>
      </c>
    </row>
    <row r="112" spans="1:11" x14ac:dyDescent="0.2">
      <c r="A112" s="4">
        <f t="shared" si="2"/>
        <v>4</v>
      </c>
      <c r="B112" s="35">
        <v>41742</v>
      </c>
      <c r="C112" s="39">
        <v>24.300000000000182</v>
      </c>
      <c r="D112" s="40">
        <v>0</v>
      </c>
      <c r="E112" s="40">
        <v>0.65700000000000003</v>
      </c>
      <c r="F112" s="40">
        <v>0</v>
      </c>
      <c r="G112" s="40">
        <v>0</v>
      </c>
      <c r="H112" s="41">
        <v>0</v>
      </c>
      <c r="I112" s="42">
        <f t="shared" si="3"/>
        <v>24.957000000000182</v>
      </c>
      <c r="K112" s="63">
        <v>1.6479999999999999</v>
      </c>
    </row>
    <row r="113" spans="1:11" x14ac:dyDescent="0.2">
      <c r="A113" s="4">
        <f t="shared" si="2"/>
        <v>4</v>
      </c>
      <c r="B113" s="35">
        <v>41743</v>
      </c>
      <c r="C113" s="39">
        <v>23.300000000000182</v>
      </c>
      <c r="D113" s="40">
        <v>0</v>
      </c>
      <c r="E113" s="40">
        <v>1.1319999999999999</v>
      </c>
      <c r="F113" s="40">
        <v>1.0189999999999999</v>
      </c>
      <c r="G113" s="40">
        <v>0.89900000000000002</v>
      </c>
      <c r="H113" s="41">
        <v>0</v>
      </c>
      <c r="I113" s="42">
        <f t="shared" si="3"/>
        <v>26.350000000000183</v>
      </c>
      <c r="K113" s="63">
        <v>1.6890000000000001</v>
      </c>
    </row>
    <row r="114" spans="1:11" x14ac:dyDescent="0.2">
      <c r="A114" s="4">
        <f t="shared" si="2"/>
        <v>4</v>
      </c>
      <c r="B114" s="35">
        <v>41744</v>
      </c>
      <c r="C114" s="39">
        <v>23.399999999999636</v>
      </c>
      <c r="D114" s="40">
        <v>0</v>
      </c>
      <c r="E114" s="40">
        <v>1.2589999999999999</v>
      </c>
      <c r="F114" s="40">
        <v>1.32</v>
      </c>
      <c r="G114" s="40">
        <v>0.81299999999999994</v>
      </c>
      <c r="H114" s="41">
        <v>0.221</v>
      </c>
      <c r="I114" s="42">
        <f t="shared" si="3"/>
        <v>27.012999999999636</v>
      </c>
      <c r="K114" s="63">
        <v>1.74</v>
      </c>
    </row>
    <row r="115" spans="1:11" x14ac:dyDescent="0.2">
      <c r="A115" s="4">
        <f t="shared" si="2"/>
        <v>4</v>
      </c>
      <c r="B115" s="35">
        <v>41745</v>
      </c>
      <c r="C115" s="39">
        <v>26</v>
      </c>
      <c r="D115" s="40">
        <v>0</v>
      </c>
      <c r="E115" s="40">
        <v>1.494</v>
      </c>
      <c r="F115" s="40">
        <v>0</v>
      </c>
      <c r="G115" s="40">
        <v>0</v>
      </c>
      <c r="H115" s="41">
        <v>0</v>
      </c>
      <c r="I115" s="42">
        <f t="shared" si="3"/>
        <v>27.494</v>
      </c>
      <c r="K115" s="63">
        <v>1.73</v>
      </c>
    </row>
    <row r="116" spans="1:11" x14ac:dyDescent="0.2">
      <c r="A116" s="4">
        <f t="shared" si="2"/>
        <v>4</v>
      </c>
      <c r="B116" s="35">
        <v>41746</v>
      </c>
      <c r="C116" s="39">
        <v>24.600000000000364</v>
      </c>
      <c r="D116" s="40">
        <v>0</v>
      </c>
      <c r="E116" s="40">
        <v>1.099</v>
      </c>
      <c r="F116" s="40">
        <v>1.2270000000000001</v>
      </c>
      <c r="G116" s="40">
        <v>1.04</v>
      </c>
      <c r="H116" s="41">
        <v>0</v>
      </c>
      <c r="I116" s="42">
        <f t="shared" si="3"/>
        <v>27.966000000000363</v>
      </c>
      <c r="K116" s="63">
        <v>1.6870000000000001</v>
      </c>
    </row>
    <row r="117" spans="1:11" x14ac:dyDescent="0.2">
      <c r="A117" s="4">
        <f t="shared" si="2"/>
        <v>4</v>
      </c>
      <c r="B117" s="35">
        <v>41747</v>
      </c>
      <c r="C117" s="39">
        <v>23.599999999999454</v>
      </c>
      <c r="D117" s="40">
        <v>0</v>
      </c>
      <c r="E117" s="40">
        <v>0.69</v>
      </c>
      <c r="F117" s="40">
        <v>0</v>
      </c>
      <c r="G117" s="40">
        <v>0</v>
      </c>
      <c r="H117" s="41">
        <v>0</v>
      </c>
      <c r="I117" s="42">
        <f t="shared" si="3"/>
        <v>24.289999999999456</v>
      </c>
      <c r="K117" s="63">
        <v>1.5920000000000001</v>
      </c>
    </row>
    <row r="118" spans="1:11" x14ac:dyDescent="0.2">
      <c r="A118" s="4">
        <f t="shared" si="2"/>
        <v>4</v>
      </c>
      <c r="B118" s="35">
        <v>41748</v>
      </c>
      <c r="C118" s="39">
        <v>22.5</v>
      </c>
      <c r="D118" s="40">
        <v>0</v>
      </c>
      <c r="E118" s="40">
        <v>0.84599999999999997</v>
      </c>
      <c r="F118" s="40">
        <v>0</v>
      </c>
      <c r="G118" s="40">
        <v>0</v>
      </c>
      <c r="H118" s="41">
        <v>0</v>
      </c>
      <c r="I118" s="42">
        <f t="shared" si="3"/>
        <v>23.346</v>
      </c>
      <c r="K118" s="63">
        <v>1.623</v>
      </c>
    </row>
    <row r="119" spans="1:11" x14ac:dyDescent="0.2">
      <c r="A119" s="4">
        <f t="shared" si="2"/>
        <v>4</v>
      </c>
      <c r="B119" s="35">
        <v>41749</v>
      </c>
      <c r="C119" s="39">
        <v>25</v>
      </c>
      <c r="D119" s="40">
        <v>0</v>
      </c>
      <c r="E119" s="40">
        <v>0.85699999999999998</v>
      </c>
      <c r="F119" s="40">
        <v>0</v>
      </c>
      <c r="G119" s="40">
        <v>0</v>
      </c>
      <c r="H119" s="41">
        <v>0</v>
      </c>
      <c r="I119" s="42">
        <f t="shared" si="3"/>
        <v>25.856999999999999</v>
      </c>
      <c r="K119" s="63">
        <v>1.639</v>
      </c>
    </row>
    <row r="120" spans="1:11" x14ac:dyDescent="0.2">
      <c r="A120" s="4">
        <f t="shared" si="2"/>
        <v>4</v>
      </c>
      <c r="B120" s="35">
        <v>41750</v>
      </c>
      <c r="C120" s="39">
        <v>26.100000000000364</v>
      </c>
      <c r="D120" s="40">
        <v>0</v>
      </c>
      <c r="E120" s="40">
        <v>1.242</v>
      </c>
      <c r="F120" s="40">
        <v>0</v>
      </c>
      <c r="G120" s="40">
        <v>0</v>
      </c>
      <c r="H120" s="41">
        <v>0</v>
      </c>
      <c r="I120" s="42">
        <f t="shared" si="3"/>
        <v>27.342000000000365</v>
      </c>
      <c r="K120" s="63">
        <v>1.704</v>
      </c>
    </row>
    <row r="121" spans="1:11" x14ac:dyDescent="0.2">
      <c r="A121" s="4">
        <f t="shared" si="2"/>
        <v>4</v>
      </c>
      <c r="B121" s="35">
        <v>41751</v>
      </c>
      <c r="C121" s="39">
        <v>24.899999999999636</v>
      </c>
      <c r="D121" s="40">
        <v>0</v>
      </c>
      <c r="E121" s="40">
        <v>1.2450000000000001</v>
      </c>
      <c r="F121" s="40">
        <v>0.57499999999999996</v>
      </c>
      <c r="G121" s="40">
        <v>0.33600000000000002</v>
      </c>
      <c r="H121" s="41">
        <v>0.106</v>
      </c>
      <c r="I121" s="42">
        <f t="shared" si="3"/>
        <v>27.161999999999637</v>
      </c>
      <c r="K121" s="63">
        <v>1.728</v>
      </c>
    </row>
    <row r="122" spans="1:11" x14ac:dyDescent="0.2">
      <c r="A122" s="4">
        <f t="shared" si="2"/>
        <v>4</v>
      </c>
      <c r="B122" s="35">
        <v>41752</v>
      </c>
      <c r="C122" s="39">
        <v>24.100000000000364</v>
      </c>
      <c r="D122" s="40">
        <v>0</v>
      </c>
      <c r="E122" s="40">
        <v>1.6639999999999999</v>
      </c>
      <c r="F122" s="40">
        <v>0.42899999999999999</v>
      </c>
      <c r="G122" s="40">
        <v>0.316</v>
      </c>
      <c r="H122" s="41">
        <v>0</v>
      </c>
      <c r="I122" s="42">
        <f t="shared" si="3"/>
        <v>26.509000000000363</v>
      </c>
      <c r="K122" s="63">
        <v>1.667</v>
      </c>
    </row>
    <row r="123" spans="1:11" x14ac:dyDescent="0.2">
      <c r="A123" s="4">
        <f t="shared" si="2"/>
        <v>4</v>
      </c>
      <c r="B123" s="35">
        <v>41753</v>
      </c>
      <c r="C123" s="39">
        <v>25</v>
      </c>
      <c r="D123" s="40">
        <v>0</v>
      </c>
      <c r="E123" s="40">
        <v>1.7709999999999999</v>
      </c>
      <c r="F123" s="40">
        <v>0.42199999999999999</v>
      </c>
      <c r="G123" s="40">
        <v>0.32700000000000001</v>
      </c>
      <c r="H123" s="41">
        <v>0</v>
      </c>
      <c r="I123" s="42">
        <f t="shared" si="3"/>
        <v>27.520000000000003</v>
      </c>
      <c r="K123" s="63">
        <v>1.69</v>
      </c>
    </row>
    <row r="124" spans="1:11" x14ac:dyDescent="0.2">
      <c r="A124" s="4">
        <f t="shared" si="2"/>
        <v>4</v>
      </c>
      <c r="B124" s="35">
        <v>41754</v>
      </c>
      <c r="C124" s="39">
        <v>24.599999999999454</v>
      </c>
      <c r="D124" s="40">
        <v>0</v>
      </c>
      <c r="E124" s="40">
        <v>1.732</v>
      </c>
      <c r="F124" s="40">
        <v>0.497</v>
      </c>
      <c r="G124" s="40">
        <v>0.29499999999999998</v>
      </c>
      <c r="H124" s="41">
        <v>0</v>
      </c>
      <c r="I124" s="42">
        <f t="shared" si="3"/>
        <v>27.123999999999455</v>
      </c>
      <c r="K124" s="63">
        <v>1.6519999999999999</v>
      </c>
    </row>
    <row r="125" spans="1:11" x14ac:dyDescent="0.2">
      <c r="A125" s="4">
        <f t="shared" si="2"/>
        <v>4</v>
      </c>
      <c r="B125" s="35">
        <v>41755</v>
      </c>
      <c r="C125" s="39">
        <v>25.400000000000546</v>
      </c>
      <c r="D125" s="40">
        <v>0</v>
      </c>
      <c r="E125" s="40">
        <v>1.139</v>
      </c>
      <c r="F125" s="40">
        <v>0</v>
      </c>
      <c r="G125" s="40">
        <v>0</v>
      </c>
      <c r="H125" s="41">
        <v>0</v>
      </c>
      <c r="I125" s="42">
        <f t="shared" si="3"/>
        <v>26.539000000000545</v>
      </c>
      <c r="K125" s="63">
        <v>1.6830000000000001</v>
      </c>
    </row>
    <row r="126" spans="1:11" x14ac:dyDescent="0.2">
      <c r="A126" s="4">
        <f t="shared" si="2"/>
        <v>4</v>
      </c>
      <c r="B126" s="35">
        <v>41756</v>
      </c>
      <c r="C126" s="39">
        <v>26.300000000000182</v>
      </c>
      <c r="D126" s="40">
        <v>0</v>
      </c>
      <c r="E126" s="40">
        <v>1.0129999999999999</v>
      </c>
      <c r="F126" s="40">
        <v>0</v>
      </c>
      <c r="G126" s="40">
        <v>0</v>
      </c>
      <c r="H126" s="41">
        <v>0</v>
      </c>
      <c r="I126" s="42">
        <f t="shared" si="3"/>
        <v>27.31300000000018</v>
      </c>
      <c r="K126" s="63">
        <v>1.6859999999999999</v>
      </c>
    </row>
    <row r="127" spans="1:11" x14ac:dyDescent="0.2">
      <c r="A127" s="4">
        <f t="shared" si="2"/>
        <v>4</v>
      </c>
      <c r="B127" s="35">
        <v>41757</v>
      </c>
      <c r="C127" s="39">
        <v>21.299999999999272</v>
      </c>
      <c r="D127" s="40">
        <v>0</v>
      </c>
      <c r="E127" s="40">
        <v>0.58599999999999997</v>
      </c>
      <c r="F127" s="40">
        <v>1.7170000000000001</v>
      </c>
      <c r="G127" s="40">
        <v>1.1439999999999999</v>
      </c>
      <c r="H127" s="41">
        <v>0</v>
      </c>
      <c r="I127" s="42">
        <f t="shared" si="3"/>
        <v>24.746999999999268</v>
      </c>
      <c r="K127" s="63">
        <v>1.27</v>
      </c>
    </row>
    <row r="128" spans="1:11" x14ac:dyDescent="0.2">
      <c r="A128" s="4">
        <f t="shared" si="2"/>
        <v>4</v>
      </c>
      <c r="B128" s="35">
        <v>41758</v>
      </c>
      <c r="C128" s="39">
        <v>26.800000000000182</v>
      </c>
      <c r="D128" s="40">
        <v>0</v>
      </c>
      <c r="E128" s="40">
        <v>1.8260000000000001</v>
      </c>
      <c r="F128" s="40">
        <v>0</v>
      </c>
      <c r="G128" s="40">
        <v>0</v>
      </c>
      <c r="H128" s="41">
        <v>0</v>
      </c>
      <c r="I128" s="42">
        <f t="shared" si="3"/>
        <v>28.626000000000182</v>
      </c>
      <c r="K128" s="63">
        <v>1.79</v>
      </c>
    </row>
    <row r="129" spans="1:11" x14ac:dyDescent="0.2">
      <c r="A129" s="4">
        <f t="shared" si="2"/>
        <v>4</v>
      </c>
      <c r="B129" s="35">
        <v>41759</v>
      </c>
      <c r="C129" s="39">
        <v>27</v>
      </c>
      <c r="D129" s="40">
        <v>0.45300000000000001</v>
      </c>
      <c r="E129" s="40">
        <v>1.417</v>
      </c>
      <c r="F129" s="40">
        <v>0</v>
      </c>
      <c r="G129" s="40">
        <v>0</v>
      </c>
      <c r="H129" s="41">
        <v>0</v>
      </c>
      <c r="I129" s="42">
        <f t="shared" si="3"/>
        <v>28.87</v>
      </c>
      <c r="K129" s="63">
        <v>1.7230000000000001</v>
      </c>
    </row>
    <row r="130" spans="1:11" x14ac:dyDescent="0.2">
      <c r="A130" s="4">
        <f t="shared" si="2"/>
        <v>5</v>
      </c>
      <c r="B130" s="35">
        <v>41760</v>
      </c>
      <c r="C130" s="39">
        <v>22.699999999999818</v>
      </c>
      <c r="D130" s="40">
        <v>8.5000000000000006E-2</v>
      </c>
      <c r="E130" s="40">
        <v>0.73599999999999999</v>
      </c>
      <c r="F130" s="40">
        <v>0</v>
      </c>
      <c r="G130" s="40">
        <v>0</v>
      </c>
      <c r="H130" s="41">
        <v>0</v>
      </c>
      <c r="I130" s="42">
        <f t="shared" si="3"/>
        <v>23.52099999999982</v>
      </c>
      <c r="K130" s="63">
        <v>1.633</v>
      </c>
    </row>
    <row r="131" spans="1:11" x14ac:dyDescent="0.2">
      <c r="A131" s="4">
        <f t="shared" si="2"/>
        <v>5</v>
      </c>
      <c r="B131" s="35">
        <v>41761</v>
      </c>
      <c r="C131" s="39">
        <v>27.900000000000546</v>
      </c>
      <c r="D131" s="40">
        <v>0</v>
      </c>
      <c r="E131" s="40">
        <v>1.5389999999999999</v>
      </c>
      <c r="F131" s="40">
        <v>0</v>
      </c>
      <c r="G131" s="40">
        <v>0</v>
      </c>
      <c r="H131" s="41">
        <v>0</v>
      </c>
      <c r="I131" s="42">
        <f t="shared" si="3"/>
        <v>29.439000000000547</v>
      </c>
      <c r="K131" s="63">
        <v>1.7370000000000001</v>
      </c>
    </row>
    <row r="132" spans="1:11" x14ac:dyDescent="0.2">
      <c r="A132" s="4">
        <f t="shared" si="2"/>
        <v>5</v>
      </c>
      <c r="B132" s="35">
        <v>41762</v>
      </c>
      <c r="C132" s="39">
        <v>23</v>
      </c>
      <c r="D132" s="40">
        <v>0</v>
      </c>
      <c r="E132" s="40">
        <v>1.365</v>
      </c>
      <c r="F132" s="40">
        <v>0</v>
      </c>
      <c r="G132" s="40">
        <v>0</v>
      </c>
      <c r="H132" s="41">
        <v>9.2999999999999999E-2</v>
      </c>
      <c r="I132" s="42">
        <f t="shared" si="3"/>
        <v>24.457999999999998</v>
      </c>
      <c r="K132" s="63">
        <v>1.345</v>
      </c>
    </row>
    <row r="133" spans="1:11" x14ac:dyDescent="0.2">
      <c r="A133" s="4">
        <f t="shared" si="2"/>
        <v>5</v>
      </c>
      <c r="B133" s="35">
        <v>41763</v>
      </c>
      <c r="C133" s="39">
        <v>22.800000000000182</v>
      </c>
      <c r="D133" s="40">
        <v>0</v>
      </c>
      <c r="E133" s="40">
        <v>1.518</v>
      </c>
      <c r="F133" s="40">
        <v>0</v>
      </c>
      <c r="G133" s="40">
        <v>0</v>
      </c>
      <c r="H133" s="41">
        <v>0.307</v>
      </c>
      <c r="I133" s="42">
        <f t="shared" si="3"/>
        <v>24.625000000000181</v>
      </c>
      <c r="K133" s="63">
        <v>1.681</v>
      </c>
    </row>
    <row r="134" spans="1:11" x14ac:dyDescent="0.2">
      <c r="A134" s="4">
        <f t="shared" si="2"/>
        <v>5</v>
      </c>
      <c r="B134" s="35">
        <v>41764</v>
      </c>
      <c r="C134" s="39">
        <v>25.699999999999818</v>
      </c>
      <c r="D134" s="40">
        <v>0</v>
      </c>
      <c r="E134" s="40">
        <v>1.9890000000000001</v>
      </c>
      <c r="F134" s="40">
        <v>0</v>
      </c>
      <c r="G134" s="40">
        <v>0</v>
      </c>
      <c r="H134" s="41">
        <v>0</v>
      </c>
      <c r="I134" s="42">
        <f t="shared" si="3"/>
        <v>27.688999999999819</v>
      </c>
      <c r="K134" s="63">
        <v>1.7470000000000001</v>
      </c>
    </row>
    <row r="135" spans="1:11" x14ac:dyDescent="0.2">
      <c r="A135" s="4">
        <f t="shared" si="2"/>
        <v>5</v>
      </c>
      <c r="B135" s="35">
        <v>41765</v>
      </c>
      <c r="C135" s="39">
        <v>28.199999999999818</v>
      </c>
      <c r="D135" s="40">
        <v>0</v>
      </c>
      <c r="E135" s="40">
        <v>2.3759999999999999</v>
      </c>
      <c r="F135" s="40">
        <v>0</v>
      </c>
      <c r="G135" s="40">
        <v>0</v>
      </c>
      <c r="H135" s="41">
        <v>0</v>
      </c>
      <c r="I135" s="42">
        <f t="shared" si="3"/>
        <v>30.575999999999819</v>
      </c>
      <c r="K135" s="63">
        <v>1.768</v>
      </c>
    </row>
    <row r="136" spans="1:11" x14ac:dyDescent="0.2">
      <c r="A136" s="4">
        <f t="shared" si="2"/>
        <v>5</v>
      </c>
      <c r="B136" s="35">
        <v>41766</v>
      </c>
      <c r="C136" s="39">
        <v>26.399999999999636</v>
      </c>
      <c r="D136" s="40">
        <v>0</v>
      </c>
      <c r="E136" s="40">
        <v>1.974</v>
      </c>
      <c r="F136" s="40">
        <v>0</v>
      </c>
      <c r="G136" s="40">
        <v>0</v>
      </c>
      <c r="H136" s="41">
        <v>0</v>
      </c>
      <c r="I136" s="42">
        <f t="shared" si="3"/>
        <v>28.373999999999636</v>
      </c>
      <c r="K136" s="63">
        <v>1.702</v>
      </c>
    </row>
    <row r="137" spans="1:11" x14ac:dyDescent="0.2">
      <c r="A137" s="4">
        <f t="shared" si="2"/>
        <v>5</v>
      </c>
      <c r="B137" s="35">
        <v>41767</v>
      </c>
      <c r="C137" s="39">
        <v>26.700000000000728</v>
      </c>
      <c r="D137" s="40">
        <v>0.378</v>
      </c>
      <c r="E137" s="40">
        <v>1.218</v>
      </c>
      <c r="F137" s="40">
        <v>0.35399999999999998</v>
      </c>
      <c r="G137" s="40">
        <v>0.26</v>
      </c>
      <c r="H137" s="41">
        <v>0</v>
      </c>
      <c r="I137" s="42">
        <f t="shared" si="3"/>
        <v>28.910000000000728</v>
      </c>
      <c r="K137" s="63">
        <v>1.714</v>
      </c>
    </row>
    <row r="138" spans="1:11" x14ac:dyDescent="0.2">
      <c r="A138" s="4">
        <f t="shared" ref="A138:A201" si="4">+IF(ISBLANK($B138),"",MONTH($B138))</f>
        <v>5</v>
      </c>
      <c r="B138" s="35">
        <v>41768</v>
      </c>
      <c r="C138" s="39">
        <v>24.299999999999272</v>
      </c>
      <c r="D138" s="40">
        <v>0</v>
      </c>
      <c r="E138" s="40">
        <v>1.575</v>
      </c>
      <c r="F138" s="40">
        <v>0.10299999999999999</v>
      </c>
      <c r="G138" s="40">
        <v>0.33400000000000002</v>
      </c>
      <c r="H138" s="41">
        <v>0</v>
      </c>
      <c r="I138" s="42">
        <f t="shared" ref="I138:I201" si="5">+SUM(C138:H138)</f>
        <v>26.311999999999273</v>
      </c>
      <c r="K138" s="63">
        <v>1.657</v>
      </c>
    </row>
    <row r="139" spans="1:11" x14ac:dyDescent="0.2">
      <c r="A139" s="4">
        <f t="shared" si="4"/>
        <v>5</v>
      </c>
      <c r="B139" s="35">
        <v>41769</v>
      </c>
      <c r="C139" s="39">
        <v>24.200000000000728</v>
      </c>
      <c r="D139" s="40">
        <v>0</v>
      </c>
      <c r="E139" s="40">
        <v>0.95299999999999996</v>
      </c>
      <c r="F139" s="40">
        <v>0.17699999999999999</v>
      </c>
      <c r="G139" s="40">
        <v>0.35099999999999998</v>
      </c>
      <c r="H139" s="41">
        <v>0</v>
      </c>
      <c r="I139" s="42">
        <f t="shared" si="5"/>
        <v>25.681000000000726</v>
      </c>
      <c r="K139" s="63">
        <v>1.615</v>
      </c>
    </row>
    <row r="140" spans="1:11" x14ac:dyDescent="0.2">
      <c r="A140" s="4">
        <f t="shared" si="4"/>
        <v>5</v>
      </c>
      <c r="B140" s="35">
        <v>41770</v>
      </c>
      <c r="C140" s="39">
        <v>25.099999999999454</v>
      </c>
      <c r="D140" s="40">
        <v>0</v>
      </c>
      <c r="E140" s="40">
        <v>0.872</v>
      </c>
      <c r="F140" s="40">
        <v>0</v>
      </c>
      <c r="G140" s="40">
        <v>0</v>
      </c>
      <c r="H140" s="41">
        <v>0</v>
      </c>
      <c r="I140" s="42">
        <f t="shared" si="5"/>
        <v>25.971999999999454</v>
      </c>
      <c r="K140" s="63">
        <v>1.6539999999999999</v>
      </c>
    </row>
    <row r="141" spans="1:11" x14ac:dyDescent="0.2">
      <c r="A141" s="4">
        <f t="shared" si="4"/>
        <v>5</v>
      </c>
      <c r="B141" s="35">
        <v>41771</v>
      </c>
      <c r="C141" s="39">
        <v>25.600000000000364</v>
      </c>
      <c r="D141" s="40">
        <v>0</v>
      </c>
      <c r="E141" s="40">
        <v>1.518</v>
      </c>
      <c r="F141" s="40">
        <v>0</v>
      </c>
      <c r="G141" s="40">
        <v>0</v>
      </c>
      <c r="H141" s="41">
        <v>0</v>
      </c>
      <c r="I141" s="42">
        <f t="shared" si="5"/>
        <v>27.118000000000364</v>
      </c>
      <c r="K141" s="63">
        <v>1.748</v>
      </c>
    </row>
    <row r="142" spans="1:11" x14ac:dyDescent="0.2">
      <c r="A142" s="4">
        <f t="shared" si="4"/>
        <v>5</v>
      </c>
      <c r="B142" s="35">
        <v>41772</v>
      </c>
      <c r="C142" s="39">
        <v>25.800000000000182</v>
      </c>
      <c r="D142" s="40">
        <v>0</v>
      </c>
      <c r="E142" s="40">
        <v>1.478</v>
      </c>
      <c r="F142" s="40">
        <v>0</v>
      </c>
      <c r="G142" s="40">
        <v>0</v>
      </c>
      <c r="H142" s="41">
        <v>0</v>
      </c>
      <c r="I142" s="42">
        <f t="shared" si="5"/>
        <v>27.278000000000183</v>
      </c>
      <c r="K142" s="63">
        <v>1.724</v>
      </c>
    </row>
    <row r="143" spans="1:11" x14ac:dyDescent="0.2">
      <c r="A143" s="4">
        <f t="shared" si="4"/>
        <v>5</v>
      </c>
      <c r="B143" s="35">
        <v>41773</v>
      </c>
      <c r="C143" s="39">
        <v>21.899999999999636</v>
      </c>
      <c r="D143" s="40">
        <v>0</v>
      </c>
      <c r="E143" s="40">
        <v>1.5069999999999999</v>
      </c>
      <c r="F143" s="40">
        <v>1.5089999999999999</v>
      </c>
      <c r="G143" s="40">
        <v>0.93700000000000006</v>
      </c>
      <c r="H143" s="41">
        <v>0</v>
      </c>
      <c r="I143" s="42">
        <f t="shared" si="5"/>
        <v>25.852999999999639</v>
      </c>
      <c r="K143" s="63">
        <v>1.71</v>
      </c>
    </row>
    <row r="144" spans="1:11" x14ac:dyDescent="0.2">
      <c r="A144" s="4">
        <f t="shared" si="4"/>
        <v>5</v>
      </c>
      <c r="B144" s="35">
        <v>41774</v>
      </c>
      <c r="C144" s="39">
        <v>26.399999999999636</v>
      </c>
      <c r="D144" s="40">
        <v>0</v>
      </c>
      <c r="E144" s="40">
        <v>1.982</v>
      </c>
      <c r="F144" s="40">
        <v>1.054</v>
      </c>
      <c r="G144" s="40">
        <v>0.85699999999999998</v>
      </c>
      <c r="H144" s="41">
        <v>0</v>
      </c>
      <c r="I144" s="42">
        <f t="shared" si="5"/>
        <v>30.292999999999633</v>
      </c>
      <c r="K144" s="63">
        <v>1.7450000000000001</v>
      </c>
    </row>
    <row r="145" spans="1:11" x14ac:dyDescent="0.2">
      <c r="A145" s="4">
        <f t="shared" si="4"/>
        <v>5</v>
      </c>
      <c r="B145" s="35">
        <v>41775</v>
      </c>
      <c r="C145" s="39">
        <v>25.5</v>
      </c>
      <c r="D145" s="40">
        <v>0</v>
      </c>
      <c r="E145" s="40">
        <v>1.8240000000000001</v>
      </c>
      <c r="F145" s="40">
        <v>0.504</v>
      </c>
      <c r="G145" s="40">
        <v>0.376</v>
      </c>
      <c r="H145" s="41">
        <v>0</v>
      </c>
      <c r="I145" s="42">
        <f t="shared" si="5"/>
        <v>28.204000000000004</v>
      </c>
      <c r="K145" s="63">
        <v>1.716</v>
      </c>
    </row>
    <row r="146" spans="1:11" x14ac:dyDescent="0.2">
      <c r="A146" s="4">
        <f t="shared" si="4"/>
        <v>5</v>
      </c>
      <c r="B146" s="35">
        <v>41776</v>
      </c>
      <c r="C146" s="39">
        <v>23.400000000000546</v>
      </c>
      <c r="D146" s="40">
        <v>0</v>
      </c>
      <c r="E146" s="40">
        <v>1.417</v>
      </c>
      <c r="F146" s="40">
        <v>0.38200000000000001</v>
      </c>
      <c r="G146" s="40">
        <v>0.315</v>
      </c>
      <c r="H146" s="41">
        <v>0</v>
      </c>
      <c r="I146" s="42">
        <f t="shared" si="5"/>
        <v>25.51400000000055</v>
      </c>
      <c r="K146" s="63">
        <v>1.706</v>
      </c>
    </row>
    <row r="147" spans="1:11" x14ac:dyDescent="0.2">
      <c r="A147" s="4">
        <f t="shared" si="4"/>
        <v>5</v>
      </c>
      <c r="B147" s="35">
        <v>41777</v>
      </c>
      <c r="C147" s="39">
        <v>24.5</v>
      </c>
      <c r="D147" s="40">
        <v>0</v>
      </c>
      <c r="E147" s="40">
        <v>1.0920000000000001</v>
      </c>
      <c r="F147" s="40">
        <v>0</v>
      </c>
      <c r="G147" s="40">
        <v>0</v>
      </c>
      <c r="H147" s="41">
        <v>0</v>
      </c>
      <c r="I147" s="42">
        <f t="shared" si="5"/>
        <v>25.591999999999999</v>
      </c>
      <c r="K147" s="63">
        <v>1.619</v>
      </c>
    </row>
    <row r="148" spans="1:11" x14ac:dyDescent="0.2">
      <c r="A148" s="4">
        <f t="shared" si="4"/>
        <v>5</v>
      </c>
      <c r="B148" s="35">
        <v>41778</v>
      </c>
      <c r="C148" s="39">
        <v>25.800000000000182</v>
      </c>
      <c r="D148" s="40">
        <v>3.5999999999999997E-2</v>
      </c>
      <c r="E148" s="40">
        <v>2.6749999999999998</v>
      </c>
      <c r="F148" s="40">
        <v>0.52600000000000002</v>
      </c>
      <c r="G148" s="40">
        <v>0.41699999999999998</v>
      </c>
      <c r="H148" s="41">
        <v>0</v>
      </c>
      <c r="I148" s="42">
        <f t="shared" si="5"/>
        <v>29.454000000000185</v>
      </c>
      <c r="K148" s="63">
        <v>1.831</v>
      </c>
    </row>
    <row r="149" spans="1:11" x14ac:dyDescent="0.2">
      <c r="A149" s="4">
        <f t="shared" si="4"/>
        <v>5</v>
      </c>
      <c r="B149" s="35">
        <v>41779</v>
      </c>
      <c r="C149" s="39">
        <v>26.599999999999454</v>
      </c>
      <c r="D149" s="40">
        <v>0</v>
      </c>
      <c r="E149" s="40">
        <v>1.863</v>
      </c>
      <c r="F149" s="40">
        <v>0</v>
      </c>
      <c r="G149" s="40">
        <v>0</v>
      </c>
      <c r="H149" s="41">
        <v>0</v>
      </c>
      <c r="I149" s="42">
        <f t="shared" si="5"/>
        <v>28.462999999999454</v>
      </c>
      <c r="K149" s="63">
        <v>1.7410000000000001</v>
      </c>
    </row>
    <row r="150" spans="1:11" x14ac:dyDescent="0.2">
      <c r="A150" s="4">
        <f t="shared" si="4"/>
        <v>5</v>
      </c>
      <c r="B150" s="35">
        <v>41780</v>
      </c>
      <c r="C150" s="39">
        <v>22.800000000000182</v>
      </c>
      <c r="D150" s="40">
        <v>0</v>
      </c>
      <c r="E150" s="40">
        <v>1.595</v>
      </c>
      <c r="F150" s="40">
        <v>0.38100000000000001</v>
      </c>
      <c r="G150" s="40">
        <v>0.26900000000000002</v>
      </c>
      <c r="H150" s="41">
        <v>0</v>
      </c>
      <c r="I150" s="42">
        <f t="shared" si="5"/>
        <v>25.045000000000179</v>
      </c>
      <c r="K150" s="63">
        <v>1.639</v>
      </c>
    </row>
    <row r="151" spans="1:11" x14ac:dyDescent="0.2">
      <c r="A151" s="4">
        <f t="shared" si="4"/>
        <v>5</v>
      </c>
      <c r="B151" s="35">
        <v>41781</v>
      </c>
      <c r="C151" s="39">
        <v>27.199999999999818</v>
      </c>
      <c r="D151" s="40">
        <v>0</v>
      </c>
      <c r="E151" s="40">
        <v>1.9</v>
      </c>
      <c r="F151" s="40">
        <v>0</v>
      </c>
      <c r="G151" s="40">
        <v>0</v>
      </c>
      <c r="H151" s="41">
        <v>0</v>
      </c>
      <c r="I151" s="42">
        <f t="shared" si="5"/>
        <v>29.099999999999817</v>
      </c>
      <c r="K151" s="63">
        <v>1.7969999999999999</v>
      </c>
    </row>
    <row r="152" spans="1:11" x14ac:dyDescent="0.2">
      <c r="A152" s="4">
        <f t="shared" si="4"/>
        <v>5</v>
      </c>
      <c r="B152" s="35">
        <v>41782</v>
      </c>
      <c r="C152" s="39">
        <v>25.600000000000364</v>
      </c>
      <c r="D152" s="40">
        <v>0.13400000000000001</v>
      </c>
      <c r="E152" s="40">
        <v>2.2200000000000002</v>
      </c>
      <c r="F152" s="40">
        <v>0</v>
      </c>
      <c r="G152" s="40">
        <v>0</v>
      </c>
      <c r="H152" s="41">
        <v>0</v>
      </c>
      <c r="I152" s="42">
        <f t="shared" si="5"/>
        <v>27.954000000000363</v>
      </c>
      <c r="K152" s="63">
        <v>1.73</v>
      </c>
    </row>
    <row r="153" spans="1:11" x14ac:dyDescent="0.2">
      <c r="A153" s="4">
        <f t="shared" si="4"/>
        <v>5</v>
      </c>
      <c r="B153" s="35">
        <v>41783</v>
      </c>
      <c r="C153" s="39">
        <v>24.199999999999818</v>
      </c>
      <c r="D153" s="40">
        <v>0.15</v>
      </c>
      <c r="E153" s="40">
        <v>2.3969999999999998</v>
      </c>
      <c r="F153" s="40">
        <v>0</v>
      </c>
      <c r="G153" s="40">
        <v>0</v>
      </c>
      <c r="H153" s="41">
        <v>0</v>
      </c>
      <c r="I153" s="42">
        <f t="shared" si="5"/>
        <v>26.746999999999815</v>
      </c>
      <c r="K153" s="63">
        <v>1.665</v>
      </c>
    </row>
    <row r="154" spans="1:11" x14ac:dyDescent="0.2">
      <c r="A154" s="4">
        <f t="shared" si="4"/>
        <v>5</v>
      </c>
      <c r="B154" s="35">
        <v>41784</v>
      </c>
      <c r="C154" s="39">
        <v>24.399999999999636</v>
      </c>
      <c r="D154" s="40">
        <v>0</v>
      </c>
      <c r="E154" s="40">
        <v>2.129</v>
      </c>
      <c r="F154" s="40">
        <v>0</v>
      </c>
      <c r="G154" s="40">
        <v>0</v>
      </c>
      <c r="H154" s="41">
        <v>0</v>
      </c>
      <c r="I154" s="42">
        <f t="shared" si="5"/>
        <v>26.528999999999638</v>
      </c>
      <c r="K154" s="63">
        <v>1.6850000000000001</v>
      </c>
    </row>
    <row r="155" spans="1:11" x14ac:dyDescent="0.2">
      <c r="A155" s="4">
        <f t="shared" si="4"/>
        <v>5</v>
      </c>
      <c r="B155" s="35">
        <v>41785</v>
      </c>
      <c r="C155" s="39">
        <v>26.5</v>
      </c>
      <c r="D155" s="40">
        <v>0</v>
      </c>
      <c r="E155" s="40">
        <v>2.984</v>
      </c>
      <c r="F155" s="40">
        <v>0</v>
      </c>
      <c r="G155" s="40">
        <v>0</v>
      </c>
      <c r="H155" s="41">
        <v>0</v>
      </c>
      <c r="I155" s="42">
        <f t="shared" si="5"/>
        <v>29.484000000000002</v>
      </c>
      <c r="K155" s="63">
        <v>1.7949999999999999</v>
      </c>
    </row>
    <row r="156" spans="1:11" x14ac:dyDescent="0.2">
      <c r="A156" s="4">
        <f t="shared" si="4"/>
        <v>5</v>
      </c>
      <c r="B156" s="35">
        <v>41786</v>
      </c>
      <c r="C156" s="39">
        <v>26.200000000000728</v>
      </c>
      <c r="D156" s="40">
        <v>0</v>
      </c>
      <c r="E156" s="40">
        <v>2.2930000000000001</v>
      </c>
      <c r="F156" s="40">
        <v>0</v>
      </c>
      <c r="G156" s="40">
        <v>0</v>
      </c>
      <c r="H156" s="41">
        <v>0</v>
      </c>
      <c r="I156" s="42">
        <f t="shared" si="5"/>
        <v>28.493000000000727</v>
      </c>
      <c r="K156" s="63">
        <v>1.7410000000000001</v>
      </c>
    </row>
    <row r="157" spans="1:11" x14ac:dyDescent="0.2">
      <c r="A157" s="4">
        <f t="shared" si="4"/>
        <v>5</v>
      </c>
      <c r="B157" s="35">
        <v>41787</v>
      </c>
      <c r="C157" s="39">
        <v>25.699999999999818</v>
      </c>
      <c r="D157" s="40">
        <v>0</v>
      </c>
      <c r="E157" s="40">
        <v>2.6539999999999999</v>
      </c>
      <c r="F157" s="40">
        <v>0.76400000000000001</v>
      </c>
      <c r="G157" s="40">
        <v>0.39500000000000002</v>
      </c>
      <c r="H157" s="41">
        <v>0</v>
      </c>
      <c r="I157" s="42">
        <f t="shared" si="5"/>
        <v>29.512999999999817</v>
      </c>
      <c r="K157" s="63">
        <v>1.732</v>
      </c>
    </row>
    <row r="158" spans="1:11" x14ac:dyDescent="0.2">
      <c r="A158" s="4">
        <f t="shared" si="4"/>
        <v>5</v>
      </c>
      <c r="B158" s="35">
        <v>41788</v>
      </c>
      <c r="C158" s="39">
        <v>26.199999999999818</v>
      </c>
      <c r="D158" s="40">
        <v>0</v>
      </c>
      <c r="E158" s="40">
        <v>2.7770000000000001</v>
      </c>
      <c r="F158" s="40">
        <v>0.53400000000000003</v>
      </c>
      <c r="G158" s="40">
        <v>0.36499999999999999</v>
      </c>
      <c r="H158" s="41">
        <v>0</v>
      </c>
      <c r="I158" s="42">
        <f t="shared" si="5"/>
        <v>29.875999999999816</v>
      </c>
      <c r="K158" s="63">
        <v>1.7849999999999999</v>
      </c>
    </row>
    <row r="159" spans="1:11" x14ac:dyDescent="0.2">
      <c r="A159" s="4">
        <f t="shared" si="4"/>
        <v>5</v>
      </c>
      <c r="B159" s="35">
        <v>41789</v>
      </c>
      <c r="C159" s="39">
        <v>27.699999999999818</v>
      </c>
      <c r="D159" s="40">
        <v>0</v>
      </c>
      <c r="E159" s="40">
        <v>2.6429999999999998</v>
      </c>
      <c r="F159" s="40">
        <v>0</v>
      </c>
      <c r="G159" s="40">
        <v>0</v>
      </c>
      <c r="H159" s="41">
        <v>0</v>
      </c>
      <c r="I159" s="42">
        <f t="shared" si="5"/>
        <v>30.342999999999819</v>
      </c>
      <c r="K159" s="63">
        <v>1.7609999999999999</v>
      </c>
    </row>
    <row r="160" spans="1:11" x14ac:dyDescent="0.2">
      <c r="A160" s="4">
        <f t="shared" si="4"/>
        <v>5</v>
      </c>
      <c r="B160" s="35">
        <v>41790</v>
      </c>
      <c r="C160" s="39">
        <v>25.100000000000364</v>
      </c>
      <c r="D160" s="40">
        <v>0.02</v>
      </c>
      <c r="E160" s="40">
        <v>1.613</v>
      </c>
      <c r="F160" s="40">
        <v>0</v>
      </c>
      <c r="G160" s="40">
        <v>0</v>
      </c>
      <c r="H160" s="41">
        <v>0</v>
      </c>
      <c r="I160" s="42">
        <f t="shared" si="5"/>
        <v>26.733000000000363</v>
      </c>
      <c r="K160" s="63">
        <v>1.69</v>
      </c>
    </row>
    <row r="161" spans="1:13" x14ac:dyDescent="0.2">
      <c r="A161" s="4">
        <f t="shared" si="4"/>
        <v>6</v>
      </c>
      <c r="B161" s="35">
        <v>41791</v>
      </c>
      <c r="C161" s="39">
        <v>18</v>
      </c>
      <c r="D161" s="40">
        <v>0</v>
      </c>
      <c r="E161" s="40">
        <v>1.2889999999999999</v>
      </c>
      <c r="F161" s="40">
        <v>1.778</v>
      </c>
      <c r="G161" s="40">
        <v>0.96199999999999997</v>
      </c>
      <c r="H161" s="41">
        <v>0</v>
      </c>
      <c r="I161" s="42">
        <f t="shared" si="5"/>
        <v>22.029</v>
      </c>
      <c r="K161" s="63">
        <v>1.321</v>
      </c>
      <c r="M161" s="5"/>
    </row>
    <row r="162" spans="1:13" x14ac:dyDescent="0.2">
      <c r="A162" s="4">
        <f t="shared" si="4"/>
        <v>6</v>
      </c>
      <c r="B162" s="35">
        <v>41792</v>
      </c>
      <c r="C162" s="39">
        <v>8.8000000000001819</v>
      </c>
      <c r="D162" s="40">
        <v>2.8069999999999999</v>
      </c>
      <c r="E162" s="40">
        <v>2.2799999999999998</v>
      </c>
      <c r="F162" s="40">
        <v>2.8460000000000001</v>
      </c>
      <c r="G162" s="40">
        <v>1.766</v>
      </c>
      <c r="H162" s="41">
        <v>0.48</v>
      </c>
      <c r="I162" s="42">
        <f t="shared" si="5"/>
        <v>18.97900000000018</v>
      </c>
      <c r="K162" s="63">
        <v>1.115</v>
      </c>
      <c r="M162" s="5"/>
    </row>
    <row r="163" spans="1:13" x14ac:dyDescent="0.2">
      <c r="A163" s="4">
        <f t="shared" si="4"/>
        <v>6</v>
      </c>
      <c r="B163" s="35">
        <v>41793</v>
      </c>
      <c r="C163" s="39">
        <v>3.5</v>
      </c>
      <c r="D163" s="40">
        <v>5.4080000000000004</v>
      </c>
      <c r="E163" s="40">
        <v>2.6389999999999998</v>
      </c>
      <c r="F163" s="40">
        <v>3.9</v>
      </c>
      <c r="G163" s="40">
        <v>2.2709999999999999</v>
      </c>
      <c r="H163" s="41">
        <v>0.63300000000000001</v>
      </c>
      <c r="I163" s="42">
        <f t="shared" si="5"/>
        <v>18.350999999999999</v>
      </c>
      <c r="K163" s="63">
        <v>0.74</v>
      </c>
    </row>
    <row r="164" spans="1:13" x14ac:dyDescent="0.2">
      <c r="A164" s="4">
        <f t="shared" si="4"/>
        <v>6</v>
      </c>
      <c r="B164" s="35">
        <v>41794</v>
      </c>
      <c r="C164" s="39">
        <v>14.699999999999818</v>
      </c>
      <c r="D164" s="40">
        <v>5.835</v>
      </c>
      <c r="E164" s="40">
        <v>1.0229999999999999</v>
      </c>
      <c r="F164" s="40">
        <v>2.948</v>
      </c>
      <c r="G164" s="40">
        <v>1.7490000000000001</v>
      </c>
      <c r="H164" s="41">
        <v>0.64500000000000002</v>
      </c>
      <c r="I164" s="42">
        <f t="shared" si="5"/>
        <v>26.899999999999817</v>
      </c>
      <c r="K164" s="63">
        <v>1.1399999999999999</v>
      </c>
      <c r="M164" s="5"/>
    </row>
    <row r="165" spans="1:13" x14ac:dyDescent="0.2">
      <c r="A165" s="4">
        <f t="shared" si="4"/>
        <v>6</v>
      </c>
      <c r="B165" s="35">
        <v>41795</v>
      </c>
      <c r="C165" s="39">
        <v>20.399999999999636</v>
      </c>
      <c r="D165" s="40">
        <v>5.92</v>
      </c>
      <c r="E165" s="40">
        <v>1.0720000000000001</v>
      </c>
      <c r="F165" s="40">
        <v>0</v>
      </c>
      <c r="G165" s="40">
        <v>0</v>
      </c>
      <c r="H165" s="41">
        <v>0.318</v>
      </c>
      <c r="I165" s="42">
        <f t="shared" si="5"/>
        <v>27.709999999999638</v>
      </c>
      <c r="K165" s="63">
        <v>1.337</v>
      </c>
      <c r="M165" s="5"/>
    </row>
    <row r="166" spans="1:13" x14ac:dyDescent="0.2">
      <c r="A166" s="4">
        <f t="shared" si="4"/>
        <v>6</v>
      </c>
      <c r="B166" s="35">
        <v>41796</v>
      </c>
      <c r="C166" s="39">
        <v>21.100000000000364</v>
      </c>
      <c r="D166" s="40">
        <v>3.7170000000000001</v>
      </c>
      <c r="E166" s="40">
        <v>2.1389999999999998</v>
      </c>
      <c r="F166" s="40">
        <v>0</v>
      </c>
      <c r="G166" s="40">
        <v>0</v>
      </c>
      <c r="H166" s="41">
        <v>0</v>
      </c>
      <c r="I166" s="42">
        <f t="shared" si="5"/>
        <v>26.956000000000362</v>
      </c>
      <c r="K166" s="63">
        <v>1.726</v>
      </c>
      <c r="M166" s="5"/>
    </row>
    <row r="167" spans="1:13" x14ac:dyDescent="0.2">
      <c r="A167" s="4">
        <f t="shared" si="4"/>
        <v>6</v>
      </c>
      <c r="B167" s="35">
        <v>41797</v>
      </c>
      <c r="C167" s="39">
        <v>25.099999999999454</v>
      </c>
      <c r="D167" s="40">
        <v>0</v>
      </c>
      <c r="E167" s="40">
        <v>1.577</v>
      </c>
      <c r="F167" s="40">
        <v>0</v>
      </c>
      <c r="G167" s="40">
        <v>0</v>
      </c>
      <c r="H167" s="41">
        <v>0</v>
      </c>
      <c r="I167" s="42">
        <f t="shared" si="5"/>
        <v>26.676999999999452</v>
      </c>
      <c r="K167" s="63">
        <v>1.629</v>
      </c>
      <c r="M167" s="5"/>
    </row>
    <row r="168" spans="1:13" x14ac:dyDescent="0.2">
      <c r="A168" s="4">
        <f t="shared" si="4"/>
        <v>6</v>
      </c>
      <c r="B168" s="35">
        <v>41798</v>
      </c>
      <c r="C168" s="39">
        <v>25</v>
      </c>
      <c r="D168" s="40">
        <v>0</v>
      </c>
      <c r="E168" s="40">
        <v>1.4379999999999999</v>
      </c>
      <c r="F168" s="40">
        <v>0</v>
      </c>
      <c r="G168" s="40">
        <v>0</v>
      </c>
      <c r="H168" s="41">
        <v>0</v>
      </c>
      <c r="I168" s="42">
        <f t="shared" si="5"/>
        <v>26.437999999999999</v>
      </c>
      <c r="K168" s="63">
        <v>1.6479999999999999</v>
      </c>
      <c r="M168" s="5"/>
    </row>
    <row r="169" spans="1:13" x14ac:dyDescent="0.2">
      <c r="A169" s="4">
        <f t="shared" si="4"/>
        <v>6</v>
      </c>
      <c r="B169" s="35">
        <v>41799</v>
      </c>
      <c r="C169" s="39">
        <v>26.300000000000182</v>
      </c>
      <c r="D169" s="40">
        <v>1.03</v>
      </c>
      <c r="E169" s="40">
        <v>2.5649999999999999</v>
      </c>
      <c r="F169" s="40">
        <v>0</v>
      </c>
      <c r="G169" s="40">
        <v>0</v>
      </c>
      <c r="H169" s="41">
        <v>0</v>
      </c>
      <c r="I169" s="42">
        <f t="shared" si="5"/>
        <v>29.895000000000184</v>
      </c>
      <c r="K169" s="63">
        <v>1.7450000000000001</v>
      </c>
      <c r="M169" s="5"/>
    </row>
    <row r="170" spans="1:13" x14ac:dyDescent="0.2">
      <c r="A170" s="4">
        <f t="shared" si="4"/>
        <v>6</v>
      </c>
      <c r="B170" s="35">
        <v>41800</v>
      </c>
      <c r="C170" s="39">
        <v>24.900000000000546</v>
      </c>
      <c r="D170" s="40">
        <v>0</v>
      </c>
      <c r="E170" s="40">
        <v>2.8650000000000002</v>
      </c>
      <c r="F170" s="40">
        <v>0</v>
      </c>
      <c r="G170" s="40">
        <v>0</v>
      </c>
      <c r="H170" s="41">
        <v>0</v>
      </c>
      <c r="I170" s="42">
        <f t="shared" si="5"/>
        <v>27.765000000000548</v>
      </c>
      <c r="K170" s="63">
        <v>1.728</v>
      </c>
      <c r="M170" s="5"/>
    </row>
    <row r="171" spans="1:13" x14ac:dyDescent="0.2">
      <c r="A171" s="4">
        <f t="shared" si="4"/>
        <v>6</v>
      </c>
      <c r="B171" s="35">
        <v>41801</v>
      </c>
      <c r="C171" s="39">
        <v>27.5</v>
      </c>
      <c r="D171" s="40">
        <v>0</v>
      </c>
      <c r="E171" s="40">
        <v>2.5259999999999998</v>
      </c>
      <c r="F171" s="40">
        <v>0</v>
      </c>
      <c r="G171" s="40">
        <v>0</v>
      </c>
      <c r="H171" s="41">
        <v>0</v>
      </c>
      <c r="I171" s="42">
        <f t="shared" si="5"/>
        <v>30.026</v>
      </c>
      <c r="K171" s="63">
        <v>1.752</v>
      </c>
      <c r="M171" s="5"/>
    </row>
    <row r="172" spans="1:13" x14ac:dyDescent="0.2">
      <c r="A172" s="4">
        <f t="shared" si="4"/>
        <v>6</v>
      </c>
      <c r="B172" s="35">
        <v>41802</v>
      </c>
      <c r="C172" s="39">
        <v>26.399999999999636</v>
      </c>
      <c r="D172" s="40">
        <v>0</v>
      </c>
      <c r="E172" s="40">
        <v>2.6890000000000001</v>
      </c>
      <c r="F172" s="40">
        <v>0</v>
      </c>
      <c r="G172" s="40">
        <v>0</v>
      </c>
      <c r="H172" s="41">
        <v>0</v>
      </c>
      <c r="I172" s="42">
        <f t="shared" si="5"/>
        <v>29.088999999999636</v>
      </c>
      <c r="K172" s="63">
        <v>1.7470000000000001</v>
      </c>
      <c r="M172" s="5"/>
    </row>
    <row r="173" spans="1:13" x14ac:dyDescent="0.2">
      <c r="A173" s="4">
        <f t="shared" si="4"/>
        <v>6</v>
      </c>
      <c r="B173" s="35">
        <v>41803</v>
      </c>
      <c r="C173" s="39">
        <v>26.300000000000182</v>
      </c>
      <c r="D173" s="40">
        <v>0</v>
      </c>
      <c r="E173" s="40">
        <v>2.44</v>
      </c>
      <c r="F173" s="40">
        <v>0</v>
      </c>
      <c r="G173" s="40">
        <v>0</v>
      </c>
      <c r="H173" s="41">
        <v>0</v>
      </c>
      <c r="I173" s="42">
        <f t="shared" si="5"/>
        <v>28.740000000000183</v>
      </c>
      <c r="K173" s="63">
        <v>1.599</v>
      </c>
      <c r="M173" s="5"/>
    </row>
    <row r="174" spans="1:13" x14ac:dyDescent="0.2">
      <c r="A174" s="4">
        <f t="shared" si="4"/>
        <v>6</v>
      </c>
      <c r="B174" s="35">
        <v>41804</v>
      </c>
      <c r="C174" s="39">
        <v>25.699999999999818</v>
      </c>
      <c r="D174" s="40">
        <v>0</v>
      </c>
      <c r="E174" s="40">
        <v>1.119</v>
      </c>
      <c r="F174" s="40">
        <v>0</v>
      </c>
      <c r="G174" s="40">
        <v>0</v>
      </c>
      <c r="H174" s="41">
        <v>0</v>
      </c>
      <c r="I174" s="42">
        <f t="shared" si="5"/>
        <v>26.818999999999818</v>
      </c>
      <c r="K174" s="63">
        <v>1.6339999999999999</v>
      </c>
      <c r="M174" s="5"/>
    </row>
    <row r="175" spans="1:13" x14ac:dyDescent="0.2">
      <c r="A175" s="4">
        <f t="shared" si="4"/>
        <v>6</v>
      </c>
      <c r="B175" s="35">
        <v>41805</v>
      </c>
      <c r="C175" s="39">
        <v>25.899999999999636</v>
      </c>
      <c r="D175" s="40">
        <v>0</v>
      </c>
      <c r="E175" s="40">
        <v>1.19</v>
      </c>
      <c r="F175" s="40">
        <v>0</v>
      </c>
      <c r="G175" s="40">
        <v>0</v>
      </c>
      <c r="H175" s="41">
        <v>0</v>
      </c>
      <c r="I175" s="42">
        <f t="shared" si="5"/>
        <v>27.089999999999637</v>
      </c>
      <c r="K175" s="63">
        <v>1.6240000000000001</v>
      </c>
      <c r="M175" s="5"/>
    </row>
    <row r="176" spans="1:13" x14ac:dyDescent="0.2">
      <c r="A176" s="4">
        <f t="shared" si="4"/>
        <v>6</v>
      </c>
      <c r="B176" s="35">
        <v>41806</v>
      </c>
      <c r="C176" s="39">
        <v>26.600000000000364</v>
      </c>
      <c r="D176" s="40">
        <v>0</v>
      </c>
      <c r="E176" s="40">
        <v>2.774</v>
      </c>
      <c r="F176" s="40">
        <v>0</v>
      </c>
      <c r="G176" s="40">
        <v>0</v>
      </c>
      <c r="H176" s="41">
        <v>0</v>
      </c>
      <c r="I176" s="42">
        <f t="shared" si="5"/>
        <v>29.374000000000365</v>
      </c>
      <c r="K176" s="63">
        <v>1.802</v>
      </c>
      <c r="M176" s="5"/>
    </row>
    <row r="177" spans="1:13" x14ac:dyDescent="0.2">
      <c r="A177" s="4">
        <f t="shared" si="4"/>
        <v>6</v>
      </c>
      <c r="B177" s="35">
        <v>41807</v>
      </c>
      <c r="C177" s="39">
        <v>26.399999999999636</v>
      </c>
      <c r="D177" s="40">
        <v>0</v>
      </c>
      <c r="E177" s="40">
        <v>3.427</v>
      </c>
      <c r="F177" s="40">
        <v>0</v>
      </c>
      <c r="G177" s="40">
        <v>0</v>
      </c>
      <c r="H177" s="41">
        <v>0</v>
      </c>
      <c r="I177" s="42">
        <f t="shared" si="5"/>
        <v>29.826999999999636</v>
      </c>
      <c r="K177" s="63">
        <v>1.8120000000000001</v>
      </c>
      <c r="M177" s="5"/>
    </row>
    <row r="178" spans="1:13" x14ac:dyDescent="0.2">
      <c r="A178" s="4">
        <f t="shared" si="4"/>
        <v>6</v>
      </c>
      <c r="B178" s="35">
        <v>41808</v>
      </c>
      <c r="C178" s="39">
        <v>25.300000000000182</v>
      </c>
      <c r="D178" s="40">
        <v>0.184</v>
      </c>
      <c r="E178" s="40">
        <v>2.714</v>
      </c>
      <c r="F178" s="40">
        <v>0</v>
      </c>
      <c r="G178" s="40">
        <v>0</v>
      </c>
      <c r="H178" s="41">
        <v>0</v>
      </c>
      <c r="I178" s="42">
        <f t="shared" si="5"/>
        <v>28.198000000000182</v>
      </c>
      <c r="K178" s="63">
        <v>1.7410000000000001</v>
      </c>
      <c r="M178" s="5"/>
    </row>
    <row r="179" spans="1:13" x14ac:dyDescent="0.2">
      <c r="A179" s="4">
        <f t="shared" si="4"/>
        <v>6</v>
      </c>
      <c r="B179" s="35">
        <v>41809</v>
      </c>
      <c r="C179" s="39">
        <v>25.900000000000546</v>
      </c>
      <c r="D179" s="40">
        <v>0</v>
      </c>
      <c r="E179" s="40">
        <v>3.3929999999999998</v>
      </c>
      <c r="F179" s="40">
        <v>0</v>
      </c>
      <c r="G179" s="40">
        <v>0</v>
      </c>
      <c r="H179" s="41">
        <v>0</v>
      </c>
      <c r="I179" s="42">
        <f t="shared" si="5"/>
        <v>29.293000000000546</v>
      </c>
      <c r="K179" s="63">
        <v>1.796</v>
      </c>
      <c r="M179" s="5"/>
    </row>
    <row r="180" spans="1:13" x14ac:dyDescent="0.2">
      <c r="A180" s="4">
        <f t="shared" si="4"/>
        <v>6</v>
      </c>
      <c r="B180" s="35">
        <v>41810</v>
      </c>
      <c r="C180" s="39">
        <v>24.5</v>
      </c>
      <c r="D180" s="40">
        <v>2.1219999999999999</v>
      </c>
      <c r="E180" s="40">
        <v>2.7349999999999999</v>
      </c>
      <c r="F180" s="40">
        <v>0</v>
      </c>
      <c r="G180" s="40">
        <v>0</v>
      </c>
      <c r="H180" s="41">
        <v>0</v>
      </c>
      <c r="I180" s="42">
        <f t="shared" si="5"/>
        <v>29.356999999999999</v>
      </c>
      <c r="K180" s="63">
        <v>1.264</v>
      </c>
      <c r="M180" s="5"/>
    </row>
    <row r="181" spans="1:13" x14ac:dyDescent="0.2">
      <c r="A181" s="4">
        <f t="shared" si="4"/>
        <v>6</v>
      </c>
      <c r="B181" s="35">
        <v>41811</v>
      </c>
      <c r="C181" s="39">
        <v>21.199999999999818</v>
      </c>
      <c r="D181" s="40">
        <v>2.3260000000000001</v>
      </c>
      <c r="E181" s="40">
        <v>2.7389999999999999</v>
      </c>
      <c r="F181" s="40">
        <v>0</v>
      </c>
      <c r="G181" s="40">
        <v>0</v>
      </c>
      <c r="H181" s="41">
        <v>0</v>
      </c>
      <c r="I181" s="42">
        <f t="shared" si="5"/>
        <v>26.264999999999819</v>
      </c>
      <c r="K181" s="63">
        <v>1.7110000000000001</v>
      </c>
      <c r="M181" s="5"/>
    </row>
    <row r="182" spans="1:13" x14ac:dyDescent="0.2">
      <c r="A182" s="4">
        <f t="shared" si="4"/>
        <v>6</v>
      </c>
      <c r="B182" s="35">
        <v>41812</v>
      </c>
      <c r="C182" s="39">
        <v>26.099999999999454</v>
      </c>
      <c r="D182" s="40">
        <v>0</v>
      </c>
      <c r="E182" s="40">
        <v>2.3929999999999998</v>
      </c>
      <c r="F182" s="40">
        <v>0</v>
      </c>
      <c r="G182" s="40">
        <v>0</v>
      </c>
      <c r="H182" s="41">
        <v>0.15</v>
      </c>
      <c r="I182" s="42">
        <f t="shared" si="5"/>
        <v>28.642999999999454</v>
      </c>
      <c r="K182" s="63">
        <v>1.7749999999999999</v>
      </c>
      <c r="M182" s="5"/>
    </row>
    <row r="183" spans="1:13" x14ac:dyDescent="0.2">
      <c r="A183" s="4">
        <f t="shared" si="4"/>
        <v>6</v>
      </c>
      <c r="B183" s="35">
        <v>41813</v>
      </c>
      <c r="C183" s="39">
        <v>27.700000000000728</v>
      </c>
      <c r="D183" s="40">
        <v>0.19700000000000001</v>
      </c>
      <c r="E183" s="40">
        <v>3.0209999999999999</v>
      </c>
      <c r="F183" s="40">
        <v>0</v>
      </c>
      <c r="G183" s="40">
        <v>0</v>
      </c>
      <c r="H183" s="41">
        <v>0</v>
      </c>
      <c r="I183" s="42">
        <f t="shared" si="5"/>
        <v>30.918000000000728</v>
      </c>
      <c r="K183" s="63">
        <v>1.86</v>
      </c>
      <c r="M183" s="5"/>
    </row>
    <row r="184" spans="1:13" x14ac:dyDescent="0.2">
      <c r="A184" s="4">
        <f t="shared" si="4"/>
        <v>6</v>
      </c>
      <c r="B184" s="35">
        <v>41814</v>
      </c>
      <c r="C184" s="39">
        <v>26.5</v>
      </c>
      <c r="D184" s="40">
        <v>0.30499999999999999</v>
      </c>
      <c r="E184" s="40">
        <v>3.4529999999999998</v>
      </c>
      <c r="F184" s="40">
        <v>0</v>
      </c>
      <c r="G184" s="40">
        <v>0</v>
      </c>
      <c r="H184" s="41">
        <v>0.192</v>
      </c>
      <c r="I184" s="42">
        <f t="shared" si="5"/>
        <v>30.45</v>
      </c>
      <c r="K184" s="63">
        <v>1.861</v>
      </c>
      <c r="M184" s="5"/>
    </row>
    <row r="185" spans="1:13" x14ac:dyDescent="0.2">
      <c r="A185" s="4">
        <f t="shared" si="4"/>
        <v>6</v>
      </c>
      <c r="B185" s="35">
        <v>41815</v>
      </c>
      <c r="C185" s="39">
        <v>25</v>
      </c>
      <c r="D185" s="40">
        <v>0.26700000000000002</v>
      </c>
      <c r="E185" s="40">
        <v>3.1080000000000001</v>
      </c>
      <c r="F185" s="40">
        <v>0</v>
      </c>
      <c r="G185" s="40">
        <v>0</v>
      </c>
      <c r="H185" s="41">
        <v>0.17199999999999999</v>
      </c>
      <c r="I185" s="42">
        <f t="shared" si="5"/>
        <v>28.547000000000001</v>
      </c>
      <c r="K185" s="63">
        <v>1.782</v>
      </c>
      <c r="M185" s="5"/>
    </row>
    <row r="186" spans="1:13" x14ac:dyDescent="0.2">
      <c r="A186" s="4">
        <f t="shared" si="4"/>
        <v>6</v>
      </c>
      <c r="B186" s="35">
        <v>41816</v>
      </c>
      <c r="C186" s="39">
        <v>28.199999999999818</v>
      </c>
      <c r="D186" s="40">
        <v>0.36199999999999999</v>
      </c>
      <c r="E186" s="40">
        <v>3.347</v>
      </c>
      <c r="F186" s="40">
        <v>0</v>
      </c>
      <c r="G186" s="40">
        <v>0</v>
      </c>
      <c r="H186" s="41">
        <v>0</v>
      </c>
      <c r="I186" s="42">
        <f t="shared" si="5"/>
        <v>31.908999999999818</v>
      </c>
      <c r="K186" s="63">
        <v>1.831</v>
      </c>
      <c r="M186" s="5"/>
    </row>
    <row r="187" spans="1:13" x14ac:dyDescent="0.2">
      <c r="A187" s="4">
        <f t="shared" si="4"/>
        <v>6</v>
      </c>
      <c r="B187" s="35">
        <v>41817</v>
      </c>
      <c r="C187" s="39">
        <v>25.300000000000182</v>
      </c>
      <c r="D187" s="40">
        <v>0.98799999999999999</v>
      </c>
      <c r="E187" s="40">
        <v>2.4239999999999999</v>
      </c>
      <c r="F187" s="40">
        <v>0</v>
      </c>
      <c r="G187" s="40">
        <v>0</v>
      </c>
      <c r="H187" s="41">
        <v>0.19700000000000001</v>
      </c>
      <c r="I187" s="42">
        <f t="shared" si="5"/>
        <v>28.90900000000018</v>
      </c>
      <c r="K187" s="63">
        <v>1.776</v>
      </c>
      <c r="M187" s="5"/>
    </row>
    <row r="188" spans="1:13" x14ac:dyDescent="0.2">
      <c r="A188" s="4">
        <f t="shared" si="4"/>
        <v>6</v>
      </c>
      <c r="B188" s="35">
        <v>41818</v>
      </c>
      <c r="C188" s="39">
        <v>24.799999999999272</v>
      </c>
      <c r="D188" s="40">
        <v>0</v>
      </c>
      <c r="E188" s="40">
        <v>2.0939999999999999</v>
      </c>
      <c r="F188" s="40">
        <v>0</v>
      </c>
      <c r="G188" s="40">
        <v>0.53800000000000003</v>
      </c>
      <c r="H188" s="41">
        <v>0</v>
      </c>
      <c r="I188" s="42">
        <f t="shared" si="5"/>
        <v>27.431999999999274</v>
      </c>
      <c r="K188" s="63">
        <v>1.7230000000000001</v>
      </c>
      <c r="M188" s="5"/>
    </row>
    <row r="189" spans="1:13" x14ac:dyDescent="0.2">
      <c r="A189" s="4">
        <f t="shared" si="4"/>
        <v>6</v>
      </c>
      <c r="B189" s="35">
        <v>41819</v>
      </c>
      <c r="C189" s="39">
        <v>24.200000000000728</v>
      </c>
      <c r="D189" s="40">
        <v>0</v>
      </c>
      <c r="E189" s="40">
        <v>2.1869999999999998</v>
      </c>
      <c r="F189" s="40">
        <v>0</v>
      </c>
      <c r="G189" s="40">
        <v>0.63900000000000001</v>
      </c>
      <c r="H189" s="41">
        <v>0</v>
      </c>
      <c r="I189" s="42">
        <f t="shared" si="5"/>
        <v>27.026000000000728</v>
      </c>
      <c r="K189" s="63">
        <v>1.72</v>
      </c>
      <c r="M189" s="5"/>
    </row>
    <row r="190" spans="1:13" x14ac:dyDescent="0.2">
      <c r="A190" s="4">
        <f t="shared" si="4"/>
        <v>6</v>
      </c>
      <c r="B190" s="35">
        <v>41820</v>
      </c>
      <c r="C190" s="39">
        <v>28.399999999999636</v>
      </c>
      <c r="D190" s="40">
        <v>0</v>
      </c>
      <c r="E190" s="40">
        <v>3.3719999999999999</v>
      </c>
      <c r="F190" s="40">
        <v>0</v>
      </c>
      <c r="G190" s="40">
        <v>0</v>
      </c>
      <c r="H190" s="41">
        <v>0</v>
      </c>
      <c r="I190" s="42">
        <f t="shared" si="5"/>
        <v>31.771999999999636</v>
      </c>
      <c r="K190" s="63">
        <v>1.827</v>
      </c>
      <c r="M190" s="5"/>
    </row>
    <row r="191" spans="1:13" x14ac:dyDescent="0.2">
      <c r="A191" s="4">
        <f t="shared" si="4"/>
        <v>7</v>
      </c>
      <c r="B191" s="35">
        <v>41821</v>
      </c>
      <c r="C191" s="39">
        <v>27</v>
      </c>
      <c r="D191" s="40">
        <v>0</v>
      </c>
      <c r="E191" s="40">
        <v>3.1469999999999998</v>
      </c>
      <c r="F191" s="40">
        <v>0</v>
      </c>
      <c r="G191" s="40">
        <v>0</v>
      </c>
      <c r="H191" s="41">
        <v>0</v>
      </c>
      <c r="I191" s="42">
        <f t="shared" si="5"/>
        <v>30.146999999999998</v>
      </c>
      <c r="K191" s="63">
        <v>1.837</v>
      </c>
      <c r="M191" s="5"/>
    </row>
    <row r="192" spans="1:13" x14ac:dyDescent="0.2">
      <c r="A192" s="4">
        <f t="shared" si="4"/>
        <v>7</v>
      </c>
      <c r="B192" s="35">
        <v>41822</v>
      </c>
      <c r="C192" s="39">
        <v>26.699999999999818</v>
      </c>
      <c r="D192" s="40">
        <v>0</v>
      </c>
      <c r="E192" s="40">
        <v>3.032</v>
      </c>
      <c r="F192" s="40">
        <v>0</v>
      </c>
      <c r="G192" s="40">
        <v>0</v>
      </c>
      <c r="H192" s="41">
        <v>0</v>
      </c>
      <c r="I192" s="42">
        <f t="shared" si="5"/>
        <v>29.731999999999818</v>
      </c>
      <c r="K192" s="63">
        <v>1.829</v>
      </c>
      <c r="M192" s="5"/>
    </row>
    <row r="193" spans="1:13" x14ac:dyDescent="0.2">
      <c r="A193" s="4">
        <f t="shared" si="4"/>
        <v>7</v>
      </c>
      <c r="B193" s="35">
        <v>41823</v>
      </c>
      <c r="C193" s="39">
        <v>26.5</v>
      </c>
      <c r="D193" s="40">
        <v>0</v>
      </c>
      <c r="E193" s="40">
        <v>3.2120000000000002</v>
      </c>
      <c r="F193" s="40">
        <v>0</v>
      </c>
      <c r="G193" s="40">
        <v>0</v>
      </c>
      <c r="H193" s="41">
        <v>0</v>
      </c>
      <c r="I193" s="42">
        <f t="shared" si="5"/>
        <v>29.712</v>
      </c>
      <c r="K193" s="63">
        <v>1.88</v>
      </c>
      <c r="M193" s="5"/>
    </row>
    <row r="194" spans="1:13" x14ac:dyDescent="0.2">
      <c r="A194" s="4">
        <f t="shared" si="4"/>
        <v>7</v>
      </c>
      <c r="B194" s="35">
        <v>41824</v>
      </c>
      <c r="C194" s="39">
        <v>26.100000000000364</v>
      </c>
      <c r="D194" s="40">
        <v>0</v>
      </c>
      <c r="E194" s="40">
        <v>3.0190000000000001</v>
      </c>
      <c r="F194" s="40">
        <v>0.29299999999999998</v>
      </c>
      <c r="G194" s="40">
        <v>0.29099999999999998</v>
      </c>
      <c r="H194" s="41">
        <v>0</v>
      </c>
      <c r="I194" s="42">
        <f t="shared" si="5"/>
        <v>29.703000000000362</v>
      </c>
      <c r="K194" s="63">
        <v>1.7509999999999999</v>
      </c>
      <c r="M194" s="5"/>
    </row>
    <row r="195" spans="1:13" x14ac:dyDescent="0.2">
      <c r="A195" s="4">
        <f t="shared" si="4"/>
        <v>7</v>
      </c>
      <c r="B195" s="35">
        <v>41825</v>
      </c>
      <c r="C195" s="39">
        <v>25.399999999999636</v>
      </c>
      <c r="D195" s="40">
        <v>0</v>
      </c>
      <c r="E195" s="40">
        <v>1.962</v>
      </c>
      <c r="F195" s="40">
        <v>9.1999999999999998E-2</v>
      </c>
      <c r="G195" s="40">
        <v>0.253</v>
      </c>
      <c r="H195" s="41">
        <v>0</v>
      </c>
      <c r="I195" s="42">
        <f t="shared" si="5"/>
        <v>27.706999999999635</v>
      </c>
      <c r="K195" s="63">
        <v>1.7490000000000001</v>
      </c>
      <c r="M195" s="5"/>
    </row>
    <row r="196" spans="1:13" x14ac:dyDescent="0.2">
      <c r="A196" s="4">
        <f t="shared" si="4"/>
        <v>7</v>
      </c>
      <c r="B196" s="35">
        <v>41826</v>
      </c>
      <c r="C196" s="39">
        <v>26.100000000000364</v>
      </c>
      <c r="D196" s="40">
        <v>0</v>
      </c>
      <c r="E196" s="40">
        <v>1.6259999999999999</v>
      </c>
      <c r="F196" s="40">
        <v>0</v>
      </c>
      <c r="G196" s="40">
        <v>0</v>
      </c>
      <c r="H196" s="41">
        <v>0</v>
      </c>
      <c r="I196" s="42">
        <f t="shared" si="5"/>
        <v>27.726000000000365</v>
      </c>
      <c r="K196" s="63">
        <v>1.6830000000000001</v>
      </c>
      <c r="M196" s="5"/>
    </row>
    <row r="197" spans="1:13" x14ac:dyDescent="0.2">
      <c r="A197" s="4">
        <f t="shared" si="4"/>
        <v>7</v>
      </c>
      <c r="B197" s="35">
        <v>41827</v>
      </c>
      <c r="C197" s="39">
        <v>26.099999999999454</v>
      </c>
      <c r="D197" s="40">
        <v>0</v>
      </c>
      <c r="E197" s="40">
        <v>2.72</v>
      </c>
      <c r="F197" s="40">
        <v>0.36599999999999999</v>
      </c>
      <c r="G197" s="40">
        <v>0.23400000000000001</v>
      </c>
      <c r="H197" s="41">
        <v>0</v>
      </c>
      <c r="I197" s="42">
        <f t="shared" si="5"/>
        <v>29.419999999999455</v>
      </c>
      <c r="K197" s="63">
        <v>1.762</v>
      </c>
      <c r="M197" s="5"/>
    </row>
    <row r="198" spans="1:13" x14ac:dyDescent="0.2">
      <c r="A198" s="4">
        <f t="shared" si="4"/>
        <v>7</v>
      </c>
      <c r="B198" s="35">
        <v>41828</v>
      </c>
      <c r="C198" s="39">
        <v>27.600000000000364</v>
      </c>
      <c r="D198" s="40">
        <v>0</v>
      </c>
      <c r="E198" s="40">
        <v>2.5819999999999999</v>
      </c>
      <c r="F198" s="40">
        <v>0</v>
      </c>
      <c r="G198" s="40">
        <v>0</v>
      </c>
      <c r="H198" s="41">
        <v>0</v>
      </c>
      <c r="I198" s="42">
        <f t="shared" si="5"/>
        <v>30.182000000000365</v>
      </c>
      <c r="K198" s="63">
        <v>1.764</v>
      </c>
      <c r="M198" s="5"/>
    </row>
    <row r="199" spans="1:13" x14ac:dyDescent="0.2">
      <c r="A199" s="4">
        <f t="shared" si="4"/>
        <v>7</v>
      </c>
      <c r="B199" s="35">
        <v>41829</v>
      </c>
      <c r="C199" s="39">
        <v>27.399999999999636</v>
      </c>
      <c r="D199" s="40">
        <v>0.182</v>
      </c>
      <c r="E199" s="40">
        <v>2.137</v>
      </c>
      <c r="F199" s="40">
        <v>0.33500000000000002</v>
      </c>
      <c r="G199" s="40">
        <v>0.27100000000000002</v>
      </c>
      <c r="H199" s="41">
        <v>0</v>
      </c>
      <c r="I199" s="42">
        <f t="shared" si="5"/>
        <v>30.324999999999637</v>
      </c>
      <c r="K199" s="63">
        <v>1.758</v>
      </c>
      <c r="M199" s="5"/>
    </row>
    <row r="200" spans="1:13" x14ac:dyDescent="0.2">
      <c r="A200" s="4">
        <f t="shared" si="4"/>
        <v>7</v>
      </c>
      <c r="B200" s="35">
        <v>41830</v>
      </c>
      <c r="C200" s="39">
        <v>25.5</v>
      </c>
      <c r="D200" s="40">
        <v>0.27500000000000002</v>
      </c>
      <c r="E200" s="40">
        <v>2.3820000000000001</v>
      </c>
      <c r="F200" s="40">
        <v>0</v>
      </c>
      <c r="G200" s="40">
        <v>0</v>
      </c>
      <c r="H200" s="41">
        <v>0</v>
      </c>
      <c r="I200" s="42">
        <f t="shared" si="5"/>
        <v>28.157</v>
      </c>
      <c r="K200" s="63">
        <v>1.7729999999999999</v>
      </c>
      <c r="M200" s="5"/>
    </row>
    <row r="201" spans="1:13" x14ac:dyDescent="0.2">
      <c r="A201" s="4">
        <f t="shared" si="4"/>
        <v>7</v>
      </c>
      <c r="B201" s="35">
        <v>41831</v>
      </c>
      <c r="C201" s="39">
        <v>25.700000000000728</v>
      </c>
      <c r="D201" s="40">
        <v>1.17</v>
      </c>
      <c r="E201" s="40">
        <v>2.0030000000000001</v>
      </c>
      <c r="F201" s="40">
        <v>0</v>
      </c>
      <c r="G201" s="40">
        <v>0</v>
      </c>
      <c r="H201" s="41">
        <v>0</v>
      </c>
      <c r="I201" s="42">
        <f t="shared" si="5"/>
        <v>28.873000000000729</v>
      </c>
      <c r="K201" s="63">
        <v>1.5129999999999999</v>
      </c>
      <c r="M201" s="5"/>
    </row>
    <row r="202" spans="1:13" x14ac:dyDescent="0.2">
      <c r="A202" s="4">
        <f t="shared" ref="A202:A265" si="6">+IF(ISBLANK($B202),"",MONTH($B202))</f>
        <v>7</v>
      </c>
      <c r="B202" s="35">
        <v>41832</v>
      </c>
      <c r="C202" s="39">
        <v>24.299999999999272</v>
      </c>
      <c r="D202" s="40">
        <v>0.53500000000000003</v>
      </c>
      <c r="E202" s="40">
        <v>1.9</v>
      </c>
      <c r="F202" s="40">
        <v>0</v>
      </c>
      <c r="G202" s="40">
        <v>0</v>
      </c>
      <c r="H202" s="41">
        <v>0</v>
      </c>
      <c r="I202" s="42">
        <f t="shared" ref="I202:I265" si="7">+SUM(C202:H202)</f>
        <v>26.734999999999271</v>
      </c>
      <c r="K202" s="63">
        <v>1.653</v>
      </c>
      <c r="M202" s="5"/>
    </row>
    <row r="203" spans="1:13" x14ac:dyDescent="0.2">
      <c r="A203" s="4">
        <f t="shared" si="6"/>
        <v>7</v>
      </c>
      <c r="B203" s="35">
        <v>41833</v>
      </c>
      <c r="C203" s="39">
        <v>25</v>
      </c>
      <c r="D203" s="40">
        <v>0.27700000000000002</v>
      </c>
      <c r="E203" s="40">
        <v>1.571</v>
      </c>
      <c r="F203" s="40">
        <v>0</v>
      </c>
      <c r="G203" s="40">
        <v>0</v>
      </c>
      <c r="H203" s="41">
        <v>0</v>
      </c>
      <c r="I203" s="42">
        <f t="shared" si="7"/>
        <v>26.848000000000003</v>
      </c>
      <c r="K203" s="63">
        <v>1.659</v>
      </c>
      <c r="M203" s="5"/>
    </row>
    <row r="204" spans="1:13" x14ac:dyDescent="0.2">
      <c r="A204" s="4">
        <f t="shared" si="6"/>
        <v>7</v>
      </c>
      <c r="B204" s="35">
        <v>41834</v>
      </c>
      <c r="C204" s="39">
        <v>27.5</v>
      </c>
      <c r="D204" s="40">
        <v>0.16300000000000001</v>
      </c>
      <c r="E204" s="40">
        <v>2.556</v>
      </c>
      <c r="F204" s="40">
        <v>0</v>
      </c>
      <c r="G204" s="40">
        <v>0</v>
      </c>
      <c r="H204" s="41">
        <v>0</v>
      </c>
      <c r="I204" s="42">
        <f t="shared" si="7"/>
        <v>30.219000000000001</v>
      </c>
      <c r="K204" s="63">
        <v>1.7789999999999999</v>
      </c>
      <c r="M204" s="5"/>
    </row>
    <row r="205" spans="1:13" x14ac:dyDescent="0.2">
      <c r="A205" s="4">
        <f t="shared" si="6"/>
        <v>7</v>
      </c>
      <c r="B205" s="35">
        <v>41835</v>
      </c>
      <c r="C205" s="39">
        <v>27.5</v>
      </c>
      <c r="D205" s="40">
        <v>5.8999999999999997E-2</v>
      </c>
      <c r="E205" s="40">
        <v>2.411</v>
      </c>
      <c r="F205" s="40">
        <v>0</v>
      </c>
      <c r="G205" s="40">
        <v>0</v>
      </c>
      <c r="H205" s="41">
        <v>0</v>
      </c>
      <c r="I205" s="42">
        <f t="shared" si="7"/>
        <v>29.970000000000002</v>
      </c>
      <c r="K205" s="63">
        <v>1.754</v>
      </c>
      <c r="M205" s="5"/>
    </row>
    <row r="206" spans="1:13" x14ac:dyDescent="0.2">
      <c r="A206" s="4">
        <f t="shared" si="6"/>
        <v>7</v>
      </c>
      <c r="B206" s="35">
        <v>41836</v>
      </c>
      <c r="C206" s="39">
        <v>25.100000000000364</v>
      </c>
      <c r="D206" s="40">
        <v>3.9E-2</v>
      </c>
      <c r="E206" s="40">
        <v>1.165</v>
      </c>
      <c r="F206" s="40">
        <v>0</v>
      </c>
      <c r="G206" s="40">
        <v>0</v>
      </c>
      <c r="H206" s="41">
        <v>0</v>
      </c>
      <c r="I206" s="42">
        <f t="shared" si="7"/>
        <v>26.304000000000364</v>
      </c>
      <c r="K206" s="63">
        <v>1.667</v>
      </c>
      <c r="M206" s="5"/>
    </row>
    <row r="207" spans="1:13" x14ac:dyDescent="0.2">
      <c r="A207" s="4">
        <f t="shared" si="6"/>
        <v>7</v>
      </c>
      <c r="B207" s="35">
        <v>41837</v>
      </c>
      <c r="C207" s="39">
        <v>26.300000000000182</v>
      </c>
      <c r="D207" s="40">
        <v>0.124</v>
      </c>
      <c r="E207" s="40">
        <v>2.944</v>
      </c>
      <c r="F207" s="40">
        <v>0.28699999999999998</v>
      </c>
      <c r="G207" s="40">
        <v>0.188</v>
      </c>
      <c r="H207" s="41">
        <v>0</v>
      </c>
      <c r="I207" s="42">
        <f t="shared" si="7"/>
        <v>29.843000000000178</v>
      </c>
      <c r="K207" s="63">
        <v>1.784</v>
      </c>
      <c r="M207" s="5"/>
    </row>
    <row r="208" spans="1:13" x14ac:dyDescent="0.2">
      <c r="A208" s="4">
        <f t="shared" si="6"/>
        <v>7</v>
      </c>
      <c r="B208" s="35">
        <v>41838</v>
      </c>
      <c r="C208" s="39">
        <v>27.699999999999818</v>
      </c>
      <c r="D208" s="40">
        <v>6.5000000000000002E-2</v>
      </c>
      <c r="E208" s="40">
        <v>1.984</v>
      </c>
      <c r="F208" s="40">
        <v>0</v>
      </c>
      <c r="G208" s="40">
        <v>0</v>
      </c>
      <c r="H208" s="41">
        <v>0</v>
      </c>
      <c r="I208" s="42">
        <f t="shared" si="7"/>
        <v>29.748999999999818</v>
      </c>
      <c r="K208" s="63">
        <v>1.7450000000000001</v>
      </c>
      <c r="M208" s="5"/>
    </row>
    <row r="209" spans="1:13" x14ac:dyDescent="0.2">
      <c r="A209" s="4">
        <f t="shared" si="6"/>
        <v>7</v>
      </c>
      <c r="B209" s="35">
        <v>41839</v>
      </c>
      <c r="C209" s="39">
        <v>26</v>
      </c>
      <c r="D209" s="40">
        <v>8.5000000000000006E-2</v>
      </c>
      <c r="E209" s="40">
        <v>1.2589999999999999</v>
      </c>
      <c r="F209" s="40">
        <v>0.215</v>
      </c>
      <c r="G209" s="40">
        <v>0.251</v>
      </c>
      <c r="H209" s="41">
        <v>0</v>
      </c>
      <c r="I209" s="42">
        <f t="shared" si="7"/>
        <v>27.810000000000002</v>
      </c>
      <c r="K209" s="63">
        <v>1.679</v>
      </c>
      <c r="M209" s="5"/>
    </row>
    <row r="210" spans="1:13" x14ac:dyDescent="0.2">
      <c r="A210" s="4">
        <f t="shared" si="6"/>
        <v>7</v>
      </c>
      <c r="B210" s="35">
        <v>41840</v>
      </c>
      <c r="C210" s="39">
        <v>25.100000000000364</v>
      </c>
      <c r="D210" s="40">
        <v>5.1999999999999998E-2</v>
      </c>
      <c r="E210" s="40">
        <v>0.93200000000000005</v>
      </c>
      <c r="F210" s="40">
        <v>0</v>
      </c>
      <c r="G210" s="40">
        <v>0</v>
      </c>
      <c r="H210" s="41">
        <v>0</v>
      </c>
      <c r="I210" s="42">
        <f t="shared" si="7"/>
        <v>26.084000000000362</v>
      </c>
      <c r="K210" s="63">
        <v>1.6459999999999999</v>
      </c>
      <c r="M210" s="5"/>
    </row>
    <row r="211" spans="1:13" x14ac:dyDescent="0.2">
      <c r="A211" s="4">
        <f t="shared" si="6"/>
        <v>7</v>
      </c>
      <c r="B211" s="35">
        <v>41841</v>
      </c>
      <c r="C211" s="39">
        <v>25.399999999999636</v>
      </c>
      <c r="D211" s="40">
        <v>0.115</v>
      </c>
      <c r="E211" s="40">
        <v>2.359</v>
      </c>
      <c r="F211" s="40">
        <v>0.29599999999999999</v>
      </c>
      <c r="G211" s="40">
        <v>0.27300000000000002</v>
      </c>
      <c r="H211" s="41">
        <v>0</v>
      </c>
      <c r="I211" s="42">
        <f t="shared" si="7"/>
        <v>28.442999999999632</v>
      </c>
      <c r="K211" s="63">
        <v>1.784</v>
      </c>
      <c r="M211" s="5"/>
    </row>
    <row r="212" spans="1:13" x14ac:dyDescent="0.2">
      <c r="A212" s="4">
        <f t="shared" si="6"/>
        <v>7</v>
      </c>
      <c r="B212" s="35">
        <v>41842</v>
      </c>
      <c r="C212" s="39">
        <v>22.899999999999636</v>
      </c>
      <c r="D212" s="40">
        <v>0.115</v>
      </c>
      <c r="E212" s="40">
        <v>1.93</v>
      </c>
      <c r="F212" s="40">
        <v>0.30599999999999999</v>
      </c>
      <c r="G212" s="40">
        <v>0.26700000000000002</v>
      </c>
      <c r="H212" s="41">
        <v>0</v>
      </c>
      <c r="I212" s="42">
        <f t="shared" si="7"/>
        <v>25.517999999999635</v>
      </c>
      <c r="K212" s="63">
        <v>1.782</v>
      </c>
      <c r="M212" s="5"/>
    </row>
    <row r="213" spans="1:13" x14ac:dyDescent="0.2">
      <c r="A213" s="4">
        <f t="shared" si="6"/>
        <v>7</v>
      </c>
      <c r="B213" s="35">
        <v>41843</v>
      </c>
      <c r="C213" s="39">
        <v>26.600000000000364</v>
      </c>
      <c r="D213" s="40">
        <v>0.1</v>
      </c>
      <c r="E213" s="40">
        <v>2.2919999999999998</v>
      </c>
      <c r="F213" s="40">
        <v>0</v>
      </c>
      <c r="G213" s="40">
        <v>0</v>
      </c>
      <c r="H213" s="41">
        <v>0</v>
      </c>
      <c r="I213" s="42">
        <f t="shared" si="7"/>
        <v>28.992000000000367</v>
      </c>
      <c r="K213" s="63">
        <v>1.7729999999999999</v>
      </c>
      <c r="M213" s="5"/>
    </row>
    <row r="214" spans="1:13" x14ac:dyDescent="0.2">
      <c r="A214" s="4">
        <f t="shared" si="6"/>
        <v>7</v>
      </c>
      <c r="B214" s="35">
        <v>41844</v>
      </c>
      <c r="C214" s="39">
        <v>28.5</v>
      </c>
      <c r="D214" s="40">
        <v>0.15</v>
      </c>
      <c r="E214" s="40">
        <v>2.2690000000000001</v>
      </c>
      <c r="F214" s="40">
        <v>0</v>
      </c>
      <c r="G214" s="40">
        <v>0</v>
      </c>
      <c r="H214" s="41">
        <v>0</v>
      </c>
      <c r="I214" s="42">
        <f t="shared" si="7"/>
        <v>30.918999999999997</v>
      </c>
      <c r="K214" s="63">
        <v>1.7729999999999999</v>
      </c>
      <c r="M214" s="5"/>
    </row>
    <row r="215" spans="1:13" x14ac:dyDescent="0.2">
      <c r="A215" s="4">
        <f t="shared" si="6"/>
        <v>7</v>
      </c>
      <c r="B215" s="35">
        <v>41845</v>
      </c>
      <c r="C215" s="39">
        <v>26</v>
      </c>
      <c r="D215" s="40">
        <v>7.8E-2</v>
      </c>
      <c r="E215" s="40">
        <v>1.8740000000000001</v>
      </c>
      <c r="F215" s="40">
        <v>0.26600000000000001</v>
      </c>
      <c r="G215" s="40">
        <v>0.22</v>
      </c>
      <c r="H215" s="41">
        <v>0</v>
      </c>
      <c r="I215" s="42">
        <f t="shared" si="7"/>
        <v>28.437999999999995</v>
      </c>
      <c r="K215" s="63">
        <v>1.7350000000000001</v>
      </c>
      <c r="M215" s="5"/>
    </row>
    <row r="216" spans="1:13" x14ac:dyDescent="0.2">
      <c r="A216" s="4">
        <f t="shared" si="6"/>
        <v>7</v>
      </c>
      <c r="B216" s="35">
        <v>41846</v>
      </c>
      <c r="C216" s="39">
        <v>24.300000000000182</v>
      </c>
      <c r="D216" s="40">
        <v>0</v>
      </c>
      <c r="E216" s="40">
        <v>2.1440000000000001</v>
      </c>
      <c r="F216" s="40">
        <v>0.254</v>
      </c>
      <c r="G216" s="40">
        <v>0.23799999999999999</v>
      </c>
      <c r="H216" s="41">
        <v>0</v>
      </c>
      <c r="I216" s="42">
        <f t="shared" si="7"/>
        <v>26.936000000000181</v>
      </c>
      <c r="K216" s="63">
        <v>1.7290000000000001</v>
      </c>
      <c r="M216" s="5"/>
    </row>
    <row r="217" spans="1:13" x14ac:dyDescent="0.2">
      <c r="A217" s="4">
        <f t="shared" si="6"/>
        <v>7</v>
      </c>
      <c r="B217" s="35">
        <v>41847</v>
      </c>
      <c r="C217" s="39">
        <v>23.899999999999636</v>
      </c>
      <c r="D217" s="40">
        <v>8.8999999999999996E-2</v>
      </c>
      <c r="E217" s="40">
        <v>1.66</v>
      </c>
      <c r="F217" s="40">
        <v>1.077</v>
      </c>
      <c r="G217" s="40">
        <v>0.65700000000000003</v>
      </c>
      <c r="H217" s="41">
        <v>0.54200000000000004</v>
      </c>
      <c r="I217" s="42">
        <f t="shared" si="7"/>
        <v>27.924999999999638</v>
      </c>
      <c r="K217" s="63">
        <v>1.365</v>
      </c>
      <c r="M217" s="5"/>
    </row>
    <row r="218" spans="1:13" x14ac:dyDescent="0.2">
      <c r="A218" s="4">
        <f t="shared" si="6"/>
        <v>7</v>
      </c>
      <c r="B218" s="35">
        <v>41848</v>
      </c>
      <c r="C218" s="39">
        <v>27.600000000000364</v>
      </c>
      <c r="D218" s="40">
        <v>0.13400000000000001</v>
      </c>
      <c r="E218" s="40">
        <v>2.8580000000000001</v>
      </c>
      <c r="F218" s="40">
        <v>0</v>
      </c>
      <c r="G218" s="40">
        <v>0</v>
      </c>
      <c r="H218" s="41">
        <v>0.27400000000000002</v>
      </c>
      <c r="I218" s="42">
        <f t="shared" si="7"/>
        <v>30.866000000000366</v>
      </c>
      <c r="K218" s="63">
        <v>1.831</v>
      </c>
      <c r="M218" s="5"/>
    </row>
    <row r="219" spans="1:13" x14ac:dyDescent="0.2">
      <c r="A219" s="4">
        <f t="shared" si="6"/>
        <v>7</v>
      </c>
      <c r="B219" s="35">
        <v>41849</v>
      </c>
      <c r="C219" s="39">
        <v>27.899999999999636</v>
      </c>
      <c r="D219" s="40">
        <v>0.254</v>
      </c>
      <c r="E219" s="40">
        <v>2.7589999999999999</v>
      </c>
      <c r="F219" s="40">
        <v>0</v>
      </c>
      <c r="G219" s="40">
        <v>0</v>
      </c>
      <c r="H219" s="41">
        <v>0</v>
      </c>
      <c r="I219" s="42">
        <f t="shared" si="7"/>
        <v>30.912999999999638</v>
      </c>
      <c r="K219" s="63">
        <v>1.8320000000000001</v>
      </c>
      <c r="M219" s="5"/>
    </row>
    <row r="220" spans="1:13" x14ac:dyDescent="0.2">
      <c r="A220" s="4">
        <f t="shared" si="6"/>
        <v>7</v>
      </c>
      <c r="B220" s="35">
        <v>41850</v>
      </c>
      <c r="C220" s="39">
        <v>28.400000000000546</v>
      </c>
      <c r="D220" s="40">
        <v>0.253</v>
      </c>
      <c r="E220" s="40">
        <v>3.012</v>
      </c>
      <c r="F220" s="40">
        <v>0</v>
      </c>
      <c r="G220" s="40">
        <v>0</v>
      </c>
      <c r="H220" s="41">
        <v>0.17699999999999999</v>
      </c>
      <c r="I220" s="42">
        <f t="shared" si="7"/>
        <v>31.842000000000546</v>
      </c>
      <c r="K220" s="63">
        <v>1.8620000000000001</v>
      </c>
      <c r="M220" s="5"/>
    </row>
    <row r="221" spans="1:13" x14ac:dyDescent="0.2">
      <c r="A221" s="4">
        <f t="shared" si="6"/>
        <v>7</v>
      </c>
      <c r="B221" s="35">
        <v>41851</v>
      </c>
      <c r="C221" s="39">
        <v>26.699999999999818</v>
      </c>
      <c r="D221" s="40">
        <v>0.10100000000000001</v>
      </c>
      <c r="E221" s="40">
        <v>2.2999999999999998</v>
      </c>
      <c r="F221" s="40">
        <v>0</v>
      </c>
      <c r="G221" s="40">
        <v>1.141</v>
      </c>
      <c r="H221" s="41">
        <v>0.153</v>
      </c>
      <c r="I221" s="42">
        <f t="shared" si="7"/>
        <v>30.394999999999818</v>
      </c>
      <c r="K221" s="63">
        <v>1.7050000000000001</v>
      </c>
      <c r="M221" s="5"/>
    </row>
    <row r="222" spans="1:13" x14ac:dyDescent="0.2">
      <c r="A222" s="4">
        <f t="shared" si="6"/>
        <v>8</v>
      </c>
      <c r="B222" s="35">
        <v>41852</v>
      </c>
      <c r="C222" s="39">
        <v>24.899999999999636</v>
      </c>
      <c r="D222" s="40">
        <v>0</v>
      </c>
      <c r="E222" s="40">
        <v>1.3480000000000001</v>
      </c>
      <c r="F222" s="40">
        <v>0</v>
      </c>
      <c r="G222" s="40">
        <v>0.879</v>
      </c>
      <c r="H222" s="41">
        <v>0</v>
      </c>
      <c r="I222" s="42">
        <f t="shared" si="7"/>
        <v>27.126999999999637</v>
      </c>
      <c r="K222" s="63">
        <v>1.3640000000000001</v>
      </c>
    </row>
    <row r="223" spans="1:13" x14ac:dyDescent="0.2">
      <c r="A223" s="4">
        <f t="shared" si="6"/>
        <v>8</v>
      </c>
      <c r="B223" s="35">
        <v>41853</v>
      </c>
      <c r="C223" s="39">
        <v>23.699999999999818</v>
      </c>
      <c r="D223" s="40">
        <v>0.13800000000000001</v>
      </c>
      <c r="E223" s="40">
        <v>1.8520000000000001</v>
      </c>
      <c r="F223" s="40">
        <v>0</v>
      </c>
      <c r="G223" s="40">
        <v>0</v>
      </c>
      <c r="H223" s="41">
        <v>0</v>
      </c>
      <c r="I223" s="42">
        <f t="shared" si="7"/>
        <v>25.68999999999982</v>
      </c>
      <c r="K223" s="63">
        <v>1.732</v>
      </c>
    </row>
    <row r="224" spans="1:13" x14ac:dyDescent="0.2">
      <c r="A224" s="4">
        <f t="shared" si="6"/>
        <v>8</v>
      </c>
      <c r="B224" s="35">
        <v>41854</v>
      </c>
      <c r="C224" s="39">
        <v>26.400000000000546</v>
      </c>
      <c r="D224" s="40">
        <v>0.43</v>
      </c>
      <c r="E224" s="40">
        <v>1.3089999999999999</v>
      </c>
      <c r="F224" s="40">
        <v>0</v>
      </c>
      <c r="G224" s="40">
        <v>0</v>
      </c>
      <c r="H224" s="41">
        <v>0</v>
      </c>
      <c r="I224" s="42">
        <f t="shared" si="7"/>
        <v>28.139000000000546</v>
      </c>
      <c r="K224" s="63">
        <v>1.732</v>
      </c>
    </row>
    <row r="225" spans="1:20" x14ac:dyDescent="0.2">
      <c r="A225" s="4">
        <f t="shared" si="6"/>
        <v>8</v>
      </c>
      <c r="B225" s="35">
        <v>41855</v>
      </c>
      <c r="C225" s="39">
        <v>27.399999999999636</v>
      </c>
      <c r="D225" s="40">
        <v>0.76600000000000001</v>
      </c>
      <c r="E225" s="40">
        <v>1.901</v>
      </c>
      <c r="F225" s="40">
        <v>0</v>
      </c>
      <c r="G225" s="40">
        <v>0</v>
      </c>
      <c r="H225" s="41">
        <v>0</v>
      </c>
      <c r="I225" s="42">
        <f t="shared" si="7"/>
        <v>30.066999999999634</v>
      </c>
      <c r="J225" s="7"/>
      <c r="K225" s="64">
        <v>1.806</v>
      </c>
      <c r="L225" s="7"/>
      <c r="M225" s="7"/>
      <c r="N225" s="7"/>
      <c r="O225" s="7"/>
      <c r="P225" s="7"/>
      <c r="Q225" s="7"/>
      <c r="R225" s="7"/>
      <c r="S225" s="7"/>
      <c r="T225" s="7"/>
    </row>
    <row r="226" spans="1:20" x14ac:dyDescent="0.2">
      <c r="A226" s="4">
        <f t="shared" si="6"/>
        <v>8</v>
      </c>
      <c r="B226" s="35">
        <v>41856</v>
      </c>
      <c r="C226" s="39">
        <v>26</v>
      </c>
      <c r="D226" s="40">
        <v>0</v>
      </c>
      <c r="E226" s="40">
        <v>2.3969999999999998</v>
      </c>
      <c r="F226" s="40">
        <v>0</v>
      </c>
      <c r="G226" s="40">
        <v>0</v>
      </c>
      <c r="H226" s="41">
        <v>0</v>
      </c>
      <c r="I226" s="42">
        <f t="shared" si="7"/>
        <v>28.396999999999998</v>
      </c>
      <c r="J226" s="7"/>
      <c r="K226" s="64">
        <v>1.663</v>
      </c>
      <c r="L226" s="7"/>
      <c r="M226" s="7"/>
      <c r="N226" s="7"/>
      <c r="O226" s="7"/>
      <c r="P226" s="7"/>
      <c r="Q226" s="7"/>
      <c r="R226" s="7"/>
      <c r="S226" s="7"/>
      <c r="T226" s="7"/>
    </row>
    <row r="227" spans="1:20" x14ac:dyDescent="0.2">
      <c r="A227" s="4">
        <f t="shared" si="6"/>
        <v>8</v>
      </c>
      <c r="B227" s="35">
        <v>41857</v>
      </c>
      <c r="C227" s="39">
        <v>28.300000000000182</v>
      </c>
      <c r="D227" s="40">
        <v>0.26500000000000001</v>
      </c>
      <c r="E227" s="40">
        <v>2.6819999999999999</v>
      </c>
      <c r="F227" s="40">
        <v>0</v>
      </c>
      <c r="G227" s="40">
        <v>0</v>
      </c>
      <c r="H227" s="41">
        <v>0</v>
      </c>
      <c r="I227" s="42">
        <f t="shared" si="7"/>
        <v>31.247000000000181</v>
      </c>
      <c r="J227" s="7"/>
      <c r="K227" s="64">
        <v>1.845</v>
      </c>
      <c r="L227" s="7"/>
      <c r="M227" s="7"/>
      <c r="N227" s="7"/>
      <c r="O227" s="7"/>
      <c r="P227" s="7"/>
      <c r="Q227" s="7"/>
      <c r="R227" s="7"/>
      <c r="S227" s="7"/>
      <c r="T227" s="7"/>
    </row>
    <row r="228" spans="1:20" x14ac:dyDescent="0.2">
      <c r="A228" s="4">
        <f t="shared" si="6"/>
        <v>8</v>
      </c>
      <c r="B228" s="35">
        <v>41858</v>
      </c>
      <c r="C228" s="39">
        <v>26.399999999999636</v>
      </c>
      <c r="D228" s="40">
        <v>0.20799999999999999</v>
      </c>
      <c r="E228" s="40">
        <v>2.464</v>
      </c>
      <c r="F228" s="40">
        <v>0</v>
      </c>
      <c r="G228" s="40">
        <v>0</v>
      </c>
      <c r="H228" s="41">
        <v>0</v>
      </c>
      <c r="I228" s="42">
        <f t="shared" si="7"/>
        <v>29.071999999999633</v>
      </c>
      <c r="J228" s="7"/>
      <c r="K228" s="64">
        <v>1.831</v>
      </c>
      <c r="L228" s="7"/>
      <c r="M228" s="7"/>
      <c r="N228" s="7"/>
      <c r="O228" s="7"/>
      <c r="P228" s="7"/>
      <c r="Q228" s="7"/>
      <c r="R228" s="7"/>
      <c r="S228" s="7"/>
      <c r="T228" s="7"/>
    </row>
    <row r="229" spans="1:20" x14ac:dyDescent="0.2">
      <c r="A229" s="4">
        <f t="shared" si="6"/>
        <v>8</v>
      </c>
      <c r="B229" s="35">
        <v>41859</v>
      </c>
      <c r="C229" s="39">
        <v>25.900000000000546</v>
      </c>
      <c r="D229" s="40">
        <v>1.1359999999999999</v>
      </c>
      <c r="E229" s="40">
        <v>2.4489999999999998</v>
      </c>
      <c r="F229" s="40">
        <v>0</v>
      </c>
      <c r="G229" s="40">
        <v>0</v>
      </c>
      <c r="H229" s="41">
        <v>0</v>
      </c>
      <c r="I229" s="42">
        <f t="shared" si="7"/>
        <v>29.485000000000547</v>
      </c>
      <c r="J229" s="7"/>
      <c r="K229" s="64">
        <v>1.69</v>
      </c>
      <c r="L229" s="7"/>
      <c r="M229" s="7"/>
      <c r="N229" s="7"/>
      <c r="O229" s="7"/>
      <c r="P229" s="7"/>
      <c r="Q229" s="7"/>
      <c r="R229" s="7"/>
      <c r="S229" s="7"/>
      <c r="T229" s="7"/>
    </row>
    <row r="230" spans="1:20" x14ac:dyDescent="0.2">
      <c r="A230" s="4">
        <f t="shared" si="6"/>
        <v>8</v>
      </c>
      <c r="B230" s="35">
        <v>41860</v>
      </c>
      <c r="C230" s="39">
        <v>27.300000000000182</v>
      </c>
      <c r="D230" s="40">
        <v>0.25600000000000001</v>
      </c>
      <c r="E230" s="40">
        <v>1.2350000000000001</v>
      </c>
      <c r="F230" s="40">
        <v>0</v>
      </c>
      <c r="G230" s="40">
        <v>0</v>
      </c>
      <c r="H230" s="41">
        <v>0</v>
      </c>
      <c r="I230" s="42">
        <f t="shared" si="7"/>
        <v>28.791000000000182</v>
      </c>
      <c r="J230" s="7"/>
      <c r="K230" s="64">
        <v>1.6759999999999999</v>
      </c>
      <c r="L230" s="7"/>
      <c r="M230" s="7"/>
      <c r="N230" s="7"/>
      <c r="O230" s="7"/>
      <c r="P230" s="7"/>
      <c r="Q230" s="7"/>
      <c r="R230" s="7"/>
      <c r="S230" s="7"/>
      <c r="T230" s="7"/>
    </row>
    <row r="231" spans="1:20" x14ac:dyDescent="0.2">
      <c r="A231" s="4">
        <f t="shared" si="6"/>
        <v>8</v>
      </c>
      <c r="B231" s="35">
        <v>41861</v>
      </c>
      <c r="C231" s="39">
        <v>24.5</v>
      </c>
      <c r="D231" s="40">
        <v>1.62</v>
      </c>
      <c r="E231" s="40">
        <v>1.28</v>
      </c>
      <c r="F231" s="40">
        <v>0</v>
      </c>
      <c r="G231" s="40">
        <v>0</v>
      </c>
      <c r="H231" s="41">
        <v>0</v>
      </c>
      <c r="I231" s="42">
        <f t="shared" si="7"/>
        <v>27.400000000000002</v>
      </c>
      <c r="J231" s="7"/>
      <c r="K231" s="64">
        <v>1.7150000000000001</v>
      </c>
      <c r="L231" s="7"/>
      <c r="M231" s="7"/>
      <c r="N231" s="7"/>
      <c r="O231" s="7"/>
      <c r="P231" s="7"/>
      <c r="Q231" s="7"/>
      <c r="R231" s="7"/>
      <c r="S231" s="7"/>
      <c r="T231" s="7"/>
    </row>
    <row r="232" spans="1:20" x14ac:dyDescent="0.2">
      <c r="A232" s="4">
        <f t="shared" si="6"/>
        <v>8</v>
      </c>
      <c r="B232" s="35">
        <v>41862</v>
      </c>
      <c r="C232" s="39">
        <v>26.599999999999454</v>
      </c>
      <c r="D232" s="40">
        <v>0.23699999999999999</v>
      </c>
      <c r="E232" s="40">
        <v>2.8069999999999999</v>
      </c>
      <c r="F232" s="40">
        <v>0</v>
      </c>
      <c r="G232" s="40">
        <v>0.104</v>
      </c>
      <c r="H232" s="41">
        <v>0</v>
      </c>
      <c r="I232" s="42">
        <f t="shared" si="7"/>
        <v>29.74799999999945</v>
      </c>
      <c r="J232" s="7"/>
      <c r="K232" s="64">
        <v>1.8420000000000001</v>
      </c>
      <c r="L232" s="7"/>
      <c r="M232" s="7"/>
      <c r="N232" s="7"/>
      <c r="O232" s="7"/>
      <c r="P232" s="7"/>
      <c r="Q232" s="7"/>
      <c r="R232" s="7"/>
      <c r="S232" s="7"/>
      <c r="T232" s="7"/>
    </row>
    <row r="233" spans="1:20" x14ac:dyDescent="0.2">
      <c r="A233" s="4">
        <f t="shared" si="6"/>
        <v>8</v>
      </c>
      <c r="B233" s="35">
        <v>41863</v>
      </c>
      <c r="C233" s="39">
        <v>25</v>
      </c>
      <c r="D233" s="40">
        <v>0.19600000000000001</v>
      </c>
      <c r="E233" s="40">
        <v>3.1360000000000001</v>
      </c>
      <c r="F233" s="40">
        <v>0</v>
      </c>
      <c r="G233" s="40">
        <v>0</v>
      </c>
      <c r="H233" s="41">
        <v>0</v>
      </c>
      <c r="I233" s="42">
        <f t="shared" si="7"/>
        <v>28.332000000000001</v>
      </c>
      <c r="J233" s="7"/>
      <c r="K233" s="64">
        <v>1.843</v>
      </c>
      <c r="L233" s="7"/>
      <c r="M233" s="7"/>
      <c r="N233" s="7"/>
      <c r="O233" s="7"/>
      <c r="P233" s="7"/>
      <c r="Q233" s="7"/>
      <c r="R233" s="7"/>
      <c r="S233" s="7"/>
      <c r="T233" s="7"/>
    </row>
    <row r="234" spans="1:20" x14ac:dyDescent="0.2">
      <c r="A234" s="4">
        <f t="shared" si="6"/>
        <v>8</v>
      </c>
      <c r="B234" s="35">
        <v>41864</v>
      </c>
      <c r="C234" s="39">
        <v>27.100000000000364</v>
      </c>
      <c r="D234" s="40">
        <v>0.33400000000000002</v>
      </c>
      <c r="E234" s="40">
        <v>3.2189999999999999</v>
      </c>
      <c r="F234" s="40">
        <v>0</v>
      </c>
      <c r="G234" s="40">
        <v>0</v>
      </c>
      <c r="H234" s="41">
        <v>0</v>
      </c>
      <c r="I234" s="42">
        <f t="shared" si="7"/>
        <v>30.653000000000365</v>
      </c>
      <c r="J234" s="7"/>
      <c r="K234" s="64">
        <v>1.7989999999999999</v>
      </c>
      <c r="L234" s="7"/>
      <c r="M234" s="7"/>
      <c r="N234" s="7"/>
      <c r="O234" s="7"/>
      <c r="P234" s="7"/>
      <c r="Q234" s="7"/>
      <c r="R234" s="7"/>
      <c r="S234" s="7"/>
      <c r="T234" s="7"/>
    </row>
    <row r="235" spans="1:20" x14ac:dyDescent="0.2">
      <c r="A235" s="4">
        <f t="shared" si="6"/>
        <v>8</v>
      </c>
      <c r="B235" s="35">
        <v>41865</v>
      </c>
      <c r="C235" s="39">
        <v>22.099999999999454</v>
      </c>
      <c r="D235" s="40">
        <v>0.159</v>
      </c>
      <c r="E235" s="40">
        <v>2.4289999999999998</v>
      </c>
      <c r="F235" s="40">
        <v>1.028</v>
      </c>
      <c r="G235" s="40">
        <v>0.63800000000000001</v>
      </c>
      <c r="H235" s="41">
        <v>0</v>
      </c>
      <c r="I235" s="42">
        <f t="shared" si="7"/>
        <v>26.353999999999452</v>
      </c>
      <c r="J235" s="7"/>
      <c r="K235" s="64">
        <v>1.7410000000000001</v>
      </c>
      <c r="L235" s="7"/>
      <c r="M235" s="7"/>
      <c r="N235" s="7"/>
      <c r="O235" s="7"/>
      <c r="P235" s="7"/>
      <c r="Q235" s="7"/>
      <c r="R235" s="7"/>
      <c r="S235" s="7"/>
      <c r="T235" s="7"/>
    </row>
    <row r="236" spans="1:20" x14ac:dyDescent="0.2">
      <c r="A236" s="4">
        <f t="shared" si="6"/>
        <v>8</v>
      </c>
      <c r="B236" s="35">
        <v>41866</v>
      </c>
      <c r="C236" s="39">
        <v>27</v>
      </c>
      <c r="D236" s="40">
        <v>0</v>
      </c>
      <c r="E236" s="40">
        <v>1.823</v>
      </c>
      <c r="F236" s="40">
        <v>0</v>
      </c>
      <c r="G236" s="40">
        <v>0</v>
      </c>
      <c r="H236" s="41">
        <v>0</v>
      </c>
      <c r="I236" s="42">
        <f t="shared" si="7"/>
        <v>28.823</v>
      </c>
      <c r="J236" s="7"/>
      <c r="K236" s="64">
        <v>1.718</v>
      </c>
      <c r="L236" s="7"/>
      <c r="M236" s="7"/>
      <c r="N236" s="7"/>
      <c r="O236" s="7"/>
      <c r="P236" s="7"/>
      <c r="Q236" s="7"/>
      <c r="R236" s="7"/>
      <c r="S236" s="7"/>
      <c r="T236" s="7"/>
    </row>
    <row r="237" spans="1:20" x14ac:dyDescent="0.2">
      <c r="A237" s="4">
        <f t="shared" si="6"/>
        <v>8</v>
      </c>
      <c r="B237" s="35">
        <v>41867</v>
      </c>
      <c r="C237" s="39">
        <v>24.5</v>
      </c>
      <c r="D237" s="40">
        <v>0</v>
      </c>
      <c r="E237" s="40">
        <v>1.3640000000000001</v>
      </c>
      <c r="F237" s="40">
        <v>0</v>
      </c>
      <c r="G237" s="40">
        <v>0</v>
      </c>
      <c r="H237" s="41">
        <v>0</v>
      </c>
      <c r="I237" s="42">
        <f t="shared" si="7"/>
        <v>25.864000000000001</v>
      </c>
      <c r="J237" s="7"/>
      <c r="K237" s="64">
        <v>1.7430000000000001</v>
      </c>
      <c r="L237" s="7"/>
      <c r="M237" s="7"/>
      <c r="N237" s="7"/>
      <c r="O237" s="7"/>
      <c r="P237" s="7"/>
      <c r="Q237" s="7"/>
      <c r="R237" s="7"/>
      <c r="S237" s="7"/>
      <c r="T237" s="7"/>
    </row>
    <row r="238" spans="1:20" x14ac:dyDescent="0.2">
      <c r="A238" s="4">
        <f t="shared" si="6"/>
        <v>8</v>
      </c>
      <c r="B238" s="35">
        <v>41868</v>
      </c>
      <c r="C238" s="39">
        <v>27.300000000000182</v>
      </c>
      <c r="D238" s="40">
        <v>0</v>
      </c>
      <c r="E238" s="40">
        <v>1.4079999999999999</v>
      </c>
      <c r="F238" s="40">
        <v>0</v>
      </c>
      <c r="G238" s="40">
        <v>0</v>
      </c>
      <c r="H238" s="41">
        <v>0</v>
      </c>
      <c r="I238" s="42">
        <f t="shared" si="7"/>
        <v>28.708000000000183</v>
      </c>
      <c r="J238" s="7"/>
      <c r="K238" s="64">
        <v>1.7490000000000001</v>
      </c>
      <c r="L238" s="7"/>
      <c r="M238" s="7"/>
      <c r="N238" s="7"/>
      <c r="O238" s="7"/>
      <c r="P238" s="7"/>
      <c r="Q238" s="7"/>
      <c r="R238" s="7"/>
      <c r="S238" s="7"/>
      <c r="T238" s="7"/>
    </row>
    <row r="239" spans="1:20" x14ac:dyDescent="0.2">
      <c r="A239" s="4">
        <f t="shared" si="6"/>
        <v>8</v>
      </c>
      <c r="B239" s="35">
        <v>41869</v>
      </c>
      <c r="C239" s="39">
        <v>24.699999999999818</v>
      </c>
      <c r="D239" s="40">
        <v>0.11</v>
      </c>
      <c r="E239" s="40">
        <v>1.8560000000000001</v>
      </c>
      <c r="F239" s="40">
        <v>0.66600000000000004</v>
      </c>
      <c r="G239" s="40">
        <v>0.36399999999999999</v>
      </c>
      <c r="H239" s="41">
        <v>0</v>
      </c>
      <c r="I239" s="42">
        <f t="shared" si="7"/>
        <v>27.69599999999982</v>
      </c>
      <c r="J239" s="7"/>
      <c r="K239" s="64">
        <v>1.77</v>
      </c>
      <c r="L239" s="7"/>
      <c r="M239" s="7"/>
      <c r="N239" s="7"/>
      <c r="O239" s="7"/>
      <c r="P239" s="7"/>
      <c r="Q239" s="7"/>
      <c r="R239" s="7"/>
      <c r="S239" s="7"/>
      <c r="T239" s="7"/>
    </row>
    <row r="240" spans="1:20" x14ac:dyDescent="0.2">
      <c r="A240" s="4">
        <f t="shared" si="6"/>
        <v>8</v>
      </c>
      <c r="B240" s="35">
        <v>41870</v>
      </c>
      <c r="C240" s="39">
        <v>26.100000000000364</v>
      </c>
      <c r="D240" s="40">
        <v>0.17499999999999999</v>
      </c>
      <c r="E240" s="40">
        <v>2.2090000000000001</v>
      </c>
      <c r="F240" s="40">
        <v>0</v>
      </c>
      <c r="G240" s="40">
        <v>0</v>
      </c>
      <c r="H240" s="41">
        <v>0</v>
      </c>
      <c r="I240" s="42">
        <f t="shared" si="7"/>
        <v>28.484000000000364</v>
      </c>
      <c r="J240" s="7"/>
      <c r="K240" s="64">
        <v>1.756</v>
      </c>
      <c r="L240" s="7"/>
      <c r="M240" s="7"/>
      <c r="N240" s="7"/>
      <c r="O240" s="7"/>
      <c r="P240" s="7"/>
      <c r="Q240" s="7"/>
      <c r="R240" s="7"/>
      <c r="S240" s="7"/>
      <c r="T240" s="7"/>
    </row>
    <row r="241" spans="1:20" x14ac:dyDescent="0.2">
      <c r="A241" s="4">
        <f t="shared" si="6"/>
        <v>8</v>
      </c>
      <c r="B241" s="35">
        <v>41871</v>
      </c>
      <c r="C241" s="39">
        <v>28.5</v>
      </c>
      <c r="D241" s="40">
        <v>0.13500000000000001</v>
      </c>
      <c r="E241" s="40">
        <v>2.2959999999999998</v>
      </c>
      <c r="F241" s="40">
        <v>0</v>
      </c>
      <c r="G241" s="40">
        <v>0</v>
      </c>
      <c r="H241" s="41">
        <v>0</v>
      </c>
      <c r="I241" s="42">
        <f t="shared" si="7"/>
        <v>30.931000000000001</v>
      </c>
      <c r="J241" s="7"/>
      <c r="K241" s="64">
        <v>1.796</v>
      </c>
      <c r="L241" s="7"/>
      <c r="M241" s="7"/>
      <c r="N241" s="7"/>
      <c r="O241" s="7"/>
      <c r="P241" s="7"/>
      <c r="Q241" s="7"/>
      <c r="R241" s="7"/>
      <c r="S241" s="7"/>
      <c r="T241" s="7"/>
    </row>
    <row r="242" spans="1:20" x14ac:dyDescent="0.2">
      <c r="A242" s="4">
        <f t="shared" si="6"/>
        <v>8</v>
      </c>
      <c r="B242" s="35">
        <v>41872</v>
      </c>
      <c r="C242" s="39">
        <v>24.899999999999636</v>
      </c>
      <c r="D242" s="40">
        <v>0.19800000000000001</v>
      </c>
      <c r="E242" s="40">
        <v>2.1800000000000002</v>
      </c>
      <c r="F242" s="40">
        <v>0.315</v>
      </c>
      <c r="G242" s="40">
        <v>0.23</v>
      </c>
      <c r="H242" s="41">
        <v>0</v>
      </c>
      <c r="I242" s="42">
        <f t="shared" si="7"/>
        <v>27.822999999999638</v>
      </c>
      <c r="J242" s="7"/>
      <c r="K242" s="64">
        <v>1.8</v>
      </c>
      <c r="L242" s="7"/>
      <c r="M242" s="7"/>
      <c r="N242" s="7"/>
      <c r="O242" s="7"/>
      <c r="P242" s="7"/>
      <c r="Q242" s="7"/>
      <c r="R242" s="7"/>
      <c r="S242" s="7"/>
      <c r="T242" s="7"/>
    </row>
    <row r="243" spans="1:20" x14ac:dyDescent="0.2">
      <c r="A243" s="4">
        <f t="shared" si="6"/>
        <v>8</v>
      </c>
      <c r="B243" s="35">
        <v>41873</v>
      </c>
      <c r="C243" s="39">
        <v>25.100000000000364</v>
      </c>
      <c r="D243" s="40">
        <v>0.127</v>
      </c>
      <c r="E243" s="40">
        <v>2.4140000000000001</v>
      </c>
      <c r="F243" s="40">
        <v>0</v>
      </c>
      <c r="G243" s="40">
        <v>0</v>
      </c>
      <c r="H243" s="41">
        <v>0</v>
      </c>
      <c r="I243" s="42">
        <f t="shared" si="7"/>
        <v>27.641000000000364</v>
      </c>
      <c r="J243" s="7"/>
      <c r="K243" s="64">
        <v>1.7110000000000001</v>
      </c>
      <c r="L243" s="7"/>
      <c r="M243" s="7"/>
      <c r="N243" s="7"/>
      <c r="O243" s="7"/>
      <c r="P243" s="7"/>
      <c r="Q243" s="7"/>
      <c r="R243" s="7"/>
      <c r="S243" s="7"/>
      <c r="T243" s="7"/>
    </row>
    <row r="244" spans="1:20" x14ac:dyDescent="0.2">
      <c r="A244" s="4">
        <f t="shared" si="6"/>
        <v>8</v>
      </c>
      <c r="B244" s="35">
        <v>41874</v>
      </c>
      <c r="C244" s="39">
        <v>24.399999999999636</v>
      </c>
      <c r="D244" s="40">
        <v>0</v>
      </c>
      <c r="E244" s="40">
        <v>1.675</v>
      </c>
      <c r="F244" s="40">
        <v>0.215</v>
      </c>
      <c r="G244" s="40">
        <v>0.30499999999999999</v>
      </c>
      <c r="H244" s="41">
        <v>0</v>
      </c>
      <c r="I244" s="42">
        <f t="shared" si="7"/>
        <v>26.594999999999636</v>
      </c>
      <c r="J244" s="7"/>
      <c r="K244" s="64">
        <v>1.67</v>
      </c>
      <c r="L244" s="7"/>
      <c r="M244" s="7"/>
      <c r="N244" s="7"/>
      <c r="O244" s="7"/>
      <c r="P244" s="7"/>
      <c r="Q244" s="7"/>
      <c r="R244" s="7"/>
      <c r="S244" s="7"/>
      <c r="T244" s="7"/>
    </row>
    <row r="245" spans="1:20" x14ac:dyDescent="0.2">
      <c r="A245" s="4">
        <f t="shared" si="6"/>
        <v>8</v>
      </c>
      <c r="B245" s="35">
        <v>41875</v>
      </c>
      <c r="C245" s="39">
        <v>25.300000000000182</v>
      </c>
      <c r="D245" s="40">
        <v>0</v>
      </c>
      <c r="E245" s="40">
        <v>1.099</v>
      </c>
      <c r="F245" s="40">
        <v>0</v>
      </c>
      <c r="G245" s="40">
        <v>0</v>
      </c>
      <c r="H245" s="41">
        <v>0</v>
      </c>
      <c r="I245" s="42">
        <f t="shared" si="7"/>
        <v>26.399000000000182</v>
      </c>
      <c r="J245" s="7"/>
      <c r="K245" s="64">
        <v>1.716</v>
      </c>
      <c r="L245" s="7"/>
      <c r="M245" s="7"/>
      <c r="N245" s="7"/>
      <c r="O245" s="7"/>
      <c r="P245" s="7"/>
      <c r="Q245" s="7"/>
      <c r="R245" s="7"/>
      <c r="S245" s="7"/>
      <c r="T245" s="7"/>
    </row>
    <row r="246" spans="1:20" x14ac:dyDescent="0.2">
      <c r="A246" s="4">
        <f t="shared" si="6"/>
        <v>8</v>
      </c>
      <c r="B246" s="35">
        <v>41876</v>
      </c>
      <c r="C246" s="39">
        <v>25.699999999999818</v>
      </c>
      <c r="D246" s="40">
        <v>0.2</v>
      </c>
      <c r="E246" s="40">
        <v>2.2320000000000002</v>
      </c>
      <c r="F246" s="40">
        <v>0</v>
      </c>
      <c r="G246" s="40">
        <v>0</v>
      </c>
      <c r="H246" s="41">
        <v>0</v>
      </c>
      <c r="I246" s="42">
        <f t="shared" si="7"/>
        <v>28.131999999999817</v>
      </c>
      <c r="K246" s="63">
        <v>1.778</v>
      </c>
    </row>
    <row r="247" spans="1:20" x14ac:dyDescent="0.2">
      <c r="A247" s="4">
        <f t="shared" si="6"/>
        <v>8</v>
      </c>
      <c r="B247" s="35">
        <v>41877</v>
      </c>
      <c r="C247" s="39">
        <v>25.700000000000728</v>
      </c>
      <c r="D247" s="40">
        <v>0.12</v>
      </c>
      <c r="E247" s="40">
        <v>2.1280000000000001</v>
      </c>
      <c r="F247" s="40">
        <v>0</v>
      </c>
      <c r="G247" s="40">
        <v>0</v>
      </c>
      <c r="H247" s="41">
        <v>0</v>
      </c>
      <c r="I247" s="42">
        <f t="shared" si="7"/>
        <v>27.948000000000729</v>
      </c>
      <c r="K247" s="63">
        <v>1.794</v>
      </c>
    </row>
    <row r="248" spans="1:20" x14ac:dyDescent="0.2">
      <c r="A248" s="4">
        <f t="shared" si="6"/>
        <v>8</v>
      </c>
      <c r="B248" s="35">
        <v>41878</v>
      </c>
      <c r="C248" s="39">
        <v>25.699999999999818</v>
      </c>
      <c r="D248" s="40">
        <v>0.23200000000000001</v>
      </c>
      <c r="E248" s="40">
        <v>1.579</v>
      </c>
      <c r="F248" s="40">
        <v>0</v>
      </c>
      <c r="G248" s="40">
        <v>0</v>
      </c>
      <c r="H248" s="41">
        <v>0</v>
      </c>
      <c r="I248" s="42">
        <f t="shared" si="7"/>
        <v>27.510999999999818</v>
      </c>
      <c r="K248" s="63">
        <v>1.7809999999999999</v>
      </c>
    </row>
    <row r="249" spans="1:20" x14ac:dyDescent="0.2">
      <c r="A249" s="4">
        <f t="shared" si="6"/>
        <v>8</v>
      </c>
      <c r="B249" s="35">
        <v>41879</v>
      </c>
      <c r="C249" s="39">
        <v>26.699999999999818</v>
      </c>
      <c r="D249" s="40">
        <v>0.127</v>
      </c>
      <c r="E249" s="40">
        <v>2.0680000000000001</v>
      </c>
      <c r="F249" s="40">
        <v>0.36799999999999999</v>
      </c>
      <c r="G249" s="40">
        <v>0.216</v>
      </c>
      <c r="H249" s="41">
        <v>0</v>
      </c>
      <c r="I249" s="42">
        <f t="shared" si="7"/>
        <v>29.478999999999818</v>
      </c>
      <c r="K249" s="63">
        <v>1.738</v>
      </c>
    </row>
    <row r="250" spans="1:20" x14ac:dyDescent="0.2">
      <c r="A250" s="4">
        <f t="shared" si="6"/>
        <v>8</v>
      </c>
      <c r="B250" s="35">
        <v>41880</v>
      </c>
      <c r="C250" s="39">
        <v>24.5</v>
      </c>
      <c r="D250" s="40">
        <v>0</v>
      </c>
      <c r="E250" s="40">
        <v>2.0350000000000001</v>
      </c>
      <c r="F250" s="40">
        <v>0.57499999999999996</v>
      </c>
      <c r="G250" s="40">
        <v>0.47699999999999998</v>
      </c>
      <c r="H250" s="41">
        <v>0</v>
      </c>
      <c r="I250" s="42">
        <f t="shared" si="7"/>
        <v>27.587</v>
      </c>
      <c r="K250" s="63">
        <v>1.6779999999999999</v>
      </c>
    </row>
    <row r="251" spans="1:20" x14ac:dyDescent="0.2">
      <c r="A251" s="4">
        <f t="shared" si="6"/>
        <v>8</v>
      </c>
      <c r="B251" s="35">
        <v>41881</v>
      </c>
      <c r="C251" s="39">
        <v>24.899999999999636</v>
      </c>
      <c r="D251" s="40">
        <v>0.06</v>
      </c>
      <c r="E251" s="40">
        <v>1.143</v>
      </c>
      <c r="F251" s="40">
        <v>0</v>
      </c>
      <c r="G251" s="40">
        <v>0</v>
      </c>
      <c r="H251" s="41">
        <v>0</v>
      </c>
      <c r="I251" s="42">
        <f t="shared" si="7"/>
        <v>26.102999999999636</v>
      </c>
      <c r="K251" s="63">
        <v>1.575</v>
      </c>
    </row>
    <row r="252" spans="1:20" x14ac:dyDescent="0.2">
      <c r="A252" s="4">
        <f t="shared" si="6"/>
        <v>8</v>
      </c>
      <c r="B252" s="35">
        <v>41882</v>
      </c>
      <c r="C252" s="39">
        <v>25.300000000000182</v>
      </c>
      <c r="D252" s="40">
        <v>6.0999999999999999E-2</v>
      </c>
      <c r="E252" s="40">
        <v>1.03</v>
      </c>
      <c r="F252" s="40">
        <v>0</v>
      </c>
      <c r="G252" s="40">
        <v>0</v>
      </c>
      <c r="H252" s="41">
        <v>0</v>
      </c>
      <c r="I252" s="42">
        <f t="shared" si="7"/>
        <v>26.391000000000183</v>
      </c>
      <c r="K252" s="63">
        <v>1.6850000000000001</v>
      </c>
    </row>
    <row r="253" spans="1:20" x14ac:dyDescent="0.2">
      <c r="A253" s="4">
        <f t="shared" si="6"/>
        <v>9</v>
      </c>
      <c r="B253" s="35">
        <v>41883</v>
      </c>
      <c r="C253" s="39">
        <v>26.600000000000364</v>
      </c>
      <c r="D253" s="40">
        <v>0.13400000000000001</v>
      </c>
      <c r="E253" s="40">
        <v>2.335</v>
      </c>
      <c r="F253" s="40">
        <v>0</v>
      </c>
      <c r="G253" s="40">
        <v>0</v>
      </c>
      <c r="H253" s="41">
        <v>0</v>
      </c>
      <c r="I253" s="42">
        <f t="shared" si="7"/>
        <v>29.069000000000365</v>
      </c>
      <c r="K253" s="63">
        <v>1.7889999999999999</v>
      </c>
      <c r="M253" s="5"/>
    </row>
    <row r="254" spans="1:20" x14ac:dyDescent="0.2">
      <c r="A254" s="4">
        <f t="shared" si="6"/>
        <v>9</v>
      </c>
      <c r="B254" s="35">
        <v>41884</v>
      </c>
      <c r="C254" s="39">
        <v>25</v>
      </c>
      <c r="D254" s="40">
        <v>1.04</v>
      </c>
      <c r="E254" s="40">
        <v>2.2719999999999998</v>
      </c>
      <c r="F254" s="40">
        <v>0</v>
      </c>
      <c r="G254" s="40">
        <v>0</v>
      </c>
      <c r="H254" s="41">
        <v>0</v>
      </c>
      <c r="I254" s="42">
        <f t="shared" si="7"/>
        <v>28.311999999999998</v>
      </c>
      <c r="K254" s="63">
        <v>1.8089999999999999</v>
      </c>
      <c r="M254" s="5"/>
    </row>
    <row r="255" spans="1:20" x14ac:dyDescent="0.2">
      <c r="A255" s="4">
        <f t="shared" si="6"/>
        <v>9</v>
      </c>
      <c r="B255" s="35">
        <v>41885</v>
      </c>
      <c r="C255" s="39">
        <v>24.099999999999454</v>
      </c>
      <c r="D255" s="40">
        <v>0.2</v>
      </c>
      <c r="E255" s="40">
        <v>2.0790000000000002</v>
      </c>
      <c r="F255" s="40">
        <v>0.65500000000000003</v>
      </c>
      <c r="G255" s="40">
        <v>0.53500000000000003</v>
      </c>
      <c r="H255" s="41">
        <v>0</v>
      </c>
      <c r="I255" s="42">
        <f t="shared" si="7"/>
        <v>27.568999999999455</v>
      </c>
      <c r="K255" s="63">
        <v>1.8360000000000001</v>
      </c>
      <c r="M255" s="5"/>
    </row>
    <row r="256" spans="1:20" x14ac:dyDescent="0.2">
      <c r="A256" s="4">
        <f t="shared" si="6"/>
        <v>9</v>
      </c>
      <c r="B256" s="35">
        <v>41886</v>
      </c>
      <c r="C256" s="39">
        <v>26.400000000000546</v>
      </c>
      <c r="D256" s="40">
        <v>0.23599999999999999</v>
      </c>
      <c r="E256" s="40">
        <v>1.8140000000000001</v>
      </c>
      <c r="F256" s="40">
        <v>0.26400000000000001</v>
      </c>
      <c r="G256" s="40">
        <v>0.20499999999999999</v>
      </c>
      <c r="H256" s="41">
        <v>0</v>
      </c>
      <c r="I256" s="42">
        <f t="shared" si="7"/>
        <v>28.919000000000544</v>
      </c>
      <c r="K256" s="63">
        <v>1.8169999999999999</v>
      </c>
      <c r="M256" s="5"/>
    </row>
    <row r="257" spans="1:13" x14ac:dyDescent="0.2">
      <c r="A257" s="4">
        <f t="shared" si="6"/>
        <v>9</v>
      </c>
      <c r="B257" s="35">
        <v>41887</v>
      </c>
      <c r="C257" s="39">
        <v>25.300000000000182</v>
      </c>
      <c r="D257" s="40">
        <v>0.124</v>
      </c>
      <c r="E257" s="40">
        <v>2.3170000000000002</v>
      </c>
      <c r="F257" s="40">
        <v>0.29799999999999999</v>
      </c>
      <c r="G257" s="40">
        <v>0.26400000000000001</v>
      </c>
      <c r="H257" s="41">
        <v>0</v>
      </c>
      <c r="I257" s="42">
        <f t="shared" si="7"/>
        <v>28.303000000000178</v>
      </c>
      <c r="K257" s="63">
        <v>1.79</v>
      </c>
      <c r="M257" s="5"/>
    </row>
    <row r="258" spans="1:13" x14ac:dyDescent="0.2">
      <c r="A258" s="4">
        <f t="shared" si="6"/>
        <v>9</v>
      </c>
      <c r="B258" s="35">
        <v>41888</v>
      </c>
      <c r="C258" s="39">
        <v>24.899999999999636</v>
      </c>
      <c r="D258" s="40">
        <v>0</v>
      </c>
      <c r="E258" s="40">
        <v>1.6439999999999999</v>
      </c>
      <c r="F258" s="40">
        <v>0</v>
      </c>
      <c r="G258" s="40">
        <v>0</v>
      </c>
      <c r="H258" s="41">
        <v>0</v>
      </c>
      <c r="I258" s="42">
        <f t="shared" si="7"/>
        <v>26.543999999999635</v>
      </c>
      <c r="K258" s="63">
        <v>1.72</v>
      </c>
      <c r="M258" s="5"/>
    </row>
    <row r="259" spans="1:13" x14ac:dyDescent="0.2">
      <c r="A259" s="4">
        <f t="shared" si="6"/>
        <v>9</v>
      </c>
      <c r="B259" s="35">
        <v>41889</v>
      </c>
      <c r="C259" s="39">
        <v>23.300000000000182</v>
      </c>
      <c r="D259" s="40">
        <v>0</v>
      </c>
      <c r="E259" s="40">
        <v>1.377</v>
      </c>
      <c r="F259" s="40">
        <v>0</v>
      </c>
      <c r="G259" s="40">
        <v>0</v>
      </c>
      <c r="H259" s="41">
        <v>0</v>
      </c>
      <c r="I259" s="42">
        <f t="shared" si="7"/>
        <v>24.677000000000181</v>
      </c>
      <c r="K259" s="63">
        <v>1.7490000000000001</v>
      </c>
      <c r="M259" s="5"/>
    </row>
    <row r="260" spans="1:13" x14ac:dyDescent="0.2">
      <c r="A260" s="4">
        <f t="shared" si="6"/>
        <v>9</v>
      </c>
      <c r="B260" s="35">
        <v>41890</v>
      </c>
      <c r="C260" s="39">
        <v>27.300000000000182</v>
      </c>
      <c r="D260" s="40">
        <v>0.156</v>
      </c>
      <c r="E260" s="40">
        <v>2.464</v>
      </c>
      <c r="F260" s="40">
        <v>0</v>
      </c>
      <c r="G260" s="40">
        <v>0</v>
      </c>
      <c r="H260" s="41">
        <v>0</v>
      </c>
      <c r="I260" s="42">
        <f t="shared" si="7"/>
        <v>29.920000000000179</v>
      </c>
      <c r="K260" s="63">
        <v>1.8080000000000001</v>
      </c>
      <c r="M260" s="5"/>
    </row>
    <row r="261" spans="1:13" x14ac:dyDescent="0.2">
      <c r="A261" s="4">
        <f t="shared" si="6"/>
        <v>9</v>
      </c>
      <c r="B261" s="35">
        <v>41891</v>
      </c>
      <c r="C261" s="39">
        <v>28.299999999999272</v>
      </c>
      <c r="D261" s="40">
        <v>0.193</v>
      </c>
      <c r="E261" s="40">
        <v>2.6309999999999998</v>
      </c>
      <c r="F261" s="40">
        <v>0</v>
      </c>
      <c r="G261" s="40">
        <v>0</v>
      </c>
      <c r="H261" s="41">
        <v>0</v>
      </c>
      <c r="I261" s="42">
        <f t="shared" si="7"/>
        <v>31.123999999999274</v>
      </c>
      <c r="K261" s="63">
        <v>1.8280000000000001</v>
      </c>
      <c r="M261" s="5"/>
    </row>
    <row r="262" spans="1:13" x14ac:dyDescent="0.2">
      <c r="A262" s="4">
        <f t="shared" si="6"/>
        <v>9</v>
      </c>
      <c r="B262" s="35">
        <v>41892</v>
      </c>
      <c r="C262" s="39">
        <v>25.800000000000182</v>
      </c>
      <c r="D262" s="40">
        <v>0.373</v>
      </c>
      <c r="E262" s="40">
        <v>2.335</v>
      </c>
      <c r="F262" s="40">
        <v>0.27</v>
      </c>
      <c r="G262" s="40">
        <v>0.34300000000000003</v>
      </c>
      <c r="H262" s="41">
        <v>0</v>
      </c>
      <c r="I262" s="42">
        <f t="shared" si="7"/>
        <v>29.121000000000183</v>
      </c>
      <c r="K262" s="63">
        <v>1.885</v>
      </c>
      <c r="M262" s="5"/>
    </row>
    <row r="263" spans="1:13" x14ac:dyDescent="0.2">
      <c r="A263" s="4">
        <f t="shared" si="6"/>
        <v>9</v>
      </c>
      <c r="B263" s="35">
        <v>41893</v>
      </c>
      <c r="C263" s="39">
        <v>24.100000000000364</v>
      </c>
      <c r="D263" s="40">
        <v>0.70699999999999996</v>
      </c>
      <c r="E263" s="40">
        <v>1.8109999999999999</v>
      </c>
      <c r="F263" s="40">
        <v>0</v>
      </c>
      <c r="G263" s="40">
        <v>0</v>
      </c>
      <c r="H263" s="41">
        <v>0</v>
      </c>
      <c r="I263" s="42">
        <f t="shared" si="7"/>
        <v>26.618000000000364</v>
      </c>
      <c r="K263" s="63">
        <v>1.768</v>
      </c>
      <c r="M263" s="5"/>
    </row>
    <row r="264" spans="1:13" x14ac:dyDescent="0.2">
      <c r="A264" s="4">
        <f t="shared" si="6"/>
        <v>9</v>
      </c>
      <c r="B264" s="35">
        <v>41894</v>
      </c>
      <c r="C264" s="39">
        <v>25.099999999999454</v>
      </c>
      <c r="D264" s="40">
        <v>0.77800000000000002</v>
      </c>
      <c r="E264" s="40">
        <v>1.3080000000000001</v>
      </c>
      <c r="F264" s="40">
        <v>0</v>
      </c>
      <c r="G264" s="40">
        <v>0</v>
      </c>
      <c r="H264" s="41">
        <v>0</v>
      </c>
      <c r="I264" s="42">
        <f t="shared" si="7"/>
        <v>27.185999999999453</v>
      </c>
      <c r="K264" s="63">
        <v>1.702</v>
      </c>
      <c r="M264" s="5"/>
    </row>
    <row r="265" spans="1:13" x14ac:dyDescent="0.2">
      <c r="A265" s="4">
        <f t="shared" si="6"/>
        <v>9</v>
      </c>
      <c r="B265" s="35">
        <v>41895</v>
      </c>
      <c r="C265" s="39">
        <v>23</v>
      </c>
      <c r="D265" s="40">
        <v>7.2999999999999995E-2</v>
      </c>
      <c r="E265" s="40">
        <v>1.4319999999999999</v>
      </c>
      <c r="F265" s="40">
        <v>0.52400000000000002</v>
      </c>
      <c r="G265" s="40">
        <v>0.44400000000000001</v>
      </c>
      <c r="H265" s="41">
        <v>0</v>
      </c>
      <c r="I265" s="42">
        <f t="shared" si="7"/>
        <v>25.472999999999999</v>
      </c>
      <c r="K265" s="63">
        <v>1.631</v>
      </c>
      <c r="M265" s="5"/>
    </row>
    <row r="266" spans="1:13" x14ac:dyDescent="0.2">
      <c r="A266" s="4">
        <f t="shared" ref="A266:A329" si="8">+IF(ISBLANK($B266),"",MONTH($B266))</f>
        <v>9</v>
      </c>
      <c r="B266" s="35">
        <v>41896</v>
      </c>
      <c r="C266" s="39">
        <v>25.800000000000182</v>
      </c>
      <c r="D266" s="40">
        <v>0.13400000000000001</v>
      </c>
      <c r="E266" s="40">
        <v>1.1950000000000001</v>
      </c>
      <c r="F266" s="40">
        <v>0</v>
      </c>
      <c r="G266" s="40">
        <v>0</v>
      </c>
      <c r="H266" s="41">
        <v>0</v>
      </c>
      <c r="I266" s="42">
        <f t="shared" ref="I266:I329" si="9">+SUM(C266:H266)</f>
        <v>27.129000000000183</v>
      </c>
      <c r="K266" s="63">
        <v>1.7050000000000001</v>
      </c>
      <c r="M266" s="5"/>
    </row>
    <row r="267" spans="1:13" x14ac:dyDescent="0.2">
      <c r="A267" s="4">
        <f t="shared" si="8"/>
        <v>9</v>
      </c>
      <c r="B267" s="35">
        <v>41897</v>
      </c>
      <c r="C267" s="39">
        <v>24.5</v>
      </c>
      <c r="D267" s="40">
        <v>9.9000000000000005E-2</v>
      </c>
      <c r="E267" s="40">
        <v>1.911</v>
      </c>
      <c r="F267" s="40">
        <v>0</v>
      </c>
      <c r="G267" s="40">
        <v>0</v>
      </c>
      <c r="H267" s="41">
        <v>0</v>
      </c>
      <c r="I267" s="42">
        <f t="shared" si="9"/>
        <v>26.51</v>
      </c>
      <c r="K267" s="63">
        <v>1.6950000000000001</v>
      </c>
      <c r="M267" s="5"/>
    </row>
    <row r="268" spans="1:13" x14ac:dyDescent="0.2">
      <c r="A268" s="4">
        <f t="shared" si="8"/>
        <v>9</v>
      </c>
      <c r="B268" s="35">
        <v>41898</v>
      </c>
      <c r="C268" s="39">
        <v>25.800000000000182</v>
      </c>
      <c r="D268" s="40">
        <v>9.1999999999999998E-2</v>
      </c>
      <c r="E268" s="40">
        <v>1.409</v>
      </c>
      <c r="F268" s="40">
        <v>0</v>
      </c>
      <c r="G268" s="40">
        <v>0</v>
      </c>
      <c r="H268" s="41">
        <v>0</v>
      </c>
      <c r="I268" s="42">
        <f t="shared" si="9"/>
        <v>27.30100000000018</v>
      </c>
      <c r="K268" s="63">
        <v>1.679</v>
      </c>
      <c r="M268" s="5"/>
    </row>
    <row r="269" spans="1:13" x14ac:dyDescent="0.2">
      <c r="A269" s="4">
        <f t="shared" si="8"/>
        <v>9</v>
      </c>
      <c r="B269" s="35">
        <v>41899</v>
      </c>
      <c r="C269" s="39">
        <v>24.199999999999818</v>
      </c>
      <c r="D269" s="40">
        <v>9.2999999999999999E-2</v>
      </c>
      <c r="E269" s="40">
        <v>1.155</v>
      </c>
      <c r="F269" s="40">
        <v>0</v>
      </c>
      <c r="G269" s="40">
        <v>0</v>
      </c>
      <c r="H269" s="41">
        <v>0</v>
      </c>
      <c r="I269" s="42">
        <f t="shared" si="9"/>
        <v>25.447999999999819</v>
      </c>
      <c r="K269" s="63">
        <v>1.575</v>
      </c>
      <c r="M269" s="5"/>
    </row>
    <row r="270" spans="1:13" x14ac:dyDescent="0.2">
      <c r="A270" s="4">
        <f t="shared" si="8"/>
        <v>9</v>
      </c>
      <c r="B270" s="35">
        <v>41900</v>
      </c>
      <c r="C270" s="39">
        <v>25.300000000000182</v>
      </c>
      <c r="D270" s="40">
        <v>0</v>
      </c>
      <c r="E270" s="40">
        <v>0.78400000000000003</v>
      </c>
      <c r="F270" s="40">
        <v>0</v>
      </c>
      <c r="G270" s="40">
        <v>0</v>
      </c>
      <c r="H270" s="41">
        <v>0</v>
      </c>
      <c r="I270" s="42">
        <f t="shared" si="9"/>
        <v>26.084000000000181</v>
      </c>
      <c r="K270" s="63">
        <v>1.534</v>
      </c>
      <c r="M270" s="5"/>
    </row>
    <row r="271" spans="1:13" x14ac:dyDescent="0.2">
      <c r="A271" s="4">
        <f t="shared" si="8"/>
        <v>9</v>
      </c>
      <c r="B271" s="35">
        <v>41901</v>
      </c>
      <c r="C271" s="39">
        <v>24.300000000000182</v>
      </c>
      <c r="D271" s="40">
        <v>0</v>
      </c>
      <c r="E271" s="40">
        <v>0.45300000000000001</v>
      </c>
      <c r="F271" s="40">
        <v>0</v>
      </c>
      <c r="G271" s="40">
        <v>0</v>
      </c>
      <c r="H271" s="41">
        <v>0</v>
      </c>
      <c r="I271" s="42">
        <f t="shared" si="9"/>
        <v>24.753000000000181</v>
      </c>
      <c r="K271" s="63">
        <v>1.514</v>
      </c>
      <c r="M271" s="5"/>
    </row>
    <row r="272" spans="1:13" x14ac:dyDescent="0.2">
      <c r="A272" s="4">
        <f t="shared" si="8"/>
        <v>9</v>
      </c>
      <c r="B272" s="35">
        <v>41902</v>
      </c>
      <c r="C272" s="39">
        <v>27.599999999999454</v>
      </c>
      <c r="D272" s="40">
        <v>0</v>
      </c>
      <c r="E272" s="40">
        <v>0.56299999999999994</v>
      </c>
      <c r="F272" s="40">
        <v>0</v>
      </c>
      <c r="G272" s="40">
        <v>0</v>
      </c>
      <c r="H272" s="41">
        <v>0</v>
      </c>
      <c r="I272" s="42">
        <f t="shared" si="9"/>
        <v>28.162999999999453</v>
      </c>
      <c r="K272" s="63">
        <v>1.5589999999999999</v>
      </c>
      <c r="M272" s="5"/>
    </row>
    <row r="273" spans="1:13" x14ac:dyDescent="0.2">
      <c r="A273" s="4">
        <f t="shared" si="8"/>
        <v>9</v>
      </c>
      <c r="B273" s="35">
        <v>41903</v>
      </c>
      <c r="C273" s="39">
        <v>21.800000000000182</v>
      </c>
      <c r="D273" s="40">
        <v>3.4000000000000002E-2</v>
      </c>
      <c r="E273" s="40">
        <v>0.60599999999999998</v>
      </c>
      <c r="F273" s="40">
        <v>0</v>
      </c>
      <c r="G273" s="40">
        <v>0</v>
      </c>
      <c r="H273" s="41">
        <v>0</v>
      </c>
      <c r="I273" s="42">
        <f t="shared" si="9"/>
        <v>22.440000000000182</v>
      </c>
      <c r="K273" s="63">
        <v>1.6279999999999999</v>
      </c>
      <c r="M273" s="5"/>
    </row>
    <row r="274" spans="1:13" x14ac:dyDescent="0.2">
      <c r="A274" s="4">
        <f t="shared" si="8"/>
        <v>9</v>
      </c>
      <c r="B274" s="35">
        <v>41904</v>
      </c>
      <c r="C274" s="39">
        <v>26.5</v>
      </c>
      <c r="D274" s="40">
        <v>0.11700000000000001</v>
      </c>
      <c r="E274" s="40">
        <v>1.8240000000000001</v>
      </c>
      <c r="F274" s="40">
        <v>0</v>
      </c>
      <c r="G274" s="40">
        <v>0</v>
      </c>
      <c r="H274" s="41">
        <v>0</v>
      </c>
      <c r="I274" s="42">
        <f t="shared" si="9"/>
        <v>28.441000000000003</v>
      </c>
      <c r="K274" s="63">
        <v>1.716</v>
      </c>
      <c r="M274" s="5"/>
    </row>
    <row r="275" spans="1:13" x14ac:dyDescent="0.2">
      <c r="A275" s="4">
        <f t="shared" si="8"/>
        <v>9</v>
      </c>
      <c r="B275" s="35">
        <v>41905</v>
      </c>
      <c r="C275" s="39">
        <v>26.199999999999818</v>
      </c>
      <c r="D275" s="40">
        <v>0.19600000000000001</v>
      </c>
      <c r="E275" s="40">
        <v>2.0329999999999999</v>
      </c>
      <c r="F275" s="40">
        <v>0</v>
      </c>
      <c r="G275" s="40">
        <v>0</v>
      </c>
      <c r="H275" s="41">
        <v>0</v>
      </c>
      <c r="I275" s="42">
        <f t="shared" si="9"/>
        <v>28.428999999999821</v>
      </c>
      <c r="K275" s="63">
        <v>1.7509999999999999</v>
      </c>
      <c r="M275" s="5"/>
    </row>
    <row r="276" spans="1:13" x14ac:dyDescent="0.2">
      <c r="A276" s="4">
        <f t="shared" si="8"/>
        <v>9</v>
      </c>
      <c r="B276" s="35">
        <v>41906</v>
      </c>
      <c r="C276" s="39">
        <v>26.600000000000364</v>
      </c>
      <c r="D276" s="40">
        <v>0.123</v>
      </c>
      <c r="E276" s="40">
        <v>2.141</v>
      </c>
      <c r="F276" s="40">
        <v>0</v>
      </c>
      <c r="G276" s="40">
        <v>0</v>
      </c>
      <c r="H276" s="41">
        <v>0</v>
      </c>
      <c r="I276" s="42">
        <f t="shared" si="9"/>
        <v>28.864000000000367</v>
      </c>
      <c r="K276" s="63">
        <v>1.7649999999999999</v>
      </c>
      <c r="M276" s="5"/>
    </row>
    <row r="277" spans="1:13" x14ac:dyDescent="0.2">
      <c r="A277" s="4">
        <f t="shared" si="8"/>
        <v>9</v>
      </c>
      <c r="B277" s="35">
        <v>41907</v>
      </c>
      <c r="C277" s="39">
        <v>28</v>
      </c>
      <c r="D277" s="40">
        <v>9.2999999999999999E-2</v>
      </c>
      <c r="E277" s="40">
        <v>1.8680000000000001</v>
      </c>
      <c r="F277" s="40">
        <v>0</v>
      </c>
      <c r="G277" s="40">
        <v>0.40300000000000002</v>
      </c>
      <c r="H277" s="41">
        <v>0</v>
      </c>
      <c r="I277" s="42">
        <f t="shared" si="9"/>
        <v>30.363999999999997</v>
      </c>
      <c r="K277" s="63">
        <v>1.581</v>
      </c>
      <c r="M277" s="5"/>
    </row>
    <row r="278" spans="1:13" x14ac:dyDescent="0.2">
      <c r="A278" s="4">
        <f t="shared" si="8"/>
        <v>9</v>
      </c>
      <c r="B278" s="35">
        <v>41908</v>
      </c>
      <c r="C278" s="39">
        <v>24.399999999999636</v>
      </c>
      <c r="D278" s="40">
        <v>0</v>
      </c>
      <c r="E278" s="40">
        <v>1.306</v>
      </c>
      <c r="F278" s="40">
        <v>0</v>
      </c>
      <c r="G278" s="40">
        <v>0</v>
      </c>
      <c r="H278" s="41">
        <v>0</v>
      </c>
      <c r="I278" s="42">
        <f t="shared" si="9"/>
        <v>25.705999999999637</v>
      </c>
      <c r="K278" s="63">
        <v>1.6639999999999999</v>
      </c>
      <c r="M278" s="5"/>
    </row>
    <row r="279" spans="1:13" x14ac:dyDescent="0.2">
      <c r="A279" s="4">
        <f t="shared" si="8"/>
        <v>9</v>
      </c>
      <c r="B279" s="35">
        <v>41909</v>
      </c>
      <c r="C279" s="39">
        <v>24.100000000000364</v>
      </c>
      <c r="D279" s="40">
        <v>0</v>
      </c>
      <c r="E279" s="40">
        <v>1.1100000000000001</v>
      </c>
      <c r="F279" s="40">
        <v>0</v>
      </c>
      <c r="G279" s="40">
        <v>0</v>
      </c>
      <c r="H279" s="41">
        <v>0</v>
      </c>
      <c r="I279" s="42">
        <f t="shared" si="9"/>
        <v>25.210000000000363</v>
      </c>
      <c r="K279" s="63">
        <v>1.67</v>
      </c>
      <c r="M279" s="5"/>
    </row>
    <row r="280" spans="1:13" x14ac:dyDescent="0.2">
      <c r="A280" s="4">
        <f t="shared" si="8"/>
        <v>9</v>
      </c>
      <c r="B280" s="35">
        <v>41910</v>
      </c>
      <c r="C280" s="39">
        <v>25.600000000000364</v>
      </c>
      <c r="D280" s="40">
        <v>0</v>
      </c>
      <c r="E280" s="40">
        <v>1.0389999999999999</v>
      </c>
      <c r="F280" s="40">
        <v>0</v>
      </c>
      <c r="G280" s="40">
        <v>0</v>
      </c>
      <c r="H280" s="41">
        <v>0</v>
      </c>
      <c r="I280" s="42">
        <f t="shared" si="9"/>
        <v>26.639000000000365</v>
      </c>
      <c r="K280" s="63">
        <v>1.714</v>
      </c>
      <c r="M280" s="5"/>
    </row>
    <row r="281" spans="1:13" x14ac:dyDescent="0.2">
      <c r="A281" s="4">
        <f t="shared" si="8"/>
        <v>9</v>
      </c>
      <c r="B281" s="35">
        <v>41911</v>
      </c>
      <c r="C281" s="39">
        <v>26.099999999999454</v>
      </c>
      <c r="D281" s="40">
        <v>9.4E-2</v>
      </c>
      <c r="E281" s="40">
        <v>1.502</v>
      </c>
      <c r="F281" s="40">
        <v>0</v>
      </c>
      <c r="G281" s="40">
        <v>0</v>
      </c>
      <c r="H281" s="41">
        <v>0</v>
      </c>
      <c r="I281" s="42">
        <f t="shared" si="9"/>
        <v>27.695999999999454</v>
      </c>
      <c r="K281" s="63">
        <v>1.7609999999999999</v>
      </c>
      <c r="M281" s="5"/>
    </row>
    <row r="282" spans="1:13" x14ac:dyDescent="0.2">
      <c r="A282" s="4">
        <f t="shared" si="8"/>
        <v>9</v>
      </c>
      <c r="B282" s="35">
        <v>41912</v>
      </c>
      <c r="C282" s="39">
        <v>25.100000000000364</v>
      </c>
      <c r="D282" s="40">
        <v>0.115</v>
      </c>
      <c r="E282" s="40">
        <v>1.6879999999999999</v>
      </c>
      <c r="F282" s="40">
        <v>0</v>
      </c>
      <c r="G282" s="40">
        <v>0</v>
      </c>
      <c r="H282" s="41">
        <v>0</v>
      </c>
      <c r="I282" s="42">
        <f t="shared" si="9"/>
        <v>26.903000000000361</v>
      </c>
      <c r="K282" s="63">
        <v>1.74</v>
      </c>
      <c r="M282" s="5"/>
    </row>
    <row r="283" spans="1:13" x14ac:dyDescent="0.2">
      <c r="A283" s="4">
        <f t="shared" si="8"/>
        <v>10</v>
      </c>
      <c r="B283" s="35">
        <v>41913</v>
      </c>
      <c r="C283" s="39">
        <v>26.199999999999818</v>
      </c>
      <c r="D283" s="40">
        <v>9.7000000000000003E-2</v>
      </c>
      <c r="E283" s="40">
        <v>1.7390000000000001</v>
      </c>
      <c r="F283" s="40">
        <v>0.79400000000000004</v>
      </c>
      <c r="G283" s="40">
        <v>0.58199999999999996</v>
      </c>
      <c r="H283" s="41">
        <v>0</v>
      </c>
      <c r="I283" s="42">
        <f t="shared" si="9"/>
        <v>29.411999999999821</v>
      </c>
      <c r="K283" s="63">
        <v>1.774</v>
      </c>
    </row>
    <row r="284" spans="1:13" x14ac:dyDescent="0.2">
      <c r="A284" s="4">
        <f t="shared" si="8"/>
        <v>10</v>
      </c>
      <c r="B284" s="35">
        <v>41914</v>
      </c>
      <c r="C284" s="39">
        <v>22.399999999999636</v>
      </c>
      <c r="D284" s="40">
        <v>7.4999999999999997E-2</v>
      </c>
      <c r="E284" s="40">
        <v>1.536</v>
      </c>
      <c r="F284" s="40">
        <v>0.32</v>
      </c>
      <c r="G284" s="40">
        <v>0.29599999999999999</v>
      </c>
      <c r="H284" s="41">
        <v>0</v>
      </c>
      <c r="I284" s="42">
        <f t="shared" si="9"/>
        <v>24.626999999999637</v>
      </c>
      <c r="K284" s="63">
        <v>1.758</v>
      </c>
    </row>
    <row r="285" spans="1:13" x14ac:dyDescent="0.2">
      <c r="A285" s="4">
        <f t="shared" si="8"/>
        <v>10</v>
      </c>
      <c r="B285" s="35">
        <v>41915</v>
      </c>
      <c r="C285" s="39">
        <v>23.700000000000728</v>
      </c>
      <c r="D285" s="40">
        <v>0</v>
      </c>
      <c r="E285" s="40">
        <v>1.74</v>
      </c>
      <c r="F285" s="40">
        <v>0.44</v>
      </c>
      <c r="G285" s="40">
        <v>0.28899999999999998</v>
      </c>
      <c r="H285" s="41">
        <v>0</v>
      </c>
      <c r="I285" s="42">
        <f t="shared" si="9"/>
        <v>26.169000000000729</v>
      </c>
      <c r="K285" s="63">
        <v>1.6639999999999999</v>
      </c>
    </row>
    <row r="286" spans="1:13" x14ac:dyDescent="0.2">
      <c r="A286" s="4">
        <f t="shared" si="8"/>
        <v>10</v>
      </c>
      <c r="B286" s="35">
        <v>41916</v>
      </c>
      <c r="C286" s="39">
        <v>23.199999999999818</v>
      </c>
      <c r="D286" s="40">
        <v>0</v>
      </c>
      <c r="E286" s="40">
        <v>0.876</v>
      </c>
      <c r="F286" s="40">
        <v>0</v>
      </c>
      <c r="G286" s="40">
        <v>0</v>
      </c>
      <c r="H286" s="41">
        <v>0</v>
      </c>
      <c r="I286" s="42">
        <f t="shared" si="9"/>
        <v>24.075999999999819</v>
      </c>
      <c r="K286" s="63">
        <v>1.337</v>
      </c>
    </row>
    <row r="287" spans="1:13" x14ac:dyDescent="0.2">
      <c r="A287" s="4">
        <f t="shared" si="8"/>
        <v>10</v>
      </c>
      <c r="B287" s="35">
        <v>41917</v>
      </c>
      <c r="C287" s="39">
        <v>23.899999999999636</v>
      </c>
      <c r="D287" s="40">
        <v>0</v>
      </c>
      <c r="E287" s="40">
        <v>0.81200000000000006</v>
      </c>
      <c r="F287" s="40">
        <v>0</v>
      </c>
      <c r="G287" s="40">
        <v>0</v>
      </c>
      <c r="H287" s="41">
        <v>0</v>
      </c>
      <c r="I287" s="42">
        <f t="shared" si="9"/>
        <v>24.711999999999637</v>
      </c>
      <c r="K287" s="63">
        <v>1.7110000000000001</v>
      </c>
    </row>
    <row r="288" spans="1:13" x14ac:dyDescent="0.2">
      <c r="A288" s="4">
        <f t="shared" si="8"/>
        <v>10</v>
      </c>
      <c r="B288" s="35">
        <v>41918</v>
      </c>
      <c r="C288" s="39">
        <v>26</v>
      </c>
      <c r="D288" s="40">
        <v>0</v>
      </c>
      <c r="E288" s="40">
        <v>1.71</v>
      </c>
      <c r="F288" s="40">
        <v>0</v>
      </c>
      <c r="G288" s="40">
        <v>0</v>
      </c>
      <c r="H288" s="41">
        <v>0</v>
      </c>
      <c r="I288" s="42">
        <f t="shared" si="9"/>
        <v>27.71</v>
      </c>
      <c r="K288" s="63">
        <v>1.7350000000000001</v>
      </c>
    </row>
    <row r="289" spans="1:11" x14ac:dyDescent="0.2">
      <c r="A289" s="4">
        <f t="shared" si="8"/>
        <v>10</v>
      </c>
      <c r="B289" s="35">
        <v>41919</v>
      </c>
      <c r="C289" s="39">
        <v>23.699999999999818</v>
      </c>
      <c r="D289" s="40">
        <v>8.1000000000000003E-2</v>
      </c>
      <c r="E289" s="40">
        <v>1.33</v>
      </c>
      <c r="F289" s="40">
        <v>0</v>
      </c>
      <c r="G289" s="40">
        <v>0</v>
      </c>
      <c r="H289" s="41">
        <v>0.161</v>
      </c>
      <c r="I289" s="42">
        <f t="shared" si="9"/>
        <v>25.271999999999821</v>
      </c>
      <c r="K289" s="63">
        <v>1.768</v>
      </c>
    </row>
    <row r="290" spans="1:11" x14ac:dyDescent="0.2">
      <c r="A290" s="4">
        <f t="shared" si="8"/>
        <v>10</v>
      </c>
      <c r="B290" s="35">
        <v>41920</v>
      </c>
      <c r="C290" s="39">
        <v>25.900000000000546</v>
      </c>
      <c r="D290" s="40">
        <v>6.9000000000000006E-2</v>
      </c>
      <c r="E290" s="40">
        <v>1.6060000000000001</v>
      </c>
      <c r="F290" s="40">
        <v>0</v>
      </c>
      <c r="G290" s="40">
        <v>0</v>
      </c>
      <c r="H290" s="41">
        <v>0.13300000000000001</v>
      </c>
      <c r="I290" s="42">
        <f t="shared" si="9"/>
        <v>27.708000000000546</v>
      </c>
      <c r="K290" s="63">
        <v>1.718</v>
      </c>
    </row>
    <row r="291" spans="1:11" x14ac:dyDescent="0.2">
      <c r="A291" s="4">
        <f t="shared" si="8"/>
        <v>10</v>
      </c>
      <c r="B291" s="35">
        <v>41921</v>
      </c>
      <c r="C291" s="39">
        <v>24.800000000000182</v>
      </c>
      <c r="D291" s="40">
        <v>7.0000000000000007E-2</v>
      </c>
      <c r="E291" s="40">
        <v>1.8779999999999999</v>
      </c>
      <c r="F291" s="40">
        <v>0.25</v>
      </c>
      <c r="G291" s="40">
        <v>0.24399999999999999</v>
      </c>
      <c r="H291" s="41">
        <v>0.20899999999999999</v>
      </c>
      <c r="I291" s="42">
        <f t="shared" si="9"/>
        <v>27.451000000000182</v>
      </c>
      <c r="K291" s="63">
        <v>1.7070000000000001</v>
      </c>
    </row>
    <row r="292" spans="1:11" x14ac:dyDescent="0.2">
      <c r="A292" s="4">
        <f t="shared" si="8"/>
        <v>10</v>
      </c>
      <c r="B292" s="35">
        <v>41922</v>
      </c>
      <c r="C292" s="39">
        <v>23.899999999999636</v>
      </c>
      <c r="D292" s="40">
        <v>0</v>
      </c>
      <c r="E292" s="40">
        <v>1.998</v>
      </c>
      <c r="F292" s="40">
        <v>0.41399999999999998</v>
      </c>
      <c r="G292" s="40">
        <v>0.318</v>
      </c>
      <c r="H292" s="41">
        <v>0.20100000000000001</v>
      </c>
      <c r="I292" s="42">
        <f t="shared" si="9"/>
        <v>26.830999999999641</v>
      </c>
      <c r="K292" s="63">
        <v>1.6160000000000001</v>
      </c>
    </row>
    <row r="293" spans="1:11" x14ac:dyDescent="0.2">
      <c r="A293" s="4">
        <f t="shared" si="8"/>
        <v>10</v>
      </c>
      <c r="B293" s="35">
        <v>41923</v>
      </c>
      <c r="C293" s="39">
        <v>23</v>
      </c>
      <c r="D293" s="40">
        <v>0</v>
      </c>
      <c r="E293" s="40">
        <v>1.7509999999999999</v>
      </c>
      <c r="F293" s="40">
        <v>0</v>
      </c>
      <c r="G293" s="40">
        <v>0</v>
      </c>
      <c r="H293" s="41">
        <v>0</v>
      </c>
      <c r="I293" s="42">
        <f t="shared" si="9"/>
        <v>24.751000000000001</v>
      </c>
      <c r="K293" s="63">
        <v>1.665</v>
      </c>
    </row>
    <row r="294" spans="1:11" x14ac:dyDescent="0.2">
      <c r="A294" s="4">
        <f t="shared" si="8"/>
        <v>10</v>
      </c>
      <c r="B294" s="35">
        <v>41924</v>
      </c>
      <c r="C294" s="39">
        <v>25.600000000000364</v>
      </c>
      <c r="D294" s="40">
        <v>0</v>
      </c>
      <c r="E294" s="40">
        <v>1.222</v>
      </c>
      <c r="F294" s="40">
        <v>0</v>
      </c>
      <c r="G294" s="40">
        <v>0</v>
      </c>
      <c r="H294" s="41">
        <v>0</v>
      </c>
      <c r="I294" s="42">
        <f t="shared" si="9"/>
        <v>26.822000000000365</v>
      </c>
      <c r="K294" s="63">
        <v>1.7110000000000001</v>
      </c>
    </row>
    <row r="295" spans="1:11" x14ac:dyDescent="0.2">
      <c r="A295" s="4">
        <f t="shared" si="8"/>
        <v>10</v>
      </c>
      <c r="B295" s="35">
        <v>41925</v>
      </c>
      <c r="C295" s="39">
        <v>26</v>
      </c>
      <c r="D295" s="40">
        <v>0</v>
      </c>
      <c r="E295" s="40">
        <v>2.1469999999999998</v>
      </c>
      <c r="F295" s="40">
        <v>0</v>
      </c>
      <c r="G295" s="40">
        <v>0</v>
      </c>
      <c r="H295" s="41">
        <v>0</v>
      </c>
      <c r="I295" s="42">
        <f t="shared" si="9"/>
        <v>28.146999999999998</v>
      </c>
      <c r="K295" s="63">
        <v>1.74</v>
      </c>
    </row>
    <row r="296" spans="1:11" x14ac:dyDescent="0.2">
      <c r="A296" s="4">
        <f t="shared" si="8"/>
        <v>10</v>
      </c>
      <c r="B296" s="35">
        <v>41926</v>
      </c>
      <c r="C296" s="39">
        <v>23.399999999999636</v>
      </c>
      <c r="D296" s="40">
        <v>0</v>
      </c>
      <c r="E296" s="40">
        <v>1.673</v>
      </c>
      <c r="F296" s="40">
        <v>0.40600000000000003</v>
      </c>
      <c r="G296" s="40">
        <v>0.26500000000000001</v>
      </c>
      <c r="H296" s="41">
        <v>8.3000000000000004E-2</v>
      </c>
      <c r="I296" s="42">
        <f t="shared" si="9"/>
        <v>25.826999999999636</v>
      </c>
      <c r="K296" s="63">
        <v>1.7030000000000001</v>
      </c>
    </row>
    <row r="297" spans="1:11" x14ac:dyDescent="0.2">
      <c r="A297" s="4">
        <f t="shared" si="8"/>
        <v>10</v>
      </c>
      <c r="B297" s="35">
        <v>41927</v>
      </c>
      <c r="C297" s="39">
        <v>27</v>
      </c>
      <c r="D297" s="40">
        <v>5.3999999999999999E-2</v>
      </c>
      <c r="E297" s="40">
        <v>1.865</v>
      </c>
      <c r="F297" s="40">
        <v>0</v>
      </c>
      <c r="G297" s="40">
        <v>0</v>
      </c>
      <c r="H297" s="41">
        <v>0</v>
      </c>
      <c r="I297" s="42">
        <f t="shared" si="9"/>
        <v>28.918999999999997</v>
      </c>
      <c r="K297" s="63">
        <v>1.792</v>
      </c>
    </row>
    <row r="298" spans="1:11" x14ac:dyDescent="0.2">
      <c r="A298" s="4">
        <f t="shared" si="8"/>
        <v>10</v>
      </c>
      <c r="B298" s="35">
        <v>41928</v>
      </c>
      <c r="C298" s="39">
        <v>25.5</v>
      </c>
      <c r="D298" s="40">
        <v>6.8000000000000005E-2</v>
      </c>
      <c r="E298" s="40">
        <v>1.607</v>
      </c>
      <c r="F298" s="40">
        <v>0</v>
      </c>
      <c r="G298" s="40">
        <v>0.58799999999999997</v>
      </c>
      <c r="H298" s="41">
        <v>0.16700000000000001</v>
      </c>
      <c r="I298" s="42">
        <f t="shared" si="9"/>
        <v>27.930000000000003</v>
      </c>
      <c r="K298" s="63">
        <v>1.716</v>
      </c>
    </row>
    <row r="299" spans="1:11" x14ac:dyDescent="0.2">
      <c r="A299" s="4">
        <f t="shared" si="8"/>
        <v>10</v>
      </c>
      <c r="B299" s="35">
        <v>41929</v>
      </c>
      <c r="C299" s="39">
        <v>25.100000000000364</v>
      </c>
      <c r="D299" s="40">
        <v>0</v>
      </c>
      <c r="E299" s="40">
        <v>1.6819999999999999</v>
      </c>
      <c r="F299" s="40">
        <v>0.26300000000000001</v>
      </c>
      <c r="G299" s="40">
        <v>0.29199999999999998</v>
      </c>
      <c r="H299" s="41">
        <v>0</v>
      </c>
      <c r="I299" s="42">
        <f t="shared" si="9"/>
        <v>27.337000000000366</v>
      </c>
      <c r="K299" s="63">
        <v>1.661</v>
      </c>
    </row>
    <row r="300" spans="1:11" x14ac:dyDescent="0.2">
      <c r="A300" s="4">
        <f t="shared" si="8"/>
        <v>10</v>
      </c>
      <c r="B300" s="35">
        <v>41930</v>
      </c>
      <c r="C300" s="39">
        <v>25.099999999999454</v>
      </c>
      <c r="D300" s="40">
        <v>0</v>
      </c>
      <c r="E300" s="40">
        <v>0.76700000000000002</v>
      </c>
      <c r="F300" s="40">
        <v>0</v>
      </c>
      <c r="G300" s="40">
        <v>0</v>
      </c>
      <c r="H300" s="41">
        <v>0</v>
      </c>
      <c r="I300" s="42">
        <f t="shared" si="9"/>
        <v>25.866999999999454</v>
      </c>
      <c r="K300" s="63">
        <v>1.6619999999999999</v>
      </c>
    </row>
    <row r="301" spans="1:11" x14ac:dyDescent="0.2">
      <c r="A301" s="4">
        <f t="shared" si="8"/>
        <v>10</v>
      </c>
      <c r="B301" s="35">
        <v>41931</v>
      </c>
      <c r="C301" s="39">
        <v>25.400000000000546</v>
      </c>
      <c r="D301" s="40">
        <v>0</v>
      </c>
      <c r="E301" s="40">
        <v>0.77600000000000002</v>
      </c>
      <c r="F301" s="40">
        <v>0</v>
      </c>
      <c r="G301" s="40">
        <v>0</v>
      </c>
      <c r="H301" s="41">
        <v>0</v>
      </c>
      <c r="I301" s="42">
        <f t="shared" si="9"/>
        <v>26.176000000000545</v>
      </c>
      <c r="K301" s="63">
        <v>1.7050000000000001</v>
      </c>
    </row>
    <row r="302" spans="1:11" x14ac:dyDescent="0.2">
      <c r="A302" s="4">
        <f t="shared" si="8"/>
        <v>10</v>
      </c>
      <c r="B302" s="35">
        <v>41932</v>
      </c>
      <c r="C302" s="39">
        <v>26.199999999999818</v>
      </c>
      <c r="D302" s="40">
        <v>0</v>
      </c>
      <c r="E302" s="40">
        <v>2.34</v>
      </c>
      <c r="F302" s="40">
        <v>0</v>
      </c>
      <c r="G302" s="40">
        <v>0</v>
      </c>
      <c r="H302" s="41">
        <v>0</v>
      </c>
      <c r="I302" s="42">
        <f t="shared" si="9"/>
        <v>28.539999999999818</v>
      </c>
      <c r="K302" s="63">
        <v>1.776</v>
      </c>
    </row>
    <row r="303" spans="1:11" x14ac:dyDescent="0.2">
      <c r="A303" s="4">
        <f t="shared" si="8"/>
        <v>10</v>
      </c>
      <c r="B303" s="35">
        <v>41933</v>
      </c>
      <c r="C303" s="39">
        <v>26.599999999999454</v>
      </c>
      <c r="D303" s="40">
        <v>6.3E-2</v>
      </c>
      <c r="E303" s="40">
        <v>1.917</v>
      </c>
      <c r="F303" s="40">
        <v>0</v>
      </c>
      <c r="G303" s="40">
        <v>0</v>
      </c>
      <c r="H303" s="41">
        <v>0</v>
      </c>
      <c r="I303" s="42">
        <f t="shared" si="9"/>
        <v>28.579999999999455</v>
      </c>
      <c r="K303" s="63">
        <v>1.8140000000000001</v>
      </c>
    </row>
    <row r="304" spans="1:11" x14ac:dyDescent="0.2">
      <c r="A304" s="4">
        <f t="shared" si="8"/>
        <v>10</v>
      </c>
      <c r="B304" s="35">
        <v>41934</v>
      </c>
      <c r="C304" s="39">
        <v>25.900000000000546</v>
      </c>
      <c r="D304" s="40">
        <v>0</v>
      </c>
      <c r="E304" s="40">
        <v>1.617</v>
      </c>
      <c r="F304" s="40">
        <v>0.25900000000000001</v>
      </c>
      <c r="G304" s="40">
        <v>0.41499999999999998</v>
      </c>
      <c r="H304" s="41">
        <v>0</v>
      </c>
      <c r="I304" s="42">
        <f t="shared" si="9"/>
        <v>28.191000000000546</v>
      </c>
      <c r="K304" s="63">
        <v>1.74</v>
      </c>
    </row>
    <row r="305" spans="1:11" x14ac:dyDescent="0.2">
      <c r="A305" s="4">
        <f t="shared" si="8"/>
        <v>10</v>
      </c>
      <c r="B305" s="35">
        <v>41935</v>
      </c>
      <c r="C305" s="39">
        <v>24.699999999999818</v>
      </c>
      <c r="D305" s="40">
        <v>0</v>
      </c>
      <c r="E305" s="40">
        <v>1.284</v>
      </c>
      <c r="F305" s="40">
        <v>0.38300000000000001</v>
      </c>
      <c r="G305" s="40">
        <v>0.20799999999999999</v>
      </c>
      <c r="H305" s="41">
        <v>0</v>
      </c>
      <c r="I305" s="42">
        <f t="shared" si="9"/>
        <v>26.574999999999815</v>
      </c>
      <c r="K305" s="63">
        <v>1.665</v>
      </c>
    </row>
    <row r="306" spans="1:11" x14ac:dyDescent="0.2">
      <c r="A306" s="4">
        <f t="shared" si="8"/>
        <v>10</v>
      </c>
      <c r="B306" s="35">
        <v>41936</v>
      </c>
      <c r="C306" s="39">
        <v>23.399999999999636</v>
      </c>
      <c r="D306" s="40">
        <v>0</v>
      </c>
      <c r="E306" s="40">
        <v>0.76200000000000001</v>
      </c>
      <c r="F306" s="40">
        <v>0.999</v>
      </c>
      <c r="G306" s="40">
        <v>0.48899999999999999</v>
      </c>
      <c r="H306" s="41">
        <v>0</v>
      </c>
      <c r="I306" s="42">
        <f t="shared" si="9"/>
        <v>25.649999999999636</v>
      </c>
      <c r="K306" s="63">
        <v>1.6579999999999999</v>
      </c>
    </row>
    <row r="307" spans="1:11" x14ac:dyDescent="0.2">
      <c r="A307" s="4">
        <f t="shared" si="8"/>
        <v>10</v>
      </c>
      <c r="B307" s="35">
        <v>41937</v>
      </c>
      <c r="C307" s="39">
        <v>22.300000000000182</v>
      </c>
      <c r="D307" s="40">
        <v>0</v>
      </c>
      <c r="E307" s="40">
        <v>0.59699999999999998</v>
      </c>
      <c r="F307" s="40">
        <v>0.54700000000000004</v>
      </c>
      <c r="G307" s="40">
        <v>0.35299999999999998</v>
      </c>
      <c r="H307" s="41">
        <v>0</v>
      </c>
      <c r="I307" s="42">
        <f t="shared" si="9"/>
        <v>23.797000000000185</v>
      </c>
      <c r="K307" s="63">
        <v>1.5820000000000001</v>
      </c>
    </row>
    <row r="308" spans="1:11" x14ac:dyDescent="0.2">
      <c r="A308" s="4">
        <f t="shared" si="8"/>
        <v>10</v>
      </c>
      <c r="B308" s="35">
        <v>41938</v>
      </c>
      <c r="C308" s="39">
        <v>24.5</v>
      </c>
      <c r="D308" s="40">
        <v>0</v>
      </c>
      <c r="E308" s="40">
        <v>0.55100000000000005</v>
      </c>
      <c r="F308" s="40">
        <v>0</v>
      </c>
      <c r="G308" s="40">
        <v>0</v>
      </c>
      <c r="H308" s="41">
        <v>0</v>
      </c>
      <c r="I308" s="42">
        <f t="shared" si="9"/>
        <v>25.050999999999998</v>
      </c>
      <c r="K308" s="63">
        <v>1.64</v>
      </c>
    </row>
    <row r="309" spans="1:11" x14ac:dyDescent="0.2">
      <c r="A309" s="4">
        <f t="shared" si="8"/>
        <v>10</v>
      </c>
      <c r="B309" s="35">
        <v>41939</v>
      </c>
      <c r="C309" s="39">
        <v>26.800000000000182</v>
      </c>
      <c r="D309" s="40">
        <v>0</v>
      </c>
      <c r="E309" s="40">
        <v>0.34</v>
      </c>
      <c r="F309" s="40">
        <v>0</v>
      </c>
      <c r="G309" s="40">
        <v>0.94599999999999995</v>
      </c>
      <c r="H309" s="41">
        <v>0</v>
      </c>
      <c r="I309" s="42">
        <f t="shared" si="9"/>
        <v>28.086000000000183</v>
      </c>
      <c r="K309" s="63">
        <v>1.5529999999999999</v>
      </c>
    </row>
    <row r="310" spans="1:11" x14ac:dyDescent="0.2">
      <c r="A310" s="4">
        <f t="shared" si="8"/>
        <v>10</v>
      </c>
      <c r="B310" s="35">
        <v>41940</v>
      </c>
      <c r="C310" s="39">
        <v>22.800000000000182</v>
      </c>
      <c r="D310" s="40">
        <v>0</v>
      </c>
      <c r="E310" s="40">
        <v>1.6359999999999999</v>
      </c>
      <c r="F310" s="40">
        <v>0</v>
      </c>
      <c r="G310" s="40">
        <v>1.02</v>
      </c>
      <c r="H310" s="41">
        <v>0</v>
      </c>
      <c r="I310" s="42">
        <f t="shared" si="9"/>
        <v>25.456000000000181</v>
      </c>
      <c r="K310" s="63">
        <v>1.7310000000000001</v>
      </c>
    </row>
    <row r="311" spans="1:11" x14ac:dyDescent="0.2">
      <c r="A311" s="4">
        <f t="shared" si="8"/>
        <v>10</v>
      </c>
      <c r="B311" s="35">
        <v>41941</v>
      </c>
      <c r="C311" s="39">
        <v>24.899999999999636</v>
      </c>
      <c r="D311" s="40">
        <v>0</v>
      </c>
      <c r="E311" s="40">
        <v>1.671</v>
      </c>
      <c r="F311" s="40">
        <v>0.27100000000000002</v>
      </c>
      <c r="G311" s="40">
        <v>0.20300000000000001</v>
      </c>
      <c r="H311" s="41">
        <v>0</v>
      </c>
      <c r="I311" s="42">
        <f t="shared" si="9"/>
        <v>27.044999999999636</v>
      </c>
      <c r="K311" s="63">
        <v>1.371</v>
      </c>
    </row>
    <row r="312" spans="1:11" x14ac:dyDescent="0.2">
      <c r="A312" s="4">
        <f t="shared" si="8"/>
        <v>10</v>
      </c>
      <c r="B312" s="35">
        <v>41942</v>
      </c>
      <c r="C312" s="39">
        <v>24.5</v>
      </c>
      <c r="D312" s="40">
        <v>0</v>
      </c>
      <c r="E312" s="40">
        <v>1.643</v>
      </c>
      <c r="F312" s="40">
        <v>0</v>
      </c>
      <c r="G312" s="40">
        <v>0.495</v>
      </c>
      <c r="H312" s="41">
        <v>0</v>
      </c>
      <c r="I312" s="42">
        <f t="shared" si="9"/>
        <v>26.638000000000002</v>
      </c>
      <c r="K312" s="63">
        <v>1.716</v>
      </c>
    </row>
    <row r="313" spans="1:11" x14ac:dyDescent="0.2">
      <c r="A313" s="4">
        <f t="shared" si="8"/>
        <v>10</v>
      </c>
      <c r="B313" s="35">
        <v>41943</v>
      </c>
      <c r="C313" s="39">
        <v>25.800000000000182</v>
      </c>
      <c r="D313" s="40">
        <v>0</v>
      </c>
      <c r="E313" s="40">
        <v>0.45100000000000001</v>
      </c>
      <c r="F313" s="40">
        <v>0</v>
      </c>
      <c r="G313" s="40">
        <v>0</v>
      </c>
      <c r="H313" s="41">
        <v>0</v>
      </c>
      <c r="I313" s="42">
        <f t="shared" si="9"/>
        <v>26.251000000000182</v>
      </c>
      <c r="K313" s="63">
        <v>1.5840000000000001</v>
      </c>
    </row>
    <row r="314" spans="1:11" x14ac:dyDescent="0.2">
      <c r="A314" s="4">
        <f t="shared" si="8"/>
        <v>11</v>
      </c>
      <c r="B314" s="35">
        <v>41944</v>
      </c>
      <c r="C314" s="39">
        <v>24.199999999999818</v>
      </c>
      <c r="D314" s="40">
        <v>0</v>
      </c>
      <c r="E314" s="40">
        <v>0.39400000000000002</v>
      </c>
      <c r="F314" s="40">
        <v>0</v>
      </c>
      <c r="G314" s="40">
        <v>0</v>
      </c>
      <c r="H314" s="41">
        <v>0</v>
      </c>
      <c r="I314" s="42">
        <f t="shared" si="9"/>
        <v>24.593999999999816</v>
      </c>
      <c r="K314" s="63">
        <v>1.5529999999999999</v>
      </c>
    </row>
    <row r="315" spans="1:11" x14ac:dyDescent="0.2">
      <c r="A315" s="4">
        <f t="shared" si="8"/>
        <v>11</v>
      </c>
      <c r="B315" s="35">
        <v>41945</v>
      </c>
      <c r="C315" s="39">
        <v>21.800000000000182</v>
      </c>
      <c r="D315" s="40">
        <v>0</v>
      </c>
      <c r="E315" s="40">
        <v>0.41499999999999998</v>
      </c>
      <c r="F315" s="40">
        <v>0</v>
      </c>
      <c r="G315" s="40">
        <v>3.4000000000000002E-2</v>
      </c>
      <c r="H315" s="41">
        <v>0.32400000000000001</v>
      </c>
      <c r="I315" s="42">
        <f t="shared" si="9"/>
        <v>22.573000000000182</v>
      </c>
      <c r="K315" s="63">
        <v>1.5329999999999999</v>
      </c>
    </row>
    <row r="316" spans="1:11" x14ac:dyDescent="0.2">
      <c r="A316" s="4">
        <f t="shared" si="8"/>
        <v>11</v>
      </c>
      <c r="B316" s="35">
        <v>41946</v>
      </c>
      <c r="C316" s="39">
        <v>21.800000000000182</v>
      </c>
      <c r="D316" s="40">
        <v>0</v>
      </c>
      <c r="E316" s="40">
        <v>1.2709999999999999</v>
      </c>
      <c r="F316" s="40">
        <v>0.26200000000000001</v>
      </c>
      <c r="G316" s="40">
        <v>0.54700000000000004</v>
      </c>
      <c r="H316" s="41">
        <v>0.16900000000000001</v>
      </c>
      <c r="I316" s="42">
        <f t="shared" si="9"/>
        <v>24.049000000000184</v>
      </c>
      <c r="K316" s="63">
        <v>1.6859999999999999</v>
      </c>
    </row>
    <row r="317" spans="1:11" x14ac:dyDescent="0.2">
      <c r="A317" s="4">
        <f t="shared" si="8"/>
        <v>11</v>
      </c>
      <c r="B317" s="35">
        <v>41947</v>
      </c>
      <c r="C317" s="39">
        <v>24.399999999999636</v>
      </c>
      <c r="D317" s="40">
        <v>0</v>
      </c>
      <c r="E317" s="40">
        <v>1.454</v>
      </c>
      <c r="F317" s="40">
        <v>0.59</v>
      </c>
      <c r="G317" s="40">
        <v>0.46</v>
      </c>
      <c r="H317" s="41">
        <v>0</v>
      </c>
      <c r="I317" s="42">
        <f t="shared" si="9"/>
        <v>26.903999999999638</v>
      </c>
      <c r="K317" s="63">
        <v>1.7270000000000001</v>
      </c>
    </row>
    <row r="318" spans="1:11" x14ac:dyDescent="0.2">
      <c r="A318" s="4">
        <f t="shared" si="8"/>
        <v>11</v>
      </c>
      <c r="B318" s="35">
        <v>41948</v>
      </c>
      <c r="C318" s="39">
        <v>24.800000000000182</v>
      </c>
      <c r="D318" s="40">
        <v>0</v>
      </c>
      <c r="E318" s="40">
        <v>1.6559999999999999</v>
      </c>
      <c r="F318" s="40">
        <v>0</v>
      </c>
      <c r="G318" s="40">
        <v>1.0920000000000001</v>
      </c>
      <c r="H318" s="41">
        <v>0</v>
      </c>
      <c r="I318" s="42">
        <f t="shared" si="9"/>
        <v>27.548000000000179</v>
      </c>
      <c r="K318" s="63">
        <v>1.619</v>
      </c>
    </row>
    <row r="319" spans="1:11" x14ac:dyDescent="0.2">
      <c r="A319" s="4">
        <f t="shared" si="8"/>
        <v>11</v>
      </c>
      <c r="B319" s="35">
        <v>41949</v>
      </c>
      <c r="C319" s="39">
        <v>23.100000000000364</v>
      </c>
      <c r="D319" s="40">
        <v>0</v>
      </c>
      <c r="E319" s="40">
        <v>1.5840000000000001</v>
      </c>
      <c r="F319" s="40">
        <v>0.81699999999999995</v>
      </c>
      <c r="G319" s="40">
        <v>1.9670000000000001</v>
      </c>
      <c r="H319" s="41">
        <v>0</v>
      </c>
      <c r="I319" s="42">
        <f t="shared" si="9"/>
        <v>27.468000000000362</v>
      </c>
      <c r="K319" s="63">
        <v>1.6419999999999999</v>
      </c>
    </row>
    <row r="320" spans="1:11" x14ac:dyDescent="0.2">
      <c r="A320" s="4">
        <f t="shared" si="8"/>
        <v>11</v>
      </c>
      <c r="B320" s="35">
        <v>41950</v>
      </c>
      <c r="C320" s="39">
        <v>23.799999999999272</v>
      </c>
      <c r="D320" s="40">
        <v>0.218</v>
      </c>
      <c r="E320" s="40">
        <v>1.819</v>
      </c>
      <c r="F320" s="40">
        <v>0</v>
      </c>
      <c r="G320" s="40">
        <v>1.0840000000000001</v>
      </c>
      <c r="H320" s="41">
        <v>0.32600000000000001</v>
      </c>
      <c r="I320" s="42">
        <f t="shared" si="9"/>
        <v>27.246999999999272</v>
      </c>
      <c r="K320" s="63">
        <v>1.6140000000000001</v>
      </c>
    </row>
    <row r="321" spans="1:11" x14ac:dyDescent="0.2">
      <c r="A321" s="4">
        <f t="shared" si="8"/>
        <v>11</v>
      </c>
      <c r="B321" s="35">
        <v>41951</v>
      </c>
      <c r="C321" s="39">
        <v>23.600000000000364</v>
      </c>
      <c r="D321" s="40">
        <v>0</v>
      </c>
      <c r="E321" s="40">
        <v>1.006</v>
      </c>
      <c r="F321" s="40">
        <v>0.497</v>
      </c>
      <c r="G321" s="40">
        <v>0.45100000000000001</v>
      </c>
      <c r="H321" s="41">
        <v>0.30199999999999999</v>
      </c>
      <c r="I321" s="42">
        <f t="shared" si="9"/>
        <v>25.856000000000364</v>
      </c>
      <c r="K321" s="63">
        <v>1.6779999999999999</v>
      </c>
    </row>
    <row r="322" spans="1:11" x14ac:dyDescent="0.2">
      <c r="A322" s="4">
        <f t="shared" si="8"/>
        <v>11</v>
      </c>
      <c r="B322" s="35">
        <v>41952</v>
      </c>
      <c r="C322" s="39">
        <v>24.300000000000182</v>
      </c>
      <c r="D322" s="40">
        <v>0</v>
      </c>
      <c r="E322" s="40">
        <v>0.83199999999999996</v>
      </c>
      <c r="F322" s="40">
        <v>0</v>
      </c>
      <c r="G322" s="40">
        <v>0.23599999999999999</v>
      </c>
      <c r="H322" s="41">
        <v>0</v>
      </c>
      <c r="I322" s="42">
        <f t="shared" si="9"/>
        <v>25.368000000000183</v>
      </c>
      <c r="K322" s="63">
        <v>1.75</v>
      </c>
    </row>
    <row r="323" spans="1:11" x14ac:dyDescent="0.2">
      <c r="A323" s="4">
        <f t="shared" si="8"/>
        <v>11</v>
      </c>
      <c r="B323" s="35">
        <v>41953</v>
      </c>
      <c r="C323" s="39">
        <v>23.599999999999454</v>
      </c>
      <c r="D323" s="40">
        <v>0</v>
      </c>
      <c r="E323" s="40">
        <v>1.498</v>
      </c>
      <c r="F323" s="40">
        <v>0</v>
      </c>
      <c r="G323" s="40">
        <v>9.7000000000000003E-2</v>
      </c>
      <c r="H323" s="41">
        <v>0</v>
      </c>
      <c r="I323" s="42">
        <f t="shared" si="9"/>
        <v>25.194999999999457</v>
      </c>
      <c r="K323" s="63">
        <v>1.673</v>
      </c>
    </row>
    <row r="324" spans="1:11" x14ac:dyDescent="0.2">
      <c r="A324" s="4">
        <f t="shared" si="8"/>
        <v>11</v>
      </c>
      <c r="B324" s="35">
        <v>41954</v>
      </c>
      <c r="C324" s="39">
        <v>26.200000000000728</v>
      </c>
      <c r="D324" s="40">
        <v>0</v>
      </c>
      <c r="E324" s="40">
        <v>2.13</v>
      </c>
      <c r="F324" s="40">
        <v>0</v>
      </c>
      <c r="G324" s="40">
        <v>0.111</v>
      </c>
      <c r="H324" s="41">
        <v>0.193</v>
      </c>
      <c r="I324" s="42">
        <f t="shared" si="9"/>
        <v>28.634000000000729</v>
      </c>
      <c r="K324" s="63">
        <v>1.7450000000000001</v>
      </c>
    </row>
    <row r="325" spans="1:11" x14ac:dyDescent="0.2">
      <c r="A325" s="4">
        <f t="shared" si="8"/>
        <v>11</v>
      </c>
      <c r="B325" s="35">
        <v>41955</v>
      </c>
      <c r="C325" s="39">
        <v>25</v>
      </c>
      <c r="D325" s="40">
        <v>0</v>
      </c>
      <c r="E325" s="40">
        <v>1.339</v>
      </c>
      <c r="F325" s="40">
        <v>0</v>
      </c>
      <c r="G325" s="40">
        <v>0</v>
      </c>
      <c r="H325" s="41">
        <v>0.17599999999999999</v>
      </c>
      <c r="I325" s="42">
        <f t="shared" si="9"/>
        <v>26.514999999999997</v>
      </c>
      <c r="K325" s="63">
        <v>1.66</v>
      </c>
    </row>
    <row r="326" spans="1:11" x14ac:dyDescent="0.2">
      <c r="A326" s="4">
        <f t="shared" si="8"/>
        <v>11</v>
      </c>
      <c r="B326" s="35">
        <v>41956</v>
      </c>
      <c r="C326" s="39">
        <v>26.599999999999454</v>
      </c>
      <c r="D326" s="40">
        <v>0</v>
      </c>
      <c r="E326" s="40">
        <v>1.4430000000000001</v>
      </c>
      <c r="F326" s="40">
        <v>0.39</v>
      </c>
      <c r="G326" s="40">
        <v>0.30399999999999999</v>
      </c>
      <c r="H326" s="41">
        <v>0.18099999999999999</v>
      </c>
      <c r="I326" s="42">
        <f t="shared" si="9"/>
        <v>28.917999999999456</v>
      </c>
      <c r="K326" s="63">
        <v>1.7010000000000001</v>
      </c>
    </row>
    <row r="327" spans="1:11" x14ac:dyDescent="0.2">
      <c r="A327" s="4">
        <f t="shared" si="8"/>
        <v>11</v>
      </c>
      <c r="B327" s="35">
        <v>41957</v>
      </c>
      <c r="C327" s="39">
        <v>24.100000000000364</v>
      </c>
      <c r="D327" s="40">
        <v>0</v>
      </c>
      <c r="E327" s="40">
        <v>1.2290000000000001</v>
      </c>
      <c r="F327" s="40">
        <v>0</v>
      </c>
      <c r="G327" s="40">
        <v>0.30599999999999999</v>
      </c>
      <c r="H327" s="41">
        <v>0</v>
      </c>
      <c r="I327" s="42">
        <f t="shared" si="9"/>
        <v>25.635000000000364</v>
      </c>
      <c r="K327" s="63">
        <v>1.5740000000000001</v>
      </c>
    </row>
    <row r="328" spans="1:11" x14ac:dyDescent="0.2">
      <c r="A328" s="4">
        <f t="shared" si="8"/>
        <v>11</v>
      </c>
      <c r="B328" s="35">
        <v>41958</v>
      </c>
      <c r="C328" s="39">
        <v>23.300000000000182</v>
      </c>
      <c r="D328" s="40">
        <v>0</v>
      </c>
      <c r="E328" s="40">
        <v>0.36499999999999999</v>
      </c>
      <c r="F328" s="40">
        <v>1.252</v>
      </c>
      <c r="G328" s="40">
        <v>0.79100000000000004</v>
      </c>
      <c r="H328" s="41">
        <v>0</v>
      </c>
      <c r="I328" s="42">
        <f t="shared" si="9"/>
        <v>25.70800000000018</v>
      </c>
      <c r="K328" s="63">
        <v>1.4810000000000001</v>
      </c>
    </row>
    <row r="329" spans="1:11" x14ac:dyDescent="0.2">
      <c r="A329" s="4">
        <f t="shared" si="8"/>
        <v>11</v>
      </c>
      <c r="B329" s="35">
        <v>41959</v>
      </c>
      <c r="C329" s="39">
        <v>23.799999999999272</v>
      </c>
      <c r="D329" s="40">
        <v>0</v>
      </c>
      <c r="E329" s="40">
        <v>0.59</v>
      </c>
      <c r="F329" s="40">
        <v>0.20300000000000001</v>
      </c>
      <c r="G329" s="40">
        <v>0.223</v>
      </c>
      <c r="H329" s="41">
        <v>0.04</v>
      </c>
      <c r="I329" s="42">
        <f t="shared" si="9"/>
        <v>24.85599999999927</v>
      </c>
      <c r="K329" s="63">
        <v>1.597</v>
      </c>
    </row>
    <row r="330" spans="1:11" x14ac:dyDescent="0.2">
      <c r="A330" s="4">
        <f t="shared" ref="A330:A374" si="10">+IF(ISBLANK($B330),"",MONTH($B330))</f>
        <v>11</v>
      </c>
      <c r="B330" s="35">
        <v>41960</v>
      </c>
      <c r="C330" s="39">
        <v>24.5</v>
      </c>
      <c r="D330" s="40">
        <v>0</v>
      </c>
      <c r="E330" s="40">
        <v>1.4850000000000001</v>
      </c>
      <c r="F330" s="40">
        <v>0</v>
      </c>
      <c r="G330" s="40">
        <v>0.45400000000000001</v>
      </c>
      <c r="H330" s="41">
        <v>0</v>
      </c>
      <c r="I330" s="42">
        <f t="shared" ref="I330:I375" si="11">+SUM(C330:H330)</f>
        <v>26.439</v>
      </c>
      <c r="K330" s="63">
        <v>1.702</v>
      </c>
    </row>
    <row r="331" spans="1:11" x14ac:dyDescent="0.2">
      <c r="A331" s="4">
        <f t="shared" si="10"/>
        <v>11</v>
      </c>
      <c r="B331" s="35">
        <v>41961</v>
      </c>
      <c r="C331" s="39">
        <v>25.100000000000364</v>
      </c>
      <c r="D331" s="40">
        <v>0</v>
      </c>
      <c r="E331" s="40">
        <v>2.1309999999999998</v>
      </c>
      <c r="F331" s="40">
        <v>0</v>
      </c>
      <c r="G331" s="40">
        <v>0.2</v>
      </c>
      <c r="H331" s="41">
        <v>0</v>
      </c>
      <c r="I331" s="42">
        <f t="shared" si="11"/>
        <v>27.431000000000363</v>
      </c>
      <c r="K331" s="63">
        <v>1.655</v>
      </c>
    </row>
    <row r="332" spans="1:11" x14ac:dyDescent="0.2">
      <c r="A332" s="4">
        <f t="shared" si="10"/>
        <v>11</v>
      </c>
      <c r="B332" s="35">
        <v>41962</v>
      </c>
      <c r="C332" s="39">
        <v>26.399999999999636</v>
      </c>
      <c r="D332" s="40">
        <v>0</v>
      </c>
      <c r="E332" s="40">
        <v>1.298</v>
      </c>
      <c r="F332" s="40">
        <v>0</v>
      </c>
      <c r="G332" s="40">
        <v>9.4E-2</v>
      </c>
      <c r="H332" s="41">
        <v>0</v>
      </c>
      <c r="I332" s="42">
        <f t="shared" si="11"/>
        <v>27.791999999999639</v>
      </c>
      <c r="K332" s="63">
        <v>1.6679999999999999</v>
      </c>
    </row>
    <row r="333" spans="1:11" x14ac:dyDescent="0.2">
      <c r="A333" s="4">
        <f t="shared" si="10"/>
        <v>11</v>
      </c>
      <c r="B333" s="35">
        <v>41963</v>
      </c>
      <c r="C333" s="39">
        <v>21.300000000001091</v>
      </c>
      <c r="D333" s="40">
        <v>0</v>
      </c>
      <c r="E333" s="40">
        <v>0.84799999999999998</v>
      </c>
      <c r="F333" s="40">
        <v>1.115</v>
      </c>
      <c r="G333" s="40">
        <v>0.91700000000000004</v>
      </c>
      <c r="H333" s="41">
        <v>0</v>
      </c>
      <c r="I333" s="42">
        <f t="shared" si="11"/>
        <v>24.18000000000109</v>
      </c>
      <c r="K333" s="63">
        <v>1.492</v>
      </c>
    </row>
    <row r="334" spans="1:11" x14ac:dyDescent="0.2">
      <c r="A334" s="4">
        <f t="shared" si="10"/>
        <v>11</v>
      </c>
      <c r="B334" s="35">
        <v>41964</v>
      </c>
      <c r="C334" s="39">
        <v>24.099999999998545</v>
      </c>
      <c r="D334" s="40">
        <v>0</v>
      </c>
      <c r="E334" s="40">
        <v>0.71099999999999997</v>
      </c>
      <c r="F334" s="40">
        <v>0</v>
      </c>
      <c r="G334" s="40">
        <v>1.034</v>
      </c>
      <c r="H334" s="41">
        <v>0</v>
      </c>
      <c r="I334" s="42">
        <f t="shared" si="11"/>
        <v>25.844999999998542</v>
      </c>
      <c r="K334" s="63">
        <v>1.583</v>
      </c>
    </row>
    <row r="335" spans="1:11" x14ac:dyDescent="0.2">
      <c r="A335" s="4">
        <f t="shared" si="10"/>
        <v>11</v>
      </c>
      <c r="B335" s="35">
        <v>41965</v>
      </c>
      <c r="C335" s="39">
        <v>24.200000000000728</v>
      </c>
      <c r="D335" s="40">
        <v>0</v>
      </c>
      <c r="E335" s="40">
        <v>0.71099999999999997</v>
      </c>
      <c r="F335" s="40">
        <v>0.20399999999999999</v>
      </c>
      <c r="G335" s="40">
        <v>0.16500000000000001</v>
      </c>
      <c r="H335" s="41">
        <v>0</v>
      </c>
      <c r="I335" s="42">
        <f t="shared" si="11"/>
        <v>25.280000000000726</v>
      </c>
      <c r="K335" s="63">
        <v>1.65</v>
      </c>
    </row>
    <row r="336" spans="1:11" x14ac:dyDescent="0.2">
      <c r="A336" s="4">
        <f t="shared" si="10"/>
        <v>11</v>
      </c>
      <c r="B336" s="35">
        <v>41966</v>
      </c>
      <c r="C336" s="39">
        <v>25</v>
      </c>
      <c r="D336" s="40">
        <v>0</v>
      </c>
      <c r="E336" s="40">
        <v>0.40799999999999997</v>
      </c>
      <c r="F336" s="40">
        <v>0</v>
      </c>
      <c r="G336" s="40">
        <v>1.0629999999999999</v>
      </c>
      <c r="H336" s="41">
        <v>0.02</v>
      </c>
      <c r="I336" s="42">
        <f t="shared" si="11"/>
        <v>26.491</v>
      </c>
      <c r="K336" s="63">
        <v>1.53</v>
      </c>
    </row>
    <row r="337" spans="1:11" x14ac:dyDescent="0.2">
      <c r="A337" s="4">
        <f t="shared" si="10"/>
        <v>11</v>
      </c>
      <c r="B337" s="35">
        <v>41967</v>
      </c>
      <c r="C337" s="39">
        <v>22.799999999999272</v>
      </c>
      <c r="D337" s="40">
        <v>0</v>
      </c>
      <c r="E337" s="40">
        <v>1.0569999999999999</v>
      </c>
      <c r="F337" s="40">
        <v>0</v>
      </c>
      <c r="G337" s="40">
        <v>1.681</v>
      </c>
      <c r="H337" s="41">
        <v>0</v>
      </c>
      <c r="I337" s="42">
        <f t="shared" si="11"/>
        <v>25.537999999999272</v>
      </c>
      <c r="K337" s="63">
        <v>1.575</v>
      </c>
    </row>
    <row r="338" spans="1:11" x14ac:dyDescent="0.2">
      <c r="A338" s="4">
        <f t="shared" si="10"/>
        <v>11</v>
      </c>
      <c r="B338" s="35">
        <v>41968</v>
      </c>
      <c r="C338" s="39">
        <v>24.700000000000728</v>
      </c>
      <c r="D338" s="40">
        <v>0</v>
      </c>
      <c r="E338" s="40">
        <v>0.80300000000000005</v>
      </c>
      <c r="F338" s="40">
        <v>0</v>
      </c>
      <c r="G338" s="40">
        <v>1.6779999999999999</v>
      </c>
      <c r="H338" s="41">
        <v>0</v>
      </c>
      <c r="I338" s="42">
        <f t="shared" si="11"/>
        <v>27.181000000000729</v>
      </c>
      <c r="K338" s="63">
        <v>1.512</v>
      </c>
    </row>
    <row r="339" spans="1:11" x14ac:dyDescent="0.2">
      <c r="A339" s="4">
        <f t="shared" si="10"/>
        <v>11</v>
      </c>
      <c r="B339" s="35">
        <v>41969</v>
      </c>
      <c r="C339" s="39">
        <v>24.799999999999272</v>
      </c>
      <c r="D339" s="40">
        <v>0</v>
      </c>
      <c r="E339" s="40">
        <v>0.30599999999999999</v>
      </c>
      <c r="F339" s="40">
        <v>0</v>
      </c>
      <c r="G339" s="40">
        <v>1.7250000000000001</v>
      </c>
      <c r="H339" s="41">
        <v>0</v>
      </c>
      <c r="I339" s="42">
        <f t="shared" si="11"/>
        <v>26.830999999999275</v>
      </c>
      <c r="K339" s="63">
        <v>1.522</v>
      </c>
    </row>
    <row r="340" spans="1:11" x14ac:dyDescent="0.2">
      <c r="A340" s="4">
        <f t="shared" si="10"/>
        <v>11</v>
      </c>
      <c r="B340" s="35">
        <v>41970</v>
      </c>
      <c r="C340" s="39">
        <v>22.900000000001455</v>
      </c>
      <c r="D340" s="40">
        <v>1.4E-2</v>
      </c>
      <c r="E340" s="40">
        <v>0.91900000000000004</v>
      </c>
      <c r="F340" s="40">
        <v>0.41499999999999998</v>
      </c>
      <c r="G340" s="40">
        <v>1.776</v>
      </c>
      <c r="H340" s="41">
        <v>0</v>
      </c>
      <c r="I340" s="42">
        <f t="shared" si="11"/>
        <v>26.024000000001454</v>
      </c>
      <c r="K340" s="63">
        <v>1.506</v>
      </c>
    </row>
    <row r="341" spans="1:11" x14ac:dyDescent="0.2">
      <c r="A341" s="4">
        <f t="shared" si="10"/>
        <v>11</v>
      </c>
      <c r="B341" s="35">
        <v>41971</v>
      </c>
      <c r="C341" s="39">
        <v>24</v>
      </c>
      <c r="D341" s="40">
        <v>0</v>
      </c>
      <c r="E341" s="40">
        <v>0.36499999999999999</v>
      </c>
      <c r="F341" s="40">
        <v>0</v>
      </c>
      <c r="G341" s="40">
        <v>1.7949999999999999</v>
      </c>
      <c r="H341" s="41">
        <v>2.1000000000000001E-2</v>
      </c>
      <c r="I341" s="42">
        <f t="shared" si="11"/>
        <v>26.180999999999997</v>
      </c>
      <c r="K341" s="63">
        <v>1.464</v>
      </c>
    </row>
    <row r="342" spans="1:11" x14ac:dyDescent="0.2">
      <c r="A342" s="4">
        <f t="shared" si="10"/>
        <v>11</v>
      </c>
      <c r="B342" s="35">
        <v>41972</v>
      </c>
      <c r="C342" s="39">
        <v>23.599999999998545</v>
      </c>
      <c r="D342" s="40">
        <v>0.45</v>
      </c>
      <c r="E342" s="40">
        <v>1.0580000000000001</v>
      </c>
      <c r="F342" s="40">
        <v>0</v>
      </c>
      <c r="G342" s="40">
        <v>0.84</v>
      </c>
      <c r="H342" s="41">
        <v>0</v>
      </c>
      <c r="I342" s="42">
        <f t="shared" si="11"/>
        <v>25.947999999998544</v>
      </c>
      <c r="K342" s="63">
        <v>1.544</v>
      </c>
    </row>
    <row r="343" spans="1:11" x14ac:dyDescent="0.2">
      <c r="A343" s="4">
        <f t="shared" si="10"/>
        <v>11</v>
      </c>
      <c r="B343" s="35">
        <v>41973</v>
      </c>
      <c r="C343" s="39">
        <v>22.100000000000364</v>
      </c>
      <c r="D343" s="40">
        <v>1.3720000000000001</v>
      </c>
      <c r="E343" s="40">
        <v>1.204</v>
      </c>
      <c r="F343" s="40">
        <v>0</v>
      </c>
      <c r="G343" s="40">
        <v>0</v>
      </c>
      <c r="H343" s="41">
        <v>0</v>
      </c>
      <c r="I343" s="42">
        <f t="shared" si="11"/>
        <v>24.676000000000364</v>
      </c>
      <c r="K343" s="63">
        <v>1.581</v>
      </c>
    </row>
    <row r="344" spans="1:11" x14ac:dyDescent="0.2">
      <c r="A344" s="4">
        <f t="shared" si="10"/>
        <v>12</v>
      </c>
      <c r="B344" s="35">
        <v>41974</v>
      </c>
      <c r="C344" s="39">
        <v>22.200000000000728</v>
      </c>
      <c r="D344" s="40">
        <v>0.13</v>
      </c>
      <c r="E344" s="40">
        <v>1.393</v>
      </c>
      <c r="F344" s="40">
        <v>0</v>
      </c>
      <c r="G344" s="40">
        <v>0.16400000000000001</v>
      </c>
      <c r="H344" s="41">
        <v>0</v>
      </c>
      <c r="I344" s="42">
        <f t="shared" si="11"/>
        <v>23.887000000000729</v>
      </c>
      <c r="K344" s="63">
        <v>1.6459999999999999</v>
      </c>
    </row>
    <row r="345" spans="1:11" x14ac:dyDescent="0.2">
      <c r="A345" s="4">
        <f t="shared" si="10"/>
        <v>12</v>
      </c>
      <c r="B345" s="35">
        <v>41975</v>
      </c>
      <c r="C345" s="39">
        <v>21</v>
      </c>
      <c r="D345" s="40">
        <v>0</v>
      </c>
      <c r="E345" s="40">
        <v>0.46500000000000002</v>
      </c>
      <c r="F345" s="40">
        <v>1.6180000000000001</v>
      </c>
      <c r="G345" s="40">
        <v>0.80200000000000005</v>
      </c>
      <c r="H345" s="41">
        <v>2.3E-2</v>
      </c>
      <c r="I345" s="42">
        <f t="shared" si="11"/>
        <v>23.907999999999998</v>
      </c>
      <c r="K345" s="63">
        <v>1.23</v>
      </c>
    </row>
    <row r="346" spans="1:11" x14ac:dyDescent="0.2">
      <c r="A346" s="4">
        <f t="shared" si="10"/>
        <v>12</v>
      </c>
      <c r="B346" s="35">
        <v>41976</v>
      </c>
      <c r="C346" s="39">
        <v>19.600000000000364</v>
      </c>
      <c r="D346" s="40">
        <v>0</v>
      </c>
      <c r="E346" s="40">
        <v>0.94199999999999995</v>
      </c>
      <c r="F346" s="40">
        <v>2.6389999999999998</v>
      </c>
      <c r="G346" s="40">
        <v>1.694</v>
      </c>
      <c r="H346" s="41">
        <v>0.10299999999999999</v>
      </c>
      <c r="I346" s="42">
        <f t="shared" si="11"/>
        <v>24.978000000000364</v>
      </c>
      <c r="K346" s="63">
        <v>1.552</v>
      </c>
    </row>
    <row r="347" spans="1:11" x14ac:dyDescent="0.2">
      <c r="A347" s="4">
        <f t="shared" si="10"/>
        <v>12</v>
      </c>
      <c r="B347" s="35">
        <v>41977</v>
      </c>
      <c r="C347" s="39">
        <v>21.299999999999272</v>
      </c>
      <c r="D347" s="40">
        <v>0</v>
      </c>
      <c r="E347" s="40">
        <v>1.2989999999999999</v>
      </c>
      <c r="F347" s="40">
        <v>1.53</v>
      </c>
      <c r="G347" s="40">
        <v>0.87</v>
      </c>
      <c r="H347" s="41">
        <v>3.3000000000000002E-2</v>
      </c>
      <c r="I347" s="42">
        <f t="shared" si="11"/>
        <v>25.031999999999275</v>
      </c>
      <c r="K347" s="63">
        <v>1.625</v>
      </c>
    </row>
    <row r="348" spans="1:11" x14ac:dyDescent="0.2">
      <c r="A348" s="4">
        <f t="shared" si="10"/>
        <v>12</v>
      </c>
      <c r="B348" s="35">
        <v>41978</v>
      </c>
      <c r="C348" s="39">
        <v>23.799999999999272</v>
      </c>
      <c r="D348" s="40">
        <v>0</v>
      </c>
      <c r="E348" s="40">
        <v>2.0960000000000001</v>
      </c>
      <c r="F348" s="40">
        <v>0</v>
      </c>
      <c r="G348" s="40">
        <v>0</v>
      </c>
      <c r="H348" s="41">
        <v>0</v>
      </c>
      <c r="I348" s="42">
        <f t="shared" si="11"/>
        <v>25.895999999999272</v>
      </c>
      <c r="K348" s="63">
        <v>1.631</v>
      </c>
    </row>
    <row r="349" spans="1:11" x14ac:dyDescent="0.2">
      <c r="A349" s="4">
        <f t="shared" si="10"/>
        <v>12</v>
      </c>
      <c r="B349" s="35">
        <v>41979</v>
      </c>
      <c r="C349" s="39">
        <v>23.900000000001455</v>
      </c>
      <c r="D349" s="40">
        <v>0</v>
      </c>
      <c r="E349" s="40">
        <v>0.72799999999999998</v>
      </c>
      <c r="F349" s="40">
        <v>0.19700000000000001</v>
      </c>
      <c r="G349" s="40">
        <v>0.17299999999999999</v>
      </c>
      <c r="H349" s="41">
        <v>0.15</v>
      </c>
      <c r="I349" s="42">
        <f t="shared" si="11"/>
        <v>25.148000000001453</v>
      </c>
      <c r="K349" s="63">
        <v>1.6279999999999999</v>
      </c>
    </row>
    <row r="350" spans="1:11" x14ac:dyDescent="0.2">
      <c r="A350" s="4">
        <f t="shared" si="10"/>
        <v>12</v>
      </c>
      <c r="B350" s="35">
        <v>41980</v>
      </c>
      <c r="C350" s="39">
        <v>22.899999999999636</v>
      </c>
      <c r="D350" s="40">
        <v>0</v>
      </c>
      <c r="E350" s="40">
        <v>0.47599999999999998</v>
      </c>
      <c r="F350" s="40">
        <v>0</v>
      </c>
      <c r="G350" s="40">
        <v>0</v>
      </c>
      <c r="H350" s="41">
        <v>0</v>
      </c>
      <c r="I350" s="42">
        <f t="shared" si="11"/>
        <v>23.375999999999635</v>
      </c>
      <c r="K350" s="63">
        <v>1.6759999999999999</v>
      </c>
    </row>
    <row r="351" spans="1:11" x14ac:dyDescent="0.2">
      <c r="A351" s="4">
        <f t="shared" si="10"/>
        <v>12</v>
      </c>
      <c r="B351" s="35">
        <v>41981</v>
      </c>
      <c r="C351" s="39">
        <v>24.100000000000364</v>
      </c>
      <c r="D351" s="40">
        <v>6.7000000000000004E-2</v>
      </c>
      <c r="E351" s="40">
        <v>0.60799999999999998</v>
      </c>
      <c r="F351" s="40">
        <v>0</v>
      </c>
      <c r="G351" s="40">
        <v>0</v>
      </c>
      <c r="H351" s="41">
        <v>0</v>
      </c>
      <c r="I351" s="42">
        <f t="shared" si="11"/>
        <v>24.775000000000365</v>
      </c>
      <c r="K351" s="63">
        <v>1.712</v>
      </c>
    </row>
    <row r="352" spans="1:11" x14ac:dyDescent="0.2">
      <c r="A352" s="4">
        <f t="shared" si="10"/>
        <v>12</v>
      </c>
      <c r="B352" s="35">
        <v>41982</v>
      </c>
      <c r="C352" s="39">
        <v>22.899999999999636</v>
      </c>
      <c r="D352" s="40">
        <v>3.5999999999999997E-2</v>
      </c>
      <c r="E352" s="40">
        <v>0.89600000000000002</v>
      </c>
      <c r="F352" s="40">
        <v>0.84199999999999997</v>
      </c>
      <c r="G352" s="40">
        <v>0.85199999999999998</v>
      </c>
      <c r="H352" s="41">
        <v>0.188</v>
      </c>
      <c r="I352" s="42">
        <f t="shared" si="11"/>
        <v>25.713999999999636</v>
      </c>
      <c r="K352" s="63">
        <v>1.1579999999999999</v>
      </c>
    </row>
    <row r="353" spans="1:11" x14ac:dyDescent="0.2">
      <c r="A353" s="4">
        <f t="shared" si="10"/>
        <v>12</v>
      </c>
      <c r="B353" s="35">
        <v>41983</v>
      </c>
      <c r="C353" s="39">
        <v>23.399999999999636</v>
      </c>
      <c r="D353" s="40">
        <v>0</v>
      </c>
      <c r="E353" s="40">
        <v>1.542</v>
      </c>
      <c r="F353" s="40">
        <v>0.33900000000000002</v>
      </c>
      <c r="G353" s="40">
        <v>0.25900000000000001</v>
      </c>
      <c r="H353" s="41">
        <v>0</v>
      </c>
      <c r="I353" s="42">
        <f t="shared" si="11"/>
        <v>25.539999999999637</v>
      </c>
      <c r="K353" s="63">
        <v>1.7450000000000001</v>
      </c>
    </row>
    <row r="354" spans="1:11" x14ac:dyDescent="0.2">
      <c r="A354" s="4">
        <f t="shared" si="10"/>
        <v>12</v>
      </c>
      <c r="B354" s="35">
        <v>41984</v>
      </c>
      <c r="C354" s="39">
        <v>22</v>
      </c>
      <c r="D354" s="40">
        <v>0</v>
      </c>
      <c r="E354" s="40">
        <v>1.5469999999999999</v>
      </c>
      <c r="F354" s="40">
        <v>0.436</v>
      </c>
      <c r="G354" s="40">
        <v>0.435</v>
      </c>
      <c r="H354" s="41">
        <v>0</v>
      </c>
      <c r="I354" s="42">
        <f t="shared" si="11"/>
        <v>24.417999999999999</v>
      </c>
      <c r="K354" s="63">
        <v>1.7310000000000001</v>
      </c>
    </row>
    <row r="355" spans="1:11" x14ac:dyDescent="0.2">
      <c r="A355" s="4">
        <f t="shared" si="10"/>
        <v>12</v>
      </c>
      <c r="B355" s="35">
        <v>41985</v>
      </c>
      <c r="C355" s="39">
        <v>22.299999999999272</v>
      </c>
      <c r="D355" s="40">
        <v>0</v>
      </c>
      <c r="E355" s="40">
        <v>1.6819999999999999</v>
      </c>
      <c r="F355" s="40">
        <v>0.88600000000000001</v>
      </c>
      <c r="G355" s="40">
        <v>0.184</v>
      </c>
      <c r="H355" s="41">
        <v>0</v>
      </c>
      <c r="I355" s="42">
        <f t="shared" si="11"/>
        <v>25.051999999999271</v>
      </c>
      <c r="K355" s="63">
        <v>1.7090000000000001</v>
      </c>
    </row>
    <row r="356" spans="1:11" x14ac:dyDescent="0.2">
      <c r="A356" s="4">
        <f t="shared" si="10"/>
        <v>12</v>
      </c>
      <c r="B356" s="35">
        <v>41986</v>
      </c>
      <c r="C356" s="39">
        <v>22</v>
      </c>
      <c r="D356" s="40">
        <v>0</v>
      </c>
      <c r="E356" s="40">
        <v>0.68200000000000005</v>
      </c>
      <c r="F356" s="40">
        <v>1.492</v>
      </c>
      <c r="G356" s="40">
        <v>0.88300000000000001</v>
      </c>
      <c r="H356" s="41">
        <v>8.0000000000000002E-3</v>
      </c>
      <c r="I356" s="42">
        <f t="shared" si="11"/>
        <v>25.064999999999998</v>
      </c>
      <c r="K356" s="63">
        <v>1.2</v>
      </c>
    </row>
    <row r="357" spans="1:11" x14ac:dyDescent="0.2">
      <c r="A357" s="4">
        <f t="shared" si="10"/>
        <v>12</v>
      </c>
      <c r="B357" s="35">
        <v>41987</v>
      </c>
      <c r="C357" s="39">
        <v>21.200000000000728</v>
      </c>
      <c r="D357" s="40">
        <v>0</v>
      </c>
      <c r="E357" s="40">
        <v>0.98799999999999999</v>
      </c>
      <c r="F357" s="40">
        <v>0.69299999999999995</v>
      </c>
      <c r="G357" s="40">
        <v>0.40500000000000003</v>
      </c>
      <c r="H357" s="41">
        <v>2.7E-2</v>
      </c>
      <c r="I357" s="42">
        <f t="shared" si="11"/>
        <v>23.313000000000731</v>
      </c>
      <c r="K357" s="63">
        <v>1.7549999999999999</v>
      </c>
    </row>
    <row r="358" spans="1:11" x14ac:dyDescent="0.2">
      <c r="A358" s="4">
        <f t="shared" si="10"/>
        <v>12</v>
      </c>
      <c r="B358" s="35">
        <v>41988</v>
      </c>
      <c r="C358" s="39">
        <v>21.700000000000728</v>
      </c>
      <c r="D358" s="40">
        <v>0</v>
      </c>
      <c r="E358" s="40">
        <v>1.502</v>
      </c>
      <c r="F358" s="40">
        <v>1.2809999999999999</v>
      </c>
      <c r="G358" s="40">
        <v>0.68400000000000005</v>
      </c>
      <c r="H358" s="41">
        <v>0</v>
      </c>
      <c r="I358" s="42">
        <f t="shared" si="11"/>
        <v>25.167000000000726</v>
      </c>
      <c r="K358" s="63">
        <v>1.679</v>
      </c>
    </row>
    <row r="359" spans="1:11" x14ac:dyDescent="0.2">
      <c r="A359" s="4">
        <f t="shared" si="10"/>
        <v>12</v>
      </c>
      <c r="B359" s="35">
        <v>41989</v>
      </c>
      <c r="C359" s="39">
        <v>23.099999999998545</v>
      </c>
      <c r="D359" s="40">
        <v>0</v>
      </c>
      <c r="E359" s="40">
        <v>1.55</v>
      </c>
      <c r="F359" s="40">
        <v>0.32700000000000001</v>
      </c>
      <c r="G359" s="40">
        <v>0.216</v>
      </c>
      <c r="H359" s="41">
        <v>0</v>
      </c>
      <c r="I359" s="42">
        <f t="shared" si="11"/>
        <v>25.192999999998548</v>
      </c>
      <c r="K359" s="63">
        <v>1.6459999999999999</v>
      </c>
    </row>
    <row r="360" spans="1:11" x14ac:dyDescent="0.2">
      <c r="A360" s="4">
        <f t="shared" si="10"/>
        <v>12</v>
      </c>
      <c r="B360" s="35">
        <v>41990</v>
      </c>
      <c r="C360" s="39">
        <v>23.200000000000728</v>
      </c>
      <c r="D360" s="40">
        <v>0</v>
      </c>
      <c r="E360" s="40">
        <v>0.93899999999999995</v>
      </c>
      <c r="F360" s="40">
        <v>0</v>
      </c>
      <c r="G360" s="40">
        <v>1.1830000000000001</v>
      </c>
      <c r="H360" s="41">
        <v>0</v>
      </c>
      <c r="I360" s="42">
        <f t="shared" si="11"/>
        <v>25.322000000000727</v>
      </c>
      <c r="K360" s="63">
        <v>1.5309999999999999</v>
      </c>
    </row>
    <row r="361" spans="1:11" x14ac:dyDescent="0.2">
      <c r="A361" s="4">
        <f t="shared" si="10"/>
        <v>12</v>
      </c>
      <c r="B361" s="35">
        <v>41991</v>
      </c>
      <c r="C361" s="39">
        <v>22.200000000000728</v>
      </c>
      <c r="D361" s="40">
        <v>0</v>
      </c>
      <c r="E361" s="40">
        <v>1.5940000000000001</v>
      </c>
      <c r="F361" s="40">
        <v>0</v>
      </c>
      <c r="G361" s="40">
        <v>1.9710000000000001</v>
      </c>
      <c r="H361" s="41">
        <v>6.6000000000000003E-2</v>
      </c>
      <c r="I361" s="42">
        <f t="shared" si="11"/>
        <v>25.831000000000728</v>
      </c>
      <c r="K361" s="63">
        <v>1.48</v>
      </c>
    </row>
    <row r="362" spans="1:11" x14ac:dyDescent="0.2">
      <c r="A362" s="4">
        <f t="shared" si="10"/>
        <v>12</v>
      </c>
      <c r="B362" s="35">
        <v>41992</v>
      </c>
      <c r="C362" s="39">
        <v>22.599999999998545</v>
      </c>
      <c r="D362" s="40">
        <v>0</v>
      </c>
      <c r="E362" s="40">
        <v>1.1919999999999999</v>
      </c>
      <c r="F362" s="40">
        <v>0</v>
      </c>
      <c r="G362" s="40">
        <v>1.889</v>
      </c>
      <c r="H362" s="41">
        <v>2.5000000000000001E-2</v>
      </c>
      <c r="I362" s="42">
        <f t="shared" si="11"/>
        <v>25.705999999998543</v>
      </c>
      <c r="K362" s="63">
        <v>1.49</v>
      </c>
    </row>
    <row r="363" spans="1:11" x14ac:dyDescent="0.2">
      <c r="A363" s="4">
        <f t="shared" si="10"/>
        <v>12</v>
      </c>
      <c r="B363" s="35">
        <v>41993</v>
      </c>
      <c r="C363" s="39">
        <v>23.600000000000364</v>
      </c>
      <c r="D363" s="40">
        <v>0.27200000000000002</v>
      </c>
      <c r="E363" s="40">
        <v>0</v>
      </c>
      <c r="F363" s="40">
        <v>0</v>
      </c>
      <c r="G363" s="40">
        <v>1.857</v>
      </c>
      <c r="H363" s="41">
        <v>0</v>
      </c>
      <c r="I363" s="42">
        <f t="shared" si="11"/>
        <v>25.729000000000362</v>
      </c>
      <c r="K363" s="63">
        <v>1.49</v>
      </c>
    </row>
    <row r="364" spans="1:11" x14ac:dyDescent="0.2">
      <c r="A364" s="4">
        <f t="shared" si="10"/>
        <v>12</v>
      </c>
      <c r="B364" s="35">
        <v>41994</v>
      </c>
      <c r="C364" s="39">
        <v>22.300000000001091</v>
      </c>
      <c r="D364" s="40">
        <v>0</v>
      </c>
      <c r="E364" s="40">
        <v>0.26</v>
      </c>
      <c r="F364" s="40">
        <v>0</v>
      </c>
      <c r="G364" s="40">
        <v>1.6870000000000001</v>
      </c>
      <c r="H364" s="41">
        <v>0</v>
      </c>
      <c r="I364" s="42">
        <f t="shared" si="11"/>
        <v>24.247000000001094</v>
      </c>
      <c r="K364" s="63">
        <v>1.49</v>
      </c>
    </row>
    <row r="365" spans="1:11" x14ac:dyDescent="0.2">
      <c r="A365" s="4">
        <f t="shared" si="10"/>
        <v>12</v>
      </c>
      <c r="B365" s="35">
        <v>41995</v>
      </c>
      <c r="C365" s="39">
        <v>17</v>
      </c>
      <c r="D365" s="40">
        <v>0</v>
      </c>
      <c r="E365" s="40">
        <v>1.032</v>
      </c>
      <c r="F365" s="40">
        <v>0</v>
      </c>
      <c r="G365" s="40">
        <v>1.74</v>
      </c>
      <c r="H365" s="41">
        <v>0</v>
      </c>
      <c r="I365" s="42">
        <f t="shared" si="11"/>
        <v>19.771999999999998</v>
      </c>
      <c r="K365" s="63">
        <v>1.536</v>
      </c>
    </row>
    <row r="366" spans="1:11" x14ac:dyDescent="0.2">
      <c r="A366" s="4">
        <f t="shared" si="10"/>
        <v>12</v>
      </c>
      <c r="B366" s="35">
        <v>41996</v>
      </c>
      <c r="C366" s="39">
        <v>24.599999999998545</v>
      </c>
      <c r="D366" s="40">
        <v>0</v>
      </c>
      <c r="E366" s="40">
        <v>1.246</v>
      </c>
      <c r="F366" s="40">
        <v>0</v>
      </c>
      <c r="G366" s="40">
        <v>1.7569999999999999</v>
      </c>
      <c r="H366" s="41">
        <v>0</v>
      </c>
      <c r="I366" s="42">
        <f t="shared" si="11"/>
        <v>27.602999999998545</v>
      </c>
      <c r="K366" s="63">
        <v>1.54</v>
      </c>
    </row>
    <row r="367" spans="1:11" x14ac:dyDescent="0.2">
      <c r="A367" s="4">
        <f t="shared" si="10"/>
        <v>12</v>
      </c>
      <c r="B367" s="35">
        <v>41997</v>
      </c>
      <c r="C367" s="39">
        <v>22.300000000001091</v>
      </c>
      <c r="D367" s="40">
        <v>0</v>
      </c>
      <c r="E367" s="40">
        <v>1.2410000000000001</v>
      </c>
      <c r="F367" s="40">
        <v>0</v>
      </c>
      <c r="G367" s="40">
        <v>1.74</v>
      </c>
      <c r="H367" s="41">
        <v>0</v>
      </c>
      <c r="I367" s="42">
        <f t="shared" si="11"/>
        <v>25.281000000001089</v>
      </c>
      <c r="K367" s="63">
        <v>1.3640000000000001</v>
      </c>
    </row>
    <row r="368" spans="1:11" x14ac:dyDescent="0.2">
      <c r="A368" s="4">
        <f t="shared" si="10"/>
        <v>12</v>
      </c>
      <c r="B368" s="35">
        <v>41998</v>
      </c>
      <c r="C368" s="39">
        <v>20.899999999999636</v>
      </c>
      <c r="D368" s="40">
        <v>0</v>
      </c>
      <c r="E368" s="40">
        <v>0.157</v>
      </c>
      <c r="F368" s="40">
        <v>0</v>
      </c>
      <c r="G368" s="40">
        <v>1.65</v>
      </c>
      <c r="H368" s="41">
        <v>0</v>
      </c>
      <c r="I368" s="42">
        <f t="shared" si="11"/>
        <v>22.706999999999635</v>
      </c>
      <c r="K368" s="63">
        <v>1.399</v>
      </c>
    </row>
    <row r="369" spans="1:11" x14ac:dyDescent="0.2">
      <c r="A369" s="4">
        <f t="shared" si="10"/>
        <v>12</v>
      </c>
      <c r="B369" s="35">
        <v>41999</v>
      </c>
      <c r="C369" s="39">
        <v>23.799999999999272</v>
      </c>
      <c r="D369" s="40">
        <v>0</v>
      </c>
      <c r="E369" s="40">
        <v>0.30099999999999999</v>
      </c>
      <c r="F369" s="40">
        <v>0</v>
      </c>
      <c r="G369" s="40">
        <v>1.6539999999999999</v>
      </c>
      <c r="H369" s="41">
        <v>0</v>
      </c>
      <c r="I369" s="42">
        <f t="shared" si="11"/>
        <v>25.754999999999271</v>
      </c>
      <c r="K369" s="63">
        <v>1.478</v>
      </c>
    </row>
    <row r="370" spans="1:11" x14ac:dyDescent="0.2">
      <c r="A370" s="4">
        <f t="shared" si="10"/>
        <v>12</v>
      </c>
      <c r="B370" s="35">
        <v>42000</v>
      </c>
      <c r="C370" s="39">
        <v>23.300000000001091</v>
      </c>
      <c r="D370" s="40">
        <v>0</v>
      </c>
      <c r="E370" s="40">
        <v>0.35099999999999998</v>
      </c>
      <c r="F370" s="40">
        <v>0</v>
      </c>
      <c r="G370" s="40">
        <v>1.609</v>
      </c>
      <c r="H370" s="41">
        <v>0</v>
      </c>
      <c r="I370" s="42">
        <f t="shared" si="11"/>
        <v>25.260000000001092</v>
      </c>
      <c r="K370" s="63">
        <v>1.5</v>
      </c>
    </row>
    <row r="371" spans="1:11" x14ac:dyDescent="0.2">
      <c r="A371" s="4">
        <f t="shared" si="10"/>
        <v>12</v>
      </c>
      <c r="B371" s="35">
        <v>42001</v>
      </c>
      <c r="C371" s="39">
        <v>23.5</v>
      </c>
      <c r="D371" s="40">
        <v>0</v>
      </c>
      <c r="E371" s="40">
        <v>0.39300000000000002</v>
      </c>
      <c r="F371" s="40">
        <v>0</v>
      </c>
      <c r="G371" s="40">
        <v>1.671</v>
      </c>
      <c r="H371" s="41">
        <v>0</v>
      </c>
      <c r="I371" s="42">
        <f t="shared" si="11"/>
        <v>25.564</v>
      </c>
      <c r="K371" s="63">
        <v>1.49</v>
      </c>
    </row>
    <row r="372" spans="1:11" x14ac:dyDescent="0.2">
      <c r="A372" s="4">
        <f t="shared" si="10"/>
        <v>12</v>
      </c>
      <c r="B372" s="35">
        <v>42002</v>
      </c>
      <c r="C372" s="39">
        <v>22.5</v>
      </c>
      <c r="D372" s="40">
        <v>0</v>
      </c>
      <c r="E372" s="40">
        <v>1.1639999999999999</v>
      </c>
      <c r="F372" s="40">
        <v>0</v>
      </c>
      <c r="G372" s="40">
        <v>1.675</v>
      </c>
      <c r="H372" s="41">
        <v>0</v>
      </c>
      <c r="I372" s="42">
        <f t="shared" si="11"/>
        <v>25.339000000000002</v>
      </c>
      <c r="K372" s="63">
        <v>1.5</v>
      </c>
    </row>
    <row r="373" spans="1:11" x14ac:dyDescent="0.2">
      <c r="A373" s="4">
        <f t="shared" si="10"/>
        <v>12</v>
      </c>
      <c r="B373" s="35">
        <v>42003</v>
      </c>
      <c r="C373" s="39">
        <v>25.399999999999636</v>
      </c>
      <c r="D373" s="40">
        <v>0.13900000000000001</v>
      </c>
      <c r="E373" s="40">
        <v>1.069</v>
      </c>
      <c r="F373" s="40">
        <v>0</v>
      </c>
      <c r="G373" s="40">
        <v>0.77100000000000002</v>
      </c>
      <c r="H373" s="41">
        <v>0</v>
      </c>
      <c r="I373" s="42">
        <f t="shared" si="11"/>
        <v>27.378999999999635</v>
      </c>
      <c r="K373" s="63">
        <v>1.661</v>
      </c>
    </row>
    <row r="374" spans="1:11" ht="13.5" thickBot="1" x14ac:dyDescent="0.25">
      <c r="A374" s="4">
        <f t="shared" si="10"/>
        <v>12</v>
      </c>
      <c r="B374" s="35">
        <v>42004</v>
      </c>
      <c r="C374" s="39">
        <v>24.799999999999272</v>
      </c>
      <c r="D374" s="40">
        <v>9.2999999999999999E-2</v>
      </c>
      <c r="E374" s="40">
        <v>1.248</v>
      </c>
      <c r="F374" s="40">
        <v>0</v>
      </c>
      <c r="G374" s="40">
        <v>0</v>
      </c>
      <c r="H374" s="41">
        <v>0</v>
      </c>
      <c r="I374" s="42">
        <f t="shared" si="11"/>
        <v>26.140999999999273</v>
      </c>
      <c r="K374" s="63">
        <v>1.5309999999999999</v>
      </c>
    </row>
    <row r="375" spans="1:11" s="4" customFormat="1" ht="13.5" thickBot="1" x14ac:dyDescent="0.25">
      <c r="B375" s="36" t="s">
        <v>4</v>
      </c>
      <c r="C375" s="43">
        <f t="shared" ref="C375:H375" si="12">SUM(C10:C374)</f>
        <v>8966</v>
      </c>
      <c r="D375" s="43">
        <f t="shared" si="12"/>
        <v>54.65500000000003</v>
      </c>
      <c r="E375" s="43">
        <f t="shared" si="12"/>
        <v>523.21900000000005</v>
      </c>
      <c r="F375" s="43">
        <f t="shared" si="12"/>
        <v>91.301999999999964</v>
      </c>
      <c r="G375" s="43">
        <f t="shared" si="12"/>
        <v>114.11799999999998</v>
      </c>
      <c r="H375" s="44">
        <f t="shared" si="12"/>
        <v>8.7709999999999955</v>
      </c>
      <c r="I375" s="45">
        <f t="shared" si="11"/>
        <v>9758.0650000000005</v>
      </c>
      <c r="K375" s="65">
        <f>+MAX(K10:K374)</f>
        <v>1.885</v>
      </c>
    </row>
    <row r="376" spans="1:11" x14ac:dyDescent="0.2">
      <c r="A376" s="4"/>
    </row>
    <row r="377" spans="1:11" x14ac:dyDescent="0.2">
      <c r="A377" s="4"/>
    </row>
    <row r="378" spans="1:11" x14ac:dyDescent="0.2">
      <c r="A378" s="4"/>
      <c r="E378" s="4"/>
    </row>
    <row r="379" spans="1:11" x14ac:dyDescent="0.2">
      <c r="A379" s="4" t="str">
        <f t="shared" ref="A379:A416" si="13">+IF(ISBLANK($B379),"",MONTH($B379))</f>
        <v/>
      </c>
      <c r="E379" s="4"/>
    </row>
    <row r="380" spans="1:11" x14ac:dyDescent="0.2">
      <c r="A380" s="4" t="str">
        <f t="shared" si="13"/>
        <v/>
      </c>
      <c r="E380" s="4"/>
    </row>
    <row r="381" spans="1:11" x14ac:dyDescent="0.2">
      <c r="A381" s="4" t="str">
        <f t="shared" si="13"/>
        <v/>
      </c>
      <c r="E381" s="4"/>
    </row>
    <row r="382" spans="1:11" x14ac:dyDescent="0.2">
      <c r="A382" s="4" t="str">
        <f t="shared" si="13"/>
        <v/>
      </c>
      <c r="E382" s="4"/>
    </row>
    <row r="383" spans="1:11" x14ac:dyDescent="0.2">
      <c r="A383" s="4" t="str">
        <f t="shared" si="13"/>
        <v/>
      </c>
      <c r="E383" s="4"/>
    </row>
    <row r="384" spans="1:11" x14ac:dyDescent="0.2">
      <c r="A384" s="4" t="str">
        <f t="shared" si="13"/>
        <v/>
      </c>
      <c r="E384" s="4"/>
    </row>
    <row r="385" spans="1:5" x14ac:dyDescent="0.2">
      <c r="A385" s="4" t="str">
        <f t="shared" si="13"/>
        <v/>
      </c>
      <c r="E385" s="4"/>
    </row>
    <row r="386" spans="1:5" x14ac:dyDescent="0.2">
      <c r="A386" s="4" t="str">
        <f t="shared" si="13"/>
        <v/>
      </c>
      <c r="E386" s="4"/>
    </row>
    <row r="387" spans="1:5" x14ac:dyDescent="0.2">
      <c r="A387" s="4" t="str">
        <f t="shared" si="13"/>
        <v/>
      </c>
      <c r="E387" s="4"/>
    </row>
    <row r="388" spans="1:5" x14ac:dyDescent="0.2">
      <c r="A388" s="4" t="str">
        <f t="shared" si="13"/>
        <v/>
      </c>
      <c r="E388" s="4"/>
    </row>
    <row r="389" spans="1:5" x14ac:dyDescent="0.2">
      <c r="A389" s="4" t="str">
        <f t="shared" si="13"/>
        <v/>
      </c>
      <c r="E389" s="4"/>
    </row>
    <row r="390" spans="1:5" x14ac:dyDescent="0.2">
      <c r="A390" s="4" t="str">
        <f t="shared" si="13"/>
        <v/>
      </c>
      <c r="E390" s="4"/>
    </row>
    <row r="391" spans="1:5" x14ac:dyDescent="0.2">
      <c r="A391" s="4" t="str">
        <f t="shared" si="13"/>
        <v/>
      </c>
      <c r="E391" s="4"/>
    </row>
    <row r="392" spans="1:5" x14ac:dyDescent="0.2">
      <c r="A392" s="4" t="str">
        <f t="shared" si="13"/>
        <v/>
      </c>
      <c r="E392" s="4"/>
    </row>
    <row r="393" spans="1:5" x14ac:dyDescent="0.2">
      <c r="A393" s="4" t="str">
        <f t="shared" si="13"/>
        <v/>
      </c>
      <c r="E393" s="4"/>
    </row>
    <row r="394" spans="1:5" x14ac:dyDescent="0.2">
      <c r="A394" s="4" t="str">
        <f t="shared" si="13"/>
        <v/>
      </c>
    </row>
    <row r="395" spans="1:5" x14ac:dyDescent="0.2">
      <c r="A395" s="4" t="str">
        <f t="shared" si="13"/>
        <v/>
      </c>
    </row>
    <row r="396" spans="1:5" x14ac:dyDescent="0.2">
      <c r="A396" s="4" t="str">
        <f t="shared" si="13"/>
        <v/>
      </c>
    </row>
    <row r="397" spans="1:5" x14ac:dyDescent="0.2">
      <c r="A397" s="4" t="str">
        <f t="shared" si="13"/>
        <v/>
      </c>
    </row>
    <row r="398" spans="1:5" x14ac:dyDescent="0.2">
      <c r="A398" s="4" t="str">
        <f t="shared" si="13"/>
        <v/>
      </c>
    </row>
    <row r="399" spans="1:5" x14ac:dyDescent="0.2">
      <c r="A399" s="4" t="str">
        <f t="shared" si="13"/>
        <v/>
      </c>
    </row>
    <row r="400" spans="1:5" x14ac:dyDescent="0.2">
      <c r="A400" s="4" t="str">
        <f t="shared" si="13"/>
        <v/>
      </c>
    </row>
    <row r="401" spans="1:1" x14ac:dyDescent="0.2">
      <c r="A401" s="4" t="str">
        <f t="shared" si="13"/>
        <v/>
      </c>
    </row>
    <row r="402" spans="1:1" x14ac:dyDescent="0.2">
      <c r="A402" s="4" t="str">
        <f t="shared" si="13"/>
        <v/>
      </c>
    </row>
    <row r="403" spans="1:1" x14ac:dyDescent="0.2">
      <c r="A403" s="4" t="str">
        <f t="shared" si="13"/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 t="str">
        <f t="shared" si="13"/>
        <v/>
      </c>
    </row>
    <row r="410" spans="1:1" x14ac:dyDescent="0.2">
      <c r="A410" s="4" t="str">
        <f t="shared" si="13"/>
        <v/>
      </c>
    </row>
    <row r="411" spans="1:1" x14ac:dyDescent="0.2">
      <c r="A411" s="4" t="str">
        <f t="shared" si="13"/>
        <v/>
      </c>
    </row>
    <row r="412" spans="1:1" x14ac:dyDescent="0.2">
      <c r="A412" s="4" t="str">
        <f t="shared" si="13"/>
        <v/>
      </c>
    </row>
    <row r="413" spans="1:1" x14ac:dyDescent="0.2">
      <c r="A413" s="4" t="str">
        <f t="shared" si="13"/>
        <v/>
      </c>
    </row>
    <row r="414" spans="1:1" x14ac:dyDescent="0.2">
      <c r="A414" s="4" t="str">
        <f t="shared" si="13"/>
        <v/>
      </c>
    </row>
    <row r="415" spans="1:1" x14ac:dyDescent="0.2">
      <c r="A415" s="4" t="str">
        <f t="shared" si="13"/>
        <v/>
      </c>
    </row>
    <row r="416" spans="1:1" x14ac:dyDescent="0.2">
      <c r="A416" s="4" t="str">
        <f t="shared" si="13"/>
        <v/>
      </c>
    </row>
    <row r="417" spans="1:1" x14ac:dyDescent="0.2">
      <c r="A417" s="4"/>
    </row>
    <row r="418" spans="1:1" x14ac:dyDescent="0.2">
      <c r="A418" s="4"/>
    </row>
    <row r="419" spans="1:1" x14ac:dyDescent="0.2">
      <c r="A419" s="4" t="str">
        <f t="shared" ref="A419:A427" si="14">+IF(ISBLANK($B419),"",MONTH($B419))</f>
        <v/>
      </c>
    </row>
    <row r="420" spans="1:1" x14ac:dyDescent="0.2">
      <c r="A420" s="4" t="str">
        <f t="shared" si="14"/>
        <v/>
      </c>
    </row>
    <row r="421" spans="1:1" x14ac:dyDescent="0.2">
      <c r="A421" s="4" t="str">
        <f t="shared" si="14"/>
        <v/>
      </c>
    </row>
    <row r="422" spans="1:1" x14ac:dyDescent="0.2">
      <c r="A422" s="4" t="str">
        <f t="shared" si="14"/>
        <v/>
      </c>
    </row>
    <row r="423" spans="1:1" x14ac:dyDescent="0.2">
      <c r="A423" s="4" t="str">
        <f t="shared" si="14"/>
        <v/>
      </c>
    </row>
    <row r="424" spans="1:1" x14ac:dyDescent="0.2">
      <c r="A424" s="4" t="str">
        <f t="shared" si="14"/>
        <v/>
      </c>
    </row>
    <row r="425" spans="1:1" x14ac:dyDescent="0.2">
      <c r="A425" s="4" t="str">
        <f t="shared" si="14"/>
        <v/>
      </c>
    </row>
    <row r="426" spans="1:1" x14ac:dyDescent="0.2">
      <c r="A426" s="4" t="str">
        <f t="shared" si="14"/>
        <v/>
      </c>
    </row>
    <row r="427" spans="1:1" x14ac:dyDescent="0.2">
      <c r="A427" s="4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T426"/>
  <sheetViews>
    <sheetView showGridLines="0" zoomScale="75" zoomScaleNormal="75" workbookViewId="0">
      <pane xSplit="2" ySplit="8" topLeftCell="C9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3.5703125" style="114" bestFit="1" customWidth="1"/>
    <col min="2" max="2" width="43.7109375" bestFit="1" customWidth="1"/>
    <col min="3" max="3" width="18.28515625" bestFit="1" customWidth="1"/>
    <col min="4" max="8" width="14.5703125" bestFit="1" customWidth="1"/>
    <col min="9" max="9" width="12" bestFit="1" customWidth="1"/>
    <col min="10" max="10" width="9" customWidth="1"/>
    <col min="11" max="11" width="15" bestFit="1" customWidth="1"/>
  </cols>
  <sheetData>
    <row r="1" spans="1:11" ht="15.75" x14ac:dyDescent="0.25">
      <c r="A1" s="113"/>
      <c r="B1" s="23" t="s">
        <v>13</v>
      </c>
    </row>
    <row r="2" spans="1:11" ht="15.75" x14ac:dyDescent="0.25">
      <c r="A2" s="113"/>
      <c r="B2" s="24" t="s">
        <v>45</v>
      </c>
    </row>
    <row r="3" spans="1:11" ht="15.75" x14ac:dyDescent="0.25">
      <c r="A3" s="113"/>
      <c r="B3" s="24" t="s">
        <v>81</v>
      </c>
    </row>
    <row r="4" spans="1:11" ht="13.5" thickBot="1" x14ac:dyDescent="0.25">
      <c r="A4" s="113"/>
      <c r="B4" s="22" t="s">
        <v>21</v>
      </c>
    </row>
    <row r="5" spans="1:11" ht="16.5" thickBot="1" x14ac:dyDescent="0.3">
      <c r="A5" s="113"/>
      <c r="B5" s="3"/>
      <c r="C5" s="3"/>
    </row>
    <row r="6" spans="1:11" s="2" customFormat="1" ht="13.5" thickTop="1" x14ac:dyDescent="0.2">
      <c r="A6" s="113"/>
      <c r="B6" s="80" t="s">
        <v>0</v>
      </c>
      <c r="C6" s="80" t="str">
        <f>VLOOKUP(C$8,'Información Unidades'!$L$3:$N$15,2,0)</f>
        <v>EDELAYSEN</v>
      </c>
      <c r="D6" s="80" t="str">
        <f>VLOOKUP(D$8,'Información Unidades'!$L$3:$N$15,2,0)</f>
        <v>EDELAYSEN</v>
      </c>
      <c r="E6" s="80" t="str">
        <f>VLOOKUP(E$8,'Información Unidades'!$L$3:$N$15,2,0)</f>
        <v>EDELAYSEN</v>
      </c>
      <c r="F6" s="80" t="str">
        <f>VLOOKUP(F$8,'Información Unidades'!$L$3:$N$15,2,0)</f>
        <v>EDELAYSEN</v>
      </c>
      <c r="G6" s="80" t="str">
        <f>VLOOKUP(G$8,'Información Unidades'!$L$3:$N$15,2,0)</f>
        <v>EDELAYSEN</v>
      </c>
      <c r="H6" s="80" t="str">
        <f>VLOOKUP(H$8,'Información Unidades'!$L$3:$N$15,2,0)</f>
        <v>EDELAYSEN</v>
      </c>
      <c r="I6" s="80" t="s">
        <v>1</v>
      </c>
      <c r="J6"/>
      <c r="K6" s="80" t="s">
        <v>71</v>
      </c>
    </row>
    <row r="7" spans="1:11" s="6" customFormat="1" x14ac:dyDescent="0.2">
      <c r="A7" s="113"/>
      <c r="B7" s="79" t="s">
        <v>2</v>
      </c>
      <c r="C7" s="79" t="str">
        <f>VLOOKUP(C$8,'Información Unidades'!$L$3:$N$15,3,0)</f>
        <v>HIDRO PASADA</v>
      </c>
      <c r="D7" s="79" t="str">
        <f>VLOOKUP(D$8,'Información Unidades'!$L$3:$N$15,3,0)</f>
        <v>DIESEL</v>
      </c>
      <c r="E7" s="79" t="str">
        <f>VLOOKUP(E$8,'Información Unidades'!$L$3:$N$15,3,0)</f>
        <v>DIESEL</v>
      </c>
      <c r="F7" s="79" t="str">
        <f>VLOOKUP(F$8,'Información Unidades'!$L$3:$N$15,3,0)</f>
        <v>DIESEL</v>
      </c>
      <c r="G7" s="79" t="str">
        <f>VLOOKUP(G$8,'Información Unidades'!$L$3:$N$15,3,0)</f>
        <v>DIESEL</v>
      </c>
      <c r="H7" s="79" t="str">
        <f>VLOOKUP(H$8,'Información Unidades'!$L$3:$N$15,3,0)</f>
        <v>DIESEL</v>
      </c>
      <c r="I7" s="79" t="s">
        <v>3</v>
      </c>
      <c r="J7"/>
      <c r="K7" s="79" t="s">
        <v>73</v>
      </c>
    </row>
    <row r="8" spans="1:11" s="6" customFormat="1" x14ac:dyDescent="0.2">
      <c r="A8" s="113"/>
      <c r="B8" s="128" t="s">
        <v>23</v>
      </c>
      <c r="C8" s="128" t="s">
        <v>46</v>
      </c>
      <c r="D8" s="128" t="s">
        <v>47</v>
      </c>
      <c r="E8" s="128" t="s">
        <v>48</v>
      </c>
      <c r="F8" s="128" t="s">
        <v>49</v>
      </c>
      <c r="G8" s="128" t="s">
        <v>50</v>
      </c>
      <c r="H8" s="128" t="s">
        <v>51</v>
      </c>
      <c r="I8" s="128"/>
      <c r="J8"/>
      <c r="K8" s="128" t="s">
        <v>70</v>
      </c>
    </row>
    <row r="9" spans="1:11" x14ac:dyDescent="0.2">
      <c r="A9" s="113">
        <f t="shared" ref="A9:A72" si="0">+IF(ISBLANK($B9),"",MONTH($B9))</f>
        <v>1</v>
      </c>
      <c r="B9" s="101">
        <v>42005</v>
      </c>
      <c r="C9" s="39">
        <v>24.800000000001091</v>
      </c>
      <c r="D9" s="40">
        <v>0</v>
      </c>
      <c r="E9" s="40">
        <v>0.40500000000000003</v>
      </c>
      <c r="F9" s="40">
        <v>0</v>
      </c>
      <c r="G9" s="40">
        <v>0</v>
      </c>
      <c r="H9" s="41">
        <v>0</v>
      </c>
      <c r="I9" s="84">
        <f t="shared" ref="I9:I72" si="1">+SUM(C9:H9)</f>
        <v>25.205000000001093</v>
      </c>
      <c r="K9" s="87">
        <v>1.4470000000000001</v>
      </c>
    </row>
    <row r="10" spans="1:11" x14ac:dyDescent="0.2">
      <c r="A10" s="113">
        <f t="shared" si="0"/>
        <v>1</v>
      </c>
      <c r="B10" s="102">
        <v>42006</v>
      </c>
      <c r="C10" s="39">
        <v>25.100000000000364</v>
      </c>
      <c r="D10" s="40">
        <v>7.5999999999999998E-2</v>
      </c>
      <c r="E10" s="40">
        <v>1.111</v>
      </c>
      <c r="F10" s="40">
        <v>0</v>
      </c>
      <c r="G10" s="40">
        <v>0</v>
      </c>
      <c r="H10" s="41">
        <v>0</v>
      </c>
      <c r="I10" s="85">
        <f t="shared" si="1"/>
        <v>26.287000000000365</v>
      </c>
      <c r="K10" s="87">
        <v>1.59</v>
      </c>
    </row>
    <row r="11" spans="1:11" x14ac:dyDescent="0.2">
      <c r="A11" s="113">
        <f t="shared" si="0"/>
        <v>1</v>
      </c>
      <c r="B11" s="102">
        <v>42007</v>
      </c>
      <c r="C11" s="39">
        <v>24.799999999999272</v>
      </c>
      <c r="D11" s="40">
        <v>0</v>
      </c>
      <c r="E11" s="40">
        <v>0.64100000000000001</v>
      </c>
      <c r="F11" s="40">
        <v>0</v>
      </c>
      <c r="G11" s="40">
        <v>0</v>
      </c>
      <c r="H11" s="41">
        <v>0</v>
      </c>
      <c r="I11" s="85">
        <f t="shared" si="1"/>
        <v>25.440999999999271</v>
      </c>
      <c r="K11" s="87">
        <v>1.593</v>
      </c>
    </row>
    <row r="12" spans="1:11" x14ac:dyDescent="0.2">
      <c r="A12" s="113">
        <f t="shared" si="0"/>
        <v>1</v>
      </c>
      <c r="B12" s="102">
        <v>42008</v>
      </c>
      <c r="C12" s="39">
        <v>24.600000000000364</v>
      </c>
      <c r="D12" s="40">
        <v>0</v>
      </c>
      <c r="E12" s="40">
        <v>0.68600000000000005</v>
      </c>
      <c r="F12" s="40">
        <v>0</v>
      </c>
      <c r="G12" s="40">
        <v>0</v>
      </c>
      <c r="H12" s="41">
        <v>0</v>
      </c>
      <c r="I12" s="85">
        <f t="shared" si="1"/>
        <v>25.286000000000364</v>
      </c>
      <c r="K12" s="87">
        <v>1.6759999999999999</v>
      </c>
    </row>
    <row r="13" spans="1:11" x14ac:dyDescent="0.2">
      <c r="A13" s="113">
        <f t="shared" si="0"/>
        <v>1</v>
      </c>
      <c r="B13" s="102">
        <v>42009</v>
      </c>
      <c r="C13" s="39">
        <v>26.399999999999636</v>
      </c>
      <c r="D13" s="40">
        <v>0</v>
      </c>
      <c r="E13" s="40">
        <v>1.78</v>
      </c>
      <c r="F13" s="40">
        <v>0</v>
      </c>
      <c r="G13" s="40">
        <v>0</v>
      </c>
      <c r="H13" s="41">
        <v>0</v>
      </c>
      <c r="I13" s="85">
        <f t="shared" si="1"/>
        <v>28.179999999999637</v>
      </c>
      <c r="K13" s="87">
        <v>1.7050000000000001</v>
      </c>
    </row>
    <row r="14" spans="1:11" x14ac:dyDescent="0.2">
      <c r="A14" s="113">
        <f t="shared" si="0"/>
        <v>1</v>
      </c>
      <c r="B14" s="102">
        <v>42010</v>
      </c>
      <c r="C14" s="39">
        <v>25.100000000000364</v>
      </c>
      <c r="D14" s="40">
        <v>0</v>
      </c>
      <c r="E14" s="40">
        <v>1.421</v>
      </c>
      <c r="F14" s="40">
        <v>0</v>
      </c>
      <c r="G14" s="40">
        <v>0</v>
      </c>
      <c r="H14" s="41">
        <v>0</v>
      </c>
      <c r="I14" s="85">
        <f t="shared" si="1"/>
        <v>26.521000000000363</v>
      </c>
      <c r="K14" s="87">
        <v>1.7</v>
      </c>
    </row>
    <row r="15" spans="1:11" x14ac:dyDescent="0.2">
      <c r="A15" s="113">
        <f t="shared" si="0"/>
        <v>1</v>
      </c>
      <c r="B15" s="102">
        <v>42011</v>
      </c>
      <c r="C15" s="39">
        <v>27.199999999998909</v>
      </c>
      <c r="D15" s="40">
        <v>0</v>
      </c>
      <c r="E15" s="40">
        <v>1.1739999999999999</v>
      </c>
      <c r="F15" s="40">
        <v>0</v>
      </c>
      <c r="G15" s="40">
        <v>0</v>
      </c>
      <c r="H15" s="41">
        <v>0</v>
      </c>
      <c r="I15" s="85">
        <f t="shared" si="1"/>
        <v>28.373999999998908</v>
      </c>
      <c r="K15" s="87">
        <v>1.742</v>
      </c>
    </row>
    <row r="16" spans="1:11" x14ac:dyDescent="0.2">
      <c r="A16" s="113">
        <f t="shared" si="0"/>
        <v>1</v>
      </c>
      <c r="B16" s="102">
        <v>42012</v>
      </c>
      <c r="C16" s="39">
        <v>26.200000000000728</v>
      </c>
      <c r="D16" s="40">
        <v>0</v>
      </c>
      <c r="E16" s="40">
        <v>1.718</v>
      </c>
      <c r="F16" s="40">
        <v>0</v>
      </c>
      <c r="G16" s="40">
        <v>0.14000000000000001</v>
      </c>
      <c r="H16" s="41">
        <v>0</v>
      </c>
      <c r="I16" s="85">
        <f t="shared" si="1"/>
        <v>28.058000000000728</v>
      </c>
      <c r="K16" s="87">
        <v>1.7569999999999999</v>
      </c>
    </row>
    <row r="17" spans="1:11" x14ac:dyDescent="0.2">
      <c r="A17" s="113">
        <f t="shared" si="0"/>
        <v>1</v>
      </c>
      <c r="B17" s="102">
        <v>42013</v>
      </c>
      <c r="C17" s="39">
        <v>24.9</v>
      </c>
      <c r="D17" s="40">
        <v>0</v>
      </c>
      <c r="E17" s="40">
        <v>1.772</v>
      </c>
      <c r="F17" s="40">
        <v>0</v>
      </c>
      <c r="G17" s="40">
        <v>0.499</v>
      </c>
      <c r="H17" s="41">
        <v>0</v>
      </c>
      <c r="I17" s="85">
        <f t="shared" si="1"/>
        <v>27.170999999999996</v>
      </c>
      <c r="K17" s="87">
        <v>1.7010000000000001</v>
      </c>
    </row>
    <row r="18" spans="1:11" x14ac:dyDescent="0.2">
      <c r="A18" s="113">
        <f t="shared" si="0"/>
        <v>1</v>
      </c>
      <c r="B18" s="102">
        <v>42014</v>
      </c>
      <c r="C18" s="39">
        <v>26.200000000000728</v>
      </c>
      <c r="D18" s="40">
        <v>0</v>
      </c>
      <c r="E18" s="40">
        <v>1.052</v>
      </c>
      <c r="F18" s="40">
        <v>0</v>
      </c>
      <c r="G18" s="40">
        <v>0</v>
      </c>
      <c r="H18" s="41">
        <v>0</v>
      </c>
      <c r="I18" s="85">
        <f t="shared" si="1"/>
        <v>27.252000000000727</v>
      </c>
      <c r="K18" s="87">
        <v>1.6930000000000001</v>
      </c>
    </row>
    <row r="19" spans="1:11" x14ac:dyDescent="0.2">
      <c r="A19" s="113">
        <f t="shared" si="0"/>
        <v>1</v>
      </c>
      <c r="B19" s="102">
        <v>42015</v>
      </c>
      <c r="C19" s="39">
        <v>27</v>
      </c>
      <c r="D19" s="40">
        <v>0</v>
      </c>
      <c r="E19" s="40">
        <v>0.91700000000000004</v>
      </c>
      <c r="F19" s="40">
        <v>0</v>
      </c>
      <c r="G19" s="40">
        <v>0</v>
      </c>
      <c r="H19" s="41">
        <v>0</v>
      </c>
      <c r="I19" s="85">
        <f t="shared" si="1"/>
        <v>27.917000000000002</v>
      </c>
      <c r="K19" s="87">
        <v>1.756</v>
      </c>
    </row>
    <row r="20" spans="1:11" x14ac:dyDescent="0.2">
      <c r="A20" s="113">
        <f t="shared" si="0"/>
        <v>1</v>
      </c>
      <c r="B20" s="102">
        <v>42016</v>
      </c>
      <c r="C20" s="39">
        <v>25.399999999999636</v>
      </c>
      <c r="D20" s="40">
        <v>0</v>
      </c>
      <c r="E20" s="40">
        <v>1.845</v>
      </c>
      <c r="F20" s="40">
        <v>0</v>
      </c>
      <c r="G20" s="40">
        <v>0.51500000000000001</v>
      </c>
      <c r="H20" s="41">
        <v>0</v>
      </c>
      <c r="I20" s="85">
        <f t="shared" si="1"/>
        <v>27.759999999999636</v>
      </c>
      <c r="K20" s="87">
        <v>1.784</v>
      </c>
    </row>
    <row r="21" spans="1:11" x14ac:dyDescent="0.2">
      <c r="A21" s="113">
        <f t="shared" si="0"/>
        <v>1</v>
      </c>
      <c r="B21" s="102">
        <v>42017</v>
      </c>
      <c r="C21" s="39">
        <v>27.600000000000364</v>
      </c>
      <c r="D21" s="40">
        <v>0</v>
      </c>
      <c r="E21" s="40">
        <v>1.7450000000000001</v>
      </c>
      <c r="F21" s="40">
        <v>0</v>
      </c>
      <c r="G21" s="40">
        <v>0.111</v>
      </c>
      <c r="H21" s="41">
        <v>0</v>
      </c>
      <c r="I21" s="85">
        <f t="shared" si="1"/>
        <v>29.456000000000365</v>
      </c>
      <c r="K21" s="87">
        <v>1.74</v>
      </c>
    </row>
    <row r="22" spans="1:11" x14ac:dyDescent="0.2">
      <c r="A22" s="113">
        <f t="shared" si="0"/>
        <v>1</v>
      </c>
      <c r="B22" s="102">
        <v>42018</v>
      </c>
      <c r="C22" s="39">
        <v>25.5</v>
      </c>
      <c r="D22" s="40">
        <v>0</v>
      </c>
      <c r="E22" s="40">
        <v>0.98499999999999999</v>
      </c>
      <c r="F22" s="40">
        <v>0</v>
      </c>
      <c r="G22" s="40">
        <v>1.1890000000000001</v>
      </c>
      <c r="H22" s="41">
        <v>0</v>
      </c>
      <c r="I22" s="85">
        <f t="shared" si="1"/>
        <v>27.673999999999999</v>
      </c>
      <c r="K22" s="87">
        <v>1.6259999999999999</v>
      </c>
    </row>
    <row r="23" spans="1:11" x14ac:dyDescent="0.2">
      <c r="A23" s="113">
        <f t="shared" si="0"/>
        <v>1</v>
      </c>
      <c r="B23" s="102">
        <v>42019</v>
      </c>
      <c r="C23" s="39">
        <v>26.799999999999272</v>
      </c>
      <c r="D23" s="40">
        <v>0</v>
      </c>
      <c r="E23" s="40">
        <v>1.5469999999999999</v>
      </c>
      <c r="F23" s="40">
        <v>0</v>
      </c>
      <c r="G23" s="40">
        <v>1.048</v>
      </c>
      <c r="H23" s="41">
        <v>0</v>
      </c>
      <c r="I23" s="85">
        <f t="shared" si="1"/>
        <v>29.394999999999271</v>
      </c>
      <c r="K23" s="87">
        <v>1.7290000000000001</v>
      </c>
    </row>
    <row r="24" spans="1:11" x14ac:dyDescent="0.2">
      <c r="A24" s="113">
        <f t="shared" si="0"/>
        <v>1</v>
      </c>
      <c r="B24" s="102">
        <v>42020</v>
      </c>
      <c r="C24" s="39">
        <v>27.200000000000728</v>
      </c>
      <c r="D24" s="40">
        <v>0</v>
      </c>
      <c r="E24" s="40">
        <v>2.1230000000000002</v>
      </c>
      <c r="F24" s="40">
        <v>0</v>
      </c>
      <c r="G24" s="40">
        <v>0.115</v>
      </c>
      <c r="H24" s="41">
        <v>0</v>
      </c>
      <c r="I24" s="85">
        <f t="shared" si="1"/>
        <v>29.438000000000727</v>
      </c>
      <c r="K24" s="87">
        <v>1.7649999999999999</v>
      </c>
    </row>
    <row r="25" spans="1:11" x14ac:dyDescent="0.2">
      <c r="A25" s="113">
        <f t="shared" si="0"/>
        <v>1</v>
      </c>
      <c r="B25" s="102">
        <v>42021</v>
      </c>
      <c r="C25" s="39">
        <v>27.199999999998909</v>
      </c>
      <c r="D25" s="40">
        <v>0</v>
      </c>
      <c r="E25" s="40">
        <v>1.7190000000000001</v>
      </c>
      <c r="F25" s="40">
        <v>0</v>
      </c>
      <c r="G25" s="40">
        <v>0</v>
      </c>
      <c r="H25" s="41">
        <v>0</v>
      </c>
      <c r="I25" s="85">
        <f t="shared" si="1"/>
        <v>28.91899999999891</v>
      </c>
      <c r="K25" s="87">
        <v>1.7929999999999999</v>
      </c>
    </row>
    <row r="26" spans="1:11" x14ac:dyDescent="0.2">
      <c r="A26" s="113">
        <f t="shared" si="0"/>
        <v>1</v>
      </c>
      <c r="B26" s="102">
        <v>42022</v>
      </c>
      <c r="C26" s="39">
        <v>26.900000000001455</v>
      </c>
      <c r="D26" s="40">
        <v>0</v>
      </c>
      <c r="E26" s="40">
        <v>1.3420000000000001</v>
      </c>
      <c r="F26" s="40">
        <v>0</v>
      </c>
      <c r="G26" s="40">
        <v>0</v>
      </c>
      <c r="H26" s="41">
        <v>0</v>
      </c>
      <c r="I26" s="85">
        <f t="shared" si="1"/>
        <v>28.242000000001454</v>
      </c>
      <c r="K26" s="87">
        <v>1.7370000000000001</v>
      </c>
    </row>
    <row r="27" spans="1:11" x14ac:dyDescent="0.2">
      <c r="A27" s="113">
        <f t="shared" si="0"/>
        <v>1</v>
      </c>
      <c r="B27" s="102">
        <v>42023</v>
      </c>
      <c r="C27" s="39">
        <v>21.599999999998545</v>
      </c>
      <c r="D27" s="40">
        <v>0.19500000000000001</v>
      </c>
      <c r="E27" s="40">
        <v>1.3540000000000001</v>
      </c>
      <c r="F27" s="40">
        <v>1.1080000000000001</v>
      </c>
      <c r="G27" s="40">
        <v>0.70299999999999996</v>
      </c>
      <c r="H27" s="41">
        <v>9.9000000000000005E-2</v>
      </c>
      <c r="I27" s="85">
        <f t="shared" si="1"/>
        <v>25.058999999998544</v>
      </c>
      <c r="K27" s="87">
        <v>1.764</v>
      </c>
    </row>
    <row r="28" spans="1:11" x14ac:dyDescent="0.2">
      <c r="A28" s="113">
        <f t="shared" si="0"/>
        <v>1</v>
      </c>
      <c r="B28" s="102">
        <v>42024</v>
      </c>
      <c r="C28" s="39">
        <v>27</v>
      </c>
      <c r="D28" s="40">
        <v>0</v>
      </c>
      <c r="E28" s="40">
        <v>2.0750000000000002</v>
      </c>
      <c r="F28" s="40">
        <v>0</v>
      </c>
      <c r="G28" s="40">
        <v>0.23400000000000001</v>
      </c>
      <c r="H28" s="41">
        <v>0</v>
      </c>
      <c r="I28" s="85">
        <f t="shared" si="1"/>
        <v>29.309000000000001</v>
      </c>
      <c r="K28" s="87">
        <v>1.8360000000000001</v>
      </c>
    </row>
    <row r="29" spans="1:11" x14ac:dyDescent="0.2">
      <c r="A29" s="113">
        <f t="shared" si="0"/>
        <v>1</v>
      </c>
      <c r="B29" s="102">
        <v>42025</v>
      </c>
      <c r="C29" s="39">
        <v>26.100000000000364</v>
      </c>
      <c r="D29" s="40">
        <v>0</v>
      </c>
      <c r="E29" s="40">
        <v>2.077</v>
      </c>
      <c r="F29" s="40">
        <v>0</v>
      </c>
      <c r="G29" s="40">
        <v>0.311</v>
      </c>
      <c r="H29" s="41">
        <v>0</v>
      </c>
      <c r="I29" s="85">
        <f t="shared" si="1"/>
        <v>28.488000000000362</v>
      </c>
      <c r="K29" s="87">
        <v>1.8240000000000001</v>
      </c>
    </row>
    <row r="30" spans="1:11" x14ac:dyDescent="0.2">
      <c r="A30" s="113">
        <f t="shared" si="0"/>
        <v>1</v>
      </c>
      <c r="B30" s="102">
        <v>42026</v>
      </c>
      <c r="C30" s="39">
        <v>26.100000000000364</v>
      </c>
      <c r="D30" s="40">
        <v>0</v>
      </c>
      <c r="E30" s="40">
        <v>2.1019999999999999</v>
      </c>
      <c r="F30" s="40">
        <v>0</v>
      </c>
      <c r="G30" s="40">
        <v>0</v>
      </c>
      <c r="H30" s="41">
        <v>0</v>
      </c>
      <c r="I30" s="85">
        <f t="shared" si="1"/>
        <v>28.202000000000364</v>
      </c>
      <c r="K30" s="87">
        <v>1.7749999999999999</v>
      </c>
    </row>
    <row r="31" spans="1:11" x14ac:dyDescent="0.2">
      <c r="A31" s="113">
        <f t="shared" si="0"/>
        <v>1</v>
      </c>
      <c r="B31" s="102">
        <v>42027</v>
      </c>
      <c r="C31" s="39">
        <v>26.899999999999636</v>
      </c>
      <c r="D31" s="40">
        <v>0</v>
      </c>
      <c r="E31" s="40">
        <v>0.53200000000000003</v>
      </c>
      <c r="F31" s="40">
        <v>0</v>
      </c>
      <c r="G31" s="40">
        <v>7.8E-2</v>
      </c>
      <c r="H31" s="41">
        <v>0</v>
      </c>
      <c r="I31" s="85">
        <f t="shared" si="1"/>
        <v>27.509999999999636</v>
      </c>
      <c r="K31" s="87">
        <v>1.7470000000000001</v>
      </c>
    </row>
    <row r="32" spans="1:11" x14ac:dyDescent="0.2">
      <c r="A32" s="113">
        <f t="shared" si="0"/>
        <v>1</v>
      </c>
      <c r="B32" s="102">
        <v>42028</v>
      </c>
      <c r="C32" s="39">
        <v>27.300000000001091</v>
      </c>
      <c r="D32" s="40">
        <v>0</v>
      </c>
      <c r="E32" s="40">
        <v>1.97</v>
      </c>
      <c r="F32" s="40">
        <v>0</v>
      </c>
      <c r="G32" s="40">
        <v>0</v>
      </c>
      <c r="H32" s="41">
        <v>0</v>
      </c>
      <c r="I32" s="85">
        <f t="shared" si="1"/>
        <v>29.27000000000109</v>
      </c>
      <c r="K32" s="87">
        <v>1.6839999999999999</v>
      </c>
    </row>
    <row r="33" spans="1:11" x14ac:dyDescent="0.2">
      <c r="A33" s="113">
        <f t="shared" si="0"/>
        <v>1</v>
      </c>
      <c r="B33" s="102">
        <v>42029</v>
      </c>
      <c r="C33" s="39">
        <v>26</v>
      </c>
      <c r="D33" s="40">
        <v>0</v>
      </c>
      <c r="E33" s="40">
        <v>1.1459999999999999</v>
      </c>
      <c r="F33" s="40">
        <v>0</v>
      </c>
      <c r="G33" s="40">
        <v>0</v>
      </c>
      <c r="H33" s="41">
        <v>0</v>
      </c>
      <c r="I33" s="85">
        <f t="shared" si="1"/>
        <v>27.146000000000001</v>
      </c>
      <c r="K33" s="87">
        <v>1.7649999999999999</v>
      </c>
    </row>
    <row r="34" spans="1:11" x14ac:dyDescent="0.2">
      <c r="A34" s="113">
        <f t="shared" si="0"/>
        <v>1</v>
      </c>
      <c r="B34" s="102">
        <v>42030</v>
      </c>
      <c r="C34" s="39">
        <v>25.599999999998545</v>
      </c>
      <c r="D34" s="40">
        <v>0</v>
      </c>
      <c r="E34" s="40">
        <v>2.7410000000000001</v>
      </c>
      <c r="F34" s="40">
        <v>0</v>
      </c>
      <c r="G34" s="40">
        <v>0.126</v>
      </c>
      <c r="H34" s="41">
        <v>0</v>
      </c>
      <c r="I34" s="85">
        <f t="shared" si="1"/>
        <v>28.466999999998546</v>
      </c>
      <c r="K34" s="87">
        <v>1.794</v>
      </c>
    </row>
    <row r="35" spans="1:11" x14ac:dyDescent="0.2">
      <c r="A35" s="113">
        <f t="shared" si="0"/>
        <v>1</v>
      </c>
      <c r="B35" s="102">
        <v>42031</v>
      </c>
      <c r="C35" s="39">
        <v>23.900000000001455</v>
      </c>
      <c r="D35" s="40">
        <v>0</v>
      </c>
      <c r="E35" s="40">
        <v>2.0499999999999998</v>
      </c>
      <c r="F35" s="40">
        <v>0</v>
      </c>
      <c r="G35" s="40">
        <v>0.185</v>
      </c>
      <c r="H35" s="41">
        <v>0.21</v>
      </c>
      <c r="I35" s="85">
        <f t="shared" si="1"/>
        <v>26.345000000001455</v>
      </c>
      <c r="K35" s="87">
        <v>1.768</v>
      </c>
    </row>
    <row r="36" spans="1:11" x14ac:dyDescent="0.2">
      <c r="A36" s="113">
        <f t="shared" si="0"/>
        <v>1</v>
      </c>
      <c r="B36" s="102">
        <v>42032</v>
      </c>
      <c r="C36" s="39">
        <v>25.699999999998909</v>
      </c>
      <c r="D36" s="40">
        <v>0</v>
      </c>
      <c r="E36" s="40">
        <v>1.827</v>
      </c>
      <c r="F36" s="40">
        <v>0</v>
      </c>
      <c r="G36" s="40">
        <v>0.128</v>
      </c>
      <c r="H36" s="41">
        <v>0</v>
      </c>
      <c r="I36" s="85">
        <f t="shared" si="1"/>
        <v>27.654999999998907</v>
      </c>
      <c r="K36" s="87">
        <v>1.7589999999999999</v>
      </c>
    </row>
    <row r="37" spans="1:11" x14ac:dyDescent="0.2">
      <c r="A37" s="113">
        <f t="shared" si="0"/>
        <v>1</v>
      </c>
      <c r="B37" s="102">
        <v>42033</v>
      </c>
      <c r="C37" s="39">
        <v>27.100000000000364</v>
      </c>
      <c r="D37" s="40">
        <v>0</v>
      </c>
      <c r="E37" s="40">
        <v>1.5169999999999999</v>
      </c>
      <c r="F37" s="40">
        <v>0</v>
      </c>
      <c r="G37" s="40">
        <v>0</v>
      </c>
      <c r="H37" s="41">
        <v>0</v>
      </c>
      <c r="I37" s="85">
        <f t="shared" si="1"/>
        <v>28.617000000000363</v>
      </c>
      <c r="K37" s="87">
        <v>1.7589999999999999</v>
      </c>
    </row>
    <row r="38" spans="1:11" x14ac:dyDescent="0.2">
      <c r="A38" s="113">
        <f t="shared" si="0"/>
        <v>1</v>
      </c>
      <c r="B38" s="102">
        <v>42034</v>
      </c>
      <c r="C38" s="39">
        <v>22.700000000000728</v>
      </c>
      <c r="D38" s="40">
        <v>0</v>
      </c>
      <c r="E38" s="40">
        <v>2.1549999999999998</v>
      </c>
      <c r="F38" s="40">
        <v>0.435</v>
      </c>
      <c r="G38" s="40">
        <v>0.50600000000000001</v>
      </c>
      <c r="H38" s="41">
        <v>7.3999999999999996E-2</v>
      </c>
      <c r="I38" s="85">
        <f t="shared" si="1"/>
        <v>25.870000000000729</v>
      </c>
      <c r="K38" s="87">
        <v>1.734</v>
      </c>
    </row>
    <row r="39" spans="1:11" x14ac:dyDescent="0.2">
      <c r="A39" s="113">
        <f t="shared" si="0"/>
        <v>1</v>
      </c>
      <c r="B39" s="102">
        <v>42035</v>
      </c>
      <c r="C39" s="39">
        <v>24.599999999998545</v>
      </c>
      <c r="D39" s="40">
        <v>0</v>
      </c>
      <c r="E39" s="40">
        <v>0.621</v>
      </c>
      <c r="F39" s="40">
        <v>0</v>
      </c>
      <c r="G39" s="40">
        <v>1.1240000000000001</v>
      </c>
      <c r="H39" s="41">
        <v>0</v>
      </c>
      <c r="I39" s="85">
        <f t="shared" si="1"/>
        <v>26.344999999998542</v>
      </c>
      <c r="K39" s="87">
        <v>1.5389999999999999</v>
      </c>
    </row>
    <row r="40" spans="1:11" x14ac:dyDescent="0.2">
      <c r="A40" s="113">
        <f t="shared" si="0"/>
        <v>2</v>
      </c>
      <c r="B40" s="102">
        <v>42036</v>
      </c>
      <c r="C40" s="39">
        <v>24.300000000001091</v>
      </c>
      <c r="D40" s="40">
        <v>0</v>
      </c>
      <c r="E40" s="40">
        <v>1.109</v>
      </c>
      <c r="F40" s="40">
        <v>0</v>
      </c>
      <c r="G40" s="40">
        <v>1.1890000000000001</v>
      </c>
      <c r="H40" s="41">
        <v>0</v>
      </c>
      <c r="I40" s="85">
        <f t="shared" si="1"/>
        <v>26.598000000001093</v>
      </c>
      <c r="K40" s="87">
        <v>1.722</v>
      </c>
    </row>
    <row r="41" spans="1:11" x14ac:dyDescent="0.2">
      <c r="A41" s="113">
        <f t="shared" si="0"/>
        <v>2</v>
      </c>
      <c r="B41" s="102">
        <v>42037</v>
      </c>
      <c r="C41" s="39">
        <v>26</v>
      </c>
      <c r="D41" s="40">
        <v>0</v>
      </c>
      <c r="E41" s="40">
        <v>1.845</v>
      </c>
      <c r="F41" s="40">
        <v>0</v>
      </c>
      <c r="G41" s="40">
        <v>0</v>
      </c>
      <c r="H41" s="41">
        <v>0</v>
      </c>
      <c r="I41" s="85">
        <f t="shared" si="1"/>
        <v>27.844999999999999</v>
      </c>
      <c r="K41" s="87">
        <v>1.82</v>
      </c>
    </row>
    <row r="42" spans="1:11" x14ac:dyDescent="0.2">
      <c r="A42" s="113">
        <f t="shared" si="0"/>
        <v>2</v>
      </c>
      <c r="B42" s="102">
        <v>42038</v>
      </c>
      <c r="C42" s="39">
        <v>28.799999999999272</v>
      </c>
      <c r="D42" s="40">
        <v>0</v>
      </c>
      <c r="E42" s="40">
        <v>1.895</v>
      </c>
      <c r="F42" s="40">
        <v>0</v>
      </c>
      <c r="G42" s="40">
        <v>0</v>
      </c>
      <c r="H42" s="41">
        <v>0</v>
      </c>
      <c r="I42" s="85">
        <f t="shared" si="1"/>
        <v>30.694999999999272</v>
      </c>
      <c r="K42" s="87">
        <v>1.8380000000000001</v>
      </c>
    </row>
    <row r="43" spans="1:11" x14ac:dyDescent="0.2">
      <c r="A43" s="113">
        <f t="shared" si="0"/>
        <v>2</v>
      </c>
      <c r="B43" s="102">
        <v>42039</v>
      </c>
      <c r="C43" s="39">
        <v>25.600000000000364</v>
      </c>
      <c r="D43" s="40">
        <v>3.5999999999999997E-2</v>
      </c>
      <c r="E43" s="40">
        <v>1.6990000000000001</v>
      </c>
      <c r="F43" s="40">
        <v>0</v>
      </c>
      <c r="G43" s="40">
        <v>0.112</v>
      </c>
      <c r="H43" s="41">
        <v>0</v>
      </c>
      <c r="I43" s="85">
        <f t="shared" si="1"/>
        <v>27.447000000000365</v>
      </c>
      <c r="K43" s="87">
        <v>1.8140000000000001</v>
      </c>
    </row>
    <row r="44" spans="1:11" x14ac:dyDescent="0.2">
      <c r="A44" s="113">
        <f t="shared" si="0"/>
        <v>2</v>
      </c>
      <c r="B44" s="102">
        <v>42040</v>
      </c>
      <c r="C44" s="39">
        <v>25.899999999999636</v>
      </c>
      <c r="D44" s="40">
        <v>0</v>
      </c>
      <c r="E44" s="40">
        <v>2.0350000000000001</v>
      </c>
      <c r="F44" s="40">
        <v>0</v>
      </c>
      <c r="G44" s="40">
        <v>1.07</v>
      </c>
      <c r="H44" s="41">
        <v>0</v>
      </c>
      <c r="I44" s="85">
        <f t="shared" si="1"/>
        <v>29.004999999999637</v>
      </c>
      <c r="K44" s="87">
        <v>1.93</v>
      </c>
    </row>
    <row r="45" spans="1:11" x14ac:dyDescent="0.2">
      <c r="A45" s="113">
        <f t="shared" si="0"/>
        <v>2</v>
      </c>
      <c r="B45" s="102">
        <v>42041</v>
      </c>
      <c r="C45" s="39">
        <v>27.300000000001091</v>
      </c>
      <c r="D45" s="40">
        <v>0</v>
      </c>
      <c r="E45" s="40">
        <v>1.675</v>
      </c>
      <c r="F45" s="40">
        <v>0</v>
      </c>
      <c r="G45" s="40">
        <v>0.09</v>
      </c>
      <c r="H45" s="41">
        <v>0</v>
      </c>
      <c r="I45" s="85">
        <f t="shared" si="1"/>
        <v>29.065000000001092</v>
      </c>
      <c r="K45" s="87">
        <v>1.782</v>
      </c>
    </row>
    <row r="46" spans="1:11" x14ac:dyDescent="0.2">
      <c r="A46" s="113">
        <f t="shared" si="0"/>
        <v>2</v>
      </c>
      <c r="B46" s="102">
        <v>42042</v>
      </c>
      <c r="C46" s="39">
        <v>26.799999999999272</v>
      </c>
      <c r="D46" s="40">
        <v>0</v>
      </c>
      <c r="E46" s="40">
        <v>0.98099999999999998</v>
      </c>
      <c r="F46" s="40">
        <v>0</v>
      </c>
      <c r="G46" s="40">
        <v>0</v>
      </c>
      <c r="H46" s="41">
        <v>0</v>
      </c>
      <c r="I46" s="85">
        <f t="shared" si="1"/>
        <v>27.780999999999274</v>
      </c>
      <c r="K46" s="87">
        <v>1.744</v>
      </c>
    </row>
    <row r="47" spans="1:11" x14ac:dyDescent="0.2">
      <c r="A47" s="113">
        <f t="shared" si="0"/>
        <v>2</v>
      </c>
      <c r="B47" s="102">
        <v>42043</v>
      </c>
      <c r="C47" s="39">
        <v>23.5</v>
      </c>
      <c r="D47" s="40">
        <v>0</v>
      </c>
      <c r="E47" s="40">
        <v>1.38</v>
      </c>
      <c r="F47" s="40">
        <v>0.47199999999999998</v>
      </c>
      <c r="G47" s="40">
        <v>0.41099999999999998</v>
      </c>
      <c r="H47" s="41">
        <v>0.104</v>
      </c>
      <c r="I47" s="85">
        <f t="shared" si="1"/>
        <v>25.867000000000001</v>
      </c>
      <c r="K47" s="87">
        <v>1.72</v>
      </c>
    </row>
    <row r="48" spans="1:11" x14ac:dyDescent="0.2">
      <c r="A48" s="113">
        <f t="shared" si="0"/>
        <v>2</v>
      </c>
      <c r="B48" s="102">
        <v>42044</v>
      </c>
      <c r="C48" s="39">
        <v>25.5</v>
      </c>
      <c r="D48" s="40">
        <v>0</v>
      </c>
      <c r="E48" s="40">
        <v>2.1640000000000001</v>
      </c>
      <c r="F48" s="40">
        <v>0</v>
      </c>
      <c r="G48" s="40">
        <v>0.63300000000000001</v>
      </c>
      <c r="H48" s="41">
        <v>0</v>
      </c>
      <c r="I48" s="85">
        <f t="shared" si="1"/>
        <v>28.297000000000001</v>
      </c>
      <c r="K48" s="87">
        <v>1.82</v>
      </c>
    </row>
    <row r="49" spans="1:11" x14ac:dyDescent="0.2">
      <c r="A49" s="113">
        <f t="shared" si="0"/>
        <v>2</v>
      </c>
      <c r="B49" s="102">
        <v>42045</v>
      </c>
      <c r="C49" s="39">
        <v>28</v>
      </c>
      <c r="D49" s="40">
        <v>0</v>
      </c>
      <c r="E49" s="40">
        <v>2.3090000000000002</v>
      </c>
      <c r="F49" s="40">
        <v>0</v>
      </c>
      <c r="G49" s="40">
        <v>0.22500000000000001</v>
      </c>
      <c r="H49" s="41">
        <v>0</v>
      </c>
      <c r="I49" s="85">
        <f t="shared" si="1"/>
        <v>30.534000000000002</v>
      </c>
      <c r="K49" s="87">
        <v>1.883</v>
      </c>
    </row>
    <row r="50" spans="1:11" x14ac:dyDescent="0.2">
      <c r="A50" s="113">
        <f t="shared" si="0"/>
        <v>2</v>
      </c>
      <c r="B50" s="102">
        <v>42046</v>
      </c>
      <c r="C50" s="39">
        <v>25.799999999999272</v>
      </c>
      <c r="D50" s="40">
        <v>0.13700000000000001</v>
      </c>
      <c r="E50" s="40">
        <v>1.5149999999999999</v>
      </c>
      <c r="F50" s="40">
        <v>0</v>
      </c>
      <c r="G50" s="40">
        <v>0.56699999999999995</v>
      </c>
      <c r="H50" s="41">
        <v>0.183</v>
      </c>
      <c r="I50" s="85">
        <f t="shared" si="1"/>
        <v>28.201999999999273</v>
      </c>
      <c r="K50" s="87">
        <v>1.839</v>
      </c>
    </row>
    <row r="51" spans="1:11" x14ac:dyDescent="0.2">
      <c r="A51" s="113">
        <f t="shared" si="0"/>
        <v>2</v>
      </c>
      <c r="B51" s="102">
        <v>42047</v>
      </c>
      <c r="C51" s="39">
        <v>23</v>
      </c>
      <c r="D51" s="40">
        <v>0.15</v>
      </c>
      <c r="E51" s="40">
        <v>2.0550000000000002</v>
      </c>
      <c r="F51" s="40">
        <v>0.77200000000000002</v>
      </c>
      <c r="G51" s="40">
        <v>0.61499999999999999</v>
      </c>
      <c r="H51" s="41">
        <v>0.128</v>
      </c>
      <c r="I51" s="85">
        <f t="shared" si="1"/>
        <v>26.719999999999995</v>
      </c>
      <c r="K51" s="87">
        <v>1.873</v>
      </c>
    </row>
    <row r="52" spans="1:11" x14ac:dyDescent="0.2">
      <c r="A52" s="113">
        <f t="shared" si="0"/>
        <v>2</v>
      </c>
      <c r="B52" s="102">
        <v>42048</v>
      </c>
      <c r="C52" s="39">
        <v>26.800000000001091</v>
      </c>
      <c r="D52" s="40">
        <v>0.11799999999999999</v>
      </c>
      <c r="E52" s="40">
        <v>1.679</v>
      </c>
      <c r="F52" s="40">
        <v>0</v>
      </c>
      <c r="G52" s="40">
        <v>0</v>
      </c>
      <c r="H52" s="41">
        <v>0</v>
      </c>
      <c r="I52" s="85">
        <f t="shared" si="1"/>
        <v>28.597000000001088</v>
      </c>
      <c r="K52" s="87">
        <v>1.88</v>
      </c>
    </row>
    <row r="53" spans="1:11" x14ac:dyDescent="0.2">
      <c r="A53" s="113">
        <f t="shared" si="0"/>
        <v>2</v>
      </c>
      <c r="B53" s="102">
        <v>42049</v>
      </c>
      <c r="C53" s="39">
        <v>26</v>
      </c>
      <c r="D53" s="40">
        <v>0</v>
      </c>
      <c r="E53" s="40">
        <v>1.917</v>
      </c>
      <c r="F53" s="40">
        <v>0</v>
      </c>
      <c r="G53" s="40">
        <v>0</v>
      </c>
      <c r="H53" s="41">
        <v>0</v>
      </c>
      <c r="I53" s="85">
        <f t="shared" si="1"/>
        <v>27.917000000000002</v>
      </c>
      <c r="K53" s="87">
        <v>1.804</v>
      </c>
    </row>
    <row r="54" spans="1:11" x14ac:dyDescent="0.2">
      <c r="A54" s="113">
        <f t="shared" si="0"/>
        <v>2</v>
      </c>
      <c r="B54" s="102">
        <v>42050</v>
      </c>
      <c r="C54" s="39">
        <v>27.5</v>
      </c>
      <c r="D54" s="40">
        <v>7.8E-2</v>
      </c>
      <c r="E54" s="40">
        <v>1.071</v>
      </c>
      <c r="F54" s="40">
        <v>0</v>
      </c>
      <c r="G54" s="40">
        <v>0</v>
      </c>
      <c r="H54" s="41">
        <v>0</v>
      </c>
      <c r="I54" s="85">
        <f t="shared" si="1"/>
        <v>28.649000000000001</v>
      </c>
      <c r="K54" s="87">
        <v>1.8879999999999999</v>
      </c>
    </row>
    <row r="55" spans="1:11" x14ac:dyDescent="0.2">
      <c r="A55" s="113">
        <f t="shared" si="0"/>
        <v>2</v>
      </c>
      <c r="B55" s="102">
        <v>42051</v>
      </c>
      <c r="C55" s="39">
        <v>26.299999999999272</v>
      </c>
      <c r="D55" s="40">
        <v>0</v>
      </c>
      <c r="E55" s="40">
        <v>2.302</v>
      </c>
      <c r="F55" s="40">
        <v>0</v>
      </c>
      <c r="G55" s="40">
        <v>0</v>
      </c>
      <c r="H55" s="41">
        <v>0</v>
      </c>
      <c r="I55" s="85">
        <f t="shared" si="1"/>
        <v>28.601999999999272</v>
      </c>
      <c r="K55" s="87">
        <v>1.8720000000000001</v>
      </c>
    </row>
    <row r="56" spans="1:11" x14ac:dyDescent="0.2">
      <c r="A56" s="113">
        <f t="shared" si="0"/>
        <v>2</v>
      </c>
      <c r="B56" s="102">
        <v>42052</v>
      </c>
      <c r="C56" s="39">
        <v>26.899999999999636</v>
      </c>
      <c r="D56" s="40">
        <v>0.1</v>
      </c>
      <c r="E56" s="40">
        <v>1.857</v>
      </c>
      <c r="F56" s="40">
        <v>0</v>
      </c>
      <c r="G56" s="40">
        <v>0</v>
      </c>
      <c r="H56" s="41">
        <v>0</v>
      </c>
      <c r="I56" s="85">
        <f t="shared" si="1"/>
        <v>28.856999999999637</v>
      </c>
      <c r="K56" s="87">
        <v>1.86</v>
      </c>
    </row>
    <row r="57" spans="1:11" x14ac:dyDescent="0.2">
      <c r="A57" s="113">
        <f t="shared" si="0"/>
        <v>2</v>
      </c>
      <c r="B57" s="102">
        <v>42053</v>
      </c>
      <c r="C57" s="39">
        <v>26.600000000000364</v>
      </c>
      <c r="D57" s="40">
        <v>0</v>
      </c>
      <c r="E57" s="40">
        <v>1.504</v>
      </c>
      <c r="F57" s="40">
        <v>0</v>
      </c>
      <c r="G57" s="40">
        <v>0.86099999999999999</v>
      </c>
      <c r="H57" s="41">
        <v>0</v>
      </c>
      <c r="I57" s="85">
        <f t="shared" si="1"/>
        <v>28.965000000000366</v>
      </c>
      <c r="K57" s="87">
        <v>1.6819999999999999</v>
      </c>
    </row>
    <row r="58" spans="1:11" x14ac:dyDescent="0.2">
      <c r="A58" s="113">
        <f t="shared" si="0"/>
        <v>2</v>
      </c>
      <c r="B58" s="102">
        <v>42054</v>
      </c>
      <c r="C58" s="39">
        <v>23.899999999999636</v>
      </c>
      <c r="D58" s="40">
        <v>0.106</v>
      </c>
      <c r="E58" s="40">
        <v>1.85</v>
      </c>
      <c r="F58" s="40">
        <v>0</v>
      </c>
      <c r="G58" s="40">
        <v>1.286</v>
      </c>
      <c r="H58" s="41">
        <v>0</v>
      </c>
      <c r="I58" s="85">
        <f t="shared" si="1"/>
        <v>27.141999999999641</v>
      </c>
      <c r="K58" s="87">
        <v>1.911</v>
      </c>
    </row>
    <row r="59" spans="1:11" x14ac:dyDescent="0.2">
      <c r="A59" s="113">
        <f t="shared" si="0"/>
        <v>2</v>
      </c>
      <c r="B59" s="102">
        <v>42055</v>
      </c>
      <c r="C59" s="39">
        <v>26.900000000001455</v>
      </c>
      <c r="D59" s="40">
        <v>9.6000000000000002E-2</v>
      </c>
      <c r="E59" s="40">
        <v>2.3959999999999999</v>
      </c>
      <c r="F59" s="40">
        <v>0</v>
      </c>
      <c r="G59" s="40">
        <v>0</v>
      </c>
      <c r="H59" s="41">
        <v>0</v>
      </c>
      <c r="I59" s="85">
        <f t="shared" si="1"/>
        <v>29.392000000001456</v>
      </c>
      <c r="K59" s="87">
        <v>1.911</v>
      </c>
    </row>
    <row r="60" spans="1:11" x14ac:dyDescent="0.2">
      <c r="A60" s="113">
        <f t="shared" si="0"/>
        <v>2</v>
      </c>
      <c r="B60" s="102">
        <v>42056</v>
      </c>
      <c r="C60" s="39">
        <v>27.399999999999636</v>
      </c>
      <c r="D60" s="40">
        <v>6.7000000000000004E-2</v>
      </c>
      <c r="E60" s="40">
        <v>2.097</v>
      </c>
      <c r="F60" s="40">
        <v>0</v>
      </c>
      <c r="G60" s="40">
        <v>0</v>
      </c>
      <c r="H60" s="41">
        <v>0</v>
      </c>
      <c r="I60" s="85">
        <f t="shared" si="1"/>
        <v>29.563999999999638</v>
      </c>
      <c r="K60" s="87">
        <v>1.8680000000000001</v>
      </c>
    </row>
    <row r="61" spans="1:11" x14ac:dyDescent="0.2">
      <c r="A61" s="113">
        <f t="shared" si="0"/>
        <v>2</v>
      </c>
      <c r="B61" s="102">
        <v>42057</v>
      </c>
      <c r="C61" s="39">
        <v>24.600000000000364</v>
      </c>
      <c r="D61" s="40">
        <v>9.4E-2</v>
      </c>
      <c r="E61" s="40">
        <v>1.9419999999999999</v>
      </c>
      <c r="F61" s="40">
        <v>0</v>
      </c>
      <c r="G61" s="40">
        <v>0</v>
      </c>
      <c r="H61" s="41">
        <v>0</v>
      </c>
      <c r="I61" s="85">
        <f t="shared" si="1"/>
        <v>26.636000000000365</v>
      </c>
      <c r="K61" s="87">
        <v>1.9179999999999999</v>
      </c>
    </row>
    <row r="62" spans="1:11" x14ac:dyDescent="0.2">
      <c r="A62" s="113">
        <f t="shared" si="0"/>
        <v>2</v>
      </c>
      <c r="B62" s="102">
        <v>42058</v>
      </c>
      <c r="C62" s="39">
        <v>26.099999999998545</v>
      </c>
      <c r="D62" s="40">
        <v>0.192</v>
      </c>
      <c r="E62" s="40">
        <v>2.508</v>
      </c>
      <c r="F62" s="40">
        <v>0</v>
      </c>
      <c r="G62" s="40">
        <v>0.32300000000000001</v>
      </c>
      <c r="H62" s="41">
        <v>0</v>
      </c>
      <c r="I62" s="85">
        <f t="shared" si="1"/>
        <v>29.122999999998544</v>
      </c>
      <c r="K62" s="87">
        <v>1.9019999999999999</v>
      </c>
    </row>
    <row r="63" spans="1:11" x14ac:dyDescent="0.2">
      <c r="A63" s="113">
        <f t="shared" si="0"/>
        <v>2</v>
      </c>
      <c r="B63" s="102">
        <v>42059</v>
      </c>
      <c r="C63" s="39">
        <v>26.900000000001455</v>
      </c>
      <c r="D63" s="40">
        <v>0.17100000000000001</v>
      </c>
      <c r="E63" s="40">
        <v>1.8779999999999999</v>
      </c>
      <c r="F63" s="40">
        <v>0.76700000000000002</v>
      </c>
      <c r="G63" s="40">
        <v>0.69899999999999995</v>
      </c>
      <c r="H63" s="41">
        <v>0.13</v>
      </c>
      <c r="I63" s="85">
        <f t="shared" si="1"/>
        <v>30.545000000001455</v>
      </c>
      <c r="K63" s="87">
        <v>1.7669999999999999</v>
      </c>
    </row>
    <row r="64" spans="1:11" x14ac:dyDescent="0.2">
      <c r="A64" s="113">
        <f t="shared" si="0"/>
        <v>2</v>
      </c>
      <c r="B64" s="102">
        <v>42060</v>
      </c>
      <c r="C64" s="39">
        <v>28</v>
      </c>
      <c r="D64" s="40">
        <v>0</v>
      </c>
      <c r="E64" s="40">
        <v>1.7290000000000001</v>
      </c>
      <c r="F64" s="40">
        <v>0</v>
      </c>
      <c r="G64" s="40">
        <v>0.43</v>
      </c>
      <c r="H64" s="41">
        <v>0</v>
      </c>
      <c r="I64" s="85">
        <f t="shared" si="1"/>
        <v>30.158999999999999</v>
      </c>
      <c r="K64" s="87">
        <v>1.8149999999999999</v>
      </c>
    </row>
    <row r="65" spans="1:11" x14ac:dyDescent="0.2">
      <c r="A65" s="113">
        <f t="shared" si="0"/>
        <v>2</v>
      </c>
      <c r="B65" s="102">
        <v>42061</v>
      </c>
      <c r="C65" s="39">
        <v>27.099999999998545</v>
      </c>
      <c r="D65" s="40">
        <v>0</v>
      </c>
      <c r="E65" s="40">
        <v>1.891</v>
      </c>
      <c r="F65" s="40">
        <v>0</v>
      </c>
      <c r="G65" s="40">
        <v>0.223</v>
      </c>
      <c r="H65" s="41">
        <v>0</v>
      </c>
      <c r="I65" s="85">
        <f t="shared" si="1"/>
        <v>29.213999999998542</v>
      </c>
      <c r="K65" s="87">
        <v>1.8140000000000001</v>
      </c>
    </row>
    <row r="66" spans="1:11" x14ac:dyDescent="0.2">
      <c r="A66" s="113">
        <f t="shared" si="0"/>
        <v>2</v>
      </c>
      <c r="B66" s="102">
        <v>42062</v>
      </c>
      <c r="C66" s="39">
        <v>28.100000000000364</v>
      </c>
      <c r="D66" s="40">
        <v>0</v>
      </c>
      <c r="E66" s="40">
        <v>1.93</v>
      </c>
      <c r="F66" s="40">
        <v>0</v>
      </c>
      <c r="G66" s="40">
        <v>0.44</v>
      </c>
      <c r="H66" s="41">
        <v>0</v>
      </c>
      <c r="I66" s="85">
        <f t="shared" si="1"/>
        <v>30.470000000000365</v>
      </c>
      <c r="K66" s="87">
        <v>1.7929999999999999</v>
      </c>
    </row>
    <row r="67" spans="1:11" x14ac:dyDescent="0.2">
      <c r="A67" s="113">
        <v>2</v>
      </c>
      <c r="B67" s="102">
        <v>42063</v>
      </c>
      <c r="C67" s="39">
        <v>27.800000000001091</v>
      </c>
      <c r="D67" s="40">
        <v>0</v>
      </c>
      <c r="E67" s="40">
        <v>1.4239999999999999</v>
      </c>
      <c r="F67" s="40">
        <v>0</v>
      </c>
      <c r="G67" s="40">
        <v>0.15</v>
      </c>
      <c r="H67" s="41">
        <v>0</v>
      </c>
      <c r="I67" s="85">
        <f t="shared" si="1"/>
        <v>29.374000000001089</v>
      </c>
      <c r="K67" s="87">
        <v>1.7450000000000001</v>
      </c>
    </row>
    <row r="68" spans="1:11" x14ac:dyDescent="0.2">
      <c r="A68" s="113">
        <f t="shared" si="0"/>
        <v>3</v>
      </c>
      <c r="B68" s="102">
        <v>42064</v>
      </c>
      <c r="C68" s="39">
        <v>26.199999999998909</v>
      </c>
      <c r="D68" s="40">
        <v>0</v>
      </c>
      <c r="E68" s="40">
        <v>1.208</v>
      </c>
      <c r="F68" s="40">
        <v>0</v>
      </c>
      <c r="G68" s="40">
        <v>0.14699999999999999</v>
      </c>
      <c r="H68" s="41">
        <v>0</v>
      </c>
      <c r="I68" s="85">
        <f t="shared" si="1"/>
        <v>27.554999999998905</v>
      </c>
      <c r="K68" s="87">
        <v>1.738</v>
      </c>
    </row>
    <row r="69" spans="1:11" x14ac:dyDescent="0.2">
      <c r="A69" s="113">
        <f t="shared" si="0"/>
        <v>3</v>
      </c>
      <c r="B69" s="102">
        <v>42065</v>
      </c>
      <c r="C69" s="39">
        <v>27.100000000000364</v>
      </c>
      <c r="D69" s="40">
        <v>0</v>
      </c>
      <c r="E69" s="40">
        <v>2.327</v>
      </c>
      <c r="F69" s="40">
        <v>0</v>
      </c>
      <c r="G69" s="40">
        <v>0.254</v>
      </c>
      <c r="H69" s="41">
        <v>0</v>
      </c>
      <c r="I69" s="85">
        <f t="shared" si="1"/>
        <v>29.681000000000363</v>
      </c>
      <c r="K69" s="87">
        <v>1.7450000000000001</v>
      </c>
    </row>
    <row r="70" spans="1:11" x14ac:dyDescent="0.2">
      <c r="A70" s="113">
        <f t="shared" si="0"/>
        <v>3</v>
      </c>
      <c r="B70" s="102">
        <v>42066</v>
      </c>
      <c r="C70" s="39">
        <v>25.100000000000364</v>
      </c>
      <c r="D70" s="40">
        <v>0</v>
      </c>
      <c r="E70" s="40">
        <v>1.8169999999999999</v>
      </c>
      <c r="F70" s="40">
        <v>0</v>
      </c>
      <c r="G70" s="40">
        <v>0.311</v>
      </c>
      <c r="H70" s="41">
        <v>0</v>
      </c>
      <c r="I70" s="85">
        <f t="shared" si="1"/>
        <v>27.228000000000364</v>
      </c>
      <c r="K70" s="87">
        <v>1.7629999999999999</v>
      </c>
    </row>
    <row r="71" spans="1:11" x14ac:dyDescent="0.2">
      <c r="A71" s="113">
        <f t="shared" si="0"/>
        <v>3</v>
      </c>
      <c r="B71" s="102">
        <v>42067</v>
      </c>
      <c r="C71" s="39">
        <v>26.899999999999636</v>
      </c>
      <c r="D71" s="40">
        <v>0</v>
      </c>
      <c r="E71" s="40">
        <v>1.7450000000000001</v>
      </c>
      <c r="F71" s="40">
        <v>0</v>
      </c>
      <c r="G71" s="40">
        <v>0.27900000000000003</v>
      </c>
      <c r="H71" s="41">
        <v>0</v>
      </c>
      <c r="I71" s="85">
        <f t="shared" si="1"/>
        <v>28.923999999999637</v>
      </c>
      <c r="K71" s="87">
        <v>1.7669999999999999</v>
      </c>
    </row>
    <row r="72" spans="1:11" x14ac:dyDescent="0.2">
      <c r="A72" s="113">
        <f t="shared" si="0"/>
        <v>3</v>
      </c>
      <c r="B72" s="102">
        <v>42068</v>
      </c>
      <c r="C72" s="39">
        <v>26.799999999999272</v>
      </c>
      <c r="D72" s="40">
        <v>0</v>
      </c>
      <c r="E72" s="40">
        <v>2.3170000000000002</v>
      </c>
      <c r="F72" s="40">
        <v>0</v>
      </c>
      <c r="G72" s="40">
        <v>0.627</v>
      </c>
      <c r="H72" s="41">
        <v>0</v>
      </c>
      <c r="I72" s="85">
        <f t="shared" si="1"/>
        <v>29.743999999999271</v>
      </c>
      <c r="K72" s="87">
        <v>1.756</v>
      </c>
    </row>
    <row r="73" spans="1:11" x14ac:dyDescent="0.2">
      <c r="A73" s="113">
        <f t="shared" ref="A73:A136" si="2">+IF(ISBLANK($B73),"",MONTH($B73))</f>
        <v>3</v>
      </c>
      <c r="B73" s="102">
        <v>42069</v>
      </c>
      <c r="C73" s="39">
        <v>26.200000000000728</v>
      </c>
      <c r="D73" s="40">
        <v>0</v>
      </c>
      <c r="E73" s="40">
        <v>1.8240000000000001</v>
      </c>
      <c r="F73" s="40">
        <v>0</v>
      </c>
      <c r="G73" s="40">
        <v>0.46300000000000002</v>
      </c>
      <c r="H73" s="41">
        <v>0</v>
      </c>
      <c r="I73" s="85">
        <f t="shared" ref="I73:I136" si="3">+SUM(C73:H73)</f>
        <v>28.48700000000073</v>
      </c>
      <c r="K73" s="87">
        <v>1.7490000000000001</v>
      </c>
    </row>
    <row r="74" spans="1:11" x14ac:dyDescent="0.2">
      <c r="A74" s="113">
        <f t="shared" si="2"/>
        <v>3</v>
      </c>
      <c r="B74" s="102">
        <v>42070</v>
      </c>
      <c r="C74" s="39">
        <v>27.799999999999272</v>
      </c>
      <c r="D74" s="40">
        <v>0</v>
      </c>
      <c r="E74" s="40">
        <v>1.63</v>
      </c>
      <c r="F74" s="40">
        <v>0</v>
      </c>
      <c r="G74" s="40">
        <v>0.49099999999999999</v>
      </c>
      <c r="H74" s="41">
        <v>0</v>
      </c>
      <c r="I74" s="85">
        <f t="shared" si="3"/>
        <v>29.920999999999271</v>
      </c>
      <c r="K74" s="87">
        <v>1.7370000000000001</v>
      </c>
    </row>
    <row r="75" spans="1:11" x14ac:dyDescent="0.2">
      <c r="A75" s="113">
        <f t="shared" si="2"/>
        <v>3</v>
      </c>
      <c r="B75" s="102">
        <v>42071</v>
      </c>
      <c r="C75" s="39">
        <v>25.600000000000364</v>
      </c>
      <c r="D75" s="40">
        <v>0.13800000000000001</v>
      </c>
      <c r="E75" s="40">
        <v>0.76200000000000001</v>
      </c>
      <c r="F75" s="40">
        <v>8.3000000000000004E-2</v>
      </c>
      <c r="G75" s="40">
        <v>8.5000000000000006E-2</v>
      </c>
      <c r="H75" s="41">
        <v>2.3E-2</v>
      </c>
      <c r="I75" s="85">
        <f t="shared" si="3"/>
        <v>26.691000000000365</v>
      </c>
      <c r="K75" s="87">
        <v>1.71</v>
      </c>
    </row>
    <row r="76" spans="1:11" x14ac:dyDescent="0.2">
      <c r="A76" s="113">
        <f t="shared" si="2"/>
        <v>3</v>
      </c>
      <c r="B76" s="102">
        <v>42072</v>
      </c>
      <c r="C76" s="39">
        <v>25.899999999999636</v>
      </c>
      <c r="D76" s="40">
        <v>0</v>
      </c>
      <c r="E76" s="40">
        <v>1.68</v>
      </c>
      <c r="F76" s="40">
        <v>0</v>
      </c>
      <c r="G76" s="40">
        <v>0.28299999999999997</v>
      </c>
      <c r="H76" s="41">
        <v>0</v>
      </c>
      <c r="I76" s="85">
        <f t="shared" si="3"/>
        <v>27.862999999999637</v>
      </c>
      <c r="K76" s="87">
        <v>1.748</v>
      </c>
    </row>
    <row r="77" spans="1:11" x14ac:dyDescent="0.2">
      <c r="A77" s="113">
        <f t="shared" si="2"/>
        <v>3</v>
      </c>
      <c r="B77" s="102">
        <v>42073</v>
      </c>
      <c r="C77" s="39">
        <v>27</v>
      </c>
      <c r="D77" s="40">
        <v>4.2000000000000003E-2</v>
      </c>
      <c r="E77" s="40">
        <v>1.7709999999999999</v>
      </c>
      <c r="F77" s="40">
        <v>0</v>
      </c>
      <c r="G77" s="40">
        <v>0.70199999999999996</v>
      </c>
      <c r="H77" s="41">
        <v>0</v>
      </c>
      <c r="I77" s="85">
        <f t="shared" si="3"/>
        <v>29.515000000000001</v>
      </c>
      <c r="K77" s="87">
        <v>1.77</v>
      </c>
    </row>
    <row r="78" spans="1:11" x14ac:dyDescent="0.2">
      <c r="A78" s="113">
        <f t="shared" si="2"/>
        <v>3</v>
      </c>
      <c r="B78" s="102">
        <v>42074</v>
      </c>
      <c r="C78" s="39">
        <v>27.100000000000364</v>
      </c>
      <c r="D78" s="40">
        <v>0</v>
      </c>
      <c r="E78" s="40">
        <v>1.2410000000000001</v>
      </c>
      <c r="F78" s="40">
        <v>0</v>
      </c>
      <c r="G78" s="40">
        <v>0.49299999999999999</v>
      </c>
      <c r="H78" s="41">
        <v>0</v>
      </c>
      <c r="I78" s="85">
        <f t="shared" si="3"/>
        <v>28.834000000000362</v>
      </c>
      <c r="K78" s="87">
        <v>1.71</v>
      </c>
    </row>
    <row r="79" spans="1:11" x14ac:dyDescent="0.2">
      <c r="A79" s="113">
        <f t="shared" si="2"/>
        <v>3</v>
      </c>
      <c r="B79" s="102">
        <v>42075</v>
      </c>
      <c r="C79" s="39">
        <v>24.700000000000728</v>
      </c>
      <c r="D79" s="40">
        <v>2.9000000000000001E-2</v>
      </c>
      <c r="E79" s="40">
        <v>1.274</v>
      </c>
      <c r="F79" s="40">
        <v>0</v>
      </c>
      <c r="G79" s="40">
        <v>0.94399999999999995</v>
      </c>
      <c r="H79" s="41">
        <v>2.1999999999999999E-2</v>
      </c>
      <c r="I79" s="85">
        <f t="shared" si="3"/>
        <v>26.969000000000726</v>
      </c>
      <c r="K79" s="87">
        <v>1.71</v>
      </c>
    </row>
    <row r="80" spans="1:11" x14ac:dyDescent="0.2">
      <c r="A80" s="113">
        <f t="shared" si="2"/>
        <v>3</v>
      </c>
      <c r="B80" s="102">
        <v>42076</v>
      </c>
      <c r="C80" s="39">
        <v>26.199999999998909</v>
      </c>
      <c r="D80" s="40">
        <v>0</v>
      </c>
      <c r="E80" s="40">
        <v>1.4570000000000001</v>
      </c>
      <c r="F80" s="40">
        <v>0</v>
      </c>
      <c r="G80" s="40">
        <v>1.0840000000000001</v>
      </c>
      <c r="H80" s="41">
        <v>0</v>
      </c>
      <c r="I80" s="85">
        <f t="shared" si="3"/>
        <v>28.740999999998909</v>
      </c>
      <c r="K80" s="87">
        <v>1.6819999999999999</v>
      </c>
    </row>
    <row r="81" spans="1:11" x14ac:dyDescent="0.2">
      <c r="A81" s="113">
        <f t="shared" si="2"/>
        <v>3</v>
      </c>
      <c r="B81" s="102">
        <v>42077</v>
      </c>
      <c r="C81" s="39">
        <v>27.800000000001091</v>
      </c>
      <c r="D81" s="40">
        <v>0</v>
      </c>
      <c r="E81" s="40">
        <v>0.998</v>
      </c>
      <c r="F81" s="40">
        <v>0</v>
      </c>
      <c r="G81" s="40">
        <v>1.0329999999999999</v>
      </c>
      <c r="H81" s="41">
        <v>0</v>
      </c>
      <c r="I81" s="85">
        <f t="shared" si="3"/>
        <v>29.831000000001094</v>
      </c>
      <c r="K81" s="87">
        <v>1.706</v>
      </c>
    </row>
    <row r="82" spans="1:11" x14ac:dyDescent="0.2">
      <c r="A82" s="113">
        <f t="shared" si="2"/>
        <v>3</v>
      </c>
      <c r="B82" s="102">
        <v>42078</v>
      </c>
      <c r="C82" s="39">
        <v>23.199999999998909</v>
      </c>
      <c r="D82" s="40">
        <v>0</v>
      </c>
      <c r="E82" s="40">
        <v>0.86399999999999999</v>
      </c>
      <c r="F82" s="40">
        <v>0</v>
      </c>
      <c r="G82" s="40">
        <v>1.1659999999999999</v>
      </c>
      <c r="H82" s="41">
        <v>0</v>
      </c>
      <c r="I82" s="85">
        <f t="shared" si="3"/>
        <v>25.22999999999891</v>
      </c>
      <c r="K82" s="87">
        <v>1.758</v>
      </c>
    </row>
    <row r="83" spans="1:11" x14ac:dyDescent="0.2">
      <c r="A83" s="113">
        <f t="shared" si="2"/>
        <v>3</v>
      </c>
      <c r="B83" s="102">
        <v>42079</v>
      </c>
      <c r="C83" s="39">
        <v>28.200000000000728</v>
      </c>
      <c r="D83" s="40">
        <v>3.6999999999999998E-2</v>
      </c>
      <c r="E83" s="40">
        <v>1.909</v>
      </c>
      <c r="F83" s="40">
        <v>0</v>
      </c>
      <c r="G83" s="40">
        <v>1.3260000000000001</v>
      </c>
      <c r="H83" s="41">
        <v>0</v>
      </c>
      <c r="I83" s="85">
        <f t="shared" si="3"/>
        <v>31.472000000000726</v>
      </c>
      <c r="K83" s="87">
        <v>1.7470000000000001</v>
      </c>
    </row>
    <row r="84" spans="1:11" x14ac:dyDescent="0.2">
      <c r="A84" s="113">
        <f t="shared" si="2"/>
        <v>3</v>
      </c>
      <c r="B84" s="102">
        <v>42080</v>
      </c>
      <c r="C84" s="39">
        <v>24.299999999999272</v>
      </c>
      <c r="D84" s="40">
        <v>0.105</v>
      </c>
      <c r="E84" s="40">
        <v>0.97399999999999998</v>
      </c>
      <c r="F84" s="40">
        <v>0.25</v>
      </c>
      <c r="G84" s="40">
        <v>0.77400000000000002</v>
      </c>
      <c r="H84" s="41">
        <v>6.2E-2</v>
      </c>
      <c r="I84" s="85">
        <f t="shared" si="3"/>
        <v>26.464999999999275</v>
      </c>
      <c r="K84" s="87">
        <v>1.522</v>
      </c>
    </row>
    <row r="85" spans="1:11" x14ac:dyDescent="0.2">
      <c r="A85" s="113">
        <f t="shared" si="2"/>
        <v>3</v>
      </c>
      <c r="B85" s="102">
        <v>42081</v>
      </c>
      <c r="C85" s="39">
        <v>24.700000000000728</v>
      </c>
      <c r="D85" s="40">
        <v>0</v>
      </c>
      <c r="E85" s="40">
        <v>1.4570000000000001</v>
      </c>
      <c r="F85" s="40">
        <v>0</v>
      </c>
      <c r="G85" s="40">
        <v>0.32400000000000001</v>
      </c>
      <c r="H85" s="41">
        <v>0</v>
      </c>
      <c r="I85" s="85">
        <f t="shared" si="3"/>
        <v>26.48100000000073</v>
      </c>
      <c r="K85" s="87">
        <v>1.829</v>
      </c>
    </row>
    <row r="86" spans="1:11" x14ac:dyDescent="0.2">
      <c r="A86" s="113">
        <f t="shared" si="2"/>
        <v>3</v>
      </c>
      <c r="B86" s="102">
        <v>42082</v>
      </c>
      <c r="C86" s="39">
        <v>27.899999999999636</v>
      </c>
      <c r="D86" s="40">
        <v>0</v>
      </c>
      <c r="E86" s="40">
        <v>1.2789999999999999</v>
      </c>
      <c r="F86" s="40">
        <v>0</v>
      </c>
      <c r="G86" s="40">
        <v>0.69799999999999995</v>
      </c>
      <c r="H86" s="41">
        <v>0</v>
      </c>
      <c r="I86" s="85">
        <f t="shared" si="3"/>
        <v>29.876999999999637</v>
      </c>
      <c r="K86" s="87">
        <v>1.75</v>
      </c>
    </row>
    <row r="87" spans="1:11" x14ac:dyDescent="0.2">
      <c r="A87" s="113">
        <f t="shared" si="2"/>
        <v>3</v>
      </c>
      <c r="B87" s="102">
        <v>42083</v>
      </c>
      <c r="C87" s="39">
        <v>24.800000000001091</v>
      </c>
      <c r="D87" s="40">
        <v>0</v>
      </c>
      <c r="E87" s="40">
        <v>1.6140000000000001</v>
      </c>
      <c r="F87" s="40">
        <v>0</v>
      </c>
      <c r="G87" s="40">
        <v>0.30399999999999999</v>
      </c>
      <c r="H87" s="41">
        <v>0</v>
      </c>
      <c r="I87" s="85">
        <f t="shared" si="3"/>
        <v>26.718000000001091</v>
      </c>
      <c r="K87" s="87">
        <v>1.7150000000000001</v>
      </c>
    </row>
    <row r="88" spans="1:11" x14ac:dyDescent="0.2">
      <c r="A88" s="113">
        <f t="shared" si="2"/>
        <v>3</v>
      </c>
      <c r="B88" s="102">
        <v>42084</v>
      </c>
      <c r="C88" s="39">
        <v>25.599999999998545</v>
      </c>
      <c r="D88" s="40">
        <v>0</v>
      </c>
      <c r="E88" s="40">
        <v>0.82799999999999996</v>
      </c>
      <c r="F88" s="40">
        <v>0</v>
      </c>
      <c r="G88" s="40">
        <v>0</v>
      </c>
      <c r="H88" s="41">
        <v>0</v>
      </c>
      <c r="I88" s="85">
        <f t="shared" si="3"/>
        <v>26.427999999998544</v>
      </c>
      <c r="K88" s="87">
        <v>1.696</v>
      </c>
    </row>
    <row r="89" spans="1:11" x14ac:dyDescent="0.2">
      <c r="A89" s="113">
        <f t="shared" si="2"/>
        <v>3</v>
      </c>
      <c r="B89" s="102">
        <v>42085</v>
      </c>
      <c r="C89" s="39">
        <v>28</v>
      </c>
      <c r="D89" s="40">
        <v>0</v>
      </c>
      <c r="E89" s="40">
        <v>0.96299999999999997</v>
      </c>
      <c r="F89" s="40">
        <v>0</v>
      </c>
      <c r="G89" s="40">
        <v>0</v>
      </c>
      <c r="H89" s="41">
        <v>0</v>
      </c>
      <c r="I89" s="85">
        <f t="shared" si="3"/>
        <v>28.963000000000001</v>
      </c>
      <c r="K89" s="87">
        <v>1.752</v>
      </c>
    </row>
    <row r="90" spans="1:11" x14ac:dyDescent="0.2">
      <c r="A90" s="113">
        <f t="shared" si="2"/>
        <v>3</v>
      </c>
      <c r="B90" s="102">
        <v>42086</v>
      </c>
      <c r="C90" s="39">
        <v>25.300000000001091</v>
      </c>
      <c r="D90" s="40">
        <v>0</v>
      </c>
      <c r="E90" s="40">
        <v>1.897</v>
      </c>
      <c r="F90" s="40">
        <v>0</v>
      </c>
      <c r="G90" s="40">
        <v>0</v>
      </c>
      <c r="H90" s="41">
        <v>0</v>
      </c>
      <c r="I90" s="85">
        <f t="shared" si="3"/>
        <v>27.19700000000109</v>
      </c>
      <c r="K90" s="87">
        <v>1.8280000000000001</v>
      </c>
    </row>
    <row r="91" spans="1:11" x14ac:dyDescent="0.2">
      <c r="A91" s="113">
        <f t="shared" si="2"/>
        <v>3</v>
      </c>
      <c r="B91" s="102">
        <v>42087</v>
      </c>
      <c r="C91" s="39">
        <v>27.199999999998909</v>
      </c>
      <c r="D91" s="40">
        <v>0</v>
      </c>
      <c r="E91" s="40">
        <v>1.8919999999999999</v>
      </c>
      <c r="F91" s="40">
        <v>0</v>
      </c>
      <c r="G91" s="40">
        <v>0.26</v>
      </c>
      <c r="H91" s="41">
        <v>0</v>
      </c>
      <c r="I91" s="85">
        <f t="shared" si="3"/>
        <v>29.35199999999891</v>
      </c>
      <c r="K91" s="87">
        <v>1.79</v>
      </c>
    </row>
    <row r="92" spans="1:11" x14ac:dyDescent="0.2">
      <c r="A92" s="113">
        <f t="shared" si="2"/>
        <v>3</v>
      </c>
      <c r="B92" s="102">
        <v>42088</v>
      </c>
      <c r="C92" s="39">
        <v>27</v>
      </c>
      <c r="D92" s="40">
        <v>0</v>
      </c>
      <c r="E92" s="40">
        <v>1.4990000000000001</v>
      </c>
      <c r="F92" s="40">
        <v>0</v>
      </c>
      <c r="G92" s="40">
        <v>0.32700000000000001</v>
      </c>
      <c r="H92" s="41">
        <v>0</v>
      </c>
      <c r="I92" s="85">
        <f t="shared" si="3"/>
        <v>28.826000000000001</v>
      </c>
      <c r="K92" s="87">
        <v>1.7889999999999999</v>
      </c>
    </row>
    <row r="93" spans="1:11" x14ac:dyDescent="0.2">
      <c r="A93" s="113">
        <f t="shared" si="2"/>
        <v>3</v>
      </c>
      <c r="B93" s="102">
        <v>42089</v>
      </c>
      <c r="C93" s="39">
        <v>25.900000000001455</v>
      </c>
      <c r="D93" s="40">
        <v>0</v>
      </c>
      <c r="E93" s="40">
        <v>2.298</v>
      </c>
      <c r="F93" s="40">
        <v>0</v>
      </c>
      <c r="G93" s="40">
        <v>0.26500000000000001</v>
      </c>
      <c r="H93" s="41">
        <v>0</v>
      </c>
      <c r="I93" s="85">
        <f t="shared" si="3"/>
        <v>28.463000000001458</v>
      </c>
      <c r="K93" s="87">
        <v>1.7789999999999999</v>
      </c>
    </row>
    <row r="94" spans="1:11" x14ac:dyDescent="0.2">
      <c r="A94" s="113">
        <f t="shared" si="2"/>
        <v>3</v>
      </c>
      <c r="B94" s="102">
        <v>42090</v>
      </c>
      <c r="C94" s="39">
        <v>27.299999999999272</v>
      </c>
      <c r="D94" s="40">
        <v>0</v>
      </c>
      <c r="E94" s="40">
        <v>1.5780000000000001</v>
      </c>
      <c r="F94" s="40">
        <v>0</v>
      </c>
      <c r="G94" s="40">
        <v>0</v>
      </c>
      <c r="H94" s="41">
        <v>0</v>
      </c>
      <c r="I94" s="85">
        <f t="shared" si="3"/>
        <v>28.877999999999272</v>
      </c>
      <c r="K94" s="87">
        <v>1.7490000000000001</v>
      </c>
    </row>
    <row r="95" spans="1:11" x14ac:dyDescent="0.2">
      <c r="A95" s="113">
        <f t="shared" si="2"/>
        <v>3</v>
      </c>
      <c r="B95" s="102">
        <v>42091</v>
      </c>
      <c r="C95" s="39">
        <v>28.200000000000728</v>
      </c>
      <c r="D95" s="40">
        <v>0</v>
      </c>
      <c r="E95" s="40">
        <v>1.272</v>
      </c>
      <c r="F95" s="40">
        <v>0</v>
      </c>
      <c r="G95" s="40">
        <v>0</v>
      </c>
      <c r="H95" s="41">
        <v>0</v>
      </c>
      <c r="I95" s="85">
        <f t="shared" si="3"/>
        <v>29.472000000000726</v>
      </c>
      <c r="K95" s="87">
        <v>1.7370000000000001</v>
      </c>
    </row>
    <row r="96" spans="1:11" x14ac:dyDescent="0.2">
      <c r="A96" s="113">
        <f t="shared" si="2"/>
        <v>3</v>
      </c>
      <c r="B96" s="102">
        <v>42092</v>
      </c>
      <c r="C96" s="39">
        <v>26.299999999999272</v>
      </c>
      <c r="D96" s="40">
        <v>0</v>
      </c>
      <c r="E96" s="40">
        <v>1.2450000000000001</v>
      </c>
      <c r="F96" s="40">
        <v>0</v>
      </c>
      <c r="G96" s="40">
        <v>0</v>
      </c>
      <c r="H96" s="41">
        <v>0</v>
      </c>
      <c r="I96" s="85">
        <f t="shared" si="3"/>
        <v>27.544999999999273</v>
      </c>
      <c r="K96" s="87">
        <v>1.7290000000000001</v>
      </c>
    </row>
    <row r="97" spans="1:11" x14ac:dyDescent="0.2">
      <c r="A97" s="113">
        <f t="shared" si="2"/>
        <v>3</v>
      </c>
      <c r="B97" s="102">
        <v>42093</v>
      </c>
      <c r="C97" s="39">
        <v>26</v>
      </c>
      <c r="D97" s="40">
        <v>0.314</v>
      </c>
      <c r="E97" s="40">
        <v>2.5960000000000001</v>
      </c>
      <c r="F97" s="40">
        <v>0</v>
      </c>
      <c r="G97" s="40">
        <v>0</v>
      </c>
      <c r="H97" s="41">
        <v>0</v>
      </c>
      <c r="I97" s="85">
        <f t="shared" si="3"/>
        <v>28.91</v>
      </c>
      <c r="K97" s="87">
        <v>1.7789999999999999</v>
      </c>
    </row>
    <row r="98" spans="1:11" x14ac:dyDescent="0.2">
      <c r="A98" s="113">
        <f t="shared" si="2"/>
        <v>3</v>
      </c>
      <c r="B98" s="102">
        <v>42094</v>
      </c>
      <c r="C98" s="39">
        <v>25.899999999999636</v>
      </c>
      <c r="D98" s="40">
        <v>0</v>
      </c>
      <c r="E98" s="40">
        <v>2.5609999999999999</v>
      </c>
      <c r="F98" s="40">
        <v>0.29799999999999999</v>
      </c>
      <c r="G98" s="40">
        <v>0.56299999999999994</v>
      </c>
      <c r="H98" s="41">
        <v>6.4000000000000001E-2</v>
      </c>
      <c r="I98" s="85">
        <f t="shared" si="3"/>
        <v>29.385999999999633</v>
      </c>
      <c r="K98" s="87">
        <v>1.7689999999999999</v>
      </c>
    </row>
    <row r="99" spans="1:11" x14ac:dyDescent="0.2">
      <c r="A99" s="113">
        <f t="shared" si="2"/>
        <v>4</v>
      </c>
      <c r="B99" s="102">
        <v>42095</v>
      </c>
      <c r="C99" s="39">
        <v>24.399999999999636</v>
      </c>
      <c r="D99" s="40">
        <v>0</v>
      </c>
      <c r="E99" s="40">
        <v>1.6990000000000001</v>
      </c>
      <c r="F99" s="40">
        <v>0</v>
      </c>
      <c r="G99" s="40">
        <v>0.61599999999999999</v>
      </c>
      <c r="H99" s="41">
        <v>0</v>
      </c>
      <c r="I99" s="85">
        <f t="shared" si="3"/>
        <v>26.714999999999637</v>
      </c>
      <c r="J99" s="5"/>
      <c r="K99" s="87">
        <v>1.7450000000000001</v>
      </c>
    </row>
    <row r="100" spans="1:11" x14ac:dyDescent="0.2">
      <c r="A100" s="113">
        <f t="shared" si="2"/>
        <v>4</v>
      </c>
      <c r="B100" s="102">
        <v>42096</v>
      </c>
      <c r="C100" s="39">
        <v>25.600000000000364</v>
      </c>
      <c r="D100" s="40">
        <v>0</v>
      </c>
      <c r="E100" s="40">
        <v>1.728</v>
      </c>
      <c r="F100" s="40">
        <v>0.25</v>
      </c>
      <c r="G100" s="40">
        <v>0.56599999999999995</v>
      </c>
      <c r="H100" s="41">
        <v>4.5999999999999999E-2</v>
      </c>
      <c r="I100" s="85">
        <f t="shared" si="3"/>
        <v>28.190000000000364</v>
      </c>
      <c r="K100" s="87">
        <v>1.6910000000000001</v>
      </c>
    </row>
    <row r="101" spans="1:11" x14ac:dyDescent="0.2">
      <c r="A101" s="113">
        <f t="shared" si="2"/>
        <v>4</v>
      </c>
      <c r="B101" s="102">
        <v>42097</v>
      </c>
      <c r="C101" s="39">
        <v>27</v>
      </c>
      <c r="D101" s="40">
        <v>0</v>
      </c>
      <c r="E101" s="40">
        <v>0.82</v>
      </c>
      <c r="F101" s="40">
        <v>0</v>
      </c>
      <c r="G101" s="40">
        <v>0</v>
      </c>
      <c r="H101" s="41">
        <v>0</v>
      </c>
      <c r="I101" s="85">
        <f t="shared" si="3"/>
        <v>27.82</v>
      </c>
      <c r="K101" s="87">
        <v>1.6240000000000001</v>
      </c>
    </row>
    <row r="102" spans="1:11" x14ac:dyDescent="0.2">
      <c r="A102" s="113">
        <f t="shared" si="2"/>
        <v>4</v>
      </c>
      <c r="B102" s="102">
        <v>42098</v>
      </c>
      <c r="C102" s="39">
        <v>24.5</v>
      </c>
      <c r="D102" s="40">
        <v>0</v>
      </c>
      <c r="E102" s="40">
        <v>1.391</v>
      </c>
      <c r="F102" s="40">
        <v>0</v>
      </c>
      <c r="G102" s="40">
        <v>0.20300000000000001</v>
      </c>
      <c r="H102" s="41">
        <v>0</v>
      </c>
      <c r="I102" s="85">
        <f t="shared" si="3"/>
        <v>26.093999999999998</v>
      </c>
      <c r="K102" s="87">
        <v>1.72</v>
      </c>
    </row>
    <row r="103" spans="1:11" x14ac:dyDescent="0.2">
      <c r="A103" s="113">
        <f t="shared" si="2"/>
        <v>4</v>
      </c>
      <c r="B103" s="102">
        <v>42099</v>
      </c>
      <c r="C103" s="39">
        <v>26.800000000001091</v>
      </c>
      <c r="D103" s="40">
        <v>0</v>
      </c>
      <c r="E103" s="40">
        <v>0.90300000000000002</v>
      </c>
      <c r="F103" s="40">
        <v>0</v>
      </c>
      <c r="G103" s="40">
        <v>0</v>
      </c>
      <c r="H103" s="41">
        <v>0</v>
      </c>
      <c r="I103" s="85">
        <f t="shared" si="3"/>
        <v>27.70300000000109</v>
      </c>
      <c r="K103" s="87">
        <v>1.7010000000000001</v>
      </c>
    </row>
    <row r="104" spans="1:11" x14ac:dyDescent="0.2">
      <c r="A104" s="113">
        <f t="shared" si="2"/>
        <v>4</v>
      </c>
      <c r="B104" s="102">
        <v>42100</v>
      </c>
      <c r="C104" s="39">
        <v>24.899999999999636</v>
      </c>
      <c r="D104" s="40">
        <v>0</v>
      </c>
      <c r="E104" s="40">
        <v>2.1040000000000001</v>
      </c>
      <c r="F104" s="40">
        <v>0</v>
      </c>
      <c r="G104" s="40">
        <v>0.30099999999999999</v>
      </c>
      <c r="H104" s="41">
        <v>0</v>
      </c>
      <c r="I104" s="85">
        <f t="shared" si="3"/>
        <v>27.304999999999634</v>
      </c>
      <c r="K104" s="87">
        <v>1.599</v>
      </c>
    </row>
    <row r="105" spans="1:11" x14ac:dyDescent="0.2">
      <c r="A105" s="113">
        <f t="shared" si="2"/>
        <v>4</v>
      </c>
      <c r="B105" s="102">
        <v>42101</v>
      </c>
      <c r="C105" s="39">
        <v>27.199999999998909</v>
      </c>
      <c r="D105" s="40">
        <v>0</v>
      </c>
      <c r="E105" s="40">
        <v>2.1360000000000001</v>
      </c>
      <c r="F105" s="40">
        <v>0</v>
      </c>
      <c r="G105" s="40">
        <v>0.30199999999999999</v>
      </c>
      <c r="H105" s="41">
        <v>0</v>
      </c>
      <c r="I105" s="85">
        <f t="shared" si="3"/>
        <v>29.637999999998907</v>
      </c>
      <c r="K105" s="87">
        <v>1.788</v>
      </c>
    </row>
    <row r="106" spans="1:11" x14ac:dyDescent="0.2">
      <c r="A106" s="113">
        <f t="shared" si="2"/>
        <v>4</v>
      </c>
      <c r="B106" s="102">
        <v>42102</v>
      </c>
      <c r="C106" s="39">
        <v>29.100000000000364</v>
      </c>
      <c r="D106" s="40">
        <v>0</v>
      </c>
      <c r="E106" s="40">
        <v>2.2109999999999999</v>
      </c>
      <c r="F106" s="40">
        <v>0</v>
      </c>
      <c r="G106" s="40">
        <v>0.33400000000000002</v>
      </c>
      <c r="H106" s="41">
        <v>0</v>
      </c>
      <c r="I106" s="85">
        <f t="shared" si="3"/>
        <v>31.645000000000362</v>
      </c>
      <c r="K106" s="87">
        <v>1.76</v>
      </c>
    </row>
    <row r="107" spans="1:11" x14ac:dyDescent="0.2">
      <c r="A107" s="113">
        <f t="shared" si="2"/>
        <v>4</v>
      </c>
      <c r="B107" s="102">
        <v>42103</v>
      </c>
      <c r="C107" s="39">
        <v>26.899999999999636</v>
      </c>
      <c r="D107" s="40">
        <v>0</v>
      </c>
      <c r="E107" s="40">
        <v>2.4660000000000002</v>
      </c>
      <c r="F107" s="40">
        <v>0</v>
      </c>
      <c r="G107" s="40">
        <v>0.33400000000000002</v>
      </c>
      <c r="H107" s="41">
        <v>0</v>
      </c>
      <c r="I107" s="85">
        <f t="shared" si="3"/>
        <v>29.699999999999637</v>
      </c>
      <c r="K107" s="87">
        <v>1.7490000000000001</v>
      </c>
    </row>
    <row r="108" spans="1:11" x14ac:dyDescent="0.2">
      <c r="A108" s="113">
        <f t="shared" si="2"/>
        <v>4</v>
      </c>
      <c r="B108" s="102">
        <v>42104</v>
      </c>
      <c r="C108" s="39">
        <v>26.200000000000728</v>
      </c>
      <c r="D108" s="40">
        <v>0</v>
      </c>
      <c r="E108" s="40">
        <v>1.855</v>
      </c>
      <c r="F108" s="40">
        <v>0</v>
      </c>
      <c r="G108" s="40">
        <v>0.26100000000000001</v>
      </c>
      <c r="H108" s="41">
        <v>0</v>
      </c>
      <c r="I108" s="85">
        <f t="shared" si="3"/>
        <v>28.316000000000727</v>
      </c>
      <c r="K108" s="87">
        <v>1.6830000000000001</v>
      </c>
    </row>
    <row r="109" spans="1:11" x14ac:dyDescent="0.2">
      <c r="A109" s="113">
        <f t="shared" si="2"/>
        <v>4</v>
      </c>
      <c r="B109" s="102">
        <v>42105</v>
      </c>
      <c r="C109" s="39">
        <v>26</v>
      </c>
      <c r="D109" s="40">
        <v>0</v>
      </c>
      <c r="E109" s="40">
        <v>1.5389999999999999</v>
      </c>
      <c r="F109" s="40">
        <v>0</v>
      </c>
      <c r="G109" s="40">
        <v>0</v>
      </c>
      <c r="H109" s="41">
        <v>0</v>
      </c>
      <c r="I109" s="85">
        <f t="shared" si="3"/>
        <v>27.539000000000001</v>
      </c>
      <c r="K109" s="87">
        <v>1.68</v>
      </c>
    </row>
    <row r="110" spans="1:11" x14ac:dyDescent="0.2">
      <c r="A110" s="113">
        <f t="shared" si="2"/>
        <v>4</v>
      </c>
      <c r="B110" s="102">
        <v>42106</v>
      </c>
      <c r="C110" s="39">
        <v>26.799999999999272</v>
      </c>
      <c r="D110" s="40">
        <v>0</v>
      </c>
      <c r="E110" s="40">
        <v>1.2909999999999999</v>
      </c>
      <c r="F110" s="40">
        <v>0</v>
      </c>
      <c r="G110" s="40">
        <v>0</v>
      </c>
      <c r="H110" s="41">
        <v>0</v>
      </c>
      <c r="I110" s="85">
        <f t="shared" si="3"/>
        <v>28.090999999999273</v>
      </c>
      <c r="K110" s="87">
        <v>1.7470000000000001</v>
      </c>
    </row>
    <row r="111" spans="1:11" x14ac:dyDescent="0.2">
      <c r="A111" s="113">
        <f t="shared" si="2"/>
        <v>4</v>
      </c>
      <c r="B111" s="102">
        <v>42107</v>
      </c>
      <c r="C111" s="39">
        <v>27.300000000001091</v>
      </c>
      <c r="D111" s="40">
        <v>0</v>
      </c>
      <c r="E111" s="40">
        <v>2.7530000000000001</v>
      </c>
      <c r="F111" s="40">
        <v>0</v>
      </c>
      <c r="G111" s="40">
        <v>0</v>
      </c>
      <c r="H111" s="41">
        <v>0</v>
      </c>
      <c r="I111" s="85">
        <f t="shared" si="3"/>
        <v>30.053000000001092</v>
      </c>
      <c r="K111" s="87">
        <v>1.8069999999999999</v>
      </c>
    </row>
    <row r="112" spans="1:11" x14ac:dyDescent="0.2">
      <c r="A112" s="113">
        <f t="shared" si="2"/>
        <v>4</v>
      </c>
      <c r="B112" s="102">
        <v>42108</v>
      </c>
      <c r="C112" s="39">
        <v>27.100000000000364</v>
      </c>
      <c r="D112" s="40">
        <v>0</v>
      </c>
      <c r="E112" s="40">
        <v>2.2120000000000002</v>
      </c>
      <c r="F112" s="40">
        <v>0</v>
      </c>
      <c r="G112" s="40">
        <v>0</v>
      </c>
      <c r="H112" s="41">
        <v>0</v>
      </c>
      <c r="I112" s="85">
        <f t="shared" si="3"/>
        <v>29.312000000000364</v>
      </c>
      <c r="K112" s="87">
        <v>1.823</v>
      </c>
    </row>
    <row r="113" spans="1:11" x14ac:dyDescent="0.2">
      <c r="A113" s="113">
        <f t="shared" si="2"/>
        <v>4</v>
      </c>
      <c r="B113" s="102">
        <v>42109</v>
      </c>
      <c r="C113" s="39">
        <v>24.099999999998545</v>
      </c>
      <c r="D113" s="40">
        <v>0</v>
      </c>
      <c r="E113" s="40">
        <v>1.5580000000000001</v>
      </c>
      <c r="F113" s="40">
        <v>1.379</v>
      </c>
      <c r="G113" s="40">
        <v>1.756</v>
      </c>
      <c r="H113" s="41">
        <v>0.22800000000000001</v>
      </c>
      <c r="I113" s="85">
        <f t="shared" si="3"/>
        <v>29.020999999998548</v>
      </c>
      <c r="K113" s="87">
        <v>1.61</v>
      </c>
    </row>
    <row r="114" spans="1:11" x14ac:dyDescent="0.2">
      <c r="A114" s="113">
        <f t="shared" si="2"/>
        <v>4</v>
      </c>
      <c r="B114" s="102">
        <v>42110</v>
      </c>
      <c r="C114" s="39">
        <v>25.900000000001455</v>
      </c>
      <c r="D114" s="40">
        <v>8.6999999999999994E-2</v>
      </c>
      <c r="E114" s="40">
        <v>2.7109999999999999</v>
      </c>
      <c r="F114" s="40">
        <v>0</v>
      </c>
      <c r="G114" s="40">
        <v>1.1200000000000001</v>
      </c>
      <c r="H114" s="41">
        <v>0</v>
      </c>
      <c r="I114" s="85">
        <f t="shared" si="3"/>
        <v>29.818000000001454</v>
      </c>
      <c r="K114" s="87">
        <v>1.8109999999999999</v>
      </c>
    </row>
    <row r="115" spans="1:11" x14ac:dyDescent="0.2">
      <c r="A115" s="113">
        <f t="shared" si="2"/>
        <v>4</v>
      </c>
      <c r="B115" s="102">
        <v>42111</v>
      </c>
      <c r="C115" s="39">
        <v>28</v>
      </c>
      <c r="D115" s="40">
        <v>0</v>
      </c>
      <c r="E115" s="40">
        <v>2.7589999999999999</v>
      </c>
      <c r="F115" s="40">
        <v>0</v>
      </c>
      <c r="G115" s="40">
        <v>0.39700000000000002</v>
      </c>
      <c r="H115" s="41">
        <v>0</v>
      </c>
      <c r="I115" s="85">
        <f t="shared" si="3"/>
        <v>31.155999999999999</v>
      </c>
      <c r="K115" s="87">
        <v>1.786</v>
      </c>
    </row>
    <row r="116" spans="1:11" x14ac:dyDescent="0.2">
      <c r="A116" s="113">
        <f t="shared" si="2"/>
        <v>4</v>
      </c>
      <c r="B116" s="102">
        <v>42112</v>
      </c>
      <c r="C116" s="39">
        <v>27.199999999998909</v>
      </c>
      <c r="D116" s="40">
        <v>0</v>
      </c>
      <c r="E116" s="40">
        <v>2.3250000000000002</v>
      </c>
      <c r="F116" s="40">
        <v>0</v>
      </c>
      <c r="G116" s="40">
        <v>0</v>
      </c>
      <c r="H116" s="41">
        <v>0</v>
      </c>
      <c r="I116" s="85">
        <f t="shared" si="3"/>
        <v>29.524999999998908</v>
      </c>
      <c r="K116" s="87">
        <v>1.7729999999999999</v>
      </c>
    </row>
    <row r="117" spans="1:11" x14ac:dyDescent="0.2">
      <c r="A117" s="113">
        <f t="shared" si="2"/>
        <v>4</v>
      </c>
      <c r="B117" s="102">
        <v>42113</v>
      </c>
      <c r="C117" s="39">
        <v>26.899999999999636</v>
      </c>
      <c r="D117" s="40">
        <v>0</v>
      </c>
      <c r="E117" s="40">
        <v>1.359</v>
      </c>
      <c r="F117" s="40">
        <v>0</v>
      </c>
      <c r="G117" s="40">
        <v>0</v>
      </c>
      <c r="H117" s="41">
        <v>0</v>
      </c>
      <c r="I117" s="85">
        <f t="shared" si="3"/>
        <v>28.258999999999638</v>
      </c>
      <c r="K117" s="87">
        <v>1.732</v>
      </c>
    </row>
    <row r="118" spans="1:11" x14ac:dyDescent="0.2">
      <c r="A118" s="113">
        <f t="shared" si="2"/>
        <v>4</v>
      </c>
      <c r="B118" s="102">
        <v>42114</v>
      </c>
      <c r="C118" s="39">
        <v>28.200000000000728</v>
      </c>
      <c r="D118" s="40">
        <v>0</v>
      </c>
      <c r="E118" s="40">
        <v>2.375</v>
      </c>
      <c r="F118" s="40">
        <v>0</v>
      </c>
      <c r="G118" s="40">
        <v>0</v>
      </c>
      <c r="H118" s="41">
        <v>0</v>
      </c>
      <c r="I118" s="85">
        <f t="shared" si="3"/>
        <v>30.575000000000728</v>
      </c>
      <c r="K118" s="87">
        <v>1.8180000000000001</v>
      </c>
    </row>
    <row r="119" spans="1:11" x14ac:dyDescent="0.2">
      <c r="A119" s="113">
        <f t="shared" si="2"/>
        <v>4</v>
      </c>
      <c r="B119" s="102">
        <v>42115</v>
      </c>
      <c r="C119" s="39">
        <v>26.100000000000364</v>
      </c>
      <c r="D119" s="40">
        <v>3.1E-2</v>
      </c>
      <c r="E119" s="40">
        <v>1.6379999999999999</v>
      </c>
      <c r="F119" s="40">
        <v>0</v>
      </c>
      <c r="G119" s="40">
        <v>1.3420000000000001</v>
      </c>
      <c r="H119" s="41">
        <v>0</v>
      </c>
      <c r="I119" s="85">
        <f t="shared" si="3"/>
        <v>29.111000000000359</v>
      </c>
      <c r="K119" s="87">
        <v>1.806</v>
      </c>
    </row>
    <row r="120" spans="1:11" x14ac:dyDescent="0.2">
      <c r="A120" s="113">
        <f t="shared" si="2"/>
        <v>4</v>
      </c>
      <c r="B120" s="102">
        <v>42116</v>
      </c>
      <c r="C120" s="39">
        <v>26.299999999999272</v>
      </c>
      <c r="D120" s="40">
        <v>0.111</v>
      </c>
      <c r="E120" s="40">
        <v>2.44</v>
      </c>
      <c r="F120" s="40">
        <v>0</v>
      </c>
      <c r="G120" s="40">
        <v>0.65500000000000003</v>
      </c>
      <c r="H120" s="41">
        <v>0</v>
      </c>
      <c r="I120" s="85">
        <f t="shared" si="3"/>
        <v>29.505999999999275</v>
      </c>
      <c r="K120" s="87">
        <v>1.8540000000000001</v>
      </c>
    </row>
    <row r="121" spans="1:11" x14ac:dyDescent="0.2">
      <c r="A121" s="113">
        <f t="shared" si="2"/>
        <v>4</v>
      </c>
      <c r="B121" s="102">
        <v>42117</v>
      </c>
      <c r="C121" s="39">
        <v>26.200000000000728</v>
      </c>
      <c r="D121" s="40">
        <v>0</v>
      </c>
      <c r="E121" s="40">
        <v>2.2610000000000001</v>
      </c>
      <c r="F121" s="40">
        <v>0</v>
      </c>
      <c r="G121" s="40">
        <v>0.90100000000000002</v>
      </c>
      <c r="H121" s="41">
        <v>0</v>
      </c>
      <c r="I121" s="85">
        <f t="shared" si="3"/>
        <v>29.362000000000727</v>
      </c>
      <c r="K121" s="87">
        <v>1.7829999999999999</v>
      </c>
    </row>
    <row r="122" spans="1:11" x14ac:dyDescent="0.2">
      <c r="A122" s="113">
        <f t="shared" si="2"/>
        <v>4</v>
      </c>
      <c r="B122" s="102">
        <v>42118</v>
      </c>
      <c r="C122" s="39">
        <v>27</v>
      </c>
      <c r="D122" s="40">
        <v>0</v>
      </c>
      <c r="E122" s="40">
        <v>1.8420000000000001</v>
      </c>
      <c r="F122" s="40">
        <v>1.196</v>
      </c>
      <c r="G122" s="40">
        <v>0.66200000000000003</v>
      </c>
      <c r="H122" s="41">
        <v>8.9999999999999993E-3</v>
      </c>
      <c r="I122" s="85">
        <f t="shared" si="3"/>
        <v>30.709</v>
      </c>
      <c r="K122" s="87">
        <v>1.768</v>
      </c>
    </row>
    <row r="123" spans="1:11" x14ac:dyDescent="0.2">
      <c r="A123" s="113">
        <f t="shared" si="2"/>
        <v>4</v>
      </c>
      <c r="B123" s="102">
        <v>42119</v>
      </c>
      <c r="C123" s="39">
        <v>27</v>
      </c>
      <c r="D123" s="40">
        <v>0</v>
      </c>
      <c r="E123" s="40">
        <v>1.427</v>
      </c>
      <c r="F123" s="40">
        <v>0</v>
      </c>
      <c r="G123" s="40">
        <v>0</v>
      </c>
      <c r="H123" s="41">
        <v>0</v>
      </c>
      <c r="I123" s="85">
        <f t="shared" si="3"/>
        <v>28.427</v>
      </c>
      <c r="K123" s="87">
        <v>1.752</v>
      </c>
    </row>
    <row r="124" spans="1:11" x14ac:dyDescent="0.2">
      <c r="A124" s="113">
        <f t="shared" si="2"/>
        <v>4</v>
      </c>
      <c r="B124" s="102">
        <v>42120</v>
      </c>
      <c r="C124" s="39">
        <v>22.5</v>
      </c>
      <c r="D124" s="40">
        <v>0.21</v>
      </c>
      <c r="E124" s="40">
        <v>1.893</v>
      </c>
      <c r="F124" s="40">
        <v>0</v>
      </c>
      <c r="G124" s="40">
        <v>0</v>
      </c>
      <c r="H124" s="41">
        <v>0</v>
      </c>
      <c r="I124" s="85">
        <f t="shared" si="3"/>
        <v>24.603000000000002</v>
      </c>
      <c r="K124" s="87">
        <v>1.8540000000000001</v>
      </c>
    </row>
    <row r="125" spans="1:11" x14ac:dyDescent="0.2">
      <c r="A125" s="113">
        <f t="shared" si="2"/>
        <v>4</v>
      </c>
      <c r="B125" s="102">
        <v>42121</v>
      </c>
      <c r="C125" s="39">
        <v>27</v>
      </c>
      <c r="D125" s="40">
        <v>0</v>
      </c>
      <c r="E125" s="40">
        <v>2.758</v>
      </c>
      <c r="F125" s="40">
        <v>0</v>
      </c>
      <c r="G125" s="40">
        <v>0.377</v>
      </c>
      <c r="H125" s="41">
        <v>0</v>
      </c>
      <c r="I125" s="85">
        <f t="shared" si="3"/>
        <v>30.134999999999998</v>
      </c>
      <c r="K125" s="87">
        <v>1.804</v>
      </c>
    </row>
    <row r="126" spans="1:11" x14ac:dyDescent="0.2">
      <c r="A126" s="113">
        <f t="shared" si="2"/>
        <v>4</v>
      </c>
      <c r="B126" s="102">
        <v>42122</v>
      </c>
      <c r="C126" s="39">
        <v>25.600000000000364</v>
      </c>
      <c r="D126" s="40">
        <v>0</v>
      </c>
      <c r="E126" s="40">
        <v>1.964</v>
      </c>
      <c r="F126" s="40">
        <v>0.94299999999999995</v>
      </c>
      <c r="G126" s="40">
        <v>1.28</v>
      </c>
      <c r="H126" s="41">
        <v>0</v>
      </c>
      <c r="I126" s="85">
        <f t="shared" si="3"/>
        <v>29.787000000000365</v>
      </c>
      <c r="K126" s="87">
        <v>1.8029999999999999</v>
      </c>
    </row>
    <row r="127" spans="1:11" x14ac:dyDescent="0.2">
      <c r="A127" s="113">
        <f t="shared" si="2"/>
        <v>4</v>
      </c>
      <c r="B127" s="102">
        <v>42123</v>
      </c>
      <c r="C127" s="39">
        <v>25.899999999999636</v>
      </c>
      <c r="D127" s="40">
        <v>0.21</v>
      </c>
      <c r="E127" s="40">
        <v>2.3929999999999998</v>
      </c>
      <c r="F127" s="40">
        <v>0</v>
      </c>
      <c r="G127" s="40">
        <v>0.998</v>
      </c>
      <c r="H127" s="41">
        <v>0</v>
      </c>
      <c r="I127" s="85">
        <f t="shared" si="3"/>
        <v>29.500999999999639</v>
      </c>
      <c r="K127" s="87">
        <v>1.67</v>
      </c>
    </row>
    <row r="128" spans="1:11" x14ac:dyDescent="0.2">
      <c r="A128" s="113">
        <f t="shared" si="2"/>
        <v>4</v>
      </c>
      <c r="B128" s="102">
        <v>42124</v>
      </c>
      <c r="C128" s="39">
        <v>25.100000000000364</v>
      </c>
      <c r="D128" s="40">
        <v>0</v>
      </c>
      <c r="E128" s="40">
        <v>2.383</v>
      </c>
      <c r="F128" s="40">
        <v>0.84</v>
      </c>
      <c r="G128" s="40">
        <v>1.7689999999999999</v>
      </c>
      <c r="H128" s="41">
        <v>0</v>
      </c>
      <c r="I128" s="85">
        <f t="shared" si="3"/>
        <v>30.092000000000361</v>
      </c>
      <c r="K128" s="87">
        <v>1.732</v>
      </c>
    </row>
    <row r="129" spans="1:11" x14ac:dyDescent="0.2">
      <c r="A129" s="113">
        <f t="shared" si="2"/>
        <v>5</v>
      </c>
      <c r="B129" s="102">
        <v>42125</v>
      </c>
      <c r="C129" s="39">
        <v>26.299999999999272</v>
      </c>
      <c r="D129" s="40">
        <v>0</v>
      </c>
      <c r="E129" s="40">
        <v>1.1599999999999999</v>
      </c>
      <c r="F129" s="40">
        <v>0</v>
      </c>
      <c r="G129" s="40">
        <v>0.42799999999999999</v>
      </c>
      <c r="H129" s="41">
        <v>0</v>
      </c>
      <c r="I129" s="85">
        <f t="shared" si="3"/>
        <v>27.887999999999273</v>
      </c>
      <c r="K129" s="87">
        <v>1.6779999999999999</v>
      </c>
    </row>
    <row r="130" spans="1:11" x14ac:dyDescent="0.2">
      <c r="A130" s="113">
        <f t="shared" si="2"/>
        <v>5</v>
      </c>
      <c r="B130" s="102">
        <v>42126</v>
      </c>
      <c r="C130" s="39">
        <v>25.299999999999272</v>
      </c>
      <c r="D130" s="40">
        <v>0</v>
      </c>
      <c r="E130" s="40">
        <v>0.98199999999999998</v>
      </c>
      <c r="F130" s="40">
        <v>0</v>
      </c>
      <c r="G130" s="40">
        <v>0.67900000000000005</v>
      </c>
      <c r="H130" s="41">
        <v>0</v>
      </c>
      <c r="I130" s="85">
        <f t="shared" si="3"/>
        <v>26.96099999999927</v>
      </c>
      <c r="K130" s="87">
        <v>1.6759999999999999</v>
      </c>
    </row>
    <row r="131" spans="1:11" x14ac:dyDescent="0.2">
      <c r="A131" s="113">
        <f t="shared" si="2"/>
        <v>5</v>
      </c>
      <c r="B131" s="102">
        <v>42127</v>
      </c>
      <c r="C131" s="39">
        <v>25.900000000001455</v>
      </c>
      <c r="D131" s="40">
        <v>0.39</v>
      </c>
      <c r="E131" s="40">
        <v>0.96799999999999997</v>
      </c>
      <c r="F131" s="40">
        <v>0</v>
      </c>
      <c r="G131" s="40">
        <v>0.52700000000000002</v>
      </c>
      <c r="H131" s="41">
        <v>0</v>
      </c>
      <c r="I131" s="85">
        <f t="shared" si="3"/>
        <v>27.785000000001457</v>
      </c>
      <c r="K131" s="87">
        <v>1.6950000000000001</v>
      </c>
    </row>
    <row r="132" spans="1:11" x14ac:dyDescent="0.2">
      <c r="A132" s="113">
        <f t="shared" si="2"/>
        <v>5</v>
      </c>
      <c r="B132" s="102">
        <v>42128</v>
      </c>
      <c r="C132" s="39">
        <v>28.099999999998545</v>
      </c>
      <c r="D132" s="40">
        <v>0</v>
      </c>
      <c r="E132" s="40">
        <v>2.3029999999999999</v>
      </c>
      <c r="F132" s="40">
        <v>0</v>
      </c>
      <c r="G132" s="40">
        <v>0.96199999999999997</v>
      </c>
      <c r="H132" s="41">
        <v>0</v>
      </c>
      <c r="I132" s="85">
        <f t="shared" si="3"/>
        <v>31.364999999998545</v>
      </c>
      <c r="K132" s="87">
        <v>1.83</v>
      </c>
    </row>
    <row r="133" spans="1:11" x14ac:dyDescent="0.2">
      <c r="A133" s="113">
        <f t="shared" si="2"/>
        <v>5</v>
      </c>
      <c r="B133" s="102">
        <v>42129</v>
      </c>
      <c r="C133" s="39">
        <v>26.200000000000728</v>
      </c>
      <c r="D133" s="40">
        <v>0.13900000000000001</v>
      </c>
      <c r="E133" s="40">
        <v>1.9810000000000001</v>
      </c>
      <c r="F133" s="40">
        <v>0</v>
      </c>
      <c r="G133" s="40">
        <v>0.54100000000000004</v>
      </c>
      <c r="H133" s="41">
        <v>0</v>
      </c>
      <c r="I133" s="85">
        <f t="shared" si="3"/>
        <v>28.861000000000729</v>
      </c>
      <c r="K133" s="87">
        <v>1.8089999999999999</v>
      </c>
    </row>
    <row r="134" spans="1:11" x14ac:dyDescent="0.2">
      <c r="A134" s="113">
        <f t="shared" si="2"/>
        <v>5</v>
      </c>
      <c r="B134" s="102">
        <v>42130</v>
      </c>
      <c r="C134" s="39">
        <v>27.200000000000728</v>
      </c>
      <c r="D134" s="40">
        <v>0.20399999999999999</v>
      </c>
      <c r="E134" s="40">
        <v>1.7669999999999999</v>
      </c>
      <c r="F134" s="40">
        <v>0</v>
      </c>
      <c r="G134" s="40">
        <v>0.86199999999999999</v>
      </c>
      <c r="H134" s="41">
        <v>0</v>
      </c>
      <c r="I134" s="85">
        <f t="shared" si="3"/>
        <v>30.033000000000726</v>
      </c>
      <c r="K134" s="87">
        <v>1.7709999999999999</v>
      </c>
    </row>
    <row r="135" spans="1:11" x14ac:dyDescent="0.2">
      <c r="A135" s="113">
        <f t="shared" si="2"/>
        <v>5</v>
      </c>
      <c r="B135" s="102">
        <v>42131</v>
      </c>
      <c r="C135" s="39">
        <v>27.099999999998545</v>
      </c>
      <c r="D135" s="40">
        <v>0.29199999999999998</v>
      </c>
      <c r="E135" s="40">
        <v>1.869</v>
      </c>
      <c r="F135" s="40">
        <v>0</v>
      </c>
      <c r="G135" s="40">
        <v>0.92400000000000004</v>
      </c>
      <c r="H135" s="41">
        <v>0</v>
      </c>
      <c r="I135" s="85">
        <f t="shared" si="3"/>
        <v>30.184999999998546</v>
      </c>
      <c r="K135" s="87">
        <v>1.762</v>
      </c>
    </row>
    <row r="136" spans="1:11" x14ac:dyDescent="0.2">
      <c r="A136" s="113">
        <f t="shared" si="2"/>
        <v>5</v>
      </c>
      <c r="B136" s="102">
        <v>42132</v>
      </c>
      <c r="C136" s="39">
        <v>23.800000000001091</v>
      </c>
      <c r="D136" s="40">
        <v>0.44</v>
      </c>
      <c r="E136" s="40">
        <v>2.4700000000000002</v>
      </c>
      <c r="F136" s="40">
        <v>0</v>
      </c>
      <c r="G136" s="40">
        <v>1.7110000000000001</v>
      </c>
      <c r="H136" s="41">
        <v>0</v>
      </c>
      <c r="I136" s="85">
        <f t="shared" si="3"/>
        <v>28.42100000000109</v>
      </c>
      <c r="K136" s="87">
        <v>1.724</v>
      </c>
    </row>
    <row r="137" spans="1:11" x14ac:dyDescent="0.2">
      <c r="A137" s="113">
        <f t="shared" ref="A137:A200" si="4">+IF(ISBLANK($B137),"",MONTH($B137))</f>
        <v>5</v>
      </c>
      <c r="B137" s="102">
        <v>42133</v>
      </c>
      <c r="C137" s="39">
        <v>27.299999999999272</v>
      </c>
      <c r="D137" s="40">
        <v>0</v>
      </c>
      <c r="E137" s="40">
        <v>0.93200000000000005</v>
      </c>
      <c r="F137" s="40">
        <v>0</v>
      </c>
      <c r="G137" s="40">
        <v>0.63200000000000001</v>
      </c>
      <c r="H137" s="41">
        <v>0.111</v>
      </c>
      <c r="I137" s="85">
        <f t="shared" ref="I137:I200" si="5">+SUM(C137:H137)</f>
        <v>28.974999999999273</v>
      </c>
      <c r="K137" s="87">
        <v>1.7</v>
      </c>
    </row>
    <row r="138" spans="1:11" x14ac:dyDescent="0.2">
      <c r="A138" s="113">
        <f t="shared" si="4"/>
        <v>5</v>
      </c>
      <c r="B138" s="102">
        <v>42134</v>
      </c>
      <c r="C138" s="39">
        <v>25.899999999999636</v>
      </c>
      <c r="D138" s="40">
        <v>0.63600000000000001</v>
      </c>
      <c r="E138" s="40">
        <v>0.98199999999999998</v>
      </c>
      <c r="F138" s="40">
        <v>0</v>
      </c>
      <c r="G138" s="40">
        <v>0</v>
      </c>
      <c r="H138" s="41">
        <v>0.26900000000000002</v>
      </c>
      <c r="I138" s="85">
        <f t="shared" si="5"/>
        <v>27.786999999999633</v>
      </c>
      <c r="K138" s="87">
        <v>1.7609999999999999</v>
      </c>
    </row>
    <row r="139" spans="1:11" x14ac:dyDescent="0.2">
      <c r="A139" s="113">
        <f t="shared" si="4"/>
        <v>5</v>
      </c>
      <c r="B139" s="102">
        <v>42135</v>
      </c>
      <c r="C139" s="39">
        <v>25.300000000001091</v>
      </c>
      <c r="D139" s="40">
        <v>0.188</v>
      </c>
      <c r="E139" s="40">
        <v>2.3479999999999999</v>
      </c>
      <c r="F139" s="40">
        <v>0</v>
      </c>
      <c r="G139" s="40">
        <v>0.80600000000000005</v>
      </c>
      <c r="H139" s="41">
        <v>0</v>
      </c>
      <c r="I139" s="85">
        <f t="shared" si="5"/>
        <v>28.64200000000109</v>
      </c>
      <c r="K139" s="87">
        <v>1.762</v>
      </c>
    </row>
    <row r="140" spans="1:11" x14ac:dyDescent="0.2">
      <c r="A140" s="113">
        <f t="shared" si="4"/>
        <v>5</v>
      </c>
      <c r="B140" s="102">
        <v>42136</v>
      </c>
      <c r="C140" s="39">
        <v>29.399999999999636</v>
      </c>
      <c r="D140" s="40">
        <v>0.28899999999999998</v>
      </c>
      <c r="E140" s="40">
        <v>2.0299999999999998</v>
      </c>
      <c r="F140" s="40">
        <v>0</v>
      </c>
      <c r="G140" s="40">
        <v>0.69199999999999995</v>
      </c>
      <c r="H140" s="41">
        <v>0</v>
      </c>
      <c r="I140" s="85">
        <f t="shared" si="5"/>
        <v>32.410999999999639</v>
      </c>
      <c r="K140" s="87">
        <v>1.8080000000000001</v>
      </c>
    </row>
    <row r="141" spans="1:11" x14ac:dyDescent="0.2">
      <c r="A141" s="113">
        <f t="shared" si="4"/>
        <v>5</v>
      </c>
      <c r="B141" s="102">
        <v>42137</v>
      </c>
      <c r="C141" s="39">
        <v>26.200000000000728</v>
      </c>
      <c r="D141" s="40">
        <v>0.497</v>
      </c>
      <c r="E141" s="40">
        <v>1.43</v>
      </c>
      <c r="F141" s="40">
        <v>0</v>
      </c>
      <c r="G141" s="40">
        <v>1.214</v>
      </c>
      <c r="H141" s="41">
        <v>0</v>
      </c>
      <c r="I141" s="85">
        <f t="shared" si="5"/>
        <v>29.341000000000726</v>
      </c>
      <c r="K141" s="87">
        <v>1.6919999999999999</v>
      </c>
    </row>
    <row r="142" spans="1:11" x14ac:dyDescent="0.2">
      <c r="A142" s="113">
        <f t="shared" si="4"/>
        <v>5</v>
      </c>
      <c r="B142" s="102">
        <v>42138</v>
      </c>
      <c r="C142" s="39">
        <v>27.099999999998545</v>
      </c>
      <c r="D142" s="40">
        <v>0.77500000000000002</v>
      </c>
      <c r="E142" s="40">
        <v>1.4119999999999999</v>
      </c>
      <c r="F142" s="40">
        <v>0</v>
      </c>
      <c r="G142" s="40">
        <v>1.3129999999999999</v>
      </c>
      <c r="H142" s="41">
        <v>0</v>
      </c>
      <c r="I142" s="85">
        <f t="shared" si="5"/>
        <v>30.599999999998541</v>
      </c>
      <c r="K142" s="87">
        <v>1.8220000000000001</v>
      </c>
    </row>
    <row r="143" spans="1:11" x14ac:dyDescent="0.2">
      <c r="A143" s="113">
        <f t="shared" si="4"/>
        <v>5</v>
      </c>
      <c r="B143" s="102">
        <v>42139</v>
      </c>
      <c r="C143" s="39">
        <v>29.200000000000728</v>
      </c>
      <c r="D143" s="40">
        <v>0.71299999999999997</v>
      </c>
      <c r="E143" s="40">
        <v>1.66</v>
      </c>
      <c r="F143" s="40">
        <v>0</v>
      </c>
      <c r="G143" s="40">
        <v>0</v>
      </c>
      <c r="H143" s="41">
        <v>0</v>
      </c>
      <c r="I143" s="85">
        <f t="shared" si="5"/>
        <v>31.573000000000729</v>
      </c>
      <c r="K143" s="87">
        <v>1.8</v>
      </c>
    </row>
    <row r="144" spans="1:11" x14ac:dyDescent="0.2">
      <c r="A144" s="113">
        <f t="shared" si="4"/>
        <v>5</v>
      </c>
      <c r="B144" s="102">
        <v>42140</v>
      </c>
      <c r="C144" s="39">
        <v>14.5</v>
      </c>
      <c r="D144" s="40">
        <v>0</v>
      </c>
      <c r="E144" s="40">
        <v>0</v>
      </c>
      <c r="F144" s="40">
        <v>3.0419999999999998</v>
      </c>
      <c r="G144" s="40">
        <v>1.6890000000000001</v>
      </c>
      <c r="H144" s="41">
        <v>0.54900000000000004</v>
      </c>
      <c r="I144" s="85">
        <f t="shared" si="5"/>
        <v>19.78</v>
      </c>
      <c r="K144" s="87">
        <v>0.72499999999999998</v>
      </c>
    </row>
    <row r="145" spans="1:13" x14ac:dyDescent="0.2">
      <c r="A145" s="113">
        <f t="shared" si="4"/>
        <v>5</v>
      </c>
      <c r="B145" s="102">
        <v>42141</v>
      </c>
      <c r="C145" s="39">
        <v>12.600000000000364</v>
      </c>
      <c r="D145" s="40">
        <v>0</v>
      </c>
      <c r="E145" s="40">
        <v>7.0000000000000007E-2</v>
      </c>
      <c r="F145" s="40">
        <v>3.1469999999999998</v>
      </c>
      <c r="G145" s="40">
        <v>1.873</v>
      </c>
      <c r="H145" s="41">
        <v>0.63100000000000001</v>
      </c>
      <c r="I145" s="85">
        <f t="shared" si="5"/>
        <v>18.321000000000364</v>
      </c>
      <c r="K145" s="87">
        <v>0.79500000000000004</v>
      </c>
    </row>
    <row r="146" spans="1:13" x14ac:dyDescent="0.2">
      <c r="A146" s="113">
        <f t="shared" si="4"/>
        <v>5</v>
      </c>
      <c r="B146" s="102">
        <v>42142</v>
      </c>
      <c r="C146" s="39">
        <v>15</v>
      </c>
      <c r="D146" s="40">
        <v>0</v>
      </c>
      <c r="E146" s="40">
        <v>0.33700000000000002</v>
      </c>
      <c r="F146" s="40">
        <v>2.4380000000000002</v>
      </c>
      <c r="G146" s="40">
        <v>2.0009999999999999</v>
      </c>
      <c r="H146" s="41">
        <v>0.55800000000000005</v>
      </c>
      <c r="I146" s="85">
        <f t="shared" si="5"/>
        <v>20.334</v>
      </c>
      <c r="K146" s="87">
        <v>1.093</v>
      </c>
    </row>
    <row r="147" spans="1:13" x14ac:dyDescent="0.2">
      <c r="A147" s="113">
        <f t="shared" si="4"/>
        <v>5</v>
      </c>
      <c r="B147" s="102">
        <v>42143</v>
      </c>
      <c r="C147" s="39">
        <v>19.899999999999636</v>
      </c>
      <c r="D147" s="40">
        <v>0</v>
      </c>
      <c r="E147" s="40">
        <v>0.97</v>
      </c>
      <c r="F147" s="40">
        <v>0</v>
      </c>
      <c r="G147" s="40">
        <v>1.8420000000000001</v>
      </c>
      <c r="H147" s="41">
        <v>0</v>
      </c>
      <c r="I147" s="85">
        <f t="shared" si="5"/>
        <v>22.711999999999634</v>
      </c>
      <c r="K147" s="87">
        <v>1.2030000000000001</v>
      </c>
    </row>
    <row r="148" spans="1:13" x14ac:dyDescent="0.2">
      <c r="A148" s="113">
        <f t="shared" si="4"/>
        <v>5</v>
      </c>
      <c r="B148" s="102">
        <v>42144</v>
      </c>
      <c r="C148" s="39">
        <v>21.600000000000364</v>
      </c>
      <c r="D148" s="40">
        <v>0.54100000000000004</v>
      </c>
      <c r="E148" s="40">
        <v>1.036</v>
      </c>
      <c r="F148" s="40">
        <v>0</v>
      </c>
      <c r="G148" s="40">
        <v>3.0019999999999998</v>
      </c>
      <c r="H148" s="41">
        <v>0</v>
      </c>
      <c r="I148" s="85">
        <f t="shared" si="5"/>
        <v>26.179000000000364</v>
      </c>
      <c r="K148" s="87">
        <v>1.585</v>
      </c>
    </row>
    <row r="149" spans="1:13" x14ac:dyDescent="0.2">
      <c r="A149" s="113">
        <f t="shared" si="4"/>
        <v>5</v>
      </c>
      <c r="B149" s="102">
        <v>42145</v>
      </c>
      <c r="C149" s="39">
        <v>20.399999999999636</v>
      </c>
      <c r="D149" s="40">
        <v>1.069</v>
      </c>
      <c r="E149" s="40">
        <v>0.873</v>
      </c>
      <c r="F149" s="40">
        <v>1.2190000000000001</v>
      </c>
      <c r="G149" s="40">
        <v>0.38800000000000001</v>
      </c>
      <c r="H149" s="41">
        <v>7.0000000000000001E-3</v>
      </c>
      <c r="I149" s="85">
        <f t="shared" si="5"/>
        <v>23.955999999999641</v>
      </c>
      <c r="K149" s="87">
        <v>1.7070000000000001</v>
      </c>
    </row>
    <row r="150" spans="1:13" x14ac:dyDescent="0.2">
      <c r="A150" s="113">
        <f t="shared" si="4"/>
        <v>5</v>
      </c>
      <c r="B150" s="102">
        <v>42146</v>
      </c>
      <c r="C150" s="39">
        <v>20.5</v>
      </c>
      <c r="D150" s="40">
        <v>0.45</v>
      </c>
      <c r="E150" s="40">
        <v>1.2849999999999999</v>
      </c>
      <c r="F150" s="40">
        <v>1.359</v>
      </c>
      <c r="G150" s="40">
        <v>1.4490000000000001</v>
      </c>
      <c r="H150" s="41">
        <v>0.223</v>
      </c>
      <c r="I150" s="85">
        <f t="shared" si="5"/>
        <v>25.266000000000002</v>
      </c>
      <c r="K150" s="87">
        <v>1.5820000000000001</v>
      </c>
    </row>
    <row r="151" spans="1:13" x14ac:dyDescent="0.2">
      <c r="A151" s="113">
        <f t="shared" si="4"/>
        <v>5</v>
      </c>
      <c r="B151" s="102">
        <v>42147</v>
      </c>
      <c r="C151" s="39">
        <v>26.200000000000728</v>
      </c>
      <c r="D151" s="40">
        <v>0.54200000000000004</v>
      </c>
      <c r="E151" s="40">
        <v>0.93300000000000005</v>
      </c>
      <c r="F151" s="40">
        <v>0</v>
      </c>
      <c r="G151" s="40">
        <v>1.0149999999999999</v>
      </c>
      <c r="H151" s="41">
        <v>0</v>
      </c>
      <c r="I151" s="85">
        <f t="shared" si="5"/>
        <v>28.69000000000073</v>
      </c>
      <c r="K151" s="87">
        <v>1.7390000000000001</v>
      </c>
    </row>
    <row r="152" spans="1:13" x14ac:dyDescent="0.2">
      <c r="A152" s="113">
        <f t="shared" si="4"/>
        <v>5</v>
      </c>
      <c r="B152" s="102">
        <v>42148</v>
      </c>
      <c r="C152" s="39">
        <v>24.199999999998909</v>
      </c>
      <c r="D152" s="40">
        <v>0.41799999999999998</v>
      </c>
      <c r="E152" s="40">
        <v>0.79100000000000004</v>
      </c>
      <c r="F152" s="40">
        <v>0.56000000000000005</v>
      </c>
      <c r="G152" s="40">
        <v>0.42399999999999999</v>
      </c>
      <c r="H152" s="41">
        <v>0.128</v>
      </c>
      <c r="I152" s="85">
        <f t="shared" si="5"/>
        <v>26.520999999998907</v>
      </c>
      <c r="K152" s="87">
        <v>0.88600000000000001</v>
      </c>
    </row>
    <row r="153" spans="1:13" x14ac:dyDescent="0.2">
      <c r="A153" s="113">
        <f t="shared" si="4"/>
        <v>5</v>
      </c>
      <c r="B153" s="102">
        <v>42149</v>
      </c>
      <c r="C153" s="39">
        <v>27</v>
      </c>
      <c r="D153" s="40">
        <v>0.253</v>
      </c>
      <c r="E153" s="40">
        <v>2.2069999999999999</v>
      </c>
      <c r="F153" s="40">
        <v>0</v>
      </c>
      <c r="G153" s="40">
        <v>0.69599999999999995</v>
      </c>
      <c r="H153" s="41">
        <v>0</v>
      </c>
      <c r="I153" s="85">
        <f t="shared" si="5"/>
        <v>30.156000000000002</v>
      </c>
      <c r="K153" s="87">
        <v>1.758</v>
      </c>
    </row>
    <row r="154" spans="1:13" x14ac:dyDescent="0.2">
      <c r="A154" s="113">
        <f t="shared" si="4"/>
        <v>5</v>
      </c>
      <c r="B154" s="102">
        <v>42150</v>
      </c>
      <c r="C154" s="39">
        <v>28.200000000000728</v>
      </c>
      <c r="D154" s="40">
        <v>0</v>
      </c>
      <c r="E154" s="40">
        <v>2.4889999999999999</v>
      </c>
      <c r="F154" s="40">
        <v>0</v>
      </c>
      <c r="G154" s="40">
        <v>0.97899999999999998</v>
      </c>
      <c r="H154" s="41">
        <v>0</v>
      </c>
      <c r="I154" s="85">
        <f t="shared" si="5"/>
        <v>31.668000000000728</v>
      </c>
      <c r="K154" s="87">
        <v>1.79</v>
      </c>
    </row>
    <row r="155" spans="1:13" x14ac:dyDescent="0.2">
      <c r="A155" s="113">
        <f t="shared" si="4"/>
        <v>5</v>
      </c>
      <c r="B155" s="102">
        <v>42151</v>
      </c>
      <c r="C155" s="39">
        <v>25.799999999999272</v>
      </c>
      <c r="D155" s="40">
        <v>0.35599999999999998</v>
      </c>
      <c r="E155" s="40">
        <v>2.4809999999999999</v>
      </c>
      <c r="F155" s="40">
        <v>0</v>
      </c>
      <c r="G155" s="40">
        <v>0.42499999999999999</v>
      </c>
      <c r="H155" s="41">
        <v>0</v>
      </c>
      <c r="I155" s="85">
        <f t="shared" si="5"/>
        <v>29.061999999999276</v>
      </c>
      <c r="K155" s="87">
        <v>1.7769999999999999</v>
      </c>
    </row>
    <row r="156" spans="1:13" x14ac:dyDescent="0.2">
      <c r="A156" s="113">
        <f t="shared" si="4"/>
        <v>5</v>
      </c>
      <c r="B156" s="102">
        <v>42152</v>
      </c>
      <c r="C156" s="39">
        <v>25.700000000000728</v>
      </c>
      <c r="D156" s="40">
        <v>0.42899999999999999</v>
      </c>
      <c r="E156" s="40">
        <v>2.0680000000000001</v>
      </c>
      <c r="F156" s="40">
        <v>0</v>
      </c>
      <c r="G156" s="40">
        <v>0.39600000000000002</v>
      </c>
      <c r="H156" s="41">
        <v>0</v>
      </c>
      <c r="I156" s="85">
        <f t="shared" si="5"/>
        <v>28.593000000000728</v>
      </c>
      <c r="K156" s="87">
        <v>1.7629999999999999</v>
      </c>
    </row>
    <row r="157" spans="1:13" x14ac:dyDescent="0.2">
      <c r="A157" s="113">
        <f t="shared" si="4"/>
        <v>5</v>
      </c>
      <c r="B157" s="102">
        <v>42153</v>
      </c>
      <c r="C157" s="39">
        <v>28.199999999998909</v>
      </c>
      <c r="D157" s="40">
        <v>0.30499999999999999</v>
      </c>
      <c r="E157" s="40">
        <v>2.5419999999999998</v>
      </c>
      <c r="F157" s="40">
        <v>0</v>
      </c>
      <c r="G157" s="40">
        <v>0.40500000000000003</v>
      </c>
      <c r="H157" s="41">
        <v>0</v>
      </c>
      <c r="I157" s="85">
        <f t="shared" si="5"/>
        <v>31.451999999998911</v>
      </c>
      <c r="K157" s="87">
        <v>1.7410000000000001</v>
      </c>
    </row>
    <row r="158" spans="1:13" x14ac:dyDescent="0.2">
      <c r="A158" s="113">
        <f t="shared" si="4"/>
        <v>5</v>
      </c>
      <c r="B158" s="102">
        <v>42154</v>
      </c>
      <c r="C158" s="39">
        <v>28</v>
      </c>
      <c r="D158" s="40">
        <v>0</v>
      </c>
      <c r="E158" s="40">
        <v>1.006</v>
      </c>
      <c r="F158" s="40">
        <v>0</v>
      </c>
      <c r="G158" s="40">
        <v>0.45200000000000001</v>
      </c>
      <c r="H158" s="41">
        <v>0</v>
      </c>
      <c r="I158" s="85">
        <f t="shared" si="5"/>
        <v>29.458000000000002</v>
      </c>
      <c r="K158" s="87">
        <v>1.673</v>
      </c>
    </row>
    <row r="159" spans="1:13" x14ac:dyDescent="0.2">
      <c r="A159" s="113">
        <f t="shared" si="4"/>
        <v>5</v>
      </c>
      <c r="B159" s="102">
        <v>42155</v>
      </c>
      <c r="C159" s="39">
        <v>23.300000000001091</v>
      </c>
      <c r="D159" s="40">
        <v>0</v>
      </c>
      <c r="E159" s="40">
        <v>1.23</v>
      </c>
      <c r="F159" s="40">
        <v>0.34200000000000003</v>
      </c>
      <c r="G159" s="40">
        <v>0.876</v>
      </c>
      <c r="H159" s="41">
        <v>9.9000000000000005E-2</v>
      </c>
      <c r="I159" s="85">
        <f t="shared" si="5"/>
        <v>25.847000000001092</v>
      </c>
      <c r="K159" s="87">
        <v>1.637</v>
      </c>
    </row>
    <row r="160" spans="1:13" x14ac:dyDescent="0.2">
      <c r="A160" s="113">
        <f t="shared" si="4"/>
        <v>6</v>
      </c>
      <c r="B160" s="102">
        <v>42156</v>
      </c>
      <c r="C160" s="39">
        <v>26.600000000000364</v>
      </c>
      <c r="D160" s="40">
        <v>0.16</v>
      </c>
      <c r="E160" s="40">
        <v>2.0070000000000001</v>
      </c>
      <c r="F160" s="40">
        <v>0</v>
      </c>
      <c r="G160" s="40">
        <v>0.72699999999999998</v>
      </c>
      <c r="H160" s="41">
        <v>0</v>
      </c>
      <c r="I160" s="85">
        <f t="shared" si="5"/>
        <v>29.494000000000366</v>
      </c>
      <c r="K160" s="87">
        <v>1.7769999999999999</v>
      </c>
      <c r="M160" s="5"/>
    </row>
    <row r="161" spans="1:13" x14ac:dyDescent="0.2">
      <c r="A161" s="113">
        <f t="shared" si="4"/>
        <v>6</v>
      </c>
      <c r="B161" s="102">
        <v>42157</v>
      </c>
      <c r="C161" s="39">
        <v>24.5</v>
      </c>
      <c r="D161" s="40">
        <v>0.10100000000000001</v>
      </c>
      <c r="E161" s="40">
        <v>1.323</v>
      </c>
      <c r="F161" s="40">
        <v>0.41699999999999998</v>
      </c>
      <c r="G161" s="40">
        <v>0.95599999999999996</v>
      </c>
      <c r="H161" s="41">
        <v>0.21299999999999999</v>
      </c>
      <c r="I161" s="85">
        <f t="shared" si="5"/>
        <v>27.51</v>
      </c>
      <c r="K161" s="87">
        <v>1.8009999999999999</v>
      </c>
      <c r="M161" s="5"/>
    </row>
    <row r="162" spans="1:13" x14ac:dyDescent="0.2">
      <c r="A162" s="113">
        <f t="shared" si="4"/>
        <v>6</v>
      </c>
      <c r="B162" s="102">
        <v>42158</v>
      </c>
      <c r="C162" s="39">
        <v>24.5</v>
      </c>
      <c r="D162" s="40">
        <v>0</v>
      </c>
      <c r="E162" s="40">
        <v>1.3220000000000001</v>
      </c>
      <c r="F162" s="40">
        <v>1.653</v>
      </c>
      <c r="G162" s="40">
        <v>2.165</v>
      </c>
      <c r="H162" s="41">
        <v>0.39500000000000002</v>
      </c>
      <c r="I162" s="85">
        <f t="shared" si="5"/>
        <v>30.034999999999997</v>
      </c>
      <c r="K162" s="87">
        <v>1.7949999999999999</v>
      </c>
    </row>
    <row r="163" spans="1:13" x14ac:dyDescent="0.2">
      <c r="A163" s="113">
        <f t="shared" si="4"/>
        <v>6</v>
      </c>
      <c r="B163" s="102">
        <v>42159</v>
      </c>
      <c r="C163" s="39">
        <v>28.599999999998545</v>
      </c>
      <c r="D163" s="40">
        <v>0</v>
      </c>
      <c r="E163" s="40">
        <v>1.986</v>
      </c>
      <c r="F163" s="40">
        <v>0</v>
      </c>
      <c r="G163" s="40">
        <v>0.94899999999999995</v>
      </c>
      <c r="H163" s="41">
        <v>0</v>
      </c>
      <c r="I163" s="85">
        <f t="shared" si="5"/>
        <v>31.534999999998547</v>
      </c>
      <c r="K163" s="87">
        <v>1.8180000000000001</v>
      </c>
      <c r="M163" s="5"/>
    </row>
    <row r="164" spans="1:13" x14ac:dyDescent="0.2">
      <c r="A164" s="113">
        <f t="shared" si="4"/>
        <v>6</v>
      </c>
      <c r="B164" s="102">
        <v>42160</v>
      </c>
      <c r="C164" s="39">
        <v>27.5</v>
      </c>
      <c r="D164" s="40">
        <v>0</v>
      </c>
      <c r="E164" s="40">
        <v>1.7809999999999999</v>
      </c>
      <c r="F164" s="40">
        <v>0</v>
      </c>
      <c r="G164" s="40">
        <v>0.88500000000000001</v>
      </c>
      <c r="H164" s="41">
        <v>0</v>
      </c>
      <c r="I164" s="85">
        <f t="shared" si="5"/>
        <v>30.166</v>
      </c>
      <c r="K164" s="87">
        <v>1.7350000000000001</v>
      </c>
      <c r="M164" s="5"/>
    </row>
    <row r="165" spans="1:13" x14ac:dyDescent="0.2">
      <c r="A165" s="113">
        <f t="shared" si="4"/>
        <v>6</v>
      </c>
      <c r="B165" s="102">
        <v>42161</v>
      </c>
      <c r="C165" s="39">
        <v>27.200000000000728</v>
      </c>
      <c r="D165" s="40">
        <v>0</v>
      </c>
      <c r="E165" s="40">
        <v>1.298</v>
      </c>
      <c r="F165" s="40">
        <v>0</v>
      </c>
      <c r="G165" s="40">
        <v>0.69</v>
      </c>
      <c r="H165" s="41">
        <v>0</v>
      </c>
      <c r="I165" s="85">
        <f t="shared" si="5"/>
        <v>29.188000000000731</v>
      </c>
      <c r="K165" s="87">
        <v>1.698</v>
      </c>
      <c r="M165" s="5"/>
    </row>
    <row r="166" spans="1:13" x14ac:dyDescent="0.2">
      <c r="A166" s="113">
        <f t="shared" si="4"/>
        <v>6</v>
      </c>
      <c r="B166" s="102">
        <v>42162</v>
      </c>
      <c r="C166" s="39">
        <v>27.600000000000364</v>
      </c>
      <c r="D166" s="40">
        <v>0</v>
      </c>
      <c r="E166" s="40">
        <v>0.78400000000000003</v>
      </c>
      <c r="F166" s="40">
        <v>0</v>
      </c>
      <c r="G166" s="40">
        <v>0.59399999999999997</v>
      </c>
      <c r="H166" s="41">
        <v>0</v>
      </c>
      <c r="I166" s="85">
        <f t="shared" si="5"/>
        <v>28.978000000000364</v>
      </c>
      <c r="K166" s="87">
        <v>1.7030000000000001</v>
      </c>
      <c r="M166" s="5"/>
    </row>
    <row r="167" spans="1:13" x14ac:dyDescent="0.2">
      <c r="A167" s="113">
        <f t="shared" si="4"/>
        <v>6</v>
      </c>
      <c r="B167" s="102">
        <v>42163</v>
      </c>
      <c r="C167" s="39">
        <v>27.100000000000364</v>
      </c>
      <c r="D167" s="40">
        <v>0</v>
      </c>
      <c r="E167" s="40">
        <v>2.1280000000000001</v>
      </c>
      <c r="F167" s="40">
        <v>0</v>
      </c>
      <c r="G167" s="40">
        <v>0.85299999999999998</v>
      </c>
      <c r="H167" s="41">
        <v>0</v>
      </c>
      <c r="I167" s="85">
        <f t="shared" si="5"/>
        <v>30.081000000000365</v>
      </c>
      <c r="K167" s="87">
        <v>1.8220000000000001</v>
      </c>
      <c r="M167" s="5"/>
    </row>
    <row r="168" spans="1:13" x14ac:dyDescent="0.2">
      <c r="A168" s="113">
        <f t="shared" si="4"/>
        <v>6</v>
      </c>
      <c r="B168" s="102">
        <v>42164</v>
      </c>
      <c r="C168" s="39">
        <v>29.5</v>
      </c>
      <c r="D168" s="40">
        <v>0</v>
      </c>
      <c r="E168" s="40">
        <v>1.7370000000000001</v>
      </c>
      <c r="F168" s="40">
        <v>0</v>
      </c>
      <c r="G168" s="40">
        <v>0.86899999999999999</v>
      </c>
      <c r="H168" s="41">
        <v>0</v>
      </c>
      <c r="I168" s="85">
        <f t="shared" si="5"/>
        <v>32.106000000000002</v>
      </c>
      <c r="K168" s="87">
        <v>1.833</v>
      </c>
      <c r="M168" s="5"/>
    </row>
    <row r="169" spans="1:13" x14ac:dyDescent="0.2">
      <c r="A169" s="113">
        <f t="shared" si="4"/>
        <v>6</v>
      </c>
      <c r="B169" s="102">
        <v>42165</v>
      </c>
      <c r="C169" s="39">
        <v>28.599999999998545</v>
      </c>
      <c r="D169" s="40">
        <v>0</v>
      </c>
      <c r="E169" s="40">
        <v>1.869</v>
      </c>
      <c r="F169" s="40">
        <v>0</v>
      </c>
      <c r="G169" s="40">
        <v>0.90300000000000002</v>
      </c>
      <c r="H169" s="41">
        <v>0</v>
      </c>
      <c r="I169" s="85">
        <f t="shared" si="5"/>
        <v>31.371999999998543</v>
      </c>
      <c r="K169" s="87">
        <v>1.837</v>
      </c>
      <c r="M169" s="5"/>
    </row>
    <row r="170" spans="1:13" x14ac:dyDescent="0.2">
      <c r="A170" s="113">
        <f t="shared" si="4"/>
        <v>6</v>
      </c>
      <c r="B170" s="102">
        <v>42166</v>
      </c>
      <c r="C170" s="39">
        <v>27.5</v>
      </c>
      <c r="D170" s="40">
        <v>4.9000000000000002E-2</v>
      </c>
      <c r="E170" s="40">
        <v>1.859</v>
      </c>
      <c r="F170" s="40">
        <v>0</v>
      </c>
      <c r="G170" s="40">
        <v>0.76600000000000001</v>
      </c>
      <c r="H170" s="41">
        <v>0</v>
      </c>
      <c r="I170" s="85">
        <f t="shared" si="5"/>
        <v>30.173999999999999</v>
      </c>
      <c r="K170" s="87">
        <v>1.827</v>
      </c>
      <c r="M170" s="5"/>
    </row>
    <row r="171" spans="1:13" x14ac:dyDescent="0.2">
      <c r="A171" s="113">
        <f t="shared" si="4"/>
        <v>6</v>
      </c>
      <c r="B171" s="102">
        <v>42167</v>
      </c>
      <c r="C171" s="39">
        <v>28.300000000001091</v>
      </c>
      <c r="D171" s="40">
        <v>0.14000000000000001</v>
      </c>
      <c r="E171" s="40">
        <v>1.5329999999999999</v>
      </c>
      <c r="F171" s="40">
        <v>0</v>
      </c>
      <c r="G171" s="40">
        <v>0.754</v>
      </c>
      <c r="H171" s="41">
        <v>0</v>
      </c>
      <c r="I171" s="85">
        <f t="shared" si="5"/>
        <v>30.727000000001095</v>
      </c>
      <c r="K171" s="87">
        <v>1.7709999999999999</v>
      </c>
      <c r="M171" s="5"/>
    </row>
    <row r="172" spans="1:13" x14ac:dyDescent="0.2">
      <c r="A172" s="113">
        <f t="shared" si="4"/>
        <v>6</v>
      </c>
      <c r="B172" s="102">
        <v>42168</v>
      </c>
      <c r="C172" s="39">
        <v>27.199999999998909</v>
      </c>
      <c r="D172" s="40">
        <v>0</v>
      </c>
      <c r="E172" s="40">
        <v>1.038</v>
      </c>
      <c r="F172" s="40">
        <v>0</v>
      </c>
      <c r="G172" s="40">
        <v>0.72399999999999998</v>
      </c>
      <c r="H172" s="41">
        <v>0</v>
      </c>
      <c r="I172" s="85">
        <f t="shared" si="5"/>
        <v>28.961999999998909</v>
      </c>
      <c r="K172" s="87">
        <v>1.7829999999999999</v>
      </c>
      <c r="M172" s="5"/>
    </row>
    <row r="173" spans="1:13" x14ac:dyDescent="0.2">
      <c r="A173" s="113">
        <f t="shared" si="4"/>
        <v>6</v>
      </c>
      <c r="B173" s="102">
        <v>42169</v>
      </c>
      <c r="C173" s="39">
        <v>26.900000000001455</v>
      </c>
      <c r="D173" s="40">
        <v>0</v>
      </c>
      <c r="E173" s="40">
        <v>0.52600000000000002</v>
      </c>
      <c r="F173" s="40">
        <v>0</v>
      </c>
      <c r="G173" s="40">
        <v>0.77200000000000002</v>
      </c>
      <c r="H173" s="41">
        <v>0</v>
      </c>
      <c r="I173" s="85">
        <f t="shared" si="5"/>
        <v>28.198000000001453</v>
      </c>
      <c r="K173" s="87">
        <v>1.7829999999999999</v>
      </c>
      <c r="M173" s="5"/>
    </row>
    <row r="174" spans="1:13" x14ac:dyDescent="0.2">
      <c r="A174" s="113">
        <f t="shared" si="4"/>
        <v>6</v>
      </c>
      <c r="B174" s="102">
        <v>42170</v>
      </c>
      <c r="C174" s="39">
        <v>27.899999999999636</v>
      </c>
      <c r="D174" s="40">
        <v>0.61399999999999999</v>
      </c>
      <c r="E174" s="40">
        <v>1.5129999999999999</v>
      </c>
      <c r="F174" s="40">
        <v>0</v>
      </c>
      <c r="G174" s="40">
        <v>0.71899999999999997</v>
      </c>
      <c r="H174" s="41">
        <v>0</v>
      </c>
      <c r="I174" s="85">
        <f t="shared" si="5"/>
        <v>30.74599999999964</v>
      </c>
      <c r="K174" s="87">
        <v>1.774</v>
      </c>
      <c r="M174" s="5"/>
    </row>
    <row r="175" spans="1:13" x14ac:dyDescent="0.2">
      <c r="A175" s="113">
        <f t="shared" si="4"/>
        <v>6</v>
      </c>
      <c r="B175" s="102">
        <v>42171</v>
      </c>
      <c r="C175" s="39">
        <v>28.399999999999636</v>
      </c>
      <c r="D175" s="40">
        <v>0</v>
      </c>
      <c r="E175" s="40">
        <v>1.7430000000000001</v>
      </c>
      <c r="F175" s="40">
        <v>0</v>
      </c>
      <c r="G175" s="40">
        <v>0.78600000000000003</v>
      </c>
      <c r="H175" s="41">
        <v>0</v>
      </c>
      <c r="I175" s="85">
        <f t="shared" si="5"/>
        <v>30.928999999999636</v>
      </c>
      <c r="K175" s="87">
        <v>1.7529999999999999</v>
      </c>
      <c r="M175" s="5"/>
    </row>
    <row r="176" spans="1:13" x14ac:dyDescent="0.2">
      <c r="A176" s="113">
        <f t="shared" si="4"/>
        <v>6</v>
      </c>
      <c r="B176" s="102">
        <v>42172</v>
      </c>
      <c r="C176" s="39">
        <v>23.700000000000728</v>
      </c>
      <c r="D176" s="40">
        <v>0</v>
      </c>
      <c r="E176" s="40">
        <v>1.712</v>
      </c>
      <c r="F176" s="40">
        <v>0</v>
      </c>
      <c r="G176" s="40">
        <v>0.91900000000000004</v>
      </c>
      <c r="H176" s="41">
        <v>0</v>
      </c>
      <c r="I176" s="85">
        <f t="shared" si="5"/>
        <v>26.331000000000728</v>
      </c>
      <c r="K176" s="87">
        <v>1.83</v>
      </c>
      <c r="M176" s="5"/>
    </row>
    <row r="177" spans="1:13" x14ac:dyDescent="0.2">
      <c r="A177" s="113">
        <f t="shared" si="4"/>
        <v>6</v>
      </c>
      <c r="B177" s="102">
        <v>42173</v>
      </c>
      <c r="C177" s="39">
        <v>28.699999999998909</v>
      </c>
      <c r="D177" s="40">
        <v>0.28699999999999998</v>
      </c>
      <c r="E177" s="40">
        <v>2.718</v>
      </c>
      <c r="F177" s="40">
        <v>0</v>
      </c>
      <c r="G177" s="40">
        <v>0.87</v>
      </c>
      <c r="H177" s="41">
        <v>0</v>
      </c>
      <c r="I177" s="85">
        <f t="shared" si="5"/>
        <v>32.574999999998909</v>
      </c>
      <c r="K177" s="87">
        <v>1.829</v>
      </c>
      <c r="M177" s="5"/>
    </row>
    <row r="178" spans="1:13" x14ac:dyDescent="0.2">
      <c r="A178" s="113">
        <f t="shared" si="4"/>
        <v>6</v>
      </c>
      <c r="B178" s="102">
        <v>42174</v>
      </c>
      <c r="C178" s="39">
        <v>28.399999999999636</v>
      </c>
      <c r="D178" s="40">
        <v>0</v>
      </c>
      <c r="E178" s="40">
        <v>2.629</v>
      </c>
      <c r="F178" s="40">
        <v>0</v>
      </c>
      <c r="G178" s="40">
        <v>1.0389999999999999</v>
      </c>
      <c r="H178" s="41">
        <v>0</v>
      </c>
      <c r="I178" s="85">
        <f t="shared" si="5"/>
        <v>32.067999999999635</v>
      </c>
      <c r="K178" s="87">
        <v>1.7430000000000001</v>
      </c>
      <c r="M178" s="5"/>
    </row>
    <row r="179" spans="1:13" x14ac:dyDescent="0.2">
      <c r="A179" s="113">
        <f t="shared" si="4"/>
        <v>6</v>
      </c>
      <c r="B179" s="102">
        <v>42175</v>
      </c>
      <c r="C179" s="39">
        <v>26.100000000000364</v>
      </c>
      <c r="D179" s="40">
        <v>0</v>
      </c>
      <c r="E179" s="40">
        <v>1.093</v>
      </c>
      <c r="F179" s="40">
        <v>0</v>
      </c>
      <c r="G179" s="40">
        <v>0.72099999999999997</v>
      </c>
      <c r="H179" s="41">
        <v>0</v>
      </c>
      <c r="I179" s="85">
        <f t="shared" si="5"/>
        <v>27.914000000000364</v>
      </c>
      <c r="K179" s="87">
        <v>1.7270000000000001</v>
      </c>
      <c r="M179" s="5"/>
    </row>
    <row r="180" spans="1:13" x14ac:dyDescent="0.2">
      <c r="A180" s="113">
        <f t="shared" si="4"/>
        <v>6</v>
      </c>
      <c r="B180" s="102">
        <v>42176</v>
      </c>
      <c r="C180" s="39">
        <v>25.600000000000364</v>
      </c>
      <c r="D180" s="40">
        <v>3.3000000000000002E-2</v>
      </c>
      <c r="E180" s="40">
        <v>0.96499999999999997</v>
      </c>
      <c r="F180" s="40">
        <v>8.1000000000000003E-2</v>
      </c>
      <c r="G180" s="40">
        <v>0.66600000000000004</v>
      </c>
      <c r="H180" s="41">
        <v>5.6000000000000001E-2</v>
      </c>
      <c r="I180" s="85">
        <f t="shared" si="5"/>
        <v>27.401000000000366</v>
      </c>
      <c r="K180" s="87">
        <v>1.7050000000000001</v>
      </c>
      <c r="M180" s="5"/>
    </row>
    <row r="181" spans="1:13" x14ac:dyDescent="0.2">
      <c r="A181" s="113">
        <f t="shared" si="4"/>
        <v>6</v>
      </c>
      <c r="B181" s="102">
        <v>42177</v>
      </c>
      <c r="C181" s="39">
        <v>27.600000000000364</v>
      </c>
      <c r="D181" s="40">
        <v>0.19</v>
      </c>
      <c r="E181" s="40">
        <v>2.6150000000000002</v>
      </c>
      <c r="F181" s="40">
        <v>0</v>
      </c>
      <c r="G181" s="40">
        <v>1.0269999999999999</v>
      </c>
      <c r="H181" s="41">
        <v>0</v>
      </c>
      <c r="I181" s="85">
        <f t="shared" si="5"/>
        <v>31.432000000000365</v>
      </c>
      <c r="K181" s="87">
        <v>1.8320000000000001</v>
      </c>
      <c r="M181" s="5"/>
    </row>
    <row r="182" spans="1:13" x14ac:dyDescent="0.2">
      <c r="A182" s="113">
        <f t="shared" si="4"/>
        <v>6</v>
      </c>
      <c r="B182" s="102">
        <v>42178</v>
      </c>
      <c r="C182" s="39">
        <v>26.899999999999636</v>
      </c>
      <c r="D182" s="40">
        <v>0.32900000000000001</v>
      </c>
      <c r="E182" s="40">
        <v>2.6459999999999999</v>
      </c>
      <c r="F182" s="40">
        <v>0</v>
      </c>
      <c r="G182" s="40">
        <v>1.7170000000000001</v>
      </c>
      <c r="H182" s="41">
        <v>0</v>
      </c>
      <c r="I182" s="85">
        <f t="shared" si="5"/>
        <v>31.591999999999636</v>
      </c>
      <c r="K182" s="87">
        <v>1.8320000000000001</v>
      </c>
      <c r="M182" s="5"/>
    </row>
    <row r="183" spans="1:13" x14ac:dyDescent="0.2">
      <c r="A183" s="113">
        <f t="shared" si="4"/>
        <v>6</v>
      </c>
      <c r="B183" s="102">
        <v>42179</v>
      </c>
      <c r="C183" s="39">
        <v>27</v>
      </c>
      <c r="D183" s="40">
        <v>1.649</v>
      </c>
      <c r="E183" s="40">
        <v>2.9470000000000001</v>
      </c>
      <c r="F183" s="40">
        <v>0</v>
      </c>
      <c r="G183" s="40">
        <v>1.736</v>
      </c>
      <c r="H183" s="41">
        <v>0</v>
      </c>
      <c r="I183" s="85">
        <f t="shared" si="5"/>
        <v>33.332000000000001</v>
      </c>
      <c r="K183" s="87">
        <v>1.831</v>
      </c>
      <c r="M183" s="5"/>
    </row>
    <row r="184" spans="1:13" x14ac:dyDescent="0.2">
      <c r="A184" s="113">
        <f t="shared" si="4"/>
        <v>6</v>
      </c>
      <c r="B184" s="102">
        <v>42180</v>
      </c>
      <c r="C184" s="39">
        <v>25</v>
      </c>
      <c r="D184" s="40">
        <v>0</v>
      </c>
      <c r="E184" s="40">
        <v>3.214</v>
      </c>
      <c r="F184" s="40">
        <v>0</v>
      </c>
      <c r="G184" s="40">
        <v>1.1100000000000001</v>
      </c>
      <c r="H184" s="41">
        <v>0</v>
      </c>
      <c r="I184" s="85">
        <f t="shared" si="5"/>
        <v>29.323999999999998</v>
      </c>
      <c r="K184" s="87">
        <v>1.8049999999999999</v>
      </c>
      <c r="M184" s="5"/>
    </row>
    <row r="185" spans="1:13" x14ac:dyDescent="0.2">
      <c r="A185" s="113">
        <f t="shared" si="4"/>
        <v>6</v>
      </c>
      <c r="B185" s="102">
        <v>42181</v>
      </c>
      <c r="C185" s="39">
        <v>28.600000000000364</v>
      </c>
      <c r="D185" s="40">
        <v>0</v>
      </c>
      <c r="E185" s="40">
        <v>2.6040000000000001</v>
      </c>
      <c r="F185" s="40">
        <v>0</v>
      </c>
      <c r="G185" s="40">
        <v>0.52300000000000002</v>
      </c>
      <c r="H185" s="41">
        <v>0</v>
      </c>
      <c r="I185" s="85">
        <f t="shared" si="5"/>
        <v>31.727000000000363</v>
      </c>
      <c r="K185" s="87">
        <v>1.752</v>
      </c>
      <c r="M185" s="5"/>
    </row>
    <row r="186" spans="1:13" x14ac:dyDescent="0.2">
      <c r="A186" s="113">
        <f t="shared" si="4"/>
        <v>6</v>
      </c>
      <c r="B186" s="102">
        <v>42182</v>
      </c>
      <c r="C186" s="39">
        <v>27.100000000000364</v>
      </c>
      <c r="D186" s="40">
        <v>0</v>
      </c>
      <c r="E186" s="40">
        <v>1.639</v>
      </c>
      <c r="F186" s="40">
        <v>0</v>
      </c>
      <c r="G186" s="40">
        <v>0.151</v>
      </c>
      <c r="H186" s="41">
        <v>0</v>
      </c>
      <c r="I186" s="85">
        <f t="shared" si="5"/>
        <v>28.890000000000363</v>
      </c>
      <c r="K186" s="87">
        <v>1.764</v>
      </c>
      <c r="M186" s="5"/>
    </row>
    <row r="187" spans="1:13" x14ac:dyDescent="0.2">
      <c r="A187" s="113">
        <f t="shared" si="4"/>
        <v>6</v>
      </c>
      <c r="B187" s="102">
        <v>42183</v>
      </c>
      <c r="C187" s="39">
        <v>27.099999999998545</v>
      </c>
      <c r="D187" s="40">
        <v>0</v>
      </c>
      <c r="E187" s="40">
        <v>1.304</v>
      </c>
      <c r="F187" s="40">
        <v>0</v>
      </c>
      <c r="G187" s="40">
        <v>0.155</v>
      </c>
      <c r="H187" s="41">
        <v>0</v>
      </c>
      <c r="I187" s="85">
        <f t="shared" si="5"/>
        <v>28.558999999998544</v>
      </c>
      <c r="K187" s="87">
        <v>1.6339999999999999</v>
      </c>
      <c r="M187" s="5"/>
    </row>
    <row r="188" spans="1:13" x14ac:dyDescent="0.2">
      <c r="A188" s="113">
        <f t="shared" si="4"/>
        <v>6</v>
      </c>
      <c r="B188" s="102">
        <v>42184</v>
      </c>
      <c r="C188" s="39">
        <v>27.200000000000728</v>
      </c>
      <c r="D188" s="40">
        <v>0.123</v>
      </c>
      <c r="E188" s="40">
        <v>1.5860000000000001</v>
      </c>
      <c r="F188" s="40">
        <v>0</v>
      </c>
      <c r="G188" s="40">
        <v>0</v>
      </c>
      <c r="H188" s="41">
        <v>0</v>
      </c>
      <c r="I188" s="85">
        <f t="shared" si="5"/>
        <v>28.909000000000727</v>
      </c>
      <c r="K188" s="87">
        <v>1.728</v>
      </c>
      <c r="M188" s="5"/>
    </row>
    <row r="189" spans="1:13" x14ac:dyDescent="0.2">
      <c r="A189" s="113">
        <f t="shared" si="4"/>
        <v>6</v>
      </c>
      <c r="B189" s="102">
        <v>42185</v>
      </c>
      <c r="C189" s="39">
        <v>26.399999999999636</v>
      </c>
      <c r="D189" s="40">
        <v>0</v>
      </c>
      <c r="E189" s="40">
        <v>2.73</v>
      </c>
      <c r="F189" s="40">
        <v>0</v>
      </c>
      <c r="G189" s="40">
        <v>0.41099999999999998</v>
      </c>
      <c r="H189" s="41">
        <v>0</v>
      </c>
      <c r="I189" s="85">
        <f t="shared" si="5"/>
        <v>29.540999999999638</v>
      </c>
      <c r="K189" s="87">
        <v>1.7809999999999999</v>
      </c>
      <c r="M189" s="5"/>
    </row>
    <row r="190" spans="1:13" x14ac:dyDescent="0.2">
      <c r="A190" s="113">
        <f t="shared" si="4"/>
        <v>7</v>
      </c>
      <c r="B190" s="102">
        <v>42186</v>
      </c>
      <c r="C190" s="39">
        <v>27.399999999999636</v>
      </c>
      <c r="D190" s="40">
        <v>0</v>
      </c>
      <c r="E190" s="40">
        <v>2.9990000000000001</v>
      </c>
      <c r="F190" s="40">
        <v>1.3939999999999999</v>
      </c>
      <c r="G190" s="40">
        <v>1.105</v>
      </c>
      <c r="H190" s="41">
        <v>0.27300000000000002</v>
      </c>
      <c r="I190" s="85">
        <f t="shared" si="5"/>
        <v>33.170999999999637</v>
      </c>
      <c r="K190" s="87">
        <v>1.339</v>
      </c>
      <c r="M190" s="5"/>
    </row>
    <row r="191" spans="1:13" x14ac:dyDescent="0.2">
      <c r="A191" s="113">
        <f t="shared" si="4"/>
        <v>7</v>
      </c>
      <c r="B191" s="102">
        <v>42187</v>
      </c>
      <c r="C191" s="39">
        <v>22.300000000001091</v>
      </c>
      <c r="D191" s="40">
        <v>0</v>
      </c>
      <c r="E191" s="40">
        <v>1.8740000000000001</v>
      </c>
      <c r="F191" s="40">
        <v>2.2789999999999999</v>
      </c>
      <c r="G191" s="40">
        <v>1.7470000000000001</v>
      </c>
      <c r="H191" s="41">
        <v>0.47099999999999997</v>
      </c>
      <c r="I191" s="85">
        <f t="shared" si="5"/>
        <v>28.67100000000109</v>
      </c>
      <c r="K191" s="87">
        <v>1.7849999999999999</v>
      </c>
      <c r="M191" s="5"/>
    </row>
    <row r="192" spans="1:13" x14ac:dyDescent="0.2">
      <c r="A192" s="113">
        <f t="shared" si="4"/>
        <v>7</v>
      </c>
      <c r="B192" s="102">
        <v>42188</v>
      </c>
      <c r="C192" s="39">
        <v>28.799999999999272</v>
      </c>
      <c r="D192" s="40">
        <v>0</v>
      </c>
      <c r="E192" s="40">
        <v>2.9809999999999999</v>
      </c>
      <c r="F192" s="40">
        <v>0</v>
      </c>
      <c r="G192" s="40">
        <v>0.246</v>
      </c>
      <c r="H192" s="41">
        <v>0</v>
      </c>
      <c r="I192" s="85">
        <f t="shared" si="5"/>
        <v>32.026999999999276</v>
      </c>
      <c r="K192" s="87">
        <v>1.7190000000000001</v>
      </c>
      <c r="M192" s="5"/>
    </row>
    <row r="193" spans="1:13" x14ac:dyDescent="0.2">
      <c r="A193" s="113">
        <f t="shared" si="4"/>
        <v>7</v>
      </c>
      <c r="B193" s="102">
        <v>42189</v>
      </c>
      <c r="C193" s="39">
        <v>26</v>
      </c>
      <c r="D193" s="40">
        <v>0</v>
      </c>
      <c r="E193" s="40">
        <v>2.0430000000000001</v>
      </c>
      <c r="F193" s="40">
        <v>0</v>
      </c>
      <c r="G193" s="40">
        <v>0</v>
      </c>
      <c r="H193" s="41">
        <v>0</v>
      </c>
      <c r="I193" s="85">
        <f t="shared" si="5"/>
        <v>28.042999999999999</v>
      </c>
      <c r="K193" s="87">
        <v>1.542</v>
      </c>
      <c r="M193" s="5"/>
    </row>
    <row r="194" spans="1:13" x14ac:dyDescent="0.2">
      <c r="A194" s="113">
        <f t="shared" si="4"/>
        <v>7</v>
      </c>
      <c r="B194" s="102">
        <v>42190</v>
      </c>
      <c r="C194" s="39">
        <v>25.5</v>
      </c>
      <c r="D194" s="40">
        <v>0</v>
      </c>
      <c r="E194" s="40">
        <v>1.6060000000000001</v>
      </c>
      <c r="F194" s="40">
        <v>0</v>
      </c>
      <c r="G194" s="40">
        <v>0.38900000000000001</v>
      </c>
      <c r="H194" s="41">
        <v>2.3E-2</v>
      </c>
      <c r="I194" s="85">
        <f t="shared" si="5"/>
        <v>27.518000000000001</v>
      </c>
      <c r="K194" s="87">
        <v>1.7010000000000001</v>
      </c>
      <c r="M194" s="5"/>
    </row>
    <row r="195" spans="1:13" x14ac:dyDescent="0.2">
      <c r="A195" s="113">
        <f t="shared" si="4"/>
        <v>7</v>
      </c>
      <c r="B195" s="102">
        <v>42191</v>
      </c>
      <c r="C195" s="39">
        <v>27.300000000001091</v>
      </c>
      <c r="D195" s="40">
        <v>0</v>
      </c>
      <c r="E195" s="40">
        <v>2.5939999999999999</v>
      </c>
      <c r="F195" s="40">
        <v>0</v>
      </c>
      <c r="G195" s="40">
        <v>0.85199999999999998</v>
      </c>
      <c r="H195" s="41">
        <v>0</v>
      </c>
      <c r="I195" s="85">
        <f t="shared" si="5"/>
        <v>30.746000000001093</v>
      </c>
      <c r="K195" s="87">
        <v>1.78</v>
      </c>
      <c r="M195" s="5"/>
    </row>
    <row r="196" spans="1:13" x14ac:dyDescent="0.2">
      <c r="A196" s="113">
        <f t="shared" si="4"/>
        <v>7</v>
      </c>
      <c r="B196" s="102">
        <v>42192</v>
      </c>
      <c r="C196" s="39">
        <v>29.399999999999636</v>
      </c>
      <c r="D196" s="40">
        <v>0</v>
      </c>
      <c r="E196" s="40">
        <v>2.569</v>
      </c>
      <c r="F196" s="40">
        <v>0</v>
      </c>
      <c r="G196" s="40">
        <v>0.35499999999999998</v>
      </c>
      <c r="H196" s="41">
        <v>0</v>
      </c>
      <c r="I196" s="85">
        <f t="shared" si="5"/>
        <v>32.323999999999636</v>
      </c>
      <c r="K196" s="87">
        <v>1.821</v>
      </c>
      <c r="M196" s="5"/>
    </row>
    <row r="197" spans="1:13" x14ac:dyDescent="0.2">
      <c r="A197" s="113">
        <f t="shared" si="4"/>
        <v>7</v>
      </c>
      <c r="B197" s="102">
        <v>42193</v>
      </c>
      <c r="C197" s="39">
        <v>27.299999999999272</v>
      </c>
      <c r="D197" s="40">
        <v>0.56299999999999994</v>
      </c>
      <c r="E197" s="40">
        <v>2.5419999999999998</v>
      </c>
      <c r="F197" s="40">
        <v>0</v>
      </c>
      <c r="G197" s="40">
        <v>0.41799999999999998</v>
      </c>
      <c r="H197" s="41">
        <v>0</v>
      </c>
      <c r="I197" s="85">
        <f t="shared" si="5"/>
        <v>30.822999999999269</v>
      </c>
      <c r="K197" s="87">
        <v>1.796</v>
      </c>
      <c r="M197" s="5"/>
    </row>
    <row r="198" spans="1:13" x14ac:dyDescent="0.2">
      <c r="A198" s="113">
        <f t="shared" si="4"/>
        <v>7</v>
      </c>
      <c r="B198" s="102">
        <v>42194</v>
      </c>
      <c r="C198" s="39">
        <v>28.5</v>
      </c>
      <c r="D198" s="40">
        <v>0</v>
      </c>
      <c r="E198" s="40">
        <v>2.0129999999999999</v>
      </c>
      <c r="F198" s="40">
        <v>0</v>
      </c>
      <c r="G198" s="40">
        <v>0.41799999999999998</v>
      </c>
      <c r="H198" s="41">
        <v>0</v>
      </c>
      <c r="I198" s="85">
        <f t="shared" si="5"/>
        <v>30.930999999999997</v>
      </c>
      <c r="K198" s="87">
        <v>1.782</v>
      </c>
      <c r="M198" s="5"/>
    </row>
    <row r="199" spans="1:13" x14ac:dyDescent="0.2">
      <c r="A199" s="113">
        <f t="shared" si="4"/>
        <v>7</v>
      </c>
      <c r="B199" s="102">
        <v>42195</v>
      </c>
      <c r="C199" s="39">
        <v>26.899999999999636</v>
      </c>
      <c r="D199" s="40">
        <v>0</v>
      </c>
      <c r="E199" s="40">
        <v>1.948</v>
      </c>
      <c r="F199" s="40">
        <v>0</v>
      </c>
      <c r="G199" s="40">
        <v>0.40899999999999997</v>
      </c>
      <c r="H199" s="41">
        <v>0</v>
      </c>
      <c r="I199" s="85">
        <f t="shared" si="5"/>
        <v>29.256999999999636</v>
      </c>
      <c r="K199" s="87">
        <v>1.7350000000000001</v>
      </c>
      <c r="M199" s="5"/>
    </row>
    <row r="200" spans="1:13" x14ac:dyDescent="0.2">
      <c r="A200" s="113">
        <f t="shared" si="4"/>
        <v>7</v>
      </c>
      <c r="B200" s="102">
        <v>42196</v>
      </c>
      <c r="C200" s="39">
        <v>27</v>
      </c>
      <c r="D200" s="40">
        <v>0</v>
      </c>
      <c r="E200" s="40">
        <v>1.2430000000000001</v>
      </c>
      <c r="F200" s="40">
        <v>0</v>
      </c>
      <c r="G200" s="40">
        <v>0.152</v>
      </c>
      <c r="H200" s="41">
        <v>0</v>
      </c>
      <c r="I200" s="85">
        <f t="shared" si="5"/>
        <v>28.395</v>
      </c>
      <c r="K200" s="87">
        <v>1.6970000000000001</v>
      </c>
      <c r="M200" s="5"/>
    </row>
    <row r="201" spans="1:13" x14ac:dyDescent="0.2">
      <c r="A201" s="113">
        <f t="shared" ref="A201:A264" si="6">+IF(ISBLANK($B201),"",MONTH($B201))</f>
        <v>7</v>
      </c>
      <c r="B201" s="102">
        <v>42197</v>
      </c>
      <c r="C201" s="39">
        <v>26.5</v>
      </c>
      <c r="D201" s="40">
        <v>0</v>
      </c>
      <c r="E201" s="40">
        <v>1.3879999999999999</v>
      </c>
      <c r="F201" s="40">
        <v>0</v>
      </c>
      <c r="G201" s="40">
        <v>0.432</v>
      </c>
      <c r="H201" s="41">
        <v>0</v>
      </c>
      <c r="I201" s="85">
        <f t="shared" ref="I201:I264" si="7">+SUM(C201:H201)</f>
        <v>28.319999999999997</v>
      </c>
      <c r="K201" s="87">
        <v>1.72</v>
      </c>
      <c r="M201" s="5"/>
    </row>
    <row r="202" spans="1:13" x14ac:dyDescent="0.2">
      <c r="A202" s="113">
        <f t="shared" si="6"/>
        <v>7</v>
      </c>
      <c r="B202" s="102">
        <v>42198</v>
      </c>
      <c r="C202" s="39">
        <v>28.5</v>
      </c>
      <c r="D202" s="40">
        <v>0</v>
      </c>
      <c r="E202" s="40">
        <v>3.234</v>
      </c>
      <c r="F202" s="40">
        <v>0</v>
      </c>
      <c r="G202" s="40">
        <v>0.32700000000000001</v>
      </c>
      <c r="H202" s="41">
        <v>0</v>
      </c>
      <c r="I202" s="85">
        <f t="shared" si="7"/>
        <v>32.061</v>
      </c>
      <c r="K202" s="87">
        <v>1.8360000000000001</v>
      </c>
      <c r="M202" s="5"/>
    </row>
    <row r="203" spans="1:13" x14ac:dyDescent="0.2">
      <c r="A203" s="113">
        <f t="shared" si="6"/>
        <v>7</v>
      </c>
      <c r="B203" s="102">
        <v>42199</v>
      </c>
      <c r="C203" s="39">
        <v>28.200000000000728</v>
      </c>
      <c r="D203" s="40">
        <v>0</v>
      </c>
      <c r="E203" s="40">
        <v>3.2719999999999998</v>
      </c>
      <c r="F203" s="40">
        <v>0</v>
      </c>
      <c r="G203" s="40">
        <v>0.26900000000000002</v>
      </c>
      <c r="H203" s="41">
        <v>0</v>
      </c>
      <c r="I203" s="85">
        <f t="shared" si="7"/>
        <v>31.741000000000724</v>
      </c>
      <c r="K203" s="87">
        <v>1.8740000000000001</v>
      </c>
      <c r="M203" s="5"/>
    </row>
    <row r="204" spans="1:13" x14ac:dyDescent="0.2">
      <c r="A204" s="113">
        <f t="shared" si="6"/>
        <v>7</v>
      </c>
      <c r="B204" s="102">
        <v>42200</v>
      </c>
      <c r="C204" s="39">
        <v>21.899999999999636</v>
      </c>
      <c r="D204" s="40">
        <v>1.0999999999999999E-2</v>
      </c>
      <c r="E204" s="40">
        <v>1.637</v>
      </c>
      <c r="F204" s="40">
        <v>1.468</v>
      </c>
      <c r="G204" s="40">
        <v>1.5680000000000001</v>
      </c>
      <c r="H204" s="41">
        <v>0.219</v>
      </c>
      <c r="I204" s="85">
        <f t="shared" si="7"/>
        <v>26.802999999999638</v>
      </c>
      <c r="K204" s="87">
        <v>1.3160000000000001</v>
      </c>
      <c r="M204" s="5"/>
    </row>
    <row r="205" spans="1:13" x14ac:dyDescent="0.2">
      <c r="A205" s="113">
        <f t="shared" si="6"/>
        <v>7</v>
      </c>
      <c r="B205" s="102">
        <v>42201</v>
      </c>
      <c r="C205" s="39">
        <v>26.800000000001091</v>
      </c>
      <c r="D205" s="40">
        <v>0.30299999999999999</v>
      </c>
      <c r="E205" s="40">
        <v>0.64200000000000002</v>
      </c>
      <c r="F205" s="40">
        <v>0</v>
      </c>
      <c r="G205" s="40">
        <v>0.69299999999999995</v>
      </c>
      <c r="H205" s="41">
        <v>0</v>
      </c>
      <c r="I205" s="85">
        <f t="shared" si="7"/>
        <v>28.438000000001093</v>
      </c>
      <c r="K205" s="87">
        <v>1.754</v>
      </c>
      <c r="M205" s="5"/>
    </row>
    <row r="206" spans="1:13" x14ac:dyDescent="0.2">
      <c r="A206" s="113">
        <f t="shared" si="6"/>
        <v>7</v>
      </c>
      <c r="B206" s="102">
        <v>42202</v>
      </c>
      <c r="C206" s="39">
        <v>29.299999999999272</v>
      </c>
      <c r="D206" s="40">
        <v>0</v>
      </c>
      <c r="E206" s="40">
        <v>2.3660000000000001</v>
      </c>
      <c r="F206" s="40">
        <v>0</v>
      </c>
      <c r="G206" s="40">
        <v>0.59799999999999998</v>
      </c>
      <c r="H206" s="41">
        <v>0</v>
      </c>
      <c r="I206" s="85">
        <f t="shared" si="7"/>
        <v>32.263999999999271</v>
      </c>
      <c r="K206" s="87">
        <v>1.778</v>
      </c>
      <c r="M206" s="5"/>
    </row>
    <row r="207" spans="1:13" x14ac:dyDescent="0.2">
      <c r="A207" s="113">
        <f t="shared" si="6"/>
        <v>7</v>
      </c>
      <c r="B207" s="102">
        <v>42203</v>
      </c>
      <c r="C207" s="39">
        <v>27.100000000000364</v>
      </c>
      <c r="D207" s="40">
        <v>0</v>
      </c>
      <c r="E207" s="40">
        <v>1.6919999999999999</v>
      </c>
      <c r="F207" s="40">
        <v>0</v>
      </c>
      <c r="G207" s="40">
        <v>0.56899999999999995</v>
      </c>
      <c r="H207" s="41">
        <v>0</v>
      </c>
      <c r="I207" s="85">
        <f t="shared" si="7"/>
        <v>29.361000000000363</v>
      </c>
      <c r="K207" s="87">
        <v>1.774</v>
      </c>
      <c r="M207" s="5"/>
    </row>
    <row r="208" spans="1:13" x14ac:dyDescent="0.2">
      <c r="A208" s="113">
        <f t="shared" si="6"/>
        <v>7</v>
      </c>
      <c r="B208" s="102">
        <v>42204</v>
      </c>
      <c r="C208" s="39">
        <v>27.600000000000364</v>
      </c>
      <c r="D208" s="40">
        <v>0</v>
      </c>
      <c r="E208" s="40">
        <v>1.724</v>
      </c>
      <c r="F208" s="40">
        <v>0</v>
      </c>
      <c r="G208" s="40">
        <v>0.42</v>
      </c>
      <c r="H208" s="41">
        <v>0</v>
      </c>
      <c r="I208" s="85">
        <f t="shared" si="7"/>
        <v>29.744000000000366</v>
      </c>
      <c r="K208" s="87">
        <v>1.7929999999999999</v>
      </c>
      <c r="M208" s="5"/>
    </row>
    <row r="209" spans="1:20" x14ac:dyDescent="0.2">
      <c r="A209" s="113">
        <f t="shared" si="6"/>
        <v>7</v>
      </c>
      <c r="B209" s="102">
        <v>42205</v>
      </c>
      <c r="C209" s="39">
        <v>27.5</v>
      </c>
      <c r="D209" s="40">
        <v>0</v>
      </c>
      <c r="E209" s="40">
        <v>3.0659999999999998</v>
      </c>
      <c r="F209" s="40">
        <v>0</v>
      </c>
      <c r="G209" s="40">
        <v>0.69</v>
      </c>
      <c r="H209" s="41">
        <v>0</v>
      </c>
      <c r="I209" s="85">
        <f t="shared" si="7"/>
        <v>31.256</v>
      </c>
      <c r="K209" s="87">
        <v>1.8660000000000001</v>
      </c>
      <c r="M209" s="5"/>
    </row>
    <row r="210" spans="1:20" x14ac:dyDescent="0.2">
      <c r="A210" s="113">
        <f t="shared" si="6"/>
        <v>7</v>
      </c>
      <c r="B210" s="102">
        <v>42206</v>
      </c>
      <c r="C210" s="39">
        <v>27.299999999999272</v>
      </c>
      <c r="D210" s="40">
        <v>0</v>
      </c>
      <c r="E210" s="40">
        <v>3.2480000000000002</v>
      </c>
      <c r="F210" s="40">
        <v>0</v>
      </c>
      <c r="G210" s="40">
        <v>0.52700000000000002</v>
      </c>
      <c r="H210" s="41">
        <v>0</v>
      </c>
      <c r="I210" s="85">
        <f t="shared" si="7"/>
        <v>31.074999999999275</v>
      </c>
      <c r="K210" s="87">
        <v>1.849</v>
      </c>
      <c r="M210" s="5"/>
    </row>
    <row r="211" spans="1:20" x14ac:dyDescent="0.2">
      <c r="A211" s="113">
        <f t="shared" si="6"/>
        <v>7</v>
      </c>
      <c r="B211" s="102">
        <v>42207</v>
      </c>
      <c r="C211" s="39">
        <v>28.299999999999272</v>
      </c>
      <c r="D211" s="40">
        <v>1.9E-2</v>
      </c>
      <c r="E211" s="40">
        <v>2.931</v>
      </c>
      <c r="F211" s="40">
        <v>0</v>
      </c>
      <c r="G211" s="40">
        <v>0.53100000000000003</v>
      </c>
      <c r="H211" s="41">
        <v>0</v>
      </c>
      <c r="I211" s="85">
        <f t="shared" si="7"/>
        <v>31.78099999999927</v>
      </c>
      <c r="K211" s="87">
        <v>1.851</v>
      </c>
      <c r="M211" s="5"/>
    </row>
    <row r="212" spans="1:20" x14ac:dyDescent="0.2">
      <c r="A212" s="113">
        <f t="shared" si="6"/>
        <v>7</v>
      </c>
      <c r="B212" s="102">
        <v>42208</v>
      </c>
      <c r="C212" s="39">
        <v>27.200000000000728</v>
      </c>
      <c r="D212" s="40">
        <v>0</v>
      </c>
      <c r="E212" s="40">
        <v>3.6030000000000002</v>
      </c>
      <c r="F212" s="40">
        <v>0</v>
      </c>
      <c r="G212" s="40">
        <v>0.51800000000000002</v>
      </c>
      <c r="H212" s="41">
        <v>0</v>
      </c>
      <c r="I212" s="85">
        <f t="shared" si="7"/>
        <v>31.32100000000073</v>
      </c>
      <c r="K212" s="87">
        <v>1.8220000000000001</v>
      </c>
      <c r="M212" s="5"/>
    </row>
    <row r="213" spans="1:20" x14ac:dyDescent="0.2">
      <c r="A213" s="113">
        <f t="shared" si="6"/>
        <v>7</v>
      </c>
      <c r="B213" s="102">
        <v>42209</v>
      </c>
      <c r="C213" s="39">
        <v>28.299999999999272</v>
      </c>
      <c r="D213" s="40">
        <v>0.109</v>
      </c>
      <c r="E213" s="40">
        <v>2.694</v>
      </c>
      <c r="F213" s="40">
        <v>0</v>
      </c>
      <c r="G213" s="40">
        <v>0.55200000000000005</v>
      </c>
      <c r="H213" s="41">
        <v>0</v>
      </c>
      <c r="I213" s="85">
        <f t="shared" si="7"/>
        <v>31.654999999999273</v>
      </c>
      <c r="K213" s="87">
        <v>1.78</v>
      </c>
      <c r="M213" s="5"/>
    </row>
    <row r="214" spans="1:20" x14ac:dyDescent="0.2">
      <c r="A214" s="113">
        <f t="shared" si="6"/>
        <v>7</v>
      </c>
      <c r="B214" s="102">
        <v>42210</v>
      </c>
      <c r="C214" s="39">
        <v>28</v>
      </c>
      <c r="D214" s="40">
        <v>0</v>
      </c>
      <c r="E214" s="40">
        <v>2.851</v>
      </c>
      <c r="F214" s="40">
        <v>0</v>
      </c>
      <c r="G214" s="40">
        <v>0.437</v>
      </c>
      <c r="H214" s="41">
        <v>0</v>
      </c>
      <c r="I214" s="85">
        <f t="shared" si="7"/>
        <v>31.288</v>
      </c>
      <c r="K214" s="87">
        <v>1.7609999999999999</v>
      </c>
      <c r="M214" s="5"/>
    </row>
    <row r="215" spans="1:20" x14ac:dyDescent="0.2">
      <c r="A215" s="113">
        <f t="shared" si="6"/>
        <v>7</v>
      </c>
      <c r="B215" s="102">
        <v>42211</v>
      </c>
      <c r="C215" s="39">
        <v>26.700000000000728</v>
      </c>
      <c r="D215" s="40">
        <v>0</v>
      </c>
      <c r="E215" s="40">
        <v>2.3239999999999998</v>
      </c>
      <c r="F215" s="40">
        <v>0</v>
      </c>
      <c r="G215" s="40">
        <v>0.25800000000000001</v>
      </c>
      <c r="H215" s="41">
        <v>0</v>
      </c>
      <c r="I215" s="85">
        <f t="shared" si="7"/>
        <v>29.282000000000725</v>
      </c>
      <c r="K215" s="87">
        <v>1.7529999999999999</v>
      </c>
      <c r="M215" s="5"/>
    </row>
    <row r="216" spans="1:20" x14ac:dyDescent="0.2">
      <c r="A216" s="113">
        <f t="shared" si="6"/>
        <v>7</v>
      </c>
      <c r="B216" s="102">
        <v>42212</v>
      </c>
      <c r="C216" s="39">
        <v>29.600000000000364</v>
      </c>
      <c r="D216" s="40">
        <v>0</v>
      </c>
      <c r="E216" s="40">
        <v>3.0579999999999998</v>
      </c>
      <c r="F216" s="40">
        <v>0</v>
      </c>
      <c r="G216" s="40">
        <v>0.35399999999999998</v>
      </c>
      <c r="H216" s="41">
        <v>0</v>
      </c>
      <c r="I216" s="85">
        <f t="shared" si="7"/>
        <v>33.012000000000363</v>
      </c>
      <c r="K216" s="87">
        <v>1.8720000000000001</v>
      </c>
      <c r="M216" s="5"/>
    </row>
    <row r="217" spans="1:20" x14ac:dyDescent="0.2">
      <c r="A217" s="113">
        <f t="shared" si="6"/>
        <v>7</v>
      </c>
      <c r="B217" s="102">
        <v>42213</v>
      </c>
      <c r="C217" s="39">
        <v>28.600000000000364</v>
      </c>
      <c r="D217" s="40">
        <v>0</v>
      </c>
      <c r="E217" s="40">
        <v>2.5270000000000001</v>
      </c>
      <c r="F217" s="40">
        <v>0</v>
      </c>
      <c r="G217" s="40">
        <v>0.38200000000000001</v>
      </c>
      <c r="H217" s="41">
        <v>0</v>
      </c>
      <c r="I217" s="85">
        <f t="shared" si="7"/>
        <v>31.509000000000366</v>
      </c>
      <c r="K217" s="87">
        <v>1.881</v>
      </c>
      <c r="M217" s="5"/>
    </row>
    <row r="218" spans="1:20" x14ac:dyDescent="0.2">
      <c r="A218" s="113">
        <f t="shared" si="6"/>
        <v>7</v>
      </c>
      <c r="B218" s="102">
        <v>42214</v>
      </c>
      <c r="C218" s="39">
        <v>29.399999999999636</v>
      </c>
      <c r="D218" s="40">
        <v>0</v>
      </c>
      <c r="E218" s="40">
        <v>2.3740000000000001</v>
      </c>
      <c r="F218" s="40">
        <v>0</v>
      </c>
      <c r="G218" s="40">
        <v>0.311</v>
      </c>
      <c r="H218" s="41">
        <v>0</v>
      </c>
      <c r="I218" s="85">
        <f t="shared" si="7"/>
        <v>32.084999999999638</v>
      </c>
      <c r="K218" s="87">
        <v>1.7769999999999999</v>
      </c>
      <c r="M218" s="5"/>
    </row>
    <row r="219" spans="1:20" x14ac:dyDescent="0.2">
      <c r="A219" s="113">
        <f t="shared" si="6"/>
        <v>7</v>
      </c>
      <c r="B219" s="102">
        <v>42215</v>
      </c>
      <c r="C219" s="39">
        <v>23.299999999999272</v>
      </c>
      <c r="D219" s="40">
        <v>4.8000000000000001E-2</v>
      </c>
      <c r="E219" s="40">
        <v>2.7469999999999999</v>
      </c>
      <c r="F219" s="40">
        <v>0</v>
      </c>
      <c r="G219" s="40">
        <v>0.52900000000000003</v>
      </c>
      <c r="H219" s="41">
        <v>0</v>
      </c>
      <c r="I219" s="85">
        <f t="shared" si="7"/>
        <v>26.62399999999927</v>
      </c>
      <c r="K219" s="87">
        <v>1.774</v>
      </c>
      <c r="M219" s="5"/>
    </row>
    <row r="220" spans="1:20" x14ac:dyDescent="0.2">
      <c r="A220" s="113">
        <f t="shared" si="6"/>
        <v>7</v>
      </c>
      <c r="B220" s="102">
        <v>42216</v>
      </c>
      <c r="C220" s="39">
        <v>29.200000000000728</v>
      </c>
      <c r="D220" s="40">
        <v>0</v>
      </c>
      <c r="E220" s="40">
        <v>2.3969999999999998</v>
      </c>
      <c r="F220" s="40">
        <v>0</v>
      </c>
      <c r="G220" s="40">
        <v>0.29499999999999998</v>
      </c>
      <c r="H220" s="41">
        <v>0</v>
      </c>
      <c r="I220" s="85">
        <f t="shared" si="7"/>
        <v>31.892000000000728</v>
      </c>
      <c r="K220" s="87">
        <v>1.762</v>
      </c>
      <c r="M220" s="5"/>
    </row>
    <row r="221" spans="1:20" x14ac:dyDescent="0.2">
      <c r="A221" s="113">
        <f t="shared" si="6"/>
        <v>8</v>
      </c>
      <c r="B221" s="102">
        <v>42217</v>
      </c>
      <c r="C221" s="39">
        <v>27</v>
      </c>
      <c r="D221" s="40">
        <v>0</v>
      </c>
      <c r="E221" s="40">
        <v>1.681</v>
      </c>
      <c r="F221" s="40">
        <v>0</v>
      </c>
      <c r="G221" s="40">
        <v>0.38100000000000001</v>
      </c>
      <c r="H221" s="41">
        <v>0</v>
      </c>
      <c r="I221" s="85">
        <f t="shared" si="7"/>
        <v>29.062000000000001</v>
      </c>
      <c r="K221" s="87">
        <v>1.726</v>
      </c>
    </row>
    <row r="222" spans="1:20" x14ac:dyDescent="0.2">
      <c r="A222" s="113">
        <f t="shared" si="6"/>
        <v>8</v>
      </c>
      <c r="B222" s="102">
        <v>42218</v>
      </c>
      <c r="C222" s="39">
        <v>26.899999999999636</v>
      </c>
      <c r="D222" s="40">
        <v>0</v>
      </c>
      <c r="E222" s="40">
        <v>1.756</v>
      </c>
      <c r="F222" s="40">
        <v>0</v>
      </c>
      <c r="G222" s="40">
        <v>0.316</v>
      </c>
      <c r="H222" s="41">
        <v>0.27200000000000002</v>
      </c>
      <c r="I222" s="85">
        <f t="shared" si="7"/>
        <v>29.243999999999634</v>
      </c>
      <c r="K222" s="87">
        <v>1.712</v>
      </c>
    </row>
    <row r="223" spans="1:20" x14ac:dyDescent="0.2">
      <c r="A223" s="113">
        <f t="shared" si="6"/>
        <v>8</v>
      </c>
      <c r="B223" s="102">
        <v>42219</v>
      </c>
      <c r="C223" s="39">
        <v>28.100000000000364</v>
      </c>
      <c r="D223" s="40">
        <v>0</v>
      </c>
      <c r="E223" s="40">
        <v>3.089</v>
      </c>
      <c r="F223" s="40">
        <v>0</v>
      </c>
      <c r="G223" s="40">
        <v>0.41199999999999998</v>
      </c>
      <c r="H223" s="41">
        <v>0</v>
      </c>
      <c r="I223" s="85">
        <f t="shared" si="7"/>
        <v>31.601000000000361</v>
      </c>
      <c r="K223" s="87">
        <v>1.772</v>
      </c>
    </row>
    <row r="224" spans="1:20" x14ac:dyDescent="0.2">
      <c r="A224" s="113">
        <f t="shared" si="6"/>
        <v>8</v>
      </c>
      <c r="B224" s="102">
        <v>42220</v>
      </c>
      <c r="C224" s="39">
        <v>28.799999999999272</v>
      </c>
      <c r="D224" s="40">
        <v>0</v>
      </c>
      <c r="E224" s="40">
        <v>3.379</v>
      </c>
      <c r="F224" s="40">
        <v>0</v>
      </c>
      <c r="G224" s="40">
        <v>0.45100000000000001</v>
      </c>
      <c r="H224" s="41">
        <v>0</v>
      </c>
      <c r="I224" s="85">
        <f t="shared" si="7"/>
        <v>32.629999999999271</v>
      </c>
      <c r="J224" s="7"/>
      <c r="K224" s="90">
        <v>1.883</v>
      </c>
      <c r="L224" s="7"/>
      <c r="M224" s="7"/>
      <c r="N224" s="7"/>
      <c r="O224" s="7"/>
      <c r="P224" s="7"/>
      <c r="Q224" s="7"/>
      <c r="R224" s="7"/>
      <c r="S224" s="7"/>
      <c r="T224" s="7"/>
    </row>
    <row r="225" spans="1:20" x14ac:dyDescent="0.2">
      <c r="A225" s="113">
        <f t="shared" si="6"/>
        <v>8</v>
      </c>
      <c r="B225" s="102">
        <v>42221</v>
      </c>
      <c r="C225" s="39">
        <v>25.200000000000728</v>
      </c>
      <c r="D225" s="40">
        <v>0</v>
      </c>
      <c r="E225" s="40">
        <v>2.1320000000000001</v>
      </c>
      <c r="F225" s="40">
        <v>0</v>
      </c>
      <c r="G225" s="40">
        <v>0.56399999999999995</v>
      </c>
      <c r="H225" s="41">
        <v>0</v>
      </c>
      <c r="I225" s="85">
        <f t="shared" si="7"/>
        <v>27.896000000000729</v>
      </c>
      <c r="J225" s="7"/>
      <c r="K225" s="90">
        <v>1.8540000000000001</v>
      </c>
      <c r="L225" s="7"/>
      <c r="M225" s="7"/>
      <c r="N225" s="7"/>
      <c r="O225" s="7"/>
      <c r="P225" s="7"/>
      <c r="Q225" s="7"/>
      <c r="R225" s="7"/>
      <c r="S225" s="7"/>
      <c r="T225" s="7"/>
    </row>
    <row r="226" spans="1:20" x14ac:dyDescent="0.2">
      <c r="A226" s="113">
        <f t="shared" si="6"/>
        <v>8</v>
      </c>
      <c r="B226" s="102">
        <v>42222</v>
      </c>
      <c r="C226" s="39">
        <v>29.5</v>
      </c>
      <c r="D226" s="40">
        <v>0</v>
      </c>
      <c r="E226" s="40">
        <v>2.1120000000000001</v>
      </c>
      <c r="F226" s="40">
        <v>0</v>
      </c>
      <c r="G226" s="40">
        <v>0.69499999999999995</v>
      </c>
      <c r="H226" s="41">
        <v>0</v>
      </c>
      <c r="I226" s="85">
        <f t="shared" si="7"/>
        <v>32.307000000000002</v>
      </c>
      <c r="J226" s="7"/>
      <c r="K226" s="90">
        <v>1.823</v>
      </c>
      <c r="L226" s="7"/>
      <c r="M226" s="7"/>
      <c r="N226" s="7"/>
      <c r="O226" s="7"/>
      <c r="P226" s="7"/>
      <c r="Q226" s="7"/>
      <c r="R226" s="7"/>
      <c r="S226" s="7"/>
      <c r="T226" s="7"/>
    </row>
    <row r="227" spans="1:20" x14ac:dyDescent="0.2">
      <c r="A227" s="113">
        <f t="shared" si="6"/>
        <v>8</v>
      </c>
      <c r="B227" s="102">
        <v>42223</v>
      </c>
      <c r="C227" s="39">
        <v>26.5</v>
      </c>
      <c r="D227" s="40">
        <v>0.69399999999999995</v>
      </c>
      <c r="E227" s="40">
        <v>2.12</v>
      </c>
      <c r="F227" s="40">
        <v>0</v>
      </c>
      <c r="G227" s="40">
        <v>0.71299999999999997</v>
      </c>
      <c r="H227" s="41">
        <v>0</v>
      </c>
      <c r="I227" s="85">
        <f t="shared" si="7"/>
        <v>30.027000000000001</v>
      </c>
      <c r="J227" s="7"/>
      <c r="K227" s="90">
        <v>1.7749999999999999</v>
      </c>
      <c r="L227" s="7"/>
      <c r="M227" s="7"/>
      <c r="N227" s="7"/>
      <c r="O227" s="7"/>
      <c r="P227" s="7"/>
      <c r="Q227" s="7"/>
      <c r="R227" s="7"/>
      <c r="S227" s="7"/>
      <c r="T227" s="7"/>
    </row>
    <row r="228" spans="1:20" x14ac:dyDescent="0.2">
      <c r="A228" s="113">
        <f t="shared" si="6"/>
        <v>8</v>
      </c>
      <c r="B228" s="102">
        <v>42224</v>
      </c>
      <c r="C228" s="39">
        <v>28</v>
      </c>
      <c r="D228" s="40">
        <v>0.11700000000000001</v>
      </c>
      <c r="E228" s="40">
        <v>0.86599999999999999</v>
      </c>
      <c r="F228" s="40">
        <v>0</v>
      </c>
      <c r="G228" s="40">
        <v>0.43</v>
      </c>
      <c r="H228" s="41">
        <v>0</v>
      </c>
      <c r="I228" s="85">
        <f t="shared" si="7"/>
        <v>29.413</v>
      </c>
      <c r="J228" s="7"/>
      <c r="K228" s="90">
        <v>1.6910000000000001</v>
      </c>
      <c r="L228" s="7"/>
      <c r="M228" s="7"/>
      <c r="N228" s="7"/>
      <c r="O228" s="7"/>
      <c r="P228" s="7"/>
      <c r="Q228" s="7"/>
      <c r="R228" s="7"/>
      <c r="S228" s="7"/>
      <c r="T228" s="7"/>
    </row>
    <row r="229" spans="1:20" x14ac:dyDescent="0.2">
      <c r="A229" s="113">
        <f t="shared" si="6"/>
        <v>8</v>
      </c>
      <c r="B229" s="102">
        <v>42225</v>
      </c>
      <c r="C229" s="39">
        <v>27.699999999998909</v>
      </c>
      <c r="D229" s="40">
        <v>0.127</v>
      </c>
      <c r="E229" s="40">
        <v>0.68300000000000005</v>
      </c>
      <c r="F229" s="40">
        <v>0</v>
      </c>
      <c r="G229" s="40">
        <v>0.38300000000000001</v>
      </c>
      <c r="H229" s="41">
        <v>0</v>
      </c>
      <c r="I229" s="85">
        <f t="shared" si="7"/>
        <v>28.892999999998906</v>
      </c>
      <c r="J229" s="7"/>
      <c r="K229" s="90">
        <v>1.7589999999999999</v>
      </c>
      <c r="L229" s="7"/>
      <c r="M229" s="7"/>
      <c r="N229" s="7"/>
      <c r="O229" s="7"/>
      <c r="P229" s="7"/>
      <c r="Q229" s="7"/>
      <c r="R229" s="7"/>
      <c r="S229" s="7"/>
      <c r="T229" s="7"/>
    </row>
    <row r="230" spans="1:20" x14ac:dyDescent="0.2">
      <c r="A230" s="113">
        <f t="shared" si="6"/>
        <v>8</v>
      </c>
      <c r="B230" s="102">
        <v>42226</v>
      </c>
      <c r="C230" s="39">
        <v>28</v>
      </c>
      <c r="D230" s="40">
        <v>0.40300000000000002</v>
      </c>
      <c r="E230" s="40">
        <v>1.7969999999999999</v>
      </c>
      <c r="F230" s="40">
        <v>0</v>
      </c>
      <c r="G230" s="40">
        <v>0.60699999999999998</v>
      </c>
      <c r="H230" s="41">
        <v>0</v>
      </c>
      <c r="I230" s="85">
        <f t="shared" si="7"/>
        <v>30.806999999999999</v>
      </c>
      <c r="J230" s="7"/>
      <c r="K230" s="90">
        <v>1.7869999999999999</v>
      </c>
      <c r="L230" s="7"/>
      <c r="M230" s="7"/>
      <c r="N230" s="7"/>
      <c r="O230" s="7"/>
      <c r="P230" s="7"/>
      <c r="Q230" s="7"/>
      <c r="R230" s="7"/>
      <c r="S230" s="7"/>
      <c r="T230" s="7"/>
    </row>
    <row r="231" spans="1:20" x14ac:dyDescent="0.2">
      <c r="A231" s="113">
        <f t="shared" si="6"/>
        <v>8</v>
      </c>
      <c r="B231" s="102">
        <v>42227</v>
      </c>
      <c r="C231" s="39">
        <v>29.200000000000728</v>
      </c>
      <c r="D231" s="40">
        <v>0.379</v>
      </c>
      <c r="E231" s="40">
        <v>2.0609999999999999</v>
      </c>
      <c r="F231" s="40">
        <v>0</v>
      </c>
      <c r="G231" s="40">
        <v>0.82299999999999995</v>
      </c>
      <c r="H231" s="41">
        <v>5.7000000000000002E-2</v>
      </c>
      <c r="I231" s="85">
        <f t="shared" si="7"/>
        <v>32.520000000000728</v>
      </c>
      <c r="J231" s="7"/>
      <c r="K231" s="90">
        <v>1.873</v>
      </c>
      <c r="L231" s="7"/>
      <c r="M231" s="7"/>
      <c r="N231" s="7"/>
      <c r="O231" s="7"/>
      <c r="P231" s="7"/>
      <c r="Q231" s="7"/>
      <c r="R231" s="7"/>
      <c r="S231" s="7"/>
      <c r="T231" s="7"/>
    </row>
    <row r="232" spans="1:20" x14ac:dyDescent="0.2">
      <c r="A232" s="113">
        <f t="shared" si="6"/>
        <v>8</v>
      </c>
      <c r="B232" s="102">
        <v>42228</v>
      </c>
      <c r="C232" s="39">
        <v>27.100000000000364</v>
      </c>
      <c r="D232" s="40">
        <v>0.32</v>
      </c>
      <c r="E232" s="40">
        <v>2.1560000000000001</v>
      </c>
      <c r="F232" s="40">
        <v>0</v>
      </c>
      <c r="G232" s="40">
        <v>0.57299999999999995</v>
      </c>
      <c r="H232" s="41">
        <v>0</v>
      </c>
      <c r="I232" s="85">
        <f t="shared" si="7"/>
        <v>30.149000000000363</v>
      </c>
      <c r="J232" s="7"/>
      <c r="K232" s="90">
        <v>1.8180000000000001</v>
      </c>
      <c r="L232" s="7"/>
      <c r="M232" s="7"/>
      <c r="N232" s="7"/>
      <c r="O232" s="7"/>
      <c r="P232" s="7"/>
      <c r="Q232" s="7"/>
      <c r="R232" s="7"/>
      <c r="S232" s="7"/>
      <c r="T232" s="7"/>
    </row>
    <row r="233" spans="1:20" x14ac:dyDescent="0.2">
      <c r="A233" s="113">
        <f t="shared" si="6"/>
        <v>8</v>
      </c>
      <c r="B233" s="102">
        <v>42229</v>
      </c>
      <c r="C233" s="39">
        <v>26.899999999999636</v>
      </c>
      <c r="D233" s="40">
        <v>0.373</v>
      </c>
      <c r="E233" s="40">
        <v>1.988</v>
      </c>
      <c r="F233" s="40">
        <v>0</v>
      </c>
      <c r="G233" s="40">
        <v>0.70799999999999996</v>
      </c>
      <c r="H233" s="41">
        <v>0</v>
      </c>
      <c r="I233" s="85">
        <f t="shared" si="7"/>
        <v>29.968999999999635</v>
      </c>
      <c r="J233" s="7"/>
      <c r="K233" s="90">
        <v>1.772</v>
      </c>
      <c r="L233" s="7"/>
      <c r="M233" s="7"/>
      <c r="N233" s="7"/>
      <c r="O233" s="7"/>
      <c r="P233" s="7"/>
      <c r="Q233" s="7"/>
      <c r="R233" s="7"/>
      <c r="S233" s="7"/>
      <c r="T233" s="7"/>
    </row>
    <row r="234" spans="1:20" x14ac:dyDescent="0.2">
      <c r="A234" s="113">
        <f t="shared" si="6"/>
        <v>8</v>
      </c>
      <c r="B234" s="102">
        <v>42230</v>
      </c>
      <c r="C234" s="39">
        <v>27</v>
      </c>
      <c r="D234" s="40">
        <v>0.25900000000000001</v>
      </c>
      <c r="E234" s="40">
        <v>3.371</v>
      </c>
      <c r="F234" s="40">
        <v>0</v>
      </c>
      <c r="G234" s="40">
        <v>0.80800000000000005</v>
      </c>
      <c r="H234" s="41">
        <v>0</v>
      </c>
      <c r="I234" s="85">
        <f t="shared" si="7"/>
        <v>31.437999999999999</v>
      </c>
      <c r="J234" s="7"/>
      <c r="K234" s="90">
        <v>1.7749999999999999</v>
      </c>
      <c r="L234" s="7"/>
      <c r="M234" s="7"/>
      <c r="N234" s="7"/>
      <c r="O234" s="7"/>
      <c r="P234" s="7"/>
      <c r="Q234" s="7"/>
      <c r="R234" s="7"/>
      <c r="S234" s="7"/>
      <c r="T234" s="7"/>
    </row>
    <row r="235" spans="1:20" x14ac:dyDescent="0.2">
      <c r="A235" s="113">
        <f t="shared" si="6"/>
        <v>8</v>
      </c>
      <c r="B235" s="102">
        <v>42231</v>
      </c>
      <c r="C235" s="39">
        <v>25</v>
      </c>
      <c r="D235" s="40">
        <v>0</v>
      </c>
      <c r="E235" s="40">
        <v>1.7430000000000001</v>
      </c>
      <c r="F235" s="40">
        <v>0</v>
      </c>
      <c r="G235" s="40">
        <v>0.46100000000000002</v>
      </c>
      <c r="H235" s="41">
        <v>0</v>
      </c>
      <c r="I235" s="85">
        <f t="shared" si="7"/>
        <v>27.203999999999997</v>
      </c>
      <c r="J235" s="7"/>
      <c r="K235" s="90">
        <v>1.784</v>
      </c>
      <c r="L235" s="7"/>
      <c r="M235" s="7"/>
      <c r="N235" s="7"/>
      <c r="O235" s="7"/>
      <c r="P235" s="7"/>
      <c r="Q235" s="7"/>
      <c r="R235" s="7"/>
      <c r="S235" s="7"/>
      <c r="T235" s="7"/>
    </row>
    <row r="236" spans="1:20" x14ac:dyDescent="0.2">
      <c r="A236" s="113">
        <f t="shared" si="6"/>
        <v>8</v>
      </c>
      <c r="B236" s="102">
        <v>42232</v>
      </c>
      <c r="C236" s="39">
        <v>28</v>
      </c>
      <c r="D236" s="40">
        <v>2.3E-2</v>
      </c>
      <c r="E236" s="40">
        <v>1.3959999999999999</v>
      </c>
      <c r="F236" s="40">
        <v>0</v>
      </c>
      <c r="G236" s="40">
        <v>0.441</v>
      </c>
      <c r="H236" s="41">
        <v>0</v>
      </c>
      <c r="I236" s="85">
        <f t="shared" si="7"/>
        <v>29.86</v>
      </c>
      <c r="J236" s="7"/>
      <c r="K236" s="90">
        <v>1.7330000000000001</v>
      </c>
      <c r="L236" s="7"/>
      <c r="M236" s="7"/>
      <c r="N236" s="7"/>
      <c r="O236" s="7"/>
      <c r="P236" s="7"/>
      <c r="Q236" s="7"/>
      <c r="R236" s="7"/>
      <c r="S236" s="7"/>
      <c r="T236" s="7"/>
    </row>
    <row r="237" spans="1:20" x14ac:dyDescent="0.2">
      <c r="A237" s="113">
        <f t="shared" si="6"/>
        <v>8</v>
      </c>
      <c r="B237" s="102">
        <v>42233</v>
      </c>
      <c r="C237" s="39">
        <v>28</v>
      </c>
      <c r="D237" s="40">
        <v>0</v>
      </c>
      <c r="E237" s="40">
        <v>2.6869999999999998</v>
      </c>
      <c r="F237" s="40">
        <v>0</v>
      </c>
      <c r="G237" s="40">
        <v>0.495</v>
      </c>
      <c r="H237" s="41">
        <v>0</v>
      </c>
      <c r="I237" s="85">
        <f t="shared" si="7"/>
        <v>31.182000000000002</v>
      </c>
      <c r="J237" s="7"/>
      <c r="K237" s="90">
        <v>1.7709999999999999</v>
      </c>
      <c r="L237" s="7"/>
      <c r="M237" s="7"/>
      <c r="N237" s="7"/>
      <c r="O237" s="7"/>
      <c r="P237" s="7"/>
      <c r="Q237" s="7"/>
      <c r="R237" s="7"/>
      <c r="S237" s="7"/>
      <c r="T237" s="7"/>
    </row>
    <row r="238" spans="1:20" x14ac:dyDescent="0.2">
      <c r="A238" s="113">
        <f t="shared" si="6"/>
        <v>8</v>
      </c>
      <c r="B238" s="102">
        <v>42234</v>
      </c>
      <c r="C238" s="39">
        <v>28</v>
      </c>
      <c r="D238" s="40">
        <v>0</v>
      </c>
      <c r="E238" s="40">
        <v>2.6</v>
      </c>
      <c r="F238" s="40">
        <v>0</v>
      </c>
      <c r="G238" s="40">
        <v>0.371</v>
      </c>
      <c r="H238" s="41">
        <v>0</v>
      </c>
      <c r="I238" s="85">
        <f t="shared" si="7"/>
        <v>30.971</v>
      </c>
      <c r="J238" s="7"/>
      <c r="K238" s="90">
        <v>1.851</v>
      </c>
      <c r="L238" s="7"/>
      <c r="M238" s="7"/>
      <c r="N238" s="7"/>
      <c r="O238" s="7"/>
      <c r="P238" s="7"/>
      <c r="Q238" s="7"/>
      <c r="R238" s="7"/>
      <c r="S238" s="7"/>
      <c r="T238" s="7"/>
    </row>
    <row r="239" spans="1:20" x14ac:dyDescent="0.2">
      <c r="A239" s="113">
        <f t="shared" si="6"/>
        <v>8</v>
      </c>
      <c r="B239" s="102">
        <v>42235</v>
      </c>
      <c r="C239" s="39">
        <v>29</v>
      </c>
      <c r="D239" s="40">
        <v>0</v>
      </c>
      <c r="E239" s="40">
        <v>2.0760000000000001</v>
      </c>
      <c r="F239" s="40">
        <v>0</v>
      </c>
      <c r="G239" s="40">
        <v>0.439</v>
      </c>
      <c r="H239" s="41">
        <v>0</v>
      </c>
      <c r="I239" s="85">
        <f t="shared" si="7"/>
        <v>31.515000000000001</v>
      </c>
      <c r="J239" s="7"/>
      <c r="K239" s="90">
        <v>1.8460000000000001</v>
      </c>
      <c r="L239" s="7"/>
      <c r="M239" s="7"/>
      <c r="N239" s="7"/>
      <c r="O239" s="7"/>
      <c r="P239" s="7"/>
      <c r="Q239" s="7"/>
      <c r="R239" s="7"/>
      <c r="S239" s="7"/>
      <c r="T239" s="7"/>
    </row>
    <row r="240" spans="1:20" x14ac:dyDescent="0.2">
      <c r="A240" s="113">
        <f t="shared" si="6"/>
        <v>8</v>
      </c>
      <c r="B240" s="102">
        <v>42236</v>
      </c>
      <c r="C240" s="39">
        <v>26</v>
      </c>
      <c r="D240" s="40">
        <v>0</v>
      </c>
      <c r="E240" s="40">
        <v>2.2949999999999999</v>
      </c>
      <c r="F240" s="40">
        <v>0.58599999999999997</v>
      </c>
      <c r="G240" s="40">
        <v>0.67900000000000005</v>
      </c>
      <c r="H240" s="41">
        <v>0</v>
      </c>
      <c r="I240" s="85">
        <f t="shared" si="7"/>
        <v>29.56</v>
      </c>
      <c r="J240" s="7"/>
      <c r="K240" s="90">
        <v>1.8180000000000001</v>
      </c>
      <c r="L240" s="7"/>
      <c r="M240" s="7"/>
      <c r="N240" s="7"/>
      <c r="O240" s="7"/>
      <c r="P240" s="7"/>
      <c r="Q240" s="7"/>
      <c r="R240" s="7"/>
      <c r="S240" s="7"/>
      <c r="T240" s="7"/>
    </row>
    <row r="241" spans="1:20" x14ac:dyDescent="0.2">
      <c r="A241" s="113">
        <f t="shared" si="6"/>
        <v>8</v>
      </c>
      <c r="B241" s="102">
        <v>42237</v>
      </c>
      <c r="C241" s="39">
        <v>31</v>
      </c>
      <c r="D241" s="40">
        <v>0</v>
      </c>
      <c r="E241" s="40">
        <v>2.0390000000000001</v>
      </c>
      <c r="F241" s="40">
        <v>0</v>
      </c>
      <c r="G241" s="40">
        <v>0.41599999999999998</v>
      </c>
      <c r="H241" s="41">
        <v>0</v>
      </c>
      <c r="I241" s="85">
        <f t="shared" si="7"/>
        <v>33.454999999999998</v>
      </c>
      <c r="J241" s="7"/>
      <c r="K241" s="90">
        <v>1.784</v>
      </c>
      <c r="L241" s="7"/>
      <c r="M241" s="7"/>
      <c r="N241" s="7"/>
      <c r="O241" s="7"/>
      <c r="P241" s="7"/>
      <c r="Q241" s="7"/>
      <c r="R241" s="7"/>
      <c r="S241" s="7"/>
      <c r="T241" s="7"/>
    </row>
    <row r="242" spans="1:20" x14ac:dyDescent="0.2">
      <c r="A242" s="113">
        <f t="shared" si="6"/>
        <v>8</v>
      </c>
      <c r="B242" s="102">
        <v>42238</v>
      </c>
      <c r="C242" s="39">
        <v>26</v>
      </c>
      <c r="D242" s="40">
        <v>0</v>
      </c>
      <c r="E242" s="40">
        <v>1.218</v>
      </c>
      <c r="F242" s="40">
        <v>0</v>
      </c>
      <c r="G242" s="40">
        <v>0.44400000000000001</v>
      </c>
      <c r="H242" s="41">
        <v>0</v>
      </c>
      <c r="I242" s="85">
        <f t="shared" si="7"/>
        <v>27.661999999999999</v>
      </c>
      <c r="J242" s="7"/>
      <c r="K242" s="90">
        <v>1.72</v>
      </c>
      <c r="L242" s="7"/>
      <c r="M242" s="7"/>
      <c r="N242" s="7"/>
      <c r="O242" s="7"/>
      <c r="P242" s="7"/>
      <c r="Q242" s="7"/>
      <c r="R242" s="7"/>
      <c r="S242" s="7"/>
      <c r="T242" s="7"/>
    </row>
    <row r="243" spans="1:20" x14ac:dyDescent="0.2">
      <c r="A243" s="113">
        <f t="shared" si="6"/>
        <v>8</v>
      </c>
      <c r="B243" s="102">
        <v>42239</v>
      </c>
      <c r="C243" s="39">
        <v>28</v>
      </c>
      <c r="D243" s="40">
        <v>0</v>
      </c>
      <c r="E243" s="40">
        <v>1.419</v>
      </c>
      <c r="F243" s="40">
        <v>0</v>
      </c>
      <c r="G243" s="40">
        <v>0.313</v>
      </c>
      <c r="H243" s="41">
        <v>0</v>
      </c>
      <c r="I243" s="85">
        <f t="shared" si="7"/>
        <v>29.731999999999999</v>
      </c>
      <c r="J243" s="7"/>
      <c r="K243" s="90">
        <v>1.79</v>
      </c>
      <c r="L243" s="7"/>
      <c r="M243" s="7"/>
      <c r="N243" s="7"/>
      <c r="O243" s="7"/>
      <c r="P243" s="7"/>
      <c r="Q243" s="7"/>
      <c r="R243" s="7"/>
      <c r="S243" s="7"/>
      <c r="T243" s="7"/>
    </row>
    <row r="244" spans="1:20" x14ac:dyDescent="0.2">
      <c r="A244" s="113">
        <f t="shared" si="6"/>
        <v>8</v>
      </c>
      <c r="B244" s="102">
        <v>42240</v>
      </c>
      <c r="C244" s="39">
        <v>28</v>
      </c>
      <c r="D244" s="40">
        <v>0.28000000000000003</v>
      </c>
      <c r="E244" s="40">
        <v>2.7789999999999999</v>
      </c>
      <c r="F244" s="40">
        <v>0</v>
      </c>
      <c r="G244" s="40">
        <v>0</v>
      </c>
      <c r="H244" s="41">
        <v>0</v>
      </c>
      <c r="I244" s="85">
        <f t="shared" si="7"/>
        <v>31.059000000000001</v>
      </c>
      <c r="J244" s="7"/>
      <c r="K244" s="90">
        <v>1.893</v>
      </c>
      <c r="L244" s="7"/>
      <c r="M244" s="7"/>
      <c r="N244" s="7"/>
      <c r="O244" s="7"/>
      <c r="P244" s="7"/>
      <c r="Q244" s="7"/>
      <c r="R244" s="7"/>
      <c r="S244" s="7"/>
      <c r="T244" s="7"/>
    </row>
    <row r="245" spans="1:20" x14ac:dyDescent="0.2">
      <c r="A245" s="113">
        <f t="shared" si="6"/>
        <v>8</v>
      </c>
      <c r="B245" s="102">
        <v>42241</v>
      </c>
      <c r="C245" s="39">
        <v>29</v>
      </c>
      <c r="D245" s="40">
        <v>0.32600000000000001</v>
      </c>
      <c r="E245" s="40">
        <v>2.4169999999999998</v>
      </c>
      <c r="F245" s="40">
        <v>0</v>
      </c>
      <c r="G245" s="40">
        <v>0</v>
      </c>
      <c r="H245" s="41">
        <v>0</v>
      </c>
      <c r="I245" s="85">
        <f t="shared" si="7"/>
        <v>31.743000000000002</v>
      </c>
      <c r="K245" s="87">
        <v>1.845</v>
      </c>
    </row>
    <row r="246" spans="1:20" x14ac:dyDescent="0.2">
      <c r="A246" s="113">
        <f t="shared" si="6"/>
        <v>8</v>
      </c>
      <c r="B246" s="102">
        <v>42242</v>
      </c>
      <c r="C246" s="39">
        <v>31</v>
      </c>
      <c r="D246" s="40">
        <v>0.56499999999999995</v>
      </c>
      <c r="E246" s="40">
        <v>1.7909999999999999</v>
      </c>
      <c r="F246" s="40">
        <v>0</v>
      </c>
      <c r="G246" s="40">
        <v>0</v>
      </c>
      <c r="H246" s="41">
        <v>0</v>
      </c>
      <c r="I246" s="85">
        <f t="shared" si="7"/>
        <v>33.356000000000002</v>
      </c>
      <c r="K246" s="87">
        <v>1.823</v>
      </c>
    </row>
    <row r="247" spans="1:20" x14ac:dyDescent="0.2">
      <c r="A247" s="113">
        <f t="shared" si="6"/>
        <v>8</v>
      </c>
      <c r="B247" s="102">
        <v>42243</v>
      </c>
      <c r="C247" s="39">
        <v>27</v>
      </c>
      <c r="D247" s="40">
        <v>0.27700000000000002</v>
      </c>
      <c r="E247" s="40">
        <v>2.2160000000000002</v>
      </c>
      <c r="F247" s="40">
        <v>0</v>
      </c>
      <c r="G247" s="40">
        <v>0</v>
      </c>
      <c r="H247" s="41">
        <v>0</v>
      </c>
      <c r="I247" s="85">
        <f t="shared" si="7"/>
        <v>29.493000000000002</v>
      </c>
      <c r="K247" s="87">
        <v>1.8160000000000001</v>
      </c>
    </row>
    <row r="248" spans="1:20" x14ac:dyDescent="0.2">
      <c r="A248" s="113">
        <f t="shared" si="6"/>
        <v>8</v>
      </c>
      <c r="B248" s="102">
        <v>42244</v>
      </c>
      <c r="C248" s="39">
        <v>26</v>
      </c>
      <c r="D248" s="40">
        <v>0</v>
      </c>
      <c r="E248" s="40">
        <v>1.7909999999999999</v>
      </c>
      <c r="F248" s="40">
        <v>0</v>
      </c>
      <c r="G248" s="40">
        <v>0.29899999999999999</v>
      </c>
      <c r="H248" s="41">
        <v>0</v>
      </c>
      <c r="I248" s="85">
        <f t="shared" si="7"/>
        <v>28.09</v>
      </c>
      <c r="K248" s="87">
        <v>1.2789999999999999</v>
      </c>
    </row>
    <row r="249" spans="1:20" x14ac:dyDescent="0.2">
      <c r="A249" s="113">
        <f t="shared" si="6"/>
        <v>8</v>
      </c>
      <c r="B249" s="102">
        <v>42245</v>
      </c>
      <c r="C249" s="39">
        <v>27</v>
      </c>
      <c r="D249" s="40">
        <v>8.7999999999999995E-2</v>
      </c>
      <c r="E249" s="40">
        <v>1.889</v>
      </c>
      <c r="F249" s="40">
        <v>0</v>
      </c>
      <c r="G249" s="40">
        <v>7.4999999999999997E-2</v>
      </c>
      <c r="H249" s="41">
        <v>0</v>
      </c>
      <c r="I249" s="85">
        <f t="shared" si="7"/>
        <v>29.052</v>
      </c>
      <c r="K249" s="87">
        <v>1.766</v>
      </c>
    </row>
    <row r="250" spans="1:20" x14ac:dyDescent="0.2">
      <c r="A250" s="113">
        <f t="shared" si="6"/>
        <v>8</v>
      </c>
      <c r="B250" s="102">
        <v>42246</v>
      </c>
      <c r="C250" s="39">
        <v>28</v>
      </c>
      <c r="D250" s="40">
        <v>2.1999999999999999E-2</v>
      </c>
      <c r="E250" s="40">
        <v>1.0680000000000001</v>
      </c>
      <c r="F250" s="40">
        <v>0</v>
      </c>
      <c r="G250" s="40">
        <v>0.23499999999999999</v>
      </c>
      <c r="H250" s="41">
        <v>0</v>
      </c>
      <c r="I250" s="85">
        <f t="shared" si="7"/>
        <v>29.324999999999999</v>
      </c>
      <c r="K250" s="87">
        <v>1.665</v>
      </c>
    </row>
    <row r="251" spans="1:20" x14ac:dyDescent="0.2">
      <c r="A251" s="113">
        <f t="shared" si="6"/>
        <v>8</v>
      </c>
      <c r="B251" s="102">
        <v>42247</v>
      </c>
      <c r="C251" s="39">
        <v>27</v>
      </c>
      <c r="D251" s="40">
        <v>0</v>
      </c>
      <c r="E251" s="40">
        <v>3.222</v>
      </c>
      <c r="F251" s="40">
        <v>0</v>
      </c>
      <c r="G251" s="40">
        <v>0.314</v>
      </c>
      <c r="H251" s="41">
        <v>0</v>
      </c>
      <c r="I251" s="85">
        <f t="shared" si="7"/>
        <v>30.536000000000001</v>
      </c>
      <c r="K251" s="87">
        <v>1.821</v>
      </c>
    </row>
    <row r="252" spans="1:20" x14ac:dyDescent="0.2">
      <c r="A252" s="113">
        <f t="shared" si="6"/>
        <v>9</v>
      </c>
      <c r="B252" s="102">
        <v>42248</v>
      </c>
      <c r="C252" s="39">
        <v>26</v>
      </c>
      <c r="D252" s="40">
        <v>0</v>
      </c>
      <c r="E252" s="40">
        <v>4.2240000000000002</v>
      </c>
      <c r="F252" s="40">
        <v>0</v>
      </c>
      <c r="G252" s="40">
        <v>0.35199999999999998</v>
      </c>
      <c r="H252" s="41">
        <v>0</v>
      </c>
      <c r="I252" s="85">
        <f t="shared" si="7"/>
        <v>30.576000000000001</v>
      </c>
      <c r="K252" s="87">
        <v>1.827</v>
      </c>
      <c r="M252" s="5"/>
    </row>
    <row r="253" spans="1:20" x14ac:dyDescent="0.2">
      <c r="A253" s="113">
        <f t="shared" si="6"/>
        <v>9</v>
      </c>
      <c r="B253" s="102">
        <v>42249</v>
      </c>
      <c r="C253" s="39">
        <v>27</v>
      </c>
      <c r="D253" s="40">
        <v>0</v>
      </c>
      <c r="E253" s="40">
        <v>2.7909999999999999</v>
      </c>
      <c r="F253" s="40">
        <v>0</v>
      </c>
      <c r="G253" s="40">
        <v>0.26500000000000001</v>
      </c>
      <c r="H253" s="41">
        <v>0</v>
      </c>
      <c r="I253" s="85">
        <f t="shared" si="7"/>
        <v>30.056000000000001</v>
      </c>
      <c r="K253" s="87">
        <v>1.85</v>
      </c>
      <c r="M253" s="5"/>
    </row>
    <row r="254" spans="1:20" x14ac:dyDescent="0.2">
      <c r="A254" s="113">
        <f t="shared" si="6"/>
        <v>9</v>
      </c>
      <c r="B254" s="102">
        <v>42250</v>
      </c>
      <c r="C254" s="39">
        <v>28</v>
      </c>
      <c r="D254" s="40">
        <v>0</v>
      </c>
      <c r="E254" s="40">
        <v>2.7690000000000001</v>
      </c>
      <c r="F254" s="40">
        <v>0</v>
      </c>
      <c r="G254" s="40">
        <v>0.34599999999999997</v>
      </c>
      <c r="H254" s="41">
        <v>0</v>
      </c>
      <c r="I254" s="85">
        <f t="shared" si="7"/>
        <v>31.114999999999998</v>
      </c>
      <c r="K254" s="87">
        <v>1.7450000000000001</v>
      </c>
      <c r="M254" s="5"/>
    </row>
    <row r="255" spans="1:20" x14ac:dyDescent="0.2">
      <c r="A255" s="113">
        <f t="shared" si="6"/>
        <v>9</v>
      </c>
      <c r="B255" s="102">
        <v>42251</v>
      </c>
      <c r="C255" s="39">
        <v>26</v>
      </c>
      <c r="D255" s="40">
        <v>0</v>
      </c>
      <c r="E255" s="40">
        <v>2.4430000000000001</v>
      </c>
      <c r="F255" s="40">
        <v>0</v>
      </c>
      <c r="G255" s="40">
        <v>0.28299999999999997</v>
      </c>
      <c r="H255" s="41">
        <v>0</v>
      </c>
      <c r="I255" s="85">
        <f t="shared" si="7"/>
        <v>28.726000000000003</v>
      </c>
      <c r="K255" s="87">
        <v>1.6779999999999999</v>
      </c>
      <c r="M255" s="5"/>
    </row>
    <row r="256" spans="1:20" x14ac:dyDescent="0.2">
      <c r="A256" s="113">
        <f t="shared" si="6"/>
        <v>9</v>
      </c>
      <c r="B256" s="102">
        <v>42252</v>
      </c>
      <c r="C256" s="39">
        <v>26</v>
      </c>
      <c r="D256" s="40">
        <v>0</v>
      </c>
      <c r="E256" s="40">
        <v>1.3180000000000001</v>
      </c>
      <c r="F256" s="40">
        <v>0</v>
      </c>
      <c r="G256" s="40">
        <v>0.19</v>
      </c>
      <c r="H256" s="41">
        <v>0</v>
      </c>
      <c r="I256" s="85">
        <f t="shared" si="7"/>
        <v>27.508000000000003</v>
      </c>
      <c r="K256" s="87">
        <v>1.6020000000000001</v>
      </c>
      <c r="M256" s="5"/>
    </row>
    <row r="257" spans="1:13" x14ac:dyDescent="0.2">
      <c r="A257" s="113">
        <f t="shared" si="6"/>
        <v>9</v>
      </c>
      <c r="B257" s="102">
        <v>42253</v>
      </c>
      <c r="C257" s="39">
        <v>26</v>
      </c>
      <c r="D257" s="40">
        <v>0</v>
      </c>
      <c r="E257" s="40">
        <v>1.155</v>
      </c>
      <c r="F257" s="40">
        <v>0</v>
      </c>
      <c r="G257" s="40">
        <v>0.28399999999999997</v>
      </c>
      <c r="H257" s="41">
        <v>0</v>
      </c>
      <c r="I257" s="85">
        <f t="shared" si="7"/>
        <v>27.439</v>
      </c>
      <c r="K257" s="87">
        <v>1.6619999999999999</v>
      </c>
      <c r="M257" s="5"/>
    </row>
    <row r="258" spans="1:13" x14ac:dyDescent="0.2">
      <c r="A258" s="113">
        <f t="shared" si="6"/>
        <v>9</v>
      </c>
      <c r="B258" s="102">
        <v>42254</v>
      </c>
      <c r="C258" s="39">
        <v>27</v>
      </c>
      <c r="D258" s="40">
        <v>0</v>
      </c>
      <c r="E258" s="40">
        <v>3.3079999999999998</v>
      </c>
      <c r="F258" s="40">
        <v>0</v>
      </c>
      <c r="G258" s="40">
        <v>0.19700000000000001</v>
      </c>
      <c r="H258" s="41">
        <v>0</v>
      </c>
      <c r="I258" s="85">
        <f t="shared" si="7"/>
        <v>30.504999999999999</v>
      </c>
      <c r="K258" s="87">
        <v>1.8049999999999999</v>
      </c>
      <c r="M258" s="5"/>
    </row>
    <row r="259" spans="1:13" x14ac:dyDescent="0.2">
      <c r="A259" s="113">
        <f t="shared" si="6"/>
        <v>9</v>
      </c>
      <c r="B259" s="102">
        <v>42255</v>
      </c>
      <c r="C259" s="39">
        <v>29</v>
      </c>
      <c r="D259" s="40">
        <v>0</v>
      </c>
      <c r="E259" s="40">
        <v>3.5550000000000002</v>
      </c>
      <c r="F259" s="40">
        <v>0</v>
      </c>
      <c r="G259" s="40">
        <v>0.379</v>
      </c>
      <c r="H259" s="41">
        <v>0</v>
      </c>
      <c r="I259" s="85">
        <f t="shared" si="7"/>
        <v>32.933999999999997</v>
      </c>
      <c r="K259" s="87">
        <v>1.85</v>
      </c>
      <c r="M259" s="5"/>
    </row>
    <row r="260" spans="1:13" x14ac:dyDescent="0.2">
      <c r="A260" s="113">
        <f t="shared" si="6"/>
        <v>9</v>
      </c>
      <c r="B260" s="102">
        <v>42256</v>
      </c>
      <c r="C260" s="39">
        <v>29</v>
      </c>
      <c r="D260" s="40">
        <v>0</v>
      </c>
      <c r="E260" s="40">
        <v>3.7930000000000001</v>
      </c>
      <c r="F260" s="40">
        <v>0</v>
      </c>
      <c r="G260" s="40">
        <v>0.39</v>
      </c>
      <c r="H260" s="41">
        <v>0</v>
      </c>
      <c r="I260" s="85">
        <f t="shared" si="7"/>
        <v>33.183</v>
      </c>
      <c r="K260" s="87">
        <v>1.851</v>
      </c>
      <c r="M260" s="5"/>
    </row>
    <row r="261" spans="1:13" x14ac:dyDescent="0.2">
      <c r="A261" s="113">
        <f t="shared" si="6"/>
        <v>9</v>
      </c>
      <c r="B261" s="102">
        <v>42257</v>
      </c>
      <c r="C261" s="39">
        <v>27</v>
      </c>
      <c r="D261" s="40">
        <v>0</v>
      </c>
      <c r="E261" s="40">
        <v>3.0059999999999998</v>
      </c>
      <c r="F261" s="40">
        <v>0</v>
      </c>
      <c r="G261" s="40">
        <v>0.28299999999999997</v>
      </c>
      <c r="H261" s="41">
        <v>0</v>
      </c>
      <c r="I261" s="85">
        <f t="shared" si="7"/>
        <v>30.289000000000001</v>
      </c>
      <c r="K261" s="87">
        <v>1.782</v>
      </c>
      <c r="M261" s="5"/>
    </row>
    <row r="262" spans="1:13" x14ac:dyDescent="0.2">
      <c r="A262" s="113">
        <f t="shared" si="6"/>
        <v>9</v>
      </c>
      <c r="B262" s="102">
        <v>42258</v>
      </c>
      <c r="C262" s="39">
        <v>27</v>
      </c>
      <c r="D262" s="40">
        <v>0</v>
      </c>
      <c r="E262" s="40">
        <v>2.4660000000000002</v>
      </c>
      <c r="F262" s="40">
        <v>0</v>
      </c>
      <c r="G262" s="40">
        <v>0.35599999999999998</v>
      </c>
      <c r="H262" s="41">
        <v>0</v>
      </c>
      <c r="I262" s="85">
        <f t="shared" si="7"/>
        <v>29.822000000000003</v>
      </c>
      <c r="K262" s="87">
        <v>1.712</v>
      </c>
      <c r="M262" s="5"/>
    </row>
    <row r="263" spans="1:13" x14ac:dyDescent="0.2">
      <c r="A263" s="113">
        <f t="shared" si="6"/>
        <v>9</v>
      </c>
      <c r="B263" s="102">
        <v>42259</v>
      </c>
      <c r="C263" s="39">
        <v>27</v>
      </c>
      <c r="D263" s="40">
        <v>0</v>
      </c>
      <c r="E263" s="40">
        <v>1.177</v>
      </c>
      <c r="F263" s="40">
        <v>0</v>
      </c>
      <c r="G263" s="40">
        <v>0.37</v>
      </c>
      <c r="H263" s="41">
        <v>0</v>
      </c>
      <c r="I263" s="85">
        <f t="shared" si="7"/>
        <v>28.547000000000001</v>
      </c>
      <c r="K263" s="87">
        <v>1.659</v>
      </c>
      <c r="M263" s="5"/>
    </row>
    <row r="264" spans="1:13" x14ac:dyDescent="0.2">
      <c r="A264" s="113">
        <f t="shared" si="6"/>
        <v>9</v>
      </c>
      <c r="B264" s="102">
        <v>42260</v>
      </c>
      <c r="C264" s="39">
        <v>25</v>
      </c>
      <c r="D264" s="40">
        <v>0</v>
      </c>
      <c r="E264" s="40">
        <v>1.508</v>
      </c>
      <c r="F264" s="40">
        <v>0</v>
      </c>
      <c r="G264" s="40">
        <v>0.53400000000000003</v>
      </c>
      <c r="H264" s="41">
        <v>0</v>
      </c>
      <c r="I264" s="85">
        <f t="shared" si="7"/>
        <v>27.041999999999998</v>
      </c>
      <c r="K264" s="87">
        <v>1.6819999999999999</v>
      </c>
      <c r="M264" s="5"/>
    </row>
    <row r="265" spans="1:13" x14ac:dyDescent="0.2">
      <c r="A265" s="113">
        <f t="shared" ref="A265:A328" si="8">+IF(ISBLANK($B265),"",MONTH($B265))</f>
        <v>9</v>
      </c>
      <c r="B265" s="102">
        <v>42261</v>
      </c>
      <c r="C265" s="39">
        <v>26</v>
      </c>
      <c r="D265" s="40">
        <v>0.36799999999999999</v>
      </c>
      <c r="E265" s="40">
        <v>4.5369999999999999</v>
      </c>
      <c r="F265" s="40">
        <v>0</v>
      </c>
      <c r="G265" s="40">
        <v>0.41199999999999998</v>
      </c>
      <c r="H265" s="41">
        <v>0</v>
      </c>
      <c r="I265" s="85">
        <f t="shared" ref="I265:I328" si="9">+SUM(C265:H265)</f>
        <v>31.316999999999997</v>
      </c>
      <c r="K265" s="87">
        <v>1.8080000000000001</v>
      </c>
      <c r="M265" s="5"/>
    </row>
    <row r="266" spans="1:13" x14ac:dyDescent="0.2">
      <c r="A266" s="113">
        <f t="shared" si="8"/>
        <v>9</v>
      </c>
      <c r="B266" s="102">
        <v>42262</v>
      </c>
      <c r="C266" s="39">
        <v>26</v>
      </c>
      <c r="D266" s="40">
        <v>0</v>
      </c>
      <c r="E266" s="40">
        <v>4.367</v>
      </c>
      <c r="F266" s="40">
        <v>0</v>
      </c>
      <c r="G266" s="40">
        <v>0.66900000000000004</v>
      </c>
      <c r="H266" s="41">
        <v>0</v>
      </c>
      <c r="I266" s="85">
        <f t="shared" si="9"/>
        <v>31.036000000000001</v>
      </c>
      <c r="K266" s="87">
        <v>1.7549999999999999</v>
      </c>
      <c r="M266" s="5"/>
    </row>
    <row r="267" spans="1:13" x14ac:dyDescent="0.2">
      <c r="A267" s="113">
        <f t="shared" si="8"/>
        <v>9</v>
      </c>
      <c r="B267" s="102">
        <v>42263</v>
      </c>
      <c r="C267" s="39">
        <v>21</v>
      </c>
      <c r="D267" s="40">
        <v>0.22600000000000001</v>
      </c>
      <c r="E267" s="40">
        <v>4.7110000000000003</v>
      </c>
      <c r="F267" s="40">
        <v>0</v>
      </c>
      <c r="G267" s="40">
        <v>1.948</v>
      </c>
      <c r="H267" s="41">
        <v>0</v>
      </c>
      <c r="I267" s="85">
        <f t="shared" si="9"/>
        <v>27.884999999999998</v>
      </c>
      <c r="K267" s="87">
        <v>1.7869999999999999</v>
      </c>
      <c r="M267" s="5"/>
    </row>
    <row r="268" spans="1:13" x14ac:dyDescent="0.2">
      <c r="A268" s="113">
        <f t="shared" si="8"/>
        <v>9</v>
      </c>
      <c r="B268" s="102">
        <v>42264</v>
      </c>
      <c r="C268" s="39">
        <v>25</v>
      </c>
      <c r="D268" s="40">
        <v>0.24299999999999999</v>
      </c>
      <c r="E268" s="40">
        <v>5.4779999999999998</v>
      </c>
      <c r="F268" s="40">
        <v>0</v>
      </c>
      <c r="G268" s="40">
        <v>1.0529999999999999</v>
      </c>
      <c r="H268" s="41">
        <v>0</v>
      </c>
      <c r="I268" s="85">
        <f t="shared" si="9"/>
        <v>31.773999999999997</v>
      </c>
      <c r="K268" s="87">
        <v>1.5629999999999999</v>
      </c>
      <c r="M268" s="5"/>
    </row>
    <row r="269" spans="1:13" x14ac:dyDescent="0.2">
      <c r="A269" s="113">
        <f t="shared" si="8"/>
        <v>9</v>
      </c>
      <c r="B269" s="102">
        <v>42265</v>
      </c>
      <c r="C269" s="39">
        <v>20</v>
      </c>
      <c r="D269" s="40">
        <v>0</v>
      </c>
      <c r="E269" s="40">
        <v>2.4809999999999999</v>
      </c>
      <c r="F269" s="40">
        <v>0</v>
      </c>
      <c r="G269" s="40">
        <v>1.8580000000000001</v>
      </c>
      <c r="H269" s="41">
        <v>0</v>
      </c>
      <c r="I269" s="85">
        <f t="shared" si="9"/>
        <v>24.339000000000002</v>
      </c>
      <c r="K269" s="87">
        <v>1.4850000000000001</v>
      </c>
      <c r="M269" s="5"/>
    </row>
    <row r="270" spans="1:13" x14ac:dyDescent="0.2">
      <c r="A270" s="113">
        <f t="shared" si="8"/>
        <v>9</v>
      </c>
      <c r="B270" s="102">
        <v>42266</v>
      </c>
      <c r="C270" s="39">
        <v>22</v>
      </c>
      <c r="D270" s="40">
        <v>0</v>
      </c>
      <c r="E270" s="40">
        <v>2.64</v>
      </c>
      <c r="F270" s="40">
        <v>0</v>
      </c>
      <c r="G270" s="40">
        <v>1.9770000000000001</v>
      </c>
      <c r="H270" s="41">
        <v>0</v>
      </c>
      <c r="I270" s="85">
        <f t="shared" si="9"/>
        <v>26.617000000000001</v>
      </c>
      <c r="K270" s="87">
        <v>1.5229999999999999</v>
      </c>
      <c r="M270" s="5"/>
    </row>
    <row r="271" spans="1:13" x14ac:dyDescent="0.2">
      <c r="A271" s="113">
        <f t="shared" si="8"/>
        <v>9</v>
      </c>
      <c r="B271" s="102">
        <v>42267</v>
      </c>
      <c r="C271" s="39">
        <v>20</v>
      </c>
      <c r="D271" s="40">
        <v>0</v>
      </c>
      <c r="E271" s="40">
        <v>2.0859999999999999</v>
      </c>
      <c r="F271" s="40">
        <v>0</v>
      </c>
      <c r="G271" s="40">
        <v>1.913</v>
      </c>
      <c r="H271" s="41">
        <v>0</v>
      </c>
      <c r="I271" s="85">
        <f t="shared" si="9"/>
        <v>23.998999999999999</v>
      </c>
      <c r="K271" s="87">
        <v>1.5880000000000001</v>
      </c>
      <c r="M271" s="5"/>
    </row>
    <row r="272" spans="1:13" x14ac:dyDescent="0.2">
      <c r="A272" s="113">
        <f t="shared" si="8"/>
        <v>9</v>
      </c>
      <c r="B272" s="102">
        <v>42268</v>
      </c>
      <c r="C272" s="39">
        <v>23</v>
      </c>
      <c r="D272" s="40">
        <v>0.50900000000000001</v>
      </c>
      <c r="E272" s="40">
        <v>4.3239999999999998</v>
      </c>
      <c r="F272" s="40">
        <v>0</v>
      </c>
      <c r="G272" s="40">
        <v>0.55800000000000005</v>
      </c>
      <c r="H272" s="41">
        <v>0</v>
      </c>
      <c r="I272" s="85">
        <f t="shared" si="9"/>
        <v>28.390999999999998</v>
      </c>
      <c r="K272" s="87">
        <v>1.609</v>
      </c>
      <c r="M272" s="5"/>
    </row>
    <row r="273" spans="1:13" x14ac:dyDescent="0.2">
      <c r="A273" s="113">
        <f t="shared" si="8"/>
        <v>9</v>
      </c>
      <c r="B273" s="102">
        <v>42269</v>
      </c>
      <c r="C273" s="39">
        <v>23</v>
      </c>
      <c r="D273" s="40">
        <v>2.2410000000000001</v>
      </c>
      <c r="E273" s="40">
        <v>2.5070000000000001</v>
      </c>
      <c r="F273" s="40">
        <v>0</v>
      </c>
      <c r="G273" s="40">
        <v>0.56499999999999995</v>
      </c>
      <c r="H273" s="41">
        <v>0</v>
      </c>
      <c r="I273" s="85">
        <f t="shared" si="9"/>
        <v>28.313000000000002</v>
      </c>
      <c r="K273" s="87">
        <v>1.6579999999999999</v>
      </c>
      <c r="M273" s="5"/>
    </row>
    <row r="274" spans="1:13" x14ac:dyDescent="0.2">
      <c r="A274" s="113">
        <f t="shared" si="8"/>
        <v>9</v>
      </c>
      <c r="B274" s="102">
        <v>42270</v>
      </c>
      <c r="C274" s="39">
        <v>24</v>
      </c>
      <c r="D274" s="40">
        <v>2.4820000000000002</v>
      </c>
      <c r="E274" s="40">
        <v>2.661</v>
      </c>
      <c r="F274" s="40">
        <v>0</v>
      </c>
      <c r="G274" s="40">
        <v>0.56999999999999995</v>
      </c>
      <c r="H274" s="41">
        <v>0</v>
      </c>
      <c r="I274" s="85">
        <f t="shared" si="9"/>
        <v>29.713000000000001</v>
      </c>
      <c r="K274" s="87">
        <v>1.7050000000000001</v>
      </c>
      <c r="M274" s="5"/>
    </row>
    <row r="275" spans="1:13" x14ac:dyDescent="0.2">
      <c r="A275" s="113">
        <f t="shared" si="8"/>
        <v>9</v>
      </c>
      <c r="B275" s="102">
        <v>42271</v>
      </c>
      <c r="C275" s="39">
        <v>25</v>
      </c>
      <c r="D275" s="40">
        <v>2.4820000000000002</v>
      </c>
      <c r="E275" s="40">
        <v>2.4020000000000001</v>
      </c>
      <c r="F275" s="40">
        <v>0</v>
      </c>
      <c r="G275" s="40">
        <v>0.46800000000000003</v>
      </c>
      <c r="H275" s="41">
        <v>0</v>
      </c>
      <c r="I275" s="85">
        <f t="shared" si="9"/>
        <v>30.352</v>
      </c>
      <c r="K275" s="87">
        <v>1.673</v>
      </c>
      <c r="M275" s="5"/>
    </row>
    <row r="276" spans="1:13" x14ac:dyDescent="0.2">
      <c r="A276" s="113">
        <f t="shared" si="8"/>
        <v>9</v>
      </c>
      <c r="B276" s="102">
        <v>42272</v>
      </c>
      <c r="C276" s="39">
        <v>23</v>
      </c>
      <c r="D276" s="40">
        <v>2.008</v>
      </c>
      <c r="E276" s="40">
        <v>2.16</v>
      </c>
      <c r="F276" s="40">
        <v>0</v>
      </c>
      <c r="G276" s="40">
        <v>0.55300000000000005</v>
      </c>
      <c r="H276" s="41">
        <v>0</v>
      </c>
      <c r="I276" s="85">
        <f t="shared" si="9"/>
        <v>27.721</v>
      </c>
      <c r="K276" s="87">
        <v>1.6140000000000001</v>
      </c>
      <c r="M276" s="5"/>
    </row>
    <row r="277" spans="1:13" x14ac:dyDescent="0.2">
      <c r="A277" s="113">
        <f t="shared" si="8"/>
        <v>9</v>
      </c>
      <c r="B277" s="102">
        <v>42273</v>
      </c>
      <c r="C277" s="39">
        <v>25</v>
      </c>
      <c r="D277" s="40">
        <v>0.94899999999999995</v>
      </c>
      <c r="E277" s="40">
        <v>2.661</v>
      </c>
      <c r="F277" s="40">
        <v>0</v>
      </c>
      <c r="G277" s="40">
        <v>0.44</v>
      </c>
      <c r="H277" s="41">
        <v>0</v>
      </c>
      <c r="I277" s="85">
        <f t="shared" si="9"/>
        <v>29.050000000000004</v>
      </c>
      <c r="K277" s="87">
        <v>1.6419999999999999</v>
      </c>
      <c r="M277" s="5"/>
    </row>
    <row r="278" spans="1:13" x14ac:dyDescent="0.2">
      <c r="A278" s="113">
        <f t="shared" si="8"/>
        <v>9</v>
      </c>
      <c r="B278" s="102">
        <v>42274</v>
      </c>
      <c r="C278" s="39">
        <v>24</v>
      </c>
      <c r="D278" s="40">
        <v>0.376</v>
      </c>
      <c r="E278" s="40">
        <v>2.1509999999999998</v>
      </c>
      <c r="F278" s="40">
        <v>0</v>
      </c>
      <c r="G278" s="40">
        <v>0.25900000000000001</v>
      </c>
      <c r="H278" s="41">
        <v>0</v>
      </c>
      <c r="I278" s="85">
        <f t="shared" si="9"/>
        <v>26.786000000000001</v>
      </c>
      <c r="K278" s="87">
        <v>1.75</v>
      </c>
      <c r="M278" s="5"/>
    </row>
    <row r="279" spans="1:13" x14ac:dyDescent="0.2">
      <c r="A279" s="113">
        <f t="shared" si="8"/>
        <v>9</v>
      </c>
      <c r="B279" s="102">
        <v>42275</v>
      </c>
      <c r="C279" s="39">
        <v>28</v>
      </c>
      <c r="D279" s="40">
        <v>3.3000000000000002E-2</v>
      </c>
      <c r="E279" s="40">
        <v>2.8439999999999999</v>
      </c>
      <c r="F279" s="40">
        <v>0</v>
      </c>
      <c r="G279" s="40">
        <v>0.247</v>
      </c>
      <c r="H279" s="41">
        <v>0</v>
      </c>
      <c r="I279" s="85">
        <f t="shared" si="9"/>
        <v>31.124000000000002</v>
      </c>
      <c r="K279" s="87">
        <v>1.7549999999999999</v>
      </c>
      <c r="M279" s="5"/>
    </row>
    <row r="280" spans="1:13" x14ac:dyDescent="0.2">
      <c r="A280" s="113">
        <f t="shared" si="8"/>
        <v>9</v>
      </c>
      <c r="B280" s="102">
        <v>42276</v>
      </c>
      <c r="C280" s="39">
        <v>27</v>
      </c>
      <c r="D280" s="40">
        <v>0</v>
      </c>
      <c r="E280" s="40">
        <v>3.0219999999999998</v>
      </c>
      <c r="F280" s="40">
        <v>0</v>
      </c>
      <c r="G280" s="40">
        <v>0.23899999999999999</v>
      </c>
      <c r="H280" s="41">
        <v>0</v>
      </c>
      <c r="I280" s="85">
        <f t="shared" si="9"/>
        <v>30.260999999999999</v>
      </c>
      <c r="K280" s="87">
        <v>1.8</v>
      </c>
      <c r="M280" s="5"/>
    </row>
    <row r="281" spans="1:13" x14ac:dyDescent="0.2">
      <c r="A281" s="113">
        <f t="shared" si="8"/>
        <v>9</v>
      </c>
      <c r="B281" s="102">
        <v>42277</v>
      </c>
      <c r="C281" s="39">
        <v>27</v>
      </c>
      <c r="D281" s="40">
        <v>0</v>
      </c>
      <c r="E281" s="40">
        <v>1.7130000000000001</v>
      </c>
      <c r="F281" s="40">
        <v>0</v>
      </c>
      <c r="G281" s="40">
        <v>0.26100000000000001</v>
      </c>
      <c r="H281" s="41">
        <v>0</v>
      </c>
      <c r="I281" s="85">
        <f t="shared" si="9"/>
        <v>28.974</v>
      </c>
      <c r="K281" s="87">
        <v>1.752</v>
      </c>
      <c r="M281" s="5"/>
    </row>
    <row r="282" spans="1:13" x14ac:dyDescent="0.2">
      <c r="A282" s="113">
        <f t="shared" si="8"/>
        <v>10</v>
      </c>
      <c r="B282" s="102">
        <v>42278</v>
      </c>
      <c r="C282" s="39">
        <v>26</v>
      </c>
      <c r="D282" s="40">
        <v>1.276</v>
      </c>
      <c r="E282" s="40">
        <v>1.008</v>
      </c>
      <c r="F282" s="40">
        <v>0</v>
      </c>
      <c r="G282" s="40">
        <v>0.192</v>
      </c>
      <c r="H282" s="41">
        <v>0</v>
      </c>
      <c r="I282" s="85">
        <f t="shared" si="9"/>
        <v>28.475999999999999</v>
      </c>
      <c r="K282" s="87">
        <v>1.708</v>
      </c>
    </row>
    <row r="283" spans="1:13" x14ac:dyDescent="0.2">
      <c r="A283" s="113">
        <f t="shared" si="8"/>
        <v>10</v>
      </c>
      <c r="B283" s="102">
        <v>42279</v>
      </c>
      <c r="C283" s="39">
        <v>27</v>
      </c>
      <c r="D283" s="40">
        <v>1.357</v>
      </c>
      <c r="E283" s="40">
        <v>1.0229999999999999</v>
      </c>
      <c r="F283" s="40">
        <v>0</v>
      </c>
      <c r="G283" s="40">
        <v>0.18</v>
      </c>
      <c r="H283" s="41">
        <v>0</v>
      </c>
      <c r="I283" s="85">
        <f t="shared" si="9"/>
        <v>29.56</v>
      </c>
      <c r="K283" s="87">
        <v>1.728</v>
      </c>
    </row>
    <row r="284" spans="1:13" x14ac:dyDescent="0.2">
      <c r="A284" s="113">
        <f t="shared" si="8"/>
        <v>10</v>
      </c>
      <c r="B284" s="102">
        <v>42280</v>
      </c>
      <c r="C284" s="39">
        <v>26</v>
      </c>
      <c r="D284" s="40">
        <v>0</v>
      </c>
      <c r="E284" s="40">
        <v>0.86799999999999999</v>
      </c>
      <c r="F284" s="40">
        <v>0</v>
      </c>
      <c r="G284" s="40">
        <v>0.192</v>
      </c>
      <c r="H284" s="41">
        <v>0</v>
      </c>
      <c r="I284" s="85">
        <f t="shared" si="9"/>
        <v>27.06</v>
      </c>
      <c r="K284" s="87">
        <v>1.6830000000000001</v>
      </c>
    </row>
    <row r="285" spans="1:13" x14ac:dyDescent="0.2">
      <c r="A285" s="113">
        <f t="shared" si="8"/>
        <v>10</v>
      </c>
      <c r="B285" s="102">
        <v>42281</v>
      </c>
      <c r="C285" s="39">
        <v>25</v>
      </c>
      <c r="D285" s="40">
        <v>0</v>
      </c>
      <c r="E285" s="40">
        <v>0.99399999999999999</v>
      </c>
      <c r="F285" s="40">
        <v>0</v>
      </c>
      <c r="G285" s="40">
        <v>0.221</v>
      </c>
      <c r="H285" s="41">
        <v>0</v>
      </c>
      <c r="I285" s="85">
        <f t="shared" si="9"/>
        <v>26.215</v>
      </c>
      <c r="K285" s="87">
        <v>1.6779999999999999</v>
      </c>
    </row>
    <row r="286" spans="1:13" x14ac:dyDescent="0.2">
      <c r="A286" s="113">
        <f t="shared" si="8"/>
        <v>10</v>
      </c>
      <c r="B286" s="102">
        <v>42282</v>
      </c>
      <c r="C286" s="39">
        <v>29</v>
      </c>
      <c r="D286" s="40">
        <v>0</v>
      </c>
      <c r="E286" s="40">
        <v>1.875</v>
      </c>
      <c r="F286" s="40">
        <v>0</v>
      </c>
      <c r="G286" s="40">
        <v>0.19900000000000001</v>
      </c>
      <c r="H286" s="41">
        <v>0</v>
      </c>
      <c r="I286" s="85">
        <f t="shared" si="9"/>
        <v>31.074000000000002</v>
      </c>
      <c r="K286" s="87">
        <v>1.81</v>
      </c>
    </row>
    <row r="287" spans="1:13" x14ac:dyDescent="0.2">
      <c r="A287" s="113">
        <f t="shared" si="8"/>
        <v>10</v>
      </c>
      <c r="B287" s="102">
        <v>42283</v>
      </c>
      <c r="C287" s="39">
        <v>29</v>
      </c>
      <c r="D287" s="40">
        <v>0</v>
      </c>
      <c r="E287" s="40">
        <v>2.601</v>
      </c>
      <c r="F287" s="40">
        <v>0</v>
      </c>
      <c r="G287" s="40">
        <v>0.29599999999999999</v>
      </c>
      <c r="H287" s="41">
        <v>0</v>
      </c>
      <c r="I287" s="85">
        <f t="shared" si="9"/>
        <v>31.896999999999998</v>
      </c>
      <c r="K287" s="87">
        <v>1.855</v>
      </c>
    </row>
    <row r="288" spans="1:13" x14ac:dyDescent="0.2">
      <c r="A288" s="113">
        <f t="shared" si="8"/>
        <v>10</v>
      </c>
      <c r="B288" s="102">
        <v>42284</v>
      </c>
      <c r="C288" s="39">
        <v>27</v>
      </c>
      <c r="D288" s="40">
        <v>0</v>
      </c>
      <c r="E288" s="40">
        <v>2.319</v>
      </c>
      <c r="F288" s="40">
        <v>0</v>
      </c>
      <c r="G288" s="40">
        <v>0.26200000000000001</v>
      </c>
      <c r="H288" s="41">
        <v>0</v>
      </c>
      <c r="I288" s="85">
        <f t="shared" si="9"/>
        <v>29.581</v>
      </c>
      <c r="K288" s="87">
        <v>1.7689999999999999</v>
      </c>
    </row>
    <row r="289" spans="1:11" x14ac:dyDescent="0.2">
      <c r="A289" s="113">
        <f t="shared" si="8"/>
        <v>10</v>
      </c>
      <c r="B289" s="102">
        <v>42285</v>
      </c>
      <c r="C289" s="39">
        <v>27</v>
      </c>
      <c r="D289" s="40">
        <v>0</v>
      </c>
      <c r="E289" s="40">
        <v>1.488</v>
      </c>
      <c r="F289" s="40">
        <v>0</v>
      </c>
      <c r="G289" s="40">
        <v>0.312</v>
      </c>
      <c r="H289" s="41">
        <v>0</v>
      </c>
      <c r="I289" s="85">
        <f t="shared" si="9"/>
        <v>28.8</v>
      </c>
      <c r="K289" s="87">
        <v>1.6830000000000001</v>
      </c>
    </row>
    <row r="290" spans="1:11" x14ac:dyDescent="0.2">
      <c r="A290" s="113">
        <f t="shared" si="8"/>
        <v>10</v>
      </c>
      <c r="B290" s="102">
        <v>42286</v>
      </c>
      <c r="C290" s="39">
        <v>26</v>
      </c>
      <c r="D290" s="40">
        <v>0</v>
      </c>
      <c r="E290" s="40">
        <v>1.1839999999999999</v>
      </c>
      <c r="F290" s="40">
        <v>0</v>
      </c>
      <c r="G290" s="40">
        <v>0.24299999999999999</v>
      </c>
      <c r="H290" s="41">
        <v>0</v>
      </c>
      <c r="I290" s="85">
        <f t="shared" si="9"/>
        <v>27.427</v>
      </c>
      <c r="K290" s="87">
        <v>1.65</v>
      </c>
    </row>
    <row r="291" spans="1:11" x14ac:dyDescent="0.2">
      <c r="A291" s="113">
        <f t="shared" si="8"/>
        <v>10</v>
      </c>
      <c r="B291" s="102">
        <v>42287</v>
      </c>
      <c r="C291" s="39">
        <v>25</v>
      </c>
      <c r="D291" s="40">
        <v>0</v>
      </c>
      <c r="E291" s="40">
        <v>1.2929999999999999</v>
      </c>
      <c r="F291" s="40">
        <v>0</v>
      </c>
      <c r="G291" s="40">
        <v>0.18</v>
      </c>
      <c r="H291" s="41">
        <v>0</v>
      </c>
      <c r="I291" s="85">
        <f t="shared" si="9"/>
        <v>26.472999999999999</v>
      </c>
      <c r="K291" s="87">
        <v>1.587</v>
      </c>
    </row>
    <row r="292" spans="1:11" x14ac:dyDescent="0.2">
      <c r="A292" s="113">
        <f t="shared" si="8"/>
        <v>10</v>
      </c>
      <c r="B292" s="102">
        <v>42288</v>
      </c>
      <c r="C292" s="39">
        <v>26</v>
      </c>
      <c r="D292" s="40">
        <v>0</v>
      </c>
      <c r="E292" s="40">
        <v>0.98699999999999999</v>
      </c>
      <c r="F292" s="40">
        <v>0</v>
      </c>
      <c r="G292" s="40">
        <v>0</v>
      </c>
      <c r="H292" s="41">
        <v>0</v>
      </c>
      <c r="I292" s="85">
        <f t="shared" si="9"/>
        <v>26.986999999999998</v>
      </c>
      <c r="K292" s="87">
        <v>1.637</v>
      </c>
    </row>
    <row r="293" spans="1:11" x14ac:dyDescent="0.2">
      <c r="A293" s="113">
        <f t="shared" si="8"/>
        <v>10</v>
      </c>
      <c r="B293" s="102">
        <v>42289</v>
      </c>
      <c r="C293" s="39">
        <v>26</v>
      </c>
      <c r="D293" s="40">
        <v>0</v>
      </c>
      <c r="E293" s="40">
        <v>0.90400000000000003</v>
      </c>
      <c r="F293" s="40">
        <v>0</v>
      </c>
      <c r="G293" s="40">
        <v>0.23400000000000001</v>
      </c>
      <c r="H293" s="41">
        <v>0</v>
      </c>
      <c r="I293" s="85">
        <f t="shared" si="9"/>
        <v>27.138000000000002</v>
      </c>
      <c r="K293" s="87">
        <v>1.6990000000000001</v>
      </c>
    </row>
    <row r="294" spans="1:11" x14ac:dyDescent="0.2">
      <c r="A294" s="113">
        <f t="shared" si="8"/>
        <v>10</v>
      </c>
      <c r="B294" s="102">
        <v>42290</v>
      </c>
      <c r="C294" s="39">
        <v>26</v>
      </c>
      <c r="D294" s="40">
        <v>0</v>
      </c>
      <c r="E294" s="40">
        <v>1.8520000000000001</v>
      </c>
      <c r="F294" s="40">
        <v>0</v>
      </c>
      <c r="G294" s="40">
        <v>0.22900000000000001</v>
      </c>
      <c r="H294" s="41">
        <v>0</v>
      </c>
      <c r="I294" s="85">
        <f t="shared" si="9"/>
        <v>28.081</v>
      </c>
      <c r="K294" s="87">
        <v>1.7110000000000001</v>
      </c>
    </row>
    <row r="295" spans="1:11" x14ac:dyDescent="0.2">
      <c r="A295" s="113">
        <f t="shared" si="8"/>
        <v>10</v>
      </c>
      <c r="B295" s="102">
        <v>42291</v>
      </c>
      <c r="C295" s="39">
        <v>27</v>
      </c>
      <c r="D295" s="40">
        <v>0</v>
      </c>
      <c r="E295" s="40">
        <v>2.698</v>
      </c>
      <c r="F295" s="40">
        <v>0</v>
      </c>
      <c r="G295" s="40">
        <v>0.214</v>
      </c>
      <c r="H295" s="41">
        <v>0</v>
      </c>
      <c r="I295" s="85">
        <f t="shared" si="9"/>
        <v>29.911999999999999</v>
      </c>
      <c r="K295" s="87">
        <v>1.806</v>
      </c>
    </row>
    <row r="296" spans="1:11" x14ac:dyDescent="0.2">
      <c r="A296" s="113">
        <f t="shared" si="8"/>
        <v>10</v>
      </c>
      <c r="B296" s="102">
        <v>42292</v>
      </c>
      <c r="C296" s="39">
        <v>27</v>
      </c>
      <c r="D296" s="40">
        <v>0</v>
      </c>
      <c r="E296" s="40">
        <v>2.8780000000000001</v>
      </c>
      <c r="F296" s="40">
        <v>0</v>
      </c>
      <c r="G296" s="40">
        <v>0.192</v>
      </c>
      <c r="H296" s="41">
        <v>0</v>
      </c>
      <c r="I296" s="85">
        <f t="shared" si="9"/>
        <v>30.07</v>
      </c>
      <c r="K296" s="87">
        <v>1.7649999999999999</v>
      </c>
    </row>
    <row r="297" spans="1:11" x14ac:dyDescent="0.2">
      <c r="A297" s="113">
        <f t="shared" si="8"/>
        <v>10</v>
      </c>
      <c r="B297" s="102">
        <v>42293</v>
      </c>
      <c r="C297" s="39">
        <v>26</v>
      </c>
      <c r="D297" s="40">
        <v>0</v>
      </c>
      <c r="E297" s="40">
        <v>2.8370000000000002</v>
      </c>
      <c r="F297" s="40">
        <v>0</v>
      </c>
      <c r="G297" s="40">
        <v>4.3999999999999997E-2</v>
      </c>
      <c r="H297" s="41">
        <v>0</v>
      </c>
      <c r="I297" s="85">
        <f t="shared" si="9"/>
        <v>28.881</v>
      </c>
      <c r="K297" s="87">
        <v>1.7010000000000001</v>
      </c>
    </row>
    <row r="298" spans="1:11" x14ac:dyDescent="0.2">
      <c r="A298" s="113">
        <f t="shared" si="8"/>
        <v>10</v>
      </c>
      <c r="B298" s="102">
        <v>42294</v>
      </c>
      <c r="C298" s="39">
        <v>26</v>
      </c>
      <c r="D298" s="40">
        <v>0</v>
      </c>
      <c r="E298" s="40">
        <v>1.6659999999999999</v>
      </c>
      <c r="F298" s="40">
        <v>0</v>
      </c>
      <c r="G298" s="40">
        <v>0</v>
      </c>
      <c r="H298" s="41">
        <v>0</v>
      </c>
      <c r="I298" s="85">
        <f t="shared" si="9"/>
        <v>27.666</v>
      </c>
      <c r="K298" s="87">
        <v>1.6040000000000001</v>
      </c>
    </row>
    <row r="299" spans="1:11" x14ac:dyDescent="0.2">
      <c r="A299" s="113">
        <f t="shared" si="8"/>
        <v>10</v>
      </c>
      <c r="B299" s="102">
        <v>42295</v>
      </c>
      <c r="C299" s="39">
        <v>24</v>
      </c>
      <c r="D299" s="40">
        <v>0</v>
      </c>
      <c r="E299" s="40">
        <v>0.69499999999999995</v>
      </c>
      <c r="F299" s="40">
        <v>0</v>
      </c>
      <c r="G299" s="40">
        <v>0.17299999999999999</v>
      </c>
      <c r="H299" s="41">
        <v>0</v>
      </c>
      <c r="I299" s="85">
        <f t="shared" si="9"/>
        <v>24.867999999999999</v>
      </c>
      <c r="K299" s="87">
        <v>1.6319999999999999</v>
      </c>
    </row>
    <row r="300" spans="1:11" x14ac:dyDescent="0.2">
      <c r="A300" s="113">
        <f t="shared" si="8"/>
        <v>10</v>
      </c>
      <c r="B300" s="102">
        <v>42296</v>
      </c>
      <c r="C300" s="39">
        <v>25</v>
      </c>
      <c r="D300" s="40">
        <v>0</v>
      </c>
      <c r="E300" s="40">
        <v>2.085</v>
      </c>
      <c r="F300" s="40">
        <v>0</v>
      </c>
      <c r="G300" s="40">
        <v>0.29399999999999998</v>
      </c>
      <c r="H300" s="41">
        <v>0</v>
      </c>
      <c r="I300" s="85">
        <f t="shared" si="9"/>
        <v>27.379000000000001</v>
      </c>
      <c r="K300" s="87">
        <v>2.0499999999999998</v>
      </c>
    </row>
    <row r="301" spans="1:11" x14ac:dyDescent="0.2">
      <c r="A301" s="113">
        <f t="shared" si="8"/>
        <v>10</v>
      </c>
      <c r="B301" s="102">
        <v>42297</v>
      </c>
      <c r="C301" s="39">
        <v>28</v>
      </c>
      <c r="D301" s="40">
        <v>1.27</v>
      </c>
      <c r="E301" s="40">
        <v>1.143</v>
      </c>
      <c r="F301" s="40">
        <v>0</v>
      </c>
      <c r="G301" s="40">
        <v>0.28000000000000003</v>
      </c>
      <c r="H301" s="41">
        <v>0</v>
      </c>
      <c r="I301" s="85">
        <f t="shared" si="9"/>
        <v>30.693000000000001</v>
      </c>
      <c r="K301" s="87">
        <v>1.758</v>
      </c>
    </row>
    <row r="302" spans="1:11" x14ac:dyDescent="0.2">
      <c r="A302" s="113">
        <f t="shared" si="8"/>
        <v>10</v>
      </c>
      <c r="B302" s="102">
        <v>42298</v>
      </c>
      <c r="C302" s="39">
        <v>27</v>
      </c>
      <c r="D302" s="40">
        <v>1.24</v>
      </c>
      <c r="E302" s="40">
        <v>1.3420000000000001</v>
      </c>
      <c r="F302" s="40">
        <v>0</v>
      </c>
      <c r="G302" s="40">
        <v>0.19900000000000001</v>
      </c>
      <c r="H302" s="41">
        <v>0</v>
      </c>
      <c r="I302" s="85">
        <f t="shared" si="9"/>
        <v>29.780999999999999</v>
      </c>
      <c r="K302" s="87">
        <v>1.7709999999999999</v>
      </c>
    </row>
    <row r="303" spans="1:11" x14ac:dyDescent="0.2">
      <c r="A303" s="113">
        <f t="shared" si="8"/>
        <v>10</v>
      </c>
      <c r="B303" s="102">
        <v>42299</v>
      </c>
      <c r="C303" s="39">
        <v>25</v>
      </c>
      <c r="D303" s="40">
        <v>0</v>
      </c>
      <c r="E303" s="40">
        <v>2.306</v>
      </c>
      <c r="F303" s="40">
        <v>0</v>
      </c>
      <c r="G303" s="40">
        <v>0.245</v>
      </c>
      <c r="H303" s="41">
        <v>0</v>
      </c>
      <c r="I303" s="85">
        <f t="shared" si="9"/>
        <v>27.551000000000002</v>
      </c>
      <c r="K303" s="87">
        <v>1.7310000000000001</v>
      </c>
    </row>
    <row r="304" spans="1:11" x14ac:dyDescent="0.2">
      <c r="A304" s="113">
        <f t="shared" si="8"/>
        <v>10</v>
      </c>
      <c r="B304" s="102">
        <v>42300</v>
      </c>
      <c r="C304" s="39">
        <v>25</v>
      </c>
      <c r="D304" s="40">
        <v>0</v>
      </c>
      <c r="E304" s="40">
        <v>1.857</v>
      </c>
      <c r="F304" s="40">
        <v>0</v>
      </c>
      <c r="G304" s="40">
        <v>0.22700000000000001</v>
      </c>
      <c r="H304" s="41">
        <v>0</v>
      </c>
      <c r="I304" s="85">
        <f t="shared" si="9"/>
        <v>27.084</v>
      </c>
      <c r="K304" s="87">
        <v>1.59</v>
      </c>
    </row>
    <row r="305" spans="1:11" x14ac:dyDescent="0.2">
      <c r="A305" s="113">
        <f t="shared" si="8"/>
        <v>10</v>
      </c>
      <c r="B305" s="102">
        <v>42301</v>
      </c>
      <c r="C305" s="39">
        <v>28</v>
      </c>
      <c r="D305" s="40">
        <v>0</v>
      </c>
      <c r="E305" s="40">
        <v>1.1379999999999999</v>
      </c>
      <c r="F305" s="40">
        <v>0</v>
      </c>
      <c r="G305" s="40">
        <v>0.16</v>
      </c>
      <c r="H305" s="41">
        <v>0</v>
      </c>
      <c r="I305" s="85">
        <f t="shared" si="9"/>
        <v>29.297999999999998</v>
      </c>
      <c r="K305" s="87">
        <v>1.593</v>
      </c>
    </row>
    <row r="306" spans="1:11" x14ac:dyDescent="0.2">
      <c r="A306" s="113">
        <f t="shared" si="8"/>
        <v>10</v>
      </c>
      <c r="B306" s="102">
        <v>42302</v>
      </c>
      <c r="C306" s="39">
        <v>24</v>
      </c>
      <c r="D306" s="40">
        <v>0</v>
      </c>
      <c r="E306" s="40">
        <v>1.0649999999999999</v>
      </c>
      <c r="F306" s="40">
        <v>0</v>
      </c>
      <c r="G306" s="40">
        <v>0.29499999999999998</v>
      </c>
      <c r="H306" s="41">
        <v>0</v>
      </c>
      <c r="I306" s="85">
        <f t="shared" si="9"/>
        <v>25.360000000000003</v>
      </c>
      <c r="K306" s="87">
        <v>1.63</v>
      </c>
    </row>
    <row r="307" spans="1:11" x14ac:dyDescent="0.2">
      <c r="A307" s="113">
        <f t="shared" si="8"/>
        <v>10</v>
      </c>
      <c r="B307" s="102">
        <v>42303</v>
      </c>
      <c r="C307" s="39">
        <v>26</v>
      </c>
      <c r="D307" s="40">
        <v>0</v>
      </c>
      <c r="E307" s="40">
        <v>1.573</v>
      </c>
      <c r="F307" s="40">
        <v>0</v>
      </c>
      <c r="G307" s="40">
        <v>0.19800000000000001</v>
      </c>
      <c r="H307" s="41">
        <v>0</v>
      </c>
      <c r="I307" s="85">
        <f t="shared" si="9"/>
        <v>27.771000000000001</v>
      </c>
      <c r="K307" s="87">
        <v>1.704</v>
      </c>
    </row>
    <row r="308" spans="1:11" x14ac:dyDescent="0.2">
      <c r="A308" s="113">
        <f t="shared" si="8"/>
        <v>10</v>
      </c>
      <c r="B308" s="102">
        <v>42304</v>
      </c>
      <c r="C308" s="39">
        <v>27</v>
      </c>
      <c r="D308" s="40">
        <v>0</v>
      </c>
      <c r="E308" s="40">
        <v>1.373</v>
      </c>
      <c r="F308" s="40">
        <v>0</v>
      </c>
      <c r="G308" s="40">
        <v>0.24099999999999999</v>
      </c>
      <c r="H308" s="41">
        <v>0</v>
      </c>
      <c r="I308" s="85">
        <f t="shared" si="9"/>
        <v>28.614000000000001</v>
      </c>
      <c r="K308" s="87">
        <v>1.667</v>
      </c>
    </row>
    <row r="309" spans="1:11" x14ac:dyDescent="0.2">
      <c r="A309" s="113">
        <f t="shared" si="8"/>
        <v>10</v>
      </c>
      <c r="B309" s="102">
        <v>42305</v>
      </c>
      <c r="C309" s="39">
        <v>25</v>
      </c>
      <c r="D309" s="40">
        <v>3.0000000000000001E-3</v>
      </c>
      <c r="E309" s="40">
        <v>1.845</v>
      </c>
      <c r="F309" s="40">
        <v>0</v>
      </c>
      <c r="G309" s="40">
        <v>0.752</v>
      </c>
      <c r="H309" s="41">
        <v>0</v>
      </c>
      <c r="I309" s="85">
        <f t="shared" si="9"/>
        <v>27.599999999999998</v>
      </c>
      <c r="K309" s="87">
        <v>1.694</v>
      </c>
    </row>
    <row r="310" spans="1:11" x14ac:dyDescent="0.2">
      <c r="A310" s="113">
        <f t="shared" si="8"/>
        <v>10</v>
      </c>
      <c r="B310" s="102">
        <v>42306</v>
      </c>
      <c r="C310" s="39">
        <v>26</v>
      </c>
      <c r="D310" s="40">
        <v>0</v>
      </c>
      <c r="E310" s="40">
        <v>1.603</v>
      </c>
      <c r="F310" s="40">
        <v>0</v>
      </c>
      <c r="G310" s="40">
        <v>0.313</v>
      </c>
      <c r="H310" s="41">
        <v>0</v>
      </c>
      <c r="I310" s="85">
        <f t="shared" si="9"/>
        <v>27.916</v>
      </c>
      <c r="K310" s="87">
        <v>1.6990000000000001</v>
      </c>
    </row>
    <row r="311" spans="1:11" x14ac:dyDescent="0.2">
      <c r="A311" s="113">
        <f t="shared" si="8"/>
        <v>10</v>
      </c>
      <c r="B311" s="102">
        <v>42307</v>
      </c>
      <c r="C311" s="39">
        <v>26</v>
      </c>
      <c r="D311" s="40">
        <v>0</v>
      </c>
      <c r="E311" s="40">
        <v>1.526</v>
      </c>
      <c r="F311" s="40">
        <v>0</v>
      </c>
      <c r="G311" s="40">
        <v>0.223</v>
      </c>
      <c r="H311" s="41">
        <v>0</v>
      </c>
      <c r="I311" s="85">
        <f t="shared" si="9"/>
        <v>27.748999999999999</v>
      </c>
      <c r="K311" s="87">
        <v>1.627</v>
      </c>
    </row>
    <row r="312" spans="1:11" x14ac:dyDescent="0.2">
      <c r="A312" s="113">
        <f t="shared" si="8"/>
        <v>10</v>
      </c>
      <c r="B312" s="102">
        <v>42308</v>
      </c>
      <c r="C312" s="39">
        <v>25</v>
      </c>
      <c r="D312" s="40">
        <v>0</v>
      </c>
      <c r="E312" s="40">
        <v>0.89100000000000001</v>
      </c>
      <c r="F312" s="40">
        <v>0</v>
      </c>
      <c r="G312" s="40">
        <v>8.6999999999999994E-2</v>
      </c>
      <c r="H312" s="41">
        <v>0</v>
      </c>
      <c r="I312" s="85">
        <f t="shared" si="9"/>
        <v>25.977999999999998</v>
      </c>
      <c r="K312" s="87">
        <v>1.579</v>
      </c>
    </row>
    <row r="313" spans="1:11" x14ac:dyDescent="0.2">
      <c r="A313" s="113">
        <f t="shared" si="8"/>
        <v>11</v>
      </c>
      <c r="B313" s="102">
        <v>42309</v>
      </c>
      <c r="C313" s="39">
        <v>24</v>
      </c>
      <c r="D313" s="40">
        <v>0</v>
      </c>
      <c r="E313" s="40">
        <v>0.51500000000000001</v>
      </c>
      <c r="F313" s="40">
        <v>0</v>
      </c>
      <c r="G313" s="40">
        <v>0.20200000000000001</v>
      </c>
      <c r="H313" s="41">
        <v>0</v>
      </c>
      <c r="I313" s="85">
        <f t="shared" si="9"/>
        <v>24.717000000000002</v>
      </c>
      <c r="K313" s="87">
        <v>1.5860000000000001</v>
      </c>
    </row>
    <row r="314" spans="1:11" x14ac:dyDescent="0.2">
      <c r="A314" s="113">
        <f t="shared" si="8"/>
        <v>11</v>
      </c>
      <c r="B314" s="102">
        <v>42310</v>
      </c>
      <c r="C314" s="39">
        <v>25</v>
      </c>
      <c r="D314" s="40">
        <v>0</v>
      </c>
      <c r="E314" s="40">
        <v>1.3</v>
      </c>
      <c r="F314" s="40">
        <v>0</v>
      </c>
      <c r="G314" s="40">
        <v>0.17699999999999999</v>
      </c>
      <c r="H314" s="41">
        <v>0</v>
      </c>
      <c r="I314" s="85">
        <f t="shared" si="9"/>
        <v>26.477</v>
      </c>
      <c r="K314" s="87">
        <v>1.5760000000000001</v>
      </c>
    </row>
    <row r="315" spans="1:11" x14ac:dyDescent="0.2">
      <c r="A315" s="113">
        <f t="shared" si="8"/>
        <v>11</v>
      </c>
      <c r="B315" s="102">
        <v>42311</v>
      </c>
      <c r="C315" s="39">
        <v>26</v>
      </c>
      <c r="D315" s="40">
        <v>0</v>
      </c>
      <c r="E315" s="40">
        <v>1.5649999999999999</v>
      </c>
      <c r="F315" s="40">
        <v>0</v>
      </c>
      <c r="G315" s="40">
        <v>0.115</v>
      </c>
      <c r="H315" s="41">
        <v>0</v>
      </c>
      <c r="I315" s="85">
        <f t="shared" si="9"/>
        <v>27.68</v>
      </c>
      <c r="K315" s="87">
        <v>1.7</v>
      </c>
    </row>
    <row r="316" spans="1:11" x14ac:dyDescent="0.2">
      <c r="A316" s="113">
        <f t="shared" si="8"/>
        <v>11</v>
      </c>
      <c r="B316" s="102">
        <v>42312</v>
      </c>
      <c r="C316" s="39">
        <v>25</v>
      </c>
      <c r="D316" s="40">
        <v>0</v>
      </c>
      <c r="E316" s="40">
        <v>1.4630000000000001</v>
      </c>
      <c r="F316" s="40">
        <v>0</v>
      </c>
      <c r="G316" s="40">
        <v>0.13600000000000001</v>
      </c>
      <c r="H316" s="41">
        <v>0</v>
      </c>
      <c r="I316" s="85">
        <f t="shared" si="9"/>
        <v>26.599</v>
      </c>
      <c r="K316" s="87">
        <v>1.708</v>
      </c>
    </row>
    <row r="317" spans="1:11" x14ac:dyDescent="0.2">
      <c r="A317" s="113">
        <f t="shared" si="8"/>
        <v>11</v>
      </c>
      <c r="B317" s="102">
        <v>42313</v>
      </c>
      <c r="C317" s="39">
        <v>28</v>
      </c>
      <c r="D317" s="40">
        <v>0</v>
      </c>
      <c r="E317" s="40">
        <v>1.7729999999999999</v>
      </c>
      <c r="F317" s="40">
        <v>0</v>
      </c>
      <c r="G317" s="40">
        <v>0.10299999999999999</v>
      </c>
      <c r="H317" s="41">
        <v>0</v>
      </c>
      <c r="I317" s="85">
        <f t="shared" si="9"/>
        <v>29.876000000000001</v>
      </c>
      <c r="K317" s="87">
        <v>1.6850000000000001</v>
      </c>
    </row>
    <row r="318" spans="1:11" x14ac:dyDescent="0.2">
      <c r="A318" s="113">
        <f t="shared" si="8"/>
        <v>11</v>
      </c>
      <c r="B318" s="102">
        <v>42314</v>
      </c>
      <c r="C318" s="39">
        <v>26</v>
      </c>
      <c r="D318" s="40">
        <v>0</v>
      </c>
      <c r="E318" s="40">
        <v>1.1120000000000001</v>
      </c>
      <c r="F318" s="40">
        <v>0</v>
      </c>
      <c r="G318" s="40">
        <v>9.0999999999999998E-2</v>
      </c>
      <c r="H318" s="41">
        <v>0</v>
      </c>
      <c r="I318" s="85">
        <f t="shared" si="9"/>
        <v>27.203000000000003</v>
      </c>
      <c r="K318" s="87">
        <v>1.7070000000000001</v>
      </c>
    </row>
    <row r="319" spans="1:11" x14ac:dyDescent="0.2">
      <c r="A319" s="113">
        <f t="shared" si="8"/>
        <v>11</v>
      </c>
      <c r="B319" s="102">
        <v>42315</v>
      </c>
      <c r="C319" s="39">
        <v>25</v>
      </c>
      <c r="D319" s="40">
        <v>0</v>
      </c>
      <c r="E319" s="40">
        <v>0.78800000000000003</v>
      </c>
      <c r="F319" s="40">
        <v>0</v>
      </c>
      <c r="G319" s="40">
        <v>9.1999999999999998E-2</v>
      </c>
      <c r="H319" s="41">
        <v>0</v>
      </c>
      <c r="I319" s="85">
        <f t="shared" si="9"/>
        <v>25.88</v>
      </c>
      <c r="K319" s="87">
        <v>1.625</v>
      </c>
    </row>
    <row r="320" spans="1:11" x14ac:dyDescent="0.2">
      <c r="A320" s="113">
        <f t="shared" si="8"/>
        <v>11</v>
      </c>
      <c r="B320" s="102">
        <v>42316</v>
      </c>
      <c r="C320" s="39">
        <v>26</v>
      </c>
      <c r="D320" s="40">
        <v>0</v>
      </c>
      <c r="E320" s="40">
        <v>0.71399999999999997</v>
      </c>
      <c r="F320" s="40">
        <v>0</v>
      </c>
      <c r="G320" s="40">
        <v>0.14899999999999999</v>
      </c>
      <c r="H320" s="41">
        <v>0</v>
      </c>
      <c r="I320" s="85">
        <f t="shared" si="9"/>
        <v>26.863</v>
      </c>
      <c r="K320" s="87">
        <v>1.625</v>
      </c>
    </row>
    <row r="321" spans="1:11" x14ac:dyDescent="0.2">
      <c r="A321" s="113">
        <f t="shared" si="8"/>
        <v>11</v>
      </c>
      <c r="B321" s="102">
        <v>42317</v>
      </c>
      <c r="C321" s="39">
        <v>26</v>
      </c>
      <c r="D321" s="40">
        <v>0</v>
      </c>
      <c r="E321" s="40">
        <v>1.228</v>
      </c>
      <c r="F321" s="40">
        <v>0</v>
      </c>
      <c r="G321" s="40">
        <v>0.187</v>
      </c>
      <c r="H321" s="41">
        <v>0</v>
      </c>
      <c r="I321" s="85">
        <f t="shared" si="9"/>
        <v>27.415000000000003</v>
      </c>
      <c r="K321" s="87">
        <v>1.675</v>
      </c>
    </row>
    <row r="322" spans="1:11" x14ac:dyDescent="0.2">
      <c r="A322" s="113">
        <f t="shared" si="8"/>
        <v>11</v>
      </c>
      <c r="B322" s="102">
        <v>42318</v>
      </c>
      <c r="C322" s="39">
        <v>27</v>
      </c>
      <c r="D322" s="40">
        <v>0</v>
      </c>
      <c r="E322" s="40">
        <v>0.80200000000000005</v>
      </c>
      <c r="F322" s="40">
        <v>0</v>
      </c>
      <c r="G322" s="40">
        <v>0.17</v>
      </c>
      <c r="H322" s="41">
        <v>0</v>
      </c>
      <c r="I322" s="85">
        <f t="shared" si="9"/>
        <v>27.972000000000001</v>
      </c>
      <c r="K322" s="87">
        <v>1.6990000000000001</v>
      </c>
    </row>
    <row r="323" spans="1:11" x14ac:dyDescent="0.2">
      <c r="A323" s="113">
        <f t="shared" si="8"/>
        <v>11</v>
      </c>
      <c r="B323" s="102">
        <v>42319</v>
      </c>
      <c r="C323" s="39">
        <v>25</v>
      </c>
      <c r="D323" s="40">
        <v>0.32700000000000001</v>
      </c>
      <c r="E323" s="40">
        <v>0.71799999999999997</v>
      </c>
      <c r="F323" s="40">
        <v>0</v>
      </c>
      <c r="G323" s="40">
        <v>0.308</v>
      </c>
      <c r="H323" s="41">
        <v>0</v>
      </c>
      <c r="I323" s="85">
        <f t="shared" si="9"/>
        <v>26.353000000000002</v>
      </c>
      <c r="K323" s="87">
        <v>1.702</v>
      </c>
    </row>
    <row r="324" spans="1:11" x14ac:dyDescent="0.2">
      <c r="A324" s="113">
        <f t="shared" si="8"/>
        <v>11</v>
      </c>
      <c r="B324" s="102">
        <v>42320</v>
      </c>
      <c r="C324" s="39">
        <v>27</v>
      </c>
      <c r="D324" s="40">
        <v>0.191</v>
      </c>
      <c r="E324" s="40">
        <v>0.91</v>
      </c>
      <c r="F324" s="40">
        <v>0</v>
      </c>
      <c r="G324" s="40">
        <v>0.17199999999999999</v>
      </c>
      <c r="H324" s="41">
        <v>0</v>
      </c>
      <c r="I324" s="85">
        <f t="shared" si="9"/>
        <v>28.273</v>
      </c>
      <c r="K324" s="87">
        <v>1.639</v>
      </c>
    </row>
    <row r="325" spans="1:11" x14ac:dyDescent="0.2">
      <c r="A325" s="113">
        <f t="shared" si="8"/>
        <v>11</v>
      </c>
      <c r="B325" s="102">
        <v>42321</v>
      </c>
      <c r="C325" s="39">
        <v>26</v>
      </c>
      <c r="D325" s="40">
        <v>0.68100000000000005</v>
      </c>
      <c r="E325" s="40">
        <v>0.82599999999999996</v>
      </c>
      <c r="F325" s="40">
        <v>0</v>
      </c>
      <c r="G325" s="40">
        <v>0.185</v>
      </c>
      <c r="H325" s="41">
        <v>0</v>
      </c>
      <c r="I325" s="85">
        <f t="shared" si="9"/>
        <v>27.692</v>
      </c>
      <c r="K325" s="87">
        <v>1.6739999999999999</v>
      </c>
    </row>
    <row r="326" spans="1:11" x14ac:dyDescent="0.2">
      <c r="A326" s="113">
        <f t="shared" si="8"/>
        <v>11</v>
      </c>
      <c r="B326" s="102">
        <v>42322</v>
      </c>
      <c r="C326" s="39">
        <v>27</v>
      </c>
      <c r="D326" s="40">
        <v>0</v>
      </c>
      <c r="E326" s="40">
        <v>0.99</v>
      </c>
      <c r="F326" s="40">
        <v>0</v>
      </c>
      <c r="G326" s="40">
        <v>0.185</v>
      </c>
      <c r="H326" s="41">
        <v>0</v>
      </c>
      <c r="I326" s="85">
        <f t="shared" si="9"/>
        <v>28.174999999999997</v>
      </c>
      <c r="K326" s="87">
        <v>1.653</v>
      </c>
    </row>
    <row r="327" spans="1:11" x14ac:dyDescent="0.2">
      <c r="A327" s="113">
        <f t="shared" si="8"/>
        <v>11</v>
      </c>
      <c r="B327" s="102">
        <v>42323</v>
      </c>
      <c r="C327" s="39">
        <v>26</v>
      </c>
      <c r="D327" s="40">
        <v>0</v>
      </c>
      <c r="E327" s="40">
        <v>0.60899999999999999</v>
      </c>
      <c r="F327" s="40">
        <v>0</v>
      </c>
      <c r="G327" s="40">
        <v>0.18099999999999999</v>
      </c>
      <c r="H327" s="41">
        <v>0</v>
      </c>
      <c r="I327" s="85">
        <f t="shared" si="9"/>
        <v>26.790000000000003</v>
      </c>
      <c r="K327" s="87">
        <v>1.6180000000000001</v>
      </c>
    </row>
    <row r="328" spans="1:11" x14ac:dyDescent="0.2">
      <c r="A328" s="113">
        <f t="shared" si="8"/>
        <v>11</v>
      </c>
      <c r="B328" s="102">
        <v>42324</v>
      </c>
      <c r="C328" s="39">
        <v>25</v>
      </c>
      <c r="D328" s="40">
        <v>0</v>
      </c>
      <c r="E328" s="40">
        <v>1.615</v>
      </c>
      <c r="F328" s="40">
        <v>0</v>
      </c>
      <c r="G328" s="40">
        <v>0.187</v>
      </c>
      <c r="H328" s="41">
        <v>0</v>
      </c>
      <c r="I328" s="85">
        <f t="shared" si="9"/>
        <v>26.802</v>
      </c>
      <c r="K328" s="87">
        <v>1.758</v>
      </c>
    </row>
    <row r="329" spans="1:11" x14ac:dyDescent="0.2">
      <c r="A329" s="113">
        <f t="shared" ref="A329:A373" si="10">+IF(ISBLANK($B329),"",MONTH($B329))</f>
        <v>11</v>
      </c>
      <c r="B329" s="102">
        <v>42325</v>
      </c>
      <c r="C329" s="39">
        <v>26</v>
      </c>
      <c r="D329" s="40">
        <v>0</v>
      </c>
      <c r="E329" s="40">
        <v>2.673</v>
      </c>
      <c r="F329" s="40">
        <v>0</v>
      </c>
      <c r="G329" s="40">
        <v>0.188</v>
      </c>
      <c r="H329" s="41">
        <v>0</v>
      </c>
      <c r="I329" s="85">
        <f t="shared" ref="I329:I374" si="11">+SUM(C329:H329)</f>
        <v>28.861000000000001</v>
      </c>
      <c r="K329" s="87">
        <v>1.744</v>
      </c>
    </row>
    <row r="330" spans="1:11" x14ac:dyDescent="0.2">
      <c r="A330" s="113">
        <f t="shared" si="10"/>
        <v>11</v>
      </c>
      <c r="B330" s="102">
        <v>42326</v>
      </c>
      <c r="C330" s="39">
        <v>25</v>
      </c>
      <c r="D330" s="40">
        <v>0</v>
      </c>
      <c r="E330" s="40">
        <v>1.3480000000000001</v>
      </c>
      <c r="F330" s="40">
        <v>0</v>
      </c>
      <c r="G330" s="40">
        <v>0.14099999999999999</v>
      </c>
      <c r="H330" s="41">
        <v>0</v>
      </c>
      <c r="I330" s="85">
        <f t="shared" si="11"/>
        <v>26.488999999999997</v>
      </c>
      <c r="K330" s="87">
        <v>1.7230000000000001</v>
      </c>
    </row>
    <row r="331" spans="1:11" x14ac:dyDescent="0.2">
      <c r="A331" s="113">
        <f t="shared" si="10"/>
        <v>11</v>
      </c>
      <c r="B331" s="102">
        <v>42327</v>
      </c>
      <c r="C331" s="39">
        <v>28</v>
      </c>
      <c r="D331" s="40">
        <v>0</v>
      </c>
      <c r="E331" s="40">
        <v>2.5339999999999998</v>
      </c>
      <c r="F331" s="40">
        <v>0</v>
      </c>
      <c r="G331" s="40">
        <v>0.157</v>
      </c>
      <c r="H331" s="41">
        <v>0</v>
      </c>
      <c r="I331" s="85">
        <f t="shared" si="11"/>
        <v>30.690999999999999</v>
      </c>
      <c r="K331" s="87">
        <v>1.712</v>
      </c>
    </row>
    <row r="332" spans="1:11" x14ac:dyDescent="0.2">
      <c r="A332" s="113">
        <f t="shared" si="10"/>
        <v>11</v>
      </c>
      <c r="B332" s="102">
        <v>42328</v>
      </c>
      <c r="C332" s="39">
        <v>26</v>
      </c>
      <c r="D332" s="40">
        <v>0</v>
      </c>
      <c r="E332" s="40">
        <v>1.772</v>
      </c>
      <c r="F332" s="40">
        <v>0</v>
      </c>
      <c r="G332" s="40">
        <v>0.155</v>
      </c>
      <c r="H332" s="41">
        <v>0</v>
      </c>
      <c r="I332" s="85">
        <f t="shared" si="11"/>
        <v>27.927</v>
      </c>
      <c r="K332" s="87">
        <v>1.728</v>
      </c>
    </row>
    <row r="333" spans="1:11" x14ac:dyDescent="0.2">
      <c r="A333" s="113">
        <f t="shared" si="10"/>
        <v>11</v>
      </c>
      <c r="B333" s="102">
        <v>42329</v>
      </c>
      <c r="C333" s="39">
        <v>26</v>
      </c>
      <c r="D333" s="40">
        <v>0</v>
      </c>
      <c r="E333" s="40">
        <v>0.72099999999999997</v>
      </c>
      <c r="F333" s="40">
        <v>0</v>
      </c>
      <c r="G333" s="40">
        <v>0.182</v>
      </c>
      <c r="H333" s="41">
        <v>0</v>
      </c>
      <c r="I333" s="85">
        <f t="shared" si="11"/>
        <v>26.902999999999999</v>
      </c>
      <c r="K333" s="87">
        <v>1.6120000000000001</v>
      </c>
    </row>
    <row r="334" spans="1:11" x14ac:dyDescent="0.2">
      <c r="A334" s="113">
        <f t="shared" si="10"/>
        <v>11</v>
      </c>
      <c r="B334" s="102">
        <v>42330</v>
      </c>
      <c r="C334" s="39">
        <v>24</v>
      </c>
      <c r="D334" s="40">
        <v>0</v>
      </c>
      <c r="E334" s="40">
        <v>0.76600000000000001</v>
      </c>
      <c r="F334" s="40">
        <v>0</v>
      </c>
      <c r="G334" s="40">
        <v>0.16400000000000001</v>
      </c>
      <c r="H334" s="41">
        <v>0</v>
      </c>
      <c r="I334" s="85">
        <f t="shared" si="11"/>
        <v>24.93</v>
      </c>
      <c r="K334" s="87">
        <v>1.77</v>
      </c>
    </row>
    <row r="335" spans="1:11" x14ac:dyDescent="0.2">
      <c r="A335" s="113">
        <f t="shared" si="10"/>
        <v>11</v>
      </c>
      <c r="B335" s="102">
        <v>42331</v>
      </c>
      <c r="C335" s="39">
        <v>26</v>
      </c>
      <c r="D335" s="40">
        <v>0</v>
      </c>
      <c r="E335" s="40">
        <v>1.742</v>
      </c>
      <c r="F335" s="40">
        <v>0</v>
      </c>
      <c r="G335" s="40">
        <v>0.26300000000000001</v>
      </c>
      <c r="H335" s="41">
        <v>0</v>
      </c>
      <c r="I335" s="85">
        <f t="shared" si="11"/>
        <v>28.005000000000003</v>
      </c>
      <c r="K335" s="87">
        <v>1.65</v>
      </c>
    </row>
    <row r="336" spans="1:11" x14ac:dyDescent="0.2">
      <c r="A336" s="113">
        <f t="shared" si="10"/>
        <v>11</v>
      </c>
      <c r="B336" s="102">
        <v>42332</v>
      </c>
      <c r="C336" s="39">
        <v>27</v>
      </c>
      <c r="D336" s="40">
        <v>0</v>
      </c>
      <c r="E336" s="40">
        <v>1.0740000000000001</v>
      </c>
      <c r="F336" s="40">
        <v>0</v>
      </c>
      <c r="G336" s="40">
        <v>0.16900000000000001</v>
      </c>
      <c r="H336" s="41">
        <v>0</v>
      </c>
      <c r="I336" s="85">
        <f t="shared" si="11"/>
        <v>28.243000000000002</v>
      </c>
      <c r="K336" s="87">
        <v>1.7290000000000001</v>
      </c>
    </row>
    <row r="337" spans="1:11" x14ac:dyDescent="0.2">
      <c r="A337" s="113">
        <f t="shared" si="10"/>
        <v>11</v>
      </c>
      <c r="B337" s="102">
        <v>42333</v>
      </c>
      <c r="C337" s="39">
        <v>25</v>
      </c>
      <c r="D337" s="40">
        <v>0</v>
      </c>
      <c r="E337" s="40">
        <v>2.4249999999999998</v>
      </c>
      <c r="F337" s="40">
        <v>0</v>
      </c>
      <c r="G337" s="40">
        <v>0</v>
      </c>
      <c r="H337" s="41">
        <v>0.14000000000000001</v>
      </c>
      <c r="I337" s="85">
        <f t="shared" si="11"/>
        <v>27.565000000000001</v>
      </c>
      <c r="K337" s="87">
        <v>1.754</v>
      </c>
    </row>
    <row r="338" spans="1:11" x14ac:dyDescent="0.2">
      <c r="A338" s="113">
        <f t="shared" si="10"/>
        <v>11</v>
      </c>
      <c r="B338" s="102">
        <v>42334</v>
      </c>
      <c r="C338" s="39">
        <v>28</v>
      </c>
      <c r="D338" s="40">
        <v>0</v>
      </c>
      <c r="E338" s="40">
        <v>1.9690000000000001</v>
      </c>
      <c r="F338" s="40">
        <v>0</v>
      </c>
      <c r="G338" s="40">
        <v>0.14399999999999999</v>
      </c>
      <c r="H338" s="41">
        <v>0</v>
      </c>
      <c r="I338" s="85">
        <f t="shared" si="11"/>
        <v>30.113</v>
      </c>
      <c r="K338" s="87">
        <v>1.6870000000000001</v>
      </c>
    </row>
    <row r="339" spans="1:11" x14ac:dyDescent="0.2">
      <c r="A339" s="113">
        <f t="shared" si="10"/>
        <v>11</v>
      </c>
      <c r="B339" s="102">
        <v>42335</v>
      </c>
      <c r="C339" s="39">
        <v>26</v>
      </c>
      <c r="D339" s="40">
        <v>0</v>
      </c>
      <c r="E339" s="40">
        <v>1.9279999999999999</v>
      </c>
      <c r="F339" s="40">
        <v>0</v>
      </c>
      <c r="G339" s="40">
        <v>0.13300000000000001</v>
      </c>
      <c r="H339" s="41">
        <v>0</v>
      </c>
      <c r="I339" s="85">
        <f t="shared" si="11"/>
        <v>28.061</v>
      </c>
      <c r="K339" s="87">
        <v>1.6120000000000001</v>
      </c>
    </row>
    <row r="340" spans="1:11" x14ac:dyDescent="0.2">
      <c r="A340" s="113">
        <f t="shared" si="10"/>
        <v>11</v>
      </c>
      <c r="B340" s="102">
        <v>42336</v>
      </c>
      <c r="C340" s="39">
        <v>23</v>
      </c>
      <c r="D340" s="40">
        <v>0.124</v>
      </c>
      <c r="E340" s="40">
        <v>0.92100000000000004</v>
      </c>
      <c r="F340" s="40">
        <v>0</v>
      </c>
      <c r="G340" s="40">
        <v>0.157</v>
      </c>
      <c r="H340" s="41">
        <v>0</v>
      </c>
      <c r="I340" s="85">
        <f t="shared" si="11"/>
        <v>24.201999999999998</v>
      </c>
      <c r="K340" s="87">
        <v>1.581</v>
      </c>
    </row>
    <row r="341" spans="1:11" x14ac:dyDescent="0.2">
      <c r="A341" s="113">
        <f t="shared" si="10"/>
        <v>11</v>
      </c>
      <c r="B341" s="102">
        <v>42337</v>
      </c>
      <c r="C341" s="39">
        <v>27</v>
      </c>
      <c r="D341" s="40">
        <v>0</v>
      </c>
      <c r="E341" s="40">
        <v>0.98899999999999999</v>
      </c>
      <c r="F341" s="40">
        <v>0</v>
      </c>
      <c r="G341" s="40">
        <v>0</v>
      </c>
      <c r="H341" s="41">
        <v>0</v>
      </c>
      <c r="I341" s="85">
        <f t="shared" si="11"/>
        <v>27.989000000000001</v>
      </c>
      <c r="K341" s="87">
        <v>1.7</v>
      </c>
    </row>
    <row r="342" spans="1:11" x14ac:dyDescent="0.2">
      <c r="A342" s="113">
        <f t="shared" si="10"/>
        <v>11</v>
      </c>
      <c r="B342" s="102">
        <v>42338</v>
      </c>
      <c r="C342" s="39">
        <v>25</v>
      </c>
      <c r="D342" s="40">
        <v>0.34799999999999998</v>
      </c>
      <c r="E342" s="40">
        <v>0.98</v>
      </c>
      <c r="F342" s="40">
        <v>0</v>
      </c>
      <c r="G342" s="40">
        <v>0.221</v>
      </c>
      <c r="H342" s="41">
        <v>0</v>
      </c>
      <c r="I342" s="85">
        <f t="shared" si="11"/>
        <v>26.548999999999999</v>
      </c>
      <c r="K342" s="87">
        <v>1.714</v>
      </c>
    </row>
    <row r="343" spans="1:11" x14ac:dyDescent="0.2">
      <c r="A343" s="113">
        <f t="shared" si="10"/>
        <v>12</v>
      </c>
      <c r="B343" s="102">
        <v>42339</v>
      </c>
      <c r="C343" s="39">
        <v>25</v>
      </c>
      <c r="D343" s="40">
        <v>0</v>
      </c>
      <c r="E343" s="40">
        <v>1.4219999999999999</v>
      </c>
      <c r="F343" s="40">
        <v>0</v>
      </c>
      <c r="G343" s="40">
        <v>0.17699999999999999</v>
      </c>
      <c r="H343" s="41">
        <v>0</v>
      </c>
      <c r="I343" s="85">
        <f t="shared" si="11"/>
        <v>26.599</v>
      </c>
      <c r="K343" s="87">
        <v>1.7949999999999999</v>
      </c>
    </row>
    <row r="344" spans="1:11" x14ac:dyDescent="0.2">
      <c r="A344" s="113">
        <f t="shared" si="10"/>
        <v>12</v>
      </c>
      <c r="B344" s="102">
        <v>42340</v>
      </c>
      <c r="C344" s="39">
        <v>26</v>
      </c>
      <c r="D344" s="40">
        <v>0</v>
      </c>
      <c r="E344" s="40">
        <v>1.7410000000000001</v>
      </c>
      <c r="F344" s="40">
        <v>0</v>
      </c>
      <c r="G344" s="40">
        <v>0.19500000000000001</v>
      </c>
      <c r="H344" s="41">
        <v>0</v>
      </c>
      <c r="I344" s="85">
        <f t="shared" si="11"/>
        <v>27.936</v>
      </c>
      <c r="K344" s="87">
        <v>1.8620000000000001</v>
      </c>
    </row>
    <row r="345" spans="1:11" x14ac:dyDescent="0.2">
      <c r="A345" s="113">
        <f t="shared" si="10"/>
        <v>12</v>
      </c>
      <c r="B345" s="102">
        <v>42341</v>
      </c>
      <c r="C345" s="39">
        <v>26</v>
      </c>
      <c r="D345" s="40">
        <v>0</v>
      </c>
      <c r="E345" s="40">
        <v>1.1180000000000001</v>
      </c>
      <c r="F345" s="40">
        <v>0</v>
      </c>
      <c r="G345" s="40">
        <v>0.19700000000000001</v>
      </c>
      <c r="H345" s="41">
        <v>0</v>
      </c>
      <c r="I345" s="85">
        <f t="shared" si="11"/>
        <v>27.314999999999998</v>
      </c>
      <c r="K345" s="87">
        <v>1.7270000000000001</v>
      </c>
    </row>
    <row r="346" spans="1:11" x14ac:dyDescent="0.2">
      <c r="A346" s="113">
        <f t="shared" si="10"/>
        <v>12</v>
      </c>
      <c r="B346" s="102">
        <v>42342</v>
      </c>
      <c r="C346" s="39">
        <v>26</v>
      </c>
      <c r="D346" s="40">
        <v>0.24099999999999999</v>
      </c>
      <c r="E346" s="40">
        <v>1.5</v>
      </c>
      <c r="F346" s="40">
        <v>0</v>
      </c>
      <c r="G346" s="40">
        <v>0</v>
      </c>
      <c r="H346" s="41">
        <v>0</v>
      </c>
      <c r="I346" s="85">
        <f t="shared" si="11"/>
        <v>27.741</v>
      </c>
      <c r="K346" s="87">
        <v>1.736</v>
      </c>
    </row>
    <row r="347" spans="1:11" x14ac:dyDescent="0.2">
      <c r="A347" s="113">
        <f t="shared" si="10"/>
        <v>12</v>
      </c>
      <c r="B347" s="102">
        <v>42343</v>
      </c>
      <c r="C347" s="39">
        <v>26</v>
      </c>
      <c r="D347" s="40">
        <v>0.46600000000000003</v>
      </c>
      <c r="E347" s="40">
        <v>0.88600000000000001</v>
      </c>
      <c r="F347" s="40">
        <v>0</v>
      </c>
      <c r="G347" s="40">
        <v>0</v>
      </c>
      <c r="H347" s="41">
        <v>0</v>
      </c>
      <c r="I347" s="85">
        <f t="shared" si="11"/>
        <v>27.352</v>
      </c>
      <c r="K347" s="87">
        <v>1.77</v>
      </c>
    </row>
    <row r="348" spans="1:11" x14ac:dyDescent="0.2">
      <c r="A348" s="113">
        <f t="shared" si="10"/>
        <v>12</v>
      </c>
      <c r="B348" s="102">
        <v>42344</v>
      </c>
      <c r="C348" s="39">
        <v>25</v>
      </c>
      <c r="D348" s="40">
        <v>0.23499999999999999</v>
      </c>
      <c r="E348" s="40">
        <v>0.75600000000000001</v>
      </c>
      <c r="F348" s="40">
        <v>0</v>
      </c>
      <c r="G348" s="40">
        <v>0</v>
      </c>
      <c r="H348" s="41">
        <v>0</v>
      </c>
      <c r="I348" s="85">
        <f t="shared" si="11"/>
        <v>25.991</v>
      </c>
      <c r="K348" s="87">
        <v>1.726</v>
      </c>
    </row>
    <row r="349" spans="1:11" x14ac:dyDescent="0.2">
      <c r="A349" s="113">
        <f t="shared" si="10"/>
        <v>12</v>
      </c>
      <c r="B349" s="102">
        <v>42345</v>
      </c>
      <c r="C349" s="39">
        <v>27</v>
      </c>
      <c r="D349" s="40">
        <v>0.25800000000000001</v>
      </c>
      <c r="E349" s="40">
        <v>1.7729999999999999</v>
      </c>
      <c r="F349" s="40">
        <v>0</v>
      </c>
      <c r="G349" s="40">
        <v>0.219</v>
      </c>
      <c r="H349" s="41">
        <v>0</v>
      </c>
      <c r="I349" s="85">
        <f t="shared" si="11"/>
        <v>29.25</v>
      </c>
      <c r="K349" s="87">
        <v>1.65</v>
      </c>
    </row>
    <row r="350" spans="1:11" x14ac:dyDescent="0.2">
      <c r="A350" s="113">
        <f t="shared" si="10"/>
        <v>12</v>
      </c>
      <c r="B350" s="102">
        <v>42346</v>
      </c>
      <c r="C350" s="39">
        <v>25</v>
      </c>
      <c r="D350" s="40">
        <v>0.39200000000000002</v>
      </c>
      <c r="E350" s="40">
        <v>0.93200000000000005</v>
      </c>
      <c r="F350" s="40">
        <v>0</v>
      </c>
      <c r="G350" s="40">
        <v>0.22</v>
      </c>
      <c r="H350" s="41">
        <v>0</v>
      </c>
      <c r="I350" s="85">
        <f t="shared" si="11"/>
        <v>26.543999999999997</v>
      </c>
      <c r="K350" s="87">
        <v>1.661</v>
      </c>
    </row>
    <row r="351" spans="1:11" x14ac:dyDescent="0.2">
      <c r="A351" s="113">
        <f t="shared" si="10"/>
        <v>12</v>
      </c>
      <c r="B351" s="102">
        <v>42347</v>
      </c>
      <c r="C351" s="39">
        <v>28</v>
      </c>
      <c r="D351" s="40">
        <v>0</v>
      </c>
      <c r="E351" s="40">
        <v>1.1579999999999999</v>
      </c>
      <c r="F351" s="40">
        <v>0</v>
      </c>
      <c r="G351" s="40">
        <v>0.22</v>
      </c>
      <c r="H351" s="41">
        <v>0</v>
      </c>
      <c r="I351" s="85">
        <f t="shared" si="11"/>
        <v>29.378</v>
      </c>
      <c r="K351" s="87">
        <v>1.675</v>
      </c>
    </row>
    <row r="352" spans="1:11" x14ac:dyDescent="0.2">
      <c r="A352" s="113">
        <f t="shared" si="10"/>
        <v>12</v>
      </c>
      <c r="B352" s="102">
        <v>42348</v>
      </c>
      <c r="C352" s="39">
        <v>25</v>
      </c>
      <c r="D352" s="40">
        <v>0</v>
      </c>
      <c r="E352" s="40">
        <v>1.024</v>
      </c>
      <c r="F352" s="40">
        <v>0</v>
      </c>
      <c r="G352" s="40">
        <v>0.26</v>
      </c>
      <c r="H352" s="41">
        <v>0</v>
      </c>
      <c r="I352" s="85">
        <f t="shared" si="11"/>
        <v>26.284000000000002</v>
      </c>
      <c r="K352" s="87">
        <v>1.7130000000000001</v>
      </c>
    </row>
    <row r="353" spans="1:11" x14ac:dyDescent="0.2">
      <c r="A353" s="113">
        <f t="shared" si="10"/>
        <v>12</v>
      </c>
      <c r="B353" s="102">
        <v>42349</v>
      </c>
      <c r="C353" s="39">
        <v>26</v>
      </c>
      <c r="D353" s="40">
        <v>0</v>
      </c>
      <c r="E353" s="40">
        <v>1.637</v>
      </c>
      <c r="F353" s="40">
        <v>0.52400000000000002</v>
      </c>
      <c r="G353" s="40">
        <v>0.48199999999999998</v>
      </c>
      <c r="H353" s="41">
        <v>5.0000000000000001E-3</v>
      </c>
      <c r="I353" s="85">
        <f t="shared" si="11"/>
        <v>28.648</v>
      </c>
      <c r="K353" s="87">
        <v>1.7</v>
      </c>
    </row>
    <row r="354" spans="1:11" x14ac:dyDescent="0.2">
      <c r="A354" s="113">
        <f t="shared" si="10"/>
        <v>12</v>
      </c>
      <c r="B354" s="102">
        <v>42350</v>
      </c>
      <c r="C354" s="39">
        <v>27</v>
      </c>
      <c r="D354" s="40">
        <v>0.248</v>
      </c>
      <c r="E354" s="40">
        <v>0.83899999999999997</v>
      </c>
      <c r="F354" s="40">
        <v>0</v>
      </c>
      <c r="G354" s="40">
        <v>0.21099999999999999</v>
      </c>
      <c r="H354" s="41">
        <v>0</v>
      </c>
      <c r="I354" s="85">
        <f t="shared" si="11"/>
        <v>28.297999999999998</v>
      </c>
      <c r="K354" s="87">
        <v>1.6679999999999999</v>
      </c>
    </row>
    <row r="355" spans="1:11" x14ac:dyDescent="0.2">
      <c r="A355" s="113">
        <f t="shared" si="10"/>
        <v>12</v>
      </c>
      <c r="B355" s="102">
        <v>42351</v>
      </c>
      <c r="C355" s="39">
        <v>24</v>
      </c>
      <c r="D355" s="40">
        <v>0.65600000000000003</v>
      </c>
      <c r="E355" s="40">
        <v>0.60399999999999998</v>
      </c>
      <c r="F355" s="40">
        <v>0</v>
      </c>
      <c r="G355" s="40">
        <v>0.23699999999999999</v>
      </c>
      <c r="H355" s="41">
        <v>0</v>
      </c>
      <c r="I355" s="85">
        <f t="shared" si="11"/>
        <v>25.496999999999996</v>
      </c>
      <c r="K355" s="87">
        <v>1.6819999999999999</v>
      </c>
    </row>
    <row r="356" spans="1:11" x14ac:dyDescent="0.2">
      <c r="A356" s="113">
        <f t="shared" si="10"/>
        <v>12</v>
      </c>
      <c r="B356" s="102">
        <v>42352</v>
      </c>
      <c r="C356" s="39">
        <v>26</v>
      </c>
      <c r="D356" s="40">
        <v>0.316</v>
      </c>
      <c r="E356" s="40">
        <v>0.875</v>
      </c>
      <c r="F356" s="40">
        <v>0</v>
      </c>
      <c r="G356" s="40">
        <v>0.23400000000000001</v>
      </c>
      <c r="H356" s="41">
        <v>0</v>
      </c>
      <c r="I356" s="85">
        <f t="shared" si="11"/>
        <v>27.425000000000001</v>
      </c>
      <c r="K356" s="87">
        <v>1.7490000000000001</v>
      </c>
    </row>
    <row r="357" spans="1:11" x14ac:dyDescent="0.2">
      <c r="A357" s="113">
        <f t="shared" si="10"/>
        <v>12</v>
      </c>
      <c r="B357" s="102">
        <v>42353</v>
      </c>
      <c r="C357" s="39">
        <v>27</v>
      </c>
      <c r="D357" s="40">
        <v>0</v>
      </c>
      <c r="E357" s="40">
        <v>1.3520000000000001</v>
      </c>
      <c r="F357" s="40">
        <v>0</v>
      </c>
      <c r="G357" s="40">
        <v>0.23599999999999999</v>
      </c>
      <c r="H357" s="41">
        <v>0</v>
      </c>
      <c r="I357" s="85">
        <f t="shared" si="11"/>
        <v>28.588000000000001</v>
      </c>
      <c r="K357" s="87">
        <v>1.774</v>
      </c>
    </row>
    <row r="358" spans="1:11" x14ac:dyDescent="0.2">
      <c r="A358" s="113">
        <f t="shared" si="10"/>
        <v>12</v>
      </c>
      <c r="B358" s="102">
        <v>42354</v>
      </c>
      <c r="C358" s="39">
        <v>26</v>
      </c>
      <c r="D358" s="40">
        <v>0.37</v>
      </c>
      <c r="E358" s="40">
        <v>1.601</v>
      </c>
      <c r="F358" s="40">
        <v>0</v>
      </c>
      <c r="G358" s="40">
        <v>0.26</v>
      </c>
      <c r="H358" s="41">
        <v>0</v>
      </c>
      <c r="I358" s="85">
        <f t="shared" si="11"/>
        <v>28.231000000000002</v>
      </c>
      <c r="K358" s="87">
        <v>1.7170000000000001</v>
      </c>
    </row>
    <row r="359" spans="1:11" x14ac:dyDescent="0.2">
      <c r="A359" s="113">
        <f t="shared" si="10"/>
        <v>12</v>
      </c>
      <c r="B359" s="102">
        <v>42355</v>
      </c>
      <c r="C359" s="39">
        <v>27</v>
      </c>
      <c r="D359" s="40">
        <v>0</v>
      </c>
      <c r="E359" s="40">
        <v>1.752</v>
      </c>
      <c r="F359" s="40">
        <v>0</v>
      </c>
      <c r="G359" s="40">
        <v>0.27200000000000002</v>
      </c>
      <c r="H359" s="41">
        <v>0</v>
      </c>
      <c r="I359" s="85">
        <f t="shared" si="11"/>
        <v>29.023999999999997</v>
      </c>
      <c r="K359" s="87">
        <v>1.706</v>
      </c>
    </row>
    <row r="360" spans="1:11" x14ac:dyDescent="0.2">
      <c r="A360" s="113">
        <f t="shared" si="10"/>
        <v>12</v>
      </c>
      <c r="B360" s="102">
        <v>42356</v>
      </c>
      <c r="C360" s="39">
        <v>26</v>
      </c>
      <c r="D360" s="40">
        <v>0</v>
      </c>
      <c r="E360" s="40">
        <v>1.091</v>
      </c>
      <c r="F360" s="40">
        <v>0.754</v>
      </c>
      <c r="G360" s="40">
        <v>1.3089999999999999</v>
      </c>
      <c r="H360" s="41">
        <v>0</v>
      </c>
      <c r="I360" s="85">
        <f t="shared" si="11"/>
        <v>29.154000000000003</v>
      </c>
      <c r="K360" s="87">
        <v>1.7430000000000001</v>
      </c>
    </row>
    <row r="361" spans="1:11" x14ac:dyDescent="0.2">
      <c r="A361" s="113">
        <f t="shared" si="10"/>
        <v>12</v>
      </c>
      <c r="B361" s="102">
        <v>42357</v>
      </c>
      <c r="C361" s="39">
        <v>22</v>
      </c>
      <c r="D361" s="40">
        <v>0.13700000000000001</v>
      </c>
      <c r="E361" s="40">
        <v>0.85799999999999998</v>
      </c>
      <c r="F361" s="40">
        <v>0</v>
      </c>
      <c r="G361" s="40">
        <v>0.27600000000000002</v>
      </c>
      <c r="H361" s="41">
        <v>0</v>
      </c>
      <c r="I361" s="85">
        <f t="shared" si="11"/>
        <v>23.271000000000001</v>
      </c>
      <c r="K361" s="87">
        <v>1.756</v>
      </c>
    </row>
    <row r="362" spans="1:11" x14ac:dyDescent="0.2">
      <c r="A362" s="113">
        <f t="shared" si="10"/>
        <v>12</v>
      </c>
      <c r="B362" s="102">
        <v>42358</v>
      </c>
      <c r="C362" s="39">
        <v>25</v>
      </c>
      <c r="D362" s="40">
        <v>0</v>
      </c>
      <c r="E362" s="40">
        <v>0.75600000000000001</v>
      </c>
      <c r="F362" s="40">
        <v>0</v>
      </c>
      <c r="G362" s="40">
        <v>0.23599999999999999</v>
      </c>
      <c r="H362" s="41">
        <v>0</v>
      </c>
      <c r="I362" s="85">
        <f t="shared" si="11"/>
        <v>25.992000000000001</v>
      </c>
      <c r="K362" s="87">
        <v>1.73</v>
      </c>
    </row>
    <row r="363" spans="1:11" x14ac:dyDescent="0.2">
      <c r="A363" s="113">
        <f t="shared" si="10"/>
        <v>12</v>
      </c>
      <c r="B363" s="102">
        <v>42359</v>
      </c>
      <c r="C363" s="39">
        <v>27</v>
      </c>
      <c r="D363" s="40">
        <v>0.34499999999999997</v>
      </c>
      <c r="E363" s="40">
        <v>1.5269999999999999</v>
      </c>
      <c r="F363" s="40">
        <v>0</v>
      </c>
      <c r="G363" s="40">
        <v>0.28799999999999998</v>
      </c>
      <c r="H363" s="41">
        <v>0</v>
      </c>
      <c r="I363" s="85">
        <f t="shared" si="11"/>
        <v>29.16</v>
      </c>
      <c r="K363" s="87">
        <v>1.7849999999999999</v>
      </c>
    </row>
    <row r="364" spans="1:11" x14ac:dyDescent="0.2">
      <c r="A364" s="113">
        <f t="shared" si="10"/>
        <v>12</v>
      </c>
      <c r="B364" s="102">
        <v>42360</v>
      </c>
      <c r="C364" s="39">
        <v>25</v>
      </c>
      <c r="D364" s="40">
        <v>0.33500000000000002</v>
      </c>
      <c r="E364" s="40">
        <v>0.57799999999999996</v>
      </c>
      <c r="F364" s="40">
        <v>1.2809999999999999</v>
      </c>
      <c r="G364" s="40">
        <v>0.63900000000000001</v>
      </c>
      <c r="H364" s="41">
        <v>0</v>
      </c>
      <c r="I364" s="85">
        <f t="shared" si="11"/>
        <v>27.832999999999998</v>
      </c>
      <c r="K364" s="87">
        <v>0.75</v>
      </c>
    </row>
    <row r="365" spans="1:11" x14ac:dyDescent="0.2">
      <c r="A365" s="113">
        <f t="shared" si="10"/>
        <v>12</v>
      </c>
      <c r="B365" s="102">
        <v>42361</v>
      </c>
      <c r="C365" s="39">
        <v>23</v>
      </c>
      <c r="D365" s="40">
        <v>0</v>
      </c>
      <c r="E365" s="40">
        <v>2.1840000000000002</v>
      </c>
      <c r="F365" s="40">
        <v>3.5999999999999997E-2</v>
      </c>
      <c r="G365" s="40">
        <v>0.30199999999999999</v>
      </c>
      <c r="H365" s="41">
        <v>0</v>
      </c>
      <c r="I365" s="85">
        <f t="shared" si="11"/>
        <v>25.522000000000002</v>
      </c>
      <c r="K365" s="87">
        <v>1.6739999999999999</v>
      </c>
    </row>
    <row r="366" spans="1:11" x14ac:dyDescent="0.2">
      <c r="A366" s="113">
        <f t="shared" si="10"/>
        <v>12</v>
      </c>
      <c r="B366" s="102">
        <v>42362</v>
      </c>
      <c r="C366" s="39">
        <v>27</v>
      </c>
      <c r="D366" s="40">
        <v>0</v>
      </c>
      <c r="E366" s="40">
        <v>1.3069999999999999</v>
      </c>
      <c r="F366" s="40">
        <v>0</v>
      </c>
      <c r="G366" s="40">
        <v>0.218</v>
      </c>
      <c r="H366" s="41">
        <v>0</v>
      </c>
      <c r="I366" s="85">
        <f t="shared" si="11"/>
        <v>28.524999999999999</v>
      </c>
      <c r="K366" s="87">
        <v>1.6319999999999999</v>
      </c>
    </row>
    <row r="367" spans="1:11" x14ac:dyDescent="0.2">
      <c r="A367" s="113">
        <f t="shared" si="10"/>
        <v>12</v>
      </c>
      <c r="B367" s="102">
        <v>42363</v>
      </c>
      <c r="C367" s="39">
        <v>25</v>
      </c>
      <c r="D367" s="40">
        <v>0</v>
      </c>
      <c r="E367" s="40">
        <v>0.73099999999999998</v>
      </c>
      <c r="F367" s="40">
        <v>0</v>
      </c>
      <c r="G367" s="40">
        <v>0</v>
      </c>
      <c r="H367" s="41">
        <v>0</v>
      </c>
      <c r="I367" s="85">
        <f t="shared" si="11"/>
        <v>25.731000000000002</v>
      </c>
      <c r="K367" s="87">
        <v>1.679</v>
      </c>
    </row>
    <row r="368" spans="1:11" x14ac:dyDescent="0.2">
      <c r="A368" s="113">
        <f t="shared" si="10"/>
        <v>12</v>
      </c>
      <c r="B368" s="102">
        <v>42364</v>
      </c>
      <c r="C368" s="39">
        <v>26</v>
      </c>
      <c r="D368" s="40">
        <v>0.17799999999999999</v>
      </c>
      <c r="E368" s="40">
        <v>0.47399999999999998</v>
      </c>
      <c r="F368" s="40">
        <v>0</v>
      </c>
      <c r="G368" s="40">
        <v>0.246</v>
      </c>
      <c r="H368" s="41">
        <v>0</v>
      </c>
      <c r="I368" s="85">
        <f t="shared" si="11"/>
        <v>26.898</v>
      </c>
      <c r="K368" s="87">
        <v>1.6719999999999999</v>
      </c>
    </row>
    <row r="369" spans="1:11" x14ac:dyDescent="0.2">
      <c r="A369" s="113">
        <f t="shared" si="10"/>
        <v>12</v>
      </c>
      <c r="B369" s="102">
        <v>42365</v>
      </c>
      <c r="C369" s="39">
        <v>26</v>
      </c>
      <c r="D369" s="40">
        <v>3.7999999999999999E-2</v>
      </c>
      <c r="E369" s="40">
        <v>0.93</v>
      </c>
      <c r="F369" s="40">
        <v>0</v>
      </c>
      <c r="G369" s="40">
        <v>0.17599999999999999</v>
      </c>
      <c r="H369" s="41">
        <v>0</v>
      </c>
      <c r="I369" s="85">
        <f t="shared" si="11"/>
        <v>27.143999999999998</v>
      </c>
      <c r="K369" s="87">
        <v>1.758</v>
      </c>
    </row>
    <row r="370" spans="1:11" x14ac:dyDescent="0.2">
      <c r="A370" s="113">
        <f t="shared" si="10"/>
        <v>12</v>
      </c>
      <c r="B370" s="102">
        <v>42366</v>
      </c>
      <c r="C370" s="39">
        <v>27</v>
      </c>
      <c r="D370" s="40">
        <v>0.25700000000000001</v>
      </c>
      <c r="E370" s="40">
        <v>1.9990000000000001</v>
      </c>
      <c r="F370" s="40">
        <v>0</v>
      </c>
      <c r="G370" s="40">
        <v>0.182</v>
      </c>
      <c r="H370" s="41">
        <v>0</v>
      </c>
      <c r="I370" s="85">
        <f t="shared" si="11"/>
        <v>29.437999999999999</v>
      </c>
      <c r="K370" s="87">
        <v>1.704</v>
      </c>
    </row>
    <row r="371" spans="1:11" x14ac:dyDescent="0.2">
      <c r="A371" s="113">
        <f t="shared" si="10"/>
        <v>12</v>
      </c>
      <c r="B371" s="102">
        <v>42367</v>
      </c>
      <c r="C371" s="39">
        <v>27</v>
      </c>
      <c r="D371" s="40">
        <v>0</v>
      </c>
      <c r="E371" s="40">
        <v>1.0820000000000001</v>
      </c>
      <c r="F371" s="40">
        <v>0</v>
      </c>
      <c r="G371" s="40">
        <v>0.20599999999999999</v>
      </c>
      <c r="H371" s="41">
        <v>0</v>
      </c>
      <c r="I371" s="85">
        <f t="shared" si="11"/>
        <v>28.288</v>
      </c>
      <c r="K371" s="87">
        <v>1.64</v>
      </c>
    </row>
    <row r="372" spans="1:11" x14ac:dyDescent="0.2">
      <c r="A372" s="113">
        <f t="shared" si="10"/>
        <v>12</v>
      </c>
      <c r="B372" s="102">
        <v>42368</v>
      </c>
      <c r="C372" s="39">
        <v>26</v>
      </c>
      <c r="D372" s="40">
        <v>0.01</v>
      </c>
      <c r="E372" s="40">
        <v>2.2690000000000001</v>
      </c>
      <c r="F372" s="40">
        <v>0</v>
      </c>
      <c r="G372" s="40">
        <v>0.24299999999999999</v>
      </c>
      <c r="H372" s="41">
        <v>0</v>
      </c>
      <c r="I372" s="85">
        <f t="shared" si="11"/>
        <v>28.522000000000002</v>
      </c>
      <c r="K372" s="87">
        <v>1.732</v>
      </c>
    </row>
    <row r="373" spans="1:11" x14ac:dyDescent="0.2">
      <c r="A373" s="113">
        <f t="shared" si="10"/>
        <v>12</v>
      </c>
      <c r="B373" s="102">
        <v>42369</v>
      </c>
      <c r="C373" s="39">
        <v>28</v>
      </c>
      <c r="D373" s="40">
        <v>1E-3</v>
      </c>
      <c r="E373" s="40">
        <v>1.2829999999999999</v>
      </c>
      <c r="F373" s="40">
        <v>0</v>
      </c>
      <c r="G373" s="40">
        <v>0.23699999999999999</v>
      </c>
      <c r="H373" s="41">
        <v>0</v>
      </c>
      <c r="I373" s="86">
        <f t="shared" si="11"/>
        <v>29.521000000000001</v>
      </c>
      <c r="K373" s="87">
        <v>1.68</v>
      </c>
    </row>
    <row r="374" spans="1:11" s="4" customFormat="1" x14ac:dyDescent="0.2">
      <c r="A374" s="113"/>
      <c r="B374" s="91" t="s">
        <v>4</v>
      </c>
      <c r="C374" s="89">
        <f t="shared" ref="C374:H374" si="12">SUM(C9:C373)</f>
        <v>9569.2000000000007</v>
      </c>
      <c r="D374" s="89">
        <f t="shared" si="12"/>
        <v>44.053999999999995</v>
      </c>
      <c r="E374" s="89">
        <f t="shared" si="12"/>
        <v>654.22700000000009</v>
      </c>
      <c r="F374" s="89">
        <f t="shared" si="12"/>
        <v>31.372999999999994</v>
      </c>
      <c r="G374" s="89">
        <f t="shared" si="12"/>
        <v>165.05800000000008</v>
      </c>
      <c r="H374" s="89">
        <f t="shared" si="12"/>
        <v>6.0809999999999995</v>
      </c>
      <c r="I374" s="89">
        <f t="shared" si="11"/>
        <v>10469.993000000002</v>
      </c>
      <c r="K374" s="88">
        <f>+MAX(K9:K373)</f>
        <v>2.0499999999999998</v>
      </c>
    </row>
    <row r="375" spans="1:11" x14ac:dyDescent="0.2">
      <c r="A375" s="113"/>
    </row>
    <row r="376" spans="1:11" x14ac:dyDescent="0.2">
      <c r="A376" s="113"/>
    </row>
    <row r="377" spans="1:11" x14ac:dyDescent="0.2">
      <c r="A377" s="113"/>
      <c r="E377" s="4"/>
    </row>
    <row r="378" spans="1:11" x14ac:dyDescent="0.2">
      <c r="A378" s="113" t="str">
        <f t="shared" ref="A378:A415" si="13">+IF(ISBLANK($B378),"",MONTH($B378))</f>
        <v/>
      </c>
      <c r="E378" s="4"/>
    </row>
    <row r="379" spans="1:11" x14ac:dyDescent="0.2">
      <c r="A379" s="113" t="str">
        <f t="shared" si="13"/>
        <v/>
      </c>
      <c r="E379" s="4"/>
    </row>
    <row r="380" spans="1:11" x14ac:dyDescent="0.2">
      <c r="A380" s="113" t="str">
        <f t="shared" si="13"/>
        <v/>
      </c>
      <c r="E380" s="4"/>
    </row>
    <row r="381" spans="1:11" x14ac:dyDescent="0.2">
      <c r="A381" s="113" t="str">
        <f t="shared" si="13"/>
        <v/>
      </c>
      <c r="E381" s="4"/>
    </row>
    <row r="382" spans="1:11" x14ac:dyDescent="0.2">
      <c r="A382" s="113" t="str">
        <f t="shared" si="13"/>
        <v/>
      </c>
      <c r="E382" s="4"/>
    </row>
    <row r="383" spans="1:11" x14ac:dyDescent="0.2">
      <c r="A383" s="113" t="str">
        <f t="shared" si="13"/>
        <v/>
      </c>
      <c r="E383" s="4"/>
    </row>
    <row r="384" spans="1:11" x14ac:dyDescent="0.2">
      <c r="A384" s="113" t="str">
        <f t="shared" si="13"/>
        <v/>
      </c>
      <c r="E384" s="4"/>
    </row>
    <row r="385" spans="1:5" x14ac:dyDescent="0.2">
      <c r="A385" s="113" t="str">
        <f t="shared" si="13"/>
        <v/>
      </c>
      <c r="E385" s="4"/>
    </row>
    <row r="386" spans="1:5" x14ac:dyDescent="0.2">
      <c r="A386" s="113" t="str">
        <f t="shared" si="13"/>
        <v/>
      </c>
      <c r="E386" s="4"/>
    </row>
    <row r="387" spans="1:5" x14ac:dyDescent="0.2">
      <c r="A387" s="113" t="str">
        <f t="shared" si="13"/>
        <v/>
      </c>
      <c r="E387" s="4"/>
    </row>
    <row r="388" spans="1:5" x14ac:dyDescent="0.2">
      <c r="A388" s="113" t="str">
        <f t="shared" si="13"/>
        <v/>
      </c>
      <c r="E388" s="4"/>
    </row>
    <row r="389" spans="1:5" x14ac:dyDescent="0.2">
      <c r="A389" s="113" t="str">
        <f t="shared" si="13"/>
        <v/>
      </c>
      <c r="E389" s="4"/>
    </row>
    <row r="390" spans="1:5" x14ac:dyDescent="0.2">
      <c r="A390" s="113" t="str">
        <f t="shared" si="13"/>
        <v/>
      </c>
      <c r="E390" s="4"/>
    </row>
    <row r="391" spans="1:5" x14ac:dyDescent="0.2">
      <c r="A391" s="113" t="str">
        <f t="shared" si="13"/>
        <v/>
      </c>
      <c r="E391" s="4"/>
    </row>
    <row r="392" spans="1:5" x14ac:dyDescent="0.2">
      <c r="A392" s="113" t="str">
        <f t="shared" si="13"/>
        <v/>
      </c>
      <c r="E392" s="4"/>
    </row>
    <row r="393" spans="1:5" x14ac:dyDescent="0.2">
      <c r="A393" s="113" t="str">
        <f t="shared" si="13"/>
        <v/>
      </c>
    </row>
    <row r="394" spans="1:5" x14ac:dyDescent="0.2">
      <c r="A394" s="113" t="str">
        <f t="shared" si="13"/>
        <v/>
      </c>
    </row>
    <row r="395" spans="1:5" x14ac:dyDescent="0.2">
      <c r="A395" s="113" t="str">
        <f t="shared" si="13"/>
        <v/>
      </c>
    </row>
    <row r="396" spans="1:5" x14ac:dyDescent="0.2">
      <c r="A396" s="113" t="str">
        <f t="shared" si="13"/>
        <v/>
      </c>
    </row>
    <row r="397" spans="1:5" x14ac:dyDescent="0.2">
      <c r="A397" s="113" t="str">
        <f t="shared" si="13"/>
        <v/>
      </c>
    </row>
    <row r="398" spans="1:5" x14ac:dyDescent="0.2">
      <c r="A398" s="113" t="str">
        <f t="shared" si="13"/>
        <v/>
      </c>
    </row>
    <row r="399" spans="1:5" x14ac:dyDescent="0.2">
      <c r="A399" s="113" t="str">
        <f t="shared" si="13"/>
        <v/>
      </c>
    </row>
    <row r="400" spans="1:5" x14ac:dyDescent="0.2">
      <c r="A400" s="113" t="str">
        <f t="shared" si="13"/>
        <v/>
      </c>
    </row>
    <row r="401" spans="1:1" x14ac:dyDescent="0.2">
      <c r="A401" s="113" t="str">
        <f t="shared" si="13"/>
        <v/>
      </c>
    </row>
    <row r="402" spans="1:1" x14ac:dyDescent="0.2">
      <c r="A402" s="113" t="str">
        <f t="shared" si="13"/>
        <v/>
      </c>
    </row>
    <row r="403" spans="1:1" x14ac:dyDescent="0.2">
      <c r="A403" s="113" t="str">
        <f t="shared" si="13"/>
        <v/>
      </c>
    </row>
    <row r="404" spans="1:1" x14ac:dyDescent="0.2">
      <c r="A404" s="113" t="str">
        <f t="shared" si="13"/>
        <v/>
      </c>
    </row>
    <row r="405" spans="1:1" x14ac:dyDescent="0.2">
      <c r="A405" s="113" t="str">
        <f t="shared" si="13"/>
        <v/>
      </c>
    </row>
    <row r="406" spans="1:1" x14ac:dyDescent="0.2">
      <c r="A406" s="113" t="str">
        <f t="shared" si="13"/>
        <v/>
      </c>
    </row>
    <row r="407" spans="1:1" x14ac:dyDescent="0.2">
      <c r="A407" s="113" t="str">
        <f t="shared" si="13"/>
        <v/>
      </c>
    </row>
    <row r="408" spans="1:1" x14ac:dyDescent="0.2">
      <c r="A408" s="113" t="str">
        <f t="shared" si="13"/>
        <v/>
      </c>
    </row>
    <row r="409" spans="1:1" x14ac:dyDescent="0.2">
      <c r="A409" s="113" t="str">
        <f t="shared" si="13"/>
        <v/>
      </c>
    </row>
    <row r="410" spans="1:1" x14ac:dyDescent="0.2">
      <c r="A410" s="113" t="str">
        <f t="shared" si="13"/>
        <v/>
      </c>
    </row>
    <row r="411" spans="1:1" x14ac:dyDescent="0.2">
      <c r="A411" s="113" t="str">
        <f t="shared" si="13"/>
        <v/>
      </c>
    </row>
    <row r="412" spans="1:1" x14ac:dyDescent="0.2">
      <c r="A412" s="113" t="str">
        <f t="shared" si="13"/>
        <v/>
      </c>
    </row>
    <row r="413" spans="1:1" x14ac:dyDescent="0.2">
      <c r="A413" s="113" t="str">
        <f t="shared" si="13"/>
        <v/>
      </c>
    </row>
    <row r="414" spans="1:1" x14ac:dyDescent="0.2">
      <c r="A414" s="113" t="str">
        <f t="shared" si="13"/>
        <v/>
      </c>
    </row>
    <row r="415" spans="1:1" x14ac:dyDescent="0.2">
      <c r="A415" s="113" t="str">
        <f t="shared" si="13"/>
        <v/>
      </c>
    </row>
    <row r="416" spans="1:1" x14ac:dyDescent="0.2">
      <c r="A416" s="113"/>
    </row>
    <row r="417" spans="1:1" x14ac:dyDescent="0.2">
      <c r="A417" s="113"/>
    </row>
    <row r="418" spans="1:1" x14ac:dyDescent="0.2">
      <c r="A418" s="113" t="str">
        <f t="shared" ref="A418:A426" si="14">+IF(ISBLANK($B418),"",MONTH($B418))</f>
        <v/>
      </c>
    </row>
    <row r="419" spans="1:1" x14ac:dyDescent="0.2">
      <c r="A419" s="113" t="str">
        <f t="shared" si="14"/>
        <v/>
      </c>
    </row>
    <row r="420" spans="1:1" x14ac:dyDescent="0.2">
      <c r="A420" s="113" t="str">
        <f t="shared" si="14"/>
        <v/>
      </c>
    </row>
    <row r="421" spans="1:1" x14ac:dyDescent="0.2">
      <c r="A421" s="113" t="str">
        <f t="shared" si="14"/>
        <v/>
      </c>
    </row>
    <row r="422" spans="1:1" x14ac:dyDescent="0.2">
      <c r="A422" s="113" t="str">
        <f t="shared" si="14"/>
        <v/>
      </c>
    </row>
    <row r="423" spans="1:1" x14ac:dyDescent="0.2">
      <c r="A423" s="113" t="str">
        <f t="shared" si="14"/>
        <v/>
      </c>
    </row>
    <row r="424" spans="1:1" x14ac:dyDescent="0.2">
      <c r="A424" s="113" t="str">
        <f t="shared" si="14"/>
        <v/>
      </c>
    </row>
    <row r="425" spans="1:1" x14ac:dyDescent="0.2">
      <c r="A425" s="113" t="str">
        <f t="shared" si="14"/>
        <v/>
      </c>
    </row>
    <row r="426" spans="1:1" x14ac:dyDescent="0.2">
      <c r="A426" s="113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U427"/>
  <sheetViews>
    <sheetView showGridLines="0" zoomScale="75" zoomScaleNormal="75" workbookViewId="0">
      <pane xSplit="2" ySplit="8" topLeftCell="C357" activePane="bottomRight" state="frozen"/>
      <selection pane="topRight"/>
      <selection pane="bottomLeft"/>
      <selection pane="bottomRight" activeCell="I6" sqref="I6:I8"/>
    </sheetView>
  </sheetViews>
  <sheetFormatPr baseColWidth="10" defaultColWidth="11.140625" defaultRowHeight="12.75" x14ac:dyDescent="0.2"/>
  <cols>
    <col min="1" max="1" width="3.5703125" style="112" bestFit="1" customWidth="1"/>
    <col min="2" max="2" width="43.7109375" style="69" bestFit="1" customWidth="1"/>
    <col min="3" max="7" width="14.5703125" style="69" bestFit="1" customWidth="1"/>
    <col min="8" max="9" width="18.28515625" style="69" bestFit="1" customWidth="1"/>
    <col min="10" max="10" width="15.5703125" style="69" bestFit="1" customWidth="1"/>
    <col min="11" max="11" width="4.85546875" style="69" customWidth="1"/>
    <col min="12" max="12" width="15" style="69" bestFit="1" customWidth="1"/>
    <col min="13" max="16384" width="11.140625" style="69"/>
  </cols>
  <sheetData>
    <row r="1" spans="1:12" x14ac:dyDescent="0.2">
      <c r="A1" s="111"/>
      <c r="B1" s="123" t="s">
        <v>13</v>
      </c>
    </row>
    <row r="2" spans="1:12" x14ac:dyDescent="0.2">
      <c r="A2" s="111"/>
      <c r="B2" s="98" t="s">
        <v>45</v>
      </c>
    </row>
    <row r="3" spans="1:12" x14ac:dyDescent="0.2">
      <c r="A3" s="111"/>
      <c r="B3" s="98" t="s">
        <v>83</v>
      </c>
    </row>
    <row r="4" spans="1:12" x14ac:dyDescent="0.2">
      <c r="A4" s="111"/>
      <c r="B4" s="99" t="s">
        <v>21</v>
      </c>
    </row>
    <row r="5" spans="1:12" ht="13.5" thickBot="1" x14ac:dyDescent="0.25">
      <c r="A5" s="111"/>
      <c r="B5" s="73"/>
    </row>
    <row r="6" spans="1:12" s="73" customFormat="1" ht="13.5" thickTop="1" x14ac:dyDescent="0.2">
      <c r="A6" s="111"/>
      <c r="B6" s="100" t="s">
        <v>0</v>
      </c>
      <c r="C6" s="100" t="str">
        <f>VLOOKUP(C$8,'Información Unidades'!$L$4:$N$11,2,0)</f>
        <v>EDELAYSEN</v>
      </c>
      <c r="D6" s="100" t="str">
        <f>VLOOKUP(D$8,'Información Unidades'!$L$4:$N$11,2,0)</f>
        <v>EDELAYSEN</v>
      </c>
      <c r="E6" s="100" t="str">
        <f>VLOOKUP(E$8,'Información Unidades'!$L$4:$N$11,2,0)</f>
        <v>EDELAYSEN</v>
      </c>
      <c r="F6" s="100" t="str">
        <f>VLOOKUP(F$8,'Información Unidades'!$L$4:$N$11,2,0)</f>
        <v>EDELAYSEN</v>
      </c>
      <c r="G6" s="100" t="str">
        <f>VLOOKUP(G$8,'Información Unidades'!$L$4:$N$11,2,0)</f>
        <v>EDELAYSEN</v>
      </c>
      <c r="H6" s="100" t="str">
        <f>VLOOKUP(H$8,'Información Unidades'!$L$4:$N$11,2,0)</f>
        <v>EDELAYSEN</v>
      </c>
      <c r="I6" s="100" t="str">
        <f>VLOOKUP(I$8,'Información Unidades'!$L$4:$N$11,2,0)</f>
        <v>EDELAYSEN</v>
      </c>
      <c r="J6" s="100" t="s">
        <v>1</v>
      </c>
      <c r="L6" s="100" t="s">
        <v>71</v>
      </c>
    </row>
    <row r="7" spans="1:12" s="74" customFormat="1" x14ac:dyDescent="0.2">
      <c r="A7" s="111"/>
      <c r="B7" s="98" t="s">
        <v>2</v>
      </c>
      <c r="C7" s="98" t="str">
        <f>VLOOKUP(C$8,'Información Unidades'!$L$4:$N$11,3,0)</f>
        <v>DIESEL</v>
      </c>
      <c r="D7" s="98" t="str">
        <f>VLOOKUP(D$8,'Información Unidades'!$L$4:$N$11,3,0)</f>
        <v>DIESEL</v>
      </c>
      <c r="E7" s="98" t="str">
        <f>VLOOKUP(E$8,'Información Unidades'!$L$4:$N$11,3,0)</f>
        <v>DIESEL</v>
      </c>
      <c r="F7" s="98" t="str">
        <f>VLOOKUP(F$8,'Información Unidades'!$L$4:$N$11,3,0)</f>
        <v>DIESEL</v>
      </c>
      <c r="G7" s="98" t="str">
        <f>VLOOKUP(G$8,'Información Unidades'!$L$4:$N$11,3,0)</f>
        <v>DIESEL</v>
      </c>
      <c r="H7" s="98" t="str">
        <f>VLOOKUP(H$8,'Información Unidades'!$L$4:$N$11,3,0)</f>
        <v>HIDRO PASADA</v>
      </c>
      <c r="I7" s="98" t="str">
        <f>VLOOKUP(I$8,'Información Unidades'!$L$4:$N$11,3,0)</f>
        <v>DIESEL</v>
      </c>
      <c r="J7" s="98" t="s">
        <v>3</v>
      </c>
      <c r="L7" s="98" t="s">
        <v>73</v>
      </c>
    </row>
    <row r="8" spans="1:12" s="74" customFormat="1" ht="13.5" thickBot="1" x14ac:dyDescent="0.25">
      <c r="A8" s="111"/>
      <c r="B8" s="99" t="s">
        <v>23</v>
      </c>
      <c r="C8" s="99" t="s">
        <v>47</v>
      </c>
      <c r="D8" s="99" t="s">
        <v>49</v>
      </c>
      <c r="E8" s="99" t="s">
        <v>51</v>
      </c>
      <c r="F8" s="99" t="s">
        <v>48</v>
      </c>
      <c r="G8" s="99" t="s">
        <v>50</v>
      </c>
      <c r="H8" s="99" t="s">
        <v>46</v>
      </c>
      <c r="I8" s="99" t="s">
        <v>88</v>
      </c>
      <c r="J8" s="99" t="s">
        <v>86</v>
      </c>
      <c r="L8" s="99" t="s">
        <v>70</v>
      </c>
    </row>
    <row r="9" spans="1:12" x14ac:dyDescent="0.2">
      <c r="A9" s="111">
        <f t="shared" ref="A9:A72" si="0">+IF(ISBLANK($B9),"",MONTH($B9))</f>
        <v>1</v>
      </c>
      <c r="B9" s="108">
        <v>42370</v>
      </c>
      <c r="C9" s="115">
        <v>0</v>
      </c>
      <c r="D9" s="115">
        <v>0</v>
      </c>
      <c r="E9" s="115">
        <v>0</v>
      </c>
      <c r="F9" s="115">
        <v>0.6</v>
      </c>
      <c r="G9" s="115">
        <v>0.32700000000000001</v>
      </c>
      <c r="H9" s="115">
        <v>24</v>
      </c>
      <c r="I9" s="115">
        <v>0</v>
      </c>
      <c r="J9" s="105">
        <f t="shared" ref="J9:J72" si="1">+SUM(C9:I9)</f>
        <v>24.927</v>
      </c>
      <c r="L9" s="124">
        <v>1.5389999999999999</v>
      </c>
    </row>
    <row r="10" spans="1:12" x14ac:dyDescent="0.2">
      <c r="A10" s="111">
        <f t="shared" si="0"/>
        <v>1</v>
      </c>
      <c r="B10" s="109">
        <v>42371</v>
      </c>
      <c r="C10" s="117">
        <v>0</v>
      </c>
      <c r="D10" s="117">
        <v>0</v>
      </c>
      <c r="E10" s="117">
        <v>0</v>
      </c>
      <c r="F10" s="117">
        <v>1.097</v>
      </c>
      <c r="G10" s="117">
        <v>0.25700000000000001</v>
      </c>
      <c r="H10" s="117">
        <v>25</v>
      </c>
      <c r="I10" s="117">
        <v>0</v>
      </c>
      <c r="J10" s="106">
        <f t="shared" si="1"/>
        <v>26.353999999999999</v>
      </c>
      <c r="L10" s="125">
        <v>1.64</v>
      </c>
    </row>
    <row r="11" spans="1:12" x14ac:dyDescent="0.2">
      <c r="A11" s="111">
        <f t="shared" si="0"/>
        <v>1</v>
      </c>
      <c r="B11" s="109">
        <v>42372</v>
      </c>
      <c r="C11" s="117">
        <v>0.25600000000000001</v>
      </c>
      <c r="D11" s="117">
        <v>0</v>
      </c>
      <c r="E11" s="117">
        <v>0</v>
      </c>
      <c r="F11" s="117">
        <v>0.72899999999999998</v>
      </c>
      <c r="G11" s="117">
        <v>0.191</v>
      </c>
      <c r="H11" s="117">
        <v>23</v>
      </c>
      <c r="I11" s="117">
        <v>1</v>
      </c>
      <c r="J11" s="106">
        <f t="shared" si="1"/>
        <v>25.175999999999998</v>
      </c>
      <c r="L11" s="125">
        <v>1.6779999999999999</v>
      </c>
    </row>
    <row r="12" spans="1:12" x14ac:dyDescent="0.2">
      <c r="A12" s="111">
        <f t="shared" si="0"/>
        <v>1</v>
      </c>
      <c r="B12" s="109">
        <v>42373</v>
      </c>
      <c r="C12" s="117">
        <v>0</v>
      </c>
      <c r="D12" s="117">
        <v>0</v>
      </c>
      <c r="E12" s="117">
        <v>0</v>
      </c>
      <c r="F12" s="117">
        <v>1.8160000000000001</v>
      </c>
      <c r="G12" s="117">
        <v>0.26600000000000001</v>
      </c>
      <c r="H12" s="117">
        <v>25</v>
      </c>
      <c r="I12" s="117">
        <v>0</v>
      </c>
      <c r="J12" s="106">
        <f t="shared" si="1"/>
        <v>27.082000000000001</v>
      </c>
      <c r="L12" s="125">
        <v>1.77</v>
      </c>
    </row>
    <row r="13" spans="1:12" x14ac:dyDescent="0.2">
      <c r="A13" s="111">
        <f t="shared" si="0"/>
        <v>1</v>
      </c>
      <c r="B13" s="109">
        <v>42374</v>
      </c>
      <c r="C13" s="117">
        <v>0</v>
      </c>
      <c r="D13" s="117">
        <v>0</v>
      </c>
      <c r="E13" s="117">
        <v>0</v>
      </c>
      <c r="F13" s="117">
        <v>1.9379999999999999</v>
      </c>
      <c r="G13" s="117">
        <v>0.26800000000000002</v>
      </c>
      <c r="H13" s="117">
        <v>29</v>
      </c>
      <c r="I13" s="117">
        <v>0</v>
      </c>
      <c r="J13" s="106">
        <f t="shared" si="1"/>
        <v>31.206</v>
      </c>
      <c r="L13" s="125">
        <v>1.754</v>
      </c>
    </row>
    <row r="14" spans="1:12" x14ac:dyDescent="0.2">
      <c r="A14" s="111">
        <f t="shared" si="0"/>
        <v>1</v>
      </c>
      <c r="B14" s="109">
        <v>42375</v>
      </c>
      <c r="C14" s="117">
        <v>0</v>
      </c>
      <c r="D14" s="117">
        <v>0</v>
      </c>
      <c r="E14" s="117">
        <v>0</v>
      </c>
      <c r="F14" s="117">
        <v>1.395</v>
      </c>
      <c r="G14" s="117">
        <v>0.219</v>
      </c>
      <c r="H14" s="117">
        <v>27</v>
      </c>
      <c r="I14" s="117">
        <v>0</v>
      </c>
      <c r="J14" s="106">
        <f t="shared" si="1"/>
        <v>28.614000000000001</v>
      </c>
      <c r="L14" s="125">
        <v>1.7709999999999999</v>
      </c>
    </row>
    <row r="15" spans="1:12" x14ac:dyDescent="0.2">
      <c r="A15" s="111">
        <f t="shared" si="0"/>
        <v>1</v>
      </c>
      <c r="B15" s="109">
        <v>42376</v>
      </c>
      <c r="C15" s="117">
        <v>0</v>
      </c>
      <c r="D15" s="117">
        <v>0</v>
      </c>
      <c r="E15" s="117">
        <v>0</v>
      </c>
      <c r="F15" s="117">
        <v>1.401</v>
      </c>
      <c r="G15" s="117">
        <v>0.27500000000000002</v>
      </c>
      <c r="H15" s="117">
        <v>28</v>
      </c>
      <c r="I15" s="117">
        <v>0</v>
      </c>
      <c r="J15" s="106">
        <f t="shared" si="1"/>
        <v>29.676000000000002</v>
      </c>
      <c r="L15" s="125">
        <v>1.7869999999999999</v>
      </c>
    </row>
    <row r="16" spans="1:12" x14ac:dyDescent="0.2">
      <c r="A16" s="111">
        <f t="shared" si="0"/>
        <v>1</v>
      </c>
      <c r="B16" s="109">
        <v>42377</v>
      </c>
      <c r="C16" s="117">
        <v>0</v>
      </c>
      <c r="D16" s="117">
        <v>0</v>
      </c>
      <c r="E16" s="117">
        <v>0</v>
      </c>
      <c r="F16" s="117">
        <v>1.0509999999999999</v>
      </c>
      <c r="G16" s="117">
        <v>0.52700000000000002</v>
      </c>
      <c r="H16" s="117">
        <v>27</v>
      </c>
      <c r="I16" s="117">
        <v>0</v>
      </c>
      <c r="J16" s="106">
        <f t="shared" si="1"/>
        <v>28.577999999999999</v>
      </c>
      <c r="L16" s="125">
        <v>1.8280000000000001</v>
      </c>
    </row>
    <row r="17" spans="1:12" x14ac:dyDescent="0.2">
      <c r="A17" s="111">
        <f t="shared" si="0"/>
        <v>1</v>
      </c>
      <c r="B17" s="109">
        <v>42378</v>
      </c>
      <c r="C17" s="117">
        <v>0.29399999999999998</v>
      </c>
      <c r="D17" s="117">
        <v>0</v>
      </c>
      <c r="E17" s="117">
        <v>5.6000000000000001E-2</v>
      </c>
      <c r="F17" s="117">
        <v>1.268</v>
      </c>
      <c r="G17" s="117">
        <v>0.156</v>
      </c>
      <c r="H17" s="117">
        <v>27</v>
      </c>
      <c r="I17" s="117">
        <v>0</v>
      </c>
      <c r="J17" s="106">
        <f t="shared" si="1"/>
        <v>28.774000000000001</v>
      </c>
      <c r="L17" s="125">
        <v>1.7969999999999999</v>
      </c>
    </row>
    <row r="18" spans="1:12" x14ac:dyDescent="0.2">
      <c r="A18" s="111">
        <f t="shared" si="0"/>
        <v>1</v>
      </c>
      <c r="B18" s="109">
        <v>42379</v>
      </c>
      <c r="C18" s="117">
        <v>0.22800000000000001</v>
      </c>
      <c r="D18" s="117">
        <v>0</v>
      </c>
      <c r="E18" s="117">
        <v>0</v>
      </c>
      <c r="F18" s="117">
        <v>1.0409999999999999</v>
      </c>
      <c r="G18" s="117">
        <v>0.307</v>
      </c>
      <c r="H18" s="117">
        <v>28</v>
      </c>
      <c r="I18" s="117">
        <v>0</v>
      </c>
      <c r="J18" s="106">
        <f t="shared" si="1"/>
        <v>29.576000000000001</v>
      </c>
      <c r="L18" s="125">
        <v>1.7829999999999999</v>
      </c>
    </row>
    <row r="19" spans="1:12" x14ac:dyDescent="0.2">
      <c r="A19" s="111">
        <f t="shared" si="0"/>
        <v>1</v>
      </c>
      <c r="B19" s="109">
        <v>42380</v>
      </c>
      <c r="C19" s="117">
        <v>0</v>
      </c>
      <c r="D19" s="117">
        <v>0</v>
      </c>
      <c r="E19" s="117">
        <v>0</v>
      </c>
      <c r="F19" s="117">
        <v>2.0009999999999999</v>
      </c>
      <c r="G19" s="117">
        <v>0.32400000000000001</v>
      </c>
      <c r="H19" s="117">
        <v>28</v>
      </c>
      <c r="I19" s="117">
        <v>0</v>
      </c>
      <c r="J19" s="106">
        <f t="shared" si="1"/>
        <v>30.324999999999999</v>
      </c>
      <c r="L19" s="125">
        <v>1.7789999999999999</v>
      </c>
    </row>
    <row r="20" spans="1:12" x14ac:dyDescent="0.2">
      <c r="A20" s="111">
        <f t="shared" si="0"/>
        <v>1</v>
      </c>
      <c r="B20" s="109">
        <v>42381</v>
      </c>
      <c r="C20" s="117">
        <v>0</v>
      </c>
      <c r="D20" s="117">
        <v>0.315</v>
      </c>
      <c r="E20" s="117">
        <v>0</v>
      </c>
      <c r="F20" s="117">
        <v>2.0569999999999999</v>
      </c>
      <c r="G20" s="117">
        <v>0.68799999999999994</v>
      </c>
      <c r="H20" s="117">
        <v>24</v>
      </c>
      <c r="I20" s="117">
        <v>1.752</v>
      </c>
      <c r="J20" s="106">
        <f t="shared" si="1"/>
        <v>28.811999999999998</v>
      </c>
      <c r="L20" s="125">
        <v>1.82</v>
      </c>
    </row>
    <row r="21" spans="1:12" x14ac:dyDescent="0.2">
      <c r="A21" s="111">
        <f t="shared" si="0"/>
        <v>1</v>
      </c>
      <c r="B21" s="109">
        <v>42382</v>
      </c>
      <c r="C21" s="117">
        <v>0</v>
      </c>
      <c r="D21" s="117">
        <v>0</v>
      </c>
      <c r="E21" s="117">
        <v>0</v>
      </c>
      <c r="F21" s="117">
        <v>1.6910000000000001</v>
      </c>
      <c r="G21" s="117">
        <v>0.28499999999999998</v>
      </c>
      <c r="H21" s="117">
        <v>27</v>
      </c>
      <c r="I21" s="117">
        <v>0.24199999999999999</v>
      </c>
      <c r="J21" s="106">
        <f t="shared" si="1"/>
        <v>29.218</v>
      </c>
      <c r="L21" s="125">
        <v>1.8240000000000001</v>
      </c>
    </row>
    <row r="22" spans="1:12" x14ac:dyDescent="0.2">
      <c r="A22" s="111">
        <f t="shared" si="0"/>
        <v>1</v>
      </c>
      <c r="B22" s="109">
        <v>42383</v>
      </c>
      <c r="C22" s="117">
        <v>0</v>
      </c>
      <c r="D22" s="117">
        <v>0</v>
      </c>
      <c r="E22" s="117">
        <v>0</v>
      </c>
      <c r="F22" s="117">
        <v>1.996</v>
      </c>
      <c r="G22" s="117">
        <v>0.42</v>
      </c>
      <c r="H22" s="117">
        <v>29</v>
      </c>
      <c r="I22" s="117">
        <v>0</v>
      </c>
      <c r="J22" s="106">
        <f t="shared" si="1"/>
        <v>31.416</v>
      </c>
      <c r="L22" s="125">
        <v>1.863</v>
      </c>
    </row>
    <row r="23" spans="1:12" x14ac:dyDescent="0.2">
      <c r="A23" s="111">
        <f t="shared" si="0"/>
        <v>1</v>
      </c>
      <c r="B23" s="109">
        <v>42384</v>
      </c>
      <c r="C23" s="117">
        <v>0</v>
      </c>
      <c r="D23" s="117">
        <v>0</v>
      </c>
      <c r="E23" s="117">
        <v>0</v>
      </c>
      <c r="F23" s="117">
        <v>2.0099999999999998</v>
      </c>
      <c r="G23" s="117">
        <v>0.27100000000000002</v>
      </c>
      <c r="H23" s="117">
        <v>28</v>
      </c>
      <c r="I23" s="117">
        <v>0</v>
      </c>
      <c r="J23" s="106">
        <f t="shared" si="1"/>
        <v>30.280999999999999</v>
      </c>
      <c r="L23" s="125">
        <v>1.7889999999999999</v>
      </c>
    </row>
    <row r="24" spans="1:12" x14ac:dyDescent="0.2">
      <c r="A24" s="111">
        <f t="shared" si="0"/>
        <v>1</v>
      </c>
      <c r="B24" s="109">
        <v>42385</v>
      </c>
      <c r="C24" s="117">
        <v>0.251</v>
      </c>
      <c r="D24" s="117">
        <v>0</v>
      </c>
      <c r="E24" s="117">
        <v>0</v>
      </c>
      <c r="F24" s="117">
        <v>1.5620000000000001</v>
      </c>
      <c r="G24" s="117">
        <v>0.252</v>
      </c>
      <c r="H24" s="117">
        <v>28</v>
      </c>
      <c r="I24" s="117">
        <v>0</v>
      </c>
      <c r="J24" s="106">
        <f t="shared" si="1"/>
        <v>30.065000000000001</v>
      </c>
      <c r="L24" s="125">
        <v>1.8009999999999999</v>
      </c>
    </row>
    <row r="25" spans="1:12" x14ac:dyDescent="0.2">
      <c r="A25" s="111">
        <f t="shared" si="0"/>
        <v>1</v>
      </c>
      <c r="B25" s="109">
        <v>42386</v>
      </c>
      <c r="C25" s="117">
        <v>0.18</v>
      </c>
      <c r="D25" s="117">
        <v>0</v>
      </c>
      <c r="E25" s="117">
        <v>0</v>
      </c>
      <c r="F25" s="117">
        <v>1.3680000000000001</v>
      </c>
      <c r="G25" s="117">
        <v>0.34399999999999997</v>
      </c>
      <c r="H25" s="117">
        <v>26</v>
      </c>
      <c r="I25" s="117">
        <v>0</v>
      </c>
      <c r="J25" s="106">
        <f t="shared" si="1"/>
        <v>27.891999999999999</v>
      </c>
      <c r="L25" s="125">
        <v>1.7170000000000001</v>
      </c>
    </row>
    <row r="26" spans="1:12" x14ac:dyDescent="0.2">
      <c r="A26" s="111">
        <f t="shared" si="0"/>
        <v>1</v>
      </c>
      <c r="B26" s="109">
        <v>42387</v>
      </c>
      <c r="C26" s="117">
        <v>0</v>
      </c>
      <c r="D26" s="117">
        <v>0</v>
      </c>
      <c r="E26" s="117">
        <v>0</v>
      </c>
      <c r="F26" s="117">
        <v>2.169</v>
      </c>
      <c r="G26" s="117">
        <v>0.23799999999999999</v>
      </c>
      <c r="H26" s="117">
        <v>29</v>
      </c>
      <c r="I26" s="117">
        <v>0</v>
      </c>
      <c r="J26" s="106">
        <f t="shared" si="1"/>
        <v>31.407</v>
      </c>
      <c r="L26" s="125">
        <v>1.8580000000000001</v>
      </c>
    </row>
    <row r="27" spans="1:12" x14ac:dyDescent="0.2">
      <c r="A27" s="111">
        <f t="shared" si="0"/>
        <v>1</v>
      </c>
      <c r="B27" s="109">
        <v>42388</v>
      </c>
      <c r="C27" s="117">
        <v>0</v>
      </c>
      <c r="D27" s="117">
        <v>0</v>
      </c>
      <c r="E27" s="117">
        <v>0</v>
      </c>
      <c r="F27" s="117">
        <v>2.7509999999999999</v>
      </c>
      <c r="G27" s="117">
        <v>0.374</v>
      </c>
      <c r="H27" s="117">
        <v>28</v>
      </c>
      <c r="I27" s="117">
        <v>0</v>
      </c>
      <c r="J27" s="106">
        <f t="shared" si="1"/>
        <v>31.125</v>
      </c>
      <c r="L27" s="125">
        <v>1.8460000000000001</v>
      </c>
    </row>
    <row r="28" spans="1:12" x14ac:dyDescent="0.2">
      <c r="A28" s="111">
        <f t="shared" si="0"/>
        <v>1</v>
      </c>
      <c r="B28" s="109">
        <v>42389</v>
      </c>
      <c r="C28" s="117">
        <v>0.68200000000000005</v>
      </c>
      <c r="D28" s="117">
        <v>0</v>
      </c>
      <c r="E28" s="117">
        <v>0</v>
      </c>
      <c r="F28" s="117">
        <v>2.903</v>
      </c>
      <c r="G28" s="117">
        <v>1.5429999999999999</v>
      </c>
      <c r="H28" s="117">
        <v>24</v>
      </c>
      <c r="I28" s="117">
        <v>0</v>
      </c>
      <c r="J28" s="106">
        <f t="shared" si="1"/>
        <v>29.128</v>
      </c>
      <c r="L28" s="125">
        <v>1.907</v>
      </c>
    </row>
    <row r="29" spans="1:12" x14ac:dyDescent="0.2">
      <c r="A29" s="111">
        <f t="shared" si="0"/>
        <v>1</v>
      </c>
      <c r="B29" s="109">
        <v>42390</v>
      </c>
      <c r="C29" s="117">
        <v>0</v>
      </c>
      <c r="D29" s="117">
        <v>0</v>
      </c>
      <c r="E29" s="117">
        <v>0</v>
      </c>
      <c r="F29" s="117">
        <v>2.3969999999999998</v>
      </c>
      <c r="G29" s="117">
        <v>2.871</v>
      </c>
      <c r="H29" s="117">
        <v>27</v>
      </c>
      <c r="I29" s="117">
        <v>0</v>
      </c>
      <c r="J29" s="106">
        <f t="shared" si="1"/>
        <v>32.268000000000001</v>
      </c>
      <c r="L29" s="125">
        <v>1.873</v>
      </c>
    </row>
    <row r="30" spans="1:12" x14ac:dyDescent="0.2">
      <c r="A30" s="111">
        <f t="shared" si="0"/>
        <v>1</v>
      </c>
      <c r="B30" s="109">
        <v>42391</v>
      </c>
      <c r="C30" s="117">
        <v>0.38300000000000001</v>
      </c>
      <c r="D30" s="117">
        <v>0</v>
      </c>
      <c r="E30" s="117">
        <v>0</v>
      </c>
      <c r="F30" s="117">
        <v>2.8170000000000002</v>
      </c>
      <c r="G30" s="117">
        <v>1.1839999999999999</v>
      </c>
      <c r="H30" s="117">
        <v>26</v>
      </c>
      <c r="I30" s="117">
        <v>0</v>
      </c>
      <c r="J30" s="106">
        <f t="shared" si="1"/>
        <v>30.384</v>
      </c>
      <c r="L30" s="125">
        <v>1.839</v>
      </c>
    </row>
    <row r="31" spans="1:12" x14ac:dyDescent="0.2">
      <c r="A31" s="111">
        <f t="shared" si="0"/>
        <v>1</v>
      </c>
      <c r="B31" s="109">
        <v>42392</v>
      </c>
      <c r="C31" s="117">
        <v>0.58499999999999996</v>
      </c>
      <c r="D31" s="117">
        <v>0</v>
      </c>
      <c r="E31" s="117">
        <v>0</v>
      </c>
      <c r="F31" s="117">
        <v>1.7250000000000001</v>
      </c>
      <c r="G31" s="117">
        <v>0.55600000000000005</v>
      </c>
      <c r="H31" s="117">
        <v>28</v>
      </c>
      <c r="I31" s="117">
        <v>0</v>
      </c>
      <c r="J31" s="106">
        <f t="shared" si="1"/>
        <v>30.866</v>
      </c>
      <c r="L31" s="125">
        <v>1.79</v>
      </c>
    </row>
    <row r="32" spans="1:12" x14ac:dyDescent="0.2">
      <c r="A32" s="111">
        <f t="shared" si="0"/>
        <v>1</v>
      </c>
      <c r="B32" s="109">
        <v>42393</v>
      </c>
      <c r="C32" s="117">
        <v>0.20599999999999999</v>
      </c>
      <c r="D32" s="117">
        <v>0</v>
      </c>
      <c r="E32" s="117">
        <v>0</v>
      </c>
      <c r="F32" s="117">
        <v>1.341</v>
      </c>
      <c r="G32" s="117">
        <v>0.376</v>
      </c>
      <c r="H32" s="117">
        <v>28</v>
      </c>
      <c r="I32" s="117">
        <v>0</v>
      </c>
      <c r="J32" s="106">
        <f t="shared" si="1"/>
        <v>29.923000000000002</v>
      </c>
      <c r="L32" s="125">
        <v>1.792</v>
      </c>
    </row>
    <row r="33" spans="1:12" x14ac:dyDescent="0.2">
      <c r="A33" s="111">
        <f t="shared" si="0"/>
        <v>1</v>
      </c>
      <c r="B33" s="109">
        <v>42394</v>
      </c>
      <c r="C33" s="117">
        <v>0.34100000000000003</v>
      </c>
      <c r="D33" s="117">
        <v>0</v>
      </c>
      <c r="E33" s="117">
        <v>0</v>
      </c>
      <c r="F33" s="117">
        <v>2.1629999999999998</v>
      </c>
      <c r="G33" s="117">
        <v>0.26700000000000002</v>
      </c>
      <c r="H33" s="117">
        <v>27</v>
      </c>
      <c r="I33" s="117">
        <v>0</v>
      </c>
      <c r="J33" s="106">
        <f t="shared" si="1"/>
        <v>29.771000000000001</v>
      </c>
      <c r="L33" s="125">
        <v>1.84</v>
      </c>
    </row>
    <row r="34" spans="1:12" x14ac:dyDescent="0.2">
      <c r="A34" s="111">
        <f t="shared" si="0"/>
        <v>1</v>
      </c>
      <c r="B34" s="109">
        <v>42395</v>
      </c>
      <c r="C34" s="117">
        <v>0</v>
      </c>
      <c r="D34" s="117">
        <v>0</v>
      </c>
      <c r="E34" s="117">
        <v>0</v>
      </c>
      <c r="F34" s="117">
        <v>3.0670000000000002</v>
      </c>
      <c r="G34" s="117">
        <v>1.754</v>
      </c>
      <c r="H34" s="117">
        <v>26</v>
      </c>
      <c r="I34" s="117">
        <v>0</v>
      </c>
      <c r="J34" s="106">
        <f t="shared" si="1"/>
        <v>30.820999999999998</v>
      </c>
      <c r="L34" s="125">
        <v>1.847</v>
      </c>
    </row>
    <row r="35" spans="1:12" x14ac:dyDescent="0.2">
      <c r="A35" s="111">
        <f t="shared" si="0"/>
        <v>1</v>
      </c>
      <c r="B35" s="109">
        <v>42396</v>
      </c>
      <c r="C35" s="117">
        <v>0</v>
      </c>
      <c r="D35" s="117">
        <v>0</v>
      </c>
      <c r="E35" s="117">
        <v>0</v>
      </c>
      <c r="F35" s="117">
        <v>2.6349999999999998</v>
      </c>
      <c r="G35" s="117">
        <v>0.16900000000000001</v>
      </c>
      <c r="H35" s="117">
        <v>27</v>
      </c>
      <c r="I35" s="117">
        <v>0.16800000000000001</v>
      </c>
      <c r="J35" s="106">
        <f t="shared" si="1"/>
        <v>29.971999999999998</v>
      </c>
      <c r="L35" s="125">
        <v>1.2769999999999999</v>
      </c>
    </row>
    <row r="36" spans="1:12" x14ac:dyDescent="0.2">
      <c r="A36" s="111">
        <f t="shared" si="0"/>
        <v>1</v>
      </c>
      <c r="B36" s="109">
        <v>42397</v>
      </c>
      <c r="C36" s="117">
        <v>0</v>
      </c>
      <c r="D36" s="117">
        <v>0</v>
      </c>
      <c r="E36" s="117">
        <v>0</v>
      </c>
      <c r="F36" s="117">
        <v>3.1509999999999998</v>
      </c>
      <c r="G36" s="117">
        <v>0.313</v>
      </c>
      <c r="H36" s="117">
        <v>25</v>
      </c>
      <c r="I36" s="117">
        <v>0.22500000000000001</v>
      </c>
      <c r="J36" s="106">
        <f t="shared" si="1"/>
        <v>28.689</v>
      </c>
      <c r="L36" s="125">
        <v>1.827</v>
      </c>
    </row>
    <row r="37" spans="1:12" x14ac:dyDescent="0.2">
      <c r="A37" s="111">
        <f t="shared" si="0"/>
        <v>1</v>
      </c>
      <c r="B37" s="109">
        <v>42398</v>
      </c>
      <c r="C37" s="117">
        <v>0</v>
      </c>
      <c r="D37" s="117">
        <v>0</v>
      </c>
      <c r="E37" s="117">
        <v>0</v>
      </c>
      <c r="F37" s="117">
        <v>2.7909999999999999</v>
      </c>
      <c r="G37" s="117">
        <v>0.29299999999999998</v>
      </c>
      <c r="H37" s="117">
        <v>28</v>
      </c>
      <c r="I37" s="117">
        <v>0</v>
      </c>
      <c r="J37" s="106">
        <f t="shared" si="1"/>
        <v>31.084</v>
      </c>
      <c r="L37" s="125">
        <v>1.839</v>
      </c>
    </row>
    <row r="38" spans="1:12" x14ac:dyDescent="0.2">
      <c r="A38" s="111">
        <f t="shared" si="0"/>
        <v>1</v>
      </c>
      <c r="B38" s="109">
        <v>42399</v>
      </c>
      <c r="C38" s="117">
        <v>0.42099999999999999</v>
      </c>
      <c r="D38" s="117">
        <v>0</v>
      </c>
      <c r="E38" s="117">
        <v>0</v>
      </c>
      <c r="F38" s="117">
        <v>1.7509999999999999</v>
      </c>
      <c r="G38" s="117">
        <v>0.34300000000000003</v>
      </c>
      <c r="H38" s="117">
        <v>28</v>
      </c>
      <c r="I38" s="117">
        <v>0</v>
      </c>
      <c r="J38" s="106">
        <f t="shared" si="1"/>
        <v>30.515000000000001</v>
      </c>
      <c r="L38" s="125">
        <v>1.86</v>
      </c>
    </row>
    <row r="39" spans="1:12" x14ac:dyDescent="0.2">
      <c r="A39" s="111">
        <f t="shared" si="0"/>
        <v>1</v>
      </c>
      <c r="B39" s="109">
        <v>42400</v>
      </c>
      <c r="C39" s="117">
        <v>0.55600000000000005</v>
      </c>
      <c r="D39" s="117">
        <v>0</v>
      </c>
      <c r="E39" s="117">
        <v>0</v>
      </c>
      <c r="F39" s="117">
        <v>1.33</v>
      </c>
      <c r="G39" s="117">
        <v>0.217</v>
      </c>
      <c r="H39" s="117">
        <v>29</v>
      </c>
      <c r="I39" s="117">
        <v>0</v>
      </c>
      <c r="J39" s="106">
        <f t="shared" si="1"/>
        <v>31.103000000000002</v>
      </c>
      <c r="L39" s="125">
        <v>1.91</v>
      </c>
    </row>
    <row r="40" spans="1:12" x14ac:dyDescent="0.2">
      <c r="A40" s="111">
        <f t="shared" si="0"/>
        <v>2</v>
      </c>
      <c r="B40" s="109">
        <v>42401</v>
      </c>
      <c r="C40" s="117">
        <v>0</v>
      </c>
      <c r="D40" s="117">
        <v>0</v>
      </c>
      <c r="E40" s="117">
        <v>0</v>
      </c>
      <c r="F40" s="117">
        <v>2.6059999999999999</v>
      </c>
      <c r="G40" s="117">
        <v>0.45100000000000001</v>
      </c>
      <c r="H40" s="117">
        <v>28</v>
      </c>
      <c r="I40" s="117">
        <v>0</v>
      </c>
      <c r="J40" s="106">
        <f t="shared" si="1"/>
        <v>31.056999999999999</v>
      </c>
      <c r="L40" s="125">
        <v>1.9590000000000001</v>
      </c>
    </row>
    <row r="41" spans="1:12" x14ac:dyDescent="0.2">
      <c r="A41" s="111">
        <f t="shared" si="0"/>
        <v>2</v>
      </c>
      <c r="B41" s="109">
        <v>42402</v>
      </c>
      <c r="C41" s="117">
        <v>0</v>
      </c>
      <c r="D41" s="117">
        <v>0</v>
      </c>
      <c r="E41" s="117">
        <v>0</v>
      </c>
      <c r="F41" s="117">
        <v>3.0939999999999999</v>
      </c>
      <c r="G41" s="117">
        <v>0.40699999999999997</v>
      </c>
      <c r="H41" s="117">
        <v>29</v>
      </c>
      <c r="I41" s="117">
        <v>0.08</v>
      </c>
      <c r="J41" s="106">
        <f t="shared" si="1"/>
        <v>32.580999999999996</v>
      </c>
      <c r="L41" s="125">
        <v>1.944</v>
      </c>
    </row>
    <row r="42" spans="1:12" x14ac:dyDescent="0.2">
      <c r="A42" s="111">
        <f t="shared" si="0"/>
        <v>2</v>
      </c>
      <c r="B42" s="109">
        <v>42403</v>
      </c>
      <c r="C42" s="117">
        <v>0</v>
      </c>
      <c r="D42" s="117">
        <v>0</v>
      </c>
      <c r="E42" s="117">
        <v>0</v>
      </c>
      <c r="F42" s="117">
        <v>2.0249999999999999</v>
      </c>
      <c r="G42" s="117">
        <v>0.47799999999999998</v>
      </c>
      <c r="H42" s="117">
        <v>28</v>
      </c>
      <c r="I42" s="117">
        <v>0</v>
      </c>
      <c r="J42" s="106">
        <f t="shared" si="1"/>
        <v>30.503</v>
      </c>
      <c r="L42" s="125">
        <v>1.8620000000000001</v>
      </c>
    </row>
    <row r="43" spans="1:12" x14ac:dyDescent="0.2">
      <c r="A43" s="111">
        <f t="shared" si="0"/>
        <v>2</v>
      </c>
      <c r="B43" s="109">
        <v>42404</v>
      </c>
      <c r="C43" s="117">
        <v>0</v>
      </c>
      <c r="D43" s="117">
        <v>0</v>
      </c>
      <c r="E43" s="117">
        <v>0</v>
      </c>
      <c r="F43" s="117">
        <v>2.5219999999999998</v>
      </c>
      <c r="G43" s="117">
        <v>0.27500000000000002</v>
      </c>
      <c r="H43" s="117">
        <v>28</v>
      </c>
      <c r="I43" s="117">
        <v>0</v>
      </c>
      <c r="J43" s="106">
        <f t="shared" si="1"/>
        <v>30.797000000000001</v>
      </c>
      <c r="L43" s="125">
        <v>1.8939999999999999</v>
      </c>
    </row>
    <row r="44" spans="1:12" x14ac:dyDescent="0.2">
      <c r="A44" s="111">
        <f t="shared" si="0"/>
        <v>2</v>
      </c>
      <c r="B44" s="109">
        <v>42405</v>
      </c>
      <c r="C44" s="117">
        <v>0</v>
      </c>
      <c r="D44" s="117">
        <v>0</v>
      </c>
      <c r="E44" s="117">
        <v>0</v>
      </c>
      <c r="F44" s="117">
        <v>3.109</v>
      </c>
      <c r="G44" s="117">
        <v>0.308</v>
      </c>
      <c r="H44" s="117">
        <v>28</v>
      </c>
      <c r="I44" s="117">
        <v>7.6999999999999999E-2</v>
      </c>
      <c r="J44" s="106">
        <f t="shared" si="1"/>
        <v>31.494000000000003</v>
      </c>
      <c r="L44" s="125">
        <v>1.855</v>
      </c>
    </row>
    <row r="45" spans="1:12" x14ac:dyDescent="0.2">
      <c r="A45" s="111">
        <f t="shared" si="0"/>
        <v>2</v>
      </c>
      <c r="B45" s="109">
        <v>42406</v>
      </c>
      <c r="C45" s="117">
        <v>0.59699999999999998</v>
      </c>
      <c r="D45" s="117">
        <v>0</v>
      </c>
      <c r="E45" s="117">
        <v>0</v>
      </c>
      <c r="F45" s="117">
        <v>2.1389999999999998</v>
      </c>
      <c r="G45" s="117">
        <v>0.32</v>
      </c>
      <c r="H45" s="117">
        <v>28</v>
      </c>
      <c r="I45" s="117">
        <v>0</v>
      </c>
      <c r="J45" s="106">
        <f t="shared" si="1"/>
        <v>31.056000000000001</v>
      </c>
      <c r="L45" s="125">
        <v>1.879</v>
      </c>
    </row>
    <row r="46" spans="1:12" x14ac:dyDescent="0.2">
      <c r="A46" s="111">
        <f t="shared" si="0"/>
        <v>2</v>
      </c>
      <c r="B46" s="109">
        <v>42407</v>
      </c>
      <c r="C46" s="117">
        <v>0.38</v>
      </c>
      <c r="D46" s="117">
        <v>0</v>
      </c>
      <c r="E46" s="117">
        <v>0</v>
      </c>
      <c r="F46" s="117">
        <v>1.53</v>
      </c>
      <c r="G46" s="117">
        <v>0.33700000000000002</v>
      </c>
      <c r="H46" s="117">
        <v>28</v>
      </c>
      <c r="I46" s="117">
        <v>0</v>
      </c>
      <c r="J46" s="106">
        <f t="shared" si="1"/>
        <v>30.247</v>
      </c>
      <c r="L46" s="125">
        <v>1.8919999999999999</v>
      </c>
    </row>
    <row r="47" spans="1:12" x14ac:dyDescent="0.2">
      <c r="A47" s="111">
        <f t="shared" si="0"/>
        <v>2</v>
      </c>
      <c r="B47" s="109">
        <v>42408</v>
      </c>
      <c r="C47" s="117">
        <v>0.45200000000000001</v>
      </c>
      <c r="D47" s="117">
        <v>0</v>
      </c>
      <c r="E47" s="117">
        <v>0</v>
      </c>
      <c r="F47" s="117">
        <v>2.4289999999999998</v>
      </c>
      <c r="G47" s="117">
        <v>0.51200000000000001</v>
      </c>
      <c r="H47" s="117">
        <v>29</v>
      </c>
      <c r="I47" s="117">
        <v>3.6999999999999998E-2</v>
      </c>
      <c r="J47" s="106">
        <f t="shared" si="1"/>
        <v>32.43</v>
      </c>
      <c r="L47" s="125">
        <v>1.9350000000000001</v>
      </c>
    </row>
    <row r="48" spans="1:12" x14ac:dyDescent="0.2">
      <c r="A48" s="111">
        <f t="shared" si="0"/>
        <v>2</v>
      </c>
      <c r="B48" s="109">
        <v>42409</v>
      </c>
      <c r="C48" s="117">
        <v>0</v>
      </c>
      <c r="D48" s="117">
        <v>0</v>
      </c>
      <c r="E48" s="117">
        <v>0</v>
      </c>
      <c r="F48" s="117">
        <v>2.6509999999999998</v>
      </c>
      <c r="G48" s="117">
        <v>0.65800000000000003</v>
      </c>
      <c r="H48" s="117">
        <v>27</v>
      </c>
      <c r="I48" s="117">
        <v>0</v>
      </c>
      <c r="J48" s="106">
        <f t="shared" si="1"/>
        <v>30.309000000000001</v>
      </c>
      <c r="L48" s="125">
        <v>1.9510000000000001</v>
      </c>
    </row>
    <row r="49" spans="1:12" x14ac:dyDescent="0.2">
      <c r="A49" s="111">
        <f t="shared" si="0"/>
        <v>2</v>
      </c>
      <c r="B49" s="109">
        <v>42410</v>
      </c>
      <c r="C49" s="117">
        <v>1.7390000000000001</v>
      </c>
      <c r="D49" s="117">
        <v>0</v>
      </c>
      <c r="E49" s="117">
        <v>0</v>
      </c>
      <c r="F49" s="117">
        <v>1.89</v>
      </c>
      <c r="G49" s="117">
        <v>0.58199999999999996</v>
      </c>
      <c r="H49" s="117">
        <v>27</v>
      </c>
      <c r="I49" s="117">
        <v>0</v>
      </c>
      <c r="J49" s="106">
        <f t="shared" si="1"/>
        <v>31.210999999999999</v>
      </c>
      <c r="L49" s="125">
        <v>1.9630000000000001</v>
      </c>
    </row>
    <row r="50" spans="1:12" x14ac:dyDescent="0.2">
      <c r="A50" s="111">
        <f t="shared" si="0"/>
        <v>2</v>
      </c>
      <c r="B50" s="109">
        <v>42411</v>
      </c>
      <c r="C50" s="117">
        <v>0</v>
      </c>
      <c r="D50" s="117">
        <v>0</v>
      </c>
      <c r="E50" s="117">
        <v>0</v>
      </c>
      <c r="F50" s="117">
        <v>1.8069999999999999</v>
      </c>
      <c r="G50" s="117">
        <v>0.504</v>
      </c>
      <c r="H50" s="117">
        <v>27</v>
      </c>
      <c r="I50" s="117">
        <v>1.643</v>
      </c>
      <c r="J50" s="106">
        <f t="shared" si="1"/>
        <v>30.954000000000001</v>
      </c>
      <c r="L50" s="125">
        <v>1.9930000000000001</v>
      </c>
    </row>
    <row r="51" spans="1:12" x14ac:dyDescent="0.2">
      <c r="A51" s="111">
        <f t="shared" si="0"/>
        <v>2</v>
      </c>
      <c r="B51" s="109">
        <v>42412</v>
      </c>
      <c r="C51" s="117">
        <v>8.5000000000000006E-2</v>
      </c>
      <c r="D51" s="117">
        <v>0</v>
      </c>
      <c r="E51" s="117">
        <v>0</v>
      </c>
      <c r="F51" s="117">
        <v>2.72</v>
      </c>
      <c r="G51" s="117">
        <v>0.65300000000000002</v>
      </c>
      <c r="H51" s="117">
        <v>30</v>
      </c>
      <c r="I51" s="117">
        <v>0</v>
      </c>
      <c r="J51" s="106">
        <f t="shared" si="1"/>
        <v>33.457999999999998</v>
      </c>
      <c r="L51" s="125">
        <v>2.0190000000000001</v>
      </c>
    </row>
    <row r="52" spans="1:12" x14ac:dyDescent="0.2">
      <c r="A52" s="111">
        <f t="shared" si="0"/>
        <v>2</v>
      </c>
      <c r="B52" s="109">
        <v>42413</v>
      </c>
      <c r="C52" s="117">
        <v>1.1000000000000001</v>
      </c>
      <c r="D52" s="117">
        <v>0</v>
      </c>
      <c r="E52" s="117">
        <v>0</v>
      </c>
      <c r="F52" s="117">
        <v>1.81</v>
      </c>
      <c r="G52" s="117">
        <v>0.49399999999999999</v>
      </c>
      <c r="H52" s="117">
        <v>27</v>
      </c>
      <c r="I52" s="117">
        <v>0</v>
      </c>
      <c r="J52" s="106">
        <f t="shared" si="1"/>
        <v>30.404</v>
      </c>
      <c r="L52" s="125">
        <v>1.944</v>
      </c>
    </row>
    <row r="53" spans="1:12" x14ac:dyDescent="0.2">
      <c r="A53" s="111">
        <f t="shared" si="0"/>
        <v>2</v>
      </c>
      <c r="B53" s="109">
        <v>42414</v>
      </c>
      <c r="C53" s="117">
        <v>0.27300000000000002</v>
      </c>
      <c r="D53" s="117">
        <v>0</v>
      </c>
      <c r="E53" s="117">
        <v>0</v>
      </c>
      <c r="F53" s="117">
        <v>1.17</v>
      </c>
      <c r="G53" s="117">
        <v>0.50800000000000001</v>
      </c>
      <c r="H53" s="117">
        <v>28</v>
      </c>
      <c r="I53" s="117">
        <v>0</v>
      </c>
      <c r="J53" s="106">
        <f t="shared" si="1"/>
        <v>29.951000000000001</v>
      </c>
      <c r="L53" s="125">
        <v>1.873</v>
      </c>
    </row>
    <row r="54" spans="1:12" x14ac:dyDescent="0.2">
      <c r="A54" s="111">
        <f t="shared" si="0"/>
        <v>2</v>
      </c>
      <c r="B54" s="109">
        <v>42415</v>
      </c>
      <c r="C54" s="117">
        <v>0.47599999999999998</v>
      </c>
      <c r="D54" s="117">
        <v>0</v>
      </c>
      <c r="E54" s="117">
        <v>0</v>
      </c>
      <c r="F54" s="117">
        <v>1.9530000000000001</v>
      </c>
      <c r="G54" s="117">
        <v>0.53900000000000003</v>
      </c>
      <c r="H54" s="117">
        <v>29</v>
      </c>
      <c r="I54" s="117">
        <v>0</v>
      </c>
      <c r="J54" s="106">
        <f t="shared" si="1"/>
        <v>31.968</v>
      </c>
      <c r="L54" s="125">
        <v>1.98</v>
      </c>
    </row>
    <row r="55" spans="1:12" x14ac:dyDescent="0.2">
      <c r="A55" s="111">
        <f t="shared" si="0"/>
        <v>2</v>
      </c>
      <c r="B55" s="109">
        <v>42416</v>
      </c>
      <c r="C55" s="117">
        <v>6.2E-2</v>
      </c>
      <c r="D55" s="117">
        <v>0</v>
      </c>
      <c r="E55" s="117">
        <v>0</v>
      </c>
      <c r="F55" s="117">
        <v>3.5230000000000001</v>
      </c>
      <c r="G55" s="117">
        <v>0.56699999999999995</v>
      </c>
      <c r="H55" s="117">
        <v>28</v>
      </c>
      <c r="I55" s="117">
        <v>0</v>
      </c>
      <c r="J55" s="106">
        <f t="shared" si="1"/>
        <v>32.152000000000001</v>
      </c>
      <c r="L55" s="125">
        <v>1.99</v>
      </c>
    </row>
    <row r="56" spans="1:12" x14ac:dyDescent="0.2">
      <c r="A56" s="111">
        <f t="shared" si="0"/>
        <v>2</v>
      </c>
      <c r="B56" s="109">
        <v>42417</v>
      </c>
      <c r="C56" s="117">
        <v>0</v>
      </c>
      <c r="D56" s="117">
        <v>0</v>
      </c>
      <c r="E56" s="117">
        <v>0</v>
      </c>
      <c r="F56" s="117">
        <v>1.577</v>
      </c>
      <c r="G56" s="117">
        <v>0.41399999999999998</v>
      </c>
      <c r="H56" s="117">
        <v>29</v>
      </c>
      <c r="I56" s="117">
        <v>1.524</v>
      </c>
      <c r="J56" s="106">
        <f t="shared" si="1"/>
        <v>32.515000000000001</v>
      </c>
      <c r="L56" s="125">
        <v>1.8839999999999999</v>
      </c>
    </row>
    <row r="57" spans="1:12" x14ac:dyDescent="0.2">
      <c r="A57" s="111">
        <f t="shared" si="0"/>
        <v>2</v>
      </c>
      <c r="B57" s="109">
        <v>42418</v>
      </c>
      <c r="C57" s="117">
        <v>0</v>
      </c>
      <c r="D57" s="117">
        <v>0</v>
      </c>
      <c r="E57" s="117">
        <v>0</v>
      </c>
      <c r="F57" s="117">
        <v>2.5960000000000001</v>
      </c>
      <c r="G57" s="117">
        <v>0.52700000000000002</v>
      </c>
      <c r="H57" s="117">
        <v>28</v>
      </c>
      <c r="I57" s="117">
        <v>0</v>
      </c>
      <c r="J57" s="106">
        <f t="shared" si="1"/>
        <v>31.123000000000001</v>
      </c>
      <c r="L57" s="125">
        <v>1.9790000000000001</v>
      </c>
    </row>
    <row r="58" spans="1:12" x14ac:dyDescent="0.2">
      <c r="A58" s="111">
        <f t="shared" si="0"/>
        <v>2</v>
      </c>
      <c r="B58" s="109">
        <v>42419</v>
      </c>
      <c r="C58" s="117">
        <v>0.248</v>
      </c>
      <c r="D58" s="117">
        <v>0</v>
      </c>
      <c r="E58" s="117">
        <v>0</v>
      </c>
      <c r="F58" s="117">
        <v>2.7189999999999999</v>
      </c>
      <c r="G58" s="117">
        <v>0.498</v>
      </c>
      <c r="H58" s="117">
        <v>28</v>
      </c>
      <c r="I58" s="117">
        <v>0</v>
      </c>
      <c r="J58" s="106">
        <f t="shared" si="1"/>
        <v>31.465</v>
      </c>
      <c r="L58" s="125">
        <v>1.9650000000000001</v>
      </c>
    </row>
    <row r="59" spans="1:12" x14ac:dyDescent="0.2">
      <c r="A59" s="111">
        <f t="shared" si="0"/>
        <v>2</v>
      </c>
      <c r="B59" s="109">
        <v>42420</v>
      </c>
      <c r="C59" s="117">
        <v>0</v>
      </c>
      <c r="D59" s="117">
        <v>0</v>
      </c>
      <c r="E59" s="117">
        <v>0</v>
      </c>
      <c r="F59" s="117">
        <v>1.6910000000000001</v>
      </c>
      <c r="G59" s="117">
        <v>0.38100000000000001</v>
      </c>
      <c r="H59" s="117">
        <v>28</v>
      </c>
      <c r="I59" s="117">
        <v>0</v>
      </c>
      <c r="J59" s="106">
        <f t="shared" si="1"/>
        <v>30.071999999999999</v>
      </c>
      <c r="L59" s="125">
        <v>1.881</v>
      </c>
    </row>
    <row r="60" spans="1:12" x14ac:dyDescent="0.2">
      <c r="A60" s="111">
        <f t="shared" si="0"/>
        <v>2</v>
      </c>
      <c r="B60" s="109">
        <v>42421</v>
      </c>
      <c r="C60" s="117">
        <v>0.38100000000000001</v>
      </c>
      <c r="D60" s="117">
        <v>0</v>
      </c>
      <c r="E60" s="117">
        <v>0</v>
      </c>
      <c r="F60" s="117">
        <v>1.867</v>
      </c>
      <c r="G60" s="117">
        <v>0.80600000000000005</v>
      </c>
      <c r="H60" s="117">
        <v>30</v>
      </c>
      <c r="I60" s="117">
        <v>0</v>
      </c>
      <c r="J60" s="106">
        <f t="shared" si="1"/>
        <v>33.054000000000002</v>
      </c>
      <c r="L60" s="125">
        <v>1.8540000000000001</v>
      </c>
    </row>
    <row r="61" spans="1:12" x14ac:dyDescent="0.2">
      <c r="A61" s="111">
        <f t="shared" si="0"/>
        <v>2</v>
      </c>
      <c r="B61" s="109">
        <v>42422</v>
      </c>
      <c r="C61" s="117">
        <v>0.45200000000000001</v>
      </c>
      <c r="D61" s="117">
        <v>0</v>
      </c>
      <c r="E61" s="117">
        <v>0</v>
      </c>
      <c r="F61" s="117">
        <v>2.2530000000000001</v>
      </c>
      <c r="G61" s="117">
        <v>0.82599999999999996</v>
      </c>
      <c r="H61" s="117">
        <v>27</v>
      </c>
      <c r="I61" s="117">
        <v>0</v>
      </c>
      <c r="J61" s="106">
        <f t="shared" si="1"/>
        <v>30.530999999999999</v>
      </c>
      <c r="L61" s="125">
        <v>1.996</v>
      </c>
    </row>
    <row r="62" spans="1:12" x14ac:dyDescent="0.2">
      <c r="A62" s="111">
        <f t="shared" si="0"/>
        <v>2</v>
      </c>
      <c r="B62" s="109">
        <v>42423</v>
      </c>
      <c r="C62" s="117">
        <v>0.106</v>
      </c>
      <c r="D62" s="117">
        <v>0</v>
      </c>
      <c r="E62" s="117">
        <v>0</v>
      </c>
      <c r="F62" s="117">
        <v>2.5529999999999999</v>
      </c>
      <c r="G62" s="117">
        <v>0.56799999999999995</v>
      </c>
      <c r="H62" s="117">
        <v>28</v>
      </c>
      <c r="I62" s="117">
        <v>0</v>
      </c>
      <c r="J62" s="106">
        <f t="shared" si="1"/>
        <v>31.227</v>
      </c>
      <c r="L62" s="125">
        <v>1.909</v>
      </c>
    </row>
    <row r="63" spans="1:12" x14ac:dyDescent="0.2">
      <c r="A63" s="111">
        <f t="shared" si="0"/>
        <v>2</v>
      </c>
      <c r="B63" s="109">
        <v>42424</v>
      </c>
      <c r="C63" s="117">
        <v>0</v>
      </c>
      <c r="D63" s="117">
        <v>0</v>
      </c>
      <c r="E63" s="117">
        <v>0</v>
      </c>
      <c r="F63" s="117">
        <v>2.56</v>
      </c>
      <c r="G63" s="117">
        <v>0.74399999999999999</v>
      </c>
      <c r="H63" s="117">
        <v>29</v>
      </c>
      <c r="I63" s="117">
        <v>0</v>
      </c>
      <c r="J63" s="106">
        <f t="shared" si="1"/>
        <v>32.304000000000002</v>
      </c>
      <c r="L63" s="125">
        <v>1.9970000000000001</v>
      </c>
    </row>
    <row r="64" spans="1:12" x14ac:dyDescent="0.2">
      <c r="A64" s="111">
        <f t="shared" si="0"/>
        <v>2</v>
      </c>
      <c r="B64" s="109">
        <v>42425</v>
      </c>
      <c r="C64" s="117">
        <v>0</v>
      </c>
      <c r="D64" s="117">
        <v>0</v>
      </c>
      <c r="E64" s="117">
        <v>0</v>
      </c>
      <c r="F64" s="117">
        <v>2.8570000000000002</v>
      </c>
      <c r="G64" s="117">
        <v>1.1679999999999999</v>
      </c>
      <c r="H64" s="117">
        <v>28</v>
      </c>
      <c r="I64" s="117">
        <v>0</v>
      </c>
      <c r="J64" s="106">
        <f t="shared" si="1"/>
        <v>32.024999999999999</v>
      </c>
      <c r="L64" s="125">
        <v>1.931</v>
      </c>
    </row>
    <row r="65" spans="1:12" x14ac:dyDescent="0.2">
      <c r="A65" s="111">
        <f t="shared" si="0"/>
        <v>2</v>
      </c>
      <c r="B65" s="109">
        <v>42426</v>
      </c>
      <c r="C65" s="117">
        <v>0</v>
      </c>
      <c r="D65" s="117">
        <v>0</v>
      </c>
      <c r="E65" s="117">
        <v>0</v>
      </c>
      <c r="F65" s="117">
        <v>3.0459999999999998</v>
      </c>
      <c r="G65" s="117">
        <v>0.73099999999999998</v>
      </c>
      <c r="H65" s="117">
        <v>28</v>
      </c>
      <c r="I65" s="117">
        <v>2.4510000000000001</v>
      </c>
      <c r="J65" s="106">
        <f t="shared" si="1"/>
        <v>34.228000000000002</v>
      </c>
      <c r="L65" s="125">
        <v>1.931</v>
      </c>
    </row>
    <row r="66" spans="1:12" x14ac:dyDescent="0.2">
      <c r="A66" s="111">
        <f t="shared" si="0"/>
        <v>2</v>
      </c>
      <c r="B66" s="109">
        <v>42427</v>
      </c>
      <c r="C66" s="117">
        <v>0</v>
      </c>
      <c r="D66" s="117">
        <v>0</v>
      </c>
      <c r="E66" s="117">
        <v>0</v>
      </c>
      <c r="F66" s="117">
        <v>1.671</v>
      </c>
      <c r="G66" s="117">
        <v>0.434</v>
      </c>
      <c r="H66" s="117">
        <v>25</v>
      </c>
      <c r="I66" s="117">
        <v>1.784</v>
      </c>
      <c r="J66" s="106">
        <f t="shared" si="1"/>
        <v>28.888999999999999</v>
      </c>
      <c r="L66" s="125">
        <v>1.77</v>
      </c>
    </row>
    <row r="67" spans="1:12" x14ac:dyDescent="0.2">
      <c r="A67" s="111">
        <v>2</v>
      </c>
      <c r="B67" s="109">
        <v>42428</v>
      </c>
      <c r="C67" s="117">
        <v>0</v>
      </c>
      <c r="D67" s="117">
        <v>0</v>
      </c>
      <c r="E67" s="117">
        <v>0</v>
      </c>
      <c r="F67" s="117">
        <v>1.468</v>
      </c>
      <c r="G67" s="117">
        <v>0.28699999999999998</v>
      </c>
      <c r="H67" s="117">
        <v>23</v>
      </c>
      <c r="I67" s="117">
        <v>0</v>
      </c>
      <c r="J67" s="106">
        <f t="shared" si="1"/>
        <v>24.754999999999999</v>
      </c>
      <c r="L67" s="125">
        <v>1.835</v>
      </c>
    </row>
    <row r="68" spans="1:12" x14ac:dyDescent="0.2">
      <c r="A68" s="111">
        <f t="shared" si="0"/>
        <v>2</v>
      </c>
      <c r="B68" s="109">
        <v>42429</v>
      </c>
      <c r="C68" s="117">
        <v>0.28899999999999998</v>
      </c>
      <c r="D68" s="117">
        <v>0</v>
      </c>
      <c r="E68" s="117">
        <v>0</v>
      </c>
      <c r="F68" s="117">
        <v>2.2410000000000001</v>
      </c>
      <c r="G68" s="117">
        <v>0.76300000000000001</v>
      </c>
      <c r="H68" s="117">
        <v>27</v>
      </c>
      <c r="I68" s="117">
        <v>0</v>
      </c>
      <c r="J68" s="106">
        <f t="shared" si="1"/>
        <v>30.292999999999999</v>
      </c>
      <c r="L68" s="125">
        <v>1.875</v>
      </c>
    </row>
    <row r="69" spans="1:12" x14ac:dyDescent="0.2">
      <c r="A69" s="111">
        <f t="shared" si="0"/>
        <v>3</v>
      </c>
      <c r="B69" s="109">
        <v>42430</v>
      </c>
      <c r="C69" s="117">
        <v>0</v>
      </c>
      <c r="D69" s="117">
        <v>0</v>
      </c>
      <c r="E69" s="117">
        <v>0</v>
      </c>
      <c r="F69" s="117">
        <v>2.1589999999999998</v>
      </c>
      <c r="G69" s="117">
        <v>0.29099999999999998</v>
      </c>
      <c r="H69" s="117">
        <v>27</v>
      </c>
      <c r="I69" s="117">
        <v>1.415</v>
      </c>
      <c r="J69" s="106">
        <f t="shared" si="1"/>
        <v>30.864999999999998</v>
      </c>
      <c r="L69" s="125">
        <v>1.8580000000000001</v>
      </c>
    </row>
    <row r="70" spans="1:12" x14ac:dyDescent="0.2">
      <c r="A70" s="111">
        <f t="shared" si="0"/>
        <v>3</v>
      </c>
      <c r="B70" s="109">
        <v>42431</v>
      </c>
      <c r="C70" s="117">
        <v>0</v>
      </c>
      <c r="D70" s="117">
        <v>0</v>
      </c>
      <c r="E70" s="117">
        <v>0</v>
      </c>
      <c r="F70" s="117">
        <v>2.8069999999999999</v>
      </c>
      <c r="G70" s="117">
        <v>0.45700000000000002</v>
      </c>
      <c r="H70" s="117">
        <v>27</v>
      </c>
      <c r="I70" s="117">
        <v>0</v>
      </c>
      <c r="J70" s="106">
        <f t="shared" si="1"/>
        <v>30.263999999999999</v>
      </c>
      <c r="L70" s="125">
        <v>1.8759999999999999</v>
      </c>
    </row>
    <row r="71" spans="1:12" x14ac:dyDescent="0.2">
      <c r="A71" s="111">
        <f t="shared" si="0"/>
        <v>3</v>
      </c>
      <c r="B71" s="109">
        <v>42432</v>
      </c>
      <c r="C71" s="117">
        <v>0</v>
      </c>
      <c r="D71" s="117">
        <v>0</v>
      </c>
      <c r="E71" s="117">
        <v>0</v>
      </c>
      <c r="F71" s="117">
        <v>2.8919999999999999</v>
      </c>
      <c r="G71" s="117">
        <v>0.41299999999999998</v>
      </c>
      <c r="H71" s="117">
        <v>29</v>
      </c>
      <c r="I71" s="117">
        <v>0</v>
      </c>
      <c r="J71" s="106">
        <f t="shared" si="1"/>
        <v>32.305</v>
      </c>
      <c r="L71" s="125">
        <v>1.833</v>
      </c>
    </row>
    <row r="72" spans="1:12" x14ac:dyDescent="0.2">
      <c r="A72" s="111">
        <f t="shared" si="0"/>
        <v>3</v>
      </c>
      <c r="B72" s="109">
        <v>42433</v>
      </c>
      <c r="C72" s="117">
        <v>0</v>
      </c>
      <c r="D72" s="117">
        <v>0</v>
      </c>
      <c r="E72" s="117">
        <v>7.0000000000000007E-2</v>
      </c>
      <c r="F72" s="117">
        <v>2.4489999999999998</v>
      </c>
      <c r="G72" s="117">
        <v>0.35399999999999998</v>
      </c>
      <c r="H72" s="117">
        <v>26</v>
      </c>
      <c r="I72" s="117">
        <v>0</v>
      </c>
      <c r="J72" s="106">
        <f t="shared" si="1"/>
        <v>28.873000000000001</v>
      </c>
      <c r="L72" s="125">
        <v>1.8280000000000001</v>
      </c>
    </row>
    <row r="73" spans="1:12" x14ac:dyDescent="0.2">
      <c r="A73" s="111">
        <f t="shared" ref="A73:A136" si="2">+IF(ISBLANK($B73),"",MONTH($B73))</f>
        <v>3</v>
      </c>
      <c r="B73" s="109">
        <v>42434</v>
      </c>
      <c r="C73" s="117">
        <v>0.40200000000000002</v>
      </c>
      <c r="D73" s="117">
        <v>0</v>
      </c>
      <c r="E73" s="117">
        <v>0</v>
      </c>
      <c r="F73" s="117">
        <v>1.579</v>
      </c>
      <c r="G73" s="117">
        <v>0.40600000000000003</v>
      </c>
      <c r="H73" s="117">
        <v>29</v>
      </c>
      <c r="I73" s="117">
        <v>0</v>
      </c>
      <c r="J73" s="106">
        <f t="shared" ref="J73:J136" si="3">+SUM(C73:I73)</f>
        <v>31.387</v>
      </c>
      <c r="L73" s="125">
        <v>1.873</v>
      </c>
    </row>
    <row r="74" spans="1:12" x14ac:dyDescent="0.2">
      <c r="A74" s="111">
        <f t="shared" si="2"/>
        <v>3</v>
      </c>
      <c r="B74" s="109">
        <v>42435</v>
      </c>
      <c r="C74" s="117">
        <v>0.36599999999999999</v>
      </c>
      <c r="D74" s="117">
        <v>0</v>
      </c>
      <c r="E74" s="117">
        <v>0</v>
      </c>
      <c r="F74" s="117">
        <v>1.302</v>
      </c>
      <c r="G74" s="117">
        <v>0.33500000000000002</v>
      </c>
      <c r="H74" s="117">
        <v>26</v>
      </c>
      <c r="I74" s="117">
        <v>0</v>
      </c>
      <c r="J74" s="106">
        <f t="shared" si="3"/>
        <v>28.003</v>
      </c>
      <c r="L74" s="125">
        <v>1.839</v>
      </c>
    </row>
    <row r="75" spans="1:12" x14ac:dyDescent="0.2">
      <c r="A75" s="111">
        <f t="shared" si="2"/>
        <v>3</v>
      </c>
      <c r="B75" s="109">
        <v>42436</v>
      </c>
      <c r="C75" s="117">
        <v>0.23499999999999999</v>
      </c>
      <c r="D75" s="117">
        <v>0</v>
      </c>
      <c r="E75" s="117">
        <v>0</v>
      </c>
      <c r="F75" s="117">
        <v>2.0099999999999998</v>
      </c>
      <c r="G75" s="117">
        <v>0.73899999999999999</v>
      </c>
      <c r="H75" s="117">
        <v>28</v>
      </c>
      <c r="I75" s="117">
        <v>0</v>
      </c>
      <c r="J75" s="106">
        <f t="shared" si="3"/>
        <v>30.983999999999998</v>
      </c>
      <c r="L75" s="125">
        <v>1.915</v>
      </c>
    </row>
    <row r="76" spans="1:12" x14ac:dyDescent="0.2">
      <c r="A76" s="111">
        <f t="shared" si="2"/>
        <v>3</v>
      </c>
      <c r="B76" s="109">
        <v>42437</v>
      </c>
      <c r="C76" s="117">
        <v>0</v>
      </c>
      <c r="D76" s="117">
        <v>0</v>
      </c>
      <c r="E76" s="117">
        <v>0</v>
      </c>
      <c r="F76" s="117">
        <v>2.4329999999999998</v>
      </c>
      <c r="G76" s="117">
        <v>0.44</v>
      </c>
      <c r="H76" s="117">
        <v>28</v>
      </c>
      <c r="I76" s="117">
        <v>0</v>
      </c>
      <c r="J76" s="106">
        <f t="shared" si="3"/>
        <v>30.873000000000001</v>
      </c>
      <c r="L76" s="125">
        <v>1.972</v>
      </c>
    </row>
    <row r="77" spans="1:12" x14ac:dyDescent="0.2">
      <c r="A77" s="111">
        <f t="shared" si="2"/>
        <v>3</v>
      </c>
      <c r="B77" s="109">
        <v>42438</v>
      </c>
      <c r="C77" s="117">
        <v>0</v>
      </c>
      <c r="D77" s="117">
        <v>0</v>
      </c>
      <c r="E77" s="117">
        <v>0</v>
      </c>
      <c r="F77" s="117">
        <v>2.6669999999999998</v>
      </c>
      <c r="G77" s="117">
        <v>0.44600000000000001</v>
      </c>
      <c r="H77" s="117">
        <v>27</v>
      </c>
      <c r="I77" s="117">
        <v>0</v>
      </c>
      <c r="J77" s="106">
        <f t="shared" si="3"/>
        <v>30.113</v>
      </c>
      <c r="L77" s="125">
        <v>1.853</v>
      </c>
    </row>
    <row r="78" spans="1:12" x14ac:dyDescent="0.2">
      <c r="A78" s="111">
        <f t="shared" si="2"/>
        <v>3</v>
      </c>
      <c r="B78" s="109">
        <v>42439</v>
      </c>
      <c r="C78" s="117">
        <v>0</v>
      </c>
      <c r="D78" s="117">
        <v>0</v>
      </c>
      <c r="E78" s="117">
        <v>0</v>
      </c>
      <c r="F78" s="117">
        <v>1.5840000000000001</v>
      </c>
      <c r="G78" s="117">
        <v>0.497</v>
      </c>
      <c r="H78" s="117">
        <v>29</v>
      </c>
      <c r="I78" s="117">
        <v>0</v>
      </c>
      <c r="J78" s="106">
        <f t="shared" si="3"/>
        <v>31.081</v>
      </c>
      <c r="L78" s="125">
        <v>1.877</v>
      </c>
    </row>
    <row r="79" spans="1:12" x14ac:dyDescent="0.2">
      <c r="A79" s="111">
        <f t="shared" si="2"/>
        <v>3</v>
      </c>
      <c r="B79" s="109">
        <v>42440</v>
      </c>
      <c r="C79" s="117">
        <v>0</v>
      </c>
      <c r="D79" s="117">
        <v>0</v>
      </c>
      <c r="E79" s="117">
        <v>0</v>
      </c>
      <c r="F79" s="117">
        <v>2.5670000000000002</v>
      </c>
      <c r="G79" s="117">
        <v>0.45100000000000001</v>
      </c>
      <c r="H79" s="117">
        <v>28</v>
      </c>
      <c r="I79" s="117">
        <v>0</v>
      </c>
      <c r="J79" s="106">
        <f t="shared" si="3"/>
        <v>31.018000000000001</v>
      </c>
      <c r="L79" s="125">
        <v>1.865</v>
      </c>
    </row>
    <row r="80" spans="1:12" x14ac:dyDescent="0.2">
      <c r="A80" s="111">
        <f t="shared" si="2"/>
        <v>3</v>
      </c>
      <c r="B80" s="109">
        <v>42441</v>
      </c>
      <c r="C80" s="117">
        <v>0</v>
      </c>
      <c r="D80" s="117">
        <v>0</v>
      </c>
      <c r="E80" s="117">
        <v>0</v>
      </c>
      <c r="F80" s="117">
        <v>1.573</v>
      </c>
      <c r="G80" s="117">
        <v>0.55200000000000005</v>
      </c>
      <c r="H80" s="117">
        <v>26</v>
      </c>
      <c r="I80" s="117">
        <v>0</v>
      </c>
      <c r="J80" s="106">
        <f t="shared" si="3"/>
        <v>28.125</v>
      </c>
      <c r="L80" s="125">
        <v>1.8120000000000001</v>
      </c>
    </row>
    <row r="81" spans="1:12" x14ac:dyDescent="0.2">
      <c r="A81" s="111">
        <f t="shared" si="2"/>
        <v>3</v>
      </c>
      <c r="B81" s="109">
        <v>42442</v>
      </c>
      <c r="C81" s="117">
        <v>0.315</v>
      </c>
      <c r="D81" s="117">
        <v>0</v>
      </c>
      <c r="E81" s="117">
        <v>0</v>
      </c>
      <c r="F81" s="117">
        <v>1.6519999999999999</v>
      </c>
      <c r="G81" s="117">
        <v>0.60699999999999998</v>
      </c>
      <c r="H81" s="117">
        <v>27</v>
      </c>
      <c r="I81" s="117">
        <v>0</v>
      </c>
      <c r="J81" s="106">
        <f t="shared" si="3"/>
        <v>29.573999999999998</v>
      </c>
      <c r="L81" s="125">
        <v>1.87</v>
      </c>
    </row>
    <row r="82" spans="1:12" x14ac:dyDescent="0.2">
      <c r="A82" s="111">
        <f t="shared" si="2"/>
        <v>3</v>
      </c>
      <c r="B82" s="109">
        <v>42443</v>
      </c>
      <c r="C82" s="117">
        <v>0</v>
      </c>
      <c r="D82" s="117">
        <v>0</v>
      </c>
      <c r="E82" s="117">
        <v>0</v>
      </c>
      <c r="F82" s="117">
        <v>1.792</v>
      </c>
      <c r="G82" s="117">
        <v>1.1879999999999999</v>
      </c>
      <c r="H82" s="117">
        <v>27</v>
      </c>
      <c r="I82" s="117">
        <v>0</v>
      </c>
      <c r="J82" s="106">
        <f t="shared" si="3"/>
        <v>29.98</v>
      </c>
      <c r="L82" s="125">
        <v>1.8660000000000001</v>
      </c>
    </row>
    <row r="83" spans="1:12" x14ac:dyDescent="0.2">
      <c r="A83" s="111">
        <f t="shared" si="2"/>
        <v>3</v>
      </c>
      <c r="B83" s="109">
        <v>42444</v>
      </c>
      <c r="C83" s="117">
        <v>0.19500000000000001</v>
      </c>
      <c r="D83" s="117">
        <v>0</v>
      </c>
      <c r="E83" s="117">
        <v>0</v>
      </c>
      <c r="F83" s="117">
        <v>2.79</v>
      </c>
      <c r="G83" s="117">
        <v>0.627</v>
      </c>
      <c r="H83" s="117">
        <v>27</v>
      </c>
      <c r="I83" s="117">
        <v>0</v>
      </c>
      <c r="J83" s="106">
        <f t="shared" si="3"/>
        <v>30.612000000000002</v>
      </c>
      <c r="L83" s="125">
        <v>1.927</v>
      </c>
    </row>
    <row r="84" spans="1:12" x14ac:dyDescent="0.2">
      <c r="A84" s="111">
        <f t="shared" si="2"/>
        <v>3</v>
      </c>
      <c r="B84" s="109">
        <v>42445</v>
      </c>
      <c r="C84" s="117">
        <v>0.182</v>
      </c>
      <c r="D84" s="117">
        <v>0</v>
      </c>
      <c r="E84" s="117">
        <v>0</v>
      </c>
      <c r="F84" s="117">
        <v>2.7570000000000001</v>
      </c>
      <c r="G84" s="117">
        <v>0.47799999999999998</v>
      </c>
      <c r="H84" s="117">
        <v>27</v>
      </c>
      <c r="I84" s="117">
        <v>0</v>
      </c>
      <c r="J84" s="106">
        <f t="shared" si="3"/>
        <v>30.417000000000002</v>
      </c>
      <c r="L84" s="125">
        <v>1.891</v>
      </c>
    </row>
    <row r="85" spans="1:12" x14ac:dyDescent="0.2">
      <c r="A85" s="111">
        <f t="shared" si="2"/>
        <v>3</v>
      </c>
      <c r="B85" s="109">
        <v>42446</v>
      </c>
      <c r="C85" s="117">
        <v>0.14299999999999999</v>
      </c>
      <c r="D85" s="117">
        <v>0</v>
      </c>
      <c r="E85" s="117">
        <v>0</v>
      </c>
      <c r="F85" s="117">
        <v>2.3069999999999999</v>
      </c>
      <c r="G85" s="117">
        <v>1.4119999999999999</v>
      </c>
      <c r="H85" s="117">
        <v>26</v>
      </c>
      <c r="I85" s="117">
        <v>0</v>
      </c>
      <c r="J85" s="106">
        <f t="shared" si="3"/>
        <v>29.861999999999998</v>
      </c>
      <c r="L85" s="125">
        <v>1.84</v>
      </c>
    </row>
    <row r="86" spans="1:12" x14ac:dyDescent="0.2">
      <c r="A86" s="111">
        <f t="shared" si="2"/>
        <v>3</v>
      </c>
      <c r="B86" s="109">
        <v>42447</v>
      </c>
      <c r="C86" s="117">
        <v>0.16700000000000001</v>
      </c>
      <c r="D86" s="117">
        <v>0</v>
      </c>
      <c r="E86" s="117">
        <v>0</v>
      </c>
      <c r="F86" s="117">
        <v>1.8340000000000001</v>
      </c>
      <c r="G86" s="117">
        <v>0.38900000000000001</v>
      </c>
      <c r="H86" s="117">
        <v>29</v>
      </c>
      <c r="I86" s="117">
        <v>0</v>
      </c>
      <c r="J86" s="106">
        <f t="shared" si="3"/>
        <v>31.39</v>
      </c>
      <c r="L86" s="125">
        <v>1.7889999999999999</v>
      </c>
    </row>
    <row r="87" spans="1:12" x14ac:dyDescent="0.2">
      <c r="A87" s="111">
        <f t="shared" si="2"/>
        <v>3</v>
      </c>
      <c r="B87" s="109">
        <v>42448</v>
      </c>
      <c r="C87" s="117">
        <v>0.13900000000000001</v>
      </c>
      <c r="D87" s="117">
        <v>0</v>
      </c>
      <c r="E87" s="117">
        <v>0</v>
      </c>
      <c r="F87" s="117">
        <v>1.2490000000000001</v>
      </c>
      <c r="G87" s="117">
        <v>1.1040000000000001</v>
      </c>
      <c r="H87" s="117">
        <v>26</v>
      </c>
      <c r="I87" s="117">
        <v>0</v>
      </c>
      <c r="J87" s="106">
        <f t="shared" si="3"/>
        <v>28.492000000000001</v>
      </c>
      <c r="L87" s="125">
        <v>1.8129999999999999</v>
      </c>
    </row>
    <row r="88" spans="1:12" x14ac:dyDescent="0.2">
      <c r="A88" s="111">
        <f t="shared" si="2"/>
        <v>3</v>
      </c>
      <c r="B88" s="109">
        <v>42449</v>
      </c>
      <c r="C88" s="117">
        <v>0.123</v>
      </c>
      <c r="D88" s="117">
        <v>0</v>
      </c>
      <c r="E88" s="117">
        <v>0</v>
      </c>
      <c r="F88" s="117">
        <v>1.0660000000000001</v>
      </c>
      <c r="G88" s="117">
        <v>1.1990000000000001</v>
      </c>
      <c r="H88" s="117">
        <v>27</v>
      </c>
      <c r="I88" s="117">
        <v>0</v>
      </c>
      <c r="J88" s="106">
        <f t="shared" si="3"/>
        <v>29.387999999999998</v>
      </c>
      <c r="L88" s="125">
        <v>1.88</v>
      </c>
    </row>
    <row r="89" spans="1:12" x14ac:dyDescent="0.2">
      <c r="A89" s="111">
        <f t="shared" si="2"/>
        <v>3</v>
      </c>
      <c r="B89" s="109">
        <v>42450</v>
      </c>
      <c r="C89" s="117">
        <v>0.193</v>
      </c>
      <c r="D89" s="117">
        <v>0</v>
      </c>
      <c r="E89" s="117">
        <v>0</v>
      </c>
      <c r="F89" s="117">
        <v>1.8460000000000001</v>
      </c>
      <c r="G89" s="117">
        <v>1.298</v>
      </c>
      <c r="H89" s="117">
        <v>27</v>
      </c>
      <c r="I89" s="117">
        <v>0</v>
      </c>
      <c r="J89" s="106">
        <f t="shared" si="3"/>
        <v>30.337</v>
      </c>
      <c r="L89" s="125">
        <v>1.869</v>
      </c>
    </row>
    <row r="90" spans="1:12" x14ac:dyDescent="0.2">
      <c r="A90" s="111">
        <f t="shared" si="2"/>
        <v>3</v>
      </c>
      <c r="B90" s="109">
        <v>42451</v>
      </c>
      <c r="C90" s="117">
        <v>0.193</v>
      </c>
      <c r="D90" s="117">
        <v>0</v>
      </c>
      <c r="E90" s="117">
        <v>0</v>
      </c>
      <c r="F90" s="117">
        <v>2.2549999999999999</v>
      </c>
      <c r="G90" s="117">
        <v>0.34200000000000003</v>
      </c>
      <c r="H90" s="117">
        <v>29</v>
      </c>
      <c r="I90" s="117">
        <v>0</v>
      </c>
      <c r="J90" s="106">
        <f t="shared" si="3"/>
        <v>31.79</v>
      </c>
      <c r="L90" s="125">
        <v>1.907</v>
      </c>
    </row>
    <row r="91" spans="1:12" x14ac:dyDescent="0.2">
      <c r="A91" s="111">
        <f t="shared" si="2"/>
        <v>3</v>
      </c>
      <c r="B91" s="109">
        <v>42452</v>
      </c>
      <c r="C91" s="117">
        <v>0</v>
      </c>
      <c r="D91" s="117">
        <v>0</v>
      </c>
      <c r="E91" s="117">
        <v>0</v>
      </c>
      <c r="F91" s="117">
        <v>2.2749999999999999</v>
      </c>
      <c r="G91" s="117">
        <v>0.53600000000000003</v>
      </c>
      <c r="H91" s="117">
        <v>25</v>
      </c>
      <c r="I91" s="117">
        <v>1.98</v>
      </c>
      <c r="J91" s="106">
        <f t="shared" si="3"/>
        <v>29.791</v>
      </c>
      <c r="L91" s="125">
        <v>1.911</v>
      </c>
    </row>
    <row r="92" spans="1:12" x14ac:dyDescent="0.2">
      <c r="A92" s="111">
        <f t="shared" si="2"/>
        <v>3</v>
      </c>
      <c r="B92" s="109">
        <v>42453</v>
      </c>
      <c r="C92" s="117">
        <v>0.51800000000000002</v>
      </c>
      <c r="D92" s="117">
        <v>0</v>
      </c>
      <c r="E92" s="117">
        <v>0</v>
      </c>
      <c r="F92" s="117">
        <v>2.161</v>
      </c>
      <c r="G92" s="117">
        <v>0.57099999999999995</v>
      </c>
      <c r="H92" s="117">
        <v>27</v>
      </c>
      <c r="I92" s="117">
        <v>0</v>
      </c>
      <c r="J92" s="106">
        <f t="shared" si="3"/>
        <v>30.25</v>
      </c>
      <c r="L92" s="125">
        <v>1.804</v>
      </c>
    </row>
    <row r="93" spans="1:12" x14ac:dyDescent="0.2">
      <c r="A93" s="111">
        <f t="shared" si="2"/>
        <v>3</v>
      </c>
      <c r="B93" s="109">
        <v>42454</v>
      </c>
      <c r="C93" s="117">
        <v>0</v>
      </c>
      <c r="D93" s="117">
        <v>0</v>
      </c>
      <c r="E93" s="117">
        <v>0</v>
      </c>
      <c r="F93" s="117">
        <v>1.4470000000000001</v>
      </c>
      <c r="G93" s="117">
        <v>0.93400000000000005</v>
      </c>
      <c r="H93" s="117">
        <v>27</v>
      </c>
      <c r="I93" s="117">
        <v>0</v>
      </c>
      <c r="J93" s="106">
        <f t="shared" si="3"/>
        <v>29.381</v>
      </c>
      <c r="L93" s="125">
        <v>1.764</v>
      </c>
    </row>
    <row r="94" spans="1:12" x14ac:dyDescent="0.2">
      <c r="A94" s="111">
        <f t="shared" si="2"/>
        <v>3</v>
      </c>
      <c r="B94" s="109">
        <v>42455</v>
      </c>
      <c r="C94" s="117">
        <v>0</v>
      </c>
      <c r="D94" s="117">
        <v>0</v>
      </c>
      <c r="E94" s="117">
        <v>0</v>
      </c>
      <c r="F94" s="117">
        <v>1.47</v>
      </c>
      <c r="G94" s="117">
        <v>0.82</v>
      </c>
      <c r="H94" s="117">
        <v>27</v>
      </c>
      <c r="I94" s="117">
        <v>0</v>
      </c>
      <c r="J94" s="106">
        <f t="shared" si="3"/>
        <v>29.29</v>
      </c>
      <c r="L94" s="125">
        <v>1.8</v>
      </c>
    </row>
    <row r="95" spans="1:12" x14ac:dyDescent="0.2">
      <c r="A95" s="111">
        <f t="shared" si="2"/>
        <v>3</v>
      </c>
      <c r="B95" s="109">
        <v>42456</v>
      </c>
      <c r="C95" s="117">
        <v>0</v>
      </c>
      <c r="D95" s="117">
        <v>0</v>
      </c>
      <c r="E95" s="117">
        <v>0</v>
      </c>
      <c r="F95" s="117">
        <v>1.4750000000000001</v>
      </c>
      <c r="G95" s="117">
        <v>0.80600000000000005</v>
      </c>
      <c r="H95" s="117">
        <v>26</v>
      </c>
      <c r="I95" s="117">
        <v>0</v>
      </c>
      <c r="J95" s="106">
        <f t="shared" si="3"/>
        <v>28.280999999999999</v>
      </c>
      <c r="L95" s="125">
        <v>1.8260000000000001</v>
      </c>
    </row>
    <row r="96" spans="1:12" x14ac:dyDescent="0.2">
      <c r="A96" s="111">
        <f t="shared" si="2"/>
        <v>3</v>
      </c>
      <c r="B96" s="109">
        <v>42457</v>
      </c>
      <c r="C96" s="117">
        <v>0</v>
      </c>
      <c r="D96" s="117">
        <v>0</v>
      </c>
      <c r="E96" s="117">
        <v>0</v>
      </c>
      <c r="F96" s="117">
        <v>1.732</v>
      </c>
      <c r="G96" s="117">
        <v>1.68</v>
      </c>
      <c r="H96" s="117">
        <v>29</v>
      </c>
      <c r="I96" s="117">
        <v>0</v>
      </c>
      <c r="J96" s="106">
        <f t="shared" si="3"/>
        <v>32.411999999999999</v>
      </c>
      <c r="L96" s="125">
        <v>1.855</v>
      </c>
    </row>
    <row r="97" spans="1:12" x14ac:dyDescent="0.2">
      <c r="A97" s="111">
        <f t="shared" si="2"/>
        <v>3</v>
      </c>
      <c r="B97" s="109">
        <v>42458</v>
      </c>
      <c r="C97" s="117">
        <v>0</v>
      </c>
      <c r="D97" s="117">
        <v>0</v>
      </c>
      <c r="E97" s="117">
        <v>0</v>
      </c>
      <c r="F97" s="117">
        <v>2.9740000000000002</v>
      </c>
      <c r="G97" s="117">
        <v>0.44900000000000001</v>
      </c>
      <c r="H97" s="117">
        <v>28</v>
      </c>
      <c r="I97" s="117">
        <v>0</v>
      </c>
      <c r="J97" s="106">
        <f t="shared" si="3"/>
        <v>31.423000000000002</v>
      </c>
      <c r="L97" s="125">
        <v>1.827</v>
      </c>
    </row>
    <row r="98" spans="1:12" x14ac:dyDescent="0.2">
      <c r="A98" s="111">
        <f t="shared" si="2"/>
        <v>3</v>
      </c>
      <c r="B98" s="109">
        <v>42459</v>
      </c>
      <c r="C98" s="117">
        <v>0.152</v>
      </c>
      <c r="D98" s="117">
        <v>0</v>
      </c>
      <c r="E98" s="117">
        <v>0</v>
      </c>
      <c r="F98" s="117">
        <v>3.7989999999999999</v>
      </c>
      <c r="G98" s="117">
        <v>0.378</v>
      </c>
      <c r="H98" s="117">
        <v>26</v>
      </c>
      <c r="I98" s="117">
        <v>0</v>
      </c>
      <c r="J98" s="106">
        <f t="shared" si="3"/>
        <v>30.329000000000001</v>
      </c>
      <c r="L98" s="125">
        <v>1.8660000000000001</v>
      </c>
    </row>
    <row r="99" spans="1:12" x14ac:dyDescent="0.2">
      <c r="A99" s="111">
        <f t="shared" si="2"/>
        <v>3</v>
      </c>
      <c r="B99" s="109">
        <v>42460</v>
      </c>
      <c r="C99" s="117">
        <v>0.216</v>
      </c>
      <c r="D99" s="117">
        <v>0</v>
      </c>
      <c r="E99" s="117">
        <v>0</v>
      </c>
      <c r="F99" s="117">
        <v>2.9710000000000001</v>
      </c>
      <c r="G99" s="117">
        <v>0.48699999999999999</v>
      </c>
      <c r="H99" s="117">
        <v>28</v>
      </c>
      <c r="I99" s="117">
        <v>0</v>
      </c>
      <c r="J99" s="106">
        <f t="shared" si="3"/>
        <v>31.673999999999999</v>
      </c>
      <c r="K99" s="75"/>
      <c r="L99" s="125">
        <v>1.8240000000000001</v>
      </c>
    </row>
    <row r="100" spans="1:12" x14ac:dyDescent="0.2">
      <c r="A100" s="111">
        <f t="shared" si="2"/>
        <v>4</v>
      </c>
      <c r="B100" s="109">
        <v>42461</v>
      </c>
      <c r="C100" s="117">
        <v>0</v>
      </c>
      <c r="D100" s="117">
        <v>0</v>
      </c>
      <c r="E100" s="117">
        <v>0</v>
      </c>
      <c r="F100" s="117">
        <v>2.7650000000000001</v>
      </c>
      <c r="G100" s="117">
        <v>0.46200000000000002</v>
      </c>
      <c r="H100" s="117">
        <v>27</v>
      </c>
      <c r="I100" s="117">
        <v>0</v>
      </c>
      <c r="J100" s="106">
        <f t="shared" si="3"/>
        <v>30.227</v>
      </c>
      <c r="L100" s="125">
        <v>1.778</v>
      </c>
    </row>
    <row r="101" spans="1:12" x14ac:dyDescent="0.2">
      <c r="A101" s="111">
        <f t="shared" si="2"/>
        <v>4</v>
      </c>
      <c r="B101" s="109">
        <v>42462</v>
      </c>
      <c r="C101" s="117">
        <v>0</v>
      </c>
      <c r="D101" s="117">
        <v>0</v>
      </c>
      <c r="E101" s="117">
        <v>0</v>
      </c>
      <c r="F101" s="117">
        <v>1.7609999999999999</v>
      </c>
      <c r="G101" s="117">
        <v>0.76500000000000001</v>
      </c>
      <c r="H101" s="117">
        <v>27</v>
      </c>
      <c r="I101" s="117">
        <v>0</v>
      </c>
      <c r="J101" s="106">
        <f t="shared" si="3"/>
        <v>29.526</v>
      </c>
      <c r="L101" s="125">
        <v>1.7909999999999999</v>
      </c>
    </row>
    <row r="102" spans="1:12" x14ac:dyDescent="0.2">
      <c r="A102" s="111">
        <f t="shared" si="2"/>
        <v>4</v>
      </c>
      <c r="B102" s="109">
        <v>42463</v>
      </c>
      <c r="C102" s="117">
        <v>0.34599999999999997</v>
      </c>
      <c r="D102" s="117">
        <v>0</v>
      </c>
      <c r="E102" s="117">
        <v>0</v>
      </c>
      <c r="F102" s="117">
        <v>2.101</v>
      </c>
      <c r="G102" s="117">
        <v>0.97099999999999997</v>
      </c>
      <c r="H102" s="117">
        <v>23</v>
      </c>
      <c r="I102" s="117">
        <v>0</v>
      </c>
      <c r="J102" s="106">
        <f t="shared" si="3"/>
        <v>26.417999999999999</v>
      </c>
      <c r="L102" s="125">
        <v>1.827</v>
      </c>
    </row>
    <row r="103" spans="1:12" x14ac:dyDescent="0.2">
      <c r="A103" s="111">
        <f t="shared" si="2"/>
        <v>4</v>
      </c>
      <c r="B103" s="109">
        <v>42464</v>
      </c>
      <c r="C103" s="117">
        <v>1.6040000000000001</v>
      </c>
      <c r="D103" s="117">
        <v>0.107</v>
      </c>
      <c r="E103" s="117">
        <v>1.9E-2</v>
      </c>
      <c r="F103" s="117">
        <v>2.5270000000000001</v>
      </c>
      <c r="G103" s="117">
        <v>1.714</v>
      </c>
      <c r="H103" s="117">
        <v>23</v>
      </c>
      <c r="I103" s="117">
        <v>0</v>
      </c>
      <c r="J103" s="106">
        <f t="shared" si="3"/>
        <v>28.971</v>
      </c>
      <c r="L103" s="125">
        <v>1.7669999999999999</v>
      </c>
    </row>
    <row r="104" spans="1:12" x14ac:dyDescent="0.2">
      <c r="A104" s="111">
        <f t="shared" si="2"/>
        <v>4</v>
      </c>
      <c r="B104" s="109">
        <v>42465</v>
      </c>
      <c r="C104" s="117">
        <v>0.97499999999999998</v>
      </c>
      <c r="D104" s="117">
        <v>0</v>
      </c>
      <c r="E104" s="117">
        <v>0</v>
      </c>
      <c r="F104" s="117">
        <v>4.9710000000000001</v>
      </c>
      <c r="G104" s="117">
        <v>0.93300000000000005</v>
      </c>
      <c r="H104" s="117">
        <v>23</v>
      </c>
      <c r="I104" s="117">
        <v>0</v>
      </c>
      <c r="J104" s="106">
        <f t="shared" si="3"/>
        <v>29.878999999999998</v>
      </c>
      <c r="L104" s="125">
        <v>1.881</v>
      </c>
    </row>
    <row r="105" spans="1:12" x14ac:dyDescent="0.2">
      <c r="A105" s="111">
        <f t="shared" si="2"/>
        <v>4</v>
      </c>
      <c r="B105" s="109">
        <v>42466</v>
      </c>
      <c r="C105" s="117">
        <v>0.86199999999999999</v>
      </c>
      <c r="D105" s="117">
        <v>0</v>
      </c>
      <c r="E105" s="117">
        <v>0</v>
      </c>
      <c r="F105" s="117">
        <v>4.58</v>
      </c>
      <c r="G105" s="117">
        <v>2.04</v>
      </c>
      <c r="H105" s="117">
        <v>22</v>
      </c>
      <c r="I105" s="117">
        <v>1.7809999999999999</v>
      </c>
      <c r="J105" s="106">
        <f t="shared" si="3"/>
        <v>31.262999999999998</v>
      </c>
      <c r="L105" s="125">
        <v>1.8140000000000001</v>
      </c>
    </row>
    <row r="106" spans="1:12" x14ac:dyDescent="0.2">
      <c r="A106" s="111">
        <f t="shared" si="2"/>
        <v>4</v>
      </c>
      <c r="B106" s="109">
        <v>42467</v>
      </c>
      <c r="C106" s="117">
        <v>0.38</v>
      </c>
      <c r="D106" s="117">
        <v>0</v>
      </c>
      <c r="E106" s="117">
        <v>0.185</v>
      </c>
      <c r="F106" s="117">
        <v>4.5410000000000004</v>
      </c>
      <c r="G106" s="117">
        <v>2.0939999999999999</v>
      </c>
      <c r="H106" s="117">
        <v>24</v>
      </c>
      <c r="I106" s="117">
        <v>0</v>
      </c>
      <c r="J106" s="106">
        <f t="shared" si="3"/>
        <v>31.2</v>
      </c>
      <c r="L106" s="125">
        <v>1.8220000000000001</v>
      </c>
    </row>
    <row r="107" spans="1:12" x14ac:dyDescent="0.2">
      <c r="A107" s="111">
        <f t="shared" si="2"/>
        <v>4</v>
      </c>
      <c r="B107" s="109">
        <v>42468</v>
      </c>
      <c r="C107" s="117">
        <v>1.6259999999999999</v>
      </c>
      <c r="D107" s="117">
        <v>0</v>
      </c>
      <c r="E107" s="117">
        <v>0</v>
      </c>
      <c r="F107" s="117">
        <v>3.335</v>
      </c>
      <c r="G107" s="117">
        <v>0.97899999999999998</v>
      </c>
      <c r="H107" s="117">
        <v>23</v>
      </c>
      <c r="I107" s="117">
        <v>0</v>
      </c>
      <c r="J107" s="106">
        <f t="shared" si="3"/>
        <v>28.94</v>
      </c>
      <c r="L107" s="125">
        <v>1.7749999999999999</v>
      </c>
    </row>
    <row r="108" spans="1:12" x14ac:dyDescent="0.2">
      <c r="A108" s="111">
        <f t="shared" si="2"/>
        <v>4</v>
      </c>
      <c r="B108" s="109">
        <v>42469</v>
      </c>
      <c r="C108" s="117">
        <v>0.17499999999999999</v>
      </c>
      <c r="D108" s="117">
        <v>0</v>
      </c>
      <c r="E108" s="117">
        <v>0</v>
      </c>
      <c r="F108" s="117">
        <v>2.5379999999999998</v>
      </c>
      <c r="G108" s="117">
        <v>1.4650000000000001</v>
      </c>
      <c r="H108" s="117">
        <v>24</v>
      </c>
      <c r="I108" s="117">
        <v>0</v>
      </c>
      <c r="J108" s="106">
        <f t="shared" si="3"/>
        <v>28.178000000000001</v>
      </c>
      <c r="L108" s="125">
        <v>1.716</v>
      </c>
    </row>
    <row r="109" spans="1:12" x14ac:dyDescent="0.2">
      <c r="A109" s="111">
        <f t="shared" si="2"/>
        <v>4</v>
      </c>
      <c r="B109" s="109">
        <v>42470</v>
      </c>
      <c r="C109" s="117">
        <v>0.17499999999999999</v>
      </c>
      <c r="D109" s="117">
        <v>0</v>
      </c>
      <c r="E109" s="117">
        <v>0</v>
      </c>
      <c r="F109" s="117">
        <v>2.819</v>
      </c>
      <c r="G109" s="117">
        <v>1.5309999999999999</v>
      </c>
      <c r="H109" s="117">
        <v>24</v>
      </c>
      <c r="I109" s="117">
        <v>0</v>
      </c>
      <c r="J109" s="106">
        <f t="shared" si="3"/>
        <v>28.524999999999999</v>
      </c>
      <c r="L109" s="125">
        <v>1.7490000000000001</v>
      </c>
    </row>
    <row r="110" spans="1:12" x14ac:dyDescent="0.2">
      <c r="A110" s="111">
        <f t="shared" si="2"/>
        <v>4</v>
      </c>
      <c r="B110" s="109">
        <v>42471</v>
      </c>
      <c r="C110" s="117">
        <v>0.33800000000000002</v>
      </c>
      <c r="D110" s="117">
        <v>0</v>
      </c>
      <c r="E110" s="117">
        <v>0</v>
      </c>
      <c r="F110" s="117">
        <v>4.1040000000000001</v>
      </c>
      <c r="G110" s="117">
        <v>2.2999999999999998</v>
      </c>
      <c r="H110" s="117">
        <v>23</v>
      </c>
      <c r="I110" s="117">
        <v>0</v>
      </c>
      <c r="J110" s="106">
        <f t="shared" si="3"/>
        <v>29.742000000000001</v>
      </c>
      <c r="L110" s="125">
        <v>1.8320000000000001</v>
      </c>
    </row>
    <row r="111" spans="1:12" x14ac:dyDescent="0.2">
      <c r="A111" s="111">
        <f t="shared" si="2"/>
        <v>4</v>
      </c>
      <c r="B111" s="109">
        <v>42472</v>
      </c>
      <c r="C111" s="117">
        <v>0.82899999999999996</v>
      </c>
      <c r="D111" s="117">
        <v>0</v>
      </c>
      <c r="E111" s="117">
        <v>0</v>
      </c>
      <c r="F111" s="117">
        <v>5.04</v>
      </c>
      <c r="G111" s="117">
        <v>2.8079999999999998</v>
      </c>
      <c r="H111" s="117">
        <v>21</v>
      </c>
      <c r="I111" s="117">
        <v>0</v>
      </c>
      <c r="J111" s="106">
        <f t="shared" si="3"/>
        <v>29.677</v>
      </c>
      <c r="L111" s="125">
        <v>1.77</v>
      </c>
    </row>
    <row r="112" spans="1:12" x14ac:dyDescent="0.2">
      <c r="A112" s="111">
        <f t="shared" si="2"/>
        <v>4</v>
      </c>
      <c r="B112" s="109">
        <v>42473</v>
      </c>
      <c r="C112" s="117">
        <v>0.82199999999999995</v>
      </c>
      <c r="D112" s="117">
        <v>0</v>
      </c>
      <c r="E112" s="117">
        <v>0</v>
      </c>
      <c r="F112" s="117">
        <v>5.3179999999999996</v>
      </c>
      <c r="G112" s="117">
        <v>2.3559999999999999</v>
      </c>
      <c r="H112" s="117">
        <v>24</v>
      </c>
      <c r="I112" s="117">
        <v>0</v>
      </c>
      <c r="J112" s="106">
        <f t="shared" si="3"/>
        <v>32.495999999999995</v>
      </c>
      <c r="L112" s="125">
        <v>1.8819999999999999</v>
      </c>
    </row>
    <row r="113" spans="1:12" x14ac:dyDescent="0.2">
      <c r="A113" s="111">
        <f t="shared" si="2"/>
        <v>4</v>
      </c>
      <c r="B113" s="109">
        <v>42474</v>
      </c>
      <c r="C113" s="117">
        <v>0</v>
      </c>
      <c r="D113" s="117">
        <v>0</v>
      </c>
      <c r="E113" s="117">
        <v>0</v>
      </c>
      <c r="F113" s="117">
        <v>4.5199999999999996</v>
      </c>
      <c r="G113" s="117">
        <v>1.236</v>
      </c>
      <c r="H113" s="117">
        <v>26</v>
      </c>
      <c r="I113" s="117">
        <v>0</v>
      </c>
      <c r="J113" s="106">
        <f t="shared" si="3"/>
        <v>31.756</v>
      </c>
      <c r="L113" s="125">
        <v>1.96</v>
      </c>
    </row>
    <row r="114" spans="1:12" x14ac:dyDescent="0.2">
      <c r="A114" s="111">
        <f t="shared" si="2"/>
        <v>4</v>
      </c>
      <c r="B114" s="109">
        <v>42475</v>
      </c>
      <c r="C114" s="117">
        <v>0</v>
      </c>
      <c r="D114" s="117">
        <v>0</v>
      </c>
      <c r="E114" s="117">
        <v>0</v>
      </c>
      <c r="F114" s="117">
        <v>3.7440000000000002</v>
      </c>
      <c r="G114" s="117">
        <v>0.57999999999999996</v>
      </c>
      <c r="H114" s="117">
        <v>28</v>
      </c>
      <c r="I114" s="117">
        <v>0</v>
      </c>
      <c r="J114" s="106">
        <f t="shared" si="3"/>
        <v>32.323999999999998</v>
      </c>
      <c r="L114" s="125">
        <v>1.8480000000000001</v>
      </c>
    </row>
    <row r="115" spans="1:12" x14ac:dyDescent="0.2">
      <c r="A115" s="111">
        <f t="shared" si="2"/>
        <v>4</v>
      </c>
      <c r="B115" s="109">
        <v>42476</v>
      </c>
      <c r="C115" s="117">
        <v>0</v>
      </c>
      <c r="D115" s="117">
        <v>0</v>
      </c>
      <c r="E115" s="117">
        <v>0</v>
      </c>
      <c r="F115" s="117">
        <v>1.712</v>
      </c>
      <c r="G115" s="117">
        <v>1.091</v>
      </c>
      <c r="H115" s="117">
        <v>27</v>
      </c>
      <c r="I115" s="117">
        <v>0</v>
      </c>
      <c r="J115" s="106">
        <f t="shared" si="3"/>
        <v>29.803000000000001</v>
      </c>
      <c r="L115" s="125">
        <v>1.756</v>
      </c>
    </row>
    <row r="116" spans="1:12" x14ac:dyDescent="0.2">
      <c r="A116" s="111">
        <f t="shared" si="2"/>
        <v>4</v>
      </c>
      <c r="B116" s="109">
        <v>42477</v>
      </c>
      <c r="C116" s="117">
        <v>0</v>
      </c>
      <c r="D116" s="117">
        <v>0</v>
      </c>
      <c r="E116" s="117">
        <v>0</v>
      </c>
      <c r="F116" s="117">
        <v>1.476</v>
      </c>
      <c r="G116" s="117">
        <v>1.2230000000000001</v>
      </c>
      <c r="H116" s="117">
        <v>26</v>
      </c>
      <c r="I116" s="117">
        <v>0</v>
      </c>
      <c r="J116" s="106">
        <f t="shared" si="3"/>
        <v>28.698999999999998</v>
      </c>
      <c r="L116" s="125">
        <v>1.8029999999999999</v>
      </c>
    </row>
    <row r="117" spans="1:12" x14ac:dyDescent="0.2">
      <c r="A117" s="111">
        <f t="shared" si="2"/>
        <v>4</v>
      </c>
      <c r="B117" s="109">
        <v>42478</v>
      </c>
      <c r="C117" s="117">
        <v>0</v>
      </c>
      <c r="D117" s="117">
        <v>0</v>
      </c>
      <c r="E117" s="117">
        <v>0</v>
      </c>
      <c r="F117" s="117">
        <v>2.633</v>
      </c>
      <c r="G117" s="117">
        <v>0.84499999999999997</v>
      </c>
      <c r="H117" s="117">
        <v>28</v>
      </c>
      <c r="I117" s="117">
        <v>0</v>
      </c>
      <c r="J117" s="106">
        <f t="shared" si="3"/>
        <v>31.478000000000002</v>
      </c>
      <c r="L117" s="125">
        <v>1.841</v>
      </c>
    </row>
    <row r="118" spans="1:12" x14ac:dyDescent="0.2">
      <c r="A118" s="111">
        <f t="shared" si="2"/>
        <v>4</v>
      </c>
      <c r="B118" s="109">
        <v>42479</v>
      </c>
      <c r="C118" s="117">
        <v>0.13300000000000001</v>
      </c>
      <c r="D118" s="117">
        <v>0</v>
      </c>
      <c r="E118" s="117">
        <v>0</v>
      </c>
      <c r="F118" s="117">
        <v>3.3050000000000002</v>
      </c>
      <c r="G118" s="117">
        <v>1.679</v>
      </c>
      <c r="H118" s="117">
        <v>29</v>
      </c>
      <c r="I118" s="117">
        <v>0</v>
      </c>
      <c r="J118" s="106">
        <f t="shared" si="3"/>
        <v>34.116999999999997</v>
      </c>
      <c r="L118" s="125">
        <v>1.903</v>
      </c>
    </row>
    <row r="119" spans="1:12" x14ac:dyDescent="0.2">
      <c r="A119" s="111">
        <f t="shared" si="2"/>
        <v>4</v>
      </c>
      <c r="B119" s="109">
        <v>42480</v>
      </c>
      <c r="C119" s="117">
        <v>0.122</v>
      </c>
      <c r="D119" s="117">
        <v>1.4530000000000001</v>
      </c>
      <c r="E119" s="117">
        <v>0.309</v>
      </c>
      <c r="F119" s="117">
        <v>2.8039999999999998</v>
      </c>
      <c r="G119" s="117">
        <v>1.472</v>
      </c>
      <c r="H119" s="117">
        <v>22</v>
      </c>
      <c r="I119" s="117">
        <v>1.9970000000000001</v>
      </c>
      <c r="J119" s="106">
        <f t="shared" si="3"/>
        <v>30.157</v>
      </c>
      <c r="L119" s="125">
        <v>1.8879999999999999</v>
      </c>
    </row>
    <row r="120" spans="1:12" x14ac:dyDescent="0.2">
      <c r="A120" s="111">
        <f t="shared" si="2"/>
        <v>4</v>
      </c>
      <c r="B120" s="109">
        <v>42481</v>
      </c>
      <c r="C120" s="117">
        <v>0.16200000000000001</v>
      </c>
      <c r="D120" s="117">
        <v>0</v>
      </c>
      <c r="E120" s="117">
        <v>0</v>
      </c>
      <c r="F120" s="117">
        <v>2.4620000000000002</v>
      </c>
      <c r="G120" s="117">
        <v>1.0049999999999999</v>
      </c>
      <c r="H120" s="117">
        <v>29</v>
      </c>
      <c r="I120" s="117">
        <v>0</v>
      </c>
      <c r="J120" s="106">
        <f t="shared" si="3"/>
        <v>32.628999999999998</v>
      </c>
      <c r="L120" s="125">
        <v>1.8919999999999999</v>
      </c>
    </row>
    <row r="121" spans="1:12" x14ac:dyDescent="0.2">
      <c r="A121" s="111">
        <f t="shared" si="2"/>
        <v>4</v>
      </c>
      <c r="B121" s="109">
        <v>42482</v>
      </c>
      <c r="C121" s="117">
        <v>0</v>
      </c>
      <c r="D121" s="117">
        <v>0</v>
      </c>
      <c r="E121" s="117">
        <v>0</v>
      </c>
      <c r="F121" s="117">
        <v>1.728</v>
      </c>
      <c r="G121" s="117">
        <v>1.2070000000000001</v>
      </c>
      <c r="H121" s="117">
        <v>28</v>
      </c>
      <c r="I121" s="117">
        <v>0</v>
      </c>
      <c r="J121" s="106">
        <f t="shared" si="3"/>
        <v>30.934999999999999</v>
      </c>
      <c r="L121" s="125">
        <v>1.806</v>
      </c>
    </row>
    <row r="122" spans="1:12" x14ac:dyDescent="0.2">
      <c r="A122" s="111">
        <f t="shared" si="2"/>
        <v>4</v>
      </c>
      <c r="B122" s="109">
        <v>42483</v>
      </c>
      <c r="C122" s="117">
        <v>0</v>
      </c>
      <c r="D122" s="117">
        <v>0</v>
      </c>
      <c r="E122" s="117">
        <v>0</v>
      </c>
      <c r="F122" s="117">
        <v>2.8690000000000002</v>
      </c>
      <c r="G122" s="117">
        <v>1.08</v>
      </c>
      <c r="H122" s="117">
        <v>28</v>
      </c>
      <c r="I122" s="117">
        <v>0</v>
      </c>
      <c r="J122" s="106">
        <f t="shared" si="3"/>
        <v>31.949000000000002</v>
      </c>
      <c r="L122" s="125">
        <v>1.851</v>
      </c>
    </row>
    <row r="123" spans="1:12" x14ac:dyDescent="0.2">
      <c r="A123" s="111">
        <f t="shared" si="2"/>
        <v>4</v>
      </c>
      <c r="B123" s="109">
        <v>42484</v>
      </c>
      <c r="C123" s="117">
        <v>0</v>
      </c>
      <c r="D123" s="117">
        <v>0</v>
      </c>
      <c r="E123" s="117">
        <v>0</v>
      </c>
      <c r="F123" s="117">
        <v>1.675</v>
      </c>
      <c r="G123" s="117">
        <v>0.82799999999999996</v>
      </c>
      <c r="H123" s="117">
        <v>27</v>
      </c>
      <c r="I123" s="117">
        <v>0</v>
      </c>
      <c r="J123" s="106">
        <f t="shared" si="3"/>
        <v>29.503</v>
      </c>
      <c r="L123" s="125">
        <v>1.8520000000000001</v>
      </c>
    </row>
    <row r="124" spans="1:12" x14ac:dyDescent="0.2">
      <c r="A124" s="111">
        <f t="shared" si="2"/>
        <v>4</v>
      </c>
      <c r="B124" s="109">
        <v>42485</v>
      </c>
      <c r="C124" s="117">
        <v>0.17899999999999999</v>
      </c>
      <c r="D124" s="117">
        <v>0</v>
      </c>
      <c r="E124" s="117">
        <v>0</v>
      </c>
      <c r="F124" s="117">
        <v>3.1659999999999999</v>
      </c>
      <c r="G124" s="117">
        <v>1.514</v>
      </c>
      <c r="H124" s="117">
        <v>27</v>
      </c>
      <c r="I124" s="117">
        <v>0</v>
      </c>
      <c r="J124" s="106">
        <f t="shared" si="3"/>
        <v>31.859000000000002</v>
      </c>
      <c r="L124" s="125">
        <v>1.9490000000000001</v>
      </c>
    </row>
    <row r="125" spans="1:12" x14ac:dyDescent="0.2">
      <c r="A125" s="111">
        <f t="shared" si="2"/>
        <v>4</v>
      </c>
      <c r="B125" s="109">
        <v>42486</v>
      </c>
      <c r="C125" s="117">
        <v>0.19600000000000001</v>
      </c>
      <c r="D125" s="117">
        <v>0</v>
      </c>
      <c r="E125" s="117">
        <v>0</v>
      </c>
      <c r="F125" s="117">
        <v>3.101</v>
      </c>
      <c r="G125" s="117">
        <v>1.913</v>
      </c>
      <c r="H125" s="117">
        <v>29</v>
      </c>
      <c r="I125" s="117">
        <v>0</v>
      </c>
      <c r="J125" s="106">
        <f t="shared" si="3"/>
        <v>34.21</v>
      </c>
      <c r="L125" s="125">
        <v>1.86</v>
      </c>
    </row>
    <row r="126" spans="1:12" x14ac:dyDescent="0.2">
      <c r="A126" s="111">
        <f t="shared" si="2"/>
        <v>4</v>
      </c>
      <c r="B126" s="109">
        <v>42487</v>
      </c>
      <c r="C126" s="117">
        <v>0.16200000000000001</v>
      </c>
      <c r="D126" s="117">
        <v>0</v>
      </c>
      <c r="E126" s="117">
        <v>0</v>
      </c>
      <c r="F126" s="117">
        <v>3.0470000000000002</v>
      </c>
      <c r="G126" s="117">
        <v>1.6439999999999999</v>
      </c>
      <c r="H126" s="117">
        <v>27</v>
      </c>
      <c r="I126" s="117">
        <v>0</v>
      </c>
      <c r="J126" s="106">
        <f t="shared" si="3"/>
        <v>31.853000000000002</v>
      </c>
      <c r="L126" s="125">
        <v>1.7849999999999999</v>
      </c>
    </row>
    <row r="127" spans="1:12" x14ac:dyDescent="0.2">
      <c r="A127" s="111">
        <f t="shared" si="2"/>
        <v>4</v>
      </c>
      <c r="B127" s="109">
        <v>42488</v>
      </c>
      <c r="C127" s="117">
        <v>0.23400000000000001</v>
      </c>
      <c r="D127" s="117">
        <v>0</v>
      </c>
      <c r="E127" s="117">
        <v>0</v>
      </c>
      <c r="F127" s="117">
        <v>3.4089999999999998</v>
      </c>
      <c r="G127" s="117">
        <v>1.373</v>
      </c>
      <c r="H127" s="117">
        <v>27</v>
      </c>
      <c r="I127" s="117">
        <v>0</v>
      </c>
      <c r="J127" s="106">
        <f t="shared" si="3"/>
        <v>32.015999999999998</v>
      </c>
      <c r="L127" s="125">
        <v>1.8520000000000001</v>
      </c>
    </row>
    <row r="128" spans="1:12" x14ac:dyDescent="0.2">
      <c r="A128" s="111">
        <f t="shared" si="2"/>
        <v>4</v>
      </c>
      <c r="B128" s="109">
        <v>42489</v>
      </c>
      <c r="C128" s="117">
        <v>0.25</v>
      </c>
      <c r="D128" s="117">
        <v>0</v>
      </c>
      <c r="E128" s="117">
        <v>0</v>
      </c>
      <c r="F128" s="117">
        <v>3.7519999999999998</v>
      </c>
      <c r="G128" s="117">
        <v>1.5880000000000001</v>
      </c>
      <c r="H128" s="117">
        <v>26</v>
      </c>
      <c r="I128" s="117">
        <v>0</v>
      </c>
      <c r="J128" s="106">
        <f t="shared" si="3"/>
        <v>31.59</v>
      </c>
      <c r="L128" s="125">
        <v>1.82</v>
      </c>
    </row>
    <row r="129" spans="1:12" x14ac:dyDescent="0.2">
      <c r="A129" s="111">
        <f t="shared" si="2"/>
        <v>4</v>
      </c>
      <c r="B129" s="109">
        <v>42490</v>
      </c>
      <c r="C129" s="117">
        <v>0.189</v>
      </c>
      <c r="D129" s="117">
        <v>0</v>
      </c>
      <c r="E129" s="117">
        <v>0</v>
      </c>
      <c r="F129" s="117">
        <v>2.5329999999999999</v>
      </c>
      <c r="G129" s="117">
        <v>1.885</v>
      </c>
      <c r="H129" s="117">
        <v>26</v>
      </c>
      <c r="I129" s="117">
        <v>0</v>
      </c>
      <c r="J129" s="106">
        <f t="shared" si="3"/>
        <v>30.606999999999999</v>
      </c>
      <c r="L129" s="125">
        <v>1.766</v>
      </c>
    </row>
    <row r="130" spans="1:12" x14ac:dyDescent="0.2">
      <c r="A130" s="111">
        <f t="shared" si="2"/>
        <v>5</v>
      </c>
      <c r="B130" s="109">
        <v>42491</v>
      </c>
      <c r="C130" s="117">
        <v>0.22900000000000001</v>
      </c>
      <c r="D130" s="117">
        <v>0</v>
      </c>
      <c r="E130" s="117">
        <v>0</v>
      </c>
      <c r="F130" s="117">
        <v>2.3199999999999998</v>
      </c>
      <c r="G130" s="117">
        <v>0.91100000000000003</v>
      </c>
      <c r="H130" s="117">
        <v>20</v>
      </c>
      <c r="I130" s="117">
        <v>2.6970000000000001</v>
      </c>
      <c r="J130" s="106">
        <f t="shared" si="3"/>
        <v>26.157</v>
      </c>
      <c r="L130" s="125">
        <v>1.734</v>
      </c>
    </row>
    <row r="131" spans="1:12" x14ac:dyDescent="0.2">
      <c r="A131" s="111">
        <f t="shared" si="2"/>
        <v>5</v>
      </c>
      <c r="B131" s="109">
        <v>42492</v>
      </c>
      <c r="C131" s="117">
        <v>0.64700000000000002</v>
      </c>
      <c r="D131" s="117">
        <v>0</v>
      </c>
      <c r="E131" s="117">
        <v>0</v>
      </c>
      <c r="F131" s="117">
        <v>4.8810000000000002</v>
      </c>
      <c r="G131" s="117">
        <v>2.1970000000000001</v>
      </c>
      <c r="H131" s="117">
        <v>23</v>
      </c>
      <c r="I131" s="117">
        <v>0</v>
      </c>
      <c r="J131" s="106">
        <f t="shared" si="3"/>
        <v>30.725000000000001</v>
      </c>
      <c r="L131" s="125">
        <v>1.8009999999999999</v>
      </c>
    </row>
    <row r="132" spans="1:12" x14ac:dyDescent="0.2">
      <c r="A132" s="111">
        <f t="shared" si="2"/>
        <v>5</v>
      </c>
      <c r="B132" s="109">
        <v>42493</v>
      </c>
      <c r="C132" s="117">
        <v>0</v>
      </c>
      <c r="D132" s="117">
        <v>0.112</v>
      </c>
      <c r="E132" s="117">
        <v>0.05</v>
      </c>
      <c r="F132" s="117">
        <v>3.8330000000000002</v>
      </c>
      <c r="G132" s="117">
        <v>1.2509999999999999</v>
      </c>
      <c r="H132" s="117">
        <v>19</v>
      </c>
      <c r="I132" s="117">
        <v>4.0060000000000002</v>
      </c>
      <c r="J132" s="106">
        <f t="shared" si="3"/>
        <v>28.252000000000002</v>
      </c>
      <c r="L132" s="125">
        <v>1.4139999999999999</v>
      </c>
    </row>
    <row r="133" spans="1:12" x14ac:dyDescent="0.2">
      <c r="A133" s="111">
        <f t="shared" si="2"/>
        <v>5</v>
      </c>
      <c r="B133" s="109">
        <v>42494</v>
      </c>
      <c r="C133" s="117">
        <v>0.14299999999999999</v>
      </c>
      <c r="D133" s="117">
        <v>0.438</v>
      </c>
      <c r="E133" s="117">
        <v>0.108</v>
      </c>
      <c r="F133" s="117">
        <v>2.3540000000000001</v>
      </c>
      <c r="G133" s="117">
        <v>1.2350000000000001</v>
      </c>
      <c r="H133" s="117">
        <v>21</v>
      </c>
      <c r="I133" s="117">
        <v>6.6970000000000001</v>
      </c>
      <c r="J133" s="106">
        <f t="shared" si="3"/>
        <v>31.974999999999998</v>
      </c>
      <c r="L133" s="125">
        <v>1.228</v>
      </c>
    </row>
    <row r="134" spans="1:12" x14ac:dyDescent="0.2">
      <c r="A134" s="111">
        <f t="shared" si="2"/>
        <v>5</v>
      </c>
      <c r="B134" s="109">
        <v>42495</v>
      </c>
      <c r="C134" s="117">
        <v>0</v>
      </c>
      <c r="D134" s="117">
        <v>0</v>
      </c>
      <c r="E134" s="117">
        <v>0</v>
      </c>
      <c r="F134" s="117">
        <v>2.2090000000000001</v>
      </c>
      <c r="G134" s="117">
        <v>1.173</v>
      </c>
      <c r="H134" s="117">
        <v>20</v>
      </c>
      <c r="I134" s="117">
        <v>6.7320000000000002</v>
      </c>
      <c r="J134" s="106">
        <f t="shared" si="3"/>
        <v>30.114000000000001</v>
      </c>
      <c r="L134" s="125">
        <v>1.3759999999999999</v>
      </c>
    </row>
    <row r="135" spans="1:12" x14ac:dyDescent="0.2">
      <c r="A135" s="111">
        <f t="shared" si="2"/>
        <v>5</v>
      </c>
      <c r="B135" s="109">
        <v>42496</v>
      </c>
      <c r="C135" s="117">
        <v>0</v>
      </c>
      <c r="D135" s="117">
        <v>0</v>
      </c>
      <c r="E135" s="117">
        <v>0</v>
      </c>
      <c r="F135" s="117">
        <v>2.6110000000000002</v>
      </c>
      <c r="G135" s="117">
        <v>0.85</v>
      </c>
      <c r="H135" s="117">
        <v>20</v>
      </c>
      <c r="I135" s="117">
        <v>6.6829999999999998</v>
      </c>
      <c r="J135" s="106">
        <f t="shared" si="3"/>
        <v>30.143999999999998</v>
      </c>
      <c r="L135" s="125">
        <v>1.3240000000000001</v>
      </c>
    </row>
    <row r="136" spans="1:12" x14ac:dyDescent="0.2">
      <c r="A136" s="111">
        <f t="shared" si="2"/>
        <v>5</v>
      </c>
      <c r="B136" s="109">
        <v>42497</v>
      </c>
      <c r="C136" s="117">
        <v>0</v>
      </c>
      <c r="D136" s="117">
        <v>0</v>
      </c>
      <c r="E136" s="117">
        <v>0</v>
      </c>
      <c r="F136" s="117">
        <v>1.1639999999999999</v>
      </c>
      <c r="G136" s="117">
        <v>0.88900000000000001</v>
      </c>
      <c r="H136" s="117">
        <v>20</v>
      </c>
      <c r="I136" s="117">
        <v>6.3630000000000004</v>
      </c>
      <c r="J136" s="106">
        <f t="shared" si="3"/>
        <v>28.416</v>
      </c>
      <c r="L136" s="125">
        <v>1.288</v>
      </c>
    </row>
    <row r="137" spans="1:12" x14ac:dyDescent="0.2">
      <c r="A137" s="111">
        <f t="shared" ref="A137:A200" si="4">+IF(ISBLANK($B137),"",MONTH($B137))</f>
        <v>5</v>
      </c>
      <c r="B137" s="109">
        <v>42498</v>
      </c>
      <c r="C137" s="117">
        <v>0</v>
      </c>
      <c r="D137" s="117">
        <v>0</v>
      </c>
      <c r="E137" s="117">
        <v>0</v>
      </c>
      <c r="F137" s="117">
        <v>1.1970000000000001</v>
      </c>
      <c r="G137" s="117">
        <v>0.82199999999999995</v>
      </c>
      <c r="H137" s="117">
        <v>20</v>
      </c>
      <c r="I137" s="117">
        <v>6.1950000000000003</v>
      </c>
      <c r="J137" s="106">
        <f t="shared" ref="J137:J200" si="5">+SUM(C137:I137)</f>
        <v>28.213999999999999</v>
      </c>
      <c r="L137" s="125">
        <v>1.3080000000000001</v>
      </c>
    </row>
    <row r="138" spans="1:12" x14ac:dyDescent="0.2">
      <c r="A138" s="111">
        <f t="shared" si="4"/>
        <v>5</v>
      </c>
      <c r="B138" s="109">
        <v>42499</v>
      </c>
      <c r="C138" s="117">
        <v>0</v>
      </c>
      <c r="D138" s="117">
        <v>0</v>
      </c>
      <c r="E138" s="117">
        <v>0</v>
      </c>
      <c r="F138" s="117">
        <v>3.3370000000000002</v>
      </c>
      <c r="G138" s="117">
        <v>0.97099999999999997</v>
      </c>
      <c r="H138" s="117">
        <v>21</v>
      </c>
      <c r="I138" s="117">
        <v>6.6840000000000002</v>
      </c>
      <c r="J138" s="106">
        <f t="shared" si="5"/>
        <v>31.992000000000001</v>
      </c>
      <c r="L138" s="125">
        <v>1.355</v>
      </c>
    </row>
    <row r="139" spans="1:12" x14ac:dyDescent="0.2">
      <c r="A139" s="111">
        <f t="shared" si="4"/>
        <v>5</v>
      </c>
      <c r="B139" s="109">
        <v>42500</v>
      </c>
      <c r="C139" s="117">
        <v>0</v>
      </c>
      <c r="D139" s="117">
        <v>0</v>
      </c>
      <c r="E139" s="117">
        <v>0</v>
      </c>
      <c r="F139" s="117">
        <v>3.2130000000000001</v>
      </c>
      <c r="G139" s="117">
        <v>0.76</v>
      </c>
      <c r="H139" s="117">
        <v>20</v>
      </c>
      <c r="I139" s="117">
        <v>6.5579999999999998</v>
      </c>
      <c r="J139" s="106">
        <f t="shared" si="5"/>
        <v>30.530999999999999</v>
      </c>
      <c r="L139" s="125">
        <v>1.3089999999999999</v>
      </c>
    </row>
    <row r="140" spans="1:12" x14ac:dyDescent="0.2">
      <c r="A140" s="111">
        <f t="shared" si="4"/>
        <v>5</v>
      </c>
      <c r="B140" s="109">
        <v>42501</v>
      </c>
      <c r="C140" s="117">
        <v>0</v>
      </c>
      <c r="D140" s="117">
        <v>0</v>
      </c>
      <c r="E140" s="117">
        <v>0</v>
      </c>
      <c r="F140" s="117">
        <v>2.9340000000000002</v>
      </c>
      <c r="G140" s="117">
        <v>0.64900000000000002</v>
      </c>
      <c r="H140" s="117">
        <v>25</v>
      </c>
      <c r="I140" s="117">
        <v>6.6989999999999998</v>
      </c>
      <c r="J140" s="106">
        <f t="shared" si="5"/>
        <v>35.281999999999996</v>
      </c>
      <c r="L140" s="125">
        <v>1.353</v>
      </c>
    </row>
    <row r="141" spans="1:12" x14ac:dyDescent="0.2">
      <c r="A141" s="111">
        <f t="shared" si="4"/>
        <v>5</v>
      </c>
      <c r="B141" s="109">
        <v>42502</v>
      </c>
      <c r="C141" s="117">
        <v>0</v>
      </c>
      <c r="D141" s="117">
        <v>0</v>
      </c>
      <c r="E141" s="117">
        <v>0</v>
      </c>
      <c r="F141" s="117">
        <v>2.7210000000000001</v>
      </c>
      <c r="G141" s="117">
        <v>0.53900000000000003</v>
      </c>
      <c r="H141" s="117">
        <v>18</v>
      </c>
      <c r="I141" s="117">
        <v>6.7320000000000002</v>
      </c>
      <c r="J141" s="106">
        <f t="shared" si="5"/>
        <v>27.992000000000001</v>
      </c>
      <c r="L141" s="125">
        <v>1.3520000000000001</v>
      </c>
    </row>
    <row r="142" spans="1:12" x14ac:dyDescent="0.2">
      <c r="A142" s="111">
        <f t="shared" si="4"/>
        <v>5</v>
      </c>
      <c r="B142" s="109">
        <v>42503</v>
      </c>
      <c r="C142" s="117">
        <v>0.03</v>
      </c>
      <c r="D142" s="117">
        <v>0</v>
      </c>
      <c r="E142" s="117">
        <v>0</v>
      </c>
      <c r="F142" s="117">
        <v>3.2210000000000001</v>
      </c>
      <c r="G142" s="117">
        <v>1.585</v>
      </c>
      <c r="H142" s="117">
        <v>24</v>
      </c>
      <c r="I142" s="117">
        <v>4.3230000000000004</v>
      </c>
      <c r="J142" s="106">
        <f t="shared" si="5"/>
        <v>33.158999999999999</v>
      </c>
      <c r="L142" s="125">
        <v>1.7649999999999999</v>
      </c>
    </row>
    <row r="143" spans="1:12" x14ac:dyDescent="0.2">
      <c r="A143" s="111">
        <f t="shared" si="4"/>
        <v>5</v>
      </c>
      <c r="B143" s="109">
        <v>42504</v>
      </c>
      <c r="C143" s="117">
        <v>0</v>
      </c>
      <c r="D143" s="117">
        <v>0</v>
      </c>
      <c r="E143" s="117">
        <v>0</v>
      </c>
      <c r="F143" s="117">
        <v>2.6339999999999999</v>
      </c>
      <c r="G143" s="117">
        <v>2.097</v>
      </c>
      <c r="H143" s="117">
        <v>23</v>
      </c>
      <c r="I143" s="117">
        <v>0</v>
      </c>
      <c r="J143" s="106">
        <f t="shared" si="5"/>
        <v>27.731000000000002</v>
      </c>
      <c r="L143" s="125">
        <v>1.7370000000000001</v>
      </c>
    </row>
    <row r="144" spans="1:12" x14ac:dyDescent="0.2">
      <c r="A144" s="111">
        <f t="shared" si="4"/>
        <v>5</v>
      </c>
      <c r="B144" s="109">
        <v>42505</v>
      </c>
      <c r="C144" s="117">
        <v>0.45900000000000002</v>
      </c>
      <c r="D144" s="117">
        <v>0</v>
      </c>
      <c r="E144" s="117">
        <v>0</v>
      </c>
      <c r="F144" s="117">
        <v>2.5350000000000001</v>
      </c>
      <c r="G144" s="117">
        <v>2.145</v>
      </c>
      <c r="H144" s="117">
        <v>26</v>
      </c>
      <c r="I144" s="117">
        <v>0</v>
      </c>
      <c r="J144" s="106">
        <f t="shared" si="5"/>
        <v>31.138999999999999</v>
      </c>
      <c r="L144" s="125">
        <v>1.7090000000000001</v>
      </c>
    </row>
    <row r="145" spans="1:14" x14ac:dyDescent="0.2">
      <c r="A145" s="111">
        <f t="shared" si="4"/>
        <v>5</v>
      </c>
      <c r="B145" s="109">
        <v>42506</v>
      </c>
      <c r="C145" s="117">
        <v>0.627</v>
      </c>
      <c r="D145" s="117">
        <v>0</v>
      </c>
      <c r="E145" s="117">
        <v>0</v>
      </c>
      <c r="F145" s="117">
        <v>4.3529999999999998</v>
      </c>
      <c r="G145" s="117">
        <v>2.2440000000000002</v>
      </c>
      <c r="H145" s="117">
        <v>21</v>
      </c>
      <c r="I145" s="117">
        <v>1.8129999999999999</v>
      </c>
      <c r="J145" s="106">
        <f t="shared" si="5"/>
        <v>30.036999999999999</v>
      </c>
      <c r="L145" s="125">
        <v>1.351</v>
      </c>
    </row>
    <row r="146" spans="1:14" x14ac:dyDescent="0.2">
      <c r="A146" s="111">
        <f t="shared" si="4"/>
        <v>5</v>
      </c>
      <c r="B146" s="109">
        <v>42507</v>
      </c>
      <c r="C146" s="117">
        <v>1.026</v>
      </c>
      <c r="D146" s="117">
        <v>0.61</v>
      </c>
      <c r="E146" s="117">
        <v>0.10199999999999999</v>
      </c>
      <c r="F146" s="117">
        <v>4.6479999999999997</v>
      </c>
      <c r="G146" s="117">
        <v>3.194</v>
      </c>
      <c r="H146" s="117">
        <v>19</v>
      </c>
      <c r="I146" s="117">
        <v>0.99199999999999999</v>
      </c>
      <c r="J146" s="106">
        <f t="shared" si="5"/>
        <v>29.571999999999999</v>
      </c>
      <c r="L146" s="125">
        <v>1.9159999999999999</v>
      </c>
    </row>
    <row r="147" spans="1:14" x14ac:dyDescent="0.2">
      <c r="A147" s="111">
        <f t="shared" si="4"/>
        <v>5</v>
      </c>
      <c r="B147" s="109">
        <v>42508</v>
      </c>
      <c r="C147" s="117">
        <v>1.1259999999999999</v>
      </c>
      <c r="D147" s="117">
        <v>0</v>
      </c>
      <c r="E147" s="117">
        <v>0</v>
      </c>
      <c r="F147" s="117">
        <v>4.9329999999999998</v>
      </c>
      <c r="G147" s="117">
        <v>4.0279999999999996</v>
      </c>
      <c r="H147" s="117">
        <v>19</v>
      </c>
      <c r="I147" s="117">
        <v>1.02</v>
      </c>
      <c r="J147" s="106">
        <f t="shared" si="5"/>
        <v>30.106999999999999</v>
      </c>
      <c r="L147" s="125">
        <v>1.7769999999999999</v>
      </c>
    </row>
    <row r="148" spans="1:14" x14ac:dyDescent="0.2">
      <c r="A148" s="111">
        <f t="shared" si="4"/>
        <v>5</v>
      </c>
      <c r="B148" s="109">
        <v>42509</v>
      </c>
      <c r="C148" s="117">
        <v>0.97099999999999997</v>
      </c>
      <c r="D148" s="117">
        <v>0</v>
      </c>
      <c r="E148" s="117">
        <v>0</v>
      </c>
      <c r="F148" s="117">
        <v>6.0229999999999997</v>
      </c>
      <c r="G148" s="117">
        <v>3.9329999999999998</v>
      </c>
      <c r="H148" s="117">
        <v>20</v>
      </c>
      <c r="I148" s="117">
        <v>1.234</v>
      </c>
      <c r="J148" s="106">
        <f t="shared" si="5"/>
        <v>32.161000000000001</v>
      </c>
      <c r="L148" s="125">
        <v>1.772</v>
      </c>
    </row>
    <row r="149" spans="1:14" x14ac:dyDescent="0.2">
      <c r="A149" s="111">
        <f t="shared" si="4"/>
        <v>5</v>
      </c>
      <c r="B149" s="109">
        <v>42510</v>
      </c>
      <c r="C149" s="117">
        <v>0.84199999999999997</v>
      </c>
      <c r="D149" s="117">
        <v>0</v>
      </c>
      <c r="E149" s="117">
        <v>0</v>
      </c>
      <c r="F149" s="117">
        <v>6.4969999999999999</v>
      </c>
      <c r="G149" s="117">
        <v>4.125</v>
      </c>
      <c r="H149" s="117">
        <v>16</v>
      </c>
      <c r="I149" s="117">
        <v>1.1299999999999999</v>
      </c>
      <c r="J149" s="106">
        <f t="shared" si="5"/>
        <v>28.593999999999998</v>
      </c>
      <c r="L149" s="125">
        <v>1.708</v>
      </c>
    </row>
    <row r="150" spans="1:14" x14ac:dyDescent="0.2">
      <c r="A150" s="111">
        <f t="shared" si="4"/>
        <v>5</v>
      </c>
      <c r="B150" s="109">
        <v>42511</v>
      </c>
      <c r="C150" s="117">
        <v>0.78300000000000003</v>
      </c>
      <c r="D150" s="117">
        <v>0.16400000000000001</v>
      </c>
      <c r="E150" s="117">
        <v>4.2999999999999997E-2</v>
      </c>
      <c r="F150" s="117">
        <v>4.4109999999999996</v>
      </c>
      <c r="G150" s="117">
        <v>1.6819999999999999</v>
      </c>
      <c r="H150" s="117">
        <v>16</v>
      </c>
      <c r="I150" s="117">
        <v>3.6669999999999998</v>
      </c>
      <c r="J150" s="106">
        <f t="shared" si="5"/>
        <v>26.75</v>
      </c>
      <c r="L150" s="125">
        <v>1.6419999999999999</v>
      </c>
    </row>
    <row r="151" spans="1:14" x14ac:dyDescent="0.2">
      <c r="A151" s="111">
        <f t="shared" si="4"/>
        <v>5</v>
      </c>
      <c r="B151" s="109">
        <v>42512</v>
      </c>
      <c r="C151" s="117">
        <v>0.20200000000000001</v>
      </c>
      <c r="D151" s="117">
        <v>0</v>
      </c>
      <c r="E151" s="117">
        <v>2.9000000000000001E-2</v>
      </c>
      <c r="F151" s="117">
        <v>5.6040000000000001</v>
      </c>
      <c r="G151" s="117">
        <v>2.794</v>
      </c>
      <c r="H151" s="117">
        <v>14</v>
      </c>
      <c r="I151" s="117">
        <v>6.2670000000000003</v>
      </c>
      <c r="J151" s="106">
        <f t="shared" si="5"/>
        <v>28.895999999999997</v>
      </c>
      <c r="L151" s="125">
        <v>1.677</v>
      </c>
    </row>
    <row r="152" spans="1:14" x14ac:dyDescent="0.2">
      <c r="A152" s="111">
        <f t="shared" si="4"/>
        <v>5</v>
      </c>
      <c r="B152" s="109">
        <v>42513</v>
      </c>
      <c r="C152" s="117">
        <v>0.29099999999999998</v>
      </c>
      <c r="D152" s="117">
        <v>2.0419999999999998</v>
      </c>
      <c r="E152" s="117">
        <v>0</v>
      </c>
      <c r="F152" s="117">
        <v>3.609</v>
      </c>
      <c r="G152" s="117">
        <v>2.6989999999999998</v>
      </c>
      <c r="H152" s="117">
        <v>15</v>
      </c>
      <c r="I152" s="117">
        <v>5.6020000000000003</v>
      </c>
      <c r="J152" s="106">
        <f t="shared" si="5"/>
        <v>29.242999999999999</v>
      </c>
      <c r="L152" s="125">
        <v>1.641</v>
      </c>
    </row>
    <row r="153" spans="1:14" x14ac:dyDescent="0.2">
      <c r="A153" s="111">
        <f t="shared" si="4"/>
        <v>5</v>
      </c>
      <c r="B153" s="109">
        <v>42514</v>
      </c>
      <c r="C153" s="117">
        <v>0.78900000000000003</v>
      </c>
      <c r="D153" s="117">
        <v>3.2930000000000001</v>
      </c>
      <c r="E153" s="117">
        <v>0</v>
      </c>
      <c r="F153" s="117">
        <v>3.1320000000000001</v>
      </c>
      <c r="G153" s="117">
        <v>3.1269999999999998</v>
      </c>
      <c r="H153" s="117">
        <v>14</v>
      </c>
      <c r="I153" s="117">
        <v>6.91</v>
      </c>
      <c r="J153" s="106">
        <f t="shared" si="5"/>
        <v>31.251000000000001</v>
      </c>
      <c r="L153" s="125">
        <v>1.867</v>
      </c>
    </row>
    <row r="154" spans="1:14" x14ac:dyDescent="0.2">
      <c r="A154" s="111">
        <f t="shared" si="4"/>
        <v>5</v>
      </c>
      <c r="B154" s="109">
        <v>42515</v>
      </c>
      <c r="C154" s="117">
        <v>1.6719999999999999</v>
      </c>
      <c r="D154" s="117">
        <v>3.831</v>
      </c>
      <c r="E154" s="117">
        <v>0</v>
      </c>
      <c r="F154" s="117">
        <v>5.6959999999999997</v>
      </c>
      <c r="G154" s="117">
        <v>3.0350000000000001</v>
      </c>
      <c r="H154" s="117">
        <v>14</v>
      </c>
      <c r="I154" s="117">
        <v>1.919</v>
      </c>
      <c r="J154" s="106">
        <f t="shared" si="5"/>
        <v>30.153000000000002</v>
      </c>
      <c r="L154" s="125">
        <v>1.8420000000000001</v>
      </c>
    </row>
    <row r="155" spans="1:14" x14ac:dyDescent="0.2">
      <c r="A155" s="111">
        <f t="shared" si="4"/>
        <v>5</v>
      </c>
      <c r="B155" s="109">
        <v>42516</v>
      </c>
      <c r="C155" s="117">
        <v>0.23899999999999999</v>
      </c>
      <c r="D155" s="117">
        <v>3.8050000000000002</v>
      </c>
      <c r="E155" s="117">
        <v>0</v>
      </c>
      <c r="F155" s="117">
        <v>5.1070000000000002</v>
      </c>
      <c r="G155" s="117">
        <v>2.9670000000000001</v>
      </c>
      <c r="H155" s="117">
        <v>14</v>
      </c>
      <c r="I155" s="117">
        <v>3.38</v>
      </c>
      <c r="J155" s="106">
        <f t="shared" si="5"/>
        <v>29.498000000000001</v>
      </c>
      <c r="L155" s="125">
        <v>1.831</v>
      </c>
    </row>
    <row r="156" spans="1:14" x14ac:dyDescent="0.2">
      <c r="A156" s="111">
        <f t="shared" si="4"/>
        <v>5</v>
      </c>
      <c r="B156" s="109">
        <v>42517</v>
      </c>
      <c r="C156" s="117">
        <v>0.61199999999999999</v>
      </c>
      <c r="D156" s="117">
        <v>2.149</v>
      </c>
      <c r="E156" s="117">
        <v>0</v>
      </c>
      <c r="F156" s="117">
        <v>4.9770000000000003</v>
      </c>
      <c r="G156" s="117">
        <v>3.46</v>
      </c>
      <c r="H156" s="117">
        <v>16</v>
      </c>
      <c r="I156" s="117">
        <v>3.6179999999999999</v>
      </c>
      <c r="J156" s="106">
        <f t="shared" si="5"/>
        <v>30.815999999999999</v>
      </c>
      <c r="L156" s="125">
        <v>1.732</v>
      </c>
    </row>
    <row r="157" spans="1:14" x14ac:dyDescent="0.2">
      <c r="A157" s="111">
        <f t="shared" si="4"/>
        <v>5</v>
      </c>
      <c r="B157" s="109">
        <v>42518</v>
      </c>
      <c r="C157" s="117">
        <v>0.67900000000000005</v>
      </c>
      <c r="D157" s="117">
        <v>0</v>
      </c>
      <c r="E157" s="117">
        <v>0</v>
      </c>
      <c r="F157" s="117">
        <v>5.12</v>
      </c>
      <c r="G157" s="117">
        <v>1.5029999999999999</v>
      </c>
      <c r="H157" s="117">
        <v>12</v>
      </c>
      <c r="I157" s="117">
        <v>7.665</v>
      </c>
      <c r="J157" s="106">
        <f t="shared" si="5"/>
        <v>26.966999999999999</v>
      </c>
      <c r="L157" s="125">
        <v>1.6819999999999999</v>
      </c>
    </row>
    <row r="158" spans="1:14" x14ac:dyDescent="0.2">
      <c r="A158" s="111">
        <f t="shared" si="4"/>
        <v>5</v>
      </c>
      <c r="B158" s="109">
        <v>42519</v>
      </c>
      <c r="C158" s="117">
        <v>0.66700000000000004</v>
      </c>
      <c r="D158" s="117">
        <v>0</v>
      </c>
      <c r="E158" s="117">
        <v>0</v>
      </c>
      <c r="F158" s="117">
        <v>5.0339999999999998</v>
      </c>
      <c r="G158" s="117">
        <v>1.34</v>
      </c>
      <c r="H158" s="117">
        <v>14</v>
      </c>
      <c r="I158" s="117">
        <v>6.9139999999999997</v>
      </c>
      <c r="J158" s="106">
        <f t="shared" si="5"/>
        <v>27.954999999999998</v>
      </c>
      <c r="L158" s="125">
        <v>1.6719999999999999</v>
      </c>
    </row>
    <row r="159" spans="1:14" x14ac:dyDescent="0.2">
      <c r="A159" s="111">
        <f t="shared" si="4"/>
        <v>5</v>
      </c>
      <c r="B159" s="109">
        <v>42520</v>
      </c>
      <c r="C159" s="117">
        <v>0.54900000000000004</v>
      </c>
      <c r="D159" s="117">
        <v>0</v>
      </c>
      <c r="E159" s="117">
        <v>0</v>
      </c>
      <c r="F159" s="117">
        <v>5.343</v>
      </c>
      <c r="G159" s="117">
        <v>2.327</v>
      </c>
      <c r="H159" s="117">
        <v>14</v>
      </c>
      <c r="I159" s="117">
        <v>7.4130000000000003</v>
      </c>
      <c r="J159" s="106">
        <f t="shared" si="5"/>
        <v>29.632000000000001</v>
      </c>
      <c r="L159" s="125">
        <v>1.8169999999999999</v>
      </c>
    </row>
    <row r="160" spans="1:14" x14ac:dyDescent="0.2">
      <c r="A160" s="111">
        <f t="shared" si="4"/>
        <v>5</v>
      </c>
      <c r="B160" s="109">
        <v>42521</v>
      </c>
      <c r="C160" s="117">
        <v>0.75900000000000001</v>
      </c>
      <c r="D160" s="117">
        <v>0</v>
      </c>
      <c r="E160" s="117">
        <v>0</v>
      </c>
      <c r="F160" s="117">
        <v>5.81</v>
      </c>
      <c r="G160" s="117">
        <v>2.173</v>
      </c>
      <c r="H160" s="117">
        <v>14</v>
      </c>
      <c r="I160" s="117">
        <v>7.8920000000000003</v>
      </c>
      <c r="J160" s="106">
        <f t="shared" si="5"/>
        <v>30.634</v>
      </c>
      <c r="L160" s="125">
        <v>1.9059999999999999</v>
      </c>
      <c r="N160" s="75"/>
    </row>
    <row r="161" spans="1:14" x14ac:dyDescent="0.2">
      <c r="A161" s="111">
        <f t="shared" si="4"/>
        <v>6</v>
      </c>
      <c r="B161" s="109">
        <v>42522</v>
      </c>
      <c r="C161" s="117">
        <v>0.84599999999999997</v>
      </c>
      <c r="D161" s="117">
        <v>0</v>
      </c>
      <c r="E161" s="117">
        <v>0</v>
      </c>
      <c r="F161" s="117">
        <v>5.0060000000000002</v>
      </c>
      <c r="G161" s="117">
        <v>2.5430000000000001</v>
      </c>
      <c r="H161" s="117">
        <v>15</v>
      </c>
      <c r="I161" s="117">
        <v>7.7389999999999999</v>
      </c>
      <c r="J161" s="106">
        <f t="shared" si="5"/>
        <v>31.134</v>
      </c>
      <c r="L161" s="125">
        <v>1.7709999999999999</v>
      </c>
      <c r="N161" s="75"/>
    </row>
    <row r="162" spans="1:14" x14ac:dyDescent="0.2">
      <c r="A162" s="111">
        <f t="shared" si="4"/>
        <v>6</v>
      </c>
      <c r="B162" s="109">
        <v>42523</v>
      </c>
      <c r="C162" s="117">
        <v>0.55300000000000005</v>
      </c>
      <c r="D162" s="117">
        <v>0</v>
      </c>
      <c r="E162" s="117">
        <v>0</v>
      </c>
      <c r="F162" s="117">
        <v>5.59</v>
      </c>
      <c r="G162" s="117">
        <v>2.3889999999999998</v>
      </c>
      <c r="H162" s="117">
        <v>14</v>
      </c>
      <c r="I162" s="117">
        <v>8.2579999999999991</v>
      </c>
      <c r="J162" s="106">
        <f t="shared" si="5"/>
        <v>30.79</v>
      </c>
      <c r="L162" s="125">
        <v>1.806</v>
      </c>
    </row>
    <row r="163" spans="1:14" x14ac:dyDescent="0.2">
      <c r="A163" s="111">
        <f t="shared" si="4"/>
        <v>6</v>
      </c>
      <c r="B163" s="109">
        <v>42524</v>
      </c>
      <c r="C163" s="117">
        <v>0.55900000000000005</v>
      </c>
      <c r="D163" s="117">
        <v>0</v>
      </c>
      <c r="E163" s="117">
        <v>0</v>
      </c>
      <c r="F163" s="117">
        <v>5.4950000000000001</v>
      </c>
      <c r="G163" s="117">
        <v>3.0089999999999999</v>
      </c>
      <c r="H163" s="117">
        <v>14</v>
      </c>
      <c r="I163" s="117">
        <v>7.2619999999999996</v>
      </c>
      <c r="J163" s="106">
        <f t="shared" si="5"/>
        <v>30.325000000000003</v>
      </c>
      <c r="L163" s="125">
        <v>1.734</v>
      </c>
      <c r="N163" s="75"/>
    </row>
    <row r="164" spans="1:14" x14ac:dyDescent="0.2">
      <c r="A164" s="111">
        <f t="shared" si="4"/>
        <v>6</v>
      </c>
      <c r="B164" s="109">
        <v>42525</v>
      </c>
      <c r="C164" s="117">
        <v>0.66700000000000004</v>
      </c>
      <c r="D164" s="117">
        <v>0</v>
      </c>
      <c r="E164" s="117">
        <v>0</v>
      </c>
      <c r="F164" s="117">
        <v>5.1360000000000001</v>
      </c>
      <c r="G164" s="117">
        <v>1.018</v>
      </c>
      <c r="H164" s="117">
        <v>14</v>
      </c>
      <c r="I164" s="117">
        <v>8.1050000000000004</v>
      </c>
      <c r="J164" s="106">
        <f t="shared" si="5"/>
        <v>28.925999999999998</v>
      </c>
      <c r="L164" s="125">
        <v>1.7549999999999999</v>
      </c>
      <c r="N164" s="75"/>
    </row>
    <row r="165" spans="1:14" x14ac:dyDescent="0.2">
      <c r="A165" s="111">
        <f t="shared" si="4"/>
        <v>6</v>
      </c>
      <c r="B165" s="109">
        <v>42526</v>
      </c>
      <c r="C165" s="117">
        <v>0.68899999999999995</v>
      </c>
      <c r="D165" s="117">
        <v>0</v>
      </c>
      <c r="E165" s="117">
        <v>0</v>
      </c>
      <c r="F165" s="117">
        <v>5.077</v>
      </c>
      <c r="G165" s="117">
        <v>1.196</v>
      </c>
      <c r="H165" s="117">
        <v>14</v>
      </c>
      <c r="I165" s="117">
        <v>7.4950000000000001</v>
      </c>
      <c r="J165" s="106">
        <f t="shared" si="5"/>
        <v>28.457000000000001</v>
      </c>
      <c r="L165" s="125">
        <v>1.7030000000000001</v>
      </c>
      <c r="N165" s="75"/>
    </row>
    <row r="166" spans="1:14" x14ac:dyDescent="0.2">
      <c r="A166" s="111">
        <f t="shared" si="4"/>
        <v>6</v>
      </c>
      <c r="B166" s="109">
        <v>42527</v>
      </c>
      <c r="C166" s="117">
        <v>0.35899999999999999</v>
      </c>
      <c r="D166" s="117">
        <v>0</v>
      </c>
      <c r="E166" s="117">
        <v>0</v>
      </c>
      <c r="F166" s="117">
        <v>5.1319999999999997</v>
      </c>
      <c r="G166" s="117">
        <v>2.633</v>
      </c>
      <c r="H166" s="117">
        <v>14</v>
      </c>
      <c r="I166" s="117">
        <v>6.6840000000000002</v>
      </c>
      <c r="J166" s="106">
        <f t="shared" si="5"/>
        <v>28.808</v>
      </c>
      <c r="L166" s="125">
        <v>1.7929999999999999</v>
      </c>
      <c r="N166" s="75"/>
    </row>
    <row r="167" spans="1:14" x14ac:dyDescent="0.2">
      <c r="A167" s="111">
        <f t="shared" si="4"/>
        <v>6</v>
      </c>
      <c r="B167" s="109">
        <v>42528</v>
      </c>
      <c r="C167" s="117">
        <v>0</v>
      </c>
      <c r="D167" s="117">
        <v>0</v>
      </c>
      <c r="E167" s="117">
        <v>0</v>
      </c>
      <c r="F167" s="117">
        <v>4.8920000000000003</v>
      </c>
      <c r="G167" s="117">
        <v>2.5680000000000001</v>
      </c>
      <c r="H167" s="117">
        <v>16</v>
      </c>
      <c r="I167" s="117">
        <v>7.4489999999999998</v>
      </c>
      <c r="J167" s="106">
        <f t="shared" si="5"/>
        <v>30.908999999999999</v>
      </c>
      <c r="L167" s="125">
        <v>1.7809999999999999</v>
      </c>
      <c r="N167" s="75"/>
    </row>
    <row r="168" spans="1:14" x14ac:dyDescent="0.2">
      <c r="A168" s="111">
        <f t="shared" si="4"/>
        <v>6</v>
      </c>
      <c r="B168" s="109">
        <v>42529</v>
      </c>
      <c r="C168" s="117">
        <v>0.182</v>
      </c>
      <c r="D168" s="117">
        <v>0</v>
      </c>
      <c r="E168" s="117">
        <v>0</v>
      </c>
      <c r="F168" s="117">
        <v>5.0780000000000003</v>
      </c>
      <c r="G168" s="117">
        <v>2.2970000000000002</v>
      </c>
      <c r="H168" s="117">
        <v>18</v>
      </c>
      <c r="I168" s="117">
        <v>7.6429999999999998</v>
      </c>
      <c r="J168" s="106">
        <f t="shared" si="5"/>
        <v>33.200000000000003</v>
      </c>
      <c r="L168" s="125">
        <v>1.8009999999999999</v>
      </c>
      <c r="N168" s="75"/>
    </row>
    <row r="169" spans="1:14" x14ac:dyDescent="0.2">
      <c r="A169" s="111">
        <f t="shared" si="4"/>
        <v>6</v>
      </c>
      <c r="B169" s="109">
        <v>42530</v>
      </c>
      <c r="C169" s="117">
        <v>0</v>
      </c>
      <c r="D169" s="117">
        <v>0</v>
      </c>
      <c r="E169" s="117">
        <v>0</v>
      </c>
      <c r="F169" s="117">
        <v>4.2240000000000002</v>
      </c>
      <c r="G169" s="117">
        <v>2.5339999999999998</v>
      </c>
      <c r="H169" s="117">
        <v>19</v>
      </c>
      <c r="I169" s="117">
        <v>5.5970000000000004</v>
      </c>
      <c r="J169" s="106">
        <f t="shared" si="5"/>
        <v>31.355</v>
      </c>
      <c r="L169" s="125">
        <v>1.778</v>
      </c>
      <c r="N169" s="75"/>
    </row>
    <row r="170" spans="1:14" x14ac:dyDescent="0.2">
      <c r="A170" s="111">
        <f t="shared" si="4"/>
        <v>6</v>
      </c>
      <c r="B170" s="109">
        <v>42531</v>
      </c>
      <c r="C170" s="117">
        <v>0</v>
      </c>
      <c r="D170" s="117">
        <v>0</v>
      </c>
      <c r="E170" s="117">
        <v>0</v>
      </c>
      <c r="F170" s="117">
        <v>5.1689999999999996</v>
      </c>
      <c r="G170" s="117">
        <v>2.5590000000000002</v>
      </c>
      <c r="H170" s="117">
        <v>16</v>
      </c>
      <c r="I170" s="117">
        <v>6.5789999999999997</v>
      </c>
      <c r="J170" s="106">
        <f t="shared" si="5"/>
        <v>30.307000000000002</v>
      </c>
      <c r="L170" s="125">
        <v>1.744</v>
      </c>
      <c r="N170" s="75"/>
    </row>
    <row r="171" spans="1:14" x14ac:dyDescent="0.2">
      <c r="A171" s="111">
        <f t="shared" si="4"/>
        <v>6</v>
      </c>
      <c r="B171" s="109">
        <v>42532</v>
      </c>
      <c r="C171" s="117">
        <v>0</v>
      </c>
      <c r="D171" s="117">
        <v>0</v>
      </c>
      <c r="E171" s="117">
        <v>0</v>
      </c>
      <c r="F171" s="117">
        <v>4.7460000000000004</v>
      </c>
      <c r="G171" s="117">
        <v>1.349</v>
      </c>
      <c r="H171" s="117">
        <v>15</v>
      </c>
      <c r="I171" s="117">
        <v>6.5960000000000001</v>
      </c>
      <c r="J171" s="106">
        <f t="shared" si="5"/>
        <v>27.690999999999999</v>
      </c>
      <c r="L171" s="125">
        <v>1.712</v>
      </c>
      <c r="N171" s="75"/>
    </row>
    <row r="172" spans="1:14" x14ac:dyDescent="0.2">
      <c r="A172" s="111">
        <f t="shared" si="4"/>
        <v>6</v>
      </c>
      <c r="B172" s="109">
        <v>42533</v>
      </c>
      <c r="C172" s="117">
        <v>0</v>
      </c>
      <c r="D172" s="117">
        <v>0</v>
      </c>
      <c r="E172" s="117">
        <v>0</v>
      </c>
      <c r="F172" s="117">
        <v>4.5670000000000002</v>
      </c>
      <c r="G172" s="117">
        <v>1.482</v>
      </c>
      <c r="H172" s="117">
        <v>17</v>
      </c>
      <c r="I172" s="117">
        <v>6.8460000000000001</v>
      </c>
      <c r="J172" s="106">
        <f t="shared" si="5"/>
        <v>29.895</v>
      </c>
      <c r="L172" s="125">
        <v>1.746</v>
      </c>
      <c r="N172" s="75"/>
    </row>
    <row r="173" spans="1:14" x14ac:dyDescent="0.2">
      <c r="A173" s="111">
        <f t="shared" si="4"/>
        <v>6</v>
      </c>
      <c r="B173" s="109">
        <v>42534</v>
      </c>
      <c r="C173" s="117">
        <v>0.60699999999999998</v>
      </c>
      <c r="D173" s="117">
        <v>0</v>
      </c>
      <c r="E173" s="117">
        <v>0</v>
      </c>
      <c r="F173" s="117">
        <v>5.32</v>
      </c>
      <c r="G173" s="117">
        <v>2.2149999999999999</v>
      </c>
      <c r="H173" s="117">
        <v>16</v>
      </c>
      <c r="I173" s="117">
        <v>6.5460000000000003</v>
      </c>
      <c r="J173" s="106">
        <f t="shared" si="5"/>
        <v>30.687999999999999</v>
      </c>
      <c r="L173" s="125">
        <v>1.853</v>
      </c>
      <c r="N173" s="75"/>
    </row>
    <row r="174" spans="1:14" x14ac:dyDescent="0.2">
      <c r="A174" s="111">
        <f t="shared" si="4"/>
        <v>6</v>
      </c>
      <c r="B174" s="109">
        <v>42535</v>
      </c>
      <c r="C174" s="117">
        <v>1.0509999999999999</v>
      </c>
      <c r="D174" s="117">
        <v>0</v>
      </c>
      <c r="E174" s="117">
        <v>0</v>
      </c>
      <c r="F174" s="117">
        <v>4.1660000000000004</v>
      </c>
      <c r="G174" s="117">
        <v>1.502</v>
      </c>
      <c r="H174" s="117">
        <v>18</v>
      </c>
      <c r="I174" s="117">
        <v>6.7160000000000002</v>
      </c>
      <c r="J174" s="106">
        <f t="shared" si="5"/>
        <v>31.435000000000002</v>
      </c>
      <c r="L174" s="125">
        <v>1.8460000000000001</v>
      </c>
      <c r="N174" s="75"/>
    </row>
    <row r="175" spans="1:14" x14ac:dyDescent="0.2">
      <c r="A175" s="111">
        <f t="shared" si="4"/>
        <v>6</v>
      </c>
      <c r="B175" s="109">
        <v>42536</v>
      </c>
      <c r="C175" s="117">
        <v>0.63600000000000001</v>
      </c>
      <c r="D175" s="117">
        <v>0</v>
      </c>
      <c r="E175" s="117">
        <v>0</v>
      </c>
      <c r="F175" s="117">
        <v>4.3479999999999999</v>
      </c>
      <c r="G175" s="117">
        <v>1.8919999999999999</v>
      </c>
      <c r="H175" s="117">
        <v>20</v>
      </c>
      <c r="I175" s="117">
        <v>5.7869999999999999</v>
      </c>
      <c r="J175" s="106">
        <f t="shared" si="5"/>
        <v>32.662999999999997</v>
      </c>
      <c r="L175" s="125">
        <v>1.8069999999999999</v>
      </c>
      <c r="N175" s="75"/>
    </row>
    <row r="176" spans="1:14" x14ac:dyDescent="0.2">
      <c r="A176" s="111">
        <f t="shared" si="4"/>
        <v>6</v>
      </c>
      <c r="B176" s="109">
        <v>42537</v>
      </c>
      <c r="C176" s="117">
        <v>0.69899999999999995</v>
      </c>
      <c r="D176" s="117">
        <v>0</v>
      </c>
      <c r="E176" s="117">
        <v>0</v>
      </c>
      <c r="F176" s="117">
        <v>4.3159999999999998</v>
      </c>
      <c r="G176" s="117">
        <v>2.1800000000000002</v>
      </c>
      <c r="H176" s="117">
        <v>19</v>
      </c>
      <c r="I176" s="117">
        <v>4.8230000000000004</v>
      </c>
      <c r="J176" s="106">
        <f t="shared" si="5"/>
        <v>31.018000000000001</v>
      </c>
      <c r="L176" s="125">
        <v>1.8049999999999999</v>
      </c>
      <c r="N176" s="75"/>
    </row>
    <row r="177" spans="1:14" x14ac:dyDescent="0.2">
      <c r="A177" s="111">
        <f t="shared" si="4"/>
        <v>6</v>
      </c>
      <c r="B177" s="109">
        <v>42538</v>
      </c>
      <c r="C177" s="117">
        <v>0</v>
      </c>
      <c r="D177" s="117">
        <v>0</v>
      </c>
      <c r="E177" s="117">
        <v>0</v>
      </c>
      <c r="F177" s="117">
        <v>3.972</v>
      </c>
      <c r="G177" s="117">
        <v>1.7110000000000001</v>
      </c>
      <c r="H177" s="117">
        <v>19</v>
      </c>
      <c r="I177" s="117">
        <v>5.5250000000000004</v>
      </c>
      <c r="J177" s="106">
        <f t="shared" si="5"/>
        <v>30.207999999999998</v>
      </c>
      <c r="L177" s="125">
        <v>1.7190000000000001</v>
      </c>
      <c r="N177" s="75"/>
    </row>
    <row r="178" spans="1:14" x14ac:dyDescent="0.2">
      <c r="A178" s="111">
        <f t="shared" si="4"/>
        <v>6</v>
      </c>
      <c r="B178" s="109">
        <v>42539</v>
      </c>
      <c r="C178" s="117">
        <v>1.9E-2</v>
      </c>
      <c r="D178" s="117">
        <v>0</v>
      </c>
      <c r="E178" s="117">
        <v>0</v>
      </c>
      <c r="F178" s="117">
        <v>3.7909999999999999</v>
      </c>
      <c r="G178" s="117">
        <v>1.034</v>
      </c>
      <c r="H178" s="117">
        <v>19</v>
      </c>
      <c r="I178" s="117">
        <v>5.19</v>
      </c>
      <c r="J178" s="106">
        <f t="shared" si="5"/>
        <v>29.034000000000002</v>
      </c>
      <c r="L178" s="125">
        <v>1.7529999999999999</v>
      </c>
      <c r="N178" s="75"/>
    </row>
    <row r="179" spans="1:14" x14ac:dyDescent="0.2">
      <c r="A179" s="111">
        <f t="shared" si="4"/>
        <v>6</v>
      </c>
      <c r="B179" s="109">
        <v>42540</v>
      </c>
      <c r="C179" s="117">
        <v>0.65100000000000002</v>
      </c>
      <c r="D179" s="117">
        <v>0</v>
      </c>
      <c r="E179" s="117">
        <v>0</v>
      </c>
      <c r="F179" s="117">
        <v>5.7210000000000001</v>
      </c>
      <c r="G179" s="117">
        <v>1.101</v>
      </c>
      <c r="H179" s="117">
        <v>18</v>
      </c>
      <c r="I179" s="117">
        <v>3.8849999999999998</v>
      </c>
      <c r="J179" s="106">
        <f t="shared" si="5"/>
        <v>29.357999999999997</v>
      </c>
      <c r="L179" s="125">
        <v>1.7290000000000001</v>
      </c>
      <c r="N179" s="75"/>
    </row>
    <row r="180" spans="1:14" x14ac:dyDescent="0.2">
      <c r="A180" s="111">
        <f t="shared" si="4"/>
        <v>6</v>
      </c>
      <c r="B180" s="109">
        <v>42541</v>
      </c>
      <c r="C180" s="117">
        <v>1.0009999999999999</v>
      </c>
      <c r="D180" s="117">
        <v>0</v>
      </c>
      <c r="E180" s="117">
        <v>0</v>
      </c>
      <c r="F180" s="117">
        <v>5.9870000000000001</v>
      </c>
      <c r="G180" s="117">
        <v>1.9790000000000001</v>
      </c>
      <c r="H180" s="117">
        <v>15</v>
      </c>
      <c r="I180" s="117">
        <v>6.7729999999999997</v>
      </c>
      <c r="J180" s="106">
        <f t="shared" si="5"/>
        <v>30.74</v>
      </c>
      <c r="L180" s="125">
        <v>1.8069999999999999</v>
      </c>
      <c r="N180" s="75"/>
    </row>
    <row r="181" spans="1:14" x14ac:dyDescent="0.2">
      <c r="A181" s="111">
        <f t="shared" si="4"/>
        <v>6</v>
      </c>
      <c r="B181" s="109">
        <v>42542</v>
      </c>
      <c r="C181" s="117">
        <v>0.748</v>
      </c>
      <c r="D181" s="117">
        <v>0</v>
      </c>
      <c r="E181" s="117">
        <v>0</v>
      </c>
      <c r="F181" s="117">
        <v>4.9160000000000004</v>
      </c>
      <c r="G181" s="117">
        <v>3.0529999999999999</v>
      </c>
      <c r="H181" s="117">
        <v>15</v>
      </c>
      <c r="I181" s="117">
        <v>6.7809999999999997</v>
      </c>
      <c r="J181" s="106">
        <f t="shared" si="5"/>
        <v>30.497999999999998</v>
      </c>
      <c r="L181" s="125">
        <v>1.752</v>
      </c>
      <c r="N181" s="75"/>
    </row>
    <row r="182" spans="1:14" x14ac:dyDescent="0.2">
      <c r="A182" s="111">
        <f t="shared" si="4"/>
        <v>6</v>
      </c>
      <c r="B182" s="109">
        <v>42543</v>
      </c>
      <c r="C182" s="117">
        <v>6.5000000000000002E-2</v>
      </c>
      <c r="D182" s="117">
        <v>0</v>
      </c>
      <c r="E182" s="117">
        <v>0</v>
      </c>
      <c r="F182" s="117">
        <v>3.4670000000000001</v>
      </c>
      <c r="G182" s="117">
        <v>2.8</v>
      </c>
      <c r="H182" s="117">
        <v>19</v>
      </c>
      <c r="I182" s="117">
        <v>8.6690000000000005</v>
      </c>
      <c r="J182" s="106">
        <f t="shared" si="5"/>
        <v>34.001000000000005</v>
      </c>
      <c r="L182" s="125">
        <v>1.9</v>
      </c>
      <c r="N182" s="75"/>
    </row>
    <row r="183" spans="1:14" x14ac:dyDescent="0.2">
      <c r="A183" s="111">
        <f t="shared" si="4"/>
        <v>6</v>
      </c>
      <c r="B183" s="109">
        <v>42544</v>
      </c>
      <c r="C183" s="117">
        <v>0.92600000000000005</v>
      </c>
      <c r="D183" s="117">
        <v>0</v>
      </c>
      <c r="E183" s="117">
        <v>0</v>
      </c>
      <c r="F183" s="117">
        <v>4.2080000000000002</v>
      </c>
      <c r="G183" s="117">
        <v>3.298</v>
      </c>
      <c r="H183" s="117">
        <v>16</v>
      </c>
      <c r="I183" s="117">
        <v>7.0910000000000002</v>
      </c>
      <c r="J183" s="106">
        <f t="shared" si="5"/>
        <v>31.523000000000003</v>
      </c>
      <c r="L183" s="125">
        <v>1.843</v>
      </c>
      <c r="N183" s="75"/>
    </row>
    <row r="184" spans="1:14" x14ac:dyDescent="0.2">
      <c r="A184" s="111">
        <f t="shared" si="4"/>
        <v>6</v>
      </c>
      <c r="B184" s="109">
        <v>42545</v>
      </c>
      <c r="C184" s="117">
        <v>0.151</v>
      </c>
      <c r="D184" s="117">
        <v>0</v>
      </c>
      <c r="E184" s="117">
        <v>0</v>
      </c>
      <c r="F184" s="117">
        <v>5.86</v>
      </c>
      <c r="G184" s="117">
        <v>2.95</v>
      </c>
      <c r="H184" s="117">
        <v>21</v>
      </c>
      <c r="I184" s="117">
        <v>1.5760000000000001</v>
      </c>
      <c r="J184" s="106">
        <f t="shared" si="5"/>
        <v>31.536999999999999</v>
      </c>
      <c r="L184" s="125">
        <v>1.7809999999999999</v>
      </c>
      <c r="N184" s="75"/>
    </row>
    <row r="185" spans="1:14" x14ac:dyDescent="0.2">
      <c r="A185" s="111">
        <f t="shared" si="4"/>
        <v>6</v>
      </c>
      <c r="B185" s="109">
        <v>42546</v>
      </c>
      <c r="C185" s="117">
        <v>0.13600000000000001</v>
      </c>
      <c r="D185" s="117">
        <v>0</v>
      </c>
      <c r="E185" s="117">
        <v>0</v>
      </c>
      <c r="F185" s="117">
        <v>5.5170000000000003</v>
      </c>
      <c r="G185" s="117">
        <v>0.93799999999999994</v>
      </c>
      <c r="H185" s="117">
        <v>23</v>
      </c>
      <c r="I185" s="117">
        <v>1.8759999999999999</v>
      </c>
      <c r="J185" s="106">
        <f t="shared" si="5"/>
        <v>31.467000000000002</v>
      </c>
      <c r="L185" s="125">
        <v>1.748</v>
      </c>
      <c r="N185" s="75"/>
    </row>
    <row r="186" spans="1:14" x14ac:dyDescent="0.2">
      <c r="A186" s="111">
        <f t="shared" si="4"/>
        <v>6</v>
      </c>
      <c r="B186" s="109">
        <v>42547</v>
      </c>
      <c r="C186" s="117">
        <v>0.67200000000000004</v>
      </c>
      <c r="D186" s="117">
        <v>0</v>
      </c>
      <c r="E186" s="117">
        <v>0</v>
      </c>
      <c r="F186" s="117">
        <v>6.24</v>
      </c>
      <c r="G186" s="117">
        <v>1.5529999999999999</v>
      </c>
      <c r="H186" s="117">
        <v>20</v>
      </c>
      <c r="I186" s="117">
        <v>0.96699999999999997</v>
      </c>
      <c r="J186" s="106">
        <f t="shared" si="5"/>
        <v>29.431999999999999</v>
      </c>
      <c r="L186" s="125">
        <v>1.7250000000000001</v>
      </c>
      <c r="N186" s="75"/>
    </row>
    <row r="187" spans="1:14" x14ac:dyDescent="0.2">
      <c r="A187" s="111">
        <f t="shared" si="4"/>
        <v>6</v>
      </c>
      <c r="B187" s="109">
        <v>42548</v>
      </c>
      <c r="C187" s="117">
        <v>0.63300000000000001</v>
      </c>
      <c r="D187" s="117">
        <v>0</v>
      </c>
      <c r="E187" s="117">
        <v>0</v>
      </c>
      <c r="F187" s="117">
        <v>4.7370000000000001</v>
      </c>
      <c r="G187" s="117">
        <v>2.008</v>
      </c>
      <c r="H187" s="117">
        <v>19</v>
      </c>
      <c r="I187" s="117">
        <v>1.2929999999999999</v>
      </c>
      <c r="J187" s="106">
        <f t="shared" si="5"/>
        <v>27.670999999999999</v>
      </c>
      <c r="L187" s="125">
        <v>1.83</v>
      </c>
      <c r="N187" s="75"/>
    </row>
    <row r="188" spans="1:14" x14ac:dyDescent="0.2">
      <c r="A188" s="111">
        <f t="shared" si="4"/>
        <v>6</v>
      </c>
      <c r="B188" s="109">
        <v>42549</v>
      </c>
      <c r="C188" s="117">
        <v>0</v>
      </c>
      <c r="D188" s="117">
        <v>0</v>
      </c>
      <c r="E188" s="117">
        <v>0</v>
      </c>
      <c r="F188" s="117">
        <v>6.468</v>
      </c>
      <c r="G188" s="117">
        <v>3.7810000000000001</v>
      </c>
      <c r="H188" s="117">
        <v>19</v>
      </c>
      <c r="I188" s="117">
        <v>3.3690000000000002</v>
      </c>
      <c r="J188" s="106">
        <f t="shared" si="5"/>
        <v>32.618000000000002</v>
      </c>
      <c r="L188" s="125">
        <v>1.7490000000000001</v>
      </c>
      <c r="N188" s="75"/>
    </row>
    <row r="189" spans="1:14" x14ac:dyDescent="0.2">
      <c r="A189" s="111">
        <f t="shared" si="4"/>
        <v>6</v>
      </c>
      <c r="B189" s="109">
        <v>42550</v>
      </c>
      <c r="C189" s="117">
        <v>0</v>
      </c>
      <c r="D189" s="117">
        <v>0</v>
      </c>
      <c r="E189" s="117">
        <v>0</v>
      </c>
      <c r="F189" s="117">
        <v>5.6639999999999997</v>
      </c>
      <c r="G189" s="117">
        <v>1.4650000000000001</v>
      </c>
      <c r="H189" s="117">
        <v>20</v>
      </c>
      <c r="I189" s="117">
        <v>6.4880000000000004</v>
      </c>
      <c r="J189" s="106">
        <f t="shared" si="5"/>
        <v>33.616999999999997</v>
      </c>
      <c r="L189" s="125">
        <v>1.863</v>
      </c>
      <c r="N189" s="75"/>
    </row>
    <row r="190" spans="1:14" x14ac:dyDescent="0.2">
      <c r="A190" s="111">
        <f t="shared" si="4"/>
        <v>6</v>
      </c>
      <c r="B190" s="109">
        <v>42551</v>
      </c>
      <c r="C190" s="117">
        <v>0</v>
      </c>
      <c r="D190" s="117">
        <v>0</v>
      </c>
      <c r="E190" s="117">
        <v>0</v>
      </c>
      <c r="F190" s="117">
        <v>6.9489999999999998</v>
      </c>
      <c r="G190" s="117">
        <v>2.5670000000000002</v>
      </c>
      <c r="H190" s="117">
        <v>18</v>
      </c>
      <c r="I190" s="117">
        <v>4.976</v>
      </c>
      <c r="J190" s="106">
        <f t="shared" si="5"/>
        <v>32.491999999999997</v>
      </c>
      <c r="L190" s="125">
        <v>1.8740000000000001</v>
      </c>
      <c r="N190" s="75"/>
    </row>
    <row r="191" spans="1:14" x14ac:dyDescent="0.2">
      <c r="A191" s="111">
        <f t="shared" si="4"/>
        <v>7</v>
      </c>
      <c r="B191" s="109">
        <v>42552</v>
      </c>
      <c r="C191" s="117">
        <v>0.628</v>
      </c>
      <c r="D191" s="117">
        <v>0</v>
      </c>
      <c r="E191" s="117">
        <v>0</v>
      </c>
      <c r="F191" s="117">
        <v>5.8390000000000004</v>
      </c>
      <c r="G191" s="117">
        <v>3.581</v>
      </c>
      <c r="H191" s="117">
        <v>17</v>
      </c>
      <c r="I191" s="117">
        <v>6.391</v>
      </c>
      <c r="J191" s="106">
        <f t="shared" si="5"/>
        <v>33.439</v>
      </c>
      <c r="L191" s="125">
        <v>1.8839999999999999</v>
      </c>
      <c r="N191" s="75"/>
    </row>
    <row r="192" spans="1:14" x14ac:dyDescent="0.2">
      <c r="A192" s="111">
        <f t="shared" si="4"/>
        <v>7</v>
      </c>
      <c r="B192" s="109">
        <v>42553</v>
      </c>
      <c r="C192" s="117">
        <v>0.36899999999999999</v>
      </c>
      <c r="D192" s="117">
        <v>0</v>
      </c>
      <c r="E192" s="117">
        <v>0</v>
      </c>
      <c r="F192" s="117">
        <v>6.4269999999999996</v>
      </c>
      <c r="G192" s="117">
        <v>1.4910000000000001</v>
      </c>
      <c r="H192" s="117">
        <v>16</v>
      </c>
      <c r="I192" s="117">
        <v>6.6619999999999999</v>
      </c>
      <c r="J192" s="106">
        <f t="shared" si="5"/>
        <v>30.948999999999998</v>
      </c>
      <c r="L192" s="125">
        <v>1.7589999999999999</v>
      </c>
      <c r="N192" s="75"/>
    </row>
    <row r="193" spans="1:14" x14ac:dyDescent="0.2">
      <c r="A193" s="111">
        <f t="shared" si="4"/>
        <v>7</v>
      </c>
      <c r="B193" s="109">
        <v>42554</v>
      </c>
      <c r="C193" s="117">
        <v>0.85599999999999998</v>
      </c>
      <c r="D193" s="117">
        <v>0</v>
      </c>
      <c r="E193" s="117">
        <v>0</v>
      </c>
      <c r="F193" s="117">
        <v>6.4770000000000003</v>
      </c>
      <c r="G193" s="117">
        <v>1.4079999999999999</v>
      </c>
      <c r="H193" s="117">
        <v>14</v>
      </c>
      <c r="I193" s="117">
        <v>7.0839999999999996</v>
      </c>
      <c r="J193" s="106">
        <f t="shared" si="5"/>
        <v>29.824999999999999</v>
      </c>
      <c r="L193" s="125">
        <v>1.762</v>
      </c>
      <c r="N193" s="75"/>
    </row>
    <row r="194" spans="1:14" x14ac:dyDescent="0.2">
      <c r="A194" s="111">
        <f t="shared" si="4"/>
        <v>7</v>
      </c>
      <c r="B194" s="109">
        <v>42555</v>
      </c>
      <c r="C194" s="117">
        <v>1.615</v>
      </c>
      <c r="D194" s="117">
        <v>0</v>
      </c>
      <c r="E194" s="117">
        <v>0</v>
      </c>
      <c r="F194" s="117">
        <v>6.6539999999999999</v>
      </c>
      <c r="G194" s="117">
        <v>4.0140000000000002</v>
      </c>
      <c r="H194" s="117">
        <v>14</v>
      </c>
      <c r="I194" s="117">
        <v>7.5039999999999996</v>
      </c>
      <c r="J194" s="106">
        <f t="shared" si="5"/>
        <v>33.786999999999999</v>
      </c>
      <c r="L194" s="125">
        <v>1.879</v>
      </c>
      <c r="N194" s="75"/>
    </row>
    <row r="195" spans="1:14" x14ac:dyDescent="0.2">
      <c r="A195" s="111">
        <f t="shared" si="4"/>
        <v>7</v>
      </c>
      <c r="B195" s="109">
        <v>42556</v>
      </c>
      <c r="C195" s="117">
        <v>3.125</v>
      </c>
      <c r="D195" s="117">
        <v>0</v>
      </c>
      <c r="E195" s="117">
        <v>0</v>
      </c>
      <c r="F195" s="117">
        <v>8.4740000000000002</v>
      </c>
      <c r="G195" s="117">
        <v>4.0410000000000004</v>
      </c>
      <c r="H195" s="117">
        <v>13</v>
      </c>
      <c r="I195" s="117">
        <v>3.3639999999999999</v>
      </c>
      <c r="J195" s="106">
        <f t="shared" si="5"/>
        <v>32.003999999999998</v>
      </c>
      <c r="L195" s="125">
        <v>1.839</v>
      </c>
      <c r="N195" s="75"/>
    </row>
    <row r="196" spans="1:14" x14ac:dyDescent="0.2">
      <c r="A196" s="111">
        <f t="shared" si="4"/>
        <v>7</v>
      </c>
      <c r="B196" s="109">
        <v>42557</v>
      </c>
      <c r="C196" s="117">
        <v>0.36799999999999999</v>
      </c>
      <c r="D196" s="117">
        <v>0</v>
      </c>
      <c r="E196" s="117">
        <v>0</v>
      </c>
      <c r="F196" s="117">
        <v>7.0119999999999996</v>
      </c>
      <c r="G196" s="117">
        <v>3.7839999999999998</v>
      </c>
      <c r="H196" s="117">
        <v>15</v>
      </c>
      <c r="I196" s="117">
        <v>6.1429999999999998</v>
      </c>
      <c r="J196" s="106">
        <f t="shared" si="5"/>
        <v>32.307000000000002</v>
      </c>
      <c r="L196" s="125">
        <v>1.8149999999999999</v>
      </c>
      <c r="N196" s="75"/>
    </row>
    <row r="197" spans="1:14" x14ac:dyDescent="0.2">
      <c r="A197" s="111">
        <f t="shared" si="4"/>
        <v>7</v>
      </c>
      <c r="B197" s="109">
        <v>42558</v>
      </c>
      <c r="C197" s="117">
        <v>0.36199999999999999</v>
      </c>
      <c r="D197" s="117">
        <v>0</v>
      </c>
      <c r="E197" s="117">
        <v>0</v>
      </c>
      <c r="F197" s="117">
        <v>6.8879999999999999</v>
      </c>
      <c r="G197" s="117">
        <v>1.71</v>
      </c>
      <c r="H197" s="117">
        <v>18</v>
      </c>
      <c r="I197" s="117">
        <v>6.2370000000000001</v>
      </c>
      <c r="J197" s="106">
        <f t="shared" si="5"/>
        <v>33.197000000000003</v>
      </c>
      <c r="L197" s="125">
        <v>1.7989999999999999</v>
      </c>
      <c r="N197" s="75"/>
    </row>
    <row r="198" spans="1:14" x14ac:dyDescent="0.2">
      <c r="A198" s="111">
        <f t="shared" si="4"/>
        <v>7</v>
      </c>
      <c r="B198" s="109">
        <v>42559</v>
      </c>
      <c r="C198" s="117">
        <v>0.33800000000000002</v>
      </c>
      <c r="D198" s="117">
        <v>0.46100000000000002</v>
      </c>
      <c r="E198" s="117">
        <v>0.127</v>
      </c>
      <c r="F198" s="117">
        <v>5.3029999999999999</v>
      </c>
      <c r="G198" s="117">
        <v>1.25</v>
      </c>
      <c r="H198" s="117">
        <v>19</v>
      </c>
      <c r="I198" s="117">
        <v>4.0229999999999997</v>
      </c>
      <c r="J198" s="106">
        <f t="shared" si="5"/>
        <v>30.501999999999999</v>
      </c>
      <c r="L198" s="125">
        <v>1.708</v>
      </c>
      <c r="N198" s="75"/>
    </row>
    <row r="199" spans="1:14" x14ac:dyDescent="0.2">
      <c r="A199" s="111">
        <f t="shared" si="4"/>
        <v>7</v>
      </c>
      <c r="B199" s="109">
        <v>42560</v>
      </c>
      <c r="C199" s="117">
        <v>0</v>
      </c>
      <c r="D199" s="117">
        <v>0</v>
      </c>
      <c r="E199" s="117">
        <v>0</v>
      </c>
      <c r="F199" s="117">
        <v>3.0880000000000001</v>
      </c>
      <c r="G199" s="117">
        <v>7.0999999999999994E-2</v>
      </c>
      <c r="H199" s="117">
        <v>24</v>
      </c>
      <c r="I199" s="117">
        <v>2.4809999999999999</v>
      </c>
      <c r="J199" s="106">
        <f t="shared" si="5"/>
        <v>29.64</v>
      </c>
      <c r="L199" s="125">
        <v>1.746</v>
      </c>
      <c r="N199" s="75"/>
    </row>
    <row r="200" spans="1:14" x14ac:dyDescent="0.2">
      <c r="A200" s="111">
        <f t="shared" si="4"/>
        <v>7</v>
      </c>
      <c r="B200" s="109">
        <v>42561</v>
      </c>
      <c r="C200" s="117">
        <v>0</v>
      </c>
      <c r="D200" s="117">
        <v>0</v>
      </c>
      <c r="E200" s="117">
        <v>0</v>
      </c>
      <c r="F200" s="117">
        <v>3.71</v>
      </c>
      <c r="G200" s="117">
        <v>0</v>
      </c>
      <c r="H200" s="117">
        <v>25</v>
      </c>
      <c r="I200" s="117">
        <v>1.726</v>
      </c>
      <c r="J200" s="106">
        <f t="shared" si="5"/>
        <v>30.436</v>
      </c>
      <c r="L200" s="125">
        <v>1.7549999999999999</v>
      </c>
      <c r="N200" s="75"/>
    </row>
    <row r="201" spans="1:14" x14ac:dyDescent="0.2">
      <c r="A201" s="111">
        <f t="shared" ref="A201:A264" si="6">+IF(ISBLANK($B201),"",MONTH($B201))</f>
        <v>7</v>
      </c>
      <c r="B201" s="109">
        <v>42562</v>
      </c>
      <c r="C201" s="117">
        <v>0.182</v>
      </c>
      <c r="D201" s="117">
        <v>0</v>
      </c>
      <c r="E201" s="117">
        <v>0</v>
      </c>
      <c r="F201" s="117">
        <v>2.488</v>
      </c>
      <c r="G201" s="117">
        <v>0.627</v>
      </c>
      <c r="H201" s="117">
        <v>21</v>
      </c>
      <c r="I201" s="117">
        <v>6.3369999999999997</v>
      </c>
      <c r="J201" s="106">
        <f t="shared" ref="J201:J264" si="7">+SUM(C201:I201)</f>
        <v>30.634</v>
      </c>
      <c r="L201" s="125">
        <v>1.83</v>
      </c>
      <c r="N201" s="75"/>
    </row>
    <row r="202" spans="1:14" x14ac:dyDescent="0.2">
      <c r="A202" s="111">
        <f t="shared" si="6"/>
        <v>7</v>
      </c>
      <c r="B202" s="109">
        <v>42563</v>
      </c>
      <c r="C202" s="117">
        <v>0</v>
      </c>
      <c r="D202" s="117">
        <v>0</v>
      </c>
      <c r="E202" s="117">
        <v>0</v>
      </c>
      <c r="F202" s="117">
        <v>3.7669999999999999</v>
      </c>
      <c r="G202" s="117">
        <v>0.432</v>
      </c>
      <c r="H202" s="117">
        <v>25</v>
      </c>
      <c r="I202" s="117">
        <v>4.6109999999999998</v>
      </c>
      <c r="J202" s="106">
        <f t="shared" si="7"/>
        <v>33.809999999999995</v>
      </c>
      <c r="L202" s="125">
        <v>1.8420000000000001</v>
      </c>
      <c r="N202" s="75"/>
    </row>
    <row r="203" spans="1:14" x14ac:dyDescent="0.2">
      <c r="A203" s="111">
        <f t="shared" si="6"/>
        <v>7</v>
      </c>
      <c r="B203" s="109">
        <v>42564</v>
      </c>
      <c r="C203" s="117">
        <v>0</v>
      </c>
      <c r="D203" s="117">
        <v>0</v>
      </c>
      <c r="E203" s="117">
        <v>0</v>
      </c>
      <c r="F203" s="117">
        <v>2.6869999999999998</v>
      </c>
      <c r="G203" s="117">
        <v>1.7250000000000001</v>
      </c>
      <c r="H203" s="117">
        <v>22</v>
      </c>
      <c r="I203" s="117">
        <v>4.4260000000000002</v>
      </c>
      <c r="J203" s="106">
        <f t="shared" si="7"/>
        <v>30.838000000000001</v>
      </c>
      <c r="L203" s="125">
        <v>1.732</v>
      </c>
      <c r="N203" s="75"/>
    </row>
    <row r="204" spans="1:14" x14ac:dyDescent="0.2">
      <c r="A204" s="111">
        <f t="shared" si="6"/>
        <v>7</v>
      </c>
      <c r="B204" s="109">
        <v>42565</v>
      </c>
      <c r="C204" s="117">
        <v>0</v>
      </c>
      <c r="D204" s="117">
        <v>0</v>
      </c>
      <c r="E204" s="117">
        <v>0</v>
      </c>
      <c r="F204" s="117">
        <v>3.7050000000000001</v>
      </c>
      <c r="G204" s="117">
        <v>0.92300000000000004</v>
      </c>
      <c r="H204" s="117">
        <v>24</v>
      </c>
      <c r="I204" s="117">
        <v>4.7220000000000004</v>
      </c>
      <c r="J204" s="106">
        <f t="shared" si="7"/>
        <v>33.35</v>
      </c>
      <c r="L204" s="125">
        <v>1.7769999999999999</v>
      </c>
      <c r="N204" s="75"/>
    </row>
    <row r="205" spans="1:14" x14ac:dyDescent="0.2">
      <c r="A205" s="111">
        <f t="shared" si="6"/>
        <v>7</v>
      </c>
      <c r="B205" s="109">
        <v>42566</v>
      </c>
      <c r="C205" s="117">
        <v>0</v>
      </c>
      <c r="D205" s="117">
        <v>0</v>
      </c>
      <c r="E205" s="117">
        <v>0</v>
      </c>
      <c r="F205" s="117">
        <v>3.4279999999999999</v>
      </c>
      <c r="G205" s="117">
        <v>1.758</v>
      </c>
      <c r="H205" s="117">
        <v>19</v>
      </c>
      <c r="I205" s="117">
        <v>4.617</v>
      </c>
      <c r="J205" s="106">
        <f t="shared" si="7"/>
        <v>28.803000000000001</v>
      </c>
      <c r="L205" s="125">
        <v>1.7450000000000001</v>
      </c>
      <c r="N205" s="75"/>
    </row>
    <row r="206" spans="1:14" x14ac:dyDescent="0.2">
      <c r="A206" s="111">
        <f t="shared" si="6"/>
        <v>7</v>
      </c>
      <c r="B206" s="109">
        <v>42567</v>
      </c>
      <c r="C206" s="117">
        <v>0</v>
      </c>
      <c r="D206" s="117">
        <v>0</v>
      </c>
      <c r="E206" s="117">
        <v>0</v>
      </c>
      <c r="F206" s="117">
        <v>1.798</v>
      </c>
      <c r="G206" s="117">
        <v>0.30399999999999999</v>
      </c>
      <c r="H206" s="117">
        <v>21</v>
      </c>
      <c r="I206" s="117">
        <v>5.5190000000000001</v>
      </c>
      <c r="J206" s="106">
        <f t="shared" si="7"/>
        <v>28.621000000000002</v>
      </c>
      <c r="L206" s="125">
        <v>1.67</v>
      </c>
      <c r="N206" s="75"/>
    </row>
    <row r="207" spans="1:14" x14ac:dyDescent="0.2">
      <c r="A207" s="111">
        <f t="shared" si="6"/>
        <v>7</v>
      </c>
      <c r="B207" s="109">
        <v>42568</v>
      </c>
      <c r="C207" s="117">
        <v>0</v>
      </c>
      <c r="D207" s="117">
        <v>0</v>
      </c>
      <c r="E207" s="117">
        <v>0</v>
      </c>
      <c r="F207" s="117">
        <v>1.819</v>
      </c>
      <c r="G207" s="117">
        <v>0.66900000000000004</v>
      </c>
      <c r="H207" s="117">
        <v>23</v>
      </c>
      <c r="I207" s="117">
        <v>3.984</v>
      </c>
      <c r="J207" s="106">
        <f t="shared" si="7"/>
        <v>29.472000000000001</v>
      </c>
      <c r="L207" s="125">
        <v>1.6180000000000001</v>
      </c>
      <c r="N207" s="75"/>
    </row>
    <row r="208" spans="1:14" x14ac:dyDescent="0.2">
      <c r="A208" s="111">
        <f t="shared" si="6"/>
        <v>7</v>
      </c>
      <c r="B208" s="109">
        <v>42569</v>
      </c>
      <c r="C208" s="117">
        <v>0</v>
      </c>
      <c r="D208" s="117">
        <v>0</v>
      </c>
      <c r="E208" s="117">
        <v>0</v>
      </c>
      <c r="F208" s="117">
        <v>4.7229999999999999</v>
      </c>
      <c r="G208" s="117">
        <v>0.7</v>
      </c>
      <c r="H208" s="117">
        <v>22</v>
      </c>
      <c r="I208" s="117">
        <v>3.7669999999999999</v>
      </c>
      <c r="J208" s="106">
        <f t="shared" si="7"/>
        <v>31.19</v>
      </c>
      <c r="L208" s="125">
        <v>1.796</v>
      </c>
      <c r="N208" s="75"/>
    </row>
    <row r="209" spans="1:21" x14ac:dyDescent="0.2">
      <c r="A209" s="111">
        <f t="shared" si="6"/>
        <v>7</v>
      </c>
      <c r="B209" s="109">
        <v>42570</v>
      </c>
      <c r="C209" s="117">
        <v>0</v>
      </c>
      <c r="D209" s="117">
        <v>0</v>
      </c>
      <c r="E209" s="117">
        <v>0</v>
      </c>
      <c r="F209" s="117">
        <v>4.4909999999999997</v>
      </c>
      <c r="G209" s="117">
        <v>0.68500000000000005</v>
      </c>
      <c r="H209" s="117">
        <v>23</v>
      </c>
      <c r="I209" s="117">
        <v>3.726</v>
      </c>
      <c r="J209" s="106">
        <f t="shared" si="7"/>
        <v>31.902000000000001</v>
      </c>
      <c r="L209" s="125">
        <v>1.756</v>
      </c>
      <c r="N209" s="75"/>
    </row>
    <row r="210" spans="1:21" x14ac:dyDescent="0.2">
      <c r="A210" s="111">
        <f t="shared" si="6"/>
        <v>7</v>
      </c>
      <c r="B210" s="109">
        <v>42571</v>
      </c>
      <c r="C210" s="117">
        <v>0.33300000000000002</v>
      </c>
      <c r="D210" s="117">
        <v>0</v>
      </c>
      <c r="E210" s="117">
        <v>0</v>
      </c>
      <c r="F210" s="117">
        <v>4.7489999999999997</v>
      </c>
      <c r="G210" s="117">
        <v>0.85799999999999998</v>
      </c>
      <c r="H210" s="117">
        <v>25</v>
      </c>
      <c r="I210" s="117">
        <v>1.1040000000000001</v>
      </c>
      <c r="J210" s="106">
        <f t="shared" si="7"/>
        <v>32.043999999999997</v>
      </c>
      <c r="L210" s="125">
        <v>1.853</v>
      </c>
      <c r="N210" s="75"/>
    </row>
    <row r="211" spans="1:21" x14ac:dyDescent="0.2">
      <c r="A211" s="111">
        <f t="shared" si="6"/>
        <v>7</v>
      </c>
      <c r="B211" s="109">
        <v>42572</v>
      </c>
      <c r="C211" s="117">
        <v>0.54400000000000004</v>
      </c>
      <c r="D211" s="117">
        <v>0</v>
      </c>
      <c r="E211" s="117">
        <v>0</v>
      </c>
      <c r="F211" s="117">
        <v>5.3739999999999997</v>
      </c>
      <c r="G211" s="117">
        <v>0.98599999999999999</v>
      </c>
      <c r="H211" s="117">
        <v>26</v>
      </c>
      <c r="I211" s="117">
        <v>0</v>
      </c>
      <c r="J211" s="106">
        <f t="shared" si="7"/>
        <v>32.903999999999996</v>
      </c>
      <c r="L211" s="125">
        <v>1.875</v>
      </c>
      <c r="N211" s="75"/>
    </row>
    <row r="212" spans="1:21" x14ac:dyDescent="0.2">
      <c r="A212" s="111">
        <f t="shared" si="6"/>
        <v>7</v>
      </c>
      <c r="B212" s="109">
        <v>42573</v>
      </c>
      <c r="C212" s="117">
        <v>0.47499999999999998</v>
      </c>
      <c r="D212" s="117">
        <v>0</v>
      </c>
      <c r="E212" s="117">
        <v>0</v>
      </c>
      <c r="F212" s="117">
        <v>4.3659999999999997</v>
      </c>
      <c r="G212" s="117">
        <v>1.157</v>
      </c>
      <c r="H212" s="117">
        <v>24</v>
      </c>
      <c r="I212" s="117">
        <v>0</v>
      </c>
      <c r="J212" s="106">
        <f t="shared" si="7"/>
        <v>29.997999999999998</v>
      </c>
      <c r="L212" s="125">
        <v>1.7549999999999999</v>
      </c>
      <c r="N212" s="75"/>
    </row>
    <row r="213" spans="1:21" x14ac:dyDescent="0.2">
      <c r="A213" s="111">
        <f t="shared" si="6"/>
        <v>7</v>
      </c>
      <c r="B213" s="109">
        <v>42574</v>
      </c>
      <c r="C213" s="117">
        <v>0.50900000000000001</v>
      </c>
      <c r="D213" s="117">
        <v>0</v>
      </c>
      <c r="E213" s="117">
        <v>0</v>
      </c>
      <c r="F213" s="117">
        <v>5.86</v>
      </c>
      <c r="G213" s="117">
        <v>0.86499999999999999</v>
      </c>
      <c r="H213" s="117">
        <v>25</v>
      </c>
      <c r="I213" s="117">
        <v>0</v>
      </c>
      <c r="J213" s="106">
        <f t="shared" si="7"/>
        <v>32.234000000000002</v>
      </c>
      <c r="L213" s="125">
        <v>1.7849999999999999</v>
      </c>
      <c r="N213" s="75"/>
    </row>
    <row r="214" spans="1:21" x14ac:dyDescent="0.2">
      <c r="A214" s="111">
        <f t="shared" si="6"/>
        <v>7</v>
      </c>
      <c r="B214" s="109">
        <v>42575</v>
      </c>
      <c r="C214" s="117">
        <v>0.372</v>
      </c>
      <c r="D214" s="117">
        <v>0</v>
      </c>
      <c r="E214" s="117">
        <v>0</v>
      </c>
      <c r="F214" s="117">
        <v>5.0110000000000001</v>
      </c>
      <c r="G214" s="117">
        <v>1.2350000000000001</v>
      </c>
      <c r="H214" s="117">
        <v>22</v>
      </c>
      <c r="I214" s="117">
        <v>0</v>
      </c>
      <c r="J214" s="106">
        <f t="shared" si="7"/>
        <v>28.618000000000002</v>
      </c>
      <c r="L214" s="125">
        <v>1.677</v>
      </c>
      <c r="N214" s="75"/>
    </row>
    <row r="215" spans="1:21" x14ac:dyDescent="0.2">
      <c r="A215" s="111">
        <f t="shared" si="6"/>
        <v>7</v>
      </c>
      <c r="B215" s="109">
        <v>42576</v>
      </c>
      <c r="C215" s="117">
        <v>0.51600000000000001</v>
      </c>
      <c r="D215" s="117">
        <v>0</v>
      </c>
      <c r="E215" s="117">
        <v>0</v>
      </c>
      <c r="F215" s="117">
        <v>6.1349999999999998</v>
      </c>
      <c r="G215" s="117">
        <v>1.119</v>
      </c>
      <c r="H215" s="117">
        <v>25</v>
      </c>
      <c r="I215" s="117">
        <v>0</v>
      </c>
      <c r="J215" s="106">
        <f t="shared" si="7"/>
        <v>32.769999999999996</v>
      </c>
      <c r="L215" s="125">
        <v>1.8720000000000001</v>
      </c>
      <c r="N215" s="75"/>
    </row>
    <row r="216" spans="1:21" x14ac:dyDescent="0.2">
      <c r="A216" s="111">
        <f t="shared" si="6"/>
        <v>7</v>
      </c>
      <c r="B216" s="109">
        <v>42577</v>
      </c>
      <c r="C216" s="117">
        <v>0.98799999999999999</v>
      </c>
      <c r="D216" s="117">
        <v>0</v>
      </c>
      <c r="E216" s="117">
        <v>0</v>
      </c>
      <c r="F216" s="117">
        <v>5.8470000000000004</v>
      </c>
      <c r="G216" s="117">
        <v>2.7050000000000001</v>
      </c>
      <c r="H216" s="117">
        <v>23</v>
      </c>
      <c r="I216" s="117">
        <v>0</v>
      </c>
      <c r="J216" s="106">
        <f t="shared" si="7"/>
        <v>32.54</v>
      </c>
      <c r="L216" s="125">
        <v>1.804</v>
      </c>
      <c r="N216" s="75"/>
    </row>
    <row r="217" spans="1:21" x14ac:dyDescent="0.2">
      <c r="A217" s="111">
        <f t="shared" si="6"/>
        <v>7</v>
      </c>
      <c r="B217" s="109">
        <v>42578</v>
      </c>
      <c r="C217" s="117">
        <v>0.81399999999999995</v>
      </c>
      <c r="D217" s="117">
        <v>0</v>
      </c>
      <c r="E217" s="117">
        <v>0.19700000000000001</v>
      </c>
      <c r="F217" s="117">
        <v>5.7140000000000004</v>
      </c>
      <c r="G217" s="117">
        <v>1.7529999999999999</v>
      </c>
      <c r="H217" s="117">
        <v>23</v>
      </c>
      <c r="I217" s="117">
        <v>0</v>
      </c>
      <c r="J217" s="106">
        <f t="shared" si="7"/>
        <v>31.478000000000002</v>
      </c>
      <c r="L217" s="125">
        <v>1.8460000000000001</v>
      </c>
      <c r="N217" s="75"/>
    </row>
    <row r="218" spans="1:21" x14ac:dyDescent="0.2">
      <c r="A218" s="111">
        <f t="shared" si="6"/>
        <v>7</v>
      </c>
      <c r="B218" s="109">
        <v>42579</v>
      </c>
      <c r="C218" s="117">
        <v>0.97499999999999998</v>
      </c>
      <c r="D218" s="117">
        <v>0</v>
      </c>
      <c r="E218" s="117">
        <v>0</v>
      </c>
      <c r="F218" s="117">
        <v>5.9489999999999998</v>
      </c>
      <c r="G218" s="117">
        <v>2.556</v>
      </c>
      <c r="H218" s="117">
        <v>24</v>
      </c>
      <c r="I218" s="117">
        <v>0</v>
      </c>
      <c r="J218" s="106">
        <f t="shared" si="7"/>
        <v>33.480000000000004</v>
      </c>
      <c r="L218" s="125">
        <v>1.9510000000000001</v>
      </c>
      <c r="N218" s="75"/>
    </row>
    <row r="219" spans="1:21" x14ac:dyDescent="0.2">
      <c r="A219" s="111">
        <f t="shared" si="6"/>
        <v>7</v>
      </c>
      <c r="B219" s="109">
        <v>42580</v>
      </c>
      <c r="C219" s="117">
        <v>0</v>
      </c>
      <c r="D219" s="117">
        <v>0</v>
      </c>
      <c r="E219" s="117">
        <v>0</v>
      </c>
      <c r="F219" s="117">
        <v>6.4</v>
      </c>
      <c r="G219" s="117">
        <v>0.81899999999999995</v>
      </c>
      <c r="H219" s="117">
        <v>26</v>
      </c>
      <c r="I219" s="117">
        <v>0</v>
      </c>
      <c r="J219" s="106">
        <f t="shared" si="7"/>
        <v>33.219000000000001</v>
      </c>
      <c r="L219" s="125">
        <v>1.8560000000000001</v>
      </c>
      <c r="N219" s="75"/>
    </row>
    <row r="220" spans="1:21" x14ac:dyDescent="0.2">
      <c r="A220" s="111">
        <f t="shared" si="6"/>
        <v>7</v>
      </c>
      <c r="B220" s="109">
        <v>42581</v>
      </c>
      <c r="C220" s="117">
        <v>0</v>
      </c>
      <c r="D220" s="117">
        <v>0</v>
      </c>
      <c r="E220" s="117">
        <v>0</v>
      </c>
      <c r="F220" s="117">
        <v>3.5910000000000002</v>
      </c>
      <c r="G220" s="117">
        <v>1.093</v>
      </c>
      <c r="H220" s="117">
        <v>26</v>
      </c>
      <c r="I220" s="117">
        <v>0</v>
      </c>
      <c r="J220" s="106">
        <f t="shared" si="7"/>
        <v>30.684000000000001</v>
      </c>
      <c r="L220" s="125">
        <v>1.8069999999999999</v>
      </c>
      <c r="N220" s="75"/>
    </row>
    <row r="221" spans="1:21" x14ac:dyDescent="0.2">
      <c r="A221" s="111">
        <f t="shared" si="6"/>
        <v>7</v>
      </c>
      <c r="B221" s="109">
        <v>42582</v>
      </c>
      <c r="C221" s="117">
        <v>0</v>
      </c>
      <c r="D221" s="117">
        <v>0</v>
      </c>
      <c r="E221" s="117">
        <v>0</v>
      </c>
      <c r="F221" s="117">
        <v>4.6150000000000002</v>
      </c>
      <c r="G221" s="117">
        <v>1.226</v>
      </c>
      <c r="H221" s="117">
        <v>24</v>
      </c>
      <c r="I221" s="117">
        <v>0</v>
      </c>
      <c r="J221" s="106">
        <f t="shared" si="7"/>
        <v>29.841000000000001</v>
      </c>
      <c r="L221" s="125">
        <v>1.7490000000000001</v>
      </c>
    </row>
    <row r="222" spans="1:21" x14ac:dyDescent="0.2">
      <c r="A222" s="111">
        <f t="shared" si="6"/>
        <v>8</v>
      </c>
      <c r="B222" s="109">
        <v>42583</v>
      </c>
      <c r="C222" s="117">
        <v>0.20599999999999999</v>
      </c>
      <c r="D222" s="117">
        <v>0.183</v>
      </c>
      <c r="E222" s="117">
        <v>8.1000000000000003E-2</v>
      </c>
      <c r="F222" s="117">
        <v>2.5379999999999998</v>
      </c>
      <c r="G222" s="117">
        <v>1.883</v>
      </c>
      <c r="H222" s="117">
        <v>25</v>
      </c>
      <c r="I222" s="117">
        <v>3.4220000000000002</v>
      </c>
      <c r="J222" s="106">
        <f t="shared" si="7"/>
        <v>33.312999999999995</v>
      </c>
      <c r="L222" s="125">
        <v>1.839</v>
      </c>
    </row>
    <row r="223" spans="1:21" x14ac:dyDescent="0.2">
      <c r="A223" s="111">
        <f t="shared" si="6"/>
        <v>8</v>
      </c>
      <c r="B223" s="109">
        <v>42584</v>
      </c>
      <c r="C223" s="117">
        <v>1.2999999999999999E-2</v>
      </c>
      <c r="D223" s="117">
        <v>0</v>
      </c>
      <c r="E223" s="117">
        <v>0</v>
      </c>
      <c r="F223" s="117">
        <v>1.9370000000000001</v>
      </c>
      <c r="G223" s="117">
        <v>1.587</v>
      </c>
      <c r="H223" s="117">
        <v>25</v>
      </c>
      <c r="I223" s="117">
        <v>4.34</v>
      </c>
      <c r="J223" s="106">
        <f t="shared" si="7"/>
        <v>32.876999999999995</v>
      </c>
      <c r="L223" s="125">
        <v>1.8089999999999999</v>
      </c>
    </row>
    <row r="224" spans="1:21" x14ac:dyDescent="0.2">
      <c r="A224" s="111">
        <f t="shared" si="6"/>
        <v>8</v>
      </c>
      <c r="B224" s="109">
        <v>42585</v>
      </c>
      <c r="C224" s="117">
        <v>0.16600000000000001</v>
      </c>
      <c r="D224" s="117">
        <v>0</v>
      </c>
      <c r="E224" s="117">
        <v>0</v>
      </c>
      <c r="F224" s="117">
        <v>1.4419999999999999</v>
      </c>
      <c r="G224" s="117">
        <v>1.8049999999999999</v>
      </c>
      <c r="H224" s="117">
        <v>25</v>
      </c>
      <c r="I224" s="117">
        <v>4.93</v>
      </c>
      <c r="J224" s="106">
        <f t="shared" si="7"/>
        <v>33.343000000000004</v>
      </c>
      <c r="K224" s="76"/>
      <c r="L224" s="125">
        <v>1.9279999999999999</v>
      </c>
      <c r="N224" s="76"/>
      <c r="O224" s="76"/>
      <c r="P224" s="76"/>
      <c r="Q224" s="76"/>
      <c r="R224" s="76"/>
      <c r="S224" s="76"/>
      <c r="T224" s="76"/>
      <c r="U224" s="76"/>
    </row>
    <row r="225" spans="1:21" x14ac:dyDescent="0.2">
      <c r="A225" s="111">
        <f t="shared" si="6"/>
        <v>8</v>
      </c>
      <c r="B225" s="109">
        <v>42586</v>
      </c>
      <c r="C225" s="117">
        <v>0.104</v>
      </c>
      <c r="D225" s="117">
        <v>0</v>
      </c>
      <c r="E225" s="117">
        <v>0</v>
      </c>
      <c r="F225" s="117">
        <v>1.7569999999999999</v>
      </c>
      <c r="G225" s="117">
        <v>0.61599999999999999</v>
      </c>
      <c r="H225" s="117">
        <v>28</v>
      </c>
      <c r="I225" s="117">
        <v>3.8620000000000001</v>
      </c>
      <c r="J225" s="106">
        <f t="shared" si="7"/>
        <v>34.338999999999999</v>
      </c>
      <c r="K225" s="76"/>
      <c r="L225" s="125">
        <v>1.9390000000000001</v>
      </c>
      <c r="N225" s="76"/>
      <c r="O225" s="76"/>
      <c r="P225" s="76"/>
      <c r="Q225" s="76"/>
      <c r="R225" s="76"/>
      <c r="S225" s="76"/>
      <c r="T225" s="76"/>
      <c r="U225" s="76"/>
    </row>
    <row r="226" spans="1:21" x14ac:dyDescent="0.2">
      <c r="A226" s="111">
        <f t="shared" si="6"/>
        <v>8</v>
      </c>
      <c r="B226" s="109">
        <v>42587</v>
      </c>
      <c r="C226" s="117">
        <v>0.54300000000000004</v>
      </c>
      <c r="D226" s="117">
        <v>0</v>
      </c>
      <c r="E226" s="117">
        <v>0</v>
      </c>
      <c r="F226" s="117">
        <v>1.7230000000000001</v>
      </c>
      <c r="G226" s="117">
        <v>0</v>
      </c>
      <c r="H226" s="117">
        <v>30</v>
      </c>
      <c r="I226" s="117">
        <v>2.6869999999999998</v>
      </c>
      <c r="J226" s="106">
        <f t="shared" si="7"/>
        <v>34.952999999999996</v>
      </c>
      <c r="K226" s="76"/>
      <c r="L226" s="125">
        <v>1.859</v>
      </c>
      <c r="N226" s="76"/>
      <c r="O226" s="76"/>
      <c r="P226" s="76"/>
      <c r="Q226" s="76"/>
      <c r="R226" s="76"/>
      <c r="S226" s="76"/>
      <c r="T226" s="76"/>
      <c r="U226" s="76"/>
    </row>
    <row r="227" spans="1:21" x14ac:dyDescent="0.2">
      <c r="A227" s="111">
        <f t="shared" si="6"/>
        <v>8</v>
      </c>
      <c r="B227" s="109">
        <v>42588</v>
      </c>
      <c r="C227" s="117">
        <v>0.76700000000000002</v>
      </c>
      <c r="D227" s="117">
        <v>0</v>
      </c>
      <c r="E227" s="117">
        <v>0</v>
      </c>
      <c r="F227" s="117">
        <v>1.6990000000000001</v>
      </c>
      <c r="G227" s="117">
        <v>0</v>
      </c>
      <c r="H227" s="117">
        <v>27</v>
      </c>
      <c r="I227" s="117">
        <v>0.91800000000000004</v>
      </c>
      <c r="J227" s="106">
        <f t="shared" si="7"/>
        <v>30.384</v>
      </c>
      <c r="K227" s="76"/>
      <c r="L227" s="125">
        <v>1.849</v>
      </c>
      <c r="N227" s="76"/>
      <c r="O227" s="76"/>
      <c r="P227" s="76"/>
      <c r="Q227" s="76"/>
      <c r="R227" s="76"/>
      <c r="S227" s="76"/>
      <c r="T227" s="76"/>
      <c r="U227" s="76"/>
    </row>
    <row r="228" spans="1:21" x14ac:dyDescent="0.2">
      <c r="A228" s="111">
        <f t="shared" si="6"/>
        <v>8</v>
      </c>
      <c r="B228" s="109">
        <v>42589</v>
      </c>
      <c r="C228" s="117">
        <v>0.86099999999999999</v>
      </c>
      <c r="D228" s="117">
        <v>0</v>
      </c>
      <c r="E228" s="117">
        <v>0</v>
      </c>
      <c r="F228" s="117">
        <v>2.0920000000000001</v>
      </c>
      <c r="G228" s="117">
        <v>0</v>
      </c>
      <c r="H228" s="117">
        <v>26</v>
      </c>
      <c r="I228" s="117">
        <v>0.79200000000000004</v>
      </c>
      <c r="J228" s="106">
        <f t="shared" si="7"/>
        <v>29.745000000000001</v>
      </c>
      <c r="K228" s="76"/>
      <c r="L228" s="125">
        <v>1.857</v>
      </c>
      <c r="N228" s="76"/>
      <c r="O228" s="76"/>
      <c r="P228" s="76"/>
      <c r="Q228" s="76"/>
      <c r="R228" s="76"/>
      <c r="S228" s="76"/>
      <c r="T228" s="76"/>
      <c r="U228" s="76"/>
    </row>
    <row r="229" spans="1:21" x14ac:dyDescent="0.2">
      <c r="A229" s="111">
        <f t="shared" si="6"/>
        <v>8</v>
      </c>
      <c r="B229" s="109">
        <v>42590</v>
      </c>
      <c r="C229" s="117">
        <v>0</v>
      </c>
      <c r="D229" s="117">
        <v>0</v>
      </c>
      <c r="E229" s="117">
        <v>0</v>
      </c>
      <c r="F229" s="117">
        <v>3.6749999999999998</v>
      </c>
      <c r="G229" s="117">
        <v>0.44400000000000001</v>
      </c>
      <c r="H229" s="117">
        <v>30</v>
      </c>
      <c r="I229" s="117">
        <v>0.52400000000000002</v>
      </c>
      <c r="J229" s="106">
        <f t="shared" si="7"/>
        <v>34.643000000000001</v>
      </c>
      <c r="K229" s="76"/>
      <c r="L229" s="125">
        <v>1.9219999999999999</v>
      </c>
      <c r="N229" s="76"/>
      <c r="O229" s="76"/>
      <c r="P229" s="76"/>
      <c r="Q229" s="76"/>
      <c r="R229" s="76"/>
      <c r="S229" s="76"/>
      <c r="T229" s="76"/>
      <c r="U229" s="76"/>
    </row>
    <row r="230" spans="1:21" x14ac:dyDescent="0.2">
      <c r="A230" s="111">
        <f t="shared" si="6"/>
        <v>8</v>
      </c>
      <c r="B230" s="109">
        <v>42591</v>
      </c>
      <c r="C230" s="117">
        <v>0.48199999999999998</v>
      </c>
      <c r="D230" s="117">
        <v>0</v>
      </c>
      <c r="E230" s="117">
        <v>0</v>
      </c>
      <c r="F230" s="117">
        <v>3.65</v>
      </c>
      <c r="G230" s="117">
        <v>0</v>
      </c>
      <c r="H230" s="117">
        <v>28</v>
      </c>
      <c r="I230" s="117">
        <v>0</v>
      </c>
      <c r="J230" s="106">
        <f t="shared" si="7"/>
        <v>32.131999999999998</v>
      </c>
      <c r="K230" s="76"/>
      <c r="L230" s="125">
        <v>1.956</v>
      </c>
      <c r="M230" s="76"/>
      <c r="N230" s="76"/>
      <c r="O230" s="76"/>
      <c r="P230" s="76"/>
      <c r="Q230" s="76"/>
      <c r="R230" s="76"/>
      <c r="S230" s="76"/>
      <c r="T230" s="76"/>
      <c r="U230" s="76"/>
    </row>
    <row r="231" spans="1:21" x14ac:dyDescent="0.2">
      <c r="A231" s="111">
        <f t="shared" si="6"/>
        <v>8</v>
      </c>
      <c r="B231" s="109">
        <v>42592</v>
      </c>
      <c r="C231" s="117">
        <v>0.82699999999999996</v>
      </c>
      <c r="D231" s="117">
        <v>0</v>
      </c>
      <c r="E231" s="117">
        <v>0</v>
      </c>
      <c r="F231" s="117">
        <v>3.8250000000000002</v>
      </c>
      <c r="G231" s="117">
        <v>0</v>
      </c>
      <c r="H231" s="117">
        <v>30</v>
      </c>
      <c r="I231" s="117">
        <v>0</v>
      </c>
      <c r="J231" s="106">
        <f t="shared" si="7"/>
        <v>34.652000000000001</v>
      </c>
      <c r="K231" s="76"/>
      <c r="L231" s="125">
        <v>1.9530000000000001</v>
      </c>
      <c r="M231" s="76"/>
      <c r="N231" s="76"/>
      <c r="O231" s="76"/>
      <c r="P231" s="76"/>
      <c r="Q231" s="76"/>
      <c r="R231" s="76"/>
      <c r="S231" s="76"/>
      <c r="T231" s="76"/>
      <c r="U231" s="76"/>
    </row>
    <row r="232" spans="1:21" x14ac:dyDescent="0.2">
      <c r="A232" s="111">
        <f t="shared" si="6"/>
        <v>8</v>
      </c>
      <c r="B232" s="109">
        <v>42593</v>
      </c>
      <c r="C232" s="117">
        <v>1.8859999999999999</v>
      </c>
      <c r="D232" s="117">
        <v>0</v>
      </c>
      <c r="E232" s="117">
        <v>0</v>
      </c>
      <c r="F232" s="117">
        <v>4.0609999999999999</v>
      </c>
      <c r="G232" s="117">
        <v>0.17799999999999999</v>
      </c>
      <c r="H232" s="117">
        <v>27</v>
      </c>
      <c r="I232" s="117">
        <v>0</v>
      </c>
      <c r="J232" s="106">
        <f t="shared" si="7"/>
        <v>33.125</v>
      </c>
      <c r="K232" s="76"/>
      <c r="L232" s="125">
        <v>1.9470000000000001</v>
      </c>
      <c r="M232" s="76"/>
      <c r="N232" s="76"/>
      <c r="O232" s="76"/>
      <c r="P232" s="76"/>
      <c r="Q232" s="76"/>
      <c r="R232" s="76"/>
      <c r="S232" s="76"/>
      <c r="T232" s="76"/>
      <c r="U232" s="76"/>
    </row>
    <row r="233" spans="1:21" x14ac:dyDescent="0.2">
      <c r="A233" s="111">
        <f t="shared" si="6"/>
        <v>8</v>
      </c>
      <c r="B233" s="109">
        <v>42594</v>
      </c>
      <c r="C233" s="117">
        <v>0.56100000000000005</v>
      </c>
      <c r="D233" s="117">
        <v>0</v>
      </c>
      <c r="E233" s="117">
        <v>0</v>
      </c>
      <c r="F233" s="117">
        <v>4.2370000000000001</v>
      </c>
      <c r="G233" s="117">
        <v>0</v>
      </c>
      <c r="H233" s="117">
        <v>30</v>
      </c>
      <c r="I233" s="117">
        <v>0</v>
      </c>
      <c r="J233" s="106">
        <f t="shared" si="7"/>
        <v>34.798000000000002</v>
      </c>
      <c r="K233" s="76"/>
      <c r="L233" s="125">
        <v>1.88</v>
      </c>
      <c r="M233" s="76"/>
      <c r="N233" s="76"/>
      <c r="O233" s="76"/>
      <c r="P233" s="76"/>
      <c r="Q233" s="76"/>
      <c r="R233" s="76"/>
      <c r="S233" s="76"/>
      <c r="T233" s="76"/>
      <c r="U233" s="76"/>
    </row>
    <row r="234" spans="1:21" x14ac:dyDescent="0.2">
      <c r="A234" s="111">
        <f t="shared" si="6"/>
        <v>8</v>
      </c>
      <c r="B234" s="109">
        <v>42595</v>
      </c>
      <c r="C234" s="117">
        <v>6.5000000000000002E-2</v>
      </c>
      <c r="D234" s="117">
        <v>0</v>
      </c>
      <c r="E234" s="117">
        <v>0</v>
      </c>
      <c r="F234" s="117">
        <v>3.6</v>
      </c>
      <c r="G234" s="117">
        <v>0.317</v>
      </c>
      <c r="H234" s="117">
        <v>26</v>
      </c>
      <c r="I234" s="117">
        <v>0</v>
      </c>
      <c r="J234" s="106">
        <f t="shared" si="7"/>
        <v>29.981999999999999</v>
      </c>
      <c r="K234" s="76"/>
      <c r="L234" s="125">
        <v>1.83</v>
      </c>
      <c r="M234" s="76"/>
      <c r="N234" s="76"/>
      <c r="O234" s="76"/>
      <c r="P234" s="76"/>
      <c r="Q234" s="76"/>
      <c r="R234" s="76"/>
      <c r="S234" s="76"/>
      <c r="T234" s="76"/>
      <c r="U234" s="76"/>
    </row>
    <row r="235" spans="1:21" x14ac:dyDescent="0.2">
      <c r="A235" s="111">
        <f t="shared" si="6"/>
        <v>8</v>
      </c>
      <c r="B235" s="109">
        <v>42596</v>
      </c>
      <c r="C235" s="117">
        <v>0</v>
      </c>
      <c r="D235" s="117">
        <v>0</v>
      </c>
      <c r="E235" s="117">
        <v>0</v>
      </c>
      <c r="F235" s="117">
        <v>2.6309999999999998</v>
      </c>
      <c r="G235" s="117">
        <v>0.27400000000000002</v>
      </c>
      <c r="H235" s="117">
        <v>27</v>
      </c>
      <c r="I235" s="117">
        <v>0</v>
      </c>
      <c r="J235" s="106">
        <f t="shared" si="7"/>
        <v>29.905000000000001</v>
      </c>
      <c r="K235" s="76"/>
      <c r="L235" s="125">
        <v>1.7390000000000001</v>
      </c>
      <c r="M235" s="76"/>
      <c r="N235" s="76"/>
      <c r="O235" s="76"/>
      <c r="P235" s="76"/>
      <c r="Q235" s="76"/>
      <c r="R235" s="76"/>
      <c r="S235" s="76"/>
      <c r="T235" s="76"/>
      <c r="U235" s="76"/>
    </row>
    <row r="236" spans="1:21" x14ac:dyDescent="0.2">
      <c r="A236" s="111">
        <f t="shared" si="6"/>
        <v>8</v>
      </c>
      <c r="B236" s="109">
        <v>42597</v>
      </c>
      <c r="C236" s="117">
        <v>0</v>
      </c>
      <c r="D236" s="117">
        <v>0</v>
      </c>
      <c r="E236" s="117">
        <v>0</v>
      </c>
      <c r="F236" s="117">
        <v>0.35099999999999998</v>
      </c>
      <c r="G236" s="117">
        <v>0.64600000000000002</v>
      </c>
      <c r="H236" s="117">
        <v>27</v>
      </c>
      <c r="I236" s="117">
        <v>2.6779999999999999</v>
      </c>
      <c r="J236" s="106">
        <f t="shared" si="7"/>
        <v>30.675000000000001</v>
      </c>
      <c r="K236" s="76"/>
      <c r="L236" s="125">
        <v>1.8</v>
      </c>
      <c r="M236" s="76"/>
      <c r="N236" s="76"/>
      <c r="O236" s="76"/>
      <c r="P236" s="76"/>
      <c r="Q236" s="76"/>
      <c r="R236" s="76"/>
      <c r="S236" s="76"/>
      <c r="T236" s="76"/>
      <c r="U236" s="76"/>
    </row>
    <row r="237" spans="1:21" x14ac:dyDescent="0.2">
      <c r="A237" s="111">
        <f t="shared" si="6"/>
        <v>8</v>
      </c>
      <c r="B237" s="109">
        <v>42598</v>
      </c>
      <c r="C237" s="117">
        <v>0.14000000000000001</v>
      </c>
      <c r="D237" s="117">
        <v>0.84799999999999998</v>
      </c>
      <c r="E237" s="117">
        <v>0.20399999999999999</v>
      </c>
      <c r="F237" s="117">
        <v>0</v>
      </c>
      <c r="G237" s="117">
        <v>0.69799999999999995</v>
      </c>
      <c r="H237" s="117">
        <v>29</v>
      </c>
      <c r="I237" s="117">
        <v>3.61</v>
      </c>
      <c r="J237" s="106">
        <f t="shared" si="7"/>
        <v>34.5</v>
      </c>
      <c r="K237" s="76"/>
      <c r="L237" s="125">
        <v>1.42</v>
      </c>
      <c r="M237" s="76"/>
      <c r="N237" s="76"/>
      <c r="O237" s="76"/>
      <c r="P237" s="76"/>
      <c r="Q237" s="76"/>
      <c r="R237" s="76"/>
      <c r="S237" s="76"/>
      <c r="T237" s="76"/>
      <c r="U237" s="76"/>
    </row>
    <row r="238" spans="1:21" x14ac:dyDescent="0.2">
      <c r="A238" s="111">
        <f t="shared" si="6"/>
        <v>8</v>
      </c>
      <c r="B238" s="109">
        <v>42599</v>
      </c>
      <c r="C238" s="117">
        <v>1.9E-2</v>
      </c>
      <c r="D238" s="117">
        <v>0</v>
      </c>
      <c r="E238" s="117">
        <v>0</v>
      </c>
      <c r="F238" s="117">
        <v>9.9000000000000005E-2</v>
      </c>
      <c r="G238" s="117">
        <v>0.42299999999999999</v>
      </c>
      <c r="H238" s="117">
        <v>28</v>
      </c>
      <c r="I238" s="117">
        <v>4.968</v>
      </c>
      <c r="J238" s="106">
        <f t="shared" si="7"/>
        <v>33.509</v>
      </c>
      <c r="K238" s="76"/>
      <c r="L238" s="125">
        <v>1.34</v>
      </c>
      <c r="M238" s="76"/>
      <c r="N238" s="76"/>
      <c r="O238" s="76"/>
      <c r="P238" s="76"/>
      <c r="Q238" s="76"/>
      <c r="R238" s="76"/>
      <c r="S238" s="76"/>
      <c r="T238" s="76"/>
      <c r="U238" s="76"/>
    </row>
    <row r="239" spans="1:21" x14ac:dyDescent="0.2">
      <c r="A239" s="111">
        <f t="shared" si="6"/>
        <v>8</v>
      </c>
      <c r="B239" s="109">
        <v>42600</v>
      </c>
      <c r="C239" s="117">
        <v>0</v>
      </c>
      <c r="D239" s="117">
        <v>0</v>
      </c>
      <c r="E239" s="117">
        <v>0</v>
      </c>
      <c r="F239" s="117">
        <v>3.83</v>
      </c>
      <c r="G239" s="117">
        <v>0.62</v>
      </c>
      <c r="H239" s="117">
        <v>28</v>
      </c>
      <c r="I239" s="117">
        <v>0.60499999999999998</v>
      </c>
      <c r="J239" s="106">
        <f t="shared" si="7"/>
        <v>33.055</v>
      </c>
      <c r="K239" s="76"/>
      <c r="L239" s="125">
        <v>1.8979999999999999</v>
      </c>
      <c r="M239" s="76"/>
      <c r="N239" s="76"/>
      <c r="O239" s="76"/>
      <c r="P239" s="76"/>
      <c r="Q239" s="76"/>
      <c r="R239" s="76"/>
      <c r="S239" s="76"/>
      <c r="T239" s="76"/>
      <c r="U239" s="76"/>
    </row>
    <row r="240" spans="1:21" x14ac:dyDescent="0.2">
      <c r="A240" s="111">
        <f t="shared" si="6"/>
        <v>8</v>
      </c>
      <c r="B240" s="109">
        <v>42601</v>
      </c>
      <c r="C240" s="117">
        <v>0.82299999999999995</v>
      </c>
      <c r="D240" s="117">
        <v>0</v>
      </c>
      <c r="E240" s="117">
        <v>0</v>
      </c>
      <c r="F240" s="117">
        <v>1.571</v>
      </c>
      <c r="G240" s="117">
        <v>0.98</v>
      </c>
      <c r="H240" s="117">
        <v>30</v>
      </c>
      <c r="I240" s="117">
        <v>0.627</v>
      </c>
      <c r="J240" s="106">
        <f t="shared" si="7"/>
        <v>34.001000000000005</v>
      </c>
      <c r="K240" s="76"/>
      <c r="L240" s="125">
        <v>1.776</v>
      </c>
      <c r="M240" s="76"/>
      <c r="N240" s="76"/>
      <c r="O240" s="76"/>
      <c r="P240" s="76"/>
      <c r="Q240" s="76"/>
      <c r="R240" s="76"/>
      <c r="S240" s="76"/>
      <c r="T240" s="76"/>
      <c r="U240" s="76"/>
    </row>
    <row r="241" spans="1:21" x14ac:dyDescent="0.2">
      <c r="A241" s="111">
        <f t="shared" si="6"/>
        <v>8</v>
      </c>
      <c r="B241" s="109">
        <v>42602</v>
      </c>
      <c r="C241" s="117">
        <v>0</v>
      </c>
      <c r="D241" s="117">
        <v>0</v>
      </c>
      <c r="E241" s="117">
        <v>0</v>
      </c>
      <c r="F241" s="117">
        <v>0</v>
      </c>
      <c r="G241" s="117">
        <v>0.47899999999999998</v>
      </c>
      <c r="H241" s="117">
        <v>25</v>
      </c>
      <c r="I241" s="117">
        <v>3.05</v>
      </c>
      <c r="J241" s="106">
        <f t="shared" si="7"/>
        <v>28.529</v>
      </c>
      <c r="K241" s="76"/>
      <c r="L241" s="125">
        <v>1.69</v>
      </c>
      <c r="M241" s="76"/>
      <c r="N241" s="76"/>
      <c r="O241" s="76"/>
      <c r="P241" s="76"/>
      <c r="Q241" s="76"/>
      <c r="R241" s="76"/>
      <c r="S241" s="76"/>
      <c r="T241" s="76"/>
      <c r="U241" s="76"/>
    </row>
    <row r="242" spans="1:21" x14ac:dyDescent="0.2">
      <c r="A242" s="111">
        <f t="shared" si="6"/>
        <v>8</v>
      </c>
      <c r="B242" s="109">
        <v>42603</v>
      </c>
      <c r="C242" s="117">
        <v>5.6000000000000001E-2</v>
      </c>
      <c r="D242" s="117">
        <v>0</v>
      </c>
      <c r="E242" s="117">
        <v>0</v>
      </c>
      <c r="F242" s="117">
        <v>0.47699999999999998</v>
      </c>
      <c r="G242" s="117">
        <v>0.63100000000000001</v>
      </c>
      <c r="H242" s="117">
        <v>25</v>
      </c>
      <c r="I242" s="117">
        <v>2.161</v>
      </c>
      <c r="J242" s="106">
        <f t="shared" si="7"/>
        <v>28.325000000000003</v>
      </c>
      <c r="K242" s="76"/>
      <c r="L242" s="125">
        <v>1.722</v>
      </c>
      <c r="M242" s="76"/>
      <c r="N242" s="76"/>
      <c r="O242" s="76"/>
      <c r="P242" s="76"/>
      <c r="Q242" s="76"/>
      <c r="R242" s="76"/>
      <c r="S242" s="76"/>
      <c r="T242" s="76"/>
      <c r="U242" s="76"/>
    </row>
    <row r="243" spans="1:21" x14ac:dyDescent="0.2">
      <c r="A243" s="111">
        <f t="shared" si="6"/>
        <v>8</v>
      </c>
      <c r="B243" s="109">
        <v>42604</v>
      </c>
      <c r="C243" s="117">
        <v>0</v>
      </c>
      <c r="D243" s="117">
        <v>0</v>
      </c>
      <c r="E243" s="117">
        <v>0</v>
      </c>
      <c r="F243" s="117">
        <v>3.39</v>
      </c>
      <c r="G243" s="117">
        <v>0.54200000000000004</v>
      </c>
      <c r="H243" s="117">
        <v>28</v>
      </c>
      <c r="I243" s="117">
        <v>0.378</v>
      </c>
      <c r="J243" s="106">
        <f t="shared" si="7"/>
        <v>32.31</v>
      </c>
      <c r="K243" s="76"/>
      <c r="L243" s="125">
        <v>1.843</v>
      </c>
      <c r="M243" s="76"/>
      <c r="N243" s="76"/>
      <c r="O243" s="76"/>
      <c r="P243" s="76"/>
      <c r="Q243" s="76"/>
      <c r="R243" s="76"/>
      <c r="S243" s="76"/>
      <c r="T243" s="76"/>
      <c r="U243" s="76"/>
    </row>
    <row r="244" spans="1:21" x14ac:dyDescent="0.2">
      <c r="A244" s="111">
        <f t="shared" si="6"/>
        <v>8</v>
      </c>
      <c r="B244" s="109">
        <v>42605</v>
      </c>
      <c r="C244" s="117">
        <v>0</v>
      </c>
      <c r="D244" s="117">
        <v>0</v>
      </c>
      <c r="E244" s="117">
        <v>0</v>
      </c>
      <c r="F244" s="117">
        <v>4.0199999999999996</v>
      </c>
      <c r="G244" s="117">
        <v>0.57499999999999996</v>
      </c>
      <c r="H244" s="117">
        <v>26</v>
      </c>
      <c r="I244" s="117">
        <v>0</v>
      </c>
      <c r="J244" s="106">
        <f t="shared" si="7"/>
        <v>30.594999999999999</v>
      </c>
      <c r="K244" s="76"/>
      <c r="L244" s="125">
        <v>1.9119999999999999</v>
      </c>
      <c r="M244" s="76"/>
      <c r="N244" s="76"/>
      <c r="O244" s="76"/>
      <c r="P244" s="76"/>
      <c r="Q244" s="76"/>
      <c r="R244" s="76"/>
      <c r="S244" s="76"/>
      <c r="T244" s="76"/>
      <c r="U244" s="76"/>
    </row>
    <row r="245" spans="1:21" x14ac:dyDescent="0.2">
      <c r="A245" s="111">
        <f t="shared" si="6"/>
        <v>8</v>
      </c>
      <c r="B245" s="109">
        <v>42606</v>
      </c>
      <c r="C245" s="117">
        <v>0</v>
      </c>
      <c r="D245" s="117">
        <v>0</v>
      </c>
      <c r="E245" s="117">
        <v>0</v>
      </c>
      <c r="F245" s="117">
        <v>3.1989999999999998</v>
      </c>
      <c r="G245" s="117">
        <v>0.54500000000000004</v>
      </c>
      <c r="H245" s="117">
        <v>28</v>
      </c>
      <c r="I245" s="117">
        <v>0</v>
      </c>
      <c r="J245" s="106">
        <f t="shared" si="7"/>
        <v>31.744</v>
      </c>
      <c r="L245" s="125">
        <v>1.9059999999999999</v>
      </c>
    </row>
    <row r="246" spans="1:21" x14ac:dyDescent="0.2">
      <c r="A246" s="111">
        <f t="shared" si="6"/>
        <v>8</v>
      </c>
      <c r="B246" s="109">
        <v>42607</v>
      </c>
      <c r="C246" s="117">
        <v>0</v>
      </c>
      <c r="D246" s="117">
        <v>0</v>
      </c>
      <c r="E246" s="117">
        <v>0</v>
      </c>
      <c r="F246" s="117">
        <v>4.0140000000000002</v>
      </c>
      <c r="G246" s="117">
        <v>0.47399999999999998</v>
      </c>
      <c r="H246" s="117">
        <v>29</v>
      </c>
      <c r="I246" s="117">
        <v>0</v>
      </c>
      <c r="J246" s="106">
        <f t="shared" si="7"/>
        <v>33.488</v>
      </c>
      <c r="L246" s="125">
        <v>1.823</v>
      </c>
    </row>
    <row r="247" spans="1:21" x14ac:dyDescent="0.2">
      <c r="A247" s="111">
        <f t="shared" si="6"/>
        <v>8</v>
      </c>
      <c r="B247" s="109">
        <v>42608</v>
      </c>
      <c r="C247" s="117">
        <v>0.41799999999999998</v>
      </c>
      <c r="D247" s="117">
        <v>0</v>
      </c>
      <c r="E247" s="117">
        <v>0</v>
      </c>
      <c r="F247" s="117">
        <v>4.3019999999999996</v>
      </c>
      <c r="G247" s="117">
        <v>0.56999999999999995</v>
      </c>
      <c r="H247" s="117">
        <v>27</v>
      </c>
      <c r="I247" s="117">
        <v>0</v>
      </c>
      <c r="J247" s="106">
        <f t="shared" si="7"/>
        <v>32.29</v>
      </c>
      <c r="L247" s="125">
        <v>1.847</v>
      </c>
    </row>
    <row r="248" spans="1:21" x14ac:dyDescent="0.2">
      <c r="A248" s="111">
        <f t="shared" si="6"/>
        <v>8</v>
      </c>
      <c r="B248" s="109">
        <v>42609</v>
      </c>
      <c r="C248" s="117">
        <v>0</v>
      </c>
      <c r="D248" s="117">
        <v>0</v>
      </c>
      <c r="E248" s="117">
        <v>0</v>
      </c>
      <c r="F248" s="117">
        <v>2.99</v>
      </c>
      <c r="G248" s="117">
        <v>0</v>
      </c>
      <c r="H248" s="117">
        <v>29</v>
      </c>
      <c r="I248" s="117">
        <v>0</v>
      </c>
      <c r="J248" s="106">
        <f t="shared" si="7"/>
        <v>31.990000000000002</v>
      </c>
      <c r="L248" s="125">
        <v>1.845</v>
      </c>
    </row>
    <row r="249" spans="1:21" x14ac:dyDescent="0.2">
      <c r="A249" s="111">
        <f t="shared" si="6"/>
        <v>8</v>
      </c>
      <c r="B249" s="109">
        <v>42610</v>
      </c>
      <c r="C249" s="117">
        <v>0.432</v>
      </c>
      <c r="D249" s="117">
        <v>0</v>
      </c>
      <c r="E249" s="117">
        <v>0</v>
      </c>
      <c r="F249" s="117">
        <v>3.5609999999999999</v>
      </c>
      <c r="G249" s="117">
        <v>0</v>
      </c>
      <c r="H249" s="117">
        <v>25</v>
      </c>
      <c r="I249" s="117">
        <v>0</v>
      </c>
      <c r="J249" s="106">
        <f t="shared" si="7"/>
        <v>28.992999999999999</v>
      </c>
      <c r="L249" s="125">
        <v>1.9019999999999999</v>
      </c>
    </row>
    <row r="250" spans="1:21" x14ac:dyDescent="0.2">
      <c r="A250" s="111">
        <f t="shared" si="6"/>
        <v>8</v>
      </c>
      <c r="B250" s="109">
        <v>42611</v>
      </c>
      <c r="C250" s="117">
        <v>0.76700000000000002</v>
      </c>
      <c r="D250" s="117">
        <v>0</v>
      </c>
      <c r="E250" s="117">
        <v>0</v>
      </c>
      <c r="F250" s="117">
        <v>0.38900000000000001</v>
      </c>
      <c r="G250" s="117">
        <v>0</v>
      </c>
      <c r="H250" s="117">
        <v>26</v>
      </c>
      <c r="I250" s="117">
        <v>4.0810000000000004</v>
      </c>
      <c r="J250" s="106">
        <f t="shared" si="7"/>
        <v>31.236999999999998</v>
      </c>
      <c r="L250" s="125">
        <v>1.8420000000000001</v>
      </c>
    </row>
    <row r="251" spans="1:21" x14ac:dyDescent="0.2">
      <c r="A251" s="111">
        <f t="shared" si="6"/>
        <v>8</v>
      </c>
      <c r="B251" s="109">
        <v>42612</v>
      </c>
      <c r="C251" s="117">
        <v>1.002</v>
      </c>
      <c r="D251" s="117">
        <v>0</v>
      </c>
      <c r="E251" s="117">
        <v>0</v>
      </c>
      <c r="F251" s="117">
        <v>0</v>
      </c>
      <c r="G251" s="117">
        <v>0</v>
      </c>
      <c r="H251" s="117">
        <v>28</v>
      </c>
      <c r="I251" s="117">
        <v>5.2350000000000003</v>
      </c>
      <c r="J251" s="106">
        <f t="shared" si="7"/>
        <v>34.237000000000002</v>
      </c>
      <c r="L251" s="125">
        <v>1.8879999999999999</v>
      </c>
    </row>
    <row r="252" spans="1:21" x14ac:dyDescent="0.2">
      <c r="A252" s="111">
        <f t="shared" si="6"/>
        <v>8</v>
      </c>
      <c r="B252" s="109">
        <v>42613</v>
      </c>
      <c r="C252" s="117">
        <v>8.5690000000000008</v>
      </c>
      <c r="D252" s="117">
        <v>0</v>
      </c>
      <c r="E252" s="117">
        <v>0</v>
      </c>
      <c r="F252" s="117">
        <v>0</v>
      </c>
      <c r="G252" s="117">
        <v>0</v>
      </c>
      <c r="H252" s="117">
        <v>24</v>
      </c>
      <c r="I252" s="117">
        <v>4.9820000000000002</v>
      </c>
      <c r="J252" s="106">
        <f t="shared" si="7"/>
        <v>37.551000000000002</v>
      </c>
      <c r="L252" s="125">
        <v>1.837</v>
      </c>
      <c r="N252" s="75"/>
    </row>
    <row r="253" spans="1:21" x14ac:dyDescent="0.2">
      <c r="A253" s="111">
        <f t="shared" si="6"/>
        <v>9</v>
      </c>
      <c r="B253" s="109">
        <v>42614</v>
      </c>
      <c r="C253" s="117">
        <v>0.70399999999999996</v>
      </c>
      <c r="D253" s="117">
        <v>0.88300000000000001</v>
      </c>
      <c r="E253" s="117">
        <v>0</v>
      </c>
      <c r="F253" s="117">
        <v>0</v>
      </c>
      <c r="G253" s="117">
        <v>0.57299999999999995</v>
      </c>
      <c r="H253" s="117">
        <v>26</v>
      </c>
      <c r="I253" s="117">
        <v>3.6419999999999999</v>
      </c>
      <c r="J253" s="106">
        <f t="shared" si="7"/>
        <v>31.802</v>
      </c>
      <c r="L253" s="125">
        <v>1.7869999999999999</v>
      </c>
      <c r="N253" s="75"/>
    </row>
    <row r="254" spans="1:21" x14ac:dyDescent="0.2">
      <c r="A254" s="111">
        <f t="shared" si="6"/>
        <v>9</v>
      </c>
      <c r="B254" s="109">
        <v>42615</v>
      </c>
      <c r="C254" s="117">
        <v>0.39700000000000002</v>
      </c>
      <c r="D254" s="117">
        <v>0</v>
      </c>
      <c r="E254" s="117">
        <v>0</v>
      </c>
      <c r="F254" s="117">
        <v>0</v>
      </c>
      <c r="G254" s="117">
        <v>0</v>
      </c>
      <c r="H254" s="117">
        <v>28</v>
      </c>
      <c r="I254" s="117">
        <v>4.2590000000000003</v>
      </c>
      <c r="J254" s="106">
        <f t="shared" si="7"/>
        <v>32.655999999999999</v>
      </c>
      <c r="L254" s="125">
        <v>1.754</v>
      </c>
      <c r="N254" s="75"/>
    </row>
    <row r="255" spans="1:21" x14ac:dyDescent="0.2">
      <c r="A255" s="111">
        <f t="shared" si="6"/>
        <v>9</v>
      </c>
      <c r="B255" s="109">
        <v>42616</v>
      </c>
      <c r="C255" s="117">
        <v>0</v>
      </c>
      <c r="D255" s="117">
        <v>0</v>
      </c>
      <c r="E255" s="117">
        <v>0</v>
      </c>
      <c r="F255" s="117">
        <v>0</v>
      </c>
      <c r="G255" s="117">
        <v>0.55100000000000005</v>
      </c>
      <c r="H255" s="117">
        <v>25</v>
      </c>
      <c r="I255" s="117">
        <v>2.92</v>
      </c>
      <c r="J255" s="106">
        <f t="shared" si="7"/>
        <v>28.470999999999997</v>
      </c>
      <c r="L255" s="125">
        <v>1.6950000000000001</v>
      </c>
      <c r="N255" s="75"/>
    </row>
    <row r="256" spans="1:21" x14ac:dyDescent="0.2">
      <c r="A256" s="111">
        <f t="shared" si="6"/>
        <v>9</v>
      </c>
      <c r="B256" s="109">
        <v>42617</v>
      </c>
      <c r="C256" s="117">
        <v>0</v>
      </c>
      <c r="D256" s="117">
        <v>0</v>
      </c>
      <c r="E256" s="117">
        <v>0</v>
      </c>
      <c r="F256" s="117">
        <v>0</v>
      </c>
      <c r="G256" s="117">
        <v>0.63800000000000001</v>
      </c>
      <c r="H256" s="117">
        <v>24</v>
      </c>
      <c r="I256" s="117">
        <v>2.694</v>
      </c>
      <c r="J256" s="106">
        <f t="shared" si="7"/>
        <v>27.332000000000001</v>
      </c>
      <c r="L256" s="125">
        <v>1.726</v>
      </c>
      <c r="N256" s="75"/>
    </row>
    <row r="257" spans="1:14" x14ac:dyDescent="0.2">
      <c r="A257" s="111">
        <f t="shared" si="6"/>
        <v>9</v>
      </c>
      <c r="B257" s="109">
        <v>42618</v>
      </c>
      <c r="C257" s="117">
        <v>0</v>
      </c>
      <c r="D257" s="117">
        <v>0.223</v>
      </c>
      <c r="E257" s="117">
        <v>2.5999999999999999E-2</v>
      </c>
      <c r="F257" s="117">
        <v>2.5089999999999999</v>
      </c>
      <c r="G257" s="117">
        <v>0.68</v>
      </c>
      <c r="H257" s="117">
        <v>26</v>
      </c>
      <c r="I257" s="117">
        <v>0.55100000000000005</v>
      </c>
      <c r="J257" s="106">
        <f t="shared" si="7"/>
        <v>29.988999999999997</v>
      </c>
      <c r="L257" s="125">
        <v>1.7789999999999999</v>
      </c>
      <c r="N257" s="75"/>
    </row>
    <row r="258" spans="1:14" x14ac:dyDescent="0.2">
      <c r="A258" s="111">
        <f t="shared" si="6"/>
        <v>9</v>
      </c>
      <c r="B258" s="109">
        <v>42619</v>
      </c>
      <c r="C258" s="117">
        <v>0</v>
      </c>
      <c r="D258" s="117">
        <v>2.8450000000000002</v>
      </c>
      <c r="E258" s="117">
        <v>0</v>
      </c>
      <c r="F258" s="117">
        <v>3.1240000000000001</v>
      </c>
      <c r="G258" s="117">
        <v>1.5389999999999999</v>
      </c>
      <c r="H258" s="117">
        <v>23</v>
      </c>
      <c r="I258" s="117">
        <v>0</v>
      </c>
      <c r="J258" s="106">
        <f t="shared" si="7"/>
        <v>30.507999999999999</v>
      </c>
      <c r="L258" s="125">
        <v>1.833</v>
      </c>
      <c r="N258" s="75"/>
    </row>
    <row r="259" spans="1:14" x14ac:dyDescent="0.2">
      <c r="A259" s="111">
        <f t="shared" si="6"/>
        <v>9</v>
      </c>
      <c r="B259" s="109">
        <v>42620</v>
      </c>
      <c r="C259" s="117">
        <v>0</v>
      </c>
      <c r="D259" s="117">
        <v>0</v>
      </c>
      <c r="E259" s="117">
        <v>0</v>
      </c>
      <c r="F259" s="117">
        <v>4.1109999999999998</v>
      </c>
      <c r="G259" s="117">
        <v>0</v>
      </c>
      <c r="H259" s="117">
        <v>30</v>
      </c>
      <c r="I259" s="117">
        <v>0</v>
      </c>
      <c r="J259" s="106">
        <f t="shared" si="7"/>
        <v>34.110999999999997</v>
      </c>
      <c r="L259" s="125">
        <v>1.8779999999999999</v>
      </c>
      <c r="N259" s="75"/>
    </row>
    <row r="260" spans="1:14" x14ac:dyDescent="0.2">
      <c r="A260" s="111">
        <f t="shared" si="6"/>
        <v>9</v>
      </c>
      <c r="B260" s="109">
        <v>42621</v>
      </c>
      <c r="C260" s="117">
        <v>0.14299999999999999</v>
      </c>
      <c r="D260" s="117">
        <v>0</v>
      </c>
      <c r="E260" s="117">
        <v>0</v>
      </c>
      <c r="F260" s="117">
        <v>3.673</v>
      </c>
      <c r="G260" s="117">
        <v>0</v>
      </c>
      <c r="H260" s="117">
        <v>29</v>
      </c>
      <c r="I260" s="117">
        <v>0</v>
      </c>
      <c r="J260" s="106">
        <f t="shared" si="7"/>
        <v>32.816000000000003</v>
      </c>
      <c r="L260" s="125">
        <v>1.8580000000000001</v>
      </c>
      <c r="N260" s="75"/>
    </row>
    <row r="261" spans="1:14" x14ac:dyDescent="0.2">
      <c r="A261" s="111">
        <f t="shared" si="6"/>
        <v>9</v>
      </c>
      <c r="B261" s="109">
        <v>42622</v>
      </c>
      <c r="C261" s="117">
        <v>0</v>
      </c>
      <c r="D261" s="117">
        <v>0</v>
      </c>
      <c r="E261" s="117">
        <v>0</v>
      </c>
      <c r="F261" s="117">
        <v>3.891</v>
      </c>
      <c r="G261" s="117">
        <v>0</v>
      </c>
      <c r="H261" s="117">
        <v>28</v>
      </c>
      <c r="I261" s="117">
        <v>0</v>
      </c>
      <c r="J261" s="106">
        <f t="shared" si="7"/>
        <v>31.890999999999998</v>
      </c>
      <c r="L261" s="125">
        <v>1.7410000000000001</v>
      </c>
      <c r="N261" s="75"/>
    </row>
    <row r="262" spans="1:14" x14ac:dyDescent="0.2">
      <c r="A262" s="111">
        <f t="shared" si="6"/>
        <v>9</v>
      </c>
      <c r="B262" s="109">
        <v>42623</v>
      </c>
      <c r="C262" s="117">
        <v>0</v>
      </c>
      <c r="D262" s="117">
        <v>0</v>
      </c>
      <c r="E262" s="117">
        <v>0</v>
      </c>
      <c r="F262" s="117">
        <v>2.5790000000000002</v>
      </c>
      <c r="G262" s="117">
        <v>0</v>
      </c>
      <c r="H262" s="117">
        <v>25</v>
      </c>
      <c r="I262" s="117">
        <v>0</v>
      </c>
      <c r="J262" s="106">
        <f t="shared" si="7"/>
        <v>27.579000000000001</v>
      </c>
      <c r="L262" s="125">
        <v>1.716</v>
      </c>
      <c r="N262" s="75"/>
    </row>
    <row r="263" spans="1:14" x14ac:dyDescent="0.2">
      <c r="A263" s="111">
        <f t="shared" si="6"/>
        <v>9</v>
      </c>
      <c r="B263" s="109">
        <v>42624</v>
      </c>
      <c r="C263" s="117">
        <v>0</v>
      </c>
      <c r="D263" s="117">
        <v>0</v>
      </c>
      <c r="E263" s="117">
        <v>0</v>
      </c>
      <c r="F263" s="117">
        <v>3.0590000000000002</v>
      </c>
      <c r="G263" s="117">
        <v>0</v>
      </c>
      <c r="H263" s="117">
        <v>27</v>
      </c>
      <c r="I263" s="117">
        <v>0</v>
      </c>
      <c r="J263" s="106">
        <f t="shared" si="7"/>
        <v>30.059000000000001</v>
      </c>
      <c r="L263" s="125">
        <v>1.8</v>
      </c>
      <c r="N263" s="75"/>
    </row>
    <row r="264" spans="1:14" x14ac:dyDescent="0.2">
      <c r="A264" s="111">
        <f t="shared" si="6"/>
        <v>9</v>
      </c>
      <c r="B264" s="109">
        <v>42625</v>
      </c>
      <c r="C264" s="117">
        <v>0.47599999999999998</v>
      </c>
      <c r="D264" s="117">
        <v>0</v>
      </c>
      <c r="E264" s="117">
        <v>0</v>
      </c>
      <c r="F264" s="117">
        <v>0.59699999999999998</v>
      </c>
      <c r="G264" s="117">
        <v>0</v>
      </c>
      <c r="H264" s="117">
        <v>27</v>
      </c>
      <c r="I264" s="117">
        <v>2.9870000000000001</v>
      </c>
      <c r="J264" s="106">
        <f t="shared" si="7"/>
        <v>31.060000000000002</v>
      </c>
      <c r="L264" s="125">
        <v>1.762</v>
      </c>
      <c r="N264" s="75"/>
    </row>
    <row r="265" spans="1:14" x14ac:dyDescent="0.2">
      <c r="A265" s="111">
        <f t="shared" ref="A265:A328" si="8">+IF(ISBLANK($B265),"",MONTH($B265))</f>
        <v>9</v>
      </c>
      <c r="B265" s="109">
        <v>42626</v>
      </c>
      <c r="C265" s="117">
        <v>0.45200000000000001</v>
      </c>
      <c r="D265" s="117">
        <v>0</v>
      </c>
      <c r="E265" s="117">
        <v>9.6000000000000002E-2</v>
      </c>
      <c r="F265" s="117">
        <v>0</v>
      </c>
      <c r="G265" s="117">
        <v>0</v>
      </c>
      <c r="H265" s="117">
        <v>28</v>
      </c>
      <c r="I265" s="117">
        <v>2.488</v>
      </c>
      <c r="J265" s="106">
        <f t="shared" ref="J265:J328" si="9">+SUM(C265:I265)</f>
        <v>31.036000000000001</v>
      </c>
      <c r="L265" s="125">
        <v>1.8240000000000001</v>
      </c>
      <c r="N265" s="75"/>
    </row>
    <row r="266" spans="1:14" x14ac:dyDescent="0.2">
      <c r="A266" s="111">
        <f t="shared" si="8"/>
        <v>9</v>
      </c>
      <c r="B266" s="109">
        <v>42627</v>
      </c>
      <c r="C266" s="117">
        <v>1.1639999999999999</v>
      </c>
      <c r="D266" s="117">
        <v>0</v>
      </c>
      <c r="E266" s="117">
        <v>0</v>
      </c>
      <c r="F266" s="117">
        <v>0</v>
      </c>
      <c r="G266" s="117">
        <v>0</v>
      </c>
      <c r="H266" s="117">
        <v>28</v>
      </c>
      <c r="I266" s="117">
        <v>2.17</v>
      </c>
      <c r="J266" s="106">
        <f t="shared" si="9"/>
        <v>31.334000000000003</v>
      </c>
      <c r="L266" s="125">
        <v>1.7829999999999999</v>
      </c>
      <c r="N266" s="75"/>
    </row>
    <row r="267" spans="1:14" x14ac:dyDescent="0.2">
      <c r="A267" s="111">
        <f t="shared" si="8"/>
        <v>9</v>
      </c>
      <c r="B267" s="109">
        <v>42628</v>
      </c>
      <c r="C267" s="117">
        <v>0.54600000000000004</v>
      </c>
      <c r="D267" s="117">
        <v>0</v>
      </c>
      <c r="E267" s="117">
        <v>0</v>
      </c>
      <c r="F267" s="117">
        <v>0</v>
      </c>
      <c r="G267" s="117">
        <v>0</v>
      </c>
      <c r="H267" s="117">
        <v>30</v>
      </c>
      <c r="I267" s="117">
        <v>2.375</v>
      </c>
      <c r="J267" s="106">
        <f t="shared" si="9"/>
        <v>32.920999999999999</v>
      </c>
      <c r="L267" s="125">
        <v>1.8260000000000001</v>
      </c>
      <c r="N267" s="75"/>
    </row>
    <row r="268" spans="1:14" x14ac:dyDescent="0.2">
      <c r="A268" s="111">
        <f t="shared" si="8"/>
        <v>9</v>
      </c>
      <c r="B268" s="109">
        <v>42629</v>
      </c>
      <c r="C268" s="117">
        <v>0.24299999999999999</v>
      </c>
      <c r="D268" s="117">
        <v>0</v>
      </c>
      <c r="E268" s="117">
        <v>0</v>
      </c>
      <c r="F268" s="117">
        <v>0</v>
      </c>
      <c r="G268" s="117">
        <v>0</v>
      </c>
      <c r="H268" s="117">
        <v>28</v>
      </c>
      <c r="I268" s="117">
        <v>2.7469999999999999</v>
      </c>
      <c r="J268" s="106">
        <f t="shared" si="9"/>
        <v>30.99</v>
      </c>
      <c r="L268" s="125">
        <v>1.673</v>
      </c>
      <c r="N268" s="75"/>
    </row>
    <row r="269" spans="1:14" x14ac:dyDescent="0.2">
      <c r="A269" s="111">
        <f t="shared" si="8"/>
        <v>9</v>
      </c>
      <c r="B269" s="109">
        <v>42630</v>
      </c>
      <c r="C269" s="117">
        <v>0</v>
      </c>
      <c r="D269" s="117">
        <v>0</v>
      </c>
      <c r="E269" s="117">
        <v>0</v>
      </c>
      <c r="F269" s="117">
        <v>0</v>
      </c>
      <c r="G269" s="117">
        <v>0.252</v>
      </c>
      <c r="H269" s="117">
        <v>26</v>
      </c>
      <c r="I269" s="117">
        <v>1.4590000000000001</v>
      </c>
      <c r="J269" s="106">
        <f t="shared" si="9"/>
        <v>27.710999999999999</v>
      </c>
      <c r="L269" s="125">
        <v>1.5760000000000001</v>
      </c>
      <c r="N269" s="75"/>
    </row>
    <row r="270" spans="1:14" x14ac:dyDescent="0.2">
      <c r="A270" s="111">
        <f t="shared" si="8"/>
        <v>9</v>
      </c>
      <c r="B270" s="109">
        <v>42631</v>
      </c>
      <c r="C270" s="117">
        <v>0</v>
      </c>
      <c r="D270" s="117">
        <v>0</v>
      </c>
      <c r="E270" s="117">
        <v>0</v>
      </c>
      <c r="F270" s="117">
        <v>0</v>
      </c>
      <c r="G270" s="117">
        <v>0</v>
      </c>
      <c r="H270" s="117">
        <v>25</v>
      </c>
      <c r="I270" s="117">
        <v>1.6220000000000001</v>
      </c>
      <c r="J270" s="106">
        <f t="shared" si="9"/>
        <v>26.622</v>
      </c>
      <c r="L270" s="125">
        <v>1.5669999999999999</v>
      </c>
      <c r="N270" s="75"/>
    </row>
    <row r="271" spans="1:14" x14ac:dyDescent="0.2">
      <c r="A271" s="111">
        <f t="shared" si="8"/>
        <v>9</v>
      </c>
      <c r="B271" s="109">
        <v>42632</v>
      </c>
      <c r="C271" s="117">
        <v>0</v>
      </c>
      <c r="D271" s="117">
        <v>0</v>
      </c>
      <c r="E271" s="117">
        <v>0</v>
      </c>
      <c r="F271" s="117">
        <v>1.9059999999999999</v>
      </c>
      <c r="G271" s="117">
        <v>6.8000000000000005E-2</v>
      </c>
      <c r="H271" s="117">
        <v>25</v>
      </c>
      <c r="I271" s="117">
        <v>0.20300000000000001</v>
      </c>
      <c r="J271" s="106">
        <f t="shared" si="9"/>
        <v>27.177</v>
      </c>
      <c r="L271" s="125">
        <v>1.6990000000000001</v>
      </c>
      <c r="N271" s="75"/>
    </row>
    <row r="272" spans="1:14" x14ac:dyDescent="0.2">
      <c r="A272" s="111">
        <f t="shared" si="8"/>
        <v>9</v>
      </c>
      <c r="B272" s="109">
        <v>42633</v>
      </c>
      <c r="C272" s="117">
        <v>0.223</v>
      </c>
      <c r="D272" s="117">
        <v>0</v>
      </c>
      <c r="E272" s="117">
        <v>0</v>
      </c>
      <c r="F272" s="117">
        <v>3.1850000000000001</v>
      </c>
      <c r="G272" s="117">
        <v>0</v>
      </c>
      <c r="H272" s="117">
        <v>28</v>
      </c>
      <c r="I272" s="117">
        <v>0</v>
      </c>
      <c r="J272" s="106">
        <f t="shared" si="9"/>
        <v>31.408000000000001</v>
      </c>
      <c r="L272" s="125">
        <v>1.7889999999999999</v>
      </c>
      <c r="N272" s="75"/>
    </row>
    <row r="273" spans="1:14" x14ac:dyDescent="0.2">
      <c r="A273" s="111">
        <f t="shared" si="8"/>
        <v>9</v>
      </c>
      <c r="B273" s="109">
        <v>42634</v>
      </c>
      <c r="C273" s="117">
        <v>0</v>
      </c>
      <c r="D273" s="117">
        <v>0</v>
      </c>
      <c r="E273" s="117">
        <v>0</v>
      </c>
      <c r="F273" s="117">
        <v>2.5979999999999999</v>
      </c>
      <c r="G273" s="117">
        <v>0</v>
      </c>
      <c r="H273" s="117">
        <v>29</v>
      </c>
      <c r="I273" s="117">
        <v>0</v>
      </c>
      <c r="J273" s="106">
        <f t="shared" si="9"/>
        <v>31.597999999999999</v>
      </c>
      <c r="L273" s="125">
        <v>1.8</v>
      </c>
      <c r="N273" s="75"/>
    </row>
    <row r="274" spans="1:14" x14ac:dyDescent="0.2">
      <c r="A274" s="111">
        <f t="shared" si="8"/>
        <v>9</v>
      </c>
      <c r="B274" s="109">
        <v>42635</v>
      </c>
      <c r="C274" s="117">
        <v>2.7360000000000002</v>
      </c>
      <c r="D274" s="117">
        <v>0</v>
      </c>
      <c r="E274" s="117">
        <v>0</v>
      </c>
      <c r="F274" s="117">
        <v>1.8009999999999999</v>
      </c>
      <c r="G274" s="117">
        <v>4.4999999999999998E-2</v>
      </c>
      <c r="H274" s="117">
        <v>23</v>
      </c>
      <c r="I274" s="117">
        <v>0</v>
      </c>
      <c r="J274" s="106">
        <f t="shared" si="9"/>
        <v>27.582000000000001</v>
      </c>
      <c r="L274" s="125">
        <v>1.7190000000000001</v>
      </c>
      <c r="N274" s="75"/>
    </row>
    <row r="275" spans="1:14" x14ac:dyDescent="0.2">
      <c r="A275" s="111">
        <f t="shared" si="8"/>
        <v>9</v>
      </c>
      <c r="B275" s="109">
        <v>42636</v>
      </c>
      <c r="C275" s="117">
        <v>0.67300000000000004</v>
      </c>
      <c r="D275" s="117">
        <v>0</v>
      </c>
      <c r="E275" s="117">
        <v>0</v>
      </c>
      <c r="F275" s="117">
        <v>1.7849999999999999</v>
      </c>
      <c r="G275" s="117">
        <v>0</v>
      </c>
      <c r="H275" s="117">
        <v>27</v>
      </c>
      <c r="I275" s="117">
        <v>0</v>
      </c>
      <c r="J275" s="106">
        <f t="shared" si="9"/>
        <v>29.457999999999998</v>
      </c>
      <c r="L275" s="125">
        <v>1.3440000000000001</v>
      </c>
      <c r="N275" s="75"/>
    </row>
    <row r="276" spans="1:14" x14ac:dyDescent="0.2">
      <c r="A276" s="111">
        <f t="shared" si="8"/>
        <v>9</v>
      </c>
      <c r="B276" s="109">
        <v>42637</v>
      </c>
      <c r="C276" s="117">
        <v>0</v>
      </c>
      <c r="D276" s="117">
        <v>0</v>
      </c>
      <c r="E276" s="117">
        <v>0</v>
      </c>
      <c r="F276" s="117">
        <v>1.7470000000000001</v>
      </c>
      <c r="G276" s="117">
        <v>0</v>
      </c>
      <c r="H276" s="117">
        <v>27</v>
      </c>
      <c r="I276" s="117">
        <v>0</v>
      </c>
      <c r="J276" s="106">
        <f t="shared" si="9"/>
        <v>28.747</v>
      </c>
      <c r="L276" s="125">
        <v>1.66</v>
      </c>
      <c r="N276" s="75"/>
    </row>
    <row r="277" spans="1:14" x14ac:dyDescent="0.2">
      <c r="A277" s="111">
        <f t="shared" si="8"/>
        <v>9</v>
      </c>
      <c r="B277" s="109">
        <v>42638</v>
      </c>
      <c r="C277" s="117">
        <v>0</v>
      </c>
      <c r="D277" s="117">
        <v>0</v>
      </c>
      <c r="E277" s="117">
        <v>0</v>
      </c>
      <c r="F277" s="117">
        <v>1.4279999999999999</v>
      </c>
      <c r="G277" s="117">
        <v>0</v>
      </c>
      <c r="H277" s="117">
        <v>24</v>
      </c>
      <c r="I277" s="117">
        <v>0</v>
      </c>
      <c r="J277" s="106">
        <f t="shared" si="9"/>
        <v>25.428000000000001</v>
      </c>
      <c r="L277" s="125">
        <v>1.714</v>
      </c>
      <c r="N277" s="75"/>
    </row>
    <row r="278" spans="1:14" x14ac:dyDescent="0.2">
      <c r="A278" s="111">
        <f t="shared" si="8"/>
        <v>9</v>
      </c>
      <c r="B278" s="109">
        <v>42639</v>
      </c>
      <c r="C278" s="117">
        <v>0</v>
      </c>
      <c r="D278" s="117">
        <v>0</v>
      </c>
      <c r="E278" s="117">
        <v>0</v>
      </c>
      <c r="F278" s="117">
        <v>0</v>
      </c>
      <c r="G278" s="117">
        <v>0</v>
      </c>
      <c r="H278" s="117">
        <v>28</v>
      </c>
      <c r="I278" s="117">
        <v>2.3079999999999998</v>
      </c>
      <c r="J278" s="106">
        <f t="shared" si="9"/>
        <v>30.308</v>
      </c>
      <c r="L278" s="125">
        <v>1.746</v>
      </c>
      <c r="N278" s="75"/>
    </row>
    <row r="279" spans="1:14" x14ac:dyDescent="0.2">
      <c r="A279" s="111">
        <f t="shared" si="8"/>
        <v>9</v>
      </c>
      <c r="B279" s="109">
        <v>42640</v>
      </c>
      <c r="C279" s="117">
        <v>0</v>
      </c>
      <c r="D279" s="117">
        <v>0</v>
      </c>
      <c r="E279" s="117">
        <v>0</v>
      </c>
      <c r="F279" s="117">
        <v>9.2999999999999999E-2</v>
      </c>
      <c r="G279" s="117">
        <v>0</v>
      </c>
      <c r="H279" s="117">
        <v>29</v>
      </c>
      <c r="I279" s="117">
        <v>2.3069999999999999</v>
      </c>
      <c r="J279" s="106">
        <f t="shared" si="9"/>
        <v>31.4</v>
      </c>
      <c r="L279" s="125">
        <v>1.72</v>
      </c>
      <c r="N279" s="75"/>
    </row>
    <row r="280" spans="1:14" x14ac:dyDescent="0.2">
      <c r="A280" s="111">
        <f t="shared" si="8"/>
        <v>9</v>
      </c>
      <c r="B280" s="109">
        <v>42641</v>
      </c>
      <c r="C280" s="117">
        <v>0</v>
      </c>
      <c r="D280" s="117">
        <v>0</v>
      </c>
      <c r="E280" s="117">
        <v>0</v>
      </c>
      <c r="F280" s="117">
        <v>0</v>
      </c>
      <c r="G280" s="117">
        <v>0</v>
      </c>
      <c r="H280" s="117">
        <v>28</v>
      </c>
      <c r="I280" s="117">
        <v>2.1920000000000002</v>
      </c>
      <c r="J280" s="106">
        <f t="shared" si="9"/>
        <v>30.192</v>
      </c>
      <c r="L280" s="125">
        <v>1.6970000000000001</v>
      </c>
      <c r="N280" s="75"/>
    </row>
    <row r="281" spans="1:14" x14ac:dyDescent="0.2">
      <c r="A281" s="111">
        <f t="shared" si="8"/>
        <v>9</v>
      </c>
      <c r="B281" s="109">
        <v>42642</v>
      </c>
      <c r="C281" s="117">
        <v>0</v>
      </c>
      <c r="D281" s="117">
        <v>0</v>
      </c>
      <c r="E281" s="117">
        <v>0</v>
      </c>
      <c r="F281" s="117">
        <v>0</v>
      </c>
      <c r="G281" s="117">
        <v>0</v>
      </c>
      <c r="H281" s="117">
        <v>28</v>
      </c>
      <c r="I281" s="117">
        <v>2.254</v>
      </c>
      <c r="J281" s="106">
        <f t="shared" si="9"/>
        <v>30.254000000000001</v>
      </c>
      <c r="L281" s="125">
        <v>1.756</v>
      </c>
      <c r="N281" s="75"/>
    </row>
    <row r="282" spans="1:14" x14ac:dyDescent="0.2">
      <c r="A282" s="111">
        <f t="shared" si="8"/>
        <v>9</v>
      </c>
      <c r="B282" s="109">
        <v>42643</v>
      </c>
      <c r="C282" s="117">
        <v>0</v>
      </c>
      <c r="D282" s="117">
        <v>0</v>
      </c>
      <c r="E282" s="117">
        <v>0</v>
      </c>
      <c r="F282" s="117">
        <v>0</v>
      </c>
      <c r="G282" s="117">
        <v>0</v>
      </c>
      <c r="H282" s="117">
        <v>27</v>
      </c>
      <c r="I282" s="117">
        <v>2.1829999999999998</v>
      </c>
      <c r="J282" s="106">
        <f t="shared" si="9"/>
        <v>29.183</v>
      </c>
      <c r="L282" s="125">
        <v>1.71</v>
      </c>
    </row>
    <row r="283" spans="1:14" x14ac:dyDescent="0.2">
      <c r="A283" s="111">
        <f t="shared" si="8"/>
        <v>10</v>
      </c>
      <c r="B283" s="109">
        <v>42644</v>
      </c>
      <c r="C283" s="117">
        <v>0</v>
      </c>
      <c r="D283" s="117">
        <v>0</v>
      </c>
      <c r="E283" s="117">
        <v>0</v>
      </c>
      <c r="F283" s="117">
        <v>0</v>
      </c>
      <c r="G283" s="117">
        <v>0</v>
      </c>
      <c r="H283" s="117">
        <v>27</v>
      </c>
      <c r="I283" s="117">
        <v>1.7769999999999999</v>
      </c>
      <c r="J283" s="106">
        <f t="shared" si="9"/>
        <v>28.777000000000001</v>
      </c>
      <c r="L283" s="125">
        <v>1.6779999999999999</v>
      </c>
    </row>
    <row r="284" spans="1:14" x14ac:dyDescent="0.2">
      <c r="A284" s="111">
        <f t="shared" si="8"/>
        <v>10</v>
      </c>
      <c r="B284" s="109">
        <v>42645</v>
      </c>
      <c r="C284" s="117">
        <v>0</v>
      </c>
      <c r="D284" s="117">
        <v>0</v>
      </c>
      <c r="E284" s="117">
        <v>0</v>
      </c>
      <c r="F284" s="117">
        <v>0</v>
      </c>
      <c r="G284" s="117">
        <v>0</v>
      </c>
      <c r="H284" s="117">
        <v>26</v>
      </c>
      <c r="I284" s="117">
        <v>1.9259999999999999</v>
      </c>
      <c r="J284" s="106">
        <f t="shared" si="9"/>
        <v>27.925999999999998</v>
      </c>
      <c r="L284" s="125">
        <v>1.7430000000000001</v>
      </c>
    </row>
    <row r="285" spans="1:14" x14ac:dyDescent="0.2">
      <c r="A285" s="111">
        <f t="shared" si="8"/>
        <v>10</v>
      </c>
      <c r="B285" s="109">
        <v>42646</v>
      </c>
      <c r="C285" s="117">
        <v>0</v>
      </c>
      <c r="D285" s="117">
        <v>0</v>
      </c>
      <c r="E285" s="117">
        <v>0</v>
      </c>
      <c r="F285" s="117">
        <v>1.5169999999999999</v>
      </c>
      <c r="G285" s="117">
        <v>0.17799999999999999</v>
      </c>
      <c r="H285" s="117">
        <v>28</v>
      </c>
      <c r="I285" s="117">
        <v>6.2E-2</v>
      </c>
      <c r="J285" s="106">
        <f t="shared" si="9"/>
        <v>29.757000000000001</v>
      </c>
      <c r="L285" s="125">
        <v>1.837</v>
      </c>
    </row>
    <row r="286" spans="1:14" x14ac:dyDescent="0.2">
      <c r="A286" s="111">
        <f t="shared" si="8"/>
        <v>10</v>
      </c>
      <c r="B286" s="109">
        <v>42647</v>
      </c>
      <c r="C286" s="117">
        <v>0</v>
      </c>
      <c r="D286" s="117">
        <v>0</v>
      </c>
      <c r="E286" s="117">
        <v>0</v>
      </c>
      <c r="F286" s="117">
        <v>2.411</v>
      </c>
      <c r="G286" s="117">
        <v>0</v>
      </c>
      <c r="H286" s="117">
        <v>30</v>
      </c>
      <c r="I286" s="117">
        <v>0</v>
      </c>
      <c r="J286" s="106">
        <f t="shared" si="9"/>
        <v>32.411000000000001</v>
      </c>
      <c r="L286" s="125">
        <v>1.8220000000000001</v>
      </c>
    </row>
    <row r="287" spans="1:14" x14ac:dyDescent="0.2">
      <c r="A287" s="111">
        <f t="shared" si="8"/>
        <v>10</v>
      </c>
      <c r="B287" s="109">
        <v>42648</v>
      </c>
      <c r="C287" s="117">
        <v>0</v>
      </c>
      <c r="D287" s="117">
        <v>0</v>
      </c>
      <c r="E287" s="117">
        <v>0</v>
      </c>
      <c r="F287" s="117">
        <v>2.8809999999999998</v>
      </c>
      <c r="G287" s="117">
        <v>0</v>
      </c>
      <c r="H287" s="117">
        <v>30</v>
      </c>
      <c r="I287" s="117">
        <v>0</v>
      </c>
      <c r="J287" s="106">
        <f t="shared" si="9"/>
        <v>32.881</v>
      </c>
      <c r="L287" s="125">
        <v>1.9079999999999999</v>
      </c>
    </row>
    <row r="288" spans="1:14" x14ac:dyDescent="0.2">
      <c r="A288" s="111">
        <f t="shared" si="8"/>
        <v>10</v>
      </c>
      <c r="B288" s="109">
        <v>42649</v>
      </c>
      <c r="C288" s="117">
        <v>0</v>
      </c>
      <c r="D288" s="117">
        <v>0</v>
      </c>
      <c r="E288" s="117">
        <v>0</v>
      </c>
      <c r="F288" s="117">
        <v>2.7730000000000001</v>
      </c>
      <c r="G288" s="117">
        <v>0.14799999999999999</v>
      </c>
      <c r="H288" s="117">
        <v>26</v>
      </c>
      <c r="I288" s="117">
        <v>1.3149999999999999</v>
      </c>
      <c r="J288" s="106">
        <f t="shared" si="9"/>
        <v>30.236000000000001</v>
      </c>
      <c r="L288" s="125">
        <v>1.7809999999999999</v>
      </c>
    </row>
    <row r="289" spans="1:12" x14ac:dyDescent="0.2">
      <c r="A289" s="111">
        <f t="shared" si="8"/>
        <v>10</v>
      </c>
      <c r="B289" s="109">
        <v>42650</v>
      </c>
      <c r="C289" s="117">
        <v>0</v>
      </c>
      <c r="D289" s="117">
        <v>0</v>
      </c>
      <c r="E289" s="117">
        <v>0</v>
      </c>
      <c r="F289" s="117">
        <v>2.278</v>
      </c>
      <c r="G289" s="117">
        <v>0</v>
      </c>
      <c r="H289" s="117">
        <v>26</v>
      </c>
      <c r="I289" s="117">
        <v>0</v>
      </c>
      <c r="J289" s="106">
        <f t="shared" si="9"/>
        <v>28.277999999999999</v>
      </c>
      <c r="L289" s="125">
        <v>1.825</v>
      </c>
    </row>
    <row r="290" spans="1:12" x14ac:dyDescent="0.2">
      <c r="A290" s="111">
        <f t="shared" si="8"/>
        <v>10</v>
      </c>
      <c r="B290" s="109">
        <v>42651</v>
      </c>
      <c r="C290" s="117">
        <v>0.66800000000000004</v>
      </c>
      <c r="D290" s="117">
        <v>0</v>
      </c>
      <c r="E290" s="117">
        <v>0</v>
      </c>
      <c r="F290" s="117">
        <v>2.7170000000000001</v>
      </c>
      <c r="G290" s="117">
        <v>0.14699999999999999</v>
      </c>
      <c r="H290" s="117">
        <v>28</v>
      </c>
      <c r="I290" s="117">
        <v>0</v>
      </c>
      <c r="J290" s="106">
        <f t="shared" si="9"/>
        <v>31.532</v>
      </c>
      <c r="L290" s="125">
        <v>1.5109999999999999</v>
      </c>
    </row>
    <row r="291" spans="1:12" x14ac:dyDescent="0.2">
      <c r="A291" s="111">
        <f t="shared" si="8"/>
        <v>10</v>
      </c>
      <c r="B291" s="109">
        <v>42652</v>
      </c>
      <c r="C291" s="117">
        <v>0.66400000000000003</v>
      </c>
      <c r="D291" s="117">
        <v>0</v>
      </c>
      <c r="E291" s="117">
        <v>0</v>
      </c>
      <c r="F291" s="117">
        <v>4.0209999999999999</v>
      </c>
      <c r="G291" s="117">
        <v>0</v>
      </c>
      <c r="H291" s="117">
        <v>24</v>
      </c>
      <c r="I291" s="117">
        <v>0</v>
      </c>
      <c r="J291" s="106">
        <f t="shared" si="9"/>
        <v>28.684999999999999</v>
      </c>
      <c r="L291" s="125">
        <v>1.74</v>
      </c>
    </row>
    <row r="292" spans="1:12" x14ac:dyDescent="0.2">
      <c r="A292" s="111">
        <f t="shared" si="8"/>
        <v>10</v>
      </c>
      <c r="B292" s="109">
        <v>42653</v>
      </c>
      <c r="C292" s="117">
        <v>0.223</v>
      </c>
      <c r="D292" s="117">
        <v>0</v>
      </c>
      <c r="E292" s="117">
        <v>0</v>
      </c>
      <c r="F292" s="117">
        <v>0.42199999999999999</v>
      </c>
      <c r="G292" s="117">
        <v>0</v>
      </c>
      <c r="H292" s="117">
        <v>24</v>
      </c>
      <c r="I292" s="117">
        <v>3.2629999999999999</v>
      </c>
      <c r="J292" s="106">
        <f t="shared" si="9"/>
        <v>27.908000000000001</v>
      </c>
      <c r="L292" s="125">
        <v>1.788</v>
      </c>
    </row>
    <row r="293" spans="1:12" x14ac:dyDescent="0.2">
      <c r="A293" s="111">
        <f t="shared" si="8"/>
        <v>10</v>
      </c>
      <c r="B293" s="109">
        <v>42654</v>
      </c>
      <c r="C293" s="117">
        <v>0.28699999999999998</v>
      </c>
      <c r="D293" s="117">
        <v>0</v>
      </c>
      <c r="E293" s="117">
        <v>0</v>
      </c>
      <c r="F293" s="117">
        <v>0</v>
      </c>
      <c r="G293" s="117">
        <v>0</v>
      </c>
      <c r="H293" s="117">
        <v>27</v>
      </c>
      <c r="I293" s="117">
        <v>3.5640000000000001</v>
      </c>
      <c r="J293" s="106">
        <f t="shared" si="9"/>
        <v>30.850999999999999</v>
      </c>
      <c r="L293" s="125">
        <v>1.784</v>
      </c>
    </row>
    <row r="294" spans="1:12" x14ac:dyDescent="0.2">
      <c r="A294" s="111">
        <f t="shared" si="8"/>
        <v>10</v>
      </c>
      <c r="B294" s="109">
        <v>42655</v>
      </c>
      <c r="C294" s="117">
        <v>0</v>
      </c>
      <c r="D294" s="117">
        <v>0</v>
      </c>
      <c r="E294" s="117">
        <v>0</v>
      </c>
      <c r="F294" s="117">
        <v>0</v>
      </c>
      <c r="G294" s="117">
        <v>0.3</v>
      </c>
      <c r="H294" s="117">
        <v>29</v>
      </c>
      <c r="I294" s="117">
        <v>4.2030000000000003</v>
      </c>
      <c r="J294" s="106">
        <f t="shared" si="9"/>
        <v>33.503</v>
      </c>
      <c r="L294" s="125">
        <v>1.8280000000000001</v>
      </c>
    </row>
    <row r="295" spans="1:12" x14ac:dyDescent="0.2">
      <c r="A295" s="111">
        <f t="shared" si="8"/>
        <v>10</v>
      </c>
      <c r="B295" s="109">
        <v>42656</v>
      </c>
      <c r="C295" s="117">
        <v>0</v>
      </c>
      <c r="D295" s="117">
        <v>0</v>
      </c>
      <c r="E295" s="117">
        <v>0</v>
      </c>
      <c r="F295" s="117">
        <v>0</v>
      </c>
      <c r="G295" s="117">
        <v>0.38800000000000001</v>
      </c>
      <c r="H295" s="117">
        <v>28</v>
      </c>
      <c r="I295" s="117">
        <v>3.5720000000000001</v>
      </c>
      <c r="J295" s="106">
        <f t="shared" si="9"/>
        <v>31.96</v>
      </c>
      <c r="L295" s="125">
        <v>1.8520000000000001</v>
      </c>
    </row>
    <row r="296" spans="1:12" x14ac:dyDescent="0.2">
      <c r="A296" s="111">
        <f t="shared" si="8"/>
        <v>10</v>
      </c>
      <c r="B296" s="109">
        <v>42657</v>
      </c>
      <c r="C296" s="117">
        <v>0.2</v>
      </c>
      <c r="D296" s="117">
        <v>0</v>
      </c>
      <c r="E296" s="117">
        <v>0</v>
      </c>
      <c r="F296" s="117">
        <v>0</v>
      </c>
      <c r="G296" s="117">
        <v>0</v>
      </c>
      <c r="H296" s="117">
        <v>28</v>
      </c>
      <c r="I296" s="117">
        <v>3.0169999999999999</v>
      </c>
      <c r="J296" s="106">
        <f t="shared" si="9"/>
        <v>31.216999999999999</v>
      </c>
      <c r="L296" s="125">
        <v>1.8180000000000001</v>
      </c>
    </row>
    <row r="297" spans="1:12" x14ac:dyDescent="0.2">
      <c r="A297" s="111">
        <f t="shared" si="8"/>
        <v>10</v>
      </c>
      <c r="B297" s="109">
        <v>42658</v>
      </c>
      <c r="C297" s="117">
        <v>0.76600000000000001</v>
      </c>
      <c r="D297" s="117">
        <v>0</v>
      </c>
      <c r="E297" s="117">
        <v>0</v>
      </c>
      <c r="F297" s="117">
        <v>0</v>
      </c>
      <c r="G297" s="117">
        <v>0</v>
      </c>
      <c r="H297" s="117">
        <v>26</v>
      </c>
      <c r="I297" s="117">
        <v>3.0179999999999998</v>
      </c>
      <c r="J297" s="106">
        <f t="shared" si="9"/>
        <v>29.783999999999999</v>
      </c>
      <c r="L297" s="125">
        <v>1.7769999999999999</v>
      </c>
    </row>
    <row r="298" spans="1:12" x14ac:dyDescent="0.2">
      <c r="A298" s="111">
        <f t="shared" si="8"/>
        <v>10</v>
      </c>
      <c r="B298" s="109">
        <v>42659</v>
      </c>
      <c r="C298" s="117">
        <v>0.34799999999999998</v>
      </c>
      <c r="D298" s="117">
        <v>0</v>
      </c>
      <c r="E298" s="117">
        <v>0</v>
      </c>
      <c r="F298" s="117">
        <v>0</v>
      </c>
      <c r="G298" s="117">
        <v>0</v>
      </c>
      <c r="H298" s="117">
        <v>26</v>
      </c>
      <c r="I298" s="117">
        <v>2.7</v>
      </c>
      <c r="J298" s="106">
        <f t="shared" si="9"/>
        <v>29.047999999999998</v>
      </c>
      <c r="L298" s="125">
        <v>1.8520000000000001</v>
      </c>
    </row>
    <row r="299" spans="1:12" x14ac:dyDescent="0.2">
      <c r="A299" s="111">
        <f t="shared" si="8"/>
        <v>10</v>
      </c>
      <c r="B299" s="109">
        <v>42660</v>
      </c>
      <c r="C299" s="117">
        <v>0</v>
      </c>
      <c r="D299" s="117">
        <v>0</v>
      </c>
      <c r="E299" s="117">
        <v>0</v>
      </c>
      <c r="F299" s="117">
        <v>2.2930000000000001</v>
      </c>
      <c r="G299" s="117">
        <v>0.19800000000000001</v>
      </c>
      <c r="H299" s="117">
        <v>29</v>
      </c>
      <c r="I299" s="117">
        <v>0.51300000000000001</v>
      </c>
      <c r="J299" s="106">
        <f t="shared" si="9"/>
        <v>32.003999999999998</v>
      </c>
      <c r="L299" s="125">
        <v>1.8340000000000001</v>
      </c>
    </row>
    <row r="300" spans="1:12" x14ac:dyDescent="0.2">
      <c r="A300" s="111">
        <f t="shared" si="8"/>
        <v>10</v>
      </c>
      <c r="B300" s="109">
        <v>42661</v>
      </c>
      <c r="C300" s="117">
        <v>3.9E-2</v>
      </c>
      <c r="D300" s="117">
        <v>0</v>
      </c>
      <c r="E300" s="117">
        <v>0</v>
      </c>
      <c r="F300" s="117">
        <v>1.881</v>
      </c>
      <c r="G300" s="117">
        <v>0.16500000000000001</v>
      </c>
      <c r="H300" s="117">
        <v>26</v>
      </c>
      <c r="I300" s="117">
        <v>1.35</v>
      </c>
      <c r="J300" s="106">
        <f t="shared" si="9"/>
        <v>29.435000000000002</v>
      </c>
      <c r="L300" s="125">
        <v>1.792</v>
      </c>
    </row>
    <row r="301" spans="1:12" x14ac:dyDescent="0.2">
      <c r="A301" s="111">
        <f t="shared" si="8"/>
        <v>10</v>
      </c>
      <c r="B301" s="109">
        <v>42662</v>
      </c>
      <c r="C301" s="117">
        <v>0.32700000000000001</v>
      </c>
      <c r="D301" s="117">
        <v>0</v>
      </c>
      <c r="E301" s="117">
        <v>0</v>
      </c>
      <c r="F301" s="117">
        <v>5.125</v>
      </c>
      <c r="G301" s="117">
        <v>0.59399999999999997</v>
      </c>
      <c r="H301" s="117">
        <v>25</v>
      </c>
      <c r="I301" s="117">
        <v>0</v>
      </c>
      <c r="J301" s="106">
        <f t="shared" si="9"/>
        <v>31.045999999999999</v>
      </c>
      <c r="L301" s="125">
        <v>1.77</v>
      </c>
    </row>
    <row r="302" spans="1:12" x14ac:dyDescent="0.2">
      <c r="A302" s="111">
        <f t="shared" si="8"/>
        <v>10</v>
      </c>
      <c r="B302" s="109">
        <v>42663</v>
      </c>
      <c r="C302" s="117">
        <v>0</v>
      </c>
      <c r="D302" s="117">
        <v>0</v>
      </c>
      <c r="E302" s="117">
        <v>0</v>
      </c>
      <c r="F302" s="117">
        <v>5.633</v>
      </c>
      <c r="G302" s="117">
        <v>0.59499999999999997</v>
      </c>
      <c r="H302" s="117">
        <v>24</v>
      </c>
      <c r="I302" s="117">
        <v>0</v>
      </c>
      <c r="J302" s="106">
        <f t="shared" si="9"/>
        <v>30.228000000000002</v>
      </c>
      <c r="L302" s="125">
        <v>1.7470000000000001</v>
      </c>
    </row>
    <row r="303" spans="1:12" x14ac:dyDescent="0.2">
      <c r="A303" s="111">
        <f t="shared" si="8"/>
        <v>10</v>
      </c>
      <c r="B303" s="109">
        <v>42664</v>
      </c>
      <c r="C303" s="117">
        <v>0</v>
      </c>
      <c r="D303" s="117">
        <v>0</v>
      </c>
      <c r="E303" s="117">
        <v>0</v>
      </c>
      <c r="F303" s="117">
        <v>4.1689999999999996</v>
      </c>
      <c r="G303" s="117">
        <v>0.29799999999999999</v>
      </c>
      <c r="H303" s="117">
        <v>25</v>
      </c>
      <c r="I303" s="117">
        <v>0</v>
      </c>
      <c r="J303" s="106">
        <f t="shared" si="9"/>
        <v>29.466999999999999</v>
      </c>
      <c r="L303" s="125">
        <v>1.8080000000000001</v>
      </c>
    </row>
    <row r="304" spans="1:12" x14ac:dyDescent="0.2">
      <c r="A304" s="111">
        <f t="shared" si="8"/>
        <v>10</v>
      </c>
      <c r="B304" s="109">
        <v>42665</v>
      </c>
      <c r="C304" s="117">
        <v>7.9000000000000001E-2</v>
      </c>
      <c r="D304" s="117">
        <v>0</v>
      </c>
      <c r="E304" s="117">
        <v>0</v>
      </c>
      <c r="F304" s="117">
        <v>2.93</v>
      </c>
      <c r="G304" s="117">
        <v>0</v>
      </c>
      <c r="H304" s="117">
        <v>25</v>
      </c>
      <c r="I304" s="117">
        <v>0</v>
      </c>
      <c r="J304" s="106">
        <f t="shared" si="9"/>
        <v>28.009</v>
      </c>
      <c r="L304" s="125">
        <v>1.8460000000000001</v>
      </c>
    </row>
    <row r="305" spans="1:12" x14ac:dyDescent="0.2">
      <c r="A305" s="111">
        <f t="shared" si="8"/>
        <v>10</v>
      </c>
      <c r="B305" s="109">
        <v>42666</v>
      </c>
      <c r="C305" s="117">
        <v>0.23899999999999999</v>
      </c>
      <c r="D305" s="117">
        <v>0</v>
      </c>
      <c r="E305" s="117">
        <v>0</v>
      </c>
      <c r="F305" s="117">
        <v>3.1150000000000002</v>
      </c>
      <c r="G305" s="117">
        <v>0</v>
      </c>
      <c r="H305" s="117">
        <v>26</v>
      </c>
      <c r="I305" s="117">
        <v>0</v>
      </c>
      <c r="J305" s="106">
        <f t="shared" si="9"/>
        <v>29.353999999999999</v>
      </c>
      <c r="L305" s="125">
        <v>1.722</v>
      </c>
    </row>
    <row r="306" spans="1:12" x14ac:dyDescent="0.2">
      <c r="A306" s="111">
        <f t="shared" si="8"/>
        <v>10</v>
      </c>
      <c r="B306" s="109">
        <v>42667</v>
      </c>
      <c r="C306" s="117">
        <v>0</v>
      </c>
      <c r="D306" s="117">
        <v>0</v>
      </c>
      <c r="E306" s="117">
        <v>0</v>
      </c>
      <c r="F306" s="117">
        <v>0.57799999999999996</v>
      </c>
      <c r="G306" s="117">
        <v>0.29199999999999998</v>
      </c>
      <c r="H306" s="117">
        <v>26</v>
      </c>
      <c r="I306" s="117">
        <v>2.9609999999999999</v>
      </c>
      <c r="J306" s="106">
        <f t="shared" si="9"/>
        <v>29.831</v>
      </c>
      <c r="L306" s="125">
        <v>1.774</v>
      </c>
    </row>
    <row r="307" spans="1:12" x14ac:dyDescent="0.2">
      <c r="A307" s="111">
        <f t="shared" si="8"/>
        <v>10</v>
      </c>
      <c r="B307" s="109">
        <v>42668</v>
      </c>
      <c r="C307" s="117">
        <v>0.161</v>
      </c>
      <c r="D307" s="117">
        <v>0</v>
      </c>
      <c r="E307" s="117">
        <v>0</v>
      </c>
      <c r="F307" s="117">
        <v>0</v>
      </c>
      <c r="G307" s="117">
        <v>0.17399999999999999</v>
      </c>
      <c r="H307" s="117">
        <v>28</v>
      </c>
      <c r="I307" s="117">
        <v>2.9580000000000002</v>
      </c>
      <c r="J307" s="106">
        <f t="shared" si="9"/>
        <v>31.292999999999999</v>
      </c>
      <c r="L307" s="125">
        <v>1.79</v>
      </c>
    </row>
    <row r="308" spans="1:12" x14ac:dyDescent="0.2">
      <c r="A308" s="111">
        <f t="shared" si="8"/>
        <v>10</v>
      </c>
      <c r="B308" s="109">
        <v>42669</v>
      </c>
      <c r="C308" s="117">
        <v>0</v>
      </c>
      <c r="D308" s="117">
        <v>0</v>
      </c>
      <c r="E308" s="117">
        <v>0</v>
      </c>
      <c r="F308" s="117">
        <v>0</v>
      </c>
      <c r="G308" s="117">
        <v>0.30599999999999999</v>
      </c>
      <c r="H308" s="117">
        <v>28</v>
      </c>
      <c r="I308" s="117">
        <v>2.8919999999999999</v>
      </c>
      <c r="J308" s="106">
        <f t="shared" si="9"/>
        <v>31.198</v>
      </c>
      <c r="L308" s="125">
        <v>1.7290000000000001</v>
      </c>
    </row>
    <row r="309" spans="1:12" x14ac:dyDescent="0.2">
      <c r="A309" s="111">
        <f t="shared" si="8"/>
        <v>10</v>
      </c>
      <c r="B309" s="109">
        <v>42670</v>
      </c>
      <c r="C309" s="117">
        <v>0.222</v>
      </c>
      <c r="D309" s="117">
        <v>0</v>
      </c>
      <c r="E309" s="117">
        <v>0</v>
      </c>
      <c r="F309" s="117">
        <v>0</v>
      </c>
      <c r="G309" s="117">
        <v>0</v>
      </c>
      <c r="H309" s="117">
        <v>25</v>
      </c>
      <c r="I309" s="117">
        <v>2.9009999999999998</v>
      </c>
      <c r="J309" s="106">
        <f t="shared" si="9"/>
        <v>28.123000000000001</v>
      </c>
      <c r="L309" s="125">
        <v>1.788</v>
      </c>
    </row>
    <row r="310" spans="1:12" x14ac:dyDescent="0.2">
      <c r="A310" s="111">
        <f t="shared" si="8"/>
        <v>10</v>
      </c>
      <c r="B310" s="109">
        <v>42671</v>
      </c>
      <c r="C310" s="117">
        <v>0</v>
      </c>
      <c r="D310" s="117">
        <v>0</v>
      </c>
      <c r="E310" s="117">
        <v>0</v>
      </c>
      <c r="F310" s="117">
        <v>0</v>
      </c>
      <c r="G310" s="117">
        <v>0.28199999999999997</v>
      </c>
      <c r="H310" s="117">
        <v>26</v>
      </c>
      <c r="I310" s="117">
        <v>2.8290000000000002</v>
      </c>
      <c r="J310" s="106">
        <f t="shared" si="9"/>
        <v>29.111000000000001</v>
      </c>
      <c r="L310" s="125">
        <v>1.756</v>
      </c>
    </row>
    <row r="311" spans="1:12" x14ac:dyDescent="0.2">
      <c r="A311" s="111">
        <f t="shared" si="8"/>
        <v>10</v>
      </c>
      <c r="B311" s="109">
        <v>42672</v>
      </c>
      <c r="C311" s="117">
        <v>0.35399999999999998</v>
      </c>
      <c r="D311" s="117">
        <v>0</v>
      </c>
      <c r="E311" s="117">
        <v>0</v>
      </c>
      <c r="F311" s="117">
        <v>6.3E-2</v>
      </c>
      <c r="G311" s="117">
        <v>0</v>
      </c>
      <c r="H311" s="117">
        <v>27</v>
      </c>
      <c r="I311" s="117">
        <v>1.738</v>
      </c>
      <c r="J311" s="106">
        <f t="shared" si="9"/>
        <v>29.155000000000001</v>
      </c>
      <c r="L311" s="125">
        <v>1.7529999999999999</v>
      </c>
    </row>
    <row r="312" spans="1:12" x14ac:dyDescent="0.2">
      <c r="A312" s="111">
        <f t="shared" si="8"/>
        <v>10</v>
      </c>
      <c r="B312" s="109">
        <v>42673</v>
      </c>
      <c r="C312" s="117">
        <v>0.32600000000000001</v>
      </c>
      <c r="D312" s="117">
        <v>0</v>
      </c>
      <c r="E312" s="117">
        <v>0</v>
      </c>
      <c r="F312" s="117">
        <v>0</v>
      </c>
      <c r="G312" s="117">
        <v>0</v>
      </c>
      <c r="H312" s="117">
        <v>24</v>
      </c>
      <c r="I312" s="117">
        <v>2.6989999999999998</v>
      </c>
      <c r="J312" s="106">
        <f t="shared" si="9"/>
        <v>27.024999999999999</v>
      </c>
      <c r="L312" s="125">
        <v>1.7270000000000001</v>
      </c>
    </row>
    <row r="313" spans="1:12" x14ac:dyDescent="0.2">
      <c r="A313" s="111">
        <f t="shared" si="8"/>
        <v>10</v>
      </c>
      <c r="B313" s="109">
        <v>42674</v>
      </c>
      <c r="C313" s="117">
        <v>0</v>
      </c>
      <c r="D313" s="117">
        <v>0</v>
      </c>
      <c r="E313" s="117">
        <v>0</v>
      </c>
      <c r="F313" s="117">
        <v>1.831</v>
      </c>
      <c r="G313" s="117">
        <v>0.21299999999999999</v>
      </c>
      <c r="H313" s="117">
        <v>25</v>
      </c>
      <c r="I313" s="117">
        <v>0</v>
      </c>
      <c r="J313" s="106">
        <f t="shared" si="9"/>
        <v>27.044</v>
      </c>
      <c r="L313" s="125">
        <v>1.7270000000000001</v>
      </c>
    </row>
    <row r="314" spans="1:12" x14ac:dyDescent="0.2">
      <c r="A314" s="111">
        <f t="shared" si="8"/>
        <v>11</v>
      </c>
      <c r="B314" s="109">
        <v>42675</v>
      </c>
      <c r="C314" s="117">
        <v>0</v>
      </c>
      <c r="D314" s="117">
        <v>0</v>
      </c>
      <c r="E314" s="117">
        <v>0</v>
      </c>
      <c r="F314" s="117">
        <v>2.1160000000000001</v>
      </c>
      <c r="G314" s="117">
        <v>0.34200000000000003</v>
      </c>
      <c r="H314" s="117">
        <v>23</v>
      </c>
      <c r="I314" s="117">
        <v>1.99</v>
      </c>
      <c r="J314" s="106">
        <f t="shared" si="9"/>
        <v>27.447999999999997</v>
      </c>
      <c r="L314" s="125">
        <v>1.8420000000000001</v>
      </c>
    </row>
    <row r="315" spans="1:12" x14ac:dyDescent="0.2">
      <c r="A315" s="111">
        <f t="shared" si="8"/>
        <v>11</v>
      </c>
      <c r="B315" s="109">
        <v>42676</v>
      </c>
      <c r="C315" s="117">
        <v>0.436</v>
      </c>
      <c r="D315" s="117">
        <v>0</v>
      </c>
      <c r="E315" s="117">
        <v>0</v>
      </c>
      <c r="F315" s="117">
        <v>2.7309999999999999</v>
      </c>
      <c r="G315" s="117">
        <v>0</v>
      </c>
      <c r="H315" s="117">
        <v>25</v>
      </c>
      <c r="I315" s="117">
        <v>2.0099999999999998</v>
      </c>
      <c r="J315" s="106">
        <f t="shared" si="9"/>
        <v>30.177</v>
      </c>
      <c r="L315" s="125">
        <v>1.8640000000000001</v>
      </c>
    </row>
    <row r="316" spans="1:12" x14ac:dyDescent="0.2">
      <c r="A316" s="111">
        <f t="shared" si="8"/>
        <v>11</v>
      </c>
      <c r="B316" s="109">
        <v>42677</v>
      </c>
      <c r="C316" s="117">
        <v>0.39500000000000002</v>
      </c>
      <c r="D316" s="117">
        <v>0</v>
      </c>
      <c r="E316" s="117">
        <v>0</v>
      </c>
      <c r="F316" s="117">
        <v>2.2160000000000002</v>
      </c>
      <c r="G316" s="117">
        <v>0</v>
      </c>
      <c r="H316" s="117">
        <v>30</v>
      </c>
      <c r="I316" s="117">
        <v>0</v>
      </c>
      <c r="J316" s="106">
        <f t="shared" si="9"/>
        <v>32.610999999999997</v>
      </c>
      <c r="L316" s="125">
        <v>1.915</v>
      </c>
    </row>
    <row r="317" spans="1:12" x14ac:dyDescent="0.2">
      <c r="A317" s="111">
        <f t="shared" si="8"/>
        <v>11</v>
      </c>
      <c r="B317" s="109">
        <v>42678</v>
      </c>
      <c r="C317" s="117">
        <v>1.464</v>
      </c>
      <c r="D317" s="117">
        <v>0.14599999999999999</v>
      </c>
      <c r="E317" s="117">
        <v>0.224</v>
      </c>
      <c r="F317" s="117">
        <v>2.9769999999999999</v>
      </c>
      <c r="G317" s="117">
        <v>0.435</v>
      </c>
      <c r="H317" s="117">
        <v>21</v>
      </c>
      <c r="I317" s="117">
        <v>0</v>
      </c>
      <c r="J317" s="106">
        <f t="shared" si="9"/>
        <v>26.245999999999999</v>
      </c>
      <c r="L317" s="125">
        <v>1.71</v>
      </c>
    </row>
    <row r="318" spans="1:12" x14ac:dyDescent="0.2">
      <c r="A318" s="111">
        <f t="shared" si="8"/>
        <v>11</v>
      </c>
      <c r="B318" s="109">
        <v>42679</v>
      </c>
      <c r="C318" s="117">
        <v>0</v>
      </c>
      <c r="D318" s="117">
        <v>0</v>
      </c>
      <c r="E318" s="117">
        <v>0</v>
      </c>
      <c r="F318" s="117">
        <v>2.7290000000000001</v>
      </c>
      <c r="G318" s="117">
        <v>0.26700000000000002</v>
      </c>
      <c r="H318" s="117">
        <v>27</v>
      </c>
      <c r="I318" s="117">
        <v>0</v>
      </c>
      <c r="J318" s="106">
        <f t="shared" si="9"/>
        <v>29.995999999999999</v>
      </c>
      <c r="L318" s="125">
        <v>1.865</v>
      </c>
    </row>
    <row r="319" spans="1:12" x14ac:dyDescent="0.2">
      <c r="A319" s="111">
        <f t="shared" si="8"/>
        <v>11</v>
      </c>
      <c r="B319" s="109">
        <v>42680</v>
      </c>
      <c r="C319" s="117">
        <v>0.125</v>
      </c>
      <c r="D319" s="117">
        <v>0</v>
      </c>
      <c r="E319" s="117">
        <v>0</v>
      </c>
      <c r="F319" s="117">
        <v>1.776</v>
      </c>
      <c r="G319" s="117">
        <v>0</v>
      </c>
      <c r="H319" s="117">
        <v>26</v>
      </c>
      <c r="I319" s="117">
        <v>0</v>
      </c>
      <c r="J319" s="106">
        <f t="shared" si="9"/>
        <v>27.901</v>
      </c>
      <c r="L319" s="125">
        <v>1.8069999999999999</v>
      </c>
    </row>
    <row r="320" spans="1:12" x14ac:dyDescent="0.2">
      <c r="A320" s="111">
        <f t="shared" si="8"/>
        <v>11</v>
      </c>
      <c r="B320" s="109">
        <v>42681</v>
      </c>
      <c r="C320" s="117">
        <v>0</v>
      </c>
      <c r="D320" s="117">
        <v>0</v>
      </c>
      <c r="E320" s="117">
        <v>0</v>
      </c>
      <c r="F320" s="117">
        <v>0.39900000000000002</v>
      </c>
      <c r="G320" s="117">
        <v>0.316</v>
      </c>
      <c r="H320" s="117">
        <v>26</v>
      </c>
      <c r="I320" s="117">
        <v>1.9810000000000001</v>
      </c>
      <c r="J320" s="106">
        <f t="shared" si="9"/>
        <v>28.696000000000002</v>
      </c>
      <c r="L320" s="125">
        <v>1.788</v>
      </c>
    </row>
    <row r="321" spans="1:12" x14ac:dyDescent="0.2">
      <c r="A321" s="111">
        <f t="shared" si="8"/>
        <v>11</v>
      </c>
      <c r="B321" s="109">
        <v>42682</v>
      </c>
      <c r="C321" s="117">
        <v>0</v>
      </c>
      <c r="D321" s="117">
        <v>0</v>
      </c>
      <c r="E321" s="117">
        <v>0</v>
      </c>
      <c r="F321" s="117">
        <v>0</v>
      </c>
      <c r="G321" s="117">
        <v>0.34300000000000003</v>
      </c>
      <c r="H321" s="117">
        <v>28</v>
      </c>
      <c r="I321" s="117">
        <v>2.4279999999999999</v>
      </c>
      <c r="J321" s="106">
        <f t="shared" si="9"/>
        <v>30.771000000000001</v>
      </c>
      <c r="L321" s="125">
        <v>1.79</v>
      </c>
    </row>
    <row r="322" spans="1:12" x14ac:dyDescent="0.2">
      <c r="A322" s="111">
        <f t="shared" si="8"/>
        <v>11</v>
      </c>
      <c r="B322" s="109">
        <v>42683</v>
      </c>
      <c r="C322" s="117">
        <v>0.39700000000000002</v>
      </c>
      <c r="D322" s="117">
        <v>0</v>
      </c>
      <c r="E322" s="117">
        <v>0</v>
      </c>
      <c r="F322" s="117">
        <v>0</v>
      </c>
      <c r="G322" s="117">
        <v>2.8000000000000001E-2</v>
      </c>
      <c r="H322" s="117">
        <v>27</v>
      </c>
      <c r="I322" s="117">
        <v>2.8359999999999999</v>
      </c>
      <c r="J322" s="106">
        <f t="shared" si="9"/>
        <v>30.260999999999999</v>
      </c>
      <c r="L322" s="125">
        <v>1.8380000000000001</v>
      </c>
    </row>
    <row r="323" spans="1:12" x14ac:dyDescent="0.2">
      <c r="A323" s="111">
        <f t="shared" si="8"/>
        <v>11</v>
      </c>
      <c r="B323" s="109">
        <v>42684</v>
      </c>
      <c r="C323" s="117">
        <v>0.30499999999999999</v>
      </c>
      <c r="D323" s="117">
        <v>0</v>
      </c>
      <c r="E323" s="117">
        <v>0</v>
      </c>
      <c r="F323" s="117">
        <v>0</v>
      </c>
      <c r="G323" s="117">
        <v>0.104</v>
      </c>
      <c r="H323" s="117">
        <v>26</v>
      </c>
      <c r="I323" s="117">
        <v>3.11</v>
      </c>
      <c r="J323" s="106">
        <f t="shared" si="9"/>
        <v>29.518999999999998</v>
      </c>
      <c r="L323" s="125">
        <v>1.798</v>
      </c>
    </row>
    <row r="324" spans="1:12" x14ac:dyDescent="0.2">
      <c r="A324" s="111">
        <f t="shared" si="8"/>
        <v>11</v>
      </c>
      <c r="B324" s="109">
        <v>42685</v>
      </c>
      <c r="C324" s="117">
        <v>0.29099999999999998</v>
      </c>
      <c r="D324" s="117">
        <v>0</v>
      </c>
      <c r="E324" s="117">
        <v>0</v>
      </c>
      <c r="F324" s="117">
        <v>0</v>
      </c>
      <c r="G324" s="117">
        <v>7.8E-2</v>
      </c>
      <c r="H324" s="117">
        <v>26</v>
      </c>
      <c r="I324" s="117">
        <v>3.0950000000000002</v>
      </c>
      <c r="J324" s="106">
        <f t="shared" si="9"/>
        <v>29.463999999999999</v>
      </c>
      <c r="L324" s="125">
        <v>1.764</v>
      </c>
    </row>
    <row r="325" spans="1:12" x14ac:dyDescent="0.2">
      <c r="A325" s="111">
        <f t="shared" si="8"/>
        <v>11</v>
      </c>
      <c r="B325" s="109">
        <v>42686</v>
      </c>
      <c r="C325" s="117">
        <v>0</v>
      </c>
      <c r="D325" s="117">
        <v>0</v>
      </c>
      <c r="E325" s="117">
        <v>0</v>
      </c>
      <c r="F325" s="117">
        <v>0</v>
      </c>
      <c r="G325" s="117">
        <v>0.34799999999999998</v>
      </c>
      <c r="H325" s="117">
        <v>25</v>
      </c>
      <c r="I325" s="117">
        <v>2.2530000000000001</v>
      </c>
      <c r="J325" s="106">
        <f t="shared" si="9"/>
        <v>27.600999999999999</v>
      </c>
      <c r="L325" s="125">
        <v>1.8</v>
      </c>
    </row>
    <row r="326" spans="1:12" x14ac:dyDescent="0.2">
      <c r="A326" s="111">
        <f t="shared" si="8"/>
        <v>11</v>
      </c>
      <c r="B326" s="109">
        <v>42687</v>
      </c>
      <c r="C326" s="117">
        <v>0.11700000000000001</v>
      </c>
      <c r="D326" s="117">
        <v>0</v>
      </c>
      <c r="E326" s="117">
        <v>0</v>
      </c>
      <c r="F326" s="117">
        <v>0</v>
      </c>
      <c r="G326" s="117">
        <v>0.34300000000000003</v>
      </c>
      <c r="H326" s="117">
        <v>26</v>
      </c>
      <c r="I326" s="117">
        <v>3.3290000000000002</v>
      </c>
      <c r="J326" s="106">
        <f t="shared" si="9"/>
        <v>29.789000000000001</v>
      </c>
      <c r="L326" s="125">
        <v>1.9359999999999999</v>
      </c>
    </row>
    <row r="327" spans="1:12" x14ac:dyDescent="0.2">
      <c r="A327" s="111">
        <f t="shared" si="8"/>
        <v>11</v>
      </c>
      <c r="B327" s="109">
        <v>42688</v>
      </c>
      <c r="C327" s="117">
        <v>0.34300000000000003</v>
      </c>
      <c r="D327" s="117">
        <v>0</v>
      </c>
      <c r="E327" s="117">
        <v>0</v>
      </c>
      <c r="F327" s="117">
        <v>2.7130000000000001</v>
      </c>
      <c r="G327" s="117">
        <v>0.27400000000000002</v>
      </c>
      <c r="H327" s="117">
        <v>27</v>
      </c>
      <c r="I327" s="117">
        <v>0.503</v>
      </c>
      <c r="J327" s="106">
        <f t="shared" si="9"/>
        <v>30.832999999999998</v>
      </c>
      <c r="L327" s="125">
        <v>1.857</v>
      </c>
    </row>
    <row r="328" spans="1:12" x14ac:dyDescent="0.2">
      <c r="A328" s="111">
        <f t="shared" si="8"/>
        <v>11</v>
      </c>
      <c r="B328" s="109">
        <v>42689</v>
      </c>
      <c r="C328" s="117">
        <v>1.6739999999999999</v>
      </c>
      <c r="D328" s="117">
        <v>0</v>
      </c>
      <c r="E328" s="117">
        <v>0</v>
      </c>
      <c r="F328" s="117">
        <v>5.6219999999999999</v>
      </c>
      <c r="G328" s="117">
        <v>0.63600000000000001</v>
      </c>
      <c r="H328" s="117">
        <v>26</v>
      </c>
      <c r="I328" s="117">
        <v>0</v>
      </c>
      <c r="J328" s="106">
        <f t="shared" si="9"/>
        <v>33.932000000000002</v>
      </c>
      <c r="L328" s="125">
        <v>1.742</v>
      </c>
    </row>
    <row r="329" spans="1:12" x14ac:dyDescent="0.2">
      <c r="A329" s="111">
        <f t="shared" ref="A329:A374" si="10">+IF(ISBLANK($B329),"",MONTH($B329))</f>
        <v>11</v>
      </c>
      <c r="B329" s="109">
        <v>42690</v>
      </c>
      <c r="C329" s="117">
        <v>0.307</v>
      </c>
      <c r="D329" s="117">
        <v>0</v>
      </c>
      <c r="E329" s="117">
        <v>0</v>
      </c>
      <c r="F329" s="117">
        <v>3.42</v>
      </c>
      <c r="G329" s="117">
        <v>0.99399999999999999</v>
      </c>
      <c r="H329" s="117">
        <v>24</v>
      </c>
      <c r="I329" s="117">
        <v>0</v>
      </c>
      <c r="J329" s="106">
        <f t="shared" ref="J329:J374" si="11">+SUM(C329:I329)</f>
        <v>28.721</v>
      </c>
      <c r="L329" s="125">
        <v>1.8280000000000001</v>
      </c>
    </row>
    <row r="330" spans="1:12" x14ac:dyDescent="0.2">
      <c r="A330" s="111">
        <f t="shared" si="10"/>
        <v>11</v>
      </c>
      <c r="B330" s="109">
        <v>42691</v>
      </c>
      <c r="C330" s="117">
        <v>0.247</v>
      </c>
      <c r="D330" s="117">
        <v>0</v>
      </c>
      <c r="E330" s="117">
        <v>0</v>
      </c>
      <c r="F330" s="117">
        <v>4.766</v>
      </c>
      <c r="G330" s="117">
        <v>0.45300000000000001</v>
      </c>
      <c r="H330" s="117">
        <v>25</v>
      </c>
      <c r="I330" s="117">
        <v>0</v>
      </c>
      <c r="J330" s="106">
        <f t="shared" si="11"/>
        <v>30.466000000000001</v>
      </c>
      <c r="L330" s="125">
        <v>1.7829999999999999</v>
      </c>
    </row>
    <row r="331" spans="1:12" x14ac:dyDescent="0.2">
      <c r="A331" s="111">
        <f t="shared" si="10"/>
        <v>11</v>
      </c>
      <c r="B331" s="109">
        <v>42692</v>
      </c>
      <c r="C331" s="117">
        <v>0.27</v>
      </c>
      <c r="D331" s="117">
        <v>0</v>
      </c>
      <c r="E331" s="117">
        <v>0</v>
      </c>
      <c r="F331" s="117">
        <v>4.1139999999999999</v>
      </c>
      <c r="G331" s="117">
        <v>9.5000000000000001E-2</v>
      </c>
      <c r="H331" s="117">
        <v>26</v>
      </c>
      <c r="I331" s="117">
        <v>0</v>
      </c>
      <c r="J331" s="106">
        <f t="shared" si="11"/>
        <v>30.478999999999999</v>
      </c>
      <c r="L331" s="125">
        <v>1.8360000000000001</v>
      </c>
    </row>
    <row r="332" spans="1:12" x14ac:dyDescent="0.2">
      <c r="A332" s="111">
        <f t="shared" si="10"/>
        <v>11</v>
      </c>
      <c r="B332" s="109">
        <v>42693</v>
      </c>
      <c r="C332" s="117">
        <v>0</v>
      </c>
      <c r="D332" s="117">
        <v>0</v>
      </c>
      <c r="E332" s="117">
        <v>0</v>
      </c>
      <c r="F332" s="117">
        <v>1.883</v>
      </c>
      <c r="G332" s="117">
        <v>0</v>
      </c>
      <c r="H332" s="117">
        <v>25</v>
      </c>
      <c r="I332" s="117">
        <v>0</v>
      </c>
      <c r="J332" s="106">
        <f t="shared" si="11"/>
        <v>26.882999999999999</v>
      </c>
      <c r="L332" s="125">
        <v>1.6990000000000001</v>
      </c>
    </row>
    <row r="333" spans="1:12" x14ac:dyDescent="0.2">
      <c r="A333" s="111">
        <f t="shared" si="10"/>
        <v>11</v>
      </c>
      <c r="B333" s="109">
        <v>42694</v>
      </c>
      <c r="C333" s="117">
        <v>0</v>
      </c>
      <c r="D333" s="117">
        <v>0</v>
      </c>
      <c r="E333" s="117">
        <v>0</v>
      </c>
      <c r="F333" s="117">
        <v>3.117</v>
      </c>
      <c r="G333" s="117">
        <v>0.159</v>
      </c>
      <c r="H333" s="117">
        <v>25</v>
      </c>
      <c r="I333" s="117">
        <v>0</v>
      </c>
      <c r="J333" s="106">
        <f t="shared" si="11"/>
        <v>28.276</v>
      </c>
      <c r="L333" s="125">
        <v>1.8029999999999999</v>
      </c>
    </row>
    <row r="334" spans="1:12" x14ac:dyDescent="0.2">
      <c r="A334" s="111">
        <f t="shared" si="10"/>
        <v>11</v>
      </c>
      <c r="B334" s="109">
        <v>42695</v>
      </c>
      <c r="C334" s="117">
        <v>0.45</v>
      </c>
      <c r="D334" s="117">
        <v>0</v>
      </c>
      <c r="E334" s="117">
        <v>0</v>
      </c>
      <c r="F334" s="117">
        <v>0.47799999999999998</v>
      </c>
      <c r="G334" s="117">
        <v>0</v>
      </c>
      <c r="H334" s="117">
        <v>27</v>
      </c>
      <c r="I334" s="117">
        <v>2.456</v>
      </c>
      <c r="J334" s="106">
        <f t="shared" si="11"/>
        <v>30.384</v>
      </c>
      <c r="L334" s="125">
        <v>1.9019999999999999</v>
      </c>
    </row>
    <row r="335" spans="1:12" x14ac:dyDescent="0.2">
      <c r="A335" s="111">
        <f t="shared" si="10"/>
        <v>11</v>
      </c>
      <c r="B335" s="109">
        <v>42696</v>
      </c>
      <c r="C335" s="117">
        <v>0.52200000000000002</v>
      </c>
      <c r="D335" s="117">
        <v>0.97099999999999997</v>
      </c>
      <c r="E335" s="117">
        <v>0</v>
      </c>
      <c r="F335" s="117">
        <v>0.10299999999999999</v>
      </c>
      <c r="G335" s="117">
        <v>0.53900000000000003</v>
      </c>
      <c r="H335" s="117">
        <v>26</v>
      </c>
      <c r="I335" s="117">
        <v>3.29</v>
      </c>
      <c r="J335" s="106">
        <f t="shared" si="11"/>
        <v>31.424999999999997</v>
      </c>
      <c r="L335" s="125">
        <v>1.8540000000000001</v>
      </c>
    </row>
    <row r="336" spans="1:12" x14ac:dyDescent="0.2">
      <c r="A336" s="111">
        <f t="shared" si="10"/>
        <v>11</v>
      </c>
      <c r="B336" s="109">
        <v>42697</v>
      </c>
      <c r="C336" s="117">
        <v>1.224</v>
      </c>
      <c r="D336" s="117">
        <v>0</v>
      </c>
      <c r="E336" s="117">
        <v>0</v>
      </c>
      <c r="F336" s="117">
        <v>0</v>
      </c>
      <c r="G336" s="117">
        <v>0.755</v>
      </c>
      <c r="H336" s="117">
        <v>24</v>
      </c>
      <c r="I336" s="117">
        <v>2.7509999999999999</v>
      </c>
      <c r="J336" s="106">
        <f t="shared" si="11"/>
        <v>28.73</v>
      </c>
      <c r="L336" s="125">
        <v>1.76</v>
      </c>
    </row>
    <row r="337" spans="1:12" x14ac:dyDescent="0.2">
      <c r="A337" s="111">
        <f t="shared" si="10"/>
        <v>11</v>
      </c>
      <c r="B337" s="109">
        <v>42698</v>
      </c>
      <c r="C337" s="117">
        <v>0.98</v>
      </c>
      <c r="D337" s="117">
        <v>0</v>
      </c>
      <c r="E337" s="117">
        <v>0</v>
      </c>
      <c r="F337" s="117">
        <v>2.7919999999999998</v>
      </c>
      <c r="G337" s="117">
        <v>0.60299999999999998</v>
      </c>
      <c r="H337" s="117">
        <v>23</v>
      </c>
      <c r="I337" s="117">
        <v>1.5760000000000001</v>
      </c>
      <c r="J337" s="106">
        <f t="shared" si="11"/>
        <v>28.951000000000001</v>
      </c>
      <c r="L337" s="125">
        <v>1.843</v>
      </c>
    </row>
    <row r="338" spans="1:12" x14ac:dyDescent="0.2">
      <c r="A338" s="111">
        <f t="shared" si="10"/>
        <v>11</v>
      </c>
      <c r="B338" s="109">
        <v>42699</v>
      </c>
      <c r="C338" s="117">
        <v>0.4</v>
      </c>
      <c r="D338" s="117">
        <v>0</v>
      </c>
      <c r="E338" s="117">
        <v>0</v>
      </c>
      <c r="F338" s="117">
        <v>2.6230000000000002</v>
      </c>
      <c r="G338" s="117">
        <v>0.623</v>
      </c>
      <c r="H338" s="117">
        <v>24</v>
      </c>
      <c r="I338" s="117">
        <v>0</v>
      </c>
      <c r="J338" s="106">
        <f t="shared" si="11"/>
        <v>27.646000000000001</v>
      </c>
      <c r="L338" s="125">
        <v>1.774</v>
      </c>
    </row>
    <row r="339" spans="1:12" x14ac:dyDescent="0.2">
      <c r="A339" s="111">
        <f t="shared" si="10"/>
        <v>11</v>
      </c>
      <c r="B339" s="109">
        <v>42700</v>
      </c>
      <c r="C339" s="117">
        <v>9.1999999999999998E-2</v>
      </c>
      <c r="D339" s="117">
        <v>0</v>
      </c>
      <c r="E339" s="117">
        <v>0</v>
      </c>
      <c r="F339" s="117">
        <v>1.48</v>
      </c>
      <c r="G339" s="117">
        <v>0</v>
      </c>
      <c r="H339" s="117">
        <v>28</v>
      </c>
      <c r="I339" s="117">
        <v>0</v>
      </c>
      <c r="J339" s="106">
        <f t="shared" si="11"/>
        <v>29.571999999999999</v>
      </c>
      <c r="L339" s="125">
        <v>1.754</v>
      </c>
    </row>
    <row r="340" spans="1:12" x14ac:dyDescent="0.2">
      <c r="A340" s="111">
        <f t="shared" si="10"/>
        <v>11</v>
      </c>
      <c r="B340" s="109">
        <v>42701</v>
      </c>
      <c r="C340" s="117">
        <v>0</v>
      </c>
      <c r="D340" s="117">
        <v>0</v>
      </c>
      <c r="E340" s="117">
        <v>0</v>
      </c>
      <c r="F340" s="117">
        <v>1.992</v>
      </c>
      <c r="G340" s="117">
        <v>0.123</v>
      </c>
      <c r="H340" s="117">
        <v>24</v>
      </c>
      <c r="I340" s="117">
        <v>0</v>
      </c>
      <c r="J340" s="106">
        <f t="shared" si="11"/>
        <v>26.115000000000002</v>
      </c>
      <c r="L340" s="125">
        <v>1.756</v>
      </c>
    </row>
    <row r="341" spans="1:12" x14ac:dyDescent="0.2">
      <c r="A341" s="111">
        <f t="shared" si="10"/>
        <v>11</v>
      </c>
      <c r="B341" s="109">
        <v>42702</v>
      </c>
      <c r="C341" s="117">
        <v>0.40400000000000003</v>
      </c>
      <c r="D341" s="117">
        <v>0</v>
      </c>
      <c r="E341" s="117">
        <v>0</v>
      </c>
      <c r="F341" s="117">
        <v>0.42899999999999999</v>
      </c>
      <c r="G341" s="117">
        <v>0</v>
      </c>
      <c r="H341" s="117">
        <v>26</v>
      </c>
      <c r="I341" s="117">
        <v>3.7989999999999999</v>
      </c>
      <c r="J341" s="106">
        <f t="shared" si="11"/>
        <v>30.631999999999998</v>
      </c>
      <c r="L341" s="125">
        <v>1.7829999999999999</v>
      </c>
    </row>
    <row r="342" spans="1:12" x14ac:dyDescent="0.2">
      <c r="A342" s="111">
        <f t="shared" si="10"/>
        <v>11</v>
      </c>
      <c r="B342" s="109">
        <v>42703</v>
      </c>
      <c r="C342" s="117">
        <v>0</v>
      </c>
      <c r="D342" s="117">
        <v>0</v>
      </c>
      <c r="E342" s="117">
        <v>0</v>
      </c>
      <c r="F342" s="117">
        <v>0</v>
      </c>
      <c r="G342" s="117">
        <v>0.35599999999999998</v>
      </c>
      <c r="H342" s="117">
        <v>30</v>
      </c>
      <c r="I342" s="117">
        <v>3.09</v>
      </c>
      <c r="J342" s="106">
        <f t="shared" si="11"/>
        <v>33.445999999999998</v>
      </c>
      <c r="L342" s="125">
        <v>1.829</v>
      </c>
    </row>
    <row r="343" spans="1:12" x14ac:dyDescent="0.2">
      <c r="A343" s="111">
        <f t="shared" si="10"/>
        <v>11</v>
      </c>
      <c r="B343" s="109">
        <v>42704</v>
      </c>
      <c r="C343" s="117">
        <v>0.32200000000000001</v>
      </c>
      <c r="D343" s="117">
        <v>0</v>
      </c>
      <c r="E343" s="117">
        <v>0</v>
      </c>
      <c r="F343" s="117">
        <v>0</v>
      </c>
      <c r="G343" s="117">
        <v>0</v>
      </c>
      <c r="H343" s="117">
        <v>26</v>
      </c>
      <c r="I343" s="117">
        <v>2.5470000000000002</v>
      </c>
      <c r="J343" s="106">
        <f t="shared" si="11"/>
        <v>28.869</v>
      </c>
      <c r="L343" s="125">
        <v>1.8089999999999999</v>
      </c>
    </row>
    <row r="344" spans="1:12" x14ac:dyDescent="0.2">
      <c r="A344" s="111">
        <f t="shared" si="10"/>
        <v>12</v>
      </c>
      <c r="B344" s="109">
        <v>42705</v>
      </c>
      <c r="C344" s="117">
        <v>0</v>
      </c>
      <c r="D344" s="117">
        <v>0</v>
      </c>
      <c r="E344" s="117">
        <v>0</v>
      </c>
      <c r="F344" s="117">
        <v>0</v>
      </c>
      <c r="G344" s="117">
        <v>0.23899999999999999</v>
      </c>
      <c r="H344" s="117">
        <v>30</v>
      </c>
      <c r="I344" s="117">
        <v>2.6560000000000001</v>
      </c>
      <c r="J344" s="106">
        <f t="shared" si="11"/>
        <v>32.895000000000003</v>
      </c>
      <c r="L344" s="125">
        <v>1.7030000000000001</v>
      </c>
    </row>
    <row r="345" spans="1:12" x14ac:dyDescent="0.2">
      <c r="A345" s="111">
        <f t="shared" si="10"/>
        <v>12</v>
      </c>
      <c r="B345" s="109">
        <v>42706</v>
      </c>
      <c r="C345" s="117">
        <v>0.309</v>
      </c>
      <c r="D345" s="117">
        <v>0</v>
      </c>
      <c r="E345" s="117">
        <v>0</v>
      </c>
      <c r="F345" s="117">
        <v>0</v>
      </c>
      <c r="G345" s="117">
        <v>0</v>
      </c>
      <c r="H345" s="117">
        <v>25</v>
      </c>
      <c r="I345" s="117">
        <v>2.6360000000000001</v>
      </c>
      <c r="J345" s="106">
        <f t="shared" si="11"/>
        <v>27.945</v>
      </c>
      <c r="L345" s="125">
        <v>1.7509999999999999</v>
      </c>
    </row>
    <row r="346" spans="1:12" x14ac:dyDescent="0.2">
      <c r="A346" s="111">
        <f t="shared" si="10"/>
        <v>12</v>
      </c>
      <c r="B346" s="109">
        <v>42707</v>
      </c>
      <c r="C346" s="117">
        <v>0</v>
      </c>
      <c r="D346" s="117">
        <v>0</v>
      </c>
      <c r="E346" s="117">
        <v>0</v>
      </c>
      <c r="F346" s="117">
        <v>0</v>
      </c>
      <c r="G346" s="117">
        <v>0.27400000000000002</v>
      </c>
      <c r="H346" s="117">
        <v>28</v>
      </c>
      <c r="I346" s="117">
        <v>2.6269999999999998</v>
      </c>
      <c r="J346" s="106">
        <f t="shared" si="11"/>
        <v>30.901</v>
      </c>
      <c r="L346" s="125">
        <v>1.7130000000000001</v>
      </c>
    </row>
    <row r="347" spans="1:12" x14ac:dyDescent="0.2">
      <c r="A347" s="111">
        <f t="shared" si="10"/>
        <v>12</v>
      </c>
      <c r="B347" s="109">
        <v>42708</v>
      </c>
      <c r="C347" s="117">
        <v>0.312</v>
      </c>
      <c r="D347" s="117">
        <v>0</v>
      </c>
      <c r="E347" s="117">
        <v>0</v>
      </c>
      <c r="F347" s="117">
        <v>0</v>
      </c>
      <c r="G347" s="117">
        <v>0</v>
      </c>
      <c r="H347" s="117">
        <v>26</v>
      </c>
      <c r="I347" s="117">
        <v>2.6320000000000001</v>
      </c>
      <c r="J347" s="106">
        <f t="shared" si="11"/>
        <v>28.944000000000003</v>
      </c>
      <c r="L347" s="125">
        <v>1.7889999999999999</v>
      </c>
    </row>
    <row r="348" spans="1:12" x14ac:dyDescent="0.2">
      <c r="A348" s="111">
        <f t="shared" si="10"/>
        <v>12</v>
      </c>
      <c r="B348" s="109">
        <v>42709</v>
      </c>
      <c r="C348" s="117">
        <v>0.14499999999999999</v>
      </c>
      <c r="D348" s="117">
        <v>0.872</v>
      </c>
      <c r="E348" s="117">
        <v>4.4999999999999998E-2</v>
      </c>
      <c r="F348" s="117">
        <v>1.6040000000000001</v>
      </c>
      <c r="G348" s="117">
        <v>0.54300000000000004</v>
      </c>
      <c r="H348" s="117">
        <v>26</v>
      </c>
      <c r="I348" s="117">
        <v>0.76500000000000001</v>
      </c>
      <c r="J348" s="106">
        <f t="shared" si="11"/>
        <v>29.974</v>
      </c>
      <c r="L348" s="125">
        <v>1.8089999999999999</v>
      </c>
    </row>
    <row r="349" spans="1:12" x14ac:dyDescent="0.2">
      <c r="A349" s="111">
        <f t="shared" si="10"/>
        <v>12</v>
      </c>
      <c r="B349" s="109">
        <v>42710</v>
      </c>
      <c r="C349" s="117">
        <v>0</v>
      </c>
      <c r="D349" s="117">
        <v>0.21099999999999999</v>
      </c>
      <c r="E349" s="117">
        <v>0</v>
      </c>
      <c r="F349" s="117">
        <v>3.2480000000000002</v>
      </c>
      <c r="G349" s="117">
        <v>0.39900000000000002</v>
      </c>
      <c r="H349" s="117">
        <v>26</v>
      </c>
      <c r="I349" s="117">
        <v>0.78700000000000003</v>
      </c>
      <c r="J349" s="106">
        <f t="shared" si="11"/>
        <v>30.645</v>
      </c>
      <c r="L349" s="125">
        <v>1.8720000000000001</v>
      </c>
    </row>
    <row r="350" spans="1:12" x14ac:dyDescent="0.2">
      <c r="A350" s="111">
        <f t="shared" si="10"/>
        <v>12</v>
      </c>
      <c r="B350" s="109">
        <v>42711</v>
      </c>
      <c r="C350" s="117">
        <v>0.79900000000000004</v>
      </c>
      <c r="D350" s="117">
        <v>0.76100000000000001</v>
      </c>
      <c r="E350" s="117">
        <v>0</v>
      </c>
      <c r="F350" s="117">
        <v>4.0209999999999999</v>
      </c>
      <c r="G350" s="117">
        <v>0.496</v>
      </c>
      <c r="H350" s="117">
        <v>21</v>
      </c>
      <c r="I350" s="117">
        <v>0.57899999999999996</v>
      </c>
      <c r="J350" s="106">
        <f t="shared" si="11"/>
        <v>27.655999999999999</v>
      </c>
      <c r="L350" s="125">
        <v>1.788</v>
      </c>
    </row>
    <row r="351" spans="1:12" x14ac:dyDescent="0.2">
      <c r="A351" s="111">
        <f t="shared" si="10"/>
        <v>12</v>
      </c>
      <c r="B351" s="109">
        <v>42712</v>
      </c>
      <c r="C351" s="117">
        <v>0.73299999999999998</v>
      </c>
      <c r="D351" s="117">
        <v>0</v>
      </c>
      <c r="E351" s="117">
        <v>0</v>
      </c>
      <c r="F351" s="117">
        <v>2.4350000000000001</v>
      </c>
      <c r="G351" s="117">
        <v>1.756</v>
      </c>
      <c r="H351" s="117">
        <v>25</v>
      </c>
      <c r="I351" s="117">
        <v>0</v>
      </c>
      <c r="J351" s="106">
        <f t="shared" si="11"/>
        <v>29.923999999999999</v>
      </c>
      <c r="L351" s="125">
        <v>1.7889999999999999</v>
      </c>
    </row>
    <row r="352" spans="1:12" x14ac:dyDescent="0.2">
      <c r="A352" s="111">
        <f t="shared" si="10"/>
        <v>12</v>
      </c>
      <c r="B352" s="109">
        <v>42713</v>
      </c>
      <c r="C352" s="117">
        <v>2.7480000000000002</v>
      </c>
      <c r="D352" s="117">
        <v>0</v>
      </c>
      <c r="E352" s="117">
        <v>0</v>
      </c>
      <c r="F352" s="117">
        <v>2.907</v>
      </c>
      <c r="G352" s="117">
        <v>0</v>
      </c>
      <c r="H352" s="117">
        <v>24</v>
      </c>
      <c r="I352" s="117">
        <v>0.82099999999999995</v>
      </c>
      <c r="J352" s="106">
        <f t="shared" si="11"/>
        <v>30.476000000000003</v>
      </c>
      <c r="L352" s="125">
        <v>1.82</v>
      </c>
    </row>
    <row r="353" spans="1:12" x14ac:dyDescent="0.2">
      <c r="A353" s="111">
        <f t="shared" si="10"/>
        <v>12</v>
      </c>
      <c r="B353" s="109">
        <v>42714</v>
      </c>
      <c r="C353" s="117">
        <v>0.373</v>
      </c>
      <c r="D353" s="117">
        <v>0</v>
      </c>
      <c r="E353" s="117">
        <v>0</v>
      </c>
      <c r="F353" s="117">
        <v>2.6760000000000002</v>
      </c>
      <c r="G353" s="117">
        <v>0.89600000000000002</v>
      </c>
      <c r="H353" s="117">
        <v>29</v>
      </c>
      <c r="I353" s="117">
        <v>0</v>
      </c>
      <c r="J353" s="106">
        <f t="shared" si="11"/>
        <v>32.945</v>
      </c>
      <c r="L353" s="125">
        <v>1.804</v>
      </c>
    </row>
    <row r="354" spans="1:12" x14ac:dyDescent="0.2">
      <c r="A354" s="111">
        <f t="shared" si="10"/>
        <v>12</v>
      </c>
      <c r="B354" s="109">
        <v>42715</v>
      </c>
      <c r="C354" s="117">
        <v>0.53400000000000003</v>
      </c>
      <c r="D354" s="117">
        <v>0</v>
      </c>
      <c r="E354" s="117">
        <v>0</v>
      </c>
      <c r="F354" s="117">
        <v>1.627</v>
      </c>
      <c r="G354" s="117">
        <v>3.5000000000000003E-2</v>
      </c>
      <c r="H354" s="117">
        <v>29</v>
      </c>
      <c r="I354" s="117">
        <v>0</v>
      </c>
      <c r="J354" s="106">
        <f t="shared" si="11"/>
        <v>31.196000000000002</v>
      </c>
      <c r="L354" s="125">
        <v>1.841</v>
      </c>
    </row>
    <row r="355" spans="1:12" x14ac:dyDescent="0.2">
      <c r="A355" s="111">
        <f t="shared" si="10"/>
        <v>12</v>
      </c>
      <c r="B355" s="109">
        <v>42716</v>
      </c>
      <c r="C355" s="117">
        <v>0.52800000000000002</v>
      </c>
      <c r="D355" s="117">
        <v>0</v>
      </c>
      <c r="E355" s="117">
        <v>0</v>
      </c>
      <c r="F355" s="117">
        <v>0.44400000000000001</v>
      </c>
      <c r="G355" s="117">
        <v>0</v>
      </c>
      <c r="H355" s="117">
        <v>26</v>
      </c>
      <c r="I355" s="117">
        <v>2.8119999999999998</v>
      </c>
      <c r="J355" s="106">
        <f t="shared" si="11"/>
        <v>29.784000000000002</v>
      </c>
      <c r="L355" s="125">
        <v>1.8520000000000001</v>
      </c>
    </row>
    <row r="356" spans="1:12" x14ac:dyDescent="0.2">
      <c r="A356" s="111">
        <f t="shared" si="10"/>
        <v>12</v>
      </c>
      <c r="B356" s="109">
        <v>42717</v>
      </c>
      <c r="C356" s="117">
        <v>1.3480000000000001</v>
      </c>
      <c r="D356" s="117">
        <v>0</v>
      </c>
      <c r="E356" s="117">
        <v>0</v>
      </c>
      <c r="F356" s="117">
        <v>9.2999999999999999E-2</v>
      </c>
      <c r="G356" s="117">
        <v>0.43099999999999999</v>
      </c>
      <c r="H356" s="117">
        <v>29</v>
      </c>
      <c r="I356" s="117">
        <v>0.61599999999999999</v>
      </c>
      <c r="J356" s="106">
        <f t="shared" si="11"/>
        <v>31.488</v>
      </c>
      <c r="L356" s="125">
        <v>1.768</v>
      </c>
    </row>
    <row r="357" spans="1:12" x14ac:dyDescent="0.2">
      <c r="A357" s="111">
        <f t="shared" si="10"/>
        <v>12</v>
      </c>
      <c r="B357" s="109">
        <v>42718</v>
      </c>
      <c r="C357" s="117">
        <v>1.4379999999999999</v>
      </c>
      <c r="D357" s="117">
        <v>0</v>
      </c>
      <c r="E357" s="117">
        <v>0</v>
      </c>
      <c r="F357" s="117">
        <v>0</v>
      </c>
      <c r="G357" s="117">
        <v>0</v>
      </c>
      <c r="H357" s="117">
        <v>29</v>
      </c>
      <c r="I357" s="117">
        <v>1.099</v>
      </c>
      <c r="J357" s="106">
        <f t="shared" si="11"/>
        <v>31.536999999999999</v>
      </c>
      <c r="L357" s="125">
        <v>1.845</v>
      </c>
    </row>
    <row r="358" spans="1:12" x14ac:dyDescent="0.2">
      <c r="A358" s="111">
        <f t="shared" si="10"/>
        <v>12</v>
      </c>
      <c r="B358" s="109">
        <v>42719</v>
      </c>
      <c r="C358" s="117">
        <v>1.296</v>
      </c>
      <c r="D358" s="117">
        <v>0</v>
      </c>
      <c r="E358" s="117">
        <v>0</v>
      </c>
      <c r="F358" s="117">
        <v>0</v>
      </c>
      <c r="G358" s="117">
        <v>0</v>
      </c>
      <c r="H358" s="117">
        <v>29</v>
      </c>
      <c r="I358" s="117">
        <v>1.1779999999999999</v>
      </c>
      <c r="J358" s="106">
        <f t="shared" si="11"/>
        <v>31.474</v>
      </c>
      <c r="L358" s="125">
        <v>1.8240000000000001</v>
      </c>
    </row>
    <row r="359" spans="1:12" x14ac:dyDescent="0.2">
      <c r="A359" s="111">
        <f t="shared" si="10"/>
        <v>12</v>
      </c>
      <c r="B359" s="109">
        <v>42720</v>
      </c>
      <c r="C359" s="117">
        <v>1.349</v>
      </c>
      <c r="D359" s="117">
        <v>0</v>
      </c>
      <c r="E359" s="117">
        <v>0</v>
      </c>
      <c r="F359" s="117">
        <v>3.2000000000000001E-2</v>
      </c>
      <c r="G359" s="117">
        <v>0</v>
      </c>
      <c r="H359" s="117">
        <v>28</v>
      </c>
      <c r="I359" s="117">
        <v>0.92600000000000005</v>
      </c>
      <c r="J359" s="106">
        <f t="shared" si="11"/>
        <v>30.306999999999999</v>
      </c>
      <c r="L359" s="125">
        <v>1.794</v>
      </c>
    </row>
    <row r="360" spans="1:12" x14ac:dyDescent="0.2">
      <c r="A360" s="111">
        <f t="shared" si="10"/>
        <v>12</v>
      </c>
      <c r="B360" s="109">
        <v>42721</v>
      </c>
      <c r="C360" s="117">
        <v>1.3109999999999999</v>
      </c>
      <c r="D360" s="117">
        <v>0</v>
      </c>
      <c r="E360" s="117">
        <v>0</v>
      </c>
      <c r="F360" s="117">
        <v>0</v>
      </c>
      <c r="G360" s="117">
        <v>0</v>
      </c>
      <c r="H360" s="117">
        <v>27</v>
      </c>
      <c r="I360" s="117">
        <v>0.72899999999999998</v>
      </c>
      <c r="J360" s="106">
        <f t="shared" si="11"/>
        <v>29.04</v>
      </c>
      <c r="L360" s="125">
        <v>1.716</v>
      </c>
    </row>
    <row r="361" spans="1:12" x14ac:dyDescent="0.2">
      <c r="A361" s="111">
        <f t="shared" si="10"/>
        <v>12</v>
      </c>
      <c r="B361" s="109">
        <v>42722</v>
      </c>
      <c r="C361" s="117">
        <v>1.1319999999999999</v>
      </c>
      <c r="D361" s="117">
        <v>0</v>
      </c>
      <c r="E361" s="117">
        <v>0</v>
      </c>
      <c r="F361" s="117">
        <v>0</v>
      </c>
      <c r="G361" s="117">
        <v>0</v>
      </c>
      <c r="H361" s="117">
        <v>28</v>
      </c>
      <c r="I361" s="117">
        <v>0.92100000000000004</v>
      </c>
      <c r="J361" s="106">
        <f t="shared" si="11"/>
        <v>30.053000000000001</v>
      </c>
      <c r="L361" s="125">
        <v>1.766</v>
      </c>
    </row>
    <row r="362" spans="1:12" x14ac:dyDescent="0.2">
      <c r="A362" s="111">
        <f t="shared" si="10"/>
        <v>12</v>
      </c>
      <c r="B362" s="109">
        <v>42723</v>
      </c>
      <c r="C362" s="117">
        <v>0.19500000000000001</v>
      </c>
      <c r="D362" s="117">
        <v>0</v>
      </c>
      <c r="E362" s="117">
        <v>0</v>
      </c>
      <c r="F362" s="117">
        <v>2.403</v>
      </c>
      <c r="G362" s="117">
        <v>0</v>
      </c>
      <c r="H362" s="117">
        <v>29</v>
      </c>
      <c r="I362" s="117">
        <v>9.4E-2</v>
      </c>
      <c r="J362" s="106">
        <f t="shared" si="11"/>
        <v>31.692</v>
      </c>
      <c r="L362" s="125">
        <v>1.8939999999999999</v>
      </c>
    </row>
    <row r="363" spans="1:12" x14ac:dyDescent="0.2">
      <c r="A363" s="111">
        <f t="shared" si="10"/>
        <v>12</v>
      </c>
      <c r="B363" s="109">
        <v>42724</v>
      </c>
      <c r="C363" s="117">
        <v>0.14099999999999999</v>
      </c>
      <c r="D363" s="117">
        <v>0</v>
      </c>
      <c r="E363" s="117">
        <v>0</v>
      </c>
      <c r="F363" s="117">
        <v>2.927</v>
      </c>
      <c r="G363" s="117">
        <v>0</v>
      </c>
      <c r="H363" s="117">
        <v>29</v>
      </c>
      <c r="I363" s="117">
        <v>0</v>
      </c>
      <c r="J363" s="106">
        <f t="shared" si="11"/>
        <v>32.067999999999998</v>
      </c>
      <c r="L363" s="125">
        <v>1.89</v>
      </c>
    </row>
    <row r="364" spans="1:12" x14ac:dyDescent="0.2">
      <c r="A364" s="111">
        <f t="shared" si="10"/>
        <v>12</v>
      </c>
      <c r="B364" s="109">
        <v>42725</v>
      </c>
      <c r="C364" s="117">
        <v>0</v>
      </c>
      <c r="D364" s="117">
        <v>0</v>
      </c>
      <c r="E364" s="117">
        <v>0</v>
      </c>
      <c r="F364" s="117">
        <v>3.0950000000000002</v>
      </c>
      <c r="G364" s="117">
        <v>0.187</v>
      </c>
      <c r="H364" s="117">
        <v>29</v>
      </c>
      <c r="I364" s="117">
        <v>0</v>
      </c>
      <c r="J364" s="106">
        <f t="shared" si="11"/>
        <v>32.281999999999996</v>
      </c>
      <c r="L364" s="125">
        <v>1.946</v>
      </c>
    </row>
    <row r="365" spans="1:12" x14ac:dyDescent="0.2">
      <c r="A365" s="111">
        <f t="shared" si="10"/>
        <v>12</v>
      </c>
      <c r="B365" s="109">
        <v>42726</v>
      </c>
      <c r="C365" s="117">
        <v>1.46</v>
      </c>
      <c r="D365" s="117">
        <v>0</v>
      </c>
      <c r="E365" s="117">
        <v>0</v>
      </c>
      <c r="F365" s="117">
        <v>2.6869999999999998</v>
      </c>
      <c r="G365" s="117">
        <v>0.129</v>
      </c>
      <c r="H365" s="117">
        <v>27</v>
      </c>
      <c r="I365" s="117">
        <v>0</v>
      </c>
      <c r="J365" s="106">
        <f t="shared" si="11"/>
        <v>31.276</v>
      </c>
      <c r="L365" s="125">
        <v>1.8029999999999999</v>
      </c>
    </row>
    <row r="366" spans="1:12" x14ac:dyDescent="0.2">
      <c r="A366" s="111">
        <f t="shared" si="10"/>
        <v>12</v>
      </c>
      <c r="B366" s="109">
        <v>42727</v>
      </c>
      <c r="C366" s="117">
        <v>0</v>
      </c>
      <c r="D366" s="117">
        <v>0</v>
      </c>
      <c r="E366" s="117">
        <v>0</v>
      </c>
      <c r="F366" s="117">
        <v>2.4119999999999999</v>
      </c>
      <c r="G366" s="117">
        <v>0</v>
      </c>
      <c r="H366" s="117">
        <v>29</v>
      </c>
      <c r="I366" s="117">
        <v>0</v>
      </c>
      <c r="J366" s="106">
        <f t="shared" si="11"/>
        <v>31.411999999999999</v>
      </c>
      <c r="L366" s="125">
        <v>1.802</v>
      </c>
    </row>
    <row r="367" spans="1:12" x14ac:dyDescent="0.2">
      <c r="A367" s="111">
        <f t="shared" si="10"/>
        <v>12</v>
      </c>
      <c r="B367" s="109">
        <v>42728</v>
      </c>
      <c r="C367" s="117">
        <v>0</v>
      </c>
      <c r="D367" s="117">
        <v>0</v>
      </c>
      <c r="E367" s="117">
        <v>0</v>
      </c>
      <c r="F367" s="117">
        <v>2.4750000000000001</v>
      </c>
      <c r="G367" s="117">
        <v>0</v>
      </c>
      <c r="H367" s="117">
        <v>26</v>
      </c>
      <c r="I367" s="117">
        <v>0</v>
      </c>
      <c r="J367" s="106">
        <f t="shared" si="11"/>
        <v>28.475000000000001</v>
      </c>
      <c r="L367" s="125">
        <v>1.716</v>
      </c>
    </row>
    <row r="368" spans="1:12" x14ac:dyDescent="0.2">
      <c r="A368" s="111">
        <f t="shared" si="10"/>
        <v>12</v>
      </c>
      <c r="B368" s="109">
        <v>42729</v>
      </c>
      <c r="C368" s="117">
        <v>0</v>
      </c>
      <c r="D368" s="117">
        <v>0</v>
      </c>
      <c r="E368" s="117">
        <v>0</v>
      </c>
      <c r="F368" s="117">
        <v>2.2789999999999999</v>
      </c>
      <c r="G368" s="117">
        <v>0</v>
      </c>
      <c r="H368" s="117">
        <v>27</v>
      </c>
      <c r="I368" s="117">
        <v>0</v>
      </c>
      <c r="J368" s="106">
        <f t="shared" si="11"/>
        <v>29.279</v>
      </c>
      <c r="L368" s="125">
        <v>1.714</v>
      </c>
    </row>
    <row r="369" spans="1:12" x14ac:dyDescent="0.2">
      <c r="A369" s="111">
        <f t="shared" si="10"/>
        <v>12</v>
      </c>
      <c r="B369" s="109">
        <v>42730</v>
      </c>
      <c r="C369" s="117">
        <v>0.251</v>
      </c>
      <c r="D369" s="117">
        <v>0</v>
      </c>
      <c r="E369" s="117">
        <v>0</v>
      </c>
      <c r="F369" s="117">
        <v>0.19500000000000001</v>
      </c>
      <c r="G369" s="117">
        <v>0.69299999999999995</v>
      </c>
      <c r="H369" s="117">
        <v>28</v>
      </c>
      <c r="I369" s="117">
        <v>1.46</v>
      </c>
      <c r="J369" s="106">
        <f t="shared" si="11"/>
        <v>30.599</v>
      </c>
      <c r="L369" s="125">
        <v>1.7749999999999999</v>
      </c>
    </row>
    <row r="370" spans="1:12" x14ac:dyDescent="0.2">
      <c r="A370" s="111">
        <f t="shared" si="10"/>
        <v>12</v>
      </c>
      <c r="B370" s="109">
        <v>42731</v>
      </c>
      <c r="C370" s="117">
        <v>0.247</v>
      </c>
      <c r="D370" s="117">
        <v>0</v>
      </c>
      <c r="E370" s="117">
        <v>0</v>
      </c>
      <c r="F370" s="117">
        <v>0</v>
      </c>
      <c r="G370" s="117">
        <v>0.64700000000000002</v>
      </c>
      <c r="H370" s="117">
        <v>27</v>
      </c>
      <c r="I370" s="117">
        <v>1.629</v>
      </c>
      <c r="J370" s="106">
        <f t="shared" si="11"/>
        <v>29.523</v>
      </c>
      <c r="L370" s="125">
        <v>1.792</v>
      </c>
    </row>
    <row r="371" spans="1:12" x14ac:dyDescent="0.2">
      <c r="A371" s="111">
        <f t="shared" si="10"/>
        <v>12</v>
      </c>
      <c r="B371" s="109">
        <v>42732</v>
      </c>
      <c r="C371" s="117">
        <v>0.312</v>
      </c>
      <c r="D371" s="117">
        <v>0</v>
      </c>
      <c r="E371" s="117">
        <v>0</v>
      </c>
      <c r="F371" s="117">
        <v>0</v>
      </c>
      <c r="G371" s="117">
        <v>0.501</v>
      </c>
      <c r="H371" s="117">
        <v>29</v>
      </c>
      <c r="I371" s="117">
        <v>1.9019999999999999</v>
      </c>
      <c r="J371" s="106">
        <f t="shared" si="11"/>
        <v>31.715</v>
      </c>
      <c r="L371" s="125">
        <v>1.8540000000000001</v>
      </c>
    </row>
    <row r="372" spans="1:12" x14ac:dyDescent="0.2">
      <c r="A372" s="111">
        <f t="shared" si="10"/>
        <v>12</v>
      </c>
      <c r="B372" s="109">
        <v>42733</v>
      </c>
      <c r="C372" s="117">
        <v>0.39500000000000002</v>
      </c>
      <c r="D372" s="117">
        <v>0</v>
      </c>
      <c r="E372" s="117">
        <v>0</v>
      </c>
      <c r="F372" s="117">
        <v>1.038</v>
      </c>
      <c r="G372" s="117">
        <v>0.8</v>
      </c>
      <c r="H372" s="117">
        <v>27</v>
      </c>
      <c r="I372" s="117">
        <v>2.9009999999999998</v>
      </c>
      <c r="J372" s="106">
        <f t="shared" si="11"/>
        <v>32.134</v>
      </c>
      <c r="L372" s="125">
        <v>1.8480000000000001</v>
      </c>
    </row>
    <row r="373" spans="1:12" x14ac:dyDescent="0.2">
      <c r="A373" s="111">
        <f t="shared" si="10"/>
        <v>12</v>
      </c>
      <c r="B373" s="109">
        <v>42734</v>
      </c>
      <c r="C373" s="117">
        <v>4.3999999999999997E-2</v>
      </c>
      <c r="D373" s="117">
        <v>0</v>
      </c>
      <c r="E373" s="117">
        <v>0</v>
      </c>
      <c r="F373" s="117">
        <v>0</v>
      </c>
      <c r="G373" s="117">
        <v>0.56599999999999995</v>
      </c>
      <c r="H373" s="117">
        <v>29</v>
      </c>
      <c r="I373" s="117">
        <v>2.097</v>
      </c>
      <c r="J373" s="106">
        <f t="shared" si="11"/>
        <v>31.707000000000001</v>
      </c>
      <c r="L373" s="125">
        <v>1.792</v>
      </c>
    </row>
    <row r="374" spans="1:12" s="67" customFormat="1" x14ac:dyDescent="0.2">
      <c r="A374" s="111">
        <f t="shared" si="10"/>
        <v>12</v>
      </c>
      <c r="B374" s="110">
        <v>42735</v>
      </c>
      <c r="C374" s="117">
        <v>8.5000000000000006E-2</v>
      </c>
      <c r="D374" s="117">
        <v>0</v>
      </c>
      <c r="E374" s="117">
        <v>0</v>
      </c>
      <c r="F374" s="117">
        <v>0</v>
      </c>
      <c r="G374" s="117">
        <v>0.39</v>
      </c>
      <c r="H374" s="117">
        <v>28</v>
      </c>
      <c r="I374" s="117">
        <v>1.9239999999999999</v>
      </c>
      <c r="J374" s="107">
        <f t="shared" si="11"/>
        <v>30.399000000000001</v>
      </c>
      <c r="K374" s="69"/>
      <c r="L374" s="125">
        <v>1.6759999999999999</v>
      </c>
    </row>
    <row r="375" spans="1:12" x14ac:dyDescent="0.2">
      <c r="A375" s="111"/>
      <c r="B375" s="118" t="s">
        <v>4</v>
      </c>
      <c r="C375" s="119">
        <f t="shared" ref="C375:J375" si="12">SUM(C9:C374)</f>
        <v>122.49900000000007</v>
      </c>
      <c r="D375" s="119">
        <f t="shared" si="12"/>
        <v>26.722999999999992</v>
      </c>
      <c r="E375" s="104">
        <f t="shared" si="12"/>
        <v>1.9710000000000001</v>
      </c>
      <c r="F375" s="104">
        <f t="shared" si="12"/>
        <v>954.76599999999974</v>
      </c>
      <c r="G375" s="104">
        <f t="shared" si="12"/>
        <v>306.84299999999985</v>
      </c>
      <c r="H375" s="104">
        <f t="shared" si="12"/>
        <v>9108</v>
      </c>
      <c r="I375" s="104">
        <f t="shared" si="12"/>
        <v>646.2770000000005</v>
      </c>
      <c r="J375" s="104">
        <f t="shared" si="12"/>
        <v>11167.079000000003</v>
      </c>
      <c r="K375" s="67"/>
      <c r="L375" s="126">
        <f>+MAX(L9:L374)</f>
        <v>2.0190000000000001</v>
      </c>
    </row>
    <row r="376" spans="1:12" x14ac:dyDescent="0.2">
      <c r="A376" s="111"/>
      <c r="J376" s="129">
        <f>+SUM(J9:J374)-SUM(C375:I375)</f>
        <v>0</v>
      </c>
    </row>
    <row r="377" spans="1:12" x14ac:dyDescent="0.2">
      <c r="A377" s="111"/>
    </row>
    <row r="378" spans="1:12" x14ac:dyDescent="0.2">
      <c r="A378" s="111"/>
      <c r="C378" s="67"/>
      <c r="D378" s="67"/>
      <c r="L378" s="67"/>
    </row>
    <row r="379" spans="1:12" x14ac:dyDescent="0.2">
      <c r="A379" s="111" t="str">
        <f t="shared" ref="A379:A416" si="13">+IF(ISBLANK($B379),"",MONTH($B379))</f>
        <v/>
      </c>
      <c r="C379" s="67"/>
      <c r="D379" s="67"/>
      <c r="L379" s="67"/>
    </row>
    <row r="380" spans="1:12" x14ac:dyDescent="0.2">
      <c r="A380" s="111" t="str">
        <f t="shared" si="13"/>
        <v/>
      </c>
      <c r="C380" s="67"/>
      <c r="D380" s="67"/>
      <c r="L380" s="67"/>
    </row>
    <row r="381" spans="1:12" x14ac:dyDescent="0.2">
      <c r="A381" s="111" t="str">
        <f t="shared" si="13"/>
        <v/>
      </c>
      <c r="C381" s="67"/>
      <c r="D381" s="67"/>
      <c r="L381" s="67"/>
    </row>
    <row r="382" spans="1:12" x14ac:dyDescent="0.2">
      <c r="A382" s="111" t="str">
        <f t="shared" si="13"/>
        <v/>
      </c>
      <c r="C382" s="67"/>
      <c r="D382" s="67"/>
      <c r="L382" s="67"/>
    </row>
    <row r="383" spans="1:12" x14ac:dyDescent="0.2">
      <c r="A383" s="111" t="str">
        <f t="shared" si="13"/>
        <v/>
      </c>
      <c r="C383" s="67"/>
      <c r="D383" s="67"/>
      <c r="L383" s="67"/>
    </row>
    <row r="384" spans="1:12" x14ac:dyDescent="0.2">
      <c r="A384" s="111" t="str">
        <f t="shared" si="13"/>
        <v/>
      </c>
      <c r="C384" s="67"/>
      <c r="D384" s="67"/>
      <c r="L384" s="67"/>
    </row>
    <row r="385" spans="1:12" x14ac:dyDescent="0.2">
      <c r="A385" s="111" t="str">
        <f t="shared" si="13"/>
        <v/>
      </c>
      <c r="C385" s="67"/>
      <c r="D385" s="67"/>
      <c r="L385" s="67"/>
    </row>
    <row r="386" spans="1:12" x14ac:dyDescent="0.2">
      <c r="A386" s="111" t="str">
        <f t="shared" si="13"/>
        <v/>
      </c>
      <c r="C386" s="67"/>
      <c r="D386" s="67"/>
      <c r="L386" s="67"/>
    </row>
    <row r="387" spans="1:12" x14ac:dyDescent="0.2">
      <c r="A387" s="111" t="str">
        <f t="shared" si="13"/>
        <v/>
      </c>
      <c r="C387" s="67"/>
      <c r="D387" s="67"/>
      <c r="L387" s="67"/>
    </row>
    <row r="388" spans="1:12" x14ac:dyDescent="0.2">
      <c r="A388" s="111" t="str">
        <f t="shared" si="13"/>
        <v/>
      </c>
      <c r="C388" s="67"/>
      <c r="D388" s="67"/>
      <c r="L388" s="67"/>
    </row>
    <row r="389" spans="1:12" x14ac:dyDescent="0.2">
      <c r="A389" s="111" t="str">
        <f t="shared" si="13"/>
        <v/>
      </c>
      <c r="C389" s="67"/>
      <c r="D389" s="67"/>
      <c r="L389" s="67"/>
    </row>
    <row r="390" spans="1:12" x14ac:dyDescent="0.2">
      <c r="A390" s="111" t="str">
        <f t="shared" si="13"/>
        <v/>
      </c>
      <c r="C390" s="67"/>
      <c r="D390" s="67"/>
      <c r="L390" s="67"/>
    </row>
    <row r="391" spans="1:12" x14ac:dyDescent="0.2">
      <c r="A391" s="111" t="str">
        <f t="shared" si="13"/>
        <v/>
      </c>
      <c r="C391" s="67"/>
      <c r="D391" s="67"/>
      <c r="L391" s="67"/>
    </row>
    <row r="392" spans="1:12" x14ac:dyDescent="0.2">
      <c r="A392" s="111" t="str">
        <f t="shared" si="13"/>
        <v/>
      </c>
      <c r="C392" s="67"/>
      <c r="D392" s="67"/>
      <c r="L392" s="67"/>
    </row>
    <row r="393" spans="1:12" x14ac:dyDescent="0.2">
      <c r="A393" s="111" t="str">
        <f t="shared" si="13"/>
        <v/>
      </c>
    </row>
    <row r="394" spans="1:12" x14ac:dyDescent="0.2">
      <c r="A394" s="111" t="str">
        <f t="shared" si="13"/>
        <v/>
      </c>
    </row>
    <row r="395" spans="1:12" x14ac:dyDescent="0.2">
      <c r="A395" s="111" t="str">
        <f t="shared" si="13"/>
        <v/>
      </c>
    </row>
    <row r="396" spans="1:12" x14ac:dyDescent="0.2">
      <c r="A396" s="111" t="str">
        <f t="shared" si="13"/>
        <v/>
      </c>
    </row>
    <row r="397" spans="1:12" x14ac:dyDescent="0.2">
      <c r="A397" s="111" t="str">
        <f t="shared" si="13"/>
        <v/>
      </c>
    </row>
    <row r="398" spans="1:12" x14ac:dyDescent="0.2">
      <c r="A398" s="111" t="str">
        <f t="shared" si="13"/>
        <v/>
      </c>
    </row>
    <row r="399" spans="1:12" x14ac:dyDescent="0.2">
      <c r="A399" s="111" t="str">
        <f t="shared" si="13"/>
        <v/>
      </c>
    </row>
    <row r="400" spans="1:12" x14ac:dyDescent="0.2">
      <c r="A400" s="111" t="str">
        <f t="shared" si="13"/>
        <v/>
      </c>
    </row>
    <row r="401" spans="1:1" x14ac:dyDescent="0.2">
      <c r="A401" s="111" t="str">
        <f t="shared" si="13"/>
        <v/>
      </c>
    </row>
    <row r="402" spans="1:1" x14ac:dyDescent="0.2">
      <c r="A402" s="111" t="str">
        <f t="shared" si="13"/>
        <v/>
      </c>
    </row>
    <row r="403" spans="1:1" x14ac:dyDescent="0.2">
      <c r="A403" s="111" t="str">
        <f t="shared" si="13"/>
        <v/>
      </c>
    </row>
    <row r="404" spans="1:1" x14ac:dyDescent="0.2">
      <c r="A404" s="111" t="str">
        <f t="shared" si="13"/>
        <v/>
      </c>
    </row>
    <row r="405" spans="1:1" x14ac:dyDescent="0.2">
      <c r="A405" s="111" t="str">
        <f t="shared" si="13"/>
        <v/>
      </c>
    </row>
    <row r="406" spans="1:1" x14ac:dyDescent="0.2">
      <c r="A406" s="111" t="str">
        <f t="shared" si="13"/>
        <v/>
      </c>
    </row>
    <row r="407" spans="1:1" x14ac:dyDescent="0.2">
      <c r="A407" s="111" t="str">
        <f t="shared" si="13"/>
        <v/>
      </c>
    </row>
    <row r="408" spans="1:1" x14ac:dyDescent="0.2">
      <c r="A408" s="111" t="str">
        <f t="shared" si="13"/>
        <v/>
      </c>
    </row>
    <row r="409" spans="1:1" x14ac:dyDescent="0.2">
      <c r="A409" s="111" t="str">
        <f t="shared" si="13"/>
        <v/>
      </c>
    </row>
    <row r="410" spans="1:1" x14ac:dyDescent="0.2">
      <c r="A410" s="111" t="str">
        <f t="shared" si="13"/>
        <v/>
      </c>
    </row>
    <row r="411" spans="1:1" x14ac:dyDescent="0.2">
      <c r="A411" s="111" t="str">
        <f t="shared" si="13"/>
        <v/>
      </c>
    </row>
    <row r="412" spans="1:1" x14ac:dyDescent="0.2">
      <c r="A412" s="111" t="str">
        <f t="shared" si="13"/>
        <v/>
      </c>
    </row>
    <row r="413" spans="1:1" x14ac:dyDescent="0.2">
      <c r="A413" s="111" t="str">
        <f t="shared" si="13"/>
        <v/>
      </c>
    </row>
    <row r="414" spans="1:1" x14ac:dyDescent="0.2">
      <c r="A414" s="111" t="str">
        <f t="shared" si="13"/>
        <v/>
      </c>
    </row>
    <row r="415" spans="1:1" x14ac:dyDescent="0.2">
      <c r="A415" s="111" t="str">
        <f t="shared" si="13"/>
        <v/>
      </c>
    </row>
    <row r="416" spans="1:1" x14ac:dyDescent="0.2">
      <c r="A416" s="111" t="str">
        <f t="shared" si="13"/>
        <v/>
      </c>
    </row>
    <row r="417" spans="1:1" x14ac:dyDescent="0.2">
      <c r="A417" s="111"/>
    </row>
    <row r="418" spans="1:1" x14ac:dyDescent="0.2">
      <c r="A418" s="111"/>
    </row>
    <row r="419" spans="1:1" x14ac:dyDescent="0.2">
      <c r="A419" s="111" t="str">
        <f t="shared" ref="A419:A427" si="14">+IF(ISBLANK($B419),"",MONTH($B419))</f>
        <v/>
      </c>
    </row>
    <row r="420" spans="1:1" x14ac:dyDescent="0.2">
      <c r="A420" s="111" t="str">
        <f t="shared" si="14"/>
        <v/>
      </c>
    </row>
    <row r="421" spans="1:1" x14ac:dyDescent="0.2">
      <c r="A421" s="111" t="str">
        <f t="shared" si="14"/>
        <v/>
      </c>
    </row>
    <row r="422" spans="1:1" x14ac:dyDescent="0.2">
      <c r="A422" s="111" t="str">
        <f t="shared" si="14"/>
        <v/>
      </c>
    </row>
    <row r="423" spans="1:1" x14ac:dyDescent="0.2">
      <c r="A423" s="111" t="str">
        <f t="shared" si="14"/>
        <v/>
      </c>
    </row>
    <row r="424" spans="1:1" x14ac:dyDescent="0.2">
      <c r="A424" s="111" t="str">
        <f t="shared" si="14"/>
        <v/>
      </c>
    </row>
    <row r="425" spans="1:1" x14ac:dyDescent="0.2">
      <c r="A425" s="111" t="str">
        <f t="shared" si="14"/>
        <v/>
      </c>
    </row>
    <row r="426" spans="1:1" x14ac:dyDescent="0.2">
      <c r="A426" s="111" t="str">
        <f t="shared" si="14"/>
        <v/>
      </c>
    </row>
    <row r="427" spans="1:1" x14ac:dyDescent="0.2">
      <c r="A427" s="112" t="str">
        <f t="shared" si="14"/>
        <v/>
      </c>
    </row>
  </sheetData>
  <conditionalFormatting sqref="J375">
    <cfRule type="cellIs" dxfId="158" priority="2" operator="equal">
      <formula>0</formula>
    </cfRule>
  </conditionalFormatting>
  <conditionalFormatting sqref="J376">
    <cfRule type="cellIs" dxfId="157" priority="1" operator="equal">
      <formula>0</formula>
    </cfRule>
  </conditionalFormatting>
  <pageMargins left="0.75" right="0.75" top="1" bottom="1" header="0" footer="0"/>
  <pageSetup orientation="portrait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M426"/>
  <sheetViews>
    <sheetView showGridLines="0" zoomScaleNormal="100" workbookViewId="0">
      <pane xSplit="2" ySplit="8" topLeftCell="C335" activePane="bottomRight" state="frozen"/>
      <selection activeCell="B1" sqref="B1"/>
      <selection pane="topRight" activeCell="B1" sqref="B1"/>
      <selection pane="bottomLeft" activeCell="B1" sqref="B1"/>
      <selection pane="bottomRight"/>
    </sheetView>
  </sheetViews>
  <sheetFormatPr baseColWidth="10" defaultColWidth="11.140625" defaultRowHeight="12.75" x14ac:dyDescent="0.2"/>
  <cols>
    <col min="1" max="1" width="2.7109375" style="112" bestFit="1" customWidth="1"/>
    <col min="2" max="2" width="31.28515625" style="81" bestFit="1" customWidth="1"/>
    <col min="3" max="7" width="10.42578125" style="81" bestFit="1" customWidth="1"/>
    <col min="8" max="8" width="12.85546875" style="81" bestFit="1" customWidth="1"/>
    <col min="9" max="9" width="11.7109375" style="81" bestFit="1" customWidth="1"/>
    <col min="10" max="10" width="10.7109375" style="81" bestFit="1" customWidth="1"/>
    <col min="11" max="11" width="5.7109375" style="69" customWidth="1"/>
    <col min="12" max="12" width="11" style="81" bestFit="1" customWidth="1"/>
    <col min="13" max="16384" width="11.140625" style="69"/>
  </cols>
  <sheetData>
    <row r="1" spans="1:13" x14ac:dyDescent="0.2">
      <c r="A1" s="111"/>
      <c r="B1" s="206" t="s">
        <v>13</v>
      </c>
    </row>
    <row r="2" spans="1:13" x14ac:dyDescent="0.2">
      <c r="A2" s="111"/>
      <c r="B2" s="206" t="s">
        <v>45</v>
      </c>
    </row>
    <row r="3" spans="1:13" x14ac:dyDescent="0.2">
      <c r="A3" s="111"/>
      <c r="B3" s="206" t="s">
        <v>87</v>
      </c>
    </row>
    <row r="4" spans="1:13" x14ac:dyDescent="0.2">
      <c r="A4" s="111"/>
      <c r="B4" s="206" t="s">
        <v>21</v>
      </c>
    </row>
    <row r="5" spans="1:13" ht="13.5" thickBot="1" x14ac:dyDescent="0.25">
      <c r="A5" s="111"/>
      <c r="B5" s="207"/>
    </row>
    <row r="6" spans="1:13" s="73" customFormat="1" ht="13.5" thickTop="1" x14ac:dyDescent="0.2">
      <c r="A6" s="111"/>
      <c r="B6" s="186" t="s">
        <v>0</v>
      </c>
      <c r="C6" s="186" t="str">
        <f>VLOOKUP(C$8,'Información Unidades'!$L$4:$N$11,2,0)</f>
        <v>EDELAYSEN</v>
      </c>
      <c r="D6" s="186" t="str">
        <f>VLOOKUP(D$8,'Información Unidades'!$L$4:$N$11,2,0)</f>
        <v>EDELAYSEN</v>
      </c>
      <c r="E6" s="186" t="str">
        <f>VLOOKUP(E$8,'Información Unidades'!$L$4:$N$11,2,0)</f>
        <v>EDELAYSEN</v>
      </c>
      <c r="F6" s="186" t="str">
        <f>VLOOKUP(F$8,'Información Unidades'!$L$4:$N$11,2,0)</f>
        <v>EDELAYSEN</v>
      </c>
      <c r="G6" s="186" t="str">
        <f>VLOOKUP(G$8,'Información Unidades'!$L$4:$N$11,2,0)</f>
        <v>EDELAYSEN</v>
      </c>
      <c r="H6" s="186" t="str">
        <f>VLOOKUP(H$8,'Información Unidades'!$L$4:$N$11,2,0)</f>
        <v>EDELAYSEN</v>
      </c>
      <c r="I6" s="186" t="str">
        <f>VLOOKUP(I$8,'Información Unidades'!$L$4:$N$11,2,0)</f>
        <v>EDELAYSEN</v>
      </c>
      <c r="J6" s="186" t="s">
        <v>1</v>
      </c>
      <c r="K6" s="2"/>
      <c r="L6" s="186" t="s">
        <v>71</v>
      </c>
    </row>
    <row r="7" spans="1:13" s="74" customFormat="1" x14ac:dyDescent="0.2">
      <c r="A7" s="111"/>
      <c r="B7" s="187" t="s">
        <v>2</v>
      </c>
      <c r="C7" s="187" t="str">
        <f>VLOOKUP(C$8,'Información Unidades'!$L$4:$N$11,3,0)</f>
        <v>DIESEL</v>
      </c>
      <c r="D7" s="187" t="str">
        <f>VLOOKUP(D$8,'Información Unidades'!$L$4:$N$11,3,0)</f>
        <v>DIESEL</v>
      </c>
      <c r="E7" s="187" t="str">
        <f>VLOOKUP(E$8,'Información Unidades'!$L$4:$N$11,3,0)</f>
        <v>DIESEL</v>
      </c>
      <c r="F7" s="187" t="str">
        <f>VLOOKUP(F$8,'Información Unidades'!$L$4:$N$11,3,0)</f>
        <v>DIESEL</v>
      </c>
      <c r="G7" s="187" t="str">
        <f>VLOOKUP(G$8,'Información Unidades'!$L$4:$N$11,3,0)</f>
        <v>DIESEL</v>
      </c>
      <c r="H7" s="187" t="str">
        <f>VLOOKUP(H$8,'Información Unidades'!$L$4:$N$11,3,0)</f>
        <v>HIDRO PASADA</v>
      </c>
      <c r="I7" s="187" t="str">
        <f>VLOOKUP(I$8,'Información Unidades'!$L$4:$N$11,3,0)</f>
        <v>DIESEL</v>
      </c>
      <c r="J7" s="187" t="s">
        <v>3</v>
      </c>
      <c r="K7" s="6"/>
      <c r="L7" s="187" t="s">
        <v>73</v>
      </c>
      <c r="M7" s="73"/>
    </row>
    <row r="8" spans="1:13" s="74" customFormat="1" x14ac:dyDescent="0.2">
      <c r="A8" s="111"/>
      <c r="B8" s="188" t="s">
        <v>23</v>
      </c>
      <c r="C8" s="188" t="s">
        <v>47</v>
      </c>
      <c r="D8" s="188" t="s">
        <v>49</v>
      </c>
      <c r="E8" s="188" t="s">
        <v>51</v>
      </c>
      <c r="F8" s="188" t="s">
        <v>48</v>
      </c>
      <c r="G8" s="188" t="s">
        <v>50</v>
      </c>
      <c r="H8" s="188" t="s">
        <v>46</v>
      </c>
      <c r="I8" s="188" t="s">
        <v>88</v>
      </c>
      <c r="J8" s="188" t="s">
        <v>86</v>
      </c>
      <c r="K8" s="6"/>
      <c r="L8" s="188" t="s">
        <v>70</v>
      </c>
      <c r="M8" s="73"/>
    </row>
    <row r="9" spans="1:13" x14ac:dyDescent="0.2">
      <c r="A9" s="111">
        <f t="shared" ref="A9:A72" si="0">+IF(ISBLANK($B9),"",MONTH($B9))</f>
        <v>1</v>
      </c>
      <c r="B9" s="189">
        <v>42736</v>
      </c>
      <c r="C9" s="190">
        <v>0</v>
      </c>
      <c r="D9" s="190">
        <v>0</v>
      </c>
      <c r="E9" s="190">
        <v>0</v>
      </c>
      <c r="F9" s="190">
        <v>0</v>
      </c>
      <c r="G9" s="190">
        <v>0.313</v>
      </c>
      <c r="H9" s="190">
        <v>26</v>
      </c>
      <c r="I9" s="190">
        <v>1.7849999999999999</v>
      </c>
      <c r="J9" s="191">
        <f t="shared" ref="J9:J72" si="1">+SUM(C9:I9)</f>
        <v>28.097999999999999</v>
      </c>
      <c r="K9"/>
      <c r="L9" s="192">
        <v>1.6559999999999999</v>
      </c>
      <c r="M9" s="73"/>
    </row>
    <row r="10" spans="1:13" x14ac:dyDescent="0.2">
      <c r="A10" s="111">
        <f t="shared" si="0"/>
        <v>1</v>
      </c>
      <c r="B10" s="193">
        <v>42737</v>
      </c>
      <c r="C10" s="194">
        <v>0</v>
      </c>
      <c r="D10" s="194">
        <v>0</v>
      </c>
      <c r="E10" s="194">
        <v>0</v>
      </c>
      <c r="F10" s="194">
        <v>1.1379999999999999</v>
      </c>
      <c r="G10" s="194">
        <v>0</v>
      </c>
      <c r="H10" s="194">
        <v>27</v>
      </c>
      <c r="I10" s="194">
        <v>1.2429999999999999</v>
      </c>
      <c r="J10" s="195">
        <f t="shared" si="1"/>
        <v>29.380999999999997</v>
      </c>
      <c r="K10"/>
      <c r="L10" s="196">
        <v>1.288</v>
      </c>
      <c r="M10" s="73"/>
    </row>
    <row r="11" spans="1:13" x14ac:dyDescent="0.2">
      <c r="A11" s="111">
        <f t="shared" si="0"/>
        <v>1</v>
      </c>
      <c r="B11" s="193">
        <v>42738</v>
      </c>
      <c r="C11" s="194">
        <v>8.2000000000000003E-2</v>
      </c>
      <c r="D11" s="194">
        <v>0</v>
      </c>
      <c r="E11" s="194">
        <v>0</v>
      </c>
      <c r="F11" s="194">
        <v>2.6799999999999997</v>
      </c>
      <c r="G11" s="194">
        <v>0.21299999999999999</v>
      </c>
      <c r="H11" s="194">
        <v>23</v>
      </c>
      <c r="I11" s="194">
        <v>3.0010000000000003</v>
      </c>
      <c r="J11" s="195">
        <f t="shared" si="1"/>
        <v>28.976000000000003</v>
      </c>
      <c r="K11"/>
      <c r="L11" s="196">
        <v>1.956</v>
      </c>
      <c r="M11" s="73"/>
    </row>
    <row r="12" spans="1:13" x14ac:dyDescent="0.2">
      <c r="A12" s="111">
        <f t="shared" si="0"/>
        <v>1</v>
      </c>
      <c r="B12" s="193">
        <v>42739</v>
      </c>
      <c r="C12" s="194">
        <v>0.29199999999999998</v>
      </c>
      <c r="D12" s="194">
        <v>0</v>
      </c>
      <c r="E12" s="194">
        <v>0.26400000000000001</v>
      </c>
      <c r="F12" s="194">
        <v>2.7749999999999999</v>
      </c>
      <c r="G12" s="194">
        <v>0</v>
      </c>
      <c r="H12" s="194">
        <v>28</v>
      </c>
      <c r="I12" s="194">
        <v>0</v>
      </c>
      <c r="J12" s="195">
        <f t="shared" si="1"/>
        <v>31.331</v>
      </c>
      <c r="K12"/>
      <c r="L12" s="196">
        <v>1.948</v>
      </c>
      <c r="M12" s="73"/>
    </row>
    <row r="13" spans="1:13" x14ac:dyDescent="0.2">
      <c r="A13" s="111">
        <f t="shared" si="0"/>
        <v>1</v>
      </c>
      <c r="B13" s="193">
        <v>42740</v>
      </c>
      <c r="C13" s="194">
        <v>1.323</v>
      </c>
      <c r="D13" s="194">
        <v>0</v>
      </c>
      <c r="E13" s="194">
        <v>0</v>
      </c>
      <c r="F13" s="194">
        <v>2.5660000000000003</v>
      </c>
      <c r="G13" s="194">
        <v>0</v>
      </c>
      <c r="H13" s="194">
        <v>29</v>
      </c>
      <c r="I13" s="194">
        <v>0</v>
      </c>
      <c r="J13" s="195">
        <f t="shared" si="1"/>
        <v>32.889000000000003</v>
      </c>
      <c r="K13"/>
      <c r="L13" s="196">
        <v>1.8620000000000001</v>
      </c>
      <c r="M13" s="73"/>
    </row>
    <row r="14" spans="1:13" x14ac:dyDescent="0.2">
      <c r="A14" s="111">
        <f t="shared" si="0"/>
        <v>1</v>
      </c>
      <c r="B14" s="193">
        <v>42741</v>
      </c>
      <c r="C14" s="194">
        <v>0.47799999999999998</v>
      </c>
      <c r="D14" s="194">
        <v>0</v>
      </c>
      <c r="E14" s="194">
        <v>0</v>
      </c>
      <c r="F14" s="194">
        <v>2.39</v>
      </c>
      <c r="G14" s="194">
        <v>0.628</v>
      </c>
      <c r="H14" s="194">
        <v>29</v>
      </c>
      <c r="I14" s="194">
        <v>0</v>
      </c>
      <c r="J14" s="195">
        <f t="shared" si="1"/>
        <v>32.496000000000002</v>
      </c>
      <c r="K14"/>
      <c r="L14" s="196">
        <v>1.992</v>
      </c>
      <c r="M14" s="73"/>
    </row>
    <row r="15" spans="1:13" x14ac:dyDescent="0.2">
      <c r="A15" s="111">
        <f t="shared" si="0"/>
        <v>1</v>
      </c>
      <c r="B15" s="193">
        <v>42742</v>
      </c>
      <c r="C15" s="194">
        <v>0</v>
      </c>
      <c r="D15" s="194">
        <v>0</v>
      </c>
      <c r="E15" s="194">
        <v>0</v>
      </c>
      <c r="F15" s="194">
        <v>3.2039999999999997</v>
      </c>
      <c r="G15" s="194">
        <v>0.153</v>
      </c>
      <c r="H15" s="194">
        <v>28</v>
      </c>
      <c r="I15" s="194">
        <v>0</v>
      </c>
      <c r="J15" s="195">
        <f t="shared" si="1"/>
        <v>31.356999999999999</v>
      </c>
      <c r="K15"/>
      <c r="L15" s="196">
        <v>1.847</v>
      </c>
      <c r="M15" s="73"/>
    </row>
    <row r="16" spans="1:13" x14ac:dyDescent="0.2">
      <c r="A16" s="111">
        <f t="shared" si="0"/>
        <v>1</v>
      </c>
      <c r="B16" s="193">
        <v>42743</v>
      </c>
      <c r="C16" s="194">
        <v>0.183</v>
      </c>
      <c r="D16" s="194">
        <v>0</v>
      </c>
      <c r="E16" s="194">
        <v>0</v>
      </c>
      <c r="F16" s="194">
        <v>2.15</v>
      </c>
      <c r="G16" s="194">
        <v>0</v>
      </c>
      <c r="H16" s="194">
        <v>28</v>
      </c>
      <c r="I16" s="194">
        <v>0</v>
      </c>
      <c r="J16" s="195">
        <f t="shared" si="1"/>
        <v>30.332999999999998</v>
      </c>
      <c r="K16"/>
      <c r="L16" s="196">
        <v>1.88</v>
      </c>
      <c r="M16" s="73"/>
    </row>
    <row r="17" spans="1:13" x14ac:dyDescent="0.2">
      <c r="A17" s="111">
        <f t="shared" si="0"/>
        <v>1</v>
      </c>
      <c r="B17" s="193">
        <v>42744</v>
      </c>
      <c r="C17" s="194">
        <v>1.147</v>
      </c>
      <c r="D17" s="194">
        <v>0</v>
      </c>
      <c r="E17" s="194">
        <v>0</v>
      </c>
      <c r="F17" s="194">
        <v>0.33800000000000002</v>
      </c>
      <c r="G17" s="194">
        <v>0.68700000000000006</v>
      </c>
      <c r="H17" s="194">
        <v>31</v>
      </c>
      <c r="I17" s="194">
        <v>0.83499999999999996</v>
      </c>
      <c r="J17" s="195">
        <f t="shared" si="1"/>
        <v>34.006999999999998</v>
      </c>
      <c r="K17"/>
      <c r="L17" s="196">
        <v>1.974</v>
      </c>
      <c r="M17" s="73"/>
    </row>
    <row r="18" spans="1:13" x14ac:dyDescent="0.2">
      <c r="A18" s="111">
        <f t="shared" si="0"/>
        <v>1</v>
      </c>
      <c r="B18" s="193">
        <v>42745</v>
      </c>
      <c r="C18" s="194">
        <v>0.999</v>
      </c>
      <c r="D18" s="194">
        <v>0</v>
      </c>
      <c r="E18" s="194">
        <v>0</v>
      </c>
      <c r="F18" s="194">
        <v>0.52400000000000002</v>
      </c>
      <c r="G18" s="194">
        <v>0.70399999999999996</v>
      </c>
      <c r="H18" s="194">
        <v>29</v>
      </c>
      <c r="I18" s="194">
        <v>1.038</v>
      </c>
      <c r="J18" s="195">
        <f t="shared" si="1"/>
        <v>32.265000000000001</v>
      </c>
      <c r="K18"/>
      <c r="L18" s="196">
        <v>1.923</v>
      </c>
      <c r="M18" s="73"/>
    </row>
    <row r="19" spans="1:13" x14ac:dyDescent="0.2">
      <c r="A19" s="111">
        <f t="shared" si="0"/>
        <v>1</v>
      </c>
      <c r="B19" s="193">
        <v>42746</v>
      </c>
      <c r="C19" s="194">
        <v>0.93600000000000005</v>
      </c>
      <c r="D19" s="194">
        <v>0</v>
      </c>
      <c r="E19" s="194">
        <v>0</v>
      </c>
      <c r="F19" s="194">
        <v>0.308</v>
      </c>
      <c r="G19" s="194">
        <v>0.82299999999999995</v>
      </c>
      <c r="H19" s="194">
        <v>31</v>
      </c>
      <c r="I19" s="194">
        <v>1.022</v>
      </c>
      <c r="J19" s="195">
        <f t="shared" si="1"/>
        <v>34.088999999999999</v>
      </c>
      <c r="K19"/>
      <c r="L19" s="196">
        <v>1.887</v>
      </c>
    </row>
    <row r="20" spans="1:13" x14ac:dyDescent="0.2">
      <c r="A20" s="111">
        <f t="shared" si="0"/>
        <v>1</v>
      </c>
      <c r="B20" s="193">
        <v>42747</v>
      </c>
      <c r="C20" s="194">
        <v>1.2669999999999999</v>
      </c>
      <c r="D20" s="194">
        <v>0</v>
      </c>
      <c r="E20" s="194">
        <v>0</v>
      </c>
      <c r="F20" s="194">
        <v>0.48899999999999999</v>
      </c>
      <c r="G20" s="194">
        <v>0.70099999999999996</v>
      </c>
      <c r="H20" s="194">
        <v>30</v>
      </c>
      <c r="I20" s="194">
        <v>1.0129999999999999</v>
      </c>
      <c r="J20" s="195">
        <f t="shared" si="1"/>
        <v>33.47</v>
      </c>
      <c r="K20"/>
      <c r="L20" s="196">
        <v>1.927</v>
      </c>
    </row>
    <row r="21" spans="1:13" x14ac:dyDescent="0.2">
      <c r="A21" s="111">
        <f t="shared" si="0"/>
        <v>1</v>
      </c>
      <c r="B21" s="193">
        <v>42748</v>
      </c>
      <c r="C21" s="194">
        <v>1.042</v>
      </c>
      <c r="D21" s="194">
        <v>0</v>
      </c>
      <c r="E21" s="194">
        <v>0</v>
      </c>
      <c r="F21" s="194">
        <v>0.23</v>
      </c>
      <c r="G21" s="194">
        <v>0.65100000000000002</v>
      </c>
      <c r="H21" s="194">
        <v>30</v>
      </c>
      <c r="I21" s="194">
        <v>0.91400000000000003</v>
      </c>
      <c r="J21" s="195">
        <f t="shared" si="1"/>
        <v>32.837000000000003</v>
      </c>
      <c r="K21"/>
      <c r="L21" s="196">
        <v>1.827</v>
      </c>
    </row>
    <row r="22" spans="1:13" x14ac:dyDescent="0.2">
      <c r="A22" s="111">
        <f t="shared" si="0"/>
        <v>1</v>
      </c>
      <c r="B22" s="193">
        <v>42749</v>
      </c>
      <c r="C22" s="194">
        <v>0</v>
      </c>
      <c r="D22" s="194">
        <v>0</v>
      </c>
      <c r="E22" s="194">
        <v>0</v>
      </c>
      <c r="F22" s="194">
        <v>1.522</v>
      </c>
      <c r="G22" s="194">
        <v>0.83199999999999996</v>
      </c>
      <c r="H22" s="194">
        <v>27</v>
      </c>
      <c r="I22" s="194">
        <v>0.69299999999999995</v>
      </c>
      <c r="J22" s="195">
        <f t="shared" si="1"/>
        <v>30.047000000000001</v>
      </c>
      <c r="K22"/>
      <c r="L22" s="196">
        <v>1.849</v>
      </c>
    </row>
    <row r="23" spans="1:13" x14ac:dyDescent="0.2">
      <c r="A23" s="111">
        <f t="shared" si="0"/>
        <v>1</v>
      </c>
      <c r="B23" s="193">
        <v>42750</v>
      </c>
      <c r="C23" s="194">
        <v>0</v>
      </c>
      <c r="D23" s="194">
        <v>0</v>
      </c>
      <c r="E23" s="194">
        <v>0</v>
      </c>
      <c r="F23" s="194">
        <v>1.3560000000000001</v>
      </c>
      <c r="G23" s="194">
        <v>0.33900000000000002</v>
      </c>
      <c r="H23" s="194">
        <v>29</v>
      </c>
      <c r="I23" s="194">
        <v>0.82299999999999995</v>
      </c>
      <c r="J23" s="195">
        <f t="shared" si="1"/>
        <v>31.518000000000001</v>
      </c>
      <c r="K23"/>
      <c r="L23" s="196">
        <v>1.839</v>
      </c>
    </row>
    <row r="24" spans="1:13" x14ac:dyDescent="0.2">
      <c r="A24" s="111">
        <f t="shared" si="0"/>
        <v>1</v>
      </c>
      <c r="B24" s="193">
        <v>42751</v>
      </c>
      <c r="C24" s="194">
        <v>1.044</v>
      </c>
      <c r="D24" s="194">
        <v>0</v>
      </c>
      <c r="E24" s="194">
        <v>0</v>
      </c>
      <c r="F24" s="194">
        <v>2.02</v>
      </c>
      <c r="G24" s="194">
        <v>0.371</v>
      </c>
      <c r="H24" s="194">
        <v>29</v>
      </c>
      <c r="I24" s="194">
        <v>0.75600000000000001</v>
      </c>
      <c r="J24" s="195">
        <f t="shared" si="1"/>
        <v>33.191000000000003</v>
      </c>
      <c r="K24"/>
      <c r="L24" s="196">
        <v>1.9059999999999999</v>
      </c>
    </row>
    <row r="25" spans="1:13" x14ac:dyDescent="0.2">
      <c r="A25" s="111">
        <f t="shared" si="0"/>
        <v>1</v>
      </c>
      <c r="B25" s="193">
        <v>42752</v>
      </c>
      <c r="C25" s="194">
        <v>0.70300000000000007</v>
      </c>
      <c r="D25" s="194">
        <v>0</v>
      </c>
      <c r="E25" s="194">
        <v>0</v>
      </c>
      <c r="F25" s="194">
        <v>2.3719999999999999</v>
      </c>
      <c r="G25" s="194">
        <v>0.26900000000000002</v>
      </c>
      <c r="H25" s="194">
        <v>30</v>
      </c>
      <c r="I25" s="194">
        <v>0</v>
      </c>
      <c r="J25" s="195">
        <f t="shared" si="1"/>
        <v>33.344000000000001</v>
      </c>
      <c r="K25"/>
      <c r="L25" s="196">
        <v>1.946</v>
      </c>
    </row>
    <row r="26" spans="1:13" x14ac:dyDescent="0.2">
      <c r="A26" s="111">
        <f t="shared" si="0"/>
        <v>1</v>
      </c>
      <c r="B26" s="193">
        <v>42753</v>
      </c>
      <c r="C26" s="194">
        <v>0.79700000000000004</v>
      </c>
      <c r="D26" s="194">
        <v>0</v>
      </c>
      <c r="E26" s="194">
        <v>0</v>
      </c>
      <c r="F26" s="194">
        <v>2.097</v>
      </c>
      <c r="G26" s="194">
        <v>0.27900000000000003</v>
      </c>
      <c r="H26" s="194">
        <v>30</v>
      </c>
      <c r="I26" s="194">
        <v>0</v>
      </c>
      <c r="J26" s="195">
        <f t="shared" si="1"/>
        <v>33.173000000000002</v>
      </c>
      <c r="K26"/>
      <c r="L26" s="196">
        <v>1.9630000000000001</v>
      </c>
    </row>
    <row r="27" spans="1:13" x14ac:dyDescent="0.2">
      <c r="A27" s="111">
        <f t="shared" si="0"/>
        <v>1</v>
      </c>
      <c r="B27" s="193">
        <v>42754</v>
      </c>
      <c r="C27" s="194">
        <v>0.90900000000000003</v>
      </c>
      <c r="D27" s="194">
        <v>0</v>
      </c>
      <c r="E27" s="194">
        <v>0</v>
      </c>
      <c r="F27" s="194">
        <v>3.0010000000000003</v>
      </c>
      <c r="G27" s="194">
        <v>0.311</v>
      </c>
      <c r="H27" s="194">
        <v>30</v>
      </c>
      <c r="I27" s="194">
        <v>0</v>
      </c>
      <c r="J27" s="195">
        <f t="shared" si="1"/>
        <v>34.221000000000004</v>
      </c>
      <c r="K27"/>
      <c r="L27" s="196">
        <v>1.968</v>
      </c>
    </row>
    <row r="28" spans="1:13" x14ac:dyDescent="0.2">
      <c r="A28" s="111">
        <f t="shared" si="0"/>
        <v>1</v>
      </c>
      <c r="B28" s="193">
        <v>42755</v>
      </c>
      <c r="C28" s="194">
        <v>0.502</v>
      </c>
      <c r="D28" s="194">
        <v>0.70399999999999996</v>
      </c>
      <c r="E28" s="194">
        <v>0</v>
      </c>
      <c r="F28" s="194">
        <v>2.7349999999999999</v>
      </c>
      <c r="G28" s="194">
        <v>0.72</v>
      </c>
      <c r="H28" s="194">
        <v>27</v>
      </c>
      <c r="I28" s="194">
        <v>0.23599999999999999</v>
      </c>
      <c r="J28" s="195">
        <f t="shared" si="1"/>
        <v>31.897000000000002</v>
      </c>
      <c r="K28"/>
      <c r="L28" s="196">
        <v>1.966</v>
      </c>
    </row>
    <row r="29" spans="1:13" x14ac:dyDescent="0.2">
      <c r="A29" s="111">
        <f t="shared" si="0"/>
        <v>1</v>
      </c>
      <c r="B29" s="193">
        <v>42756</v>
      </c>
      <c r="C29" s="194">
        <v>0</v>
      </c>
      <c r="D29" s="194">
        <v>0.21199999999999999</v>
      </c>
      <c r="E29" s="194">
        <v>0</v>
      </c>
      <c r="F29" s="194">
        <v>2.4969999999999999</v>
      </c>
      <c r="G29" s="194">
        <v>0.41099999999999998</v>
      </c>
      <c r="H29" s="194">
        <v>28</v>
      </c>
      <c r="I29" s="194">
        <v>0.93200000000000005</v>
      </c>
      <c r="J29" s="195">
        <f t="shared" si="1"/>
        <v>32.052</v>
      </c>
      <c r="K29"/>
      <c r="L29" s="196">
        <v>1.905</v>
      </c>
    </row>
    <row r="30" spans="1:13" x14ac:dyDescent="0.2">
      <c r="A30" s="111">
        <f t="shared" si="0"/>
        <v>1</v>
      </c>
      <c r="B30" s="193">
        <v>42757</v>
      </c>
      <c r="C30" s="194">
        <v>0</v>
      </c>
      <c r="D30" s="194">
        <v>0</v>
      </c>
      <c r="E30" s="194">
        <v>0</v>
      </c>
      <c r="F30" s="194">
        <v>1.8280000000000001</v>
      </c>
      <c r="G30" s="194">
        <v>0.24399999999999999</v>
      </c>
      <c r="H30" s="194">
        <v>29</v>
      </c>
      <c r="I30" s="194">
        <v>0.34599999999999997</v>
      </c>
      <c r="J30" s="195">
        <f t="shared" si="1"/>
        <v>31.417999999999999</v>
      </c>
      <c r="K30"/>
      <c r="L30" s="196">
        <v>1.9510000000000001</v>
      </c>
    </row>
    <row r="31" spans="1:13" x14ac:dyDescent="0.2">
      <c r="A31" s="111">
        <f t="shared" si="0"/>
        <v>1</v>
      </c>
      <c r="B31" s="193">
        <v>42758</v>
      </c>
      <c r="C31" s="194">
        <v>0.71799999999999997</v>
      </c>
      <c r="D31" s="194">
        <v>0</v>
      </c>
      <c r="E31" s="194">
        <v>0</v>
      </c>
      <c r="F31" s="194">
        <v>1.4529999999999998</v>
      </c>
      <c r="G31" s="194">
        <v>1.575</v>
      </c>
      <c r="H31" s="194">
        <v>30</v>
      </c>
      <c r="I31" s="194">
        <v>0.86899999999999999</v>
      </c>
      <c r="J31" s="195">
        <f t="shared" si="1"/>
        <v>34.615000000000002</v>
      </c>
      <c r="K31"/>
      <c r="L31" s="196">
        <v>2.0419999999999998</v>
      </c>
    </row>
    <row r="32" spans="1:13" x14ac:dyDescent="0.2">
      <c r="A32" s="111">
        <f t="shared" si="0"/>
        <v>1</v>
      </c>
      <c r="B32" s="193">
        <v>42759</v>
      </c>
      <c r="C32" s="194">
        <v>0.56299999999999994</v>
      </c>
      <c r="D32" s="194">
        <v>0</v>
      </c>
      <c r="E32" s="194">
        <v>0</v>
      </c>
      <c r="F32" s="194">
        <v>0.86299999999999999</v>
      </c>
      <c r="G32" s="194">
        <v>1.028</v>
      </c>
      <c r="H32" s="194">
        <v>29</v>
      </c>
      <c r="I32" s="194">
        <v>1.2</v>
      </c>
      <c r="J32" s="195">
        <f t="shared" si="1"/>
        <v>32.654000000000003</v>
      </c>
      <c r="K32"/>
      <c r="L32" s="196">
        <v>1.9830000000000001</v>
      </c>
    </row>
    <row r="33" spans="1:12" x14ac:dyDescent="0.2">
      <c r="A33" s="111">
        <f t="shared" si="0"/>
        <v>1</v>
      </c>
      <c r="B33" s="193">
        <v>42760</v>
      </c>
      <c r="C33" s="194">
        <v>0.79400000000000004</v>
      </c>
      <c r="D33" s="194">
        <v>1.343</v>
      </c>
      <c r="E33" s="194">
        <v>7.4999999999999997E-2</v>
      </c>
      <c r="F33" s="194">
        <v>1.121</v>
      </c>
      <c r="G33" s="194">
        <v>1.4379999999999999</v>
      </c>
      <c r="H33" s="194">
        <v>26</v>
      </c>
      <c r="I33" s="194">
        <v>2.19</v>
      </c>
      <c r="J33" s="195">
        <f t="shared" si="1"/>
        <v>32.960999999999999</v>
      </c>
      <c r="K33"/>
      <c r="L33" s="196">
        <v>1.05</v>
      </c>
    </row>
    <row r="34" spans="1:12" x14ac:dyDescent="0.2">
      <c r="A34" s="111">
        <f t="shared" si="0"/>
        <v>1</v>
      </c>
      <c r="B34" s="193">
        <v>42761</v>
      </c>
      <c r="C34" s="194">
        <v>1.2250000000000001</v>
      </c>
      <c r="D34" s="194">
        <v>0.51200000000000001</v>
      </c>
      <c r="E34" s="194">
        <v>0.10100000000000001</v>
      </c>
      <c r="F34" s="194">
        <v>0.96499999999999997</v>
      </c>
      <c r="G34" s="194">
        <v>1.583</v>
      </c>
      <c r="H34" s="194">
        <v>28</v>
      </c>
      <c r="I34" s="194">
        <v>2.3149999999999999</v>
      </c>
      <c r="J34" s="195">
        <f t="shared" si="1"/>
        <v>34.701000000000001</v>
      </c>
      <c r="K34"/>
      <c r="L34" s="196">
        <v>2.0350000000000001</v>
      </c>
    </row>
    <row r="35" spans="1:12" x14ac:dyDescent="0.2">
      <c r="A35" s="111">
        <f t="shared" si="0"/>
        <v>1</v>
      </c>
      <c r="B35" s="193">
        <v>42762</v>
      </c>
      <c r="C35" s="194">
        <v>0.54499999999999993</v>
      </c>
      <c r="D35" s="194">
        <v>0</v>
      </c>
      <c r="E35" s="194">
        <v>0</v>
      </c>
      <c r="F35" s="194">
        <v>1.7799999999999998</v>
      </c>
      <c r="G35" s="194">
        <v>1.042</v>
      </c>
      <c r="H35" s="194">
        <v>30</v>
      </c>
      <c r="I35" s="194">
        <v>1.2430000000000001</v>
      </c>
      <c r="J35" s="195">
        <f t="shared" si="1"/>
        <v>34.61</v>
      </c>
      <c r="K35"/>
      <c r="L35" s="196">
        <v>2.0059999999999998</v>
      </c>
    </row>
    <row r="36" spans="1:12" x14ac:dyDescent="0.2">
      <c r="A36" s="111">
        <f t="shared" si="0"/>
        <v>1</v>
      </c>
      <c r="B36" s="193">
        <v>42763</v>
      </c>
      <c r="C36" s="194">
        <v>0.27</v>
      </c>
      <c r="D36" s="194">
        <v>0.18</v>
      </c>
      <c r="E36" s="194">
        <v>3.6999999999999998E-2</v>
      </c>
      <c r="F36" s="194">
        <v>2.0990000000000002</v>
      </c>
      <c r="G36" s="194">
        <v>0.61299999999999999</v>
      </c>
      <c r="H36" s="194">
        <v>27</v>
      </c>
      <c r="I36" s="194">
        <v>0.91500000000000004</v>
      </c>
      <c r="J36" s="195">
        <f t="shared" si="1"/>
        <v>31.114000000000001</v>
      </c>
      <c r="K36"/>
      <c r="L36" s="196">
        <v>1.911</v>
      </c>
    </row>
    <row r="37" spans="1:12" x14ac:dyDescent="0.2">
      <c r="A37" s="111">
        <f t="shared" si="0"/>
        <v>1</v>
      </c>
      <c r="B37" s="193">
        <v>42764</v>
      </c>
      <c r="C37" s="194">
        <v>0</v>
      </c>
      <c r="D37" s="194">
        <v>0</v>
      </c>
      <c r="E37" s="194">
        <v>0</v>
      </c>
      <c r="F37" s="194">
        <v>1.2529999999999999</v>
      </c>
      <c r="G37" s="194">
        <v>1.1120000000000001</v>
      </c>
      <c r="H37" s="194">
        <v>30</v>
      </c>
      <c r="I37" s="194">
        <v>0.84299999999999997</v>
      </c>
      <c r="J37" s="195">
        <f t="shared" si="1"/>
        <v>33.207999999999998</v>
      </c>
      <c r="K37"/>
      <c r="L37" s="196">
        <v>1.9219999999999999</v>
      </c>
    </row>
    <row r="38" spans="1:12" x14ac:dyDescent="0.2">
      <c r="A38" s="111">
        <f t="shared" si="0"/>
        <v>1</v>
      </c>
      <c r="B38" s="193">
        <v>42765</v>
      </c>
      <c r="C38" s="194">
        <v>1.611</v>
      </c>
      <c r="D38" s="194">
        <v>0</v>
      </c>
      <c r="E38" s="194">
        <v>0</v>
      </c>
      <c r="F38" s="194">
        <v>0.81699999999999995</v>
      </c>
      <c r="G38" s="194">
        <v>0.53300000000000003</v>
      </c>
      <c r="H38" s="194">
        <v>28</v>
      </c>
      <c r="I38" s="194">
        <v>1.359</v>
      </c>
      <c r="J38" s="195">
        <f t="shared" si="1"/>
        <v>32.32</v>
      </c>
      <c r="K38"/>
      <c r="L38" s="196">
        <v>2.004</v>
      </c>
    </row>
    <row r="39" spans="1:12" x14ac:dyDescent="0.2">
      <c r="A39" s="111">
        <f t="shared" si="0"/>
        <v>1</v>
      </c>
      <c r="B39" s="193">
        <v>42766</v>
      </c>
      <c r="C39" s="194">
        <v>1.855</v>
      </c>
      <c r="D39" s="194">
        <v>0</v>
      </c>
      <c r="E39" s="194">
        <v>0</v>
      </c>
      <c r="F39" s="194">
        <v>1.169</v>
      </c>
      <c r="G39" s="194">
        <v>0.91100000000000003</v>
      </c>
      <c r="H39" s="194">
        <v>30</v>
      </c>
      <c r="I39" s="194">
        <v>1.2769999999999999</v>
      </c>
      <c r="J39" s="195">
        <f t="shared" si="1"/>
        <v>35.212000000000003</v>
      </c>
      <c r="K39"/>
      <c r="L39" s="196">
        <v>1.9950000000000001</v>
      </c>
    </row>
    <row r="40" spans="1:12" x14ac:dyDescent="0.2">
      <c r="A40" s="111">
        <f t="shared" si="0"/>
        <v>2</v>
      </c>
      <c r="B40" s="193">
        <v>42767</v>
      </c>
      <c r="C40" s="197">
        <v>1.508</v>
      </c>
      <c r="D40" s="197">
        <v>0</v>
      </c>
      <c r="E40" s="197">
        <v>0</v>
      </c>
      <c r="F40" s="197">
        <v>1.31</v>
      </c>
      <c r="G40" s="197">
        <v>0.97799999999999998</v>
      </c>
      <c r="H40" s="197">
        <v>28</v>
      </c>
      <c r="I40" s="197">
        <v>1.2849999999999999</v>
      </c>
      <c r="J40" s="198">
        <f t="shared" si="1"/>
        <v>33.080999999999996</v>
      </c>
      <c r="K40"/>
      <c r="L40" s="196">
        <v>2.0099999999999998</v>
      </c>
    </row>
    <row r="41" spans="1:12" x14ac:dyDescent="0.2">
      <c r="A41" s="111">
        <f t="shared" si="0"/>
        <v>2</v>
      </c>
      <c r="B41" s="193">
        <v>42768</v>
      </c>
      <c r="C41" s="197">
        <v>1.8599999999999999</v>
      </c>
      <c r="D41" s="197">
        <v>0</v>
      </c>
      <c r="E41" s="197">
        <v>0</v>
      </c>
      <c r="F41" s="197">
        <v>1.6619999999999999</v>
      </c>
      <c r="G41" s="197">
        <v>1.0549999999999999</v>
      </c>
      <c r="H41" s="197">
        <v>28</v>
      </c>
      <c r="I41" s="197">
        <v>1.6789999999999998</v>
      </c>
      <c r="J41" s="198">
        <f t="shared" si="1"/>
        <v>34.256</v>
      </c>
      <c r="K41"/>
      <c r="L41" s="196">
        <v>2.0350000000000001</v>
      </c>
    </row>
    <row r="42" spans="1:12" x14ac:dyDescent="0.2">
      <c r="A42" s="111">
        <f t="shared" si="0"/>
        <v>2</v>
      </c>
      <c r="B42" s="193">
        <v>42769</v>
      </c>
      <c r="C42" s="197">
        <v>1.9590000000000001</v>
      </c>
      <c r="D42" s="197">
        <v>0</v>
      </c>
      <c r="E42" s="197">
        <v>0</v>
      </c>
      <c r="F42" s="197">
        <v>2.302</v>
      </c>
      <c r="G42" s="197">
        <v>0</v>
      </c>
      <c r="H42" s="197">
        <v>28</v>
      </c>
      <c r="I42" s="197">
        <v>1.502</v>
      </c>
      <c r="J42" s="198">
        <f t="shared" si="1"/>
        <v>33.763000000000005</v>
      </c>
      <c r="K42"/>
      <c r="L42" s="196">
        <v>2.085</v>
      </c>
    </row>
    <row r="43" spans="1:12" x14ac:dyDescent="0.2">
      <c r="A43" s="111">
        <f t="shared" si="0"/>
        <v>2</v>
      </c>
      <c r="B43" s="193">
        <v>42770</v>
      </c>
      <c r="C43" s="197">
        <v>1.466</v>
      </c>
      <c r="D43" s="197">
        <v>0</v>
      </c>
      <c r="E43" s="197">
        <v>0</v>
      </c>
      <c r="F43" s="197">
        <v>2.4420000000000002</v>
      </c>
      <c r="G43" s="197">
        <v>0</v>
      </c>
      <c r="H43" s="197">
        <v>29</v>
      </c>
      <c r="I43" s="197">
        <v>1.1599999999999999</v>
      </c>
      <c r="J43" s="198">
        <f t="shared" si="1"/>
        <v>34.067999999999998</v>
      </c>
      <c r="K43"/>
      <c r="L43" s="196">
        <v>2.0310000000000001</v>
      </c>
    </row>
    <row r="44" spans="1:12" x14ac:dyDescent="0.2">
      <c r="A44" s="111">
        <f t="shared" si="0"/>
        <v>2</v>
      </c>
      <c r="B44" s="193">
        <v>42771</v>
      </c>
      <c r="C44" s="197">
        <v>2.0539999999999998</v>
      </c>
      <c r="D44" s="197">
        <v>0</v>
      </c>
      <c r="E44" s="197">
        <v>0</v>
      </c>
      <c r="F44" s="197">
        <v>1.6309999999999998</v>
      </c>
      <c r="G44" s="197">
        <v>0</v>
      </c>
      <c r="H44" s="197">
        <v>27</v>
      </c>
      <c r="I44" s="197">
        <v>1.0720000000000001</v>
      </c>
      <c r="J44" s="198">
        <f t="shared" si="1"/>
        <v>31.756999999999998</v>
      </c>
      <c r="K44"/>
      <c r="L44" s="196">
        <v>2.0499999999999998</v>
      </c>
    </row>
    <row r="45" spans="1:12" x14ac:dyDescent="0.2">
      <c r="A45" s="111">
        <f t="shared" si="0"/>
        <v>2</v>
      </c>
      <c r="B45" s="193">
        <v>42772</v>
      </c>
      <c r="C45" s="197">
        <v>0.67600000000000005</v>
      </c>
      <c r="D45" s="197">
        <v>0</v>
      </c>
      <c r="E45" s="197">
        <v>0</v>
      </c>
      <c r="F45" s="197">
        <v>3.66</v>
      </c>
      <c r="G45" s="197">
        <v>0</v>
      </c>
      <c r="H45" s="197">
        <v>28</v>
      </c>
      <c r="I45" s="197">
        <v>1.8819999999999999</v>
      </c>
      <c r="J45" s="198">
        <f t="shared" si="1"/>
        <v>34.217999999999996</v>
      </c>
      <c r="K45"/>
      <c r="L45" s="196">
        <v>2.0670000000000002</v>
      </c>
    </row>
    <row r="46" spans="1:12" x14ac:dyDescent="0.2">
      <c r="A46" s="111">
        <f t="shared" si="0"/>
        <v>2</v>
      </c>
      <c r="B46" s="193">
        <v>42773</v>
      </c>
      <c r="C46" s="197">
        <v>0.67499999999999993</v>
      </c>
      <c r="D46" s="197">
        <v>0</v>
      </c>
      <c r="E46" s="197">
        <v>0</v>
      </c>
      <c r="F46" s="197">
        <v>3.3600000000000003</v>
      </c>
      <c r="G46" s="197">
        <v>0</v>
      </c>
      <c r="H46" s="197">
        <v>28</v>
      </c>
      <c r="I46" s="197">
        <v>2.6859999999999999</v>
      </c>
      <c r="J46" s="198">
        <f t="shared" si="1"/>
        <v>34.720999999999997</v>
      </c>
      <c r="K46"/>
      <c r="L46" s="196">
        <v>2.1110000000000002</v>
      </c>
    </row>
    <row r="47" spans="1:12" x14ac:dyDescent="0.2">
      <c r="A47" s="111">
        <f t="shared" si="0"/>
        <v>2</v>
      </c>
      <c r="B47" s="193">
        <v>42774</v>
      </c>
      <c r="C47" s="197">
        <v>0.438</v>
      </c>
      <c r="D47" s="197">
        <v>0</v>
      </c>
      <c r="E47" s="197">
        <v>0</v>
      </c>
      <c r="F47" s="197">
        <v>3.1539999999999999</v>
      </c>
      <c r="G47" s="197">
        <v>0.16300000000000001</v>
      </c>
      <c r="H47" s="197">
        <v>30</v>
      </c>
      <c r="I47" s="197">
        <v>2.2720000000000002</v>
      </c>
      <c r="J47" s="198">
        <f t="shared" si="1"/>
        <v>36.027000000000001</v>
      </c>
      <c r="K47"/>
      <c r="L47" s="196">
        <v>2.0790000000000002</v>
      </c>
    </row>
    <row r="48" spans="1:12" x14ac:dyDescent="0.2">
      <c r="A48" s="111">
        <f t="shared" si="0"/>
        <v>2</v>
      </c>
      <c r="B48" s="193">
        <v>42775</v>
      </c>
      <c r="C48" s="197">
        <v>0.69599999999999995</v>
      </c>
      <c r="D48" s="197">
        <v>0</v>
      </c>
      <c r="E48" s="197">
        <v>0</v>
      </c>
      <c r="F48" s="197">
        <v>3.2690000000000001</v>
      </c>
      <c r="G48" s="197">
        <v>1.236</v>
      </c>
      <c r="H48" s="197">
        <v>28</v>
      </c>
      <c r="I48" s="197">
        <v>1.5130000000000001</v>
      </c>
      <c r="J48" s="198">
        <f t="shared" si="1"/>
        <v>34.713999999999999</v>
      </c>
      <c r="K48"/>
      <c r="L48" s="196">
        <v>2.0609999999999999</v>
      </c>
    </row>
    <row r="49" spans="1:12" x14ac:dyDescent="0.2">
      <c r="A49" s="111">
        <f t="shared" si="0"/>
        <v>2</v>
      </c>
      <c r="B49" s="193">
        <v>42776</v>
      </c>
      <c r="C49" s="197">
        <v>0.53600000000000003</v>
      </c>
      <c r="D49" s="197">
        <v>0</v>
      </c>
      <c r="E49" s="197">
        <v>0</v>
      </c>
      <c r="F49" s="197">
        <v>3.17</v>
      </c>
      <c r="G49" s="197">
        <v>1.1220000000000001</v>
      </c>
      <c r="H49" s="197">
        <v>29</v>
      </c>
      <c r="I49" s="197">
        <v>1.2790000000000001</v>
      </c>
      <c r="J49" s="198">
        <f t="shared" si="1"/>
        <v>35.107000000000006</v>
      </c>
      <c r="K49"/>
      <c r="L49" s="196">
        <v>2.069</v>
      </c>
    </row>
    <row r="50" spans="1:12" x14ac:dyDescent="0.2">
      <c r="A50" s="111">
        <f t="shared" si="0"/>
        <v>2</v>
      </c>
      <c r="B50" s="193">
        <v>42777</v>
      </c>
      <c r="C50" s="197">
        <v>0.374</v>
      </c>
      <c r="D50" s="197">
        <v>0</v>
      </c>
      <c r="E50" s="197">
        <v>0</v>
      </c>
      <c r="F50" s="197">
        <v>2.9350000000000001</v>
      </c>
      <c r="G50" s="197">
        <v>1.0660000000000001</v>
      </c>
      <c r="H50" s="197">
        <v>29</v>
      </c>
      <c r="I50" s="197">
        <v>1.319</v>
      </c>
      <c r="J50" s="198">
        <f t="shared" si="1"/>
        <v>34.694000000000003</v>
      </c>
      <c r="K50"/>
      <c r="L50" s="196">
        <v>2.0310000000000001</v>
      </c>
    </row>
    <row r="51" spans="1:12" x14ac:dyDescent="0.2">
      <c r="A51" s="111">
        <f t="shared" si="0"/>
        <v>2</v>
      </c>
      <c r="B51" s="193">
        <v>42778</v>
      </c>
      <c r="C51" s="197">
        <v>0.26300000000000001</v>
      </c>
      <c r="D51" s="197">
        <v>0</v>
      </c>
      <c r="E51" s="197">
        <v>0</v>
      </c>
      <c r="F51" s="197">
        <v>2.9119999999999999</v>
      </c>
      <c r="G51" s="197">
        <v>0.78700000000000003</v>
      </c>
      <c r="H51" s="197">
        <v>27</v>
      </c>
      <c r="I51" s="197">
        <v>1.2549999999999999</v>
      </c>
      <c r="J51" s="198">
        <f t="shared" si="1"/>
        <v>32.216999999999999</v>
      </c>
      <c r="K51"/>
      <c r="L51" s="196">
        <v>2.0579999999999998</v>
      </c>
    </row>
    <row r="52" spans="1:12" x14ac:dyDescent="0.2">
      <c r="A52" s="111">
        <f t="shared" si="0"/>
        <v>2</v>
      </c>
      <c r="B52" s="193">
        <v>42779</v>
      </c>
      <c r="C52" s="197">
        <v>0.68599999999999994</v>
      </c>
      <c r="D52" s="197">
        <v>0</v>
      </c>
      <c r="E52" s="197">
        <v>0</v>
      </c>
      <c r="F52" s="197">
        <v>3.3899999999999997</v>
      </c>
      <c r="G52" s="197">
        <v>1.52</v>
      </c>
      <c r="H52" s="197">
        <v>28</v>
      </c>
      <c r="I52" s="197">
        <v>1.0880000000000001</v>
      </c>
      <c r="J52" s="198">
        <f t="shared" si="1"/>
        <v>34.684000000000005</v>
      </c>
      <c r="K52"/>
      <c r="L52" s="196">
        <v>2.1219999999999999</v>
      </c>
    </row>
    <row r="53" spans="1:12" x14ac:dyDescent="0.2">
      <c r="A53" s="111">
        <f t="shared" si="0"/>
        <v>2</v>
      </c>
      <c r="B53" s="193">
        <v>42780</v>
      </c>
      <c r="C53" s="197">
        <v>0.56699999999999995</v>
      </c>
      <c r="D53" s="197">
        <v>0</v>
      </c>
      <c r="E53" s="197">
        <v>0</v>
      </c>
      <c r="F53" s="197">
        <v>3.5739999999999998</v>
      </c>
      <c r="G53" s="197">
        <v>1.1559999999999999</v>
      </c>
      <c r="H53" s="197">
        <v>30</v>
      </c>
      <c r="I53" s="197">
        <v>1.4570000000000001</v>
      </c>
      <c r="J53" s="198">
        <f t="shared" si="1"/>
        <v>36.753999999999998</v>
      </c>
      <c r="K53"/>
      <c r="L53" s="196">
        <v>2.129</v>
      </c>
    </row>
    <row r="54" spans="1:12" x14ac:dyDescent="0.2">
      <c r="A54" s="111">
        <f t="shared" si="0"/>
        <v>2</v>
      </c>
      <c r="B54" s="193">
        <v>42781</v>
      </c>
      <c r="C54" s="197">
        <v>0.46400000000000002</v>
      </c>
      <c r="D54" s="197">
        <v>0</v>
      </c>
      <c r="E54" s="197">
        <v>0</v>
      </c>
      <c r="F54" s="197">
        <v>3.4279999999999999</v>
      </c>
      <c r="G54" s="197">
        <v>1.173</v>
      </c>
      <c r="H54" s="197">
        <v>28</v>
      </c>
      <c r="I54" s="197">
        <v>1.7250000000000001</v>
      </c>
      <c r="J54" s="198">
        <f t="shared" si="1"/>
        <v>34.79</v>
      </c>
      <c r="K54"/>
      <c r="L54" s="196">
        <v>2.1850000000000001</v>
      </c>
    </row>
    <row r="55" spans="1:12" x14ac:dyDescent="0.2">
      <c r="A55" s="111">
        <f t="shared" si="0"/>
        <v>2</v>
      </c>
      <c r="B55" s="193">
        <v>42782</v>
      </c>
      <c r="C55" s="197">
        <v>1.081</v>
      </c>
      <c r="D55" s="197">
        <v>0</v>
      </c>
      <c r="E55" s="197">
        <v>0</v>
      </c>
      <c r="F55" s="197">
        <v>3.395</v>
      </c>
      <c r="G55" s="197">
        <v>1.202</v>
      </c>
      <c r="H55" s="197">
        <v>31</v>
      </c>
      <c r="I55" s="197">
        <v>1.4259999999999999</v>
      </c>
      <c r="J55" s="198">
        <f t="shared" si="1"/>
        <v>38.103999999999999</v>
      </c>
      <c r="K55"/>
      <c r="L55" s="196">
        <v>2.1909999999999998</v>
      </c>
    </row>
    <row r="56" spans="1:12" x14ac:dyDescent="0.2">
      <c r="A56" s="111">
        <f t="shared" si="0"/>
        <v>2</v>
      </c>
      <c r="B56" s="193">
        <v>42783</v>
      </c>
      <c r="C56" s="197">
        <v>1.8620000000000001</v>
      </c>
      <c r="D56" s="197">
        <v>0</v>
      </c>
      <c r="E56" s="197">
        <v>0</v>
      </c>
      <c r="F56" s="197">
        <v>3.9240000000000004</v>
      </c>
      <c r="G56" s="197">
        <v>0.501</v>
      </c>
      <c r="H56" s="197">
        <v>29</v>
      </c>
      <c r="I56" s="197">
        <v>1.6910000000000001</v>
      </c>
      <c r="J56" s="198">
        <f t="shared" si="1"/>
        <v>36.978000000000002</v>
      </c>
      <c r="K56"/>
      <c r="L56" s="196">
        <v>2.1459999999999999</v>
      </c>
    </row>
    <row r="57" spans="1:12" x14ac:dyDescent="0.2">
      <c r="A57" s="111">
        <f t="shared" si="0"/>
        <v>2</v>
      </c>
      <c r="B57" s="193">
        <v>42784</v>
      </c>
      <c r="C57" s="197">
        <v>1.236</v>
      </c>
      <c r="D57" s="197">
        <v>0</v>
      </c>
      <c r="E57" s="197">
        <v>0</v>
      </c>
      <c r="F57" s="197">
        <v>3.3570000000000002</v>
      </c>
      <c r="G57" s="197">
        <v>0.52200000000000002</v>
      </c>
      <c r="H57" s="197">
        <v>30</v>
      </c>
      <c r="I57" s="197">
        <v>1.7459999999999998</v>
      </c>
      <c r="J57" s="198">
        <f t="shared" si="1"/>
        <v>36.861000000000004</v>
      </c>
      <c r="K57"/>
      <c r="L57" s="196">
        <v>2.141</v>
      </c>
    </row>
    <row r="58" spans="1:12" x14ac:dyDescent="0.2">
      <c r="A58" s="111">
        <f t="shared" si="0"/>
        <v>2</v>
      </c>
      <c r="B58" s="193">
        <v>42785</v>
      </c>
      <c r="C58" s="197">
        <v>0.93500000000000005</v>
      </c>
      <c r="D58" s="197">
        <v>0</v>
      </c>
      <c r="E58" s="197">
        <v>0</v>
      </c>
      <c r="F58" s="197">
        <v>1.631</v>
      </c>
      <c r="G58" s="197">
        <v>0</v>
      </c>
      <c r="H58" s="197">
        <v>24</v>
      </c>
      <c r="I58" s="197">
        <v>5.4740000000000002</v>
      </c>
      <c r="J58" s="198">
        <f t="shared" si="1"/>
        <v>32.04</v>
      </c>
      <c r="K58"/>
      <c r="L58" s="196">
        <v>1.655</v>
      </c>
    </row>
    <row r="59" spans="1:12" x14ac:dyDescent="0.2">
      <c r="A59" s="111">
        <f t="shared" si="0"/>
        <v>2</v>
      </c>
      <c r="B59" s="193">
        <v>42786</v>
      </c>
      <c r="C59" s="197">
        <v>1.4280000000000002</v>
      </c>
      <c r="D59" s="197">
        <v>0</v>
      </c>
      <c r="E59" s="197">
        <v>0</v>
      </c>
      <c r="F59" s="197">
        <v>0.83800000000000008</v>
      </c>
      <c r="G59" s="197">
        <v>0.95899999999999996</v>
      </c>
      <c r="H59" s="197">
        <v>31</v>
      </c>
      <c r="I59" s="197">
        <v>3.5880000000000001</v>
      </c>
      <c r="J59" s="198">
        <f t="shared" si="1"/>
        <v>37.813000000000002</v>
      </c>
      <c r="K59"/>
      <c r="L59" s="196">
        <v>2.1480000000000001</v>
      </c>
    </row>
    <row r="60" spans="1:12" x14ac:dyDescent="0.2">
      <c r="A60" s="111">
        <f t="shared" si="0"/>
        <v>2</v>
      </c>
      <c r="B60" s="193">
        <v>42787</v>
      </c>
      <c r="C60" s="197">
        <v>1.381</v>
      </c>
      <c r="D60" s="197">
        <v>0</v>
      </c>
      <c r="E60" s="197">
        <v>0</v>
      </c>
      <c r="F60" s="197">
        <v>1.1719999999999999</v>
      </c>
      <c r="G60" s="197">
        <v>0.71599999999999997</v>
      </c>
      <c r="H60" s="197">
        <v>30</v>
      </c>
      <c r="I60" s="197">
        <v>2.6789999999999998</v>
      </c>
      <c r="J60" s="198">
        <f t="shared" si="1"/>
        <v>35.948</v>
      </c>
      <c r="K60"/>
      <c r="L60" s="196">
        <v>2.129</v>
      </c>
    </row>
    <row r="61" spans="1:12" x14ac:dyDescent="0.2">
      <c r="A61" s="111">
        <f t="shared" si="0"/>
        <v>2</v>
      </c>
      <c r="B61" s="193">
        <v>42788</v>
      </c>
      <c r="C61" s="197">
        <v>1.885</v>
      </c>
      <c r="D61" s="197">
        <v>0</v>
      </c>
      <c r="E61" s="197">
        <v>0</v>
      </c>
      <c r="F61" s="197">
        <v>1.6099999999999999</v>
      </c>
      <c r="G61" s="197">
        <v>0.25800000000000001</v>
      </c>
      <c r="H61" s="197">
        <v>31</v>
      </c>
      <c r="I61" s="197">
        <v>2.286</v>
      </c>
      <c r="J61" s="198">
        <f t="shared" si="1"/>
        <v>37.039000000000001</v>
      </c>
      <c r="K61"/>
      <c r="L61" s="196">
        <v>2.113</v>
      </c>
    </row>
    <row r="62" spans="1:12" x14ac:dyDescent="0.2">
      <c r="A62" s="111">
        <f t="shared" si="0"/>
        <v>2</v>
      </c>
      <c r="B62" s="193">
        <v>42789</v>
      </c>
      <c r="C62" s="197">
        <v>1.6030000000000002</v>
      </c>
      <c r="D62" s="197">
        <v>0</v>
      </c>
      <c r="E62" s="197">
        <v>0</v>
      </c>
      <c r="F62" s="197">
        <v>2.0629999999999997</v>
      </c>
      <c r="G62" s="197">
        <v>0.70499999999999996</v>
      </c>
      <c r="H62" s="197">
        <v>30</v>
      </c>
      <c r="I62" s="197">
        <v>3.2130000000000001</v>
      </c>
      <c r="J62" s="198">
        <f t="shared" si="1"/>
        <v>37.584000000000003</v>
      </c>
      <c r="K62"/>
      <c r="L62" s="196">
        <v>2.1</v>
      </c>
    </row>
    <row r="63" spans="1:12" x14ac:dyDescent="0.2">
      <c r="A63" s="111">
        <f t="shared" si="0"/>
        <v>2</v>
      </c>
      <c r="B63" s="193">
        <v>42790</v>
      </c>
      <c r="C63" s="197">
        <v>0.99399999999999999</v>
      </c>
      <c r="D63" s="197">
        <v>0</v>
      </c>
      <c r="E63" s="197">
        <v>0</v>
      </c>
      <c r="F63" s="197">
        <v>2.39</v>
      </c>
      <c r="G63" s="197">
        <v>1.2509999999999999</v>
      </c>
      <c r="H63" s="197">
        <v>26</v>
      </c>
      <c r="I63" s="197">
        <v>2.972</v>
      </c>
      <c r="J63" s="198">
        <f t="shared" si="1"/>
        <v>33.606999999999999</v>
      </c>
      <c r="K63"/>
      <c r="L63" s="196">
        <v>2.113</v>
      </c>
    </row>
    <row r="64" spans="1:12" x14ac:dyDescent="0.2">
      <c r="A64" s="111">
        <f t="shared" si="0"/>
        <v>2</v>
      </c>
      <c r="B64" s="193">
        <v>42791</v>
      </c>
      <c r="C64" s="197">
        <v>1.3090000000000002</v>
      </c>
      <c r="D64" s="197">
        <v>0</v>
      </c>
      <c r="E64" s="197">
        <v>0</v>
      </c>
      <c r="F64" s="197">
        <v>1.629</v>
      </c>
      <c r="G64" s="197">
        <v>0</v>
      </c>
      <c r="H64" s="197">
        <v>28</v>
      </c>
      <c r="I64" s="197">
        <v>2.282</v>
      </c>
      <c r="J64" s="198">
        <f t="shared" si="1"/>
        <v>33.22</v>
      </c>
      <c r="K64"/>
      <c r="L64" s="196">
        <v>2.0150000000000001</v>
      </c>
    </row>
    <row r="65" spans="1:12" x14ac:dyDescent="0.2">
      <c r="A65" s="111">
        <f t="shared" si="0"/>
        <v>2</v>
      </c>
      <c r="B65" s="193">
        <v>42792</v>
      </c>
      <c r="C65" s="197">
        <v>1.1739999999999999</v>
      </c>
      <c r="D65" s="197">
        <v>0</v>
      </c>
      <c r="E65" s="197">
        <v>0</v>
      </c>
      <c r="F65" s="197">
        <v>1.5090000000000001</v>
      </c>
      <c r="G65" s="197">
        <v>0</v>
      </c>
      <c r="H65" s="197">
        <v>31</v>
      </c>
      <c r="I65" s="197">
        <v>1.6800000000000002</v>
      </c>
      <c r="J65" s="198">
        <f t="shared" si="1"/>
        <v>35.363</v>
      </c>
      <c r="K65"/>
      <c r="L65" s="196">
        <v>2.02</v>
      </c>
    </row>
    <row r="66" spans="1:12" x14ac:dyDescent="0.2">
      <c r="A66" s="111">
        <f t="shared" si="0"/>
        <v>2</v>
      </c>
      <c r="B66" s="193">
        <v>42793</v>
      </c>
      <c r="C66" s="197">
        <v>0.72699999999999998</v>
      </c>
      <c r="D66" s="197">
        <v>0</v>
      </c>
      <c r="E66" s="197">
        <v>0</v>
      </c>
      <c r="F66" s="197">
        <v>2.661</v>
      </c>
      <c r="G66" s="197">
        <v>1.2549999999999999</v>
      </c>
      <c r="H66" s="197">
        <v>28</v>
      </c>
      <c r="I66" s="197">
        <v>0.71699999999999997</v>
      </c>
      <c r="J66" s="198">
        <f t="shared" si="1"/>
        <v>33.36</v>
      </c>
      <c r="K66"/>
      <c r="L66" s="196">
        <v>2.052</v>
      </c>
    </row>
    <row r="67" spans="1:12" x14ac:dyDescent="0.2">
      <c r="A67" s="111">
        <v>2</v>
      </c>
      <c r="B67" s="193">
        <v>42794</v>
      </c>
      <c r="C67" s="197">
        <v>0.76100000000000001</v>
      </c>
      <c r="D67" s="197">
        <v>0.77700000000000002</v>
      </c>
      <c r="E67" s="197">
        <v>7.0000000000000001E-3</v>
      </c>
      <c r="F67" s="197">
        <v>2.544</v>
      </c>
      <c r="G67" s="197">
        <v>0.96699999999999997</v>
      </c>
      <c r="H67" s="197">
        <v>29</v>
      </c>
      <c r="I67" s="197">
        <v>2.032</v>
      </c>
      <c r="J67" s="198">
        <f t="shared" si="1"/>
        <v>36.087999999999994</v>
      </c>
      <c r="K67"/>
      <c r="L67" s="196">
        <v>2.008</v>
      </c>
    </row>
    <row r="68" spans="1:12" x14ac:dyDescent="0.2">
      <c r="A68" s="111">
        <f t="shared" si="0"/>
        <v>3</v>
      </c>
      <c r="B68" s="193">
        <v>42795</v>
      </c>
      <c r="C68" s="197">
        <v>1.3319999999999999</v>
      </c>
      <c r="D68" s="197">
        <v>0</v>
      </c>
      <c r="E68" s="197">
        <v>0</v>
      </c>
      <c r="F68" s="197">
        <v>2.2109999999999999</v>
      </c>
      <c r="G68" s="197">
        <v>0.436</v>
      </c>
      <c r="H68" s="197">
        <v>28</v>
      </c>
      <c r="I68" s="197">
        <v>1.0110000000000001</v>
      </c>
      <c r="J68" s="198">
        <f t="shared" si="1"/>
        <v>32.99</v>
      </c>
      <c r="K68"/>
      <c r="L68" s="196">
        <v>1.9910000000000001</v>
      </c>
    </row>
    <row r="69" spans="1:12" x14ac:dyDescent="0.2">
      <c r="A69" s="111">
        <f t="shared" si="0"/>
        <v>3</v>
      </c>
      <c r="B69" s="193">
        <v>42796</v>
      </c>
      <c r="C69" s="197">
        <v>1.764</v>
      </c>
      <c r="D69" s="197">
        <v>0</v>
      </c>
      <c r="E69" s="197">
        <v>0</v>
      </c>
      <c r="F69" s="197">
        <v>2.2949999999999999</v>
      </c>
      <c r="G69" s="197">
        <v>0.77500000000000002</v>
      </c>
      <c r="H69" s="197">
        <v>30</v>
      </c>
      <c r="I69" s="197">
        <v>0.872</v>
      </c>
      <c r="J69" s="198">
        <f t="shared" si="1"/>
        <v>35.706000000000003</v>
      </c>
      <c r="K69"/>
      <c r="L69" s="196">
        <v>2.0870000000000002</v>
      </c>
    </row>
    <row r="70" spans="1:12" x14ac:dyDescent="0.2">
      <c r="A70" s="111">
        <f t="shared" si="0"/>
        <v>3</v>
      </c>
      <c r="B70" s="193">
        <v>42797</v>
      </c>
      <c r="C70" s="197">
        <v>0</v>
      </c>
      <c r="D70" s="197">
        <v>0</v>
      </c>
      <c r="E70" s="197">
        <v>0</v>
      </c>
      <c r="F70" s="197">
        <v>1.502</v>
      </c>
      <c r="G70" s="197">
        <v>1.048</v>
      </c>
      <c r="H70" s="197">
        <v>30</v>
      </c>
      <c r="I70" s="197">
        <v>1.36</v>
      </c>
      <c r="J70" s="198">
        <f t="shared" si="1"/>
        <v>33.909999999999997</v>
      </c>
      <c r="K70"/>
      <c r="L70" s="196">
        <v>1.9419999999999999</v>
      </c>
    </row>
    <row r="71" spans="1:12" x14ac:dyDescent="0.2">
      <c r="A71" s="111">
        <f t="shared" si="0"/>
        <v>3</v>
      </c>
      <c r="B71" s="193">
        <v>42798</v>
      </c>
      <c r="C71" s="197">
        <v>0.83699999999999997</v>
      </c>
      <c r="D71" s="197">
        <v>0</v>
      </c>
      <c r="E71" s="197">
        <v>0</v>
      </c>
      <c r="F71" s="197">
        <v>1.4810000000000001</v>
      </c>
      <c r="G71" s="197">
        <v>0</v>
      </c>
      <c r="H71" s="197">
        <v>29</v>
      </c>
      <c r="I71" s="197">
        <v>1.4419999999999999</v>
      </c>
      <c r="J71" s="198">
        <f t="shared" si="1"/>
        <v>32.76</v>
      </c>
      <c r="K71"/>
      <c r="L71" s="196">
        <v>1.925</v>
      </c>
    </row>
    <row r="72" spans="1:12" x14ac:dyDescent="0.2">
      <c r="A72" s="111">
        <f t="shared" si="0"/>
        <v>3</v>
      </c>
      <c r="B72" s="193">
        <v>42799</v>
      </c>
      <c r="C72" s="197">
        <v>0.40400000000000003</v>
      </c>
      <c r="D72" s="197">
        <v>0</v>
      </c>
      <c r="E72" s="197">
        <v>0</v>
      </c>
      <c r="F72" s="197">
        <v>1.4420000000000002</v>
      </c>
      <c r="G72" s="197">
        <v>0.54200000000000004</v>
      </c>
      <c r="H72" s="197">
        <v>25</v>
      </c>
      <c r="I72" s="197">
        <v>1.282</v>
      </c>
      <c r="J72" s="198">
        <f t="shared" si="1"/>
        <v>28.669999999999998</v>
      </c>
      <c r="K72"/>
      <c r="L72" s="196">
        <v>1.9379999999999999</v>
      </c>
    </row>
    <row r="73" spans="1:12" x14ac:dyDescent="0.2">
      <c r="A73" s="111">
        <f t="shared" ref="A73:A136" si="2">+IF(ISBLANK($B73),"",MONTH($B73))</f>
        <v>3</v>
      </c>
      <c r="B73" s="193">
        <v>42800</v>
      </c>
      <c r="C73" s="197">
        <v>0.78099999999999992</v>
      </c>
      <c r="D73" s="197">
        <v>0</v>
      </c>
      <c r="E73" s="197">
        <v>0</v>
      </c>
      <c r="F73" s="197">
        <v>1.0049999999999999</v>
      </c>
      <c r="G73" s="197">
        <v>1.1779999999999999</v>
      </c>
      <c r="H73" s="197">
        <v>28</v>
      </c>
      <c r="I73" s="197">
        <v>2.5429999999999997</v>
      </c>
      <c r="J73" s="198">
        <f t="shared" ref="J73:J136" si="3">+SUM(C73:I73)</f>
        <v>33.506999999999998</v>
      </c>
      <c r="K73"/>
      <c r="L73" s="196">
        <v>1.988</v>
      </c>
    </row>
    <row r="74" spans="1:12" x14ac:dyDescent="0.2">
      <c r="A74" s="111">
        <f t="shared" si="2"/>
        <v>3</v>
      </c>
      <c r="B74" s="193">
        <v>42801</v>
      </c>
      <c r="C74" s="197">
        <v>0.504</v>
      </c>
      <c r="D74" s="197">
        <v>0</v>
      </c>
      <c r="E74" s="197">
        <v>0</v>
      </c>
      <c r="F74" s="197">
        <v>1.224</v>
      </c>
      <c r="G74" s="197">
        <v>1.1950000000000001</v>
      </c>
      <c r="H74" s="197">
        <v>29</v>
      </c>
      <c r="I74" s="197">
        <v>2.3360000000000003</v>
      </c>
      <c r="J74" s="198">
        <f t="shared" si="3"/>
        <v>34.259</v>
      </c>
      <c r="K74"/>
      <c r="L74" s="196">
        <v>2.0110000000000001</v>
      </c>
    </row>
    <row r="75" spans="1:12" x14ac:dyDescent="0.2">
      <c r="A75" s="111">
        <f t="shared" si="2"/>
        <v>3</v>
      </c>
      <c r="B75" s="193">
        <v>42802</v>
      </c>
      <c r="C75" s="197">
        <v>0.99199999999999999</v>
      </c>
      <c r="D75" s="197">
        <v>0.28699999999999998</v>
      </c>
      <c r="E75" s="197">
        <v>5.2999999999999999E-2</v>
      </c>
      <c r="F75" s="197">
        <v>1.206</v>
      </c>
      <c r="G75" s="197">
        <v>1.0920000000000001</v>
      </c>
      <c r="H75" s="197">
        <v>28</v>
      </c>
      <c r="I75" s="197">
        <v>2.9050000000000002</v>
      </c>
      <c r="J75" s="198">
        <f t="shared" si="3"/>
        <v>34.534999999999997</v>
      </c>
      <c r="K75"/>
      <c r="L75" s="196">
        <v>1.9650000000000001</v>
      </c>
    </row>
    <row r="76" spans="1:12" x14ac:dyDescent="0.2">
      <c r="A76" s="111">
        <f t="shared" si="2"/>
        <v>3</v>
      </c>
      <c r="B76" s="193">
        <v>42803</v>
      </c>
      <c r="C76" s="197">
        <v>0.97399999999999998</v>
      </c>
      <c r="D76" s="197">
        <v>9.6000000000000002E-2</v>
      </c>
      <c r="E76" s="197">
        <v>2.5000000000000001E-2</v>
      </c>
      <c r="F76" s="197">
        <v>1.825</v>
      </c>
      <c r="G76" s="197">
        <v>1.573</v>
      </c>
      <c r="H76" s="197">
        <v>28</v>
      </c>
      <c r="I76" s="197">
        <v>2.3890000000000002</v>
      </c>
      <c r="J76" s="198">
        <f t="shared" si="3"/>
        <v>34.882000000000005</v>
      </c>
      <c r="K76"/>
      <c r="L76" s="196">
        <v>1.9970000000000001</v>
      </c>
    </row>
    <row r="77" spans="1:12" x14ac:dyDescent="0.2">
      <c r="A77" s="111">
        <f t="shared" si="2"/>
        <v>3</v>
      </c>
      <c r="B77" s="193">
        <v>42804</v>
      </c>
      <c r="C77" s="197">
        <v>0.35899999999999999</v>
      </c>
      <c r="D77" s="197">
        <v>0</v>
      </c>
      <c r="E77" s="197">
        <v>0</v>
      </c>
      <c r="F77" s="197">
        <v>1.9089999999999998</v>
      </c>
      <c r="G77" s="197">
        <v>1.252</v>
      </c>
      <c r="H77" s="197">
        <v>31</v>
      </c>
      <c r="I77" s="197">
        <v>1.9450000000000001</v>
      </c>
      <c r="J77" s="198">
        <f t="shared" si="3"/>
        <v>36.464999999999996</v>
      </c>
      <c r="K77"/>
      <c r="L77" s="196">
        <v>1.9790000000000001</v>
      </c>
    </row>
    <row r="78" spans="1:12" x14ac:dyDescent="0.2">
      <c r="A78" s="111">
        <f t="shared" si="2"/>
        <v>3</v>
      </c>
      <c r="B78" s="193">
        <v>42805</v>
      </c>
      <c r="C78" s="197">
        <v>0.76400000000000001</v>
      </c>
      <c r="D78" s="197">
        <v>0</v>
      </c>
      <c r="E78" s="197">
        <v>0</v>
      </c>
      <c r="F78" s="197">
        <v>1.6910000000000001</v>
      </c>
      <c r="G78" s="197">
        <v>0</v>
      </c>
      <c r="H78" s="197">
        <v>30</v>
      </c>
      <c r="I78" s="197">
        <v>1.1819999999999999</v>
      </c>
      <c r="J78" s="198">
        <f t="shared" si="3"/>
        <v>33.637</v>
      </c>
      <c r="K78"/>
      <c r="L78" s="196">
        <v>1.931</v>
      </c>
    </row>
    <row r="79" spans="1:12" x14ac:dyDescent="0.2">
      <c r="A79" s="111">
        <f t="shared" si="2"/>
        <v>3</v>
      </c>
      <c r="B79" s="193">
        <v>42806</v>
      </c>
      <c r="C79" s="197">
        <v>0.81599999999999995</v>
      </c>
      <c r="D79" s="197">
        <v>0</v>
      </c>
      <c r="E79" s="197">
        <v>0</v>
      </c>
      <c r="F79" s="197">
        <v>1.6940000000000002</v>
      </c>
      <c r="G79" s="197">
        <v>0</v>
      </c>
      <c r="H79" s="197">
        <v>28</v>
      </c>
      <c r="I79" s="197">
        <v>1.4470000000000001</v>
      </c>
      <c r="J79" s="198">
        <f t="shared" si="3"/>
        <v>31.957000000000001</v>
      </c>
      <c r="K79"/>
      <c r="L79" s="196">
        <v>1.9630000000000001</v>
      </c>
    </row>
    <row r="80" spans="1:12" x14ac:dyDescent="0.2">
      <c r="A80" s="111">
        <f t="shared" si="2"/>
        <v>3</v>
      </c>
      <c r="B80" s="193">
        <v>42807</v>
      </c>
      <c r="C80" s="197">
        <v>1.208</v>
      </c>
      <c r="D80" s="197">
        <v>0</v>
      </c>
      <c r="E80" s="197">
        <v>0</v>
      </c>
      <c r="F80" s="197">
        <v>2.262</v>
      </c>
      <c r="G80" s="197">
        <v>0.57399999999999995</v>
      </c>
      <c r="H80" s="197">
        <v>27</v>
      </c>
      <c r="I80" s="197">
        <v>0.78700000000000003</v>
      </c>
      <c r="J80" s="198">
        <f t="shared" si="3"/>
        <v>31.831</v>
      </c>
      <c r="K80"/>
      <c r="L80" s="196">
        <v>1.988</v>
      </c>
    </row>
    <row r="81" spans="1:12" x14ac:dyDescent="0.2">
      <c r="A81" s="111">
        <f t="shared" si="2"/>
        <v>3</v>
      </c>
      <c r="B81" s="193">
        <v>42808</v>
      </c>
      <c r="C81" s="197">
        <v>1.8089999999999999</v>
      </c>
      <c r="D81" s="197">
        <v>0.47099999999999997</v>
      </c>
      <c r="E81" s="197">
        <v>9.1999999999999998E-2</v>
      </c>
      <c r="F81" s="197">
        <v>1.5309999999999999</v>
      </c>
      <c r="G81" s="197">
        <v>1.347</v>
      </c>
      <c r="H81" s="197">
        <v>27</v>
      </c>
      <c r="I81" s="197">
        <v>1.83</v>
      </c>
      <c r="J81" s="198">
        <f t="shared" si="3"/>
        <v>34.08</v>
      </c>
      <c r="K81"/>
      <c r="L81" s="196">
        <v>1.9570000000000001</v>
      </c>
    </row>
    <row r="82" spans="1:12" x14ac:dyDescent="0.2">
      <c r="A82" s="111">
        <f t="shared" si="2"/>
        <v>3</v>
      </c>
      <c r="B82" s="193">
        <v>42809</v>
      </c>
      <c r="C82" s="197">
        <v>0.76</v>
      </c>
      <c r="D82" s="197">
        <v>0</v>
      </c>
      <c r="E82" s="197">
        <v>0</v>
      </c>
      <c r="F82" s="197">
        <v>1.6970000000000001</v>
      </c>
      <c r="G82" s="197">
        <v>0</v>
      </c>
      <c r="H82" s="197">
        <v>28</v>
      </c>
      <c r="I82" s="197">
        <v>2.3730000000000002</v>
      </c>
      <c r="J82" s="198">
        <f t="shared" si="3"/>
        <v>32.83</v>
      </c>
      <c r="K82"/>
      <c r="L82" s="196">
        <v>2.0089999999999999</v>
      </c>
    </row>
    <row r="83" spans="1:12" x14ac:dyDescent="0.2">
      <c r="A83" s="111">
        <f t="shared" si="2"/>
        <v>3</v>
      </c>
      <c r="B83" s="193">
        <v>42810</v>
      </c>
      <c r="C83" s="197">
        <v>0.433</v>
      </c>
      <c r="D83" s="197">
        <v>0</v>
      </c>
      <c r="E83" s="197">
        <v>0</v>
      </c>
      <c r="F83" s="197">
        <v>1.621</v>
      </c>
      <c r="G83" s="197">
        <v>1.0999999999999999E-2</v>
      </c>
      <c r="H83" s="197">
        <v>30</v>
      </c>
      <c r="I83" s="197">
        <v>2.528</v>
      </c>
      <c r="J83" s="198">
        <f t="shared" si="3"/>
        <v>34.592999999999996</v>
      </c>
      <c r="K83"/>
      <c r="L83" s="196">
        <v>1.9670000000000001</v>
      </c>
    </row>
    <row r="84" spans="1:12" x14ac:dyDescent="0.2">
      <c r="A84" s="111">
        <f t="shared" si="2"/>
        <v>3</v>
      </c>
      <c r="B84" s="193">
        <v>42811</v>
      </c>
      <c r="C84" s="197">
        <v>0.877</v>
      </c>
      <c r="D84" s="197">
        <v>0</v>
      </c>
      <c r="E84" s="197">
        <v>0</v>
      </c>
      <c r="F84" s="197">
        <v>1.714</v>
      </c>
      <c r="G84" s="197">
        <v>0.65300000000000002</v>
      </c>
      <c r="H84" s="197">
        <v>28</v>
      </c>
      <c r="I84" s="197">
        <v>1.944</v>
      </c>
      <c r="J84" s="198">
        <f t="shared" si="3"/>
        <v>33.188000000000002</v>
      </c>
      <c r="K84"/>
      <c r="L84" s="196">
        <v>1.8919999999999999</v>
      </c>
    </row>
    <row r="85" spans="1:12" x14ac:dyDescent="0.2">
      <c r="A85" s="111">
        <f t="shared" si="2"/>
        <v>3</v>
      </c>
      <c r="B85" s="193">
        <v>42812</v>
      </c>
      <c r="C85" s="197">
        <v>0.48599999999999999</v>
      </c>
      <c r="D85" s="197">
        <v>0</v>
      </c>
      <c r="E85" s="197">
        <v>0</v>
      </c>
      <c r="F85" s="197">
        <v>2.274</v>
      </c>
      <c r="G85" s="197">
        <v>0</v>
      </c>
      <c r="H85" s="197">
        <v>27</v>
      </c>
      <c r="I85" s="197">
        <v>1.3149999999999999</v>
      </c>
      <c r="J85" s="198">
        <f t="shared" si="3"/>
        <v>31.074999999999999</v>
      </c>
      <c r="K85"/>
      <c r="L85" s="196">
        <v>1.9139999999999999</v>
      </c>
    </row>
    <row r="86" spans="1:12" x14ac:dyDescent="0.2">
      <c r="A86" s="111">
        <f t="shared" si="2"/>
        <v>3</v>
      </c>
      <c r="B86" s="193">
        <v>42813</v>
      </c>
      <c r="C86" s="197">
        <v>0.503</v>
      </c>
      <c r="D86" s="197">
        <v>0</v>
      </c>
      <c r="E86" s="197">
        <v>0</v>
      </c>
      <c r="F86" s="197">
        <v>1.417</v>
      </c>
      <c r="G86" s="197">
        <v>3.0000000000000001E-3</v>
      </c>
      <c r="H86" s="197">
        <v>28</v>
      </c>
      <c r="I86" s="197">
        <v>1.9139999999999999</v>
      </c>
      <c r="J86" s="198">
        <f t="shared" si="3"/>
        <v>31.837</v>
      </c>
      <c r="K86"/>
      <c r="L86" s="196">
        <v>1.9359999999999999</v>
      </c>
    </row>
    <row r="87" spans="1:12" x14ac:dyDescent="0.2">
      <c r="A87" s="111">
        <f t="shared" si="2"/>
        <v>3</v>
      </c>
      <c r="B87" s="193">
        <v>42814</v>
      </c>
      <c r="C87" s="197">
        <v>0.63300000000000001</v>
      </c>
      <c r="D87" s="197">
        <v>0</v>
      </c>
      <c r="E87" s="197">
        <v>0</v>
      </c>
      <c r="F87" s="197">
        <v>2.2690000000000001</v>
      </c>
      <c r="G87" s="197">
        <v>0</v>
      </c>
      <c r="H87" s="197">
        <v>30</v>
      </c>
      <c r="I87" s="197">
        <v>1.9950000000000001</v>
      </c>
      <c r="J87" s="198">
        <f t="shared" si="3"/>
        <v>34.896999999999998</v>
      </c>
      <c r="K87"/>
      <c r="L87" s="196">
        <v>1.9510000000000001</v>
      </c>
    </row>
    <row r="88" spans="1:12" x14ac:dyDescent="0.2">
      <c r="A88" s="111">
        <f t="shared" si="2"/>
        <v>3</v>
      </c>
      <c r="B88" s="193">
        <v>42815</v>
      </c>
      <c r="C88" s="197">
        <v>0.69599999999999995</v>
      </c>
      <c r="D88" s="197">
        <v>0</v>
      </c>
      <c r="E88" s="197">
        <v>0</v>
      </c>
      <c r="F88" s="197">
        <v>3.1749999999999998</v>
      </c>
      <c r="G88" s="197">
        <v>0</v>
      </c>
      <c r="H88" s="197">
        <v>28</v>
      </c>
      <c r="I88" s="197">
        <v>1.6879999999999999</v>
      </c>
      <c r="J88" s="198">
        <f t="shared" si="3"/>
        <v>33.558999999999997</v>
      </c>
      <c r="K88"/>
      <c r="L88" s="196">
        <v>2.048</v>
      </c>
    </row>
    <row r="89" spans="1:12" x14ac:dyDescent="0.2">
      <c r="A89" s="111">
        <f t="shared" si="2"/>
        <v>3</v>
      </c>
      <c r="B89" s="193">
        <v>42816</v>
      </c>
      <c r="C89" s="197">
        <v>0.84799999999999998</v>
      </c>
      <c r="D89" s="197">
        <v>0</v>
      </c>
      <c r="E89" s="197">
        <v>0</v>
      </c>
      <c r="F89" s="197">
        <v>2.8820000000000001</v>
      </c>
      <c r="G89" s="197">
        <v>0</v>
      </c>
      <c r="H89" s="197">
        <v>29</v>
      </c>
      <c r="I89" s="197">
        <v>1.694</v>
      </c>
      <c r="J89" s="198">
        <f t="shared" si="3"/>
        <v>34.423999999999999</v>
      </c>
      <c r="K89"/>
      <c r="L89" s="196">
        <v>2.0350000000000001</v>
      </c>
    </row>
    <row r="90" spans="1:12" x14ac:dyDescent="0.2">
      <c r="A90" s="111">
        <f t="shared" si="2"/>
        <v>3</v>
      </c>
      <c r="B90" s="193">
        <v>42817</v>
      </c>
      <c r="C90" s="197">
        <v>1.054</v>
      </c>
      <c r="D90" s="197">
        <v>0</v>
      </c>
      <c r="E90" s="197">
        <v>0</v>
      </c>
      <c r="F90" s="197">
        <v>3.0439999999999996</v>
      </c>
      <c r="G90" s="197">
        <v>0</v>
      </c>
      <c r="H90" s="197">
        <v>29</v>
      </c>
      <c r="I90" s="197">
        <v>1.232</v>
      </c>
      <c r="J90" s="198">
        <f t="shared" si="3"/>
        <v>34.33</v>
      </c>
      <c r="K90"/>
      <c r="L90" s="196">
        <v>1.8680000000000001</v>
      </c>
    </row>
    <row r="91" spans="1:12" x14ac:dyDescent="0.2">
      <c r="A91" s="111">
        <f t="shared" si="2"/>
        <v>3</v>
      </c>
      <c r="B91" s="193">
        <v>42818</v>
      </c>
      <c r="C91" s="197">
        <v>0.82</v>
      </c>
      <c r="D91" s="197">
        <v>0</v>
      </c>
      <c r="E91" s="197">
        <v>0</v>
      </c>
      <c r="F91" s="197">
        <v>4.1120000000000001</v>
      </c>
      <c r="G91" s="197">
        <v>0</v>
      </c>
      <c r="H91" s="197">
        <v>26</v>
      </c>
      <c r="I91" s="197">
        <v>1.5049999999999999</v>
      </c>
      <c r="J91" s="198">
        <f t="shared" si="3"/>
        <v>32.437000000000005</v>
      </c>
      <c r="K91"/>
      <c r="L91" s="196">
        <v>1.996</v>
      </c>
    </row>
    <row r="92" spans="1:12" x14ac:dyDescent="0.2">
      <c r="A92" s="111">
        <f t="shared" si="2"/>
        <v>3</v>
      </c>
      <c r="B92" s="193">
        <v>42819</v>
      </c>
      <c r="C92" s="197">
        <v>0.76500000000000001</v>
      </c>
      <c r="D92" s="197">
        <v>0</v>
      </c>
      <c r="E92" s="197">
        <v>0</v>
      </c>
      <c r="F92" s="197">
        <v>2.972</v>
      </c>
      <c r="G92" s="197">
        <v>0</v>
      </c>
      <c r="H92" s="197">
        <v>28</v>
      </c>
      <c r="I92" s="197">
        <v>1.681</v>
      </c>
      <c r="J92" s="198">
        <f t="shared" si="3"/>
        <v>33.417999999999999</v>
      </c>
      <c r="K92"/>
      <c r="L92" s="196">
        <v>1.9390000000000001</v>
      </c>
    </row>
    <row r="93" spans="1:12" x14ac:dyDescent="0.2">
      <c r="A93" s="111">
        <f t="shared" si="2"/>
        <v>3</v>
      </c>
      <c r="B93" s="193">
        <v>42820</v>
      </c>
      <c r="C93" s="197">
        <v>0.72599999999999998</v>
      </c>
      <c r="D93" s="197">
        <v>0</v>
      </c>
      <c r="E93" s="197">
        <v>0</v>
      </c>
      <c r="F93" s="197">
        <v>2.391</v>
      </c>
      <c r="G93" s="197">
        <v>0</v>
      </c>
      <c r="H93" s="197">
        <v>27</v>
      </c>
      <c r="I93" s="197">
        <v>1.2969999999999999</v>
      </c>
      <c r="J93" s="198">
        <f t="shared" si="3"/>
        <v>31.414000000000001</v>
      </c>
      <c r="K93"/>
      <c r="L93" s="196">
        <v>1.911</v>
      </c>
    </row>
    <row r="94" spans="1:12" x14ac:dyDescent="0.2">
      <c r="A94" s="111">
        <f t="shared" si="2"/>
        <v>3</v>
      </c>
      <c r="B94" s="193">
        <v>42821</v>
      </c>
      <c r="C94" s="197">
        <v>1.7029999999999998</v>
      </c>
      <c r="D94" s="197">
        <v>0</v>
      </c>
      <c r="E94" s="197">
        <v>0</v>
      </c>
      <c r="F94" s="197">
        <v>2.8540000000000001</v>
      </c>
      <c r="G94" s="197">
        <v>0</v>
      </c>
      <c r="H94" s="197">
        <v>30</v>
      </c>
      <c r="I94" s="197">
        <v>0.61499999999999999</v>
      </c>
      <c r="J94" s="198">
        <f t="shared" si="3"/>
        <v>35.172000000000004</v>
      </c>
      <c r="K94"/>
      <c r="L94" s="196">
        <v>1.984</v>
      </c>
    </row>
    <row r="95" spans="1:12" x14ac:dyDescent="0.2">
      <c r="A95" s="111">
        <f t="shared" si="2"/>
        <v>3</v>
      </c>
      <c r="B95" s="193">
        <v>42822</v>
      </c>
      <c r="C95" s="197">
        <v>1.806</v>
      </c>
      <c r="D95" s="197">
        <v>0</v>
      </c>
      <c r="E95" s="197">
        <v>0</v>
      </c>
      <c r="F95" s="197">
        <v>2.7160000000000002</v>
      </c>
      <c r="G95" s="197">
        <v>0</v>
      </c>
      <c r="H95" s="197">
        <v>28</v>
      </c>
      <c r="I95" s="197">
        <v>0.754</v>
      </c>
      <c r="J95" s="198">
        <f t="shared" si="3"/>
        <v>33.275999999999996</v>
      </c>
      <c r="K95"/>
      <c r="L95" s="196">
        <v>1.9470000000000001</v>
      </c>
    </row>
    <row r="96" spans="1:12" x14ac:dyDescent="0.2">
      <c r="A96" s="111">
        <f t="shared" si="2"/>
        <v>3</v>
      </c>
      <c r="B96" s="193">
        <v>42823</v>
      </c>
      <c r="C96" s="197">
        <v>1.8109999999999999</v>
      </c>
      <c r="D96" s="197">
        <v>0</v>
      </c>
      <c r="E96" s="197">
        <v>0</v>
      </c>
      <c r="F96" s="197">
        <v>2.8929999999999998</v>
      </c>
      <c r="G96" s="197">
        <v>0</v>
      </c>
      <c r="H96" s="197">
        <v>29</v>
      </c>
      <c r="I96" s="197">
        <v>0.84799999999999998</v>
      </c>
      <c r="J96" s="198">
        <f t="shared" si="3"/>
        <v>34.552</v>
      </c>
      <c r="K96"/>
      <c r="L96" s="196">
        <v>2.0430000000000001</v>
      </c>
    </row>
    <row r="97" spans="1:12" x14ac:dyDescent="0.2">
      <c r="A97" s="111">
        <f t="shared" si="2"/>
        <v>3</v>
      </c>
      <c r="B97" s="193">
        <v>42824</v>
      </c>
      <c r="C97" s="197">
        <v>1.6</v>
      </c>
      <c r="D97" s="197">
        <v>0</v>
      </c>
      <c r="E97" s="197">
        <v>0</v>
      </c>
      <c r="F97" s="197">
        <v>2.851</v>
      </c>
      <c r="G97" s="197">
        <v>0</v>
      </c>
      <c r="H97" s="197">
        <v>29</v>
      </c>
      <c r="I97" s="197">
        <v>0.85599999999999998</v>
      </c>
      <c r="J97" s="198">
        <f t="shared" si="3"/>
        <v>34.307000000000002</v>
      </c>
      <c r="K97"/>
      <c r="L97" s="196">
        <v>1.984</v>
      </c>
    </row>
    <row r="98" spans="1:12" x14ac:dyDescent="0.2">
      <c r="A98" s="111">
        <f t="shared" si="2"/>
        <v>3</v>
      </c>
      <c r="B98" s="193">
        <v>42825</v>
      </c>
      <c r="C98" s="197">
        <v>1.806</v>
      </c>
      <c r="D98" s="197">
        <v>0</v>
      </c>
      <c r="E98" s="197">
        <v>0</v>
      </c>
      <c r="F98" s="197">
        <v>3.649</v>
      </c>
      <c r="G98" s="197">
        <v>0</v>
      </c>
      <c r="H98" s="197">
        <v>28</v>
      </c>
      <c r="I98" s="197">
        <v>0.38900000000000001</v>
      </c>
      <c r="J98" s="198">
        <f t="shared" si="3"/>
        <v>33.844000000000001</v>
      </c>
      <c r="K98"/>
      <c r="L98" s="196">
        <v>1.909</v>
      </c>
    </row>
    <row r="99" spans="1:12" x14ac:dyDescent="0.2">
      <c r="A99" s="111">
        <f t="shared" si="2"/>
        <v>4</v>
      </c>
      <c r="B99" s="193">
        <v>42826</v>
      </c>
      <c r="C99" s="197">
        <v>1.6859999999999999</v>
      </c>
      <c r="D99" s="197">
        <v>0.496</v>
      </c>
      <c r="E99" s="197">
        <v>0.126</v>
      </c>
      <c r="F99" s="197">
        <v>3.5720000000000001</v>
      </c>
      <c r="G99" s="197">
        <v>0.39700000000000002</v>
      </c>
      <c r="H99" s="197">
        <v>22</v>
      </c>
      <c r="I99" s="197">
        <v>1.099</v>
      </c>
      <c r="J99" s="198">
        <f t="shared" si="3"/>
        <v>29.376000000000001</v>
      </c>
      <c r="K99"/>
      <c r="L99" s="196">
        <v>1.653</v>
      </c>
    </row>
    <row r="100" spans="1:12" x14ac:dyDescent="0.2">
      <c r="A100" s="111">
        <f t="shared" si="2"/>
        <v>4</v>
      </c>
      <c r="B100" s="193">
        <v>42827</v>
      </c>
      <c r="C100" s="197">
        <v>0.88200000000000001</v>
      </c>
      <c r="D100" s="197">
        <v>0</v>
      </c>
      <c r="E100" s="197">
        <v>0</v>
      </c>
      <c r="F100" s="197">
        <v>2.7010000000000001</v>
      </c>
      <c r="G100" s="197">
        <v>0</v>
      </c>
      <c r="H100" s="197">
        <v>28</v>
      </c>
      <c r="I100" s="197">
        <v>0.91200000000000003</v>
      </c>
      <c r="J100" s="198">
        <f t="shared" si="3"/>
        <v>32.494999999999997</v>
      </c>
      <c r="K100"/>
      <c r="L100" s="196">
        <v>1.913</v>
      </c>
    </row>
    <row r="101" spans="1:12" x14ac:dyDescent="0.2">
      <c r="A101" s="111">
        <f t="shared" si="2"/>
        <v>4</v>
      </c>
      <c r="B101" s="193">
        <v>42828</v>
      </c>
      <c r="C101" s="197">
        <v>0</v>
      </c>
      <c r="D101" s="197">
        <v>0</v>
      </c>
      <c r="E101" s="197">
        <v>0</v>
      </c>
      <c r="F101" s="197">
        <v>4.5310000000000006</v>
      </c>
      <c r="G101" s="197">
        <v>0</v>
      </c>
      <c r="H101" s="197">
        <v>28</v>
      </c>
      <c r="I101" s="197">
        <v>1.097</v>
      </c>
      <c r="J101" s="198">
        <f t="shared" si="3"/>
        <v>33.628</v>
      </c>
      <c r="K101"/>
      <c r="L101" s="196">
        <v>1.998</v>
      </c>
    </row>
    <row r="102" spans="1:12" x14ac:dyDescent="0.2">
      <c r="A102" s="111">
        <f t="shared" si="2"/>
        <v>4</v>
      </c>
      <c r="B102" s="193">
        <v>42829</v>
      </c>
      <c r="C102" s="197">
        <v>1.077</v>
      </c>
      <c r="D102" s="197">
        <v>0</v>
      </c>
      <c r="E102" s="197">
        <v>0</v>
      </c>
      <c r="F102" s="197">
        <v>3.55</v>
      </c>
      <c r="G102" s="197">
        <v>0</v>
      </c>
      <c r="H102" s="197">
        <v>28</v>
      </c>
      <c r="I102" s="197">
        <v>1.204</v>
      </c>
      <c r="J102" s="198">
        <f t="shared" si="3"/>
        <v>33.831000000000003</v>
      </c>
      <c r="K102"/>
      <c r="L102" s="196">
        <v>1.9930000000000001</v>
      </c>
    </row>
    <row r="103" spans="1:12" x14ac:dyDescent="0.2">
      <c r="A103" s="111">
        <f t="shared" si="2"/>
        <v>4</v>
      </c>
      <c r="B103" s="193">
        <v>42830</v>
      </c>
      <c r="C103" s="197">
        <v>1.2429999999999999</v>
      </c>
      <c r="D103" s="197">
        <v>0</v>
      </c>
      <c r="E103" s="197">
        <v>0</v>
      </c>
      <c r="F103" s="197">
        <v>3.4710000000000001</v>
      </c>
      <c r="G103" s="197">
        <v>0</v>
      </c>
      <c r="H103" s="197">
        <v>29</v>
      </c>
      <c r="I103" s="197">
        <v>0.65100000000000002</v>
      </c>
      <c r="J103" s="198">
        <f t="shared" si="3"/>
        <v>34.365000000000002</v>
      </c>
      <c r="K103"/>
      <c r="L103" s="196">
        <v>2.0230000000000001</v>
      </c>
    </row>
    <row r="104" spans="1:12" x14ac:dyDescent="0.2">
      <c r="A104" s="111">
        <f t="shared" si="2"/>
        <v>4</v>
      </c>
      <c r="B104" s="193">
        <v>42831</v>
      </c>
      <c r="C104" s="197">
        <v>1.1459999999999999</v>
      </c>
      <c r="D104" s="197">
        <v>0</v>
      </c>
      <c r="E104" s="197">
        <v>0</v>
      </c>
      <c r="F104" s="197">
        <v>3.851</v>
      </c>
      <c r="G104" s="197">
        <v>0</v>
      </c>
      <c r="H104" s="197">
        <v>31</v>
      </c>
      <c r="I104" s="197">
        <v>0.65200000000000002</v>
      </c>
      <c r="J104" s="198">
        <f t="shared" si="3"/>
        <v>36.649000000000001</v>
      </c>
      <c r="K104"/>
      <c r="L104" s="196">
        <v>2.0289999999999999</v>
      </c>
    </row>
    <row r="105" spans="1:12" x14ac:dyDescent="0.2">
      <c r="A105" s="111">
        <f t="shared" si="2"/>
        <v>4</v>
      </c>
      <c r="B105" s="193">
        <v>42832</v>
      </c>
      <c r="C105" s="197">
        <v>0.92</v>
      </c>
      <c r="D105" s="197">
        <v>0</v>
      </c>
      <c r="E105" s="197">
        <v>0</v>
      </c>
      <c r="F105" s="197">
        <v>2.617</v>
      </c>
      <c r="G105" s="197">
        <v>0</v>
      </c>
      <c r="H105" s="197">
        <v>30</v>
      </c>
      <c r="I105" s="197">
        <v>1.5329999999999999</v>
      </c>
      <c r="J105" s="198">
        <f t="shared" si="3"/>
        <v>35.07</v>
      </c>
      <c r="K105"/>
      <c r="L105" s="196">
        <v>1.929</v>
      </c>
    </row>
    <row r="106" spans="1:12" x14ac:dyDescent="0.2">
      <c r="A106" s="111">
        <f t="shared" si="2"/>
        <v>4</v>
      </c>
      <c r="B106" s="193">
        <v>42833</v>
      </c>
      <c r="C106" s="197">
        <v>0.59099999999999997</v>
      </c>
      <c r="D106" s="197">
        <v>0</v>
      </c>
      <c r="E106" s="197">
        <v>0</v>
      </c>
      <c r="F106" s="197">
        <v>1.2310000000000001</v>
      </c>
      <c r="G106" s="197">
        <v>0</v>
      </c>
      <c r="H106" s="197">
        <v>29</v>
      </c>
      <c r="I106" s="197">
        <v>1.0029999999999999</v>
      </c>
      <c r="J106" s="198">
        <f t="shared" si="3"/>
        <v>31.824999999999999</v>
      </c>
      <c r="K106"/>
      <c r="L106" s="196">
        <v>1.962</v>
      </c>
    </row>
    <row r="107" spans="1:12" x14ac:dyDescent="0.2">
      <c r="A107" s="111">
        <f t="shared" si="2"/>
        <v>4</v>
      </c>
      <c r="B107" s="193">
        <v>42834</v>
      </c>
      <c r="C107" s="197">
        <v>0.59600000000000009</v>
      </c>
      <c r="D107" s="197">
        <v>0</v>
      </c>
      <c r="E107" s="197">
        <v>0</v>
      </c>
      <c r="F107" s="197">
        <v>2.4769999999999999</v>
      </c>
      <c r="G107" s="197">
        <v>0</v>
      </c>
      <c r="H107" s="197">
        <v>27</v>
      </c>
      <c r="I107" s="197">
        <v>0.89700000000000002</v>
      </c>
      <c r="J107" s="198">
        <f t="shared" si="3"/>
        <v>30.97</v>
      </c>
      <c r="K107"/>
      <c r="L107" s="196">
        <v>1.9430000000000001</v>
      </c>
    </row>
    <row r="108" spans="1:12" x14ac:dyDescent="0.2">
      <c r="A108" s="111">
        <f t="shared" si="2"/>
        <v>4</v>
      </c>
      <c r="B108" s="193">
        <v>42835</v>
      </c>
      <c r="C108" s="197">
        <v>0</v>
      </c>
      <c r="D108" s="197">
        <v>0</v>
      </c>
      <c r="E108" s="197">
        <v>0</v>
      </c>
      <c r="F108" s="197">
        <v>3.3090000000000002</v>
      </c>
      <c r="G108" s="197">
        <v>0</v>
      </c>
      <c r="H108" s="197">
        <v>28</v>
      </c>
      <c r="I108" s="197">
        <v>2.8760000000000003</v>
      </c>
      <c r="J108" s="198">
        <f t="shared" si="3"/>
        <v>34.185000000000002</v>
      </c>
      <c r="K108"/>
      <c r="L108" s="196">
        <v>2.0030000000000001</v>
      </c>
    </row>
    <row r="109" spans="1:12" x14ac:dyDescent="0.2">
      <c r="A109" s="111">
        <f t="shared" si="2"/>
        <v>4</v>
      </c>
      <c r="B109" s="193">
        <v>42836</v>
      </c>
      <c r="C109" s="197">
        <v>5.1999999999999998E-2</v>
      </c>
      <c r="D109" s="197">
        <v>0</v>
      </c>
      <c r="E109" s="197">
        <v>0</v>
      </c>
      <c r="F109" s="197">
        <v>3.6459999999999999</v>
      </c>
      <c r="G109" s="197">
        <v>0</v>
      </c>
      <c r="H109" s="197">
        <v>27</v>
      </c>
      <c r="I109" s="197">
        <v>3.1360000000000001</v>
      </c>
      <c r="J109" s="198">
        <f t="shared" si="3"/>
        <v>33.834000000000003</v>
      </c>
      <c r="K109"/>
      <c r="L109" s="196">
        <v>2.0030000000000001</v>
      </c>
    </row>
    <row r="110" spans="1:12" x14ac:dyDescent="0.2">
      <c r="A110" s="111">
        <f t="shared" si="2"/>
        <v>4</v>
      </c>
      <c r="B110" s="193">
        <v>42837</v>
      </c>
      <c r="C110" s="197">
        <v>0</v>
      </c>
      <c r="D110" s="197">
        <v>0</v>
      </c>
      <c r="E110" s="197">
        <v>0</v>
      </c>
      <c r="F110" s="197">
        <v>3.3330000000000002</v>
      </c>
      <c r="G110" s="197">
        <v>0</v>
      </c>
      <c r="H110" s="197">
        <v>27</v>
      </c>
      <c r="I110" s="197">
        <v>3.5510000000000002</v>
      </c>
      <c r="J110" s="198">
        <f t="shared" si="3"/>
        <v>33.884</v>
      </c>
      <c r="K110"/>
      <c r="L110" s="196">
        <v>1.998</v>
      </c>
    </row>
    <row r="111" spans="1:12" x14ac:dyDescent="0.2">
      <c r="A111" s="111">
        <f t="shared" si="2"/>
        <v>4</v>
      </c>
      <c r="B111" s="193">
        <v>42838</v>
      </c>
      <c r="C111" s="197">
        <v>0</v>
      </c>
      <c r="D111" s="197">
        <v>0</v>
      </c>
      <c r="E111" s="197">
        <v>0</v>
      </c>
      <c r="F111" s="197">
        <v>3.423</v>
      </c>
      <c r="G111" s="197">
        <v>0</v>
      </c>
      <c r="H111" s="197">
        <v>26</v>
      </c>
      <c r="I111" s="197">
        <v>3.3970000000000002</v>
      </c>
      <c r="J111" s="198">
        <f t="shared" si="3"/>
        <v>32.82</v>
      </c>
      <c r="K111"/>
      <c r="L111" s="196">
        <v>1.919</v>
      </c>
    </row>
    <row r="112" spans="1:12" x14ac:dyDescent="0.2">
      <c r="A112" s="111">
        <f t="shared" si="2"/>
        <v>4</v>
      </c>
      <c r="B112" s="193">
        <v>42839</v>
      </c>
      <c r="C112" s="197">
        <v>0.11</v>
      </c>
      <c r="D112" s="197">
        <v>0</v>
      </c>
      <c r="E112" s="197">
        <v>0</v>
      </c>
      <c r="F112" s="197">
        <v>2.8210000000000002</v>
      </c>
      <c r="G112" s="197">
        <v>0</v>
      </c>
      <c r="H112" s="197">
        <v>27</v>
      </c>
      <c r="I112" s="197">
        <v>1.9419999999999999</v>
      </c>
      <c r="J112" s="198">
        <f t="shared" si="3"/>
        <v>31.873000000000001</v>
      </c>
      <c r="K112"/>
      <c r="L112" s="196">
        <v>1.869</v>
      </c>
    </row>
    <row r="113" spans="1:12" x14ac:dyDescent="0.2">
      <c r="A113" s="111">
        <f t="shared" si="2"/>
        <v>4</v>
      </c>
      <c r="B113" s="193">
        <v>42840</v>
      </c>
      <c r="C113" s="197">
        <v>2.1659999999999999</v>
      </c>
      <c r="D113" s="197">
        <v>0</v>
      </c>
      <c r="E113" s="197">
        <v>0</v>
      </c>
      <c r="F113" s="197">
        <v>2.91</v>
      </c>
      <c r="G113" s="197">
        <v>0</v>
      </c>
      <c r="H113" s="197">
        <v>26</v>
      </c>
      <c r="I113" s="197">
        <v>0</v>
      </c>
      <c r="J113" s="198">
        <f t="shared" si="3"/>
        <v>31.076000000000001</v>
      </c>
      <c r="K113"/>
      <c r="L113" s="196">
        <v>1.952</v>
      </c>
    </row>
    <row r="114" spans="1:12" x14ac:dyDescent="0.2">
      <c r="A114" s="111">
        <f t="shared" si="2"/>
        <v>4</v>
      </c>
      <c r="B114" s="193">
        <v>42841</v>
      </c>
      <c r="C114" s="197">
        <v>1.627</v>
      </c>
      <c r="D114" s="197">
        <v>0</v>
      </c>
      <c r="E114" s="197">
        <v>0</v>
      </c>
      <c r="F114" s="197">
        <v>2.7519999999999998</v>
      </c>
      <c r="G114" s="197">
        <v>0</v>
      </c>
      <c r="H114" s="197">
        <v>26</v>
      </c>
      <c r="I114" s="197">
        <v>0.156</v>
      </c>
      <c r="J114" s="198">
        <f t="shared" si="3"/>
        <v>30.534999999999997</v>
      </c>
      <c r="K114"/>
      <c r="L114" s="196">
        <v>1.9319999999999999</v>
      </c>
    </row>
    <row r="115" spans="1:12" x14ac:dyDescent="0.2">
      <c r="A115" s="111">
        <f t="shared" si="2"/>
        <v>4</v>
      </c>
      <c r="B115" s="193">
        <v>42842</v>
      </c>
      <c r="C115" s="197">
        <v>0.98399999999999999</v>
      </c>
      <c r="D115" s="197">
        <v>0</v>
      </c>
      <c r="E115" s="197">
        <v>0</v>
      </c>
      <c r="F115" s="197">
        <v>3.24</v>
      </c>
      <c r="G115" s="197">
        <v>0</v>
      </c>
      <c r="H115" s="197">
        <v>27</v>
      </c>
      <c r="I115" s="197">
        <v>2.7709999999999999</v>
      </c>
      <c r="J115" s="198">
        <f t="shared" si="3"/>
        <v>33.994999999999997</v>
      </c>
      <c r="K115"/>
      <c r="L115" s="196">
        <v>1.9670000000000001</v>
      </c>
    </row>
    <row r="116" spans="1:12" x14ac:dyDescent="0.2">
      <c r="A116" s="111">
        <f t="shared" si="2"/>
        <v>4</v>
      </c>
      <c r="B116" s="193">
        <v>42843</v>
      </c>
      <c r="C116" s="197">
        <v>0.91900000000000004</v>
      </c>
      <c r="D116" s="197">
        <v>0</v>
      </c>
      <c r="E116" s="197">
        <v>0</v>
      </c>
      <c r="F116" s="197">
        <v>4.0609999999999999</v>
      </c>
      <c r="G116" s="197">
        <v>0</v>
      </c>
      <c r="H116" s="197">
        <v>25</v>
      </c>
      <c r="I116" s="197">
        <v>2.581</v>
      </c>
      <c r="J116" s="198">
        <f t="shared" si="3"/>
        <v>32.561</v>
      </c>
      <c r="K116"/>
      <c r="L116" s="196">
        <v>1.962</v>
      </c>
    </row>
    <row r="117" spans="1:12" x14ac:dyDescent="0.2">
      <c r="A117" s="111">
        <f t="shared" si="2"/>
        <v>4</v>
      </c>
      <c r="B117" s="193">
        <v>42844</v>
      </c>
      <c r="C117" s="197">
        <v>0.34</v>
      </c>
      <c r="D117" s="197">
        <v>0</v>
      </c>
      <c r="E117" s="197">
        <v>0</v>
      </c>
      <c r="F117" s="197">
        <v>3.032</v>
      </c>
      <c r="G117" s="197">
        <v>0</v>
      </c>
      <c r="H117" s="197">
        <v>28</v>
      </c>
      <c r="I117" s="197">
        <v>2.1019999999999999</v>
      </c>
      <c r="J117" s="198">
        <f t="shared" si="3"/>
        <v>33.473999999999997</v>
      </c>
      <c r="K117"/>
      <c r="L117" s="196">
        <v>1.891</v>
      </c>
    </row>
    <row r="118" spans="1:12" x14ac:dyDescent="0.2">
      <c r="A118" s="111">
        <f t="shared" si="2"/>
        <v>4</v>
      </c>
      <c r="B118" s="193">
        <v>42845</v>
      </c>
      <c r="C118" s="197">
        <v>1.4</v>
      </c>
      <c r="D118" s="197">
        <v>0</v>
      </c>
      <c r="E118" s="197">
        <v>0</v>
      </c>
      <c r="F118" s="197">
        <v>3.8049999999999997</v>
      </c>
      <c r="G118" s="197">
        <v>0</v>
      </c>
      <c r="H118" s="197">
        <v>26</v>
      </c>
      <c r="I118" s="197">
        <v>2.6440000000000001</v>
      </c>
      <c r="J118" s="198">
        <f t="shared" si="3"/>
        <v>33.848999999999997</v>
      </c>
      <c r="K118"/>
      <c r="L118" s="196">
        <v>2.0139999999999998</v>
      </c>
    </row>
    <row r="119" spans="1:12" x14ac:dyDescent="0.2">
      <c r="A119" s="111">
        <f t="shared" si="2"/>
        <v>4</v>
      </c>
      <c r="B119" s="193">
        <v>42846</v>
      </c>
      <c r="C119" s="197">
        <v>1.4999999999999999E-2</v>
      </c>
      <c r="D119" s="197">
        <v>0</v>
      </c>
      <c r="E119" s="197">
        <v>0</v>
      </c>
      <c r="F119" s="197">
        <v>3.7679999999999998</v>
      </c>
      <c r="G119" s="197">
        <v>0</v>
      </c>
      <c r="H119" s="197">
        <v>27</v>
      </c>
      <c r="I119" s="197">
        <v>3.7079999999999997</v>
      </c>
      <c r="J119" s="198">
        <f t="shared" si="3"/>
        <v>34.491</v>
      </c>
      <c r="K119"/>
      <c r="L119" s="196">
        <v>1.9219999999999999</v>
      </c>
    </row>
    <row r="120" spans="1:12" x14ac:dyDescent="0.2">
      <c r="A120" s="111">
        <f t="shared" si="2"/>
        <v>4</v>
      </c>
      <c r="B120" s="193">
        <v>42847</v>
      </c>
      <c r="C120" s="197">
        <v>1.091</v>
      </c>
      <c r="D120" s="197">
        <v>0</v>
      </c>
      <c r="E120" s="197">
        <v>0</v>
      </c>
      <c r="F120" s="197">
        <v>3.891</v>
      </c>
      <c r="G120" s="197">
        <v>0</v>
      </c>
      <c r="H120" s="197">
        <v>27</v>
      </c>
      <c r="I120" s="197">
        <v>1.202</v>
      </c>
      <c r="J120" s="198">
        <f t="shared" si="3"/>
        <v>33.183999999999997</v>
      </c>
      <c r="K120"/>
      <c r="L120" s="196">
        <v>1.9570000000000001</v>
      </c>
    </row>
    <row r="121" spans="1:12" x14ac:dyDescent="0.2">
      <c r="A121" s="111">
        <f t="shared" si="2"/>
        <v>4</v>
      </c>
      <c r="B121" s="193">
        <v>42848</v>
      </c>
      <c r="C121" s="197">
        <v>1.02</v>
      </c>
      <c r="D121" s="197">
        <v>0</v>
      </c>
      <c r="E121" s="197">
        <v>0</v>
      </c>
      <c r="F121" s="197">
        <v>3.4279999999999999</v>
      </c>
      <c r="G121" s="197">
        <v>0</v>
      </c>
      <c r="H121" s="197">
        <v>27</v>
      </c>
      <c r="I121" s="197">
        <v>1.1819999999999999</v>
      </c>
      <c r="J121" s="198">
        <f t="shared" si="3"/>
        <v>32.630000000000003</v>
      </c>
      <c r="K121"/>
      <c r="L121" s="196">
        <v>1.9990000000000001</v>
      </c>
    </row>
    <row r="122" spans="1:12" x14ac:dyDescent="0.2">
      <c r="A122" s="111">
        <f t="shared" si="2"/>
        <v>4</v>
      </c>
      <c r="B122" s="193">
        <v>42849</v>
      </c>
      <c r="C122" s="197">
        <v>0.13500000000000001</v>
      </c>
      <c r="D122" s="197">
        <v>0</v>
      </c>
      <c r="E122" s="197">
        <v>0</v>
      </c>
      <c r="F122" s="197">
        <v>4.3559999999999999</v>
      </c>
      <c r="G122" s="197">
        <v>0</v>
      </c>
      <c r="H122" s="197">
        <v>28</v>
      </c>
      <c r="I122" s="197">
        <v>3.7149999999999999</v>
      </c>
      <c r="J122" s="198">
        <f t="shared" si="3"/>
        <v>36.206000000000003</v>
      </c>
      <c r="K122"/>
      <c r="L122" s="196">
        <v>2.0699999999999998</v>
      </c>
    </row>
    <row r="123" spans="1:12" x14ac:dyDescent="0.2">
      <c r="A123" s="111">
        <f t="shared" si="2"/>
        <v>4</v>
      </c>
      <c r="B123" s="193">
        <v>42850</v>
      </c>
      <c r="C123" s="197">
        <v>1.8730000000000002</v>
      </c>
      <c r="D123" s="197">
        <v>0</v>
      </c>
      <c r="E123" s="197">
        <v>0</v>
      </c>
      <c r="F123" s="197">
        <v>5.7080000000000002</v>
      </c>
      <c r="G123" s="197">
        <v>0</v>
      </c>
      <c r="H123" s="197">
        <v>27</v>
      </c>
      <c r="I123" s="197">
        <v>2.5069999999999997</v>
      </c>
      <c r="J123" s="198">
        <f t="shared" si="3"/>
        <v>37.088000000000001</v>
      </c>
      <c r="K123"/>
      <c r="L123" s="196">
        <v>2.069</v>
      </c>
    </row>
    <row r="124" spans="1:12" x14ac:dyDescent="0.2">
      <c r="A124" s="111">
        <f t="shared" si="2"/>
        <v>4</v>
      </c>
      <c r="B124" s="193">
        <v>42851</v>
      </c>
      <c r="C124" s="197">
        <v>0.38900000000000001</v>
      </c>
      <c r="D124" s="197">
        <v>0</v>
      </c>
      <c r="E124" s="197">
        <v>0</v>
      </c>
      <c r="F124" s="197">
        <v>5.2320000000000002</v>
      </c>
      <c r="G124" s="197">
        <v>0</v>
      </c>
      <c r="H124" s="197">
        <v>27</v>
      </c>
      <c r="I124" s="197">
        <v>2.5169999999999999</v>
      </c>
      <c r="J124" s="198">
        <f t="shared" si="3"/>
        <v>35.138000000000005</v>
      </c>
      <c r="K124"/>
      <c r="L124" s="196">
        <v>2.0379999999999998</v>
      </c>
    </row>
    <row r="125" spans="1:12" x14ac:dyDescent="0.2">
      <c r="A125" s="111">
        <f t="shared" si="2"/>
        <v>4</v>
      </c>
      <c r="B125" s="193">
        <v>42852</v>
      </c>
      <c r="C125" s="197">
        <v>3.5030000000000001</v>
      </c>
      <c r="D125" s="197">
        <v>0</v>
      </c>
      <c r="E125" s="197">
        <v>0</v>
      </c>
      <c r="F125" s="197">
        <v>3.8770000000000002</v>
      </c>
      <c r="G125" s="197">
        <v>0</v>
      </c>
      <c r="H125" s="197">
        <v>28</v>
      </c>
      <c r="I125" s="197">
        <v>2.1910000000000003</v>
      </c>
      <c r="J125" s="198">
        <f t="shared" si="3"/>
        <v>37.571000000000005</v>
      </c>
      <c r="K125"/>
      <c r="L125" s="196">
        <v>2.093</v>
      </c>
    </row>
    <row r="126" spans="1:12" x14ac:dyDescent="0.2">
      <c r="A126" s="111">
        <f t="shared" si="2"/>
        <v>4</v>
      </c>
      <c r="B126" s="193">
        <v>42853</v>
      </c>
      <c r="C126" s="197">
        <v>0.76</v>
      </c>
      <c r="D126" s="197">
        <v>0</v>
      </c>
      <c r="E126" s="197">
        <v>0</v>
      </c>
      <c r="F126" s="197">
        <v>5.165</v>
      </c>
      <c r="G126" s="197">
        <v>9.5000000000000001E-2</v>
      </c>
      <c r="H126" s="197">
        <v>28</v>
      </c>
      <c r="I126" s="197">
        <v>0.81</v>
      </c>
      <c r="J126" s="198">
        <f t="shared" si="3"/>
        <v>34.83</v>
      </c>
      <c r="K126"/>
      <c r="L126" s="196">
        <v>1.9730000000000001</v>
      </c>
    </row>
    <row r="127" spans="1:12" x14ac:dyDescent="0.2">
      <c r="A127" s="111">
        <f t="shared" si="2"/>
        <v>4</v>
      </c>
      <c r="B127" s="193">
        <v>42854</v>
      </c>
      <c r="C127" s="197">
        <v>0.79099999999999993</v>
      </c>
      <c r="D127" s="197">
        <v>0</v>
      </c>
      <c r="E127" s="197">
        <v>0</v>
      </c>
      <c r="F127" s="197">
        <v>1.7769999999999999</v>
      </c>
      <c r="G127" s="197">
        <v>0.56699999999999995</v>
      </c>
      <c r="H127" s="197">
        <v>28</v>
      </c>
      <c r="I127" s="197">
        <v>1.802</v>
      </c>
      <c r="J127" s="198">
        <f t="shared" si="3"/>
        <v>32.936999999999998</v>
      </c>
      <c r="K127"/>
      <c r="L127" s="196">
        <v>1.8839999999999999</v>
      </c>
    </row>
    <row r="128" spans="1:12" x14ac:dyDescent="0.2">
      <c r="A128" s="111">
        <f t="shared" si="2"/>
        <v>4</v>
      </c>
      <c r="B128" s="193">
        <v>42855</v>
      </c>
      <c r="C128" s="197">
        <v>0.54100000000000004</v>
      </c>
      <c r="D128" s="197">
        <v>0</v>
      </c>
      <c r="E128" s="197">
        <v>0</v>
      </c>
      <c r="F128" s="197">
        <v>0.55700000000000005</v>
      </c>
      <c r="G128" s="197">
        <v>0.33900000000000002</v>
      </c>
      <c r="H128" s="197">
        <v>27</v>
      </c>
      <c r="I128" s="197">
        <v>1.498</v>
      </c>
      <c r="J128" s="198">
        <f t="shared" si="3"/>
        <v>29.935000000000002</v>
      </c>
      <c r="K128"/>
      <c r="L128" s="196">
        <v>1.7729999999999999</v>
      </c>
    </row>
    <row r="129" spans="1:12" x14ac:dyDescent="0.2">
      <c r="A129" s="111">
        <f t="shared" si="2"/>
        <v>5</v>
      </c>
      <c r="B129" s="193">
        <v>42856</v>
      </c>
      <c r="C129" s="197">
        <v>0.52900000000000003</v>
      </c>
      <c r="D129" s="197">
        <v>0</v>
      </c>
      <c r="E129" s="197">
        <v>0</v>
      </c>
      <c r="F129" s="197">
        <v>1.8109999999999999</v>
      </c>
      <c r="G129" s="197">
        <v>0.129</v>
      </c>
      <c r="H129" s="197">
        <v>27</v>
      </c>
      <c r="I129" s="197">
        <v>0.98799999999999999</v>
      </c>
      <c r="J129" s="198">
        <f t="shared" si="3"/>
        <v>30.457000000000001</v>
      </c>
      <c r="K129"/>
      <c r="L129" s="196">
        <v>1.734</v>
      </c>
    </row>
    <row r="130" spans="1:12" x14ac:dyDescent="0.2">
      <c r="A130" s="111">
        <f t="shared" si="2"/>
        <v>5</v>
      </c>
      <c r="B130" s="193">
        <v>42857</v>
      </c>
      <c r="C130" s="197">
        <v>0.81300000000000006</v>
      </c>
      <c r="D130" s="197">
        <v>0</v>
      </c>
      <c r="E130" s="197">
        <v>0</v>
      </c>
      <c r="F130" s="197">
        <v>3.3639999999999999</v>
      </c>
      <c r="G130" s="197">
        <v>0.83799999999999997</v>
      </c>
      <c r="H130" s="197">
        <v>30</v>
      </c>
      <c r="I130" s="197">
        <v>1.5669999999999999</v>
      </c>
      <c r="J130" s="198">
        <f t="shared" si="3"/>
        <v>36.582000000000001</v>
      </c>
      <c r="K130"/>
      <c r="L130" s="196">
        <v>1.8009999999999999</v>
      </c>
    </row>
    <row r="131" spans="1:12" x14ac:dyDescent="0.2">
      <c r="A131" s="111">
        <f t="shared" si="2"/>
        <v>5</v>
      </c>
      <c r="B131" s="193">
        <v>42858</v>
      </c>
      <c r="C131" s="197">
        <v>1.0860000000000001</v>
      </c>
      <c r="D131" s="197">
        <v>0</v>
      </c>
      <c r="E131" s="197">
        <v>0</v>
      </c>
      <c r="F131" s="197">
        <v>3.1579999999999999</v>
      </c>
      <c r="G131" s="197">
        <v>0.80200000000000005</v>
      </c>
      <c r="H131" s="197">
        <v>29</v>
      </c>
      <c r="I131" s="197">
        <v>1.298</v>
      </c>
      <c r="J131" s="198">
        <f t="shared" si="3"/>
        <v>35.344000000000001</v>
      </c>
      <c r="K131"/>
      <c r="L131" s="196">
        <v>1.4139999999999999</v>
      </c>
    </row>
    <row r="132" spans="1:12" x14ac:dyDescent="0.2">
      <c r="A132" s="111">
        <f t="shared" si="2"/>
        <v>5</v>
      </c>
      <c r="B132" s="193">
        <v>42859</v>
      </c>
      <c r="C132" s="197">
        <v>1.3620000000000001</v>
      </c>
      <c r="D132" s="197">
        <v>9.8000000000000004E-2</v>
      </c>
      <c r="E132" s="197">
        <v>3.3000000000000002E-2</v>
      </c>
      <c r="F132" s="197">
        <v>4.798</v>
      </c>
      <c r="G132" s="197">
        <v>0.42</v>
      </c>
      <c r="H132" s="197">
        <v>25</v>
      </c>
      <c r="I132" s="197">
        <v>1.5609999999999999</v>
      </c>
      <c r="J132" s="198">
        <f t="shared" si="3"/>
        <v>33.271999999999998</v>
      </c>
      <c r="K132"/>
      <c r="L132" s="196">
        <v>1.228</v>
      </c>
    </row>
    <row r="133" spans="1:12" x14ac:dyDescent="0.2">
      <c r="A133" s="111">
        <f t="shared" si="2"/>
        <v>5</v>
      </c>
      <c r="B133" s="193">
        <v>42860</v>
      </c>
      <c r="C133" s="197">
        <v>0.84099999999999997</v>
      </c>
      <c r="D133" s="197">
        <v>0</v>
      </c>
      <c r="E133" s="197">
        <v>0</v>
      </c>
      <c r="F133" s="197">
        <v>3.302</v>
      </c>
      <c r="G133" s="197">
        <v>1.0069999999999999</v>
      </c>
      <c r="H133" s="197">
        <v>28</v>
      </c>
      <c r="I133" s="197">
        <v>0.62</v>
      </c>
      <c r="J133" s="198">
        <f t="shared" si="3"/>
        <v>33.769999999999996</v>
      </c>
      <c r="K133"/>
      <c r="L133" s="196">
        <v>1.3759999999999999</v>
      </c>
    </row>
    <row r="134" spans="1:12" x14ac:dyDescent="0.2">
      <c r="A134" s="111">
        <f t="shared" si="2"/>
        <v>5</v>
      </c>
      <c r="B134" s="193">
        <v>42861</v>
      </c>
      <c r="C134" s="197">
        <v>2.4900000000000002</v>
      </c>
      <c r="D134" s="197">
        <v>0</v>
      </c>
      <c r="E134" s="197">
        <v>0</v>
      </c>
      <c r="F134" s="197">
        <v>2.2509999999999999</v>
      </c>
      <c r="G134" s="197">
        <v>0.94399999999999995</v>
      </c>
      <c r="H134" s="197">
        <v>27</v>
      </c>
      <c r="I134" s="197">
        <v>0.51700000000000002</v>
      </c>
      <c r="J134" s="198">
        <f t="shared" si="3"/>
        <v>33.202000000000005</v>
      </c>
      <c r="K134"/>
      <c r="L134" s="196">
        <v>1.3240000000000001</v>
      </c>
    </row>
    <row r="135" spans="1:12" x14ac:dyDescent="0.2">
      <c r="A135" s="111">
        <f t="shared" si="2"/>
        <v>5</v>
      </c>
      <c r="B135" s="193">
        <v>42862</v>
      </c>
      <c r="C135" s="197">
        <v>0.52100000000000002</v>
      </c>
      <c r="D135" s="197">
        <v>0</v>
      </c>
      <c r="E135" s="197">
        <v>0.20200000000000001</v>
      </c>
      <c r="F135" s="197">
        <v>1.956</v>
      </c>
      <c r="G135" s="197">
        <v>0.92700000000000005</v>
      </c>
      <c r="H135" s="197">
        <v>26</v>
      </c>
      <c r="I135" s="197">
        <v>0.30399999999999999</v>
      </c>
      <c r="J135" s="198">
        <f t="shared" si="3"/>
        <v>29.91</v>
      </c>
      <c r="K135"/>
      <c r="L135" s="196">
        <v>1.288</v>
      </c>
    </row>
    <row r="136" spans="1:12" x14ac:dyDescent="0.2">
      <c r="A136" s="111">
        <f t="shared" si="2"/>
        <v>5</v>
      </c>
      <c r="B136" s="193">
        <v>42863</v>
      </c>
      <c r="C136" s="197">
        <v>0</v>
      </c>
      <c r="D136" s="197">
        <v>0</v>
      </c>
      <c r="E136" s="197">
        <v>0.36399999999999999</v>
      </c>
      <c r="F136" s="197">
        <v>2.8940000000000001</v>
      </c>
      <c r="G136" s="197">
        <v>0.60599999999999998</v>
      </c>
      <c r="H136" s="197">
        <v>30</v>
      </c>
      <c r="I136" s="197">
        <v>1.071</v>
      </c>
      <c r="J136" s="198">
        <f t="shared" si="3"/>
        <v>34.934999999999995</v>
      </c>
      <c r="K136"/>
      <c r="L136" s="196">
        <v>1.3080000000000001</v>
      </c>
    </row>
    <row r="137" spans="1:12" x14ac:dyDescent="0.2">
      <c r="A137" s="111">
        <f t="shared" ref="A137:A200" si="4">+IF(ISBLANK($B137),"",MONTH($B137))</f>
        <v>5</v>
      </c>
      <c r="B137" s="193">
        <v>42864</v>
      </c>
      <c r="C137" s="197">
        <v>0.6090000000000001</v>
      </c>
      <c r="D137" s="197">
        <v>0</v>
      </c>
      <c r="E137" s="197">
        <v>0</v>
      </c>
      <c r="F137" s="197">
        <v>2.5640000000000001</v>
      </c>
      <c r="G137" s="197">
        <v>0.85699999999999998</v>
      </c>
      <c r="H137" s="197">
        <v>30</v>
      </c>
      <c r="I137" s="197">
        <v>1.0529999999999999</v>
      </c>
      <c r="J137" s="198">
        <f t="shared" ref="J137:J200" si="5">+SUM(C137:I137)</f>
        <v>35.082999999999998</v>
      </c>
      <c r="K137"/>
      <c r="L137" s="196">
        <v>1.355</v>
      </c>
    </row>
    <row r="138" spans="1:12" x14ac:dyDescent="0.2">
      <c r="A138" s="111">
        <f t="shared" si="4"/>
        <v>5</v>
      </c>
      <c r="B138" s="193">
        <v>42865</v>
      </c>
      <c r="C138" s="197">
        <v>0.48099999999999998</v>
      </c>
      <c r="D138" s="197">
        <v>0</v>
      </c>
      <c r="E138" s="197">
        <v>0</v>
      </c>
      <c r="F138" s="197">
        <v>2.5190000000000001</v>
      </c>
      <c r="G138" s="197">
        <v>0.98699999999999999</v>
      </c>
      <c r="H138" s="197">
        <v>30</v>
      </c>
      <c r="I138" s="197">
        <v>0.92800000000000005</v>
      </c>
      <c r="J138" s="198">
        <f t="shared" si="5"/>
        <v>34.914999999999999</v>
      </c>
      <c r="K138"/>
      <c r="L138" s="196">
        <v>1.3089999999999999</v>
      </c>
    </row>
    <row r="139" spans="1:12" x14ac:dyDescent="0.2">
      <c r="A139" s="111">
        <f t="shared" si="4"/>
        <v>5</v>
      </c>
      <c r="B139" s="193">
        <v>42866</v>
      </c>
      <c r="C139" s="197">
        <v>0.67999999999999994</v>
      </c>
      <c r="D139" s="197">
        <v>0</v>
      </c>
      <c r="E139" s="197">
        <v>0</v>
      </c>
      <c r="F139" s="197">
        <v>2.7050000000000001</v>
      </c>
      <c r="G139" s="197">
        <v>0.90600000000000003</v>
      </c>
      <c r="H139" s="197">
        <v>29</v>
      </c>
      <c r="I139" s="197">
        <v>1.0329999999999999</v>
      </c>
      <c r="J139" s="198">
        <f t="shared" si="5"/>
        <v>34.323999999999998</v>
      </c>
      <c r="K139"/>
      <c r="L139" s="196">
        <v>1.353</v>
      </c>
    </row>
    <row r="140" spans="1:12" x14ac:dyDescent="0.2">
      <c r="A140" s="111">
        <f t="shared" si="4"/>
        <v>5</v>
      </c>
      <c r="B140" s="193">
        <v>42867</v>
      </c>
      <c r="C140" s="197">
        <v>0.88300000000000001</v>
      </c>
      <c r="D140" s="197">
        <v>0</v>
      </c>
      <c r="E140" s="197">
        <v>0</v>
      </c>
      <c r="F140" s="197">
        <v>2.9420000000000002</v>
      </c>
      <c r="G140" s="197">
        <v>0.77500000000000002</v>
      </c>
      <c r="H140" s="197">
        <v>29</v>
      </c>
      <c r="I140" s="197">
        <v>0.88900000000000001</v>
      </c>
      <c r="J140" s="198">
        <f t="shared" si="5"/>
        <v>34.489000000000004</v>
      </c>
      <c r="K140"/>
      <c r="L140" s="196">
        <v>1.3520000000000001</v>
      </c>
    </row>
    <row r="141" spans="1:12" x14ac:dyDescent="0.2">
      <c r="A141" s="111">
        <f t="shared" si="4"/>
        <v>5</v>
      </c>
      <c r="B141" s="193">
        <v>42868</v>
      </c>
      <c r="C141" s="197">
        <v>0.54200000000000004</v>
      </c>
      <c r="D141" s="197">
        <v>0</v>
      </c>
      <c r="E141" s="197">
        <v>0</v>
      </c>
      <c r="F141" s="197">
        <v>1.887</v>
      </c>
      <c r="G141" s="197">
        <v>0.91200000000000003</v>
      </c>
      <c r="H141" s="197">
        <v>28</v>
      </c>
      <c r="I141" s="197">
        <v>0.83699999999999997</v>
      </c>
      <c r="J141" s="198">
        <f t="shared" si="5"/>
        <v>32.178000000000004</v>
      </c>
      <c r="K141"/>
      <c r="L141" s="196">
        <v>1.7649999999999999</v>
      </c>
    </row>
    <row r="142" spans="1:12" x14ac:dyDescent="0.2">
      <c r="A142" s="111">
        <f t="shared" si="4"/>
        <v>5</v>
      </c>
      <c r="B142" s="193">
        <v>42869</v>
      </c>
      <c r="C142" s="197">
        <v>0.53100000000000003</v>
      </c>
      <c r="D142" s="197">
        <v>0</v>
      </c>
      <c r="E142" s="197">
        <v>0</v>
      </c>
      <c r="F142" s="197">
        <v>1.7849999999999999</v>
      </c>
      <c r="G142" s="197">
        <v>0.86099999999999999</v>
      </c>
      <c r="H142" s="197">
        <v>30</v>
      </c>
      <c r="I142" s="197">
        <v>0.95099999999999996</v>
      </c>
      <c r="J142" s="198">
        <f t="shared" si="5"/>
        <v>34.128</v>
      </c>
      <c r="K142"/>
      <c r="L142" s="196">
        <v>1.7370000000000001</v>
      </c>
    </row>
    <row r="143" spans="1:12" x14ac:dyDescent="0.2">
      <c r="A143" s="111">
        <f t="shared" si="4"/>
        <v>5</v>
      </c>
      <c r="B143" s="193">
        <v>42870</v>
      </c>
      <c r="C143" s="197">
        <v>7.4999999999999997E-2</v>
      </c>
      <c r="D143" s="197">
        <v>0</v>
      </c>
      <c r="E143" s="197">
        <v>0</v>
      </c>
      <c r="F143" s="197">
        <v>5.0039999999999996</v>
      </c>
      <c r="G143" s="197">
        <v>0.49099999999999999</v>
      </c>
      <c r="H143" s="197">
        <v>30</v>
      </c>
      <c r="I143" s="197">
        <v>0.88500000000000001</v>
      </c>
      <c r="J143" s="198">
        <f t="shared" si="5"/>
        <v>36.454999999999998</v>
      </c>
      <c r="K143"/>
      <c r="L143" s="196">
        <v>1.7090000000000001</v>
      </c>
    </row>
    <row r="144" spans="1:12" x14ac:dyDescent="0.2">
      <c r="A144" s="111">
        <f t="shared" si="4"/>
        <v>5</v>
      </c>
      <c r="B144" s="193">
        <v>42871</v>
      </c>
      <c r="C144" s="197">
        <v>0.89800000000000002</v>
      </c>
      <c r="D144" s="197">
        <v>0</v>
      </c>
      <c r="E144" s="197">
        <v>0</v>
      </c>
      <c r="F144" s="197">
        <v>5.6419999999999995</v>
      </c>
      <c r="G144" s="197">
        <v>0.95699999999999996</v>
      </c>
      <c r="H144" s="197">
        <v>27</v>
      </c>
      <c r="I144" s="197">
        <v>1.1000000000000001</v>
      </c>
      <c r="J144" s="198">
        <f t="shared" si="5"/>
        <v>35.597000000000001</v>
      </c>
      <c r="K144"/>
      <c r="L144" s="196">
        <v>1.351</v>
      </c>
    </row>
    <row r="145" spans="1:12" x14ac:dyDescent="0.2">
      <c r="A145" s="111">
        <f t="shared" si="4"/>
        <v>5</v>
      </c>
      <c r="B145" s="193">
        <v>42872</v>
      </c>
      <c r="C145" s="197">
        <v>1.353</v>
      </c>
      <c r="D145" s="197">
        <v>0</v>
      </c>
      <c r="E145" s="197">
        <v>0</v>
      </c>
      <c r="F145" s="197">
        <v>4.6020000000000003</v>
      </c>
      <c r="G145" s="197">
        <v>0.28499999999999998</v>
      </c>
      <c r="H145" s="197">
        <v>28</v>
      </c>
      <c r="I145" s="197">
        <v>1.1120000000000001</v>
      </c>
      <c r="J145" s="198">
        <f t="shared" si="5"/>
        <v>35.352000000000004</v>
      </c>
      <c r="K145"/>
      <c r="L145" s="196">
        <v>1.9159999999999999</v>
      </c>
    </row>
    <row r="146" spans="1:12" x14ac:dyDescent="0.2">
      <c r="A146" s="111">
        <f t="shared" si="4"/>
        <v>5</v>
      </c>
      <c r="B146" s="193">
        <v>42873</v>
      </c>
      <c r="C146" s="197">
        <v>0.86</v>
      </c>
      <c r="D146" s="197">
        <v>0</v>
      </c>
      <c r="E146" s="197">
        <v>0</v>
      </c>
      <c r="F146" s="197">
        <v>3.843</v>
      </c>
      <c r="G146" s="197">
        <v>0.45700000000000002</v>
      </c>
      <c r="H146" s="197">
        <v>28</v>
      </c>
      <c r="I146" s="197">
        <v>0.92100000000000004</v>
      </c>
      <c r="J146" s="198">
        <f t="shared" si="5"/>
        <v>34.080999999999996</v>
      </c>
      <c r="K146"/>
      <c r="L146" s="196">
        <v>1.7769999999999999</v>
      </c>
    </row>
    <row r="147" spans="1:12" x14ac:dyDescent="0.2">
      <c r="A147" s="111">
        <f t="shared" si="4"/>
        <v>5</v>
      </c>
      <c r="B147" s="193">
        <v>42874</v>
      </c>
      <c r="C147" s="197">
        <v>1.3089999999999999</v>
      </c>
      <c r="D147" s="197">
        <v>0</v>
      </c>
      <c r="E147" s="197">
        <v>0</v>
      </c>
      <c r="F147" s="197">
        <v>5.37</v>
      </c>
      <c r="G147" s="197">
        <v>0.45900000000000002</v>
      </c>
      <c r="H147" s="197">
        <v>27</v>
      </c>
      <c r="I147" s="197">
        <v>0.9</v>
      </c>
      <c r="J147" s="198">
        <f t="shared" si="5"/>
        <v>35.037999999999997</v>
      </c>
      <c r="K147"/>
      <c r="L147" s="196">
        <v>1.772</v>
      </c>
    </row>
    <row r="148" spans="1:12" x14ac:dyDescent="0.2">
      <c r="A148" s="111">
        <f t="shared" si="4"/>
        <v>5</v>
      </c>
      <c r="B148" s="193">
        <v>42875</v>
      </c>
      <c r="C148" s="197">
        <v>3.0579999999999998</v>
      </c>
      <c r="D148" s="197">
        <v>0</v>
      </c>
      <c r="E148" s="197">
        <v>0</v>
      </c>
      <c r="F148" s="197">
        <v>0.501</v>
      </c>
      <c r="G148" s="197">
        <v>1.0649999999999999</v>
      </c>
      <c r="H148" s="197">
        <v>27</v>
      </c>
      <c r="I148" s="197">
        <v>1.77</v>
      </c>
      <c r="J148" s="198">
        <f t="shared" si="5"/>
        <v>33.393999999999998</v>
      </c>
      <c r="K148"/>
      <c r="L148" s="196">
        <v>1.708</v>
      </c>
    </row>
    <row r="149" spans="1:12" x14ac:dyDescent="0.2">
      <c r="A149" s="111">
        <f t="shared" si="4"/>
        <v>5</v>
      </c>
      <c r="B149" s="193">
        <v>42876</v>
      </c>
      <c r="C149" s="197">
        <v>1.5939999999999999</v>
      </c>
      <c r="D149" s="197">
        <v>0.52600000000000002</v>
      </c>
      <c r="E149" s="197">
        <v>0</v>
      </c>
      <c r="F149" s="197">
        <v>0.40600000000000003</v>
      </c>
      <c r="G149" s="197">
        <v>1.1140000000000001</v>
      </c>
      <c r="H149" s="197">
        <v>22</v>
      </c>
      <c r="I149" s="197">
        <v>5.1829999999999998</v>
      </c>
      <c r="J149" s="198">
        <f t="shared" si="5"/>
        <v>30.823</v>
      </c>
      <c r="K149"/>
      <c r="L149" s="196">
        <v>1.6419999999999999</v>
      </c>
    </row>
    <row r="150" spans="1:12" x14ac:dyDescent="0.2">
      <c r="A150" s="111">
        <f t="shared" si="4"/>
        <v>5</v>
      </c>
      <c r="B150" s="193">
        <v>42877</v>
      </c>
      <c r="C150" s="197">
        <v>0.98</v>
      </c>
      <c r="D150" s="197">
        <v>0</v>
      </c>
      <c r="E150" s="197">
        <v>0</v>
      </c>
      <c r="F150" s="197">
        <v>3.29</v>
      </c>
      <c r="G150" s="197">
        <v>1.448</v>
      </c>
      <c r="H150" s="197">
        <v>29</v>
      </c>
      <c r="I150" s="197">
        <v>2.0489999999999999</v>
      </c>
      <c r="J150" s="198">
        <f t="shared" si="5"/>
        <v>36.767000000000003</v>
      </c>
      <c r="K150"/>
      <c r="L150" s="196">
        <v>1.677</v>
      </c>
    </row>
    <row r="151" spans="1:12" x14ac:dyDescent="0.2">
      <c r="A151" s="111">
        <f t="shared" si="4"/>
        <v>5</v>
      </c>
      <c r="B151" s="193">
        <v>42878</v>
      </c>
      <c r="C151" s="197">
        <v>0.99299999999999999</v>
      </c>
      <c r="D151" s="197">
        <v>0</v>
      </c>
      <c r="E151" s="197">
        <v>0</v>
      </c>
      <c r="F151" s="197">
        <v>4.0030000000000001</v>
      </c>
      <c r="G151" s="197">
        <v>1.2390000000000001</v>
      </c>
      <c r="H151" s="197">
        <v>30</v>
      </c>
      <c r="I151" s="197">
        <v>1.3169999999999999</v>
      </c>
      <c r="J151" s="198">
        <f t="shared" si="5"/>
        <v>37.552</v>
      </c>
      <c r="K151"/>
      <c r="L151" s="196">
        <v>1.641</v>
      </c>
    </row>
    <row r="152" spans="1:12" x14ac:dyDescent="0.2">
      <c r="A152" s="111">
        <f t="shared" si="4"/>
        <v>5</v>
      </c>
      <c r="B152" s="193">
        <v>42879</v>
      </c>
      <c r="C152" s="197">
        <v>1.0489999999999999</v>
      </c>
      <c r="D152" s="197">
        <v>0</v>
      </c>
      <c r="E152" s="197">
        <v>0</v>
      </c>
      <c r="F152" s="197">
        <v>3.4910000000000001</v>
      </c>
      <c r="G152" s="197">
        <v>1.4</v>
      </c>
      <c r="H152" s="197">
        <v>29</v>
      </c>
      <c r="I152" s="197">
        <v>1.3859999999999999</v>
      </c>
      <c r="J152" s="198">
        <f t="shared" si="5"/>
        <v>36.326000000000001</v>
      </c>
      <c r="K152"/>
      <c r="L152" s="196">
        <v>1.867</v>
      </c>
    </row>
    <row r="153" spans="1:12" x14ac:dyDescent="0.2">
      <c r="A153" s="111">
        <f t="shared" si="4"/>
        <v>5</v>
      </c>
      <c r="B153" s="193">
        <v>42880</v>
      </c>
      <c r="C153" s="197">
        <v>0.95799999999999996</v>
      </c>
      <c r="D153" s="197">
        <v>0</v>
      </c>
      <c r="E153" s="197">
        <v>0</v>
      </c>
      <c r="F153" s="197">
        <v>4.9930000000000003</v>
      </c>
      <c r="G153" s="197">
        <v>1.03</v>
      </c>
      <c r="H153" s="197">
        <v>27</v>
      </c>
      <c r="I153" s="197">
        <v>0.88500000000000001</v>
      </c>
      <c r="J153" s="198">
        <f t="shared" si="5"/>
        <v>34.866</v>
      </c>
      <c r="K153"/>
      <c r="L153" s="196">
        <v>1.8420000000000001</v>
      </c>
    </row>
    <row r="154" spans="1:12" x14ac:dyDescent="0.2">
      <c r="A154" s="111">
        <f t="shared" si="4"/>
        <v>5</v>
      </c>
      <c r="B154" s="193">
        <v>42881</v>
      </c>
      <c r="C154" s="197">
        <v>0.37</v>
      </c>
      <c r="D154" s="197">
        <v>0</v>
      </c>
      <c r="E154" s="197">
        <v>0</v>
      </c>
      <c r="F154" s="197">
        <v>3.1419999999999999</v>
      </c>
      <c r="G154" s="197">
        <v>0.94899999999999995</v>
      </c>
      <c r="H154" s="197">
        <v>27</v>
      </c>
      <c r="I154" s="197">
        <v>2.7410000000000001</v>
      </c>
      <c r="J154" s="198">
        <f t="shared" si="5"/>
        <v>34.201999999999998</v>
      </c>
      <c r="K154"/>
      <c r="L154" s="196">
        <v>1.831</v>
      </c>
    </row>
    <row r="155" spans="1:12" x14ac:dyDescent="0.2">
      <c r="A155" s="111">
        <f t="shared" si="4"/>
        <v>5</v>
      </c>
      <c r="B155" s="193">
        <v>42882</v>
      </c>
      <c r="C155" s="197">
        <v>1.0310000000000001</v>
      </c>
      <c r="D155" s="197">
        <v>0</v>
      </c>
      <c r="E155" s="197">
        <v>0</v>
      </c>
      <c r="F155" s="197">
        <v>3.1269999999999998</v>
      </c>
      <c r="G155" s="197">
        <v>0</v>
      </c>
      <c r="H155" s="197">
        <v>29</v>
      </c>
      <c r="I155" s="197">
        <v>0.82599999999999996</v>
      </c>
      <c r="J155" s="198">
        <f t="shared" si="5"/>
        <v>33.984000000000002</v>
      </c>
      <c r="K155"/>
      <c r="L155" s="196">
        <v>1.732</v>
      </c>
    </row>
    <row r="156" spans="1:12" x14ac:dyDescent="0.2">
      <c r="A156" s="111">
        <f t="shared" si="4"/>
        <v>5</v>
      </c>
      <c r="B156" s="193">
        <v>42883</v>
      </c>
      <c r="C156" s="197">
        <v>0.85899999999999999</v>
      </c>
      <c r="D156" s="197">
        <v>0</v>
      </c>
      <c r="E156" s="197">
        <v>0</v>
      </c>
      <c r="F156" s="197">
        <v>3.4889999999999999</v>
      </c>
      <c r="G156" s="197">
        <v>0</v>
      </c>
      <c r="H156" s="197">
        <v>27</v>
      </c>
      <c r="I156" s="197">
        <v>0.73799999999999999</v>
      </c>
      <c r="J156" s="198">
        <f t="shared" si="5"/>
        <v>32.085999999999999</v>
      </c>
      <c r="K156"/>
      <c r="L156" s="196">
        <v>1.6819999999999999</v>
      </c>
    </row>
    <row r="157" spans="1:12" x14ac:dyDescent="0.2">
      <c r="A157" s="111">
        <f t="shared" si="4"/>
        <v>5</v>
      </c>
      <c r="B157" s="193">
        <v>42884</v>
      </c>
      <c r="C157" s="197">
        <v>2.7639999999999998</v>
      </c>
      <c r="D157" s="197">
        <v>0</v>
      </c>
      <c r="E157" s="197">
        <v>3.4000000000000002E-2</v>
      </c>
      <c r="F157" s="197">
        <v>2.931</v>
      </c>
      <c r="G157" s="197">
        <v>1.214</v>
      </c>
      <c r="H157" s="197">
        <v>26</v>
      </c>
      <c r="I157" s="197">
        <v>1.256</v>
      </c>
      <c r="J157" s="198">
        <f t="shared" si="5"/>
        <v>34.198999999999998</v>
      </c>
      <c r="K157"/>
      <c r="L157" s="196">
        <v>1.6719999999999999</v>
      </c>
    </row>
    <row r="158" spans="1:12" x14ac:dyDescent="0.2">
      <c r="A158" s="111">
        <f t="shared" si="4"/>
        <v>5</v>
      </c>
      <c r="B158" s="193">
        <v>42885</v>
      </c>
      <c r="C158" s="197">
        <v>1.101</v>
      </c>
      <c r="D158" s="197">
        <v>0</v>
      </c>
      <c r="E158" s="197">
        <v>0</v>
      </c>
      <c r="F158" s="197">
        <v>4.298</v>
      </c>
      <c r="G158" s="197">
        <v>1.5940000000000001</v>
      </c>
      <c r="H158" s="197">
        <v>29</v>
      </c>
      <c r="I158" s="197">
        <v>1.4079999999999999</v>
      </c>
      <c r="J158" s="198">
        <f t="shared" si="5"/>
        <v>37.401000000000003</v>
      </c>
      <c r="K158"/>
      <c r="L158" s="196">
        <v>1.8169999999999999</v>
      </c>
    </row>
    <row r="159" spans="1:12" x14ac:dyDescent="0.2">
      <c r="A159" s="111">
        <f t="shared" si="4"/>
        <v>5</v>
      </c>
      <c r="B159" s="193">
        <v>42886</v>
      </c>
      <c r="C159" s="197">
        <v>0.57899999999999996</v>
      </c>
      <c r="D159" s="197">
        <v>0</v>
      </c>
      <c r="E159" s="197">
        <v>0</v>
      </c>
      <c r="F159" s="197">
        <v>3.923</v>
      </c>
      <c r="G159" s="197">
        <v>1.429</v>
      </c>
      <c r="H159" s="197">
        <v>30</v>
      </c>
      <c r="I159" s="197">
        <v>1.238</v>
      </c>
      <c r="J159" s="198">
        <f t="shared" si="5"/>
        <v>37.168999999999997</v>
      </c>
      <c r="K159"/>
      <c r="L159" s="196">
        <v>1.9059999999999999</v>
      </c>
    </row>
    <row r="160" spans="1:12" x14ac:dyDescent="0.2">
      <c r="A160" s="111">
        <f t="shared" si="4"/>
        <v>6</v>
      </c>
      <c r="B160" s="193">
        <v>42887</v>
      </c>
      <c r="C160" s="197">
        <v>0.98499999999999988</v>
      </c>
      <c r="D160" s="197">
        <v>0</v>
      </c>
      <c r="E160" s="197">
        <v>0</v>
      </c>
      <c r="F160" s="197">
        <v>4.4370000000000003</v>
      </c>
      <c r="G160" s="197">
        <v>1.34</v>
      </c>
      <c r="H160" s="197">
        <v>29</v>
      </c>
      <c r="I160" s="197">
        <v>0.71699999999999997</v>
      </c>
      <c r="J160" s="198">
        <f t="shared" si="5"/>
        <v>36.478999999999999</v>
      </c>
      <c r="K160"/>
      <c r="L160" s="196">
        <v>2.0470000000000002</v>
      </c>
    </row>
    <row r="161" spans="1:12" x14ac:dyDescent="0.2">
      <c r="A161" s="111">
        <f t="shared" si="4"/>
        <v>6</v>
      </c>
      <c r="B161" s="193">
        <v>42888</v>
      </c>
      <c r="C161" s="197">
        <v>0.85100000000000009</v>
      </c>
      <c r="D161" s="197">
        <v>0</v>
      </c>
      <c r="E161" s="197">
        <v>0</v>
      </c>
      <c r="F161" s="197">
        <v>4.3170000000000002</v>
      </c>
      <c r="G161" s="197">
        <v>1.3260000000000001</v>
      </c>
      <c r="H161" s="197">
        <v>30</v>
      </c>
      <c r="I161" s="197">
        <v>0.84299999999999997</v>
      </c>
      <c r="J161" s="198">
        <f t="shared" si="5"/>
        <v>37.337000000000003</v>
      </c>
      <c r="K161"/>
      <c r="L161" s="196">
        <v>2.0270000000000001</v>
      </c>
    </row>
    <row r="162" spans="1:12" x14ac:dyDescent="0.2">
      <c r="A162" s="111">
        <f t="shared" si="4"/>
        <v>6</v>
      </c>
      <c r="B162" s="193">
        <v>42889</v>
      </c>
      <c r="C162" s="197">
        <v>0.93900000000000006</v>
      </c>
      <c r="D162" s="197">
        <v>0</v>
      </c>
      <c r="E162" s="197">
        <v>0</v>
      </c>
      <c r="F162" s="197">
        <v>3.6619999999999999</v>
      </c>
      <c r="G162" s="197">
        <v>0</v>
      </c>
      <c r="H162" s="197">
        <v>29</v>
      </c>
      <c r="I162" s="197">
        <v>0.92900000000000005</v>
      </c>
      <c r="J162" s="198">
        <f t="shared" si="5"/>
        <v>34.53</v>
      </c>
      <c r="K162"/>
      <c r="L162" s="196">
        <v>1.984</v>
      </c>
    </row>
    <row r="163" spans="1:12" x14ac:dyDescent="0.2">
      <c r="A163" s="111">
        <f t="shared" si="4"/>
        <v>6</v>
      </c>
      <c r="B163" s="193">
        <v>42890</v>
      </c>
      <c r="C163" s="197">
        <v>1.2150000000000001</v>
      </c>
      <c r="D163" s="197">
        <v>0.44</v>
      </c>
      <c r="E163" s="197">
        <v>0.128</v>
      </c>
      <c r="F163" s="197">
        <v>2.258</v>
      </c>
      <c r="G163" s="197">
        <v>0.31900000000000001</v>
      </c>
      <c r="H163" s="197">
        <v>26</v>
      </c>
      <c r="I163" s="197">
        <v>1.2200000000000002</v>
      </c>
      <c r="J163" s="198">
        <f t="shared" si="5"/>
        <v>31.58</v>
      </c>
      <c r="K163"/>
      <c r="L163" s="196">
        <v>1.645</v>
      </c>
    </row>
    <row r="164" spans="1:12" x14ac:dyDescent="0.2">
      <c r="A164" s="111">
        <f t="shared" si="4"/>
        <v>6</v>
      </c>
      <c r="B164" s="193">
        <v>42891</v>
      </c>
      <c r="C164" s="197">
        <v>1.169</v>
      </c>
      <c r="D164" s="197">
        <v>0</v>
      </c>
      <c r="E164" s="197">
        <v>0</v>
      </c>
      <c r="F164" s="197">
        <v>3.9909999999999997</v>
      </c>
      <c r="G164" s="197">
        <v>1.1419999999999999</v>
      </c>
      <c r="H164" s="197">
        <v>29</v>
      </c>
      <c r="I164" s="197">
        <v>1.325</v>
      </c>
      <c r="J164" s="198">
        <f t="shared" si="5"/>
        <v>36.627000000000002</v>
      </c>
      <c r="K164"/>
      <c r="L164" s="196">
        <v>2.113</v>
      </c>
    </row>
    <row r="165" spans="1:12" x14ac:dyDescent="0.2">
      <c r="A165" s="111">
        <f t="shared" si="4"/>
        <v>6</v>
      </c>
      <c r="B165" s="193">
        <v>42892</v>
      </c>
      <c r="C165" s="197">
        <v>0.89600000000000002</v>
      </c>
      <c r="D165" s="197">
        <v>0</v>
      </c>
      <c r="E165" s="197">
        <v>0</v>
      </c>
      <c r="F165" s="197">
        <v>4.3179999999999996</v>
      </c>
      <c r="G165" s="197">
        <v>0.56499999999999995</v>
      </c>
      <c r="H165" s="197">
        <v>29</v>
      </c>
      <c r="I165" s="197">
        <v>2.1280000000000001</v>
      </c>
      <c r="J165" s="198">
        <f t="shared" si="5"/>
        <v>36.906999999999996</v>
      </c>
      <c r="K165"/>
      <c r="L165" s="196">
        <v>2.0830000000000002</v>
      </c>
    </row>
    <row r="166" spans="1:12" x14ac:dyDescent="0.2">
      <c r="A166" s="111">
        <f t="shared" si="4"/>
        <v>6</v>
      </c>
      <c r="B166" s="193">
        <v>42893</v>
      </c>
      <c r="C166" s="197">
        <v>0.70599999999999996</v>
      </c>
      <c r="D166" s="197">
        <v>0</v>
      </c>
      <c r="E166" s="197">
        <v>0</v>
      </c>
      <c r="F166" s="197">
        <v>3.5739999999999998</v>
      </c>
      <c r="G166" s="197">
        <v>1.518</v>
      </c>
      <c r="H166" s="197">
        <v>31</v>
      </c>
      <c r="I166" s="197">
        <v>1.08</v>
      </c>
      <c r="J166" s="198">
        <f t="shared" si="5"/>
        <v>37.878</v>
      </c>
      <c r="K166"/>
      <c r="L166" s="196">
        <v>2.0920000000000001</v>
      </c>
    </row>
    <row r="167" spans="1:12" x14ac:dyDescent="0.2">
      <c r="A167" s="111">
        <f t="shared" si="4"/>
        <v>6</v>
      </c>
      <c r="B167" s="193">
        <v>42894</v>
      </c>
      <c r="C167" s="197">
        <v>0.98399999999999999</v>
      </c>
      <c r="D167" s="197">
        <v>0</v>
      </c>
      <c r="E167" s="197">
        <v>0</v>
      </c>
      <c r="F167" s="197">
        <v>3.8239999999999998</v>
      </c>
      <c r="G167" s="197">
        <v>1.2170000000000001</v>
      </c>
      <c r="H167" s="197">
        <v>28</v>
      </c>
      <c r="I167" s="197">
        <v>1.296</v>
      </c>
      <c r="J167" s="198">
        <f t="shared" si="5"/>
        <v>35.320999999999998</v>
      </c>
      <c r="K167"/>
      <c r="L167" s="196">
        <v>2.117</v>
      </c>
    </row>
    <row r="168" spans="1:12" x14ac:dyDescent="0.2">
      <c r="A168" s="111">
        <f t="shared" si="4"/>
        <v>6</v>
      </c>
      <c r="B168" s="193">
        <v>42895</v>
      </c>
      <c r="C168" s="197">
        <v>0.624</v>
      </c>
      <c r="D168" s="197">
        <v>0</v>
      </c>
      <c r="E168" s="197">
        <v>0</v>
      </c>
      <c r="F168" s="197">
        <v>5.3019999999999996</v>
      </c>
      <c r="G168" s="197">
        <v>0.76600000000000001</v>
      </c>
      <c r="H168" s="197">
        <v>31</v>
      </c>
      <c r="I168" s="197">
        <v>1.228</v>
      </c>
      <c r="J168" s="198">
        <f t="shared" si="5"/>
        <v>38.92</v>
      </c>
      <c r="K168"/>
      <c r="L168" s="196">
        <v>2.0030000000000001</v>
      </c>
    </row>
    <row r="169" spans="1:12" x14ac:dyDescent="0.2">
      <c r="A169" s="111">
        <f t="shared" si="4"/>
        <v>6</v>
      </c>
      <c r="B169" s="193">
        <v>42896</v>
      </c>
      <c r="C169" s="197">
        <v>0</v>
      </c>
      <c r="D169" s="197">
        <v>0</v>
      </c>
      <c r="E169" s="197">
        <v>0</v>
      </c>
      <c r="F169" s="197">
        <v>3.4529999999999998</v>
      </c>
      <c r="G169" s="197">
        <v>1.014</v>
      </c>
      <c r="H169" s="197">
        <v>28</v>
      </c>
      <c r="I169" s="197">
        <v>0.86799999999999999</v>
      </c>
      <c r="J169" s="198">
        <f t="shared" si="5"/>
        <v>33.335000000000001</v>
      </c>
      <c r="K169"/>
      <c r="L169" s="196">
        <v>2.0150000000000001</v>
      </c>
    </row>
    <row r="170" spans="1:12" x14ac:dyDescent="0.2">
      <c r="A170" s="111">
        <f t="shared" si="4"/>
        <v>6</v>
      </c>
      <c r="B170" s="193">
        <v>42897</v>
      </c>
      <c r="C170" s="197">
        <v>0</v>
      </c>
      <c r="D170" s="197">
        <v>0</v>
      </c>
      <c r="E170" s="197">
        <v>0</v>
      </c>
      <c r="F170" s="197">
        <v>3.0789999999999997</v>
      </c>
      <c r="G170" s="197">
        <v>0.99399999999999999</v>
      </c>
      <c r="H170" s="197">
        <v>29</v>
      </c>
      <c r="I170" s="197">
        <v>0.94099999999999995</v>
      </c>
      <c r="J170" s="198">
        <f t="shared" si="5"/>
        <v>34.014000000000003</v>
      </c>
      <c r="K170"/>
      <c r="L170" s="196">
        <v>2.0369999999999999</v>
      </c>
    </row>
    <row r="171" spans="1:12" x14ac:dyDescent="0.2">
      <c r="A171" s="111">
        <f t="shared" si="4"/>
        <v>6</v>
      </c>
      <c r="B171" s="193">
        <v>42898</v>
      </c>
      <c r="C171" s="197">
        <v>0.627</v>
      </c>
      <c r="D171" s="197">
        <v>0</v>
      </c>
      <c r="E171" s="197">
        <v>0</v>
      </c>
      <c r="F171" s="197">
        <v>3.4990000000000001</v>
      </c>
      <c r="G171" s="197">
        <v>1.2929999999999999</v>
      </c>
      <c r="H171" s="197">
        <v>29</v>
      </c>
      <c r="I171" s="197">
        <v>1.4610000000000001</v>
      </c>
      <c r="J171" s="198">
        <f t="shared" si="5"/>
        <v>35.879999999999995</v>
      </c>
      <c r="K171"/>
      <c r="L171" s="196">
        <v>2.0880000000000001</v>
      </c>
    </row>
    <row r="172" spans="1:12" x14ac:dyDescent="0.2">
      <c r="A172" s="111">
        <f t="shared" si="4"/>
        <v>6</v>
      </c>
      <c r="B172" s="193">
        <v>42899</v>
      </c>
      <c r="C172" s="197">
        <v>0.54400000000000004</v>
      </c>
      <c r="D172" s="197">
        <v>0</v>
      </c>
      <c r="E172" s="197">
        <v>0</v>
      </c>
      <c r="F172" s="197">
        <v>3.5730000000000004</v>
      </c>
      <c r="G172" s="197">
        <v>1.3979999999999999</v>
      </c>
      <c r="H172" s="197">
        <v>31</v>
      </c>
      <c r="I172" s="197">
        <v>1.7189999999999999</v>
      </c>
      <c r="J172" s="198">
        <f t="shared" si="5"/>
        <v>38.234000000000002</v>
      </c>
      <c r="K172"/>
      <c r="L172" s="196">
        <v>2.08</v>
      </c>
    </row>
    <row r="173" spans="1:12" x14ac:dyDescent="0.2">
      <c r="A173" s="111">
        <f t="shared" si="4"/>
        <v>6</v>
      </c>
      <c r="B173" s="193">
        <v>42900</v>
      </c>
      <c r="C173" s="197">
        <v>1.909</v>
      </c>
      <c r="D173" s="197">
        <v>0</v>
      </c>
      <c r="E173" s="197">
        <v>0</v>
      </c>
      <c r="F173" s="197">
        <v>4.2110000000000003</v>
      </c>
      <c r="G173" s="197">
        <v>1.843</v>
      </c>
      <c r="H173" s="197">
        <v>31</v>
      </c>
      <c r="I173" s="197">
        <v>0.34699999999999998</v>
      </c>
      <c r="J173" s="198">
        <f t="shared" si="5"/>
        <v>39.31</v>
      </c>
      <c r="K173"/>
      <c r="L173" s="196">
        <v>2.0830000000000002</v>
      </c>
    </row>
    <row r="174" spans="1:12" x14ac:dyDescent="0.2">
      <c r="A174" s="111">
        <f t="shared" si="4"/>
        <v>6</v>
      </c>
      <c r="B174" s="193">
        <v>42901</v>
      </c>
      <c r="C174" s="197">
        <v>1.7760000000000002</v>
      </c>
      <c r="D174" s="197">
        <v>0</v>
      </c>
      <c r="E174" s="197">
        <v>0</v>
      </c>
      <c r="F174" s="197">
        <v>3.8579999999999997</v>
      </c>
      <c r="G174" s="197">
        <v>2.0089999999999999</v>
      </c>
      <c r="H174" s="197">
        <v>25</v>
      </c>
      <c r="I174" s="197">
        <v>0.42899999999999999</v>
      </c>
      <c r="J174" s="198">
        <f t="shared" si="5"/>
        <v>33.072000000000003</v>
      </c>
      <c r="K174"/>
      <c r="L174" s="196">
        <v>1.042</v>
      </c>
    </row>
    <row r="175" spans="1:12" x14ac:dyDescent="0.2">
      <c r="A175" s="111">
        <f t="shared" si="4"/>
        <v>6</v>
      </c>
      <c r="B175" s="193">
        <v>42902</v>
      </c>
      <c r="C175" s="197">
        <v>3.6670000000000003</v>
      </c>
      <c r="D175" s="197">
        <v>0</v>
      </c>
      <c r="E175" s="197">
        <v>0</v>
      </c>
      <c r="F175" s="197">
        <v>2.4590000000000001</v>
      </c>
      <c r="G175" s="197">
        <v>1.1759999999999999</v>
      </c>
      <c r="H175" s="197">
        <v>15</v>
      </c>
      <c r="I175" s="197">
        <v>3.6789999999999998</v>
      </c>
      <c r="J175" s="198">
        <f t="shared" si="5"/>
        <v>25.980999999999998</v>
      </c>
      <c r="K175"/>
      <c r="L175" s="196">
        <v>0.98699999999999999</v>
      </c>
    </row>
    <row r="176" spans="1:12" x14ac:dyDescent="0.2">
      <c r="A176" s="111">
        <f t="shared" si="4"/>
        <v>6</v>
      </c>
      <c r="B176" s="193">
        <v>42903</v>
      </c>
      <c r="C176" s="197">
        <v>3.798</v>
      </c>
      <c r="D176" s="197">
        <v>0</v>
      </c>
      <c r="E176" s="197">
        <v>0.186</v>
      </c>
      <c r="F176" s="197">
        <v>2.27</v>
      </c>
      <c r="G176" s="197">
        <v>1.131</v>
      </c>
      <c r="H176" s="197">
        <v>20</v>
      </c>
      <c r="I176" s="197">
        <v>0.89800000000000002</v>
      </c>
      <c r="J176" s="198">
        <f t="shared" si="5"/>
        <v>28.282999999999998</v>
      </c>
      <c r="K176"/>
      <c r="L176" s="196">
        <v>1.431</v>
      </c>
    </row>
    <row r="177" spans="1:12" x14ac:dyDescent="0.2">
      <c r="A177" s="111">
        <f t="shared" si="4"/>
        <v>6</v>
      </c>
      <c r="B177" s="193">
        <v>42904</v>
      </c>
      <c r="C177" s="197">
        <v>0.83899999999999997</v>
      </c>
      <c r="D177" s="197">
        <v>0</v>
      </c>
      <c r="E177" s="197">
        <v>0.752</v>
      </c>
      <c r="F177" s="197">
        <v>2.3559999999999999</v>
      </c>
      <c r="G177" s="197">
        <v>0</v>
      </c>
      <c r="H177" s="197">
        <v>26</v>
      </c>
      <c r="I177" s="197">
        <v>1.169</v>
      </c>
      <c r="J177" s="198">
        <f t="shared" si="5"/>
        <v>31.116</v>
      </c>
      <c r="K177"/>
      <c r="L177" s="196">
        <v>1.877</v>
      </c>
    </row>
    <row r="178" spans="1:12" x14ac:dyDescent="0.2">
      <c r="A178" s="111">
        <f t="shared" si="4"/>
        <v>6</v>
      </c>
      <c r="B178" s="193">
        <v>42905</v>
      </c>
      <c r="C178" s="197">
        <v>0.54600000000000004</v>
      </c>
      <c r="D178" s="197">
        <v>0</v>
      </c>
      <c r="E178" s="197">
        <v>0.434</v>
      </c>
      <c r="F178" s="197">
        <v>3.74</v>
      </c>
      <c r="G178" s="197">
        <v>1.4630000000000001</v>
      </c>
      <c r="H178" s="197">
        <v>29</v>
      </c>
      <c r="I178" s="197">
        <v>1.6679999999999999</v>
      </c>
      <c r="J178" s="198">
        <f t="shared" si="5"/>
        <v>36.850999999999999</v>
      </c>
      <c r="K178"/>
      <c r="L178" s="196">
        <v>2.0710000000000002</v>
      </c>
    </row>
    <row r="179" spans="1:12" x14ac:dyDescent="0.2">
      <c r="A179" s="111">
        <f t="shared" si="4"/>
        <v>6</v>
      </c>
      <c r="B179" s="193">
        <v>42906</v>
      </c>
      <c r="C179" s="197">
        <v>1.0660000000000001</v>
      </c>
      <c r="D179" s="197">
        <v>0</v>
      </c>
      <c r="E179" s="197">
        <v>0</v>
      </c>
      <c r="F179" s="197">
        <v>3.5149999999999997</v>
      </c>
      <c r="G179" s="197">
        <v>1.139</v>
      </c>
      <c r="H179" s="197">
        <v>29</v>
      </c>
      <c r="I179" s="197">
        <v>3.1840000000000002</v>
      </c>
      <c r="J179" s="198">
        <f t="shared" si="5"/>
        <v>37.903999999999996</v>
      </c>
      <c r="K179"/>
      <c r="L179" s="196">
        <v>2.14</v>
      </c>
    </row>
    <row r="180" spans="1:12" x14ac:dyDescent="0.2">
      <c r="A180" s="111">
        <f t="shared" si="4"/>
        <v>6</v>
      </c>
      <c r="B180" s="193">
        <v>42907</v>
      </c>
      <c r="C180" s="197">
        <v>0.84099999999999997</v>
      </c>
      <c r="D180" s="197">
        <v>0</v>
      </c>
      <c r="E180" s="197">
        <v>0</v>
      </c>
      <c r="F180" s="197">
        <v>4.3840000000000003</v>
      </c>
      <c r="G180" s="197">
        <v>1.772</v>
      </c>
      <c r="H180" s="197">
        <v>28</v>
      </c>
      <c r="I180" s="197">
        <v>2.5109999999999997</v>
      </c>
      <c r="J180" s="198">
        <f t="shared" si="5"/>
        <v>37.508000000000003</v>
      </c>
      <c r="K180"/>
      <c r="L180" s="196">
        <v>2.1150000000000002</v>
      </c>
    </row>
    <row r="181" spans="1:12" x14ac:dyDescent="0.2">
      <c r="A181" s="111">
        <f t="shared" si="4"/>
        <v>6</v>
      </c>
      <c r="B181" s="193">
        <v>42908</v>
      </c>
      <c r="C181" s="197">
        <v>0</v>
      </c>
      <c r="D181" s="197">
        <v>0.47799999999999998</v>
      </c>
      <c r="E181" s="197">
        <v>0.11799999999999999</v>
      </c>
      <c r="F181" s="197">
        <v>5.5469999999999997</v>
      </c>
      <c r="G181" s="197">
        <v>1.1240000000000001</v>
      </c>
      <c r="H181" s="197">
        <v>29</v>
      </c>
      <c r="I181" s="197">
        <v>0.98899999999999999</v>
      </c>
      <c r="J181" s="198">
        <f t="shared" si="5"/>
        <v>37.255999999999993</v>
      </c>
      <c r="K181"/>
      <c r="L181" s="196">
        <v>2.1</v>
      </c>
    </row>
    <row r="182" spans="1:12" x14ac:dyDescent="0.2">
      <c r="A182" s="111">
        <f t="shared" si="4"/>
        <v>6</v>
      </c>
      <c r="B182" s="193">
        <v>42909</v>
      </c>
      <c r="C182" s="197">
        <v>0.75700000000000001</v>
      </c>
      <c r="D182" s="197">
        <v>0</v>
      </c>
      <c r="E182" s="197">
        <v>0</v>
      </c>
      <c r="F182" s="197">
        <v>3.508</v>
      </c>
      <c r="G182" s="197">
        <v>1.4179999999999999</v>
      </c>
      <c r="H182" s="197">
        <v>29</v>
      </c>
      <c r="I182" s="197">
        <v>1.3619999999999999</v>
      </c>
      <c r="J182" s="198">
        <f t="shared" si="5"/>
        <v>36.045000000000002</v>
      </c>
      <c r="K182"/>
      <c r="L182" s="196">
        <v>2.0070000000000001</v>
      </c>
    </row>
    <row r="183" spans="1:12" x14ac:dyDescent="0.2">
      <c r="A183" s="111">
        <f t="shared" si="4"/>
        <v>6</v>
      </c>
      <c r="B183" s="193">
        <v>42910</v>
      </c>
      <c r="C183" s="197">
        <v>9.5000000000000001E-2</v>
      </c>
      <c r="D183" s="197">
        <v>0</v>
      </c>
      <c r="E183" s="197">
        <v>0</v>
      </c>
      <c r="F183" s="197">
        <v>2.9359999999999999</v>
      </c>
      <c r="G183" s="197">
        <v>0.75800000000000001</v>
      </c>
      <c r="H183" s="197">
        <v>25</v>
      </c>
      <c r="I183" s="197">
        <v>4.3790000000000004</v>
      </c>
      <c r="J183" s="198">
        <f t="shared" si="5"/>
        <v>33.167999999999999</v>
      </c>
      <c r="K183"/>
      <c r="L183" s="196">
        <v>1.462</v>
      </c>
    </row>
    <row r="184" spans="1:12" x14ac:dyDescent="0.2">
      <c r="A184" s="111">
        <f t="shared" si="4"/>
        <v>6</v>
      </c>
      <c r="B184" s="193">
        <v>42911</v>
      </c>
      <c r="C184" s="197">
        <v>4.3999999999999997E-2</v>
      </c>
      <c r="D184" s="197">
        <v>0.70699999999999996</v>
      </c>
      <c r="E184" s="197">
        <v>0.13900000000000001</v>
      </c>
      <c r="F184" s="197">
        <v>2.57</v>
      </c>
      <c r="G184" s="197">
        <v>1.367</v>
      </c>
      <c r="H184" s="197">
        <v>21</v>
      </c>
      <c r="I184" s="197">
        <v>4.1259999999999994</v>
      </c>
      <c r="J184" s="198">
        <f t="shared" si="5"/>
        <v>29.952999999999996</v>
      </c>
      <c r="K184"/>
      <c r="L184" s="196">
        <v>1.8879999999999999</v>
      </c>
    </row>
    <row r="185" spans="1:12" x14ac:dyDescent="0.2">
      <c r="A185" s="111">
        <f t="shared" si="4"/>
        <v>6</v>
      </c>
      <c r="B185" s="193">
        <v>42912</v>
      </c>
      <c r="C185" s="197">
        <v>0.36099999999999999</v>
      </c>
      <c r="D185" s="197">
        <v>1.9730000000000001</v>
      </c>
      <c r="E185" s="197">
        <v>0.41899999999999998</v>
      </c>
      <c r="F185" s="197">
        <v>3.2430000000000003</v>
      </c>
      <c r="G185" s="197">
        <v>1.292</v>
      </c>
      <c r="H185" s="197">
        <v>19</v>
      </c>
      <c r="I185" s="197">
        <v>5.1390000000000002</v>
      </c>
      <c r="J185" s="198">
        <f t="shared" si="5"/>
        <v>31.427</v>
      </c>
      <c r="K185"/>
      <c r="L185" s="196">
        <v>1.9870000000000001</v>
      </c>
    </row>
    <row r="186" spans="1:12" x14ac:dyDescent="0.2">
      <c r="A186" s="111">
        <f t="shared" si="4"/>
        <v>6</v>
      </c>
      <c r="B186" s="193">
        <v>42913</v>
      </c>
      <c r="C186" s="197">
        <v>0.89</v>
      </c>
      <c r="D186" s="197">
        <v>0</v>
      </c>
      <c r="E186" s="197">
        <v>0</v>
      </c>
      <c r="F186" s="197">
        <v>3.851</v>
      </c>
      <c r="G186" s="197">
        <v>1.9810000000000001</v>
      </c>
      <c r="H186" s="197">
        <v>28</v>
      </c>
      <c r="I186" s="197">
        <v>1.5189999999999999</v>
      </c>
      <c r="J186" s="198">
        <f t="shared" si="5"/>
        <v>36.241</v>
      </c>
      <c r="K186"/>
      <c r="L186" s="196">
        <v>2.0710000000000002</v>
      </c>
    </row>
    <row r="187" spans="1:12" x14ac:dyDescent="0.2">
      <c r="A187" s="111">
        <f t="shared" si="4"/>
        <v>6</v>
      </c>
      <c r="B187" s="193">
        <v>42914</v>
      </c>
      <c r="C187" s="197">
        <v>1.048</v>
      </c>
      <c r="D187" s="197">
        <v>0</v>
      </c>
      <c r="E187" s="197">
        <v>0</v>
      </c>
      <c r="F187" s="197">
        <v>4.1840000000000002</v>
      </c>
      <c r="G187" s="197">
        <v>1.6140000000000001</v>
      </c>
      <c r="H187" s="197">
        <v>28</v>
      </c>
      <c r="I187" s="197">
        <v>1.536</v>
      </c>
      <c r="J187" s="198">
        <f t="shared" si="5"/>
        <v>36.382000000000005</v>
      </c>
      <c r="K187"/>
      <c r="L187" s="196">
        <v>2.1259999999999999</v>
      </c>
    </row>
    <row r="188" spans="1:12" x14ac:dyDescent="0.2">
      <c r="A188" s="111">
        <f t="shared" si="4"/>
        <v>6</v>
      </c>
      <c r="B188" s="193">
        <v>42915</v>
      </c>
      <c r="C188" s="197">
        <v>0.76200000000000001</v>
      </c>
      <c r="D188" s="197">
        <v>0</v>
      </c>
      <c r="E188" s="197">
        <v>0</v>
      </c>
      <c r="F188" s="197">
        <v>3.3460000000000001</v>
      </c>
      <c r="G188" s="197">
        <v>1.506</v>
      </c>
      <c r="H188" s="197">
        <v>30</v>
      </c>
      <c r="I188" s="197">
        <v>1.4019999999999999</v>
      </c>
      <c r="J188" s="198">
        <f t="shared" si="5"/>
        <v>37.016000000000005</v>
      </c>
      <c r="K188"/>
      <c r="L188" s="196">
        <v>2.0169999999999999</v>
      </c>
    </row>
    <row r="189" spans="1:12" x14ac:dyDescent="0.2">
      <c r="A189" s="111">
        <f t="shared" si="4"/>
        <v>6</v>
      </c>
      <c r="B189" s="193">
        <v>42916</v>
      </c>
      <c r="C189" s="197">
        <v>0.60499999999999998</v>
      </c>
      <c r="D189" s="197">
        <v>0</v>
      </c>
      <c r="E189" s="197">
        <v>0</v>
      </c>
      <c r="F189" s="197">
        <v>3.9359999999999999</v>
      </c>
      <c r="G189" s="197">
        <v>1.407</v>
      </c>
      <c r="H189" s="197">
        <v>29</v>
      </c>
      <c r="I189" s="197">
        <v>1.421</v>
      </c>
      <c r="J189" s="198">
        <f t="shared" si="5"/>
        <v>36.369</v>
      </c>
      <c r="K189"/>
      <c r="L189" s="196">
        <v>2.0409999999999999</v>
      </c>
    </row>
    <row r="190" spans="1:12" x14ac:dyDescent="0.2">
      <c r="A190" s="111">
        <f t="shared" si="4"/>
        <v>7</v>
      </c>
      <c r="B190" s="193">
        <v>42917</v>
      </c>
      <c r="C190" s="197">
        <v>0.89500000000000002</v>
      </c>
      <c r="D190" s="197">
        <v>0</v>
      </c>
      <c r="E190" s="197">
        <v>0</v>
      </c>
      <c r="F190" s="197">
        <v>2.883</v>
      </c>
      <c r="G190" s="197">
        <v>0</v>
      </c>
      <c r="H190" s="197">
        <v>29</v>
      </c>
      <c r="I190" s="197">
        <v>1.266</v>
      </c>
      <c r="J190" s="198">
        <f t="shared" si="5"/>
        <v>34.043999999999997</v>
      </c>
      <c r="K190"/>
      <c r="L190" s="196">
        <v>1.9590000000000001</v>
      </c>
    </row>
    <row r="191" spans="1:12" x14ac:dyDescent="0.2">
      <c r="A191" s="111">
        <f t="shared" si="4"/>
        <v>7</v>
      </c>
      <c r="B191" s="193">
        <v>42918</v>
      </c>
      <c r="C191" s="197">
        <v>0.77100000000000002</v>
      </c>
      <c r="D191" s="197">
        <v>0</v>
      </c>
      <c r="E191" s="197">
        <v>0</v>
      </c>
      <c r="F191" s="197">
        <v>3.01</v>
      </c>
      <c r="G191" s="197">
        <v>0</v>
      </c>
      <c r="H191" s="197">
        <v>29</v>
      </c>
      <c r="I191" s="197">
        <v>0.83599999999999997</v>
      </c>
      <c r="J191" s="198">
        <f t="shared" si="5"/>
        <v>33.616999999999997</v>
      </c>
      <c r="K191"/>
      <c r="L191" s="196">
        <v>1.8779999999999999</v>
      </c>
    </row>
    <row r="192" spans="1:12" x14ac:dyDescent="0.2">
      <c r="A192" s="111">
        <f t="shared" si="4"/>
        <v>7</v>
      </c>
      <c r="B192" s="193">
        <v>42919</v>
      </c>
      <c r="C192" s="197">
        <v>0.57799999999999996</v>
      </c>
      <c r="D192" s="197">
        <v>0</v>
      </c>
      <c r="E192" s="197">
        <v>0</v>
      </c>
      <c r="F192" s="197">
        <v>3.8289999999999997</v>
      </c>
      <c r="G192" s="197">
        <v>0.82899999999999996</v>
      </c>
      <c r="H192" s="197">
        <v>30</v>
      </c>
      <c r="I192" s="197">
        <v>1.843</v>
      </c>
      <c r="J192" s="198">
        <f t="shared" si="5"/>
        <v>37.078999999999994</v>
      </c>
      <c r="K192"/>
      <c r="L192" s="196">
        <v>2.0840000000000001</v>
      </c>
    </row>
    <row r="193" spans="1:12" x14ac:dyDescent="0.2">
      <c r="A193" s="111">
        <f t="shared" si="4"/>
        <v>7</v>
      </c>
      <c r="B193" s="193">
        <v>42920</v>
      </c>
      <c r="C193" s="197">
        <v>0.54300000000000004</v>
      </c>
      <c r="D193" s="197">
        <v>0</v>
      </c>
      <c r="E193" s="197">
        <v>0</v>
      </c>
      <c r="F193" s="197">
        <v>3.6120000000000001</v>
      </c>
      <c r="G193" s="197">
        <v>0.97899999999999998</v>
      </c>
      <c r="H193" s="197">
        <v>31</v>
      </c>
      <c r="I193" s="197">
        <v>2.1619999999999999</v>
      </c>
      <c r="J193" s="198">
        <f t="shared" si="5"/>
        <v>38.295999999999999</v>
      </c>
      <c r="K193"/>
      <c r="L193" s="196">
        <v>2.0939999999999999</v>
      </c>
    </row>
    <row r="194" spans="1:12" x14ac:dyDescent="0.2">
      <c r="A194" s="111">
        <f t="shared" si="4"/>
        <v>7</v>
      </c>
      <c r="B194" s="193">
        <v>42921</v>
      </c>
      <c r="C194" s="197">
        <v>0.71</v>
      </c>
      <c r="D194" s="197">
        <v>0</v>
      </c>
      <c r="E194" s="197">
        <v>0</v>
      </c>
      <c r="F194" s="197">
        <v>3.6440000000000001</v>
      </c>
      <c r="G194" s="197">
        <v>1.127</v>
      </c>
      <c r="H194" s="197">
        <v>28</v>
      </c>
      <c r="I194" s="197">
        <v>1.7609999999999999</v>
      </c>
      <c r="J194" s="198">
        <f t="shared" si="5"/>
        <v>35.242000000000004</v>
      </c>
      <c r="K194"/>
      <c r="L194" s="196">
        <v>2.0699999999999998</v>
      </c>
    </row>
    <row r="195" spans="1:12" x14ac:dyDescent="0.2">
      <c r="A195" s="111">
        <f t="shared" si="4"/>
        <v>7</v>
      </c>
      <c r="B195" s="193">
        <v>42922</v>
      </c>
      <c r="C195" s="197">
        <v>1.0439999999999998</v>
      </c>
      <c r="D195" s="197">
        <v>0</v>
      </c>
      <c r="E195" s="197">
        <v>0</v>
      </c>
      <c r="F195" s="197">
        <v>2.3679999999999999</v>
      </c>
      <c r="G195" s="197">
        <v>1.173</v>
      </c>
      <c r="H195" s="197">
        <v>29</v>
      </c>
      <c r="I195" s="197">
        <v>2.3570000000000002</v>
      </c>
      <c r="J195" s="198">
        <f t="shared" si="5"/>
        <v>35.942</v>
      </c>
      <c r="K195"/>
      <c r="L195" s="196">
        <v>2.1080000000000001</v>
      </c>
    </row>
    <row r="196" spans="1:12" x14ac:dyDescent="0.2">
      <c r="A196" s="111">
        <f t="shared" si="4"/>
        <v>7</v>
      </c>
      <c r="B196" s="193">
        <v>42923</v>
      </c>
      <c r="C196" s="197">
        <v>0.184</v>
      </c>
      <c r="D196" s="197">
        <v>0</v>
      </c>
      <c r="E196" s="197">
        <v>0</v>
      </c>
      <c r="F196" s="197">
        <v>3.5489999999999999</v>
      </c>
      <c r="G196" s="197">
        <v>0.70099999999999996</v>
      </c>
      <c r="H196" s="197">
        <v>31</v>
      </c>
      <c r="I196" s="197">
        <v>1.8080000000000001</v>
      </c>
      <c r="J196" s="198">
        <f t="shared" si="5"/>
        <v>37.241999999999997</v>
      </c>
      <c r="K196"/>
      <c r="L196" s="196">
        <v>1.9730000000000001</v>
      </c>
    </row>
    <row r="197" spans="1:12" x14ac:dyDescent="0.2">
      <c r="A197" s="111">
        <f t="shared" si="4"/>
        <v>7</v>
      </c>
      <c r="B197" s="193">
        <v>42924</v>
      </c>
      <c r="C197" s="197">
        <v>0</v>
      </c>
      <c r="D197" s="197">
        <v>0</v>
      </c>
      <c r="E197" s="197">
        <v>0</v>
      </c>
      <c r="F197" s="197">
        <v>3.4180000000000001</v>
      </c>
      <c r="G197" s="197">
        <v>0</v>
      </c>
      <c r="H197" s="197">
        <v>26</v>
      </c>
      <c r="I197" s="197">
        <v>1.605</v>
      </c>
      <c r="J197" s="198">
        <f t="shared" si="5"/>
        <v>31.023</v>
      </c>
      <c r="K197"/>
      <c r="L197" s="196">
        <v>1.925</v>
      </c>
    </row>
    <row r="198" spans="1:12" x14ac:dyDescent="0.2">
      <c r="A198" s="111">
        <f t="shared" si="4"/>
        <v>7</v>
      </c>
      <c r="B198" s="193">
        <v>42925</v>
      </c>
      <c r="C198" s="197">
        <v>0.754</v>
      </c>
      <c r="D198" s="197">
        <v>0</v>
      </c>
      <c r="E198" s="197">
        <v>0</v>
      </c>
      <c r="F198" s="197">
        <v>2.5580000000000003</v>
      </c>
      <c r="G198" s="197">
        <v>0.76500000000000001</v>
      </c>
      <c r="H198" s="197">
        <v>30</v>
      </c>
      <c r="I198" s="197">
        <v>0</v>
      </c>
      <c r="J198" s="198">
        <f t="shared" si="5"/>
        <v>34.076999999999998</v>
      </c>
      <c r="K198"/>
      <c r="L198" s="196">
        <v>1.913</v>
      </c>
    </row>
    <row r="199" spans="1:12" x14ac:dyDescent="0.2">
      <c r="A199" s="111">
        <f t="shared" si="4"/>
        <v>7</v>
      </c>
      <c r="B199" s="193">
        <v>42926</v>
      </c>
      <c r="C199" s="197">
        <v>0.80500000000000005</v>
      </c>
      <c r="D199" s="197">
        <v>0</v>
      </c>
      <c r="E199" s="197">
        <v>0</v>
      </c>
      <c r="F199" s="197">
        <v>3.8070000000000004</v>
      </c>
      <c r="G199" s="197">
        <v>1.3540000000000001</v>
      </c>
      <c r="H199" s="197">
        <v>28</v>
      </c>
      <c r="I199" s="197">
        <v>1.1180000000000001</v>
      </c>
      <c r="J199" s="198">
        <f t="shared" si="5"/>
        <v>35.084000000000003</v>
      </c>
      <c r="K199"/>
      <c r="L199" s="196">
        <v>2.0289999999999999</v>
      </c>
    </row>
    <row r="200" spans="1:12" x14ac:dyDescent="0.2">
      <c r="A200" s="111">
        <f t="shared" si="4"/>
        <v>7</v>
      </c>
      <c r="B200" s="193">
        <v>42927</v>
      </c>
      <c r="C200" s="197">
        <v>2.363</v>
      </c>
      <c r="D200" s="197">
        <v>0</v>
      </c>
      <c r="E200" s="197">
        <v>0</v>
      </c>
      <c r="F200" s="197">
        <v>2.9770000000000003</v>
      </c>
      <c r="G200" s="197">
        <v>1.4410000000000001</v>
      </c>
      <c r="H200" s="197">
        <v>29</v>
      </c>
      <c r="I200" s="197">
        <v>2.8000000000000001E-2</v>
      </c>
      <c r="J200" s="198">
        <f t="shared" si="5"/>
        <v>35.808999999999997</v>
      </c>
      <c r="K200"/>
      <c r="L200" s="196">
        <v>1.992</v>
      </c>
    </row>
    <row r="201" spans="1:12" x14ac:dyDescent="0.2">
      <c r="A201" s="111">
        <f t="shared" ref="A201:A264" si="6">+IF(ISBLANK($B201),"",MONTH($B201))</f>
        <v>7</v>
      </c>
      <c r="B201" s="193">
        <v>42928</v>
      </c>
      <c r="C201" s="197">
        <v>0.65100000000000002</v>
      </c>
      <c r="D201" s="197">
        <v>0</v>
      </c>
      <c r="E201" s="197">
        <v>0</v>
      </c>
      <c r="F201" s="197">
        <v>4.819</v>
      </c>
      <c r="G201" s="197">
        <v>1.613</v>
      </c>
      <c r="H201" s="197">
        <v>27</v>
      </c>
      <c r="I201" s="197">
        <v>1.367</v>
      </c>
      <c r="J201" s="198">
        <f t="shared" ref="J201:J264" si="7">+SUM(C201:I201)</f>
        <v>35.449999999999996</v>
      </c>
      <c r="K201"/>
      <c r="L201" s="196">
        <v>2.0430000000000001</v>
      </c>
    </row>
    <row r="202" spans="1:12" x14ac:dyDescent="0.2">
      <c r="A202" s="111">
        <f t="shared" si="6"/>
        <v>7</v>
      </c>
      <c r="B202" s="193">
        <v>42929</v>
      </c>
      <c r="C202" s="197">
        <v>2.2130000000000001</v>
      </c>
      <c r="D202" s="197">
        <v>0</v>
      </c>
      <c r="E202" s="197">
        <v>0</v>
      </c>
      <c r="F202" s="197">
        <v>4.1360000000000001</v>
      </c>
      <c r="G202" s="197">
        <v>1.252</v>
      </c>
      <c r="H202" s="197">
        <v>28</v>
      </c>
      <c r="I202" s="197">
        <v>1.1240000000000001</v>
      </c>
      <c r="J202" s="198">
        <f t="shared" si="7"/>
        <v>36.725000000000001</v>
      </c>
      <c r="K202"/>
      <c r="L202" s="196">
        <v>2.0379999999999998</v>
      </c>
    </row>
    <row r="203" spans="1:12" x14ac:dyDescent="0.2">
      <c r="A203" s="111">
        <f t="shared" si="6"/>
        <v>7</v>
      </c>
      <c r="B203" s="193">
        <v>42930</v>
      </c>
      <c r="C203" s="197">
        <v>1.923</v>
      </c>
      <c r="D203" s="197">
        <v>0</v>
      </c>
      <c r="E203" s="197">
        <v>0.35</v>
      </c>
      <c r="F203" s="197">
        <v>3.8809999999999998</v>
      </c>
      <c r="G203" s="197">
        <v>1.2370000000000001</v>
      </c>
      <c r="H203" s="197">
        <v>21</v>
      </c>
      <c r="I203" s="197">
        <v>2.3420000000000001</v>
      </c>
      <c r="J203" s="198">
        <f t="shared" si="7"/>
        <v>30.732999999999997</v>
      </c>
      <c r="K203"/>
      <c r="L203" s="196">
        <v>2.097</v>
      </c>
    </row>
    <row r="204" spans="1:12" x14ac:dyDescent="0.2">
      <c r="A204" s="111">
        <f t="shared" si="6"/>
        <v>7</v>
      </c>
      <c r="B204" s="193">
        <v>42931</v>
      </c>
      <c r="C204" s="197">
        <v>0</v>
      </c>
      <c r="D204" s="197">
        <v>0</v>
      </c>
      <c r="E204" s="197">
        <v>0.35399999999999998</v>
      </c>
      <c r="F204" s="197">
        <v>3.4980000000000002</v>
      </c>
      <c r="G204" s="197">
        <v>0.90700000000000003</v>
      </c>
      <c r="H204" s="197">
        <v>27</v>
      </c>
      <c r="I204" s="197">
        <v>1.115</v>
      </c>
      <c r="J204" s="198">
        <f t="shared" si="7"/>
        <v>32.874000000000002</v>
      </c>
      <c r="K204"/>
      <c r="L204" s="196">
        <v>1.915</v>
      </c>
    </row>
    <row r="205" spans="1:12" x14ac:dyDescent="0.2">
      <c r="A205" s="111">
        <f t="shared" si="6"/>
        <v>7</v>
      </c>
      <c r="B205" s="193">
        <v>42932</v>
      </c>
      <c r="C205" s="197">
        <v>0</v>
      </c>
      <c r="D205" s="197">
        <v>0</v>
      </c>
      <c r="E205" s="197">
        <v>0</v>
      </c>
      <c r="F205" s="197">
        <v>3.5629999999999997</v>
      </c>
      <c r="G205" s="197">
        <v>1.034</v>
      </c>
      <c r="H205" s="197">
        <v>26</v>
      </c>
      <c r="I205" s="197">
        <v>0.89</v>
      </c>
      <c r="J205" s="198">
        <f t="shared" si="7"/>
        <v>31.487000000000002</v>
      </c>
      <c r="K205"/>
      <c r="L205" s="196">
        <v>1.9159999999999999</v>
      </c>
    </row>
    <row r="206" spans="1:12" x14ac:dyDescent="0.2">
      <c r="A206" s="111">
        <f t="shared" si="6"/>
        <v>7</v>
      </c>
      <c r="B206" s="193">
        <v>42933</v>
      </c>
      <c r="C206" s="197">
        <v>2.5720000000000001</v>
      </c>
      <c r="D206" s="197">
        <v>0.48299999999999998</v>
      </c>
      <c r="E206" s="197">
        <v>0.11600000000000001</v>
      </c>
      <c r="F206" s="197">
        <v>3.9189999999999996</v>
      </c>
      <c r="G206" s="197">
        <v>1.6459999999999999</v>
      </c>
      <c r="H206" s="197">
        <v>27</v>
      </c>
      <c r="I206" s="197">
        <v>0.45299999999999996</v>
      </c>
      <c r="J206" s="198">
        <f t="shared" si="7"/>
        <v>36.189000000000007</v>
      </c>
      <c r="K206"/>
      <c r="L206" s="196">
        <v>1.992</v>
      </c>
    </row>
    <row r="207" spans="1:12" x14ac:dyDescent="0.2">
      <c r="A207" s="111">
        <f t="shared" si="6"/>
        <v>7</v>
      </c>
      <c r="B207" s="193">
        <v>42934</v>
      </c>
      <c r="C207" s="197">
        <v>0.88500000000000001</v>
      </c>
      <c r="D207" s="197">
        <v>0</v>
      </c>
      <c r="E207" s="197">
        <v>0</v>
      </c>
      <c r="F207" s="197">
        <v>4.5810000000000004</v>
      </c>
      <c r="G207" s="197">
        <v>0.999</v>
      </c>
      <c r="H207" s="197">
        <v>27</v>
      </c>
      <c r="I207" s="197">
        <v>2.41</v>
      </c>
      <c r="J207" s="198">
        <f t="shared" si="7"/>
        <v>35.875</v>
      </c>
      <c r="K207"/>
      <c r="L207" s="196">
        <v>2.024</v>
      </c>
    </row>
    <row r="208" spans="1:12" x14ac:dyDescent="0.2">
      <c r="A208" s="111">
        <f t="shared" si="6"/>
        <v>7</v>
      </c>
      <c r="B208" s="193">
        <v>42935</v>
      </c>
      <c r="C208" s="197">
        <v>0.72799999999999998</v>
      </c>
      <c r="D208" s="197">
        <v>0</v>
      </c>
      <c r="E208" s="197">
        <v>0</v>
      </c>
      <c r="F208" s="197">
        <v>4.5279999999999996</v>
      </c>
      <c r="G208" s="197">
        <v>0.93200000000000005</v>
      </c>
      <c r="H208" s="197">
        <v>29</v>
      </c>
      <c r="I208" s="197">
        <v>1.472</v>
      </c>
      <c r="J208" s="198">
        <f t="shared" si="7"/>
        <v>36.660000000000004</v>
      </c>
      <c r="K208"/>
      <c r="L208" s="196">
        <v>2.0329999999999999</v>
      </c>
    </row>
    <row r="209" spans="1:12" x14ac:dyDescent="0.2">
      <c r="A209" s="111">
        <f t="shared" si="6"/>
        <v>7</v>
      </c>
      <c r="B209" s="193">
        <v>42936</v>
      </c>
      <c r="C209" s="197">
        <v>0.81100000000000005</v>
      </c>
      <c r="D209" s="197">
        <v>0</v>
      </c>
      <c r="E209" s="197">
        <v>0</v>
      </c>
      <c r="F209" s="197">
        <v>3.5179999999999998</v>
      </c>
      <c r="G209" s="197">
        <v>1.0980000000000001</v>
      </c>
      <c r="H209" s="197">
        <v>29</v>
      </c>
      <c r="I209" s="197">
        <v>0.91</v>
      </c>
      <c r="J209" s="198">
        <f t="shared" si="7"/>
        <v>35.336999999999996</v>
      </c>
      <c r="K209"/>
      <c r="L209" s="196">
        <v>1.98</v>
      </c>
    </row>
    <row r="210" spans="1:12" x14ac:dyDescent="0.2">
      <c r="A210" s="111">
        <f t="shared" si="6"/>
        <v>7</v>
      </c>
      <c r="B210" s="193">
        <v>42937</v>
      </c>
      <c r="C210" s="197">
        <v>0.33</v>
      </c>
      <c r="D210" s="197">
        <v>0</v>
      </c>
      <c r="E210" s="197">
        <v>0</v>
      </c>
      <c r="F210" s="197">
        <v>3.3650000000000002</v>
      </c>
      <c r="G210" s="197">
        <v>1.0820000000000001</v>
      </c>
      <c r="H210" s="197">
        <v>31</v>
      </c>
      <c r="I210" s="197">
        <v>0.94599999999999995</v>
      </c>
      <c r="J210" s="198">
        <f t="shared" si="7"/>
        <v>36.722999999999999</v>
      </c>
      <c r="K210"/>
      <c r="L210" s="196">
        <v>1.992</v>
      </c>
    </row>
    <row r="211" spans="1:12" x14ac:dyDescent="0.2">
      <c r="A211" s="111">
        <f t="shared" si="6"/>
        <v>7</v>
      </c>
      <c r="B211" s="193">
        <v>42938</v>
      </c>
      <c r="C211" s="197">
        <v>1.286</v>
      </c>
      <c r="D211" s="197">
        <v>0</v>
      </c>
      <c r="E211" s="197">
        <v>0</v>
      </c>
      <c r="F211" s="197">
        <v>3.8789999999999996</v>
      </c>
      <c r="G211" s="197">
        <v>0</v>
      </c>
      <c r="H211" s="197">
        <v>26</v>
      </c>
      <c r="I211" s="197">
        <v>1.2100000000000002</v>
      </c>
      <c r="J211" s="198">
        <f t="shared" si="7"/>
        <v>32.375</v>
      </c>
      <c r="K211"/>
      <c r="L211" s="196">
        <v>1.9910000000000001</v>
      </c>
    </row>
    <row r="212" spans="1:12" x14ac:dyDescent="0.2">
      <c r="A212" s="111">
        <f t="shared" si="6"/>
        <v>7</v>
      </c>
      <c r="B212" s="193">
        <v>42939</v>
      </c>
      <c r="C212" s="197">
        <v>0.70599999999999996</v>
      </c>
      <c r="D212" s="197">
        <v>0</v>
      </c>
      <c r="E212" s="197">
        <v>0</v>
      </c>
      <c r="F212" s="197">
        <v>3.1379999999999999</v>
      </c>
      <c r="G212" s="197">
        <v>0</v>
      </c>
      <c r="H212" s="197">
        <v>28</v>
      </c>
      <c r="I212" s="197">
        <v>0.50600000000000001</v>
      </c>
      <c r="J212" s="198">
        <f t="shared" si="7"/>
        <v>32.35</v>
      </c>
      <c r="K212"/>
      <c r="L212" s="196">
        <v>1.909</v>
      </c>
    </row>
    <row r="213" spans="1:12" x14ac:dyDescent="0.2">
      <c r="A213" s="111">
        <f t="shared" si="6"/>
        <v>7</v>
      </c>
      <c r="B213" s="193">
        <v>42940</v>
      </c>
      <c r="C213" s="197">
        <v>0.91900000000000004</v>
      </c>
      <c r="D213" s="197">
        <v>0</v>
      </c>
      <c r="E213" s="197">
        <v>0</v>
      </c>
      <c r="F213" s="197">
        <v>4.1379999999999999</v>
      </c>
      <c r="G213" s="197">
        <v>0.94599999999999995</v>
      </c>
      <c r="H213" s="197">
        <v>28</v>
      </c>
      <c r="I213" s="197">
        <v>1.0920000000000001</v>
      </c>
      <c r="J213" s="198">
        <f t="shared" si="7"/>
        <v>35.094999999999999</v>
      </c>
      <c r="K213"/>
      <c r="L213" s="196">
        <v>2.016</v>
      </c>
    </row>
    <row r="214" spans="1:12" x14ac:dyDescent="0.2">
      <c r="A214" s="111">
        <f t="shared" si="6"/>
        <v>7</v>
      </c>
      <c r="B214" s="193">
        <v>42941</v>
      </c>
      <c r="C214" s="197">
        <v>0.623</v>
      </c>
      <c r="D214" s="197">
        <v>0</v>
      </c>
      <c r="E214" s="197">
        <v>0</v>
      </c>
      <c r="F214" s="197">
        <v>3.4359999999999999</v>
      </c>
      <c r="G214" s="197">
        <v>1.0549999999999999</v>
      </c>
      <c r="H214" s="197">
        <v>29</v>
      </c>
      <c r="I214" s="197">
        <v>1.026</v>
      </c>
      <c r="J214" s="198">
        <f t="shared" si="7"/>
        <v>35.14</v>
      </c>
      <c r="K214"/>
      <c r="L214" s="196">
        <v>1.98</v>
      </c>
    </row>
    <row r="215" spans="1:12" x14ac:dyDescent="0.2">
      <c r="A215" s="111">
        <f t="shared" si="6"/>
        <v>7</v>
      </c>
      <c r="B215" s="193">
        <v>42942</v>
      </c>
      <c r="C215" s="197">
        <v>0.749</v>
      </c>
      <c r="D215" s="197">
        <v>0</v>
      </c>
      <c r="E215" s="197">
        <v>0</v>
      </c>
      <c r="F215" s="197">
        <v>4.1129999999999995</v>
      </c>
      <c r="G215" s="197">
        <v>1.0349999999999999</v>
      </c>
      <c r="H215" s="197">
        <v>30</v>
      </c>
      <c r="I215" s="197">
        <v>1.1930000000000001</v>
      </c>
      <c r="J215" s="198">
        <f t="shared" si="7"/>
        <v>37.089999999999996</v>
      </c>
      <c r="K215"/>
      <c r="L215" s="196">
        <v>2.0550000000000002</v>
      </c>
    </row>
    <row r="216" spans="1:12" x14ac:dyDescent="0.2">
      <c r="A216" s="111">
        <f t="shared" si="6"/>
        <v>7</v>
      </c>
      <c r="B216" s="193">
        <v>42943</v>
      </c>
      <c r="C216" s="197">
        <v>0.11899999999999999</v>
      </c>
      <c r="D216" s="197">
        <v>0.875</v>
      </c>
      <c r="E216" s="197">
        <v>0.20499999999999999</v>
      </c>
      <c r="F216" s="197">
        <v>3.8029999999999999</v>
      </c>
      <c r="G216" s="197">
        <v>1.0129999999999999</v>
      </c>
      <c r="H216" s="197">
        <v>26</v>
      </c>
      <c r="I216" s="197">
        <v>1.097</v>
      </c>
      <c r="J216" s="198">
        <f t="shared" si="7"/>
        <v>33.112000000000002</v>
      </c>
      <c r="K216"/>
      <c r="L216" s="196">
        <v>2.0640000000000001</v>
      </c>
    </row>
    <row r="217" spans="1:12" x14ac:dyDescent="0.2">
      <c r="A217" s="111">
        <f t="shared" si="6"/>
        <v>7</v>
      </c>
      <c r="B217" s="193">
        <v>42944</v>
      </c>
      <c r="C217" s="197">
        <v>0.69599999999999995</v>
      </c>
      <c r="D217" s="197">
        <v>0</v>
      </c>
      <c r="E217" s="197">
        <v>0</v>
      </c>
      <c r="F217" s="197">
        <v>4.3949999999999996</v>
      </c>
      <c r="G217" s="197">
        <v>1.085</v>
      </c>
      <c r="H217" s="197">
        <v>29</v>
      </c>
      <c r="I217" s="197">
        <v>0.95899999999999996</v>
      </c>
      <c r="J217" s="198">
        <f t="shared" si="7"/>
        <v>36.135000000000005</v>
      </c>
      <c r="K217"/>
      <c r="L217" s="196">
        <v>2.02</v>
      </c>
    </row>
    <row r="218" spans="1:12" x14ac:dyDescent="0.2">
      <c r="A218" s="111">
        <f t="shared" si="6"/>
        <v>7</v>
      </c>
      <c r="B218" s="193">
        <v>42945</v>
      </c>
      <c r="C218" s="197">
        <v>0.44400000000000001</v>
      </c>
      <c r="D218" s="197">
        <v>0</v>
      </c>
      <c r="E218" s="197">
        <v>0</v>
      </c>
      <c r="F218" s="197">
        <v>2.5249999999999999</v>
      </c>
      <c r="G218" s="197">
        <v>0.77100000000000002</v>
      </c>
      <c r="H218" s="197">
        <v>26</v>
      </c>
      <c r="I218" s="197">
        <v>3.5379999999999998</v>
      </c>
      <c r="J218" s="198">
        <f t="shared" si="7"/>
        <v>33.277999999999999</v>
      </c>
      <c r="K218"/>
      <c r="L218" s="196">
        <v>1.9550000000000001</v>
      </c>
    </row>
    <row r="219" spans="1:12" x14ac:dyDescent="0.2">
      <c r="A219" s="111">
        <f t="shared" si="6"/>
        <v>7</v>
      </c>
      <c r="B219" s="193">
        <v>42946</v>
      </c>
      <c r="C219" s="197">
        <v>0.90200000000000002</v>
      </c>
      <c r="D219" s="197">
        <v>0</v>
      </c>
      <c r="E219" s="197">
        <v>0</v>
      </c>
      <c r="F219" s="197">
        <v>3.3259999999999996</v>
      </c>
      <c r="G219" s="197">
        <v>0.79200000000000004</v>
      </c>
      <c r="H219" s="197">
        <v>27</v>
      </c>
      <c r="I219" s="197">
        <v>2.0670000000000002</v>
      </c>
      <c r="J219" s="198">
        <f t="shared" si="7"/>
        <v>34.086999999999996</v>
      </c>
      <c r="K219"/>
      <c r="L219" s="196">
        <v>2.0219999999999998</v>
      </c>
    </row>
    <row r="220" spans="1:12" x14ac:dyDescent="0.2">
      <c r="A220" s="111">
        <f t="shared" si="6"/>
        <v>7</v>
      </c>
      <c r="B220" s="193">
        <v>42947</v>
      </c>
      <c r="C220" s="197">
        <v>0.85799999999999998</v>
      </c>
      <c r="D220" s="197">
        <v>0</v>
      </c>
      <c r="E220" s="197">
        <v>0</v>
      </c>
      <c r="F220" s="197">
        <v>3.0380000000000003</v>
      </c>
      <c r="G220" s="197">
        <v>0.751</v>
      </c>
      <c r="H220" s="197">
        <v>26</v>
      </c>
      <c r="I220" s="197">
        <v>4.0200000000000005</v>
      </c>
      <c r="J220" s="198">
        <f t="shared" si="7"/>
        <v>34.667000000000002</v>
      </c>
      <c r="K220"/>
      <c r="L220" s="196">
        <v>2.0939999999999999</v>
      </c>
    </row>
    <row r="221" spans="1:12" x14ac:dyDescent="0.2">
      <c r="A221" s="111">
        <f t="shared" si="6"/>
        <v>8</v>
      </c>
      <c r="B221" s="193">
        <v>42948</v>
      </c>
      <c r="C221" s="197">
        <v>1.048</v>
      </c>
      <c r="D221" s="197">
        <v>0</v>
      </c>
      <c r="E221" s="197">
        <v>0.23699999999999999</v>
      </c>
      <c r="F221" s="197">
        <v>3.7559999999999998</v>
      </c>
      <c r="G221" s="197">
        <v>1.2569999999999999</v>
      </c>
      <c r="H221" s="197">
        <v>28</v>
      </c>
      <c r="I221" s="197">
        <v>1.0900000000000001</v>
      </c>
      <c r="J221" s="198">
        <f t="shared" si="7"/>
        <v>35.388000000000005</v>
      </c>
      <c r="K221"/>
      <c r="L221" s="196">
        <v>2.0569999999999999</v>
      </c>
    </row>
    <row r="222" spans="1:12" x14ac:dyDescent="0.2">
      <c r="A222" s="111">
        <f t="shared" si="6"/>
        <v>8</v>
      </c>
      <c r="B222" s="193">
        <v>42949</v>
      </c>
      <c r="C222" s="197">
        <v>1.3089999999999999</v>
      </c>
      <c r="D222" s="197">
        <v>0</v>
      </c>
      <c r="E222" s="197">
        <v>0</v>
      </c>
      <c r="F222" s="197">
        <v>5.33</v>
      </c>
      <c r="G222" s="197">
        <v>1.6220000000000001</v>
      </c>
      <c r="H222" s="197">
        <v>29</v>
      </c>
      <c r="I222" s="197">
        <v>1.1970000000000001</v>
      </c>
      <c r="J222" s="198">
        <f t="shared" si="7"/>
        <v>38.458000000000006</v>
      </c>
      <c r="K222"/>
      <c r="L222" s="196">
        <v>2.0590000000000002</v>
      </c>
    </row>
    <row r="223" spans="1:12" x14ac:dyDescent="0.2">
      <c r="A223" s="111">
        <f t="shared" si="6"/>
        <v>8</v>
      </c>
      <c r="B223" s="193">
        <v>42950</v>
      </c>
      <c r="C223" s="197">
        <v>1.2469999999999999</v>
      </c>
      <c r="D223" s="197">
        <v>0</v>
      </c>
      <c r="E223" s="197">
        <v>0</v>
      </c>
      <c r="F223" s="197">
        <v>4.9739999999999993</v>
      </c>
      <c r="G223" s="197">
        <v>1.5840000000000001</v>
      </c>
      <c r="H223" s="197">
        <v>27</v>
      </c>
      <c r="I223" s="197">
        <v>1.1399999999999999</v>
      </c>
      <c r="J223" s="198">
        <f t="shared" si="7"/>
        <v>35.945</v>
      </c>
      <c r="K223"/>
      <c r="L223" s="196">
        <v>2.0190000000000001</v>
      </c>
    </row>
    <row r="224" spans="1:12" x14ac:dyDescent="0.2">
      <c r="A224" s="111">
        <f t="shared" si="6"/>
        <v>8</v>
      </c>
      <c r="B224" s="193">
        <v>42951</v>
      </c>
      <c r="C224" s="197">
        <v>1.1639999999999999</v>
      </c>
      <c r="D224" s="197">
        <v>0</v>
      </c>
      <c r="E224" s="197">
        <v>0</v>
      </c>
      <c r="F224" s="197">
        <v>4.0280000000000005</v>
      </c>
      <c r="G224" s="197">
        <v>1.601</v>
      </c>
      <c r="H224" s="197">
        <v>29</v>
      </c>
      <c r="I224" s="197">
        <v>0.64900000000000002</v>
      </c>
      <c r="J224" s="198">
        <f t="shared" si="7"/>
        <v>36.442</v>
      </c>
      <c r="K224"/>
      <c r="L224" s="196">
        <v>1.964</v>
      </c>
    </row>
    <row r="225" spans="1:12" x14ac:dyDescent="0.2">
      <c r="A225" s="111">
        <f t="shared" si="6"/>
        <v>8</v>
      </c>
      <c r="B225" s="193">
        <v>42952</v>
      </c>
      <c r="C225" s="197">
        <v>0.249</v>
      </c>
      <c r="D225" s="197">
        <v>0</v>
      </c>
      <c r="E225" s="197">
        <v>0</v>
      </c>
      <c r="F225" s="197">
        <v>4.4109999999999996</v>
      </c>
      <c r="G225" s="197">
        <v>1.0449999999999999</v>
      </c>
      <c r="H225" s="197">
        <v>27</v>
      </c>
      <c r="I225" s="197">
        <v>0.67100000000000004</v>
      </c>
      <c r="J225" s="198">
        <f t="shared" si="7"/>
        <v>33.375999999999998</v>
      </c>
      <c r="K225"/>
      <c r="L225" s="196">
        <v>1.9450000000000001</v>
      </c>
    </row>
    <row r="226" spans="1:12" x14ac:dyDescent="0.2">
      <c r="A226" s="111">
        <f t="shared" si="6"/>
        <v>8</v>
      </c>
      <c r="B226" s="193">
        <v>42953</v>
      </c>
      <c r="C226" s="197">
        <v>1.377</v>
      </c>
      <c r="D226" s="197">
        <v>0</v>
      </c>
      <c r="E226" s="197">
        <v>0</v>
      </c>
      <c r="F226" s="197">
        <v>3.319</v>
      </c>
      <c r="G226" s="197">
        <v>0</v>
      </c>
      <c r="H226" s="197">
        <v>28</v>
      </c>
      <c r="I226" s="197">
        <v>0</v>
      </c>
      <c r="J226" s="198">
        <f t="shared" si="7"/>
        <v>32.695999999999998</v>
      </c>
      <c r="K226"/>
      <c r="L226" s="196">
        <v>1.9870000000000001</v>
      </c>
    </row>
    <row r="227" spans="1:12" x14ac:dyDescent="0.2">
      <c r="A227" s="111">
        <f t="shared" si="6"/>
        <v>8</v>
      </c>
      <c r="B227" s="193">
        <v>42954</v>
      </c>
      <c r="C227" s="197">
        <v>0.85699999999999998</v>
      </c>
      <c r="D227" s="197">
        <v>0</v>
      </c>
      <c r="E227" s="197">
        <v>0</v>
      </c>
      <c r="F227" s="197">
        <v>4.6889999999999992</v>
      </c>
      <c r="G227" s="197">
        <v>1.4690000000000001</v>
      </c>
      <c r="H227" s="197">
        <v>28</v>
      </c>
      <c r="I227" s="197">
        <v>1.0269999999999999</v>
      </c>
      <c r="J227" s="198">
        <f t="shared" si="7"/>
        <v>36.042000000000002</v>
      </c>
      <c r="K227"/>
      <c r="L227" s="196">
        <v>2.0960000000000001</v>
      </c>
    </row>
    <row r="228" spans="1:12" x14ac:dyDescent="0.2">
      <c r="A228" s="111">
        <f t="shared" si="6"/>
        <v>8</v>
      </c>
      <c r="B228" s="193">
        <v>42955</v>
      </c>
      <c r="C228" s="197">
        <v>0.97899999999999998</v>
      </c>
      <c r="D228" s="197">
        <v>0</v>
      </c>
      <c r="E228" s="197">
        <v>0</v>
      </c>
      <c r="F228" s="197">
        <v>4.7260000000000009</v>
      </c>
      <c r="G228" s="197">
        <v>1.962</v>
      </c>
      <c r="H228" s="197">
        <v>30</v>
      </c>
      <c r="I228" s="197">
        <v>1.27</v>
      </c>
      <c r="J228" s="198">
        <f t="shared" si="7"/>
        <v>38.937000000000005</v>
      </c>
      <c r="K228"/>
      <c r="L228" s="196">
        <v>2.1469999999999998</v>
      </c>
    </row>
    <row r="229" spans="1:12" x14ac:dyDescent="0.2">
      <c r="A229" s="111">
        <f t="shared" si="6"/>
        <v>8</v>
      </c>
      <c r="B229" s="193">
        <v>42956</v>
      </c>
      <c r="C229" s="197">
        <v>0.86799999999999999</v>
      </c>
      <c r="D229" s="197">
        <v>0</v>
      </c>
      <c r="E229" s="197">
        <v>0</v>
      </c>
      <c r="F229" s="197">
        <v>4.5090000000000003</v>
      </c>
      <c r="G229" s="197">
        <v>1.8520000000000001</v>
      </c>
      <c r="H229" s="197">
        <v>29</v>
      </c>
      <c r="I229" s="197">
        <v>0.99199999999999999</v>
      </c>
      <c r="J229" s="198">
        <f t="shared" si="7"/>
        <v>37.220999999999997</v>
      </c>
      <c r="K229"/>
      <c r="L229" s="196">
        <v>2.133</v>
      </c>
    </row>
    <row r="230" spans="1:12" x14ac:dyDescent="0.2">
      <c r="A230" s="111">
        <f t="shared" si="6"/>
        <v>8</v>
      </c>
      <c r="B230" s="193">
        <v>42957</v>
      </c>
      <c r="C230" s="197">
        <v>0.82</v>
      </c>
      <c r="D230" s="197">
        <v>0</v>
      </c>
      <c r="E230" s="197">
        <v>0</v>
      </c>
      <c r="F230" s="197">
        <v>4.2749999999999995</v>
      </c>
      <c r="G230" s="197">
        <v>1.4570000000000001</v>
      </c>
      <c r="H230" s="197">
        <v>28</v>
      </c>
      <c r="I230" s="197">
        <v>1.458</v>
      </c>
      <c r="J230" s="198">
        <f t="shared" si="7"/>
        <v>36.01</v>
      </c>
      <c r="K230"/>
      <c r="L230" s="196">
        <v>2.09</v>
      </c>
    </row>
    <row r="231" spans="1:12" x14ac:dyDescent="0.2">
      <c r="A231" s="111">
        <f t="shared" si="6"/>
        <v>8</v>
      </c>
      <c r="B231" s="193">
        <v>42958</v>
      </c>
      <c r="C231" s="197">
        <v>0.88</v>
      </c>
      <c r="D231" s="197">
        <v>2.794</v>
      </c>
      <c r="E231" s="197">
        <v>0</v>
      </c>
      <c r="F231" s="197">
        <v>3.1419999999999999</v>
      </c>
      <c r="G231" s="197">
        <v>1.355</v>
      </c>
      <c r="H231" s="197">
        <v>24</v>
      </c>
      <c r="I231" s="197">
        <v>1.1319999999999999</v>
      </c>
      <c r="J231" s="198">
        <f t="shared" si="7"/>
        <v>33.302999999999997</v>
      </c>
      <c r="K231"/>
      <c r="L231" s="196">
        <v>2.073</v>
      </c>
    </row>
    <row r="232" spans="1:12" x14ac:dyDescent="0.2">
      <c r="A232" s="111">
        <f t="shared" si="6"/>
        <v>8</v>
      </c>
      <c r="B232" s="193">
        <v>42959</v>
      </c>
      <c r="C232" s="197">
        <v>0</v>
      </c>
      <c r="D232" s="197">
        <v>1.4379999999999999</v>
      </c>
      <c r="E232" s="197">
        <v>0</v>
      </c>
      <c r="F232" s="197">
        <v>2.7530000000000001</v>
      </c>
      <c r="G232" s="197">
        <v>1.218</v>
      </c>
      <c r="H232" s="197">
        <v>24</v>
      </c>
      <c r="I232" s="197">
        <v>3.2679999999999998</v>
      </c>
      <c r="J232" s="198">
        <f t="shared" si="7"/>
        <v>32.677</v>
      </c>
      <c r="K232"/>
      <c r="L232" s="196">
        <v>1.9570000000000001</v>
      </c>
    </row>
    <row r="233" spans="1:12" x14ac:dyDescent="0.2">
      <c r="A233" s="111">
        <f t="shared" si="6"/>
        <v>8</v>
      </c>
      <c r="B233" s="193">
        <v>42960</v>
      </c>
      <c r="C233" s="197">
        <v>0.80200000000000005</v>
      </c>
      <c r="D233" s="197">
        <v>1.1020000000000001</v>
      </c>
      <c r="E233" s="197">
        <v>0</v>
      </c>
      <c r="F233" s="197">
        <v>2.8670000000000004</v>
      </c>
      <c r="G233" s="197">
        <v>0.496</v>
      </c>
      <c r="H233" s="197">
        <v>25</v>
      </c>
      <c r="I233" s="197">
        <v>1.2169999999999999</v>
      </c>
      <c r="J233" s="198">
        <f t="shared" si="7"/>
        <v>31.484000000000002</v>
      </c>
      <c r="K233"/>
      <c r="L233" s="196">
        <v>2.0720000000000001</v>
      </c>
    </row>
    <row r="234" spans="1:12" x14ac:dyDescent="0.2">
      <c r="A234" s="111">
        <f t="shared" si="6"/>
        <v>8</v>
      </c>
      <c r="B234" s="193">
        <v>42961</v>
      </c>
      <c r="C234" s="197">
        <v>0.754</v>
      </c>
      <c r="D234" s="197">
        <v>0</v>
      </c>
      <c r="E234" s="197">
        <v>0.58099999999999996</v>
      </c>
      <c r="F234" s="197">
        <v>4.4009999999999998</v>
      </c>
      <c r="G234" s="197">
        <v>1.452</v>
      </c>
      <c r="H234" s="197">
        <v>27</v>
      </c>
      <c r="I234" s="197">
        <v>0.84599999999999997</v>
      </c>
      <c r="J234" s="198">
        <f t="shared" si="7"/>
        <v>35.033999999999999</v>
      </c>
      <c r="K234"/>
      <c r="L234" s="196">
        <v>2.0630000000000002</v>
      </c>
    </row>
    <row r="235" spans="1:12" x14ac:dyDescent="0.2">
      <c r="A235" s="111">
        <f t="shared" si="6"/>
        <v>8</v>
      </c>
      <c r="B235" s="193">
        <v>42962</v>
      </c>
      <c r="C235" s="197">
        <v>0</v>
      </c>
      <c r="D235" s="197">
        <v>0</v>
      </c>
      <c r="E235" s="197">
        <v>0</v>
      </c>
      <c r="F235" s="197">
        <v>2.988</v>
      </c>
      <c r="G235" s="197">
        <v>1.0609999999999999</v>
      </c>
      <c r="H235" s="197">
        <v>28</v>
      </c>
      <c r="I235" s="197">
        <v>0.84499999999999997</v>
      </c>
      <c r="J235" s="198">
        <f t="shared" si="7"/>
        <v>32.893999999999998</v>
      </c>
      <c r="K235"/>
      <c r="L235" s="196">
        <v>2.052</v>
      </c>
    </row>
    <row r="236" spans="1:12" x14ac:dyDescent="0.2">
      <c r="A236" s="111">
        <f t="shared" si="6"/>
        <v>8</v>
      </c>
      <c r="B236" s="193">
        <v>42963</v>
      </c>
      <c r="C236" s="197">
        <v>1.4970000000000001</v>
      </c>
      <c r="D236" s="197">
        <v>0</v>
      </c>
      <c r="E236" s="197">
        <v>0</v>
      </c>
      <c r="F236" s="197">
        <v>4.8950000000000005</v>
      </c>
      <c r="G236" s="197">
        <v>1.3089999999999999</v>
      </c>
      <c r="H236" s="197">
        <v>30</v>
      </c>
      <c r="I236" s="197">
        <v>0.90100000000000002</v>
      </c>
      <c r="J236" s="198">
        <f t="shared" si="7"/>
        <v>38.602000000000004</v>
      </c>
      <c r="K236"/>
      <c r="L236" s="196">
        <v>2.1320000000000001</v>
      </c>
    </row>
    <row r="237" spans="1:12" x14ac:dyDescent="0.2">
      <c r="A237" s="111">
        <f t="shared" si="6"/>
        <v>8</v>
      </c>
      <c r="B237" s="193">
        <v>42964</v>
      </c>
      <c r="C237" s="197">
        <v>1.167</v>
      </c>
      <c r="D237" s="197">
        <v>0</v>
      </c>
      <c r="E237" s="197">
        <v>0</v>
      </c>
      <c r="F237" s="197">
        <v>5.1779999999999999</v>
      </c>
      <c r="G237" s="197">
        <v>1.399</v>
      </c>
      <c r="H237" s="197">
        <v>29</v>
      </c>
      <c r="I237" s="197">
        <v>0.97499999999999998</v>
      </c>
      <c r="J237" s="198">
        <f t="shared" si="7"/>
        <v>37.719000000000001</v>
      </c>
      <c r="K237"/>
      <c r="L237" s="196">
        <v>2.121</v>
      </c>
    </row>
    <row r="238" spans="1:12" x14ac:dyDescent="0.2">
      <c r="A238" s="111">
        <f t="shared" si="6"/>
        <v>8</v>
      </c>
      <c r="B238" s="193">
        <v>42965</v>
      </c>
      <c r="C238" s="197">
        <v>1.4990000000000001</v>
      </c>
      <c r="D238" s="197">
        <v>0</v>
      </c>
      <c r="E238" s="197">
        <v>0</v>
      </c>
      <c r="F238" s="197">
        <v>4.4349999999999996</v>
      </c>
      <c r="G238" s="197">
        <v>1.6859999999999999</v>
      </c>
      <c r="H238" s="197">
        <v>30</v>
      </c>
      <c r="I238" s="197">
        <v>1.1120000000000001</v>
      </c>
      <c r="J238" s="198">
        <f t="shared" si="7"/>
        <v>38.731999999999999</v>
      </c>
      <c r="K238"/>
      <c r="L238" s="196">
        <v>2.0030000000000001</v>
      </c>
    </row>
    <row r="239" spans="1:12" x14ac:dyDescent="0.2">
      <c r="A239" s="111">
        <f t="shared" si="6"/>
        <v>8</v>
      </c>
      <c r="B239" s="193">
        <v>42966</v>
      </c>
      <c r="C239" s="197">
        <v>0</v>
      </c>
      <c r="D239" s="197">
        <v>0</v>
      </c>
      <c r="E239" s="197">
        <v>0</v>
      </c>
      <c r="F239" s="197">
        <v>2.7930000000000001</v>
      </c>
      <c r="G239" s="197">
        <v>1.325</v>
      </c>
      <c r="H239" s="197">
        <v>27</v>
      </c>
      <c r="I239" s="197">
        <v>1.111</v>
      </c>
      <c r="J239" s="198">
        <f t="shared" si="7"/>
        <v>32.228999999999999</v>
      </c>
      <c r="K239"/>
      <c r="L239" s="196">
        <v>2</v>
      </c>
    </row>
    <row r="240" spans="1:12" x14ac:dyDescent="0.2">
      <c r="A240" s="111">
        <f t="shared" si="6"/>
        <v>8</v>
      </c>
      <c r="B240" s="193">
        <v>42967</v>
      </c>
      <c r="C240" s="197">
        <v>1.109</v>
      </c>
      <c r="D240" s="197">
        <v>0</v>
      </c>
      <c r="E240" s="197">
        <v>0</v>
      </c>
      <c r="F240" s="197">
        <v>3.597</v>
      </c>
      <c r="G240" s="197">
        <v>0</v>
      </c>
      <c r="H240" s="197">
        <v>29</v>
      </c>
      <c r="I240" s="197">
        <v>0.45300000000000001</v>
      </c>
      <c r="J240" s="198">
        <f t="shared" si="7"/>
        <v>34.159000000000006</v>
      </c>
      <c r="K240"/>
      <c r="L240" s="196">
        <v>2.0249999999999999</v>
      </c>
    </row>
    <row r="241" spans="1:12" x14ac:dyDescent="0.2">
      <c r="A241" s="111">
        <f t="shared" si="6"/>
        <v>8</v>
      </c>
      <c r="B241" s="193">
        <v>42968</v>
      </c>
      <c r="C241" s="197">
        <v>1.21</v>
      </c>
      <c r="D241" s="197">
        <v>1.875</v>
      </c>
      <c r="E241" s="197">
        <v>0.375</v>
      </c>
      <c r="F241" s="197">
        <v>4.4409999999999998</v>
      </c>
      <c r="G241" s="197">
        <v>1.605</v>
      </c>
      <c r="H241" s="197">
        <v>24</v>
      </c>
      <c r="I241" s="197">
        <v>1.0229999999999999</v>
      </c>
      <c r="J241" s="198">
        <f t="shared" si="7"/>
        <v>34.529000000000003</v>
      </c>
      <c r="K241"/>
      <c r="L241" s="196">
        <v>1.214</v>
      </c>
    </row>
    <row r="242" spans="1:12" x14ac:dyDescent="0.2">
      <c r="A242" s="111">
        <f t="shared" si="6"/>
        <v>8</v>
      </c>
      <c r="B242" s="193">
        <v>42969</v>
      </c>
      <c r="C242" s="197">
        <v>0.51300000000000001</v>
      </c>
      <c r="D242" s="197">
        <v>0</v>
      </c>
      <c r="E242" s="197">
        <v>0</v>
      </c>
      <c r="F242" s="197">
        <v>3.3460000000000001</v>
      </c>
      <c r="G242" s="197">
        <v>0.68100000000000005</v>
      </c>
      <c r="H242" s="197">
        <v>28</v>
      </c>
      <c r="I242" s="197">
        <v>5.5549999999999997</v>
      </c>
      <c r="J242" s="198">
        <f t="shared" si="7"/>
        <v>38.094999999999999</v>
      </c>
      <c r="K242"/>
      <c r="L242" s="196">
        <v>2.15</v>
      </c>
    </row>
    <row r="243" spans="1:12" x14ac:dyDescent="0.2">
      <c r="A243" s="111">
        <f t="shared" si="6"/>
        <v>8</v>
      </c>
      <c r="B243" s="193">
        <v>42970</v>
      </c>
      <c r="C243" s="197">
        <v>1.2569999999999999</v>
      </c>
      <c r="D243" s="197">
        <v>0</v>
      </c>
      <c r="E243" s="197">
        <v>0</v>
      </c>
      <c r="F243" s="197">
        <v>4.2490000000000006</v>
      </c>
      <c r="G243" s="197">
        <v>1.798</v>
      </c>
      <c r="H243" s="197">
        <v>29</v>
      </c>
      <c r="I243" s="197">
        <v>1.875</v>
      </c>
      <c r="J243" s="198">
        <f t="shared" si="7"/>
        <v>38.179000000000002</v>
      </c>
      <c r="K243"/>
      <c r="L243" s="196">
        <v>1.5289999999999999</v>
      </c>
    </row>
    <row r="244" spans="1:12" x14ac:dyDescent="0.2">
      <c r="A244" s="111">
        <f t="shared" si="6"/>
        <v>8</v>
      </c>
      <c r="B244" s="193">
        <v>42971</v>
      </c>
      <c r="C244" s="197">
        <v>2.8440000000000003</v>
      </c>
      <c r="D244" s="197">
        <v>4.21</v>
      </c>
      <c r="E244" s="197">
        <v>0.74299999999999999</v>
      </c>
      <c r="F244" s="197">
        <v>4.3900000000000006</v>
      </c>
      <c r="G244" s="197">
        <v>2.2490000000000001</v>
      </c>
      <c r="H244" s="197">
        <v>3</v>
      </c>
      <c r="I244" s="197">
        <v>8.3040000000000003</v>
      </c>
      <c r="J244" s="198">
        <f t="shared" si="7"/>
        <v>25.740000000000002</v>
      </c>
      <c r="K244"/>
      <c r="L244" s="196">
        <v>1.623</v>
      </c>
    </row>
    <row r="245" spans="1:12" x14ac:dyDescent="0.2">
      <c r="A245" s="111">
        <f t="shared" si="6"/>
        <v>8</v>
      </c>
      <c r="B245" s="193">
        <v>42972</v>
      </c>
      <c r="C245" s="197">
        <v>0.82699999999999996</v>
      </c>
      <c r="D245" s="197">
        <v>2.4830000000000001</v>
      </c>
      <c r="E245" s="197">
        <v>0.80600000000000005</v>
      </c>
      <c r="F245" s="197">
        <v>4.13</v>
      </c>
      <c r="G245" s="197">
        <v>1.7689999999999999</v>
      </c>
      <c r="H245" s="197">
        <v>13</v>
      </c>
      <c r="I245" s="197">
        <v>7.9139999999999997</v>
      </c>
      <c r="J245" s="198">
        <f t="shared" si="7"/>
        <v>30.929000000000002</v>
      </c>
      <c r="K245"/>
      <c r="L245" s="196">
        <v>1.7310000000000001</v>
      </c>
    </row>
    <row r="246" spans="1:12" x14ac:dyDescent="0.2">
      <c r="A246" s="111">
        <f t="shared" si="6"/>
        <v>8</v>
      </c>
      <c r="B246" s="193">
        <v>42973</v>
      </c>
      <c r="C246" s="197">
        <v>0.81899999999999995</v>
      </c>
      <c r="D246" s="197">
        <v>0</v>
      </c>
      <c r="E246" s="197">
        <v>0.308</v>
      </c>
      <c r="F246" s="197">
        <v>2.323</v>
      </c>
      <c r="G246" s="197">
        <v>0</v>
      </c>
      <c r="H246" s="197">
        <v>20</v>
      </c>
      <c r="I246" s="197">
        <v>8.2310000000000016</v>
      </c>
      <c r="J246" s="198">
        <f t="shared" si="7"/>
        <v>31.681000000000001</v>
      </c>
      <c r="K246"/>
      <c r="L246" s="196">
        <v>1.7929999999999999</v>
      </c>
    </row>
    <row r="247" spans="1:12" x14ac:dyDescent="0.2">
      <c r="A247" s="111">
        <f t="shared" si="6"/>
        <v>8</v>
      </c>
      <c r="B247" s="193">
        <v>42974</v>
      </c>
      <c r="C247" s="197">
        <v>1.4949999999999999</v>
      </c>
      <c r="D247" s="197">
        <v>0</v>
      </c>
      <c r="E247" s="197">
        <v>0</v>
      </c>
      <c r="F247" s="197">
        <v>3.137</v>
      </c>
      <c r="G247" s="197">
        <v>0</v>
      </c>
      <c r="H247" s="197">
        <v>21</v>
      </c>
      <c r="I247" s="197">
        <v>6.0060000000000002</v>
      </c>
      <c r="J247" s="198">
        <f t="shared" si="7"/>
        <v>31.637999999999998</v>
      </c>
      <c r="K247"/>
      <c r="L247" s="196">
        <v>2.0190000000000001</v>
      </c>
    </row>
    <row r="248" spans="1:12" x14ac:dyDescent="0.2">
      <c r="A248" s="111">
        <f t="shared" si="6"/>
        <v>8</v>
      </c>
      <c r="B248" s="193">
        <v>42975</v>
      </c>
      <c r="C248" s="197">
        <v>1.4849999999999999</v>
      </c>
      <c r="D248" s="197">
        <v>0</v>
      </c>
      <c r="E248" s="197">
        <v>0</v>
      </c>
      <c r="F248" s="197">
        <v>4.0979999999999999</v>
      </c>
      <c r="G248" s="197">
        <v>1.5580000000000001</v>
      </c>
      <c r="H248" s="197">
        <v>29</v>
      </c>
      <c r="I248" s="197">
        <v>1.0940000000000001</v>
      </c>
      <c r="J248" s="198">
        <f t="shared" si="7"/>
        <v>37.234999999999999</v>
      </c>
      <c r="K248"/>
      <c r="L248" s="196">
        <v>2.077</v>
      </c>
    </row>
    <row r="249" spans="1:12" x14ac:dyDescent="0.2">
      <c r="A249" s="111">
        <f t="shared" si="6"/>
        <v>8</v>
      </c>
      <c r="B249" s="193">
        <v>42976</v>
      </c>
      <c r="C249" s="197">
        <v>1.2130000000000001</v>
      </c>
      <c r="D249" s="197">
        <v>0</v>
      </c>
      <c r="E249" s="197">
        <v>0</v>
      </c>
      <c r="F249" s="197">
        <v>4.2549999999999999</v>
      </c>
      <c r="G249" s="197">
        <v>1.268</v>
      </c>
      <c r="H249" s="197">
        <v>29</v>
      </c>
      <c r="I249" s="197">
        <v>0.91900000000000004</v>
      </c>
      <c r="J249" s="198">
        <f t="shared" si="7"/>
        <v>36.654999999999994</v>
      </c>
      <c r="K249"/>
      <c r="L249" s="196">
        <v>2.1360000000000001</v>
      </c>
    </row>
    <row r="250" spans="1:12" x14ac:dyDescent="0.2">
      <c r="A250" s="111">
        <f t="shared" si="6"/>
        <v>8</v>
      </c>
      <c r="B250" s="193">
        <v>42977</v>
      </c>
      <c r="C250" s="197">
        <v>1.3380000000000001</v>
      </c>
      <c r="D250" s="197">
        <v>0</v>
      </c>
      <c r="E250" s="197">
        <v>0</v>
      </c>
      <c r="F250" s="197">
        <v>4.1520000000000001</v>
      </c>
      <c r="G250" s="197">
        <v>1.2330000000000001</v>
      </c>
      <c r="H250" s="197">
        <v>29</v>
      </c>
      <c r="I250" s="197">
        <v>1.097</v>
      </c>
      <c r="J250" s="198">
        <f t="shared" si="7"/>
        <v>36.82</v>
      </c>
      <c r="K250"/>
      <c r="L250" s="196">
        <v>2.069</v>
      </c>
    </row>
    <row r="251" spans="1:12" x14ac:dyDescent="0.2">
      <c r="A251" s="111">
        <f t="shared" si="6"/>
        <v>8</v>
      </c>
      <c r="B251" s="193">
        <v>42978</v>
      </c>
      <c r="C251" s="197">
        <v>0</v>
      </c>
      <c r="D251" s="197">
        <v>0</v>
      </c>
      <c r="E251" s="197">
        <v>0</v>
      </c>
      <c r="F251" s="197">
        <v>7.3170000000000002</v>
      </c>
      <c r="G251" s="197">
        <v>0</v>
      </c>
      <c r="H251" s="197">
        <v>28</v>
      </c>
      <c r="I251" s="197">
        <v>1.19</v>
      </c>
      <c r="J251" s="198">
        <f t="shared" si="7"/>
        <v>36.506999999999998</v>
      </c>
      <c r="K251"/>
      <c r="L251" s="196">
        <v>2.0009999999999999</v>
      </c>
    </row>
    <row r="252" spans="1:12" x14ac:dyDescent="0.2">
      <c r="A252" s="111">
        <f t="shared" si="6"/>
        <v>9</v>
      </c>
      <c r="B252" s="193">
        <v>42979</v>
      </c>
      <c r="C252" s="197">
        <v>0</v>
      </c>
      <c r="D252" s="197">
        <v>0</v>
      </c>
      <c r="E252" s="197">
        <v>0</v>
      </c>
      <c r="F252" s="197">
        <v>7.9610000000000003</v>
      </c>
      <c r="G252" s="197">
        <v>0</v>
      </c>
      <c r="H252" s="197">
        <v>30</v>
      </c>
      <c r="I252" s="197">
        <v>0.77200000000000002</v>
      </c>
      <c r="J252" s="198">
        <f t="shared" si="7"/>
        <v>38.732999999999997</v>
      </c>
      <c r="K252"/>
      <c r="L252" s="196">
        <v>1.954</v>
      </c>
    </row>
    <row r="253" spans="1:12" x14ac:dyDescent="0.2">
      <c r="A253" s="111">
        <f t="shared" si="6"/>
        <v>9</v>
      </c>
      <c r="B253" s="193">
        <v>42980</v>
      </c>
      <c r="C253" s="197">
        <v>0</v>
      </c>
      <c r="D253" s="197">
        <v>0</v>
      </c>
      <c r="E253" s="197">
        <v>0</v>
      </c>
      <c r="F253" s="197">
        <v>4.3310000000000004</v>
      </c>
      <c r="G253" s="197">
        <v>0</v>
      </c>
      <c r="H253" s="197">
        <v>27</v>
      </c>
      <c r="I253" s="197">
        <v>0.64700000000000002</v>
      </c>
      <c r="J253" s="198">
        <f t="shared" si="7"/>
        <v>31.977999999999998</v>
      </c>
      <c r="K253"/>
      <c r="L253" s="196">
        <v>1.8580000000000001</v>
      </c>
    </row>
    <row r="254" spans="1:12" x14ac:dyDescent="0.2">
      <c r="A254" s="111">
        <f t="shared" si="6"/>
        <v>9</v>
      </c>
      <c r="B254" s="193">
        <v>42981</v>
      </c>
      <c r="C254" s="197">
        <v>0</v>
      </c>
      <c r="D254" s="197">
        <v>0</v>
      </c>
      <c r="E254" s="197">
        <v>0</v>
      </c>
      <c r="F254" s="197">
        <v>3.7930000000000001</v>
      </c>
      <c r="G254" s="197">
        <v>0</v>
      </c>
      <c r="H254" s="197">
        <v>29</v>
      </c>
      <c r="I254" s="197">
        <v>0.72099999999999997</v>
      </c>
      <c r="J254" s="198">
        <f t="shared" si="7"/>
        <v>33.513999999999996</v>
      </c>
      <c r="K254"/>
      <c r="L254" s="196">
        <v>0.19500000000000001</v>
      </c>
    </row>
    <row r="255" spans="1:12" x14ac:dyDescent="0.2">
      <c r="A255" s="111">
        <f t="shared" si="6"/>
        <v>9</v>
      </c>
      <c r="B255" s="193">
        <v>42982</v>
      </c>
      <c r="C255" s="197">
        <v>0</v>
      </c>
      <c r="D255" s="197">
        <v>0</v>
      </c>
      <c r="E255" s="197">
        <v>0</v>
      </c>
      <c r="F255" s="197">
        <v>7.4480000000000004</v>
      </c>
      <c r="G255" s="197">
        <v>0</v>
      </c>
      <c r="H255" s="197">
        <v>28</v>
      </c>
      <c r="I255" s="197">
        <v>0.74199999999999999</v>
      </c>
      <c r="J255" s="198">
        <f t="shared" si="7"/>
        <v>36.19</v>
      </c>
      <c r="K255"/>
      <c r="L255" s="196">
        <v>2.0419999999999998</v>
      </c>
    </row>
    <row r="256" spans="1:12" x14ac:dyDescent="0.2">
      <c r="A256" s="111">
        <f t="shared" si="6"/>
        <v>9</v>
      </c>
      <c r="B256" s="193">
        <v>42983</v>
      </c>
      <c r="C256" s="197">
        <v>0</v>
      </c>
      <c r="D256" s="197">
        <v>0</v>
      </c>
      <c r="E256" s="197">
        <v>0</v>
      </c>
      <c r="F256" s="197">
        <v>7.9469999999999992</v>
      </c>
      <c r="G256" s="197">
        <v>0</v>
      </c>
      <c r="H256" s="197">
        <v>29</v>
      </c>
      <c r="I256" s="197">
        <v>0.70099999999999996</v>
      </c>
      <c r="J256" s="198">
        <f t="shared" si="7"/>
        <v>37.648000000000003</v>
      </c>
      <c r="K256"/>
      <c r="L256" s="196">
        <v>2.0640000000000001</v>
      </c>
    </row>
    <row r="257" spans="1:12" x14ac:dyDescent="0.2">
      <c r="A257" s="111">
        <f t="shared" si="6"/>
        <v>9</v>
      </c>
      <c r="B257" s="193">
        <v>42984</v>
      </c>
      <c r="C257" s="197">
        <v>0</v>
      </c>
      <c r="D257" s="197">
        <v>0</v>
      </c>
      <c r="E257" s="197">
        <v>0</v>
      </c>
      <c r="F257" s="197">
        <v>7.6120000000000001</v>
      </c>
      <c r="G257" s="197">
        <v>0</v>
      </c>
      <c r="H257" s="197">
        <v>27</v>
      </c>
      <c r="I257" s="197">
        <v>0.82099999999999995</v>
      </c>
      <c r="J257" s="198">
        <f t="shared" si="7"/>
        <v>35.433</v>
      </c>
      <c r="K257"/>
      <c r="L257" s="196">
        <v>2.008</v>
      </c>
    </row>
    <row r="258" spans="1:12" x14ac:dyDescent="0.2">
      <c r="A258" s="111">
        <f t="shared" si="6"/>
        <v>9</v>
      </c>
      <c r="B258" s="193">
        <v>42985</v>
      </c>
      <c r="C258" s="197">
        <v>2.3E-2</v>
      </c>
      <c r="D258" s="197">
        <v>0</v>
      </c>
      <c r="E258" s="197">
        <v>0</v>
      </c>
      <c r="F258" s="197">
        <v>7.3159999999999998</v>
      </c>
      <c r="G258" s="197">
        <v>0.80600000000000005</v>
      </c>
      <c r="H258" s="197">
        <v>30</v>
      </c>
      <c r="I258" s="197">
        <v>0</v>
      </c>
      <c r="J258" s="198">
        <f t="shared" si="7"/>
        <v>38.144999999999996</v>
      </c>
      <c r="K258"/>
      <c r="L258" s="196">
        <v>2.1120000000000001</v>
      </c>
    </row>
    <row r="259" spans="1:12" x14ac:dyDescent="0.2">
      <c r="A259" s="111">
        <f t="shared" si="6"/>
        <v>9</v>
      </c>
      <c r="B259" s="193">
        <v>42986</v>
      </c>
      <c r="C259" s="197">
        <v>0.128</v>
      </c>
      <c r="D259" s="197">
        <v>0</v>
      </c>
      <c r="E259" s="197">
        <v>0</v>
      </c>
      <c r="F259" s="197">
        <v>7.8559999999999999</v>
      </c>
      <c r="G259" s="197">
        <v>0</v>
      </c>
      <c r="H259" s="197">
        <v>27</v>
      </c>
      <c r="I259" s="197">
        <v>0.45300000000000001</v>
      </c>
      <c r="J259" s="198">
        <f t="shared" si="7"/>
        <v>35.437000000000005</v>
      </c>
      <c r="K259"/>
      <c r="L259" s="196">
        <v>1.899</v>
      </c>
    </row>
    <row r="260" spans="1:12" x14ac:dyDescent="0.2">
      <c r="A260" s="111">
        <f t="shared" si="6"/>
        <v>9</v>
      </c>
      <c r="B260" s="193">
        <v>42987</v>
      </c>
      <c r="C260" s="197">
        <v>0.30800000000000005</v>
      </c>
      <c r="D260" s="197">
        <v>0</v>
      </c>
      <c r="E260" s="197">
        <v>0</v>
      </c>
      <c r="F260" s="197">
        <v>4.8000000000000001E-2</v>
      </c>
      <c r="G260" s="197">
        <v>1.931</v>
      </c>
      <c r="H260" s="197">
        <v>28</v>
      </c>
      <c r="I260" s="197">
        <v>0.98299999999999998</v>
      </c>
      <c r="J260" s="198">
        <f t="shared" si="7"/>
        <v>31.27</v>
      </c>
      <c r="K260"/>
      <c r="L260" s="196">
        <v>1.994</v>
      </c>
    </row>
    <row r="261" spans="1:12" x14ac:dyDescent="0.2">
      <c r="A261" s="111">
        <f t="shared" si="6"/>
        <v>9</v>
      </c>
      <c r="B261" s="193">
        <v>42988</v>
      </c>
      <c r="C261" s="197">
        <v>0.78300000000000003</v>
      </c>
      <c r="D261" s="197">
        <v>0</v>
      </c>
      <c r="E261" s="197">
        <v>0</v>
      </c>
      <c r="F261" s="197">
        <v>1.875</v>
      </c>
      <c r="G261" s="197">
        <v>1.8759999999999999</v>
      </c>
      <c r="H261" s="197">
        <v>25</v>
      </c>
      <c r="I261" s="197">
        <v>2.387</v>
      </c>
      <c r="J261" s="198">
        <f t="shared" si="7"/>
        <v>31.920999999999999</v>
      </c>
      <c r="K261"/>
      <c r="L261" s="196">
        <v>2.0270000000000001</v>
      </c>
    </row>
    <row r="262" spans="1:12" x14ac:dyDescent="0.2">
      <c r="A262" s="111">
        <f t="shared" si="6"/>
        <v>9</v>
      </c>
      <c r="B262" s="193">
        <v>42989</v>
      </c>
      <c r="C262" s="197">
        <v>0.38800000000000001</v>
      </c>
      <c r="D262" s="197">
        <v>0</v>
      </c>
      <c r="E262" s="197">
        <v>0</v>
      </c>
      <c r="F262" s="197">
        <v>3.6319999999999997</v>
      </c>
      <c r="G262" s="197">
        <v>0.42799999999999999</v>
      </c>
      <c r="H262" s="197">
        <v>28</v>
      </c>
      <c r="I262" s="197">
        <v>2.294</v>
      </c>
      <c r="J262" s="198">
        <f t="shared" si="7"/>
        <v>34.741999999999997</v>
      </c>
      <c r="K262"/>
      <c r="L262" s="196">
        <v>2.016</v>
      </c>
    </row>
    <row r="263" spans="1:12" x14ac:dyDescent="0.2">
      <c r="A263" s="111">
        <f t="shared" si="6"/>
        <v>9</v>
      </c>
      <c r="B263" s="193">
        <v>42990</v>
      </c>
      <c r="C263" s="197">
        <v>0.376</v>
      </c>
      <c r="D263" s="197">
        <v>0.36799999999999999</v>
      </c>
      <c r="E263" s="197">
        <v>0.13600000000000001</v>
      </c>
      <c r="F263" s="197">
        <v>4.1289999999999996</v>
      </c>
      <c r="G263" s="197">
        <v>0.42599999999999999</v>
      </c>
      <c r="H263" s="197">
        <v>27</v>
      </c>
      <c r="I263" s="197">
        <v>3.508</v>
      </c>
      <c r="J263" s="198">
        <f t="shared" si="7"/>
        <v>35.943000000000005</v>
      </c>
      <c r="K263"/>
      <c r="L263" s="196">
        <v>2.0939999999999999</v>
      </c>
    </row>
    <row r="264" spans="1:12" x14ac:dyDescent="0.2">
      <c r="A264" s="111">
        <f t="shared" si="6"/>
        <v>9</v>
      </c>
      <c r="B264" s="193">
        <v>42991</v>
      </c>
      <c r="C264" s="197">
        <v>0.69400000000000006</v>
      </c>
      <c r="D264" s="197">
        <v>0</v>
      </c>
      <c r="E264" s="197">
        <v>0</v>
      </c>
      <c r="F264" s="197">
        <v>5.5410000000000004</v>
      </c>
      <c r="G264" s="197">
        <v>0</v>
      </c>
      <c r="H264" s="197">
        <v>30</v>
      </c>
      <c r="I264" s="197">
        <v>2.4830000000000001</v>
      </c>
      <c r="J264" s="198">
        <f t="shared" si="7"/>
        <v>38.717999999999996</v>
      </c>
      <c r="K264"/>
      <c r="L264" s="196">
        <v>2.0870000000000002</v>
      </c>
    </row>
    <row r="265" spans="1:12" x14ac:dyDescent="0.2">
      <c r="A265" s="111">
        <f t="shared" ref="A265:A328" si="8">+IF(ISBLANK($B265),"",MONTH($B265))</f>
        <v>9</v>
      </c>
      <c r="B265" s="193">
        <v>42992</v>
      </c>
      <c r="C265" s="197">
        <v>2.0129999999999999</v>
      </c>
      <c r="D265" s="197">
        <v>0</v>
      </c>
      <c r="E265" s="197">
        <v>0</v>
      </c>
      <c r="F265" s="197">
        <v>4.4979999999999993</v>
      </c>
      <c r="G265" s="197">
        <v>0</v>
      </c>
      <c r="H265" s="197">
        <v>28</v>
      </c>
      <c r="I265" s="197">
        <v>2.8370000000000002</v>
      </c>
      <c r="J265" s="198">
        <f t="shared" ref="J265:J328" si="9">+SUM(C265:I265)</f>
        <v>37.347999999999999</v>
      </c>
      <c r="K265"/>
      <c r="L265" s="196">
        <v>2.1070000000000002</v>
      </c>
    </row>
    <row r="266" spans="1:12" x14ac:dyDescent="0.2">
      <c r="A266" s="111">
        <f t="shared" si="8"/>
        <v>9</v>
      </c>
      <c r="B266" s="193">
        <v>42993</v>
      </c>
      <c r="C266" s="197">
        <v>0.60599999999999998</v>
      </c>
      <c r="D266" s="197">
        <v>0.191</v>
      </c>
      <c r="E266" s="197">
        <v>4.8000000000000001E-2</v>
      </c>
      <c r="F266" s="197">
        <v>2.3860000000000001</v>
      </c>
      <c r="G266" s="197">
        <v>0.13900000000000001</v>
      </c>
      <c r="H266" s="197">
        <v>28</v>
      </c>
      <c r="I266" s="197">
        <v>2.3010000000000002</v>
      </c>
      <c r="J266" s="198">
        <f t="shared" si="9"/>
        <v>33.670999999999999</v>
      </c>
      <c r="K266"/>
      <c r="L266" s="196">
        <v>1.8919999999999999</v>
      </c>
    </row>
    <row r="267" spans="1:12" x14ac:dyDescent="0.2">
      <c r="A267" s="111">
        <f t="shared" si="8"/>
        <v>9</v>
      </c>
      <c r="B267" s="193">
        <v>42994</v>
      </c>
      <c r="C267" s="197">
        <v>1.216</v>
      </c>
      <c r="D267" s="197">
        <v>0.96399999999999997</v>
      </c>
      <c r="E267" s="197">
        <v>0.19500000000000001</v>
      </c>
      <c r="F267" s="197">
        <v>0.86799999999999999</v>
      </c>
      <c r="G267" s="197">
        <v>1.976</v>
      </c>
      <c r="H267" s="197">
        <v>22</v>
      </c>
      <c r="I267" s="197">
        <v>2.7029999999999998</v>
      </c>
      <c r="J267" s="198">
        <f t="shared" si="9"/>
        <v>29.922000000000001</v>
      </c>
      <c r="K267"/>
      <c r="L267" s="196">
        <v>1.7250000000000001</v>
      </c>
    </row>
    <row r="268" spans="1:12" x14ac:dyDescent="0.2">
      <c r="A268" s="111">
        <f t="shared" si="8"/>
        <v>9</v>
      </c>
      <c r="B268" s="193">
        <v>42995</v>
      </c>
      <c r="C268" s="197">
        <v>1.5</v>
      </c>
      <c r="D268" s="197">
        <v>0</v>
      </c>
      <c r="E268" s="197">
        <v>0</v>
      </c>
      <c r="F268" s="197">
        <v>0</v>
      </c>
      <c r="G268" s="197">
        <v>1.3620000000000001</v>
      </c>
      <c r="H268" s="197">
        <v>22</v>
      </c>
      <c r="I268" s="197">
        <v>2.6720000000000002</v>
      </c>
      <c r="J268" s="198">
        <f t="shared" si="9"/>
        <v>27.534000000000002</v>
      </c>
      <c r="K268"/>
      <c r="L268" s="196">
        <v>0.17199999999999999</v>
      </c>
    </row>
    <row r="269" spans="1:12" x14ac:dyDescent="0.2">
      <c r="A269" s="111">
        <f t="shared" si="8"/>
        <v>9</v>
      </c>
      <c r="B269" s="193">
        <v>42996</v>
      </c>
      <c r="C269" s="197">
        <v>0.63</v>
      </c>
      <c r="D269" s="197">
        <v>0</v>
      </c>
      <c r="E269" s="197">
        <v>0</v>
      </c>
      <c r="F269" s="197">
        <v>2.4500000000000002</v>
      </c>
      <c r="G269" s="197">
        <v>0.68500000000000005</v>
      </c>
      <c r="H269" s="197">
        <v>27</v>
      </c>
      <c r="I269" s="197">
        <v>0</v>
      </c>
      <c r="J269" s="198">
        <f t="shared" si="9"/>
        <v>30.765000000000001</v>
      </c>
      <c r="K269"/>
      <c r="L269" s="196">
        <v>1.6970000000000001</v>
      </c>
    </row>
    <row r="270" spans="1:12" x14ac:dyDescent="0.2">
      <c r="A270" s="111">
        <f t="shared" si="8"/>
        <v>9</v>
      </c>
      <c r="B270" s="193">
        <v>42997</v>
      </c>
      <c r="C270" s="197">
        <v>0.71599999999999997</v>
      </c>
      <c r="D270" s="197">
        <v>0</v>
      </c>
      <c r="E270" s="197">
        <v>0</v>
      </c>
      <c r="F270" s="197">
        <v>1.901</v>
      </c>
      <c r="G270" s="197">
        <v>0.20599999999999999</v>
      </c>
      <c r="H270" s="197">
        <v>28</v>
      </c>
      <c r="I270" s="197">
        <v>0.27300000000000002</v>
      </c>
      <c r="J270" s="198">
        <f t="shared" si="9"/>
        <v>31.096</v>
      </c>
      <c r="K270"/>
      <c r="L270" s="196">
        <v>1.915</v>
      </c>
    </row>
    <row r="271" spans="1:12" x14ac:dyDescent="0.2">
      <c r="A271" s="111">
        <f t="shared" si="8"/>
        <v>9</v>
      </c>
      <c r="B271" s="193">
        <v>42998</v>
      </c>
      <c r="C271" s="197">
        <v>1.7709999999999999</v>
      </c>
      <c r="D271" s="197">
        <v>0</v>
      </c>
      <c r="E271" s="197">
        <v>0</v>
      </c>
      <c r="F271" s="197">
        <v>4.1609999999999996</v>
      </c>
      <c r="G271" s="197">
        <v>0.41799999999999998</v>
      </c>
      <c r="H271" s="197">
        <v>28</v>
      </c>
      <c r="I271" s="197">
        <v>0.496</v>
      </c>
      <c r="J271" s="198">
        <f t="shared" si="9"/>
        <v>34.846000000000004</v>
      </c>
      <c r="K271"/>
      <c r="L271" s="196">
        <v>1.9390000000000001</v>
      </c>
    </row>
    <row r="272" spans="1:12" x14ac:dyDescent="0.2">
      <c r="A272" s="111">
        <f t="shared" si="8"/>
        <v>9</v>
      </c>
      <c r="B272" s="193">
        <v>42999</v>
      </c>
      <c r="C272" s="197">
        <v>2.2290000000000001</v>
      </c>
      <c r="D272" s="197">
        <v>0</v>
      </c>
      <c r="E272" s="197">
        <v>0</v>
      </c>
      <c r="F272" s="197">
        <v>4.3129999999999997</v>
      </c>
      <c r="G272" s="197">
        <v>0.47199999999999998</v>
      </c>
      <c r="H272" s="197">
        <v>27</v>
      </c>
      <c r="I272" s="197">
        <v>0.82199999999999995</v>
      </c>
      <c r="J272" s="198">
        <f t="shared" si="9"/>
        <v>34.835999999999999</v>
      </c>
      <c r="K272"/>
      <c r="L272" s="196">
        <v>1.9470000000000001</v>
      </c>
    </row>
    <row r="273" spans="1:12" x14ac:dyDescent="0.2">
      <c r="A273" s="111">
        <f t="shared" si="8"/>
        <v>9</v>
      </c>
      <c r="B273" s="193">
        <v>43000</v>
      </c>
      <c r="C273" s="197">
        <v>2.9079999999999999</v>
      </c>
      <c r="D273" s="197">
        <v>0</v>
      </c>
      <c r="E273" s="197">
        <v>0</v>
      </c>
      <c r="F273" s="197">
        <v>3.0270000000000001</v>
      </c>
      <c r="G273" s="197">
        <v>0.91400000000000003</v>
      </c>
      <c r="H273" s="197">
        <v>27</v>
      </c>
      <c r="I273" s="197">
        <v>0.379</v>
      </c>
      <c r="J273" s="198">
        <f t="shared" si="9"/>
        <v>34.228000000000002</v>
      </c>
      <c r="K273"/>
      <c r="L273" s="196">
        <v>0.189</v>
      </c>
    </row>
    <row r="274" spans="1:12" x14ac:dyDescent="0.2">
      <c r="A274" s="111">
        <f t="shared" si="8"/>
        <v>9</v>
      </c>
      <c r="B274" s="193">
        <v>43001</v>
      </c>
      <c r="C274" s="197">
        <v>0.93200000000000005</v>
      </c>
      <c r="D274" s="197">
        <v>0</v>
      </c>
      <c r="E274" s="197">
        <v>0</v>
      </c>
      <c r="F274" s="197">
        <v>0</v>
      </c>
      <c r="G274" s="197">
        <v>0.93400000000000005</v>
      </c>
      <c r="H274" s="197">
        <v>27</v>
      </c>
      <c r="I274" s="197">
        <v>1.778</v>
      </c>
      <c r="J274" s="198">
        <f t="shared" si="9"/>
        <v>30.643999999999998</v>
      </c>
      <c r="K274"/>
      <c r="L274" s="196">
        <v>1.804</v>
      </c>
    </row>
    <row r="275" spans="1:12" x14ac:dyDescent="0.2">
      <c r="A275" s="111">
        <f t="shared" si="8"/>
        <v>9</v>
      </c>
      <c r="B275" s="193">
        <v>43002</v>
      </c>
      <c r="C275" s="197">
        <v>2.1379999999999999</v>
      </c>
      <c r="D275" s="197">
        <v>0</v>
      </c>
      <c r="E275" s="197">
        <v>0</v>
      </c>
      <c r="F275" s="197">
        <v>0</v>
      </c>
      <c r="G275" s="197">
        <v>1.2629999999999999</v>
      </c>
      <c r="H275" s="197">
        <v>28</v>
      </c>
      <c r="I275" s="197">
        <v>1.5209999999999999</v>
      </c>
      <c r="J275" s="198">
        <f t="shared" si="9"/>
        <v>32.921999999999997</v>
      </c>
      <c r="K275"/>
      <c r="L275" s="196">
        <v>1.9419999999999999</v>
      </c>
    </row>
    <row r="276" spans="1:12" x14ac:dyDescent="0.2">
      <c r="A276" s="111">
        <f t="shared" si="8"/>
        <v>9</v>
      </c>
      <c r="B276" s="193">
        <v>43003</v>
      </c>
      <c r="C276" s="197">
        <v>0.97699999999999998</v>
      </c>
      <c r="D276" s="197">
        <v>0</v>
      </c>
      <c r="E276" s="197">
        <v>0</v>
      </c>
      <c r="F276" s="197">
        <v>1.8540000000000001</v>
      </c>
      <c r="G276" s="197">
        <v>0.47299999999999998</v>
      </c>
      <c r="H276" s="197">
        <v>27</v>
      </c>
      <c r="I276" s="197">
        <v>2.5419999999999998</v>
      </c>
      <c r="J276" s="198">
        <f t="shared" si="9"/>
        <v>32.845999999999997</v>
      </c>
      <c r="K276"/>
      <c r="L276" s="196">
        <v>1.954</v>
      </c>
    </row>
    <row r="277" spans="1:12" x14ac:dyDescent="0.2">
      <c r="A277" s="111">
        <f t="shared" si="8"/>
        <v>9</v>
      </c>
      <c r="B277" s="193">
        <v>43004</v>
      </c>
      <c r="C277" s="197">
        <v>1.306</v>
      </c>
      <c r="D277" s="197">
        <v>0</v>
      </c>
      <c r="E277" s="197">
        <v>0</v>
      </c>
      <c r="F277" s="197">
        <v>1.2510000000000001</v>
      </c>
      <c r="G277" s="197">
        <v>0.54400000000000004</v>
      </c>
      <c r="H277" s="197">
        <v>29</v>
      </c>
      <c r="I277" s="197">
        <v>2.9510000000000001</v>
      </c>
      <c r="J277" s="198">
        <f t="shared" si="9"/>
        <v>35.052</v>
      </c>
      <c r="K277"/>
      <c r="L277" s="196">
        <v>1.9690000000000001</v>
      </c>
    </row>
    <row r="278" spans="1:12" x14ac:dyDescent="0.2">
      <c r="A278" s="111">
        <f t="shared" si="8"/>
        <v>9</v>
      </c>
      <c r="B278" s="193">
        <v>43005</v>
      </c>
      <c r="C278" s="197">
        <v>1.3620000000000001</v>
      </c>
      <c r="D278" s="197">
        <v>0</v>
      </c>
      <c r="E278" s="197">
        <v>0</v>
      </c>
      <c r="F278" s="197">
        <v>1.431</v>
      </c>
      <c r="G278" s="197">
        <v>0.318</v>
      </c>
      <c r="H278" s="197">
        <v>28</v>
      </c>
      <c r="I278" s="197">
        <v>2.6390000000000002</v>
      </c>
      <c r="J278" s="198">
        <f t="shared" si="9"/>
        <v>33.75</v>
      </c>
      <c r="K278"/>
      <c r="L278" s="196">
        <v>2.016</v>
      </c>
    </row>
    <row r="279" spans="1:12" x14ac:dyDescent="0.2">
      <c r="A279" s="111">
        <f t="shared" si="8"/>
        <v>9</v>
      </c>
      <c r="B279" s="193">
        <v>43006</v>
      </c>
      <c r="C279" s="197">
        <v>1.2549999999999999</v>
      </c>
      <c r="D279" s="197">
        <v>0</v>
      </c>
      <c r="E279" s="197">
        <v>0</v>
      </c>
      <c r="F279" s="197">
        <v>1.2709999999999999</v>
      </c>
      <c r="G279" s="197">
        <v>0.55600000000000005</v>
      </c>
      <c r="H279" s="197">
        <v>29</v>
      </c>
      <c r="I279" s="197">
        <v>2.7789999999999999</v>
      </c>
      <c r="J279" s="198">
        <f t="shared" si="9"/>
        <v>34.861000000000004</v>
      </c>
      <c r="K279"/>
      <c r="L279" s="196">
        <v>1.897</v>
      </c>
    </row>
    <row r="280" spans="1:12" x14ac:dyDescent="0.2">
      <c r="A280" s="111">
        <f t="shared" si="8"/>
        <v>9</v>
      </c>
      <c r="B280" s="193">
        <v>43007</v>
      </c>
      <c r="C280" s="197">
        <v>1.524</v>
      </c>
      <c r="D280" s="197">
        <v>0</v>
      </c>
      <c r="E280" s="197">
        <v>0</v>
      </c>
      <c r="F280" s="197">
        <v>1.3540000000000001</v>
      </c>
      <c r="G280" s="197">
        <v>0.60199999999999998</v>
      </c>
      <c r="H280" s="197">
        <v>28</v>
      </c>
      <c r="I280" s="197">
        <v>0</v>
      </c>
      <c r="J280" s="198">
        <f t="shared" si="9"/>
        <v>31.48</v>
      </c>
      <c r="K280"/>
      <c r="L280" s="196">
        <v>1.944</v>
      </c>
    </row>
    <row r="281" spans="1:12" x14ac:dyDescent="0.2">
      <c r="A281" s="111">
        <f t="shared" si="8"/>
        <v>9</v>
      </c>
      <c r="B281" s="193">
        <v>43008</v>
      </c>
      <c r="C281" s="197">
        <v>2.625</v>
      </c>
      <c r="D281" s="197">
        <v>0</v>
      </c>
      <c r="E281" s="197">
        <v>0</v>
      </c>
      <c r="F281" s="197">
        <v>1.8330000000000002</v>
      </c>
      <c r="G281" s="197">
        <v>0.63800000000000001</v>
      </c>
      <c r="H281" s="197">
        <v>29</v>
      </c>
      <c r="I281" s="197">
        <v>0</v>
      </c>
      <c r="J281" s="198">
        <f t="shared" si="9"/>
        <v>34.096000000000004</v>
      </c>
      <c r="K281"/>
      <c r="L281" s="196">
        <v>1.929</v>
      </c>
    </row>
    <row r="282" spans="1:12" x14ac:dyDescent="0.2">
      <c r="A282" s="111">
        <f t="shared" si="8"/>
        <v>10</v>
      </c>
      <c r="B282" s="193">
        <v>43009</v>
      </c>
      <c r="C282" s="197">
        <v>1.575</v>
      </c>
      <c r="D282" s="197">
        <v>0</v>
      </c>
      <c r="E282" s="197">
        <v>0</v>
      </c>
      <c r="F282" s="197">
        <v>2.3010000000000002</v>
      </c>
      <c r="G282" s="197">
        <v>0.48399999999999999</v>
      </c>
      <c r="H282" s="197">
        <v>27</v>
      </c>
      <c r="I282" s="197">
        <v>0</v>
      </c>
      <c r="J282" s="198">
        <f t="shared" si="9"/>
        <v>31.36</v>
      </c>
      <c r="K282"/>
      <c r="L282" s="196">
        <v>1.9910000000000001</v>
      </c>
    </row>
    <row r="283" spans="1:12" x14ac:dyDescent="0.2">
      <c r="A283" s="111">
        <f t="shared" si="8"/>
        <v>10</v>
      </c>
      <c r="B283" s="193">
        <v>43010</v>
      </c>
      <c r="C283" s="197">
        <v>3.0430000000000001</v>
      </c>
      <c r="D283" s="197">
        <v>0</v>
      </c>
      <c r="E283" s="197">
        <v>0</v>
      </c>
      <c r="F283" s="197">
        <v>4.7240000000000002</v>
      </c>
      <c r="G283" s="197">
        <v>0.48699999999999999</v>
      </c>
      <c r="H283" s="197">
        <v>29</v>
      </c>
      <c r="I283" s="197">
        <v>0</v>
      </c>
      <c r="J283" s="198">
        <f t="shared" si="9"/>
        <v>37.253999999999998</v>
      </c>
      <c r="K283"/>
      <c r="L283" s="196">
        <v>2.069</v>
      </c>
    </row>
    <row r="284" spans="1:12" x14ac:dyDescent="0.2">
      <c r="A284" s="111">
        <f t="shared" si="8"/>
        <v>10</v>
      </c>
      <c r="B284" s="193">
        <v>43011</v>
      </c>
      <c r="C284" s="197">
        <v>2.4009999999999998</v>
      </c>
      <c r="D284" s="197">
        <v>0</v>
      </c>
      <c r="E284" s="197">
        <v>0</v>
      </c>
      <c r="F284" s="197">
        <v>4.923</v>
      </c>
      <c r="G284" s="197">
        <v>0.51200000000000001</v>
      </c>
      <c r="H284" s="197">
        <v>30</v>
      </c>
      <c r="I284" s="197">
        <v>0</v>
      </c>
      <c r="J284" s="198">
        <f t="shared" si="9"/>
        <v>37.835999999999999</v>
      </c>
      <c r="K284"/>
      <c r="L284" s="196">
        <v>2.1080000000000001</v>
      </c>
    </row>
    <row r="285" spans="1:12" x14ac:dyDescent="0.2">
      <c r="A285" s="111">
        <f t="shared" si="8"/>
        <v>10</v>
      </c>
      <c r="B285" s="193">
        <v>43012</v>
      </c>
      <c r="C285" s="197">
        <v>2.2719999999999998</v>
      </c>
      <c r="D285" s="197">
        <v>0</v>
      </c>
      <c r="E285" s="197">
        <v>0</v>
      </c>
      <c r="F285" s="197">
        <v>4.8840000000000003</v>
      </c>
      <c r="G285" s="197">
        <v>0.58399999999999996</v>
      </c>
      <c r="H285" s="197">
        <v>28</v>
      </c>
      <c r="I285" s="197">
        <v>0.23799999999999999</v>
      </c>
      <c r="J285" s="198">
        <f t="shared" si="9"/>
        <v>35.978000000000002</v>
      </c>
      <c r="K285"/>
      <c r="L285" s="196">
        <v>2.093</v>
      </c>
    </row>
    <row r="286" spans="1:12" x14ac:dyDescent="0.2">
      <c r="A286" s="111">
        <f t="shared" si="8"/>
        <v>10</v>
      </c>
      <c r="B286" s="193">
        <v>43013</v>
      </c>
      <c r="C286" s="197">
        <v>2.1560000000000001</v>
      </c>
      <c r="D286" s="197">
        <v>0</v>
      </c>
      <c r="E286" s="197">
        <v>0</v>
      </c>
      <c r="F286" s="197">
        <v>4.9020000000000001</v>
      </c>
      <c r="G286" s="197">
        <v>0.59299999999999997</v>
      </c>
      <c r="H286" s="197">
        <v>28</v>
      </c>
      <c r="I286" s="197">
        <v>1.101</v>
      </c>
      <c r="J286" s="198">
        <f t="shared" si="9"/>
        <v>36.751999999999995</v>
      </c>
      <c r="K286"/>
      <c r="L286" s="196">
        <v>1.9630000000000001</v>
      </c>
    </row>
    <row r="287" spans="1:12" x14ac:dyDescent="0.2">
      <c r="A287" s="111">
        <f t="shared" si="8"/>
        <v>10</v>
      </c>
      <c r="B287" s="193">
        <v>43014</v>
      </c>
      <c r="C287" s="197">
        <v>2.452</v>
      </c>
      <c r="D287" s="197">
        <v>0</v>
      </c>
      <c r="E287" s="197">
        <v>0</v>
      </c>
      <c r="F287" s="197">
        <v>3.7570000000000001</v>
      </c>
      <c r="G287" s="197">
        <v>0.49299999999999999</v>
      </c>
      <c r="H287" s="197">
        <v>28</v>
      </c>
      <c r="I287" s="197">
        <v>0</v>
      </c>
      <c r="J287" s="198">
        <f t="shared" si="9"/>
        <v>34.701999999999998</v>
      </c>
      <c r="K287"/>
      <c r="L287" s="196">
        <v>1.9770000000000001</v>
      </c>
    </row>
    <row r="288" spans="1:12" x14ac:dyDescent="0.2">
      <c r="A288" s="111">
        <f t="shared" si="8"/>
        <v>10</v>
      </c>
      <c r="B288" s="193">
        <v>43015</v>
      </c>
      <c r="C288" s="197">
        <v>1.006</v>
      </c>
      <c r="D288" s="197">
        <v>0</v>
      </c>
      <c r="E288" s="197">
        <v>0</v>
      </c>
      <c r="F288" s="197">
        <v>3.4269999999999996</v>
      </c>
      <c r="G288" s="197">
        <v>0.46600000000000003</v>
      </c>
      <c r="H288" s="197">
        <v>27</v>
      </c>
      <c r="I288" s="197">
        <v>1.8280000000000001</v>
      </c>
      <c r="J288" s="198">
        <f t="shared" si="9"/>
        <v>33.727000000000004</v>
      </c>
      <c r="K288"/>
      <c r="L288" s="196">
        <v>1.9239999999999999</v>
      </c>
    </row>
    <row r="289" spans="1:12" x14ac:dyDescent="0.2">
      <c r="A289" s="111">
        <f t="shared" si="8"/>
        <v>10</v>
      </c>
      <c r="B289" s="193">
        <v>43016</v>
      </c>
      <c r="C289" s="197">
        <v>0.90900000000000003</v>
      </c>
      <c r="D289" s="197">
        <v>0</v>
      </c>
      <c r="E289" s="197">
        <v>0</v>
      </c>
      <c r="F289" s="197">
        <v>2.9820000000000002</v>
      </c>
      <c r="G289" s="197">
        <v>0.48499999999999999</v>
      </c>
      <c r="H289" s="197">
        <v>28</v>
      </c>
      <c r="I289" s="197">
        <v>0</v>
      </c>
      <c r="J289" s="198">
        <f t="shared" si="9"/>
        <v>32.375999999999998</v>
      </c>
      <c r="K289"/>
      <c r="L289" s="196">
        <v>1.962</v>
      </c>
    </row>
    <row r="290" spans="1:12" x14ac:dyDescent="0.2">
      <c r="A290" s="111">
        <f t="shared" si="8"/>
        <v>10</v>
      </c>
      <c r="B290" s="193">
        <v>43017</v>
      </c>
      <c r="C290" s="197">
        <v>2.2919999999999998</v>
      </c>
      <c r="D290" s="197">
        <v>0</v>
      </c>
      <c r="E290" s="197">
        <v>0</v>
      </c>
      <c r="F290" s="197">
        <v>2.0199999999999996</v>
      </c>
      <c r="G290" s="197">
        <v>0.77300000000000002</v>
      </c>
      <c r="H290" s="197">
        <v>28</v>
      </c>
      <c r="I290" s="197">
        <v>0</v>
      </c>
      <c r="J290" s="198">
        <f t="shared" si="9"/>
        <v>33.085000000000001</v>
      </c>
      <c r="K290"/>
      <c r="L290" s="196">
        <v>2.109</v>
      </c>
    </row>
    <row r="291" spans="1:12" x14ac:dyDescent="0.2">
      <c r="A291" s="111">
        <f t="shared" si="8"/>
        <v>10</v>
      </c>
      <c r="B291" s="193">
        <v>43018</v>
      </c>
      <c r="C291" s="197">
        <v>2.9379999999999997</v>
      </c>
      <c r="D291" s="197">
        <v>0</v>
      </c>
      <c r="E291" s="197">
        <v>0</v>
      </c>
      <c r="F291" s="197">
        <v>4.0430000000000001</v>
      </c>
      <c r="G291" s="197">
        <v>0.59899999999999998</v>
      </c>
      <c r="H291" s="197">
        <v>30</v>
      </c>
      <c r="I291" s="197">
        <v>0</v>
      </c>
      <c r="J291" s="198">
        <f t="shared" si="9"/>
        <v>37.58</v>
      </c>
      <c r="K291"/>
      <c r="L291" s="196">
        <v>1.927</v>
      </c>
    </row>
    <row r="292" spans="1:12" x14ac:dyDescent="0.2">
      <c r="A292" s="111">
        <f t="shared" si="8"/>
        <v>10</v>
      </c>
      <c r="B292" s="193">
        <v>43019</v>
      </c>
      <c r="C292" s="197">
        <v>4.101</v>
      </c>
      <c r="D292" s="197">
        <v>0</v>
      </c>
      <c r="E292" s="197">
        <v>0</v>
      </c>
      <c r="F292" s="197">
        <v>4.8439999999999994</v>
      </c>
      <c r="G292" s="197">
        <v>0.17</v>
      </c>
      <c r="H292" s="197">
        <v>26</v>
      </c>
      <c r="I292" s="197">
        <v>0</v>
      </c>
      <c r="J292" s="198">
        <f t="shared" si="9"/>
        <v>35.115000000000002</v>
      </c>
      <c r="K292"/>
      <c r="L292" s="196">
        <v>2.0409999999999999</v>
      </c>
    </row>
    <row r="293" spans="1:12" x14ac:dyDescent="0.2">
      <c r="A293" s="111">
        <f t="shared" si="8"/>
        <v>10</v>
      </c>
      <c r="B293" s="193">
        <v>43020</v>
      </c>
      <c r="C293" s="197">
        <v>3.609</v>
      </c>
      <c r="D293" s="197">
        <v>0</v>
      </c>
      <c r="E293" s="197">
        <v>0</v>
      </c>
      <c r="F293" s="197">
        <v>4.7690000000000001</v>
      </c>
      <c r="G293" s="197">
        <v>0.121</v>
      </c>
      <c r="H293" s="197">
        <v>24</v>
      </c>
      <c r="I293" s="197">
        <v>0</v>
      </c>
      <c r="J293" s="198">
        <f t="shared" si="9"/>
        <v>32.499000000000002</v>
      </c>
      <c r="K293"/>
      <c r="L293" s="196">
        <v>2.0019999999999998</v>
      </c>
    </row>
    <row r="294" spans="1:12" x14ac:dyDescent="0.2">
      <c r="A294" s="111">
        <f t="shared" si="8"/>
        <v>10</v>
      </c>
      <c r="B294" s="193">
        <v>43021</v>
      </c>
      <c r="C294" s="197">
        <v>0.83799999999999997</v>
      </c>
      <c r="D294" s="197">
        <v>0</v>
      </c>
      <c r="E294" s="197">
        <v>0</v>
      </c>
      <c r="F294" s="197">
        <v>5.7909999999999995</v>
      </c>
      <c r="G294" s="197">
        <v>9.0999999999999998E-2</v>
      </c>
      <c r="H294" s="197">
        <v>30</v>
      </c>
      <c r="I294" s="197">
        <v>0</v>
      </c>
      <c r="J294" s="198">
        <f t="shared" si="9"/>
        <v>36.72</v>
      </c>
      <c r="K294"/>
      <c r="L294" s="196">
        <v>1.9910000000000001</v>
      </c>
    </row>
    <row r="295" spans="1:12" x14ac:dyDescent="0.2">
      <c r="A295" s="111">
        <f t="shared" si="8"/>
        <v>10</v>
      </c>
      <c r="B295" s="193">
        <v>43022</v>
      </c>
      <c r="C295" s="197">
        <v>1.5939999999999999</v>
      </c>
      <c r="D295" s="197">
        <v>0</v>
      </c>
      <c r="E295" s="197">
        <v>0</v>
      </c>
      <c r="F295" s="197">
        <v>1.85</v>
      </c>
      <c r="G295" s="197">
        <v>0.44</v>
      </c>
      <c r="H295" s="197">
        <v>28</v>
      </c>
      <c r="I295" s="197">
        <v>0</v>
      </c>
      <c r="J295" s="198">
        <f t="shared" si="9"/>
        <v>31.884</v>
      </c>
      <c r="K295"/>
      <c r="L295" s="196">
        <v>1.95</v>
      </c>
    </row>
    <row r="296" spans="1:12" x14ac:dyDescent="0.2">
      <c r="A296" s="111">
        <f t="shared" si="8"/>
        <v>10</v>
      </c>
      <c r="B296" s="193">
        <v>43023</v>
      </c>
      <c r="C296" s="197">
        <v>0.71399999999999997</v>
      </c>
      <c r="D296" s="197">
        <v>0</v>
      </c>
      <c r="E296" s="197">
        <v>0</v>
      </c>
      <c r="F296" s="197">
        <v>2.4260000000000002</v>
      </c>
      <c r="G296" s="197">
        <v>0.184</v>
      </c>
      <c r="H296" s="197">
        <v>29</v>
      </c>
      <c r="I296" s="197">
        <v>0</v>
      </c>
      <c r="J296" s="198">
        <f t="shared" si="9"/>
        <v>32.323999999999998</v>
      </c>
      <c r="K296"/>
      <c r="L296" s="196">
        <v>1.986</v>
      </c>
    </row>
    <row r="297" spans="1:12" x14ac:dyDescent="0.2">
      <c r="A297" s="111">
        <f t="shared" si="8"/>
        <v>10</v>
      </c>
      <c r="B297" s="193">
        <v>43024</v>
      </c>
      <c r="C297" s="197">
        <v>0</v>
      </c>
      <c r="D297" s="197">
        <v>0</v>
      </c>
      <c r="E297" s="197">
        <v>0</v>
      </c>
      <c r="F297" s="197">
        <v>6.8379999999999992</v>
      </c>
      <c r="G297" s="197">
        <v>0.23599999999999999</v>
      </c>
      <c r="H297" s="197">
        <v>26</v>
      </c>
      <c r="I297" s="197">
        <v>0</v>
      </c>
      <c r="J297" s="198">
        <f t="shared" si="9"/>
        <v>33.073999999999998</v>
      </c>
      <c r="K297"/>
      <c r="L297" s="196">
        <v>2.0379999999999998</v>
      </c>
    </row>
    <row r="298" spans="1:12" x14ac:dyDescent="0.2">
      <c r="A298" s="111">
        <f t="shared" si="8"/>
        <v>10</v>
      </c>
      <c r="B298" s="193">
        <v>43025</v>
      </c>
      <c r="C298" s="197">
        <v>0</v>
      </c>
      <c r="D298" s="197">
        <v>0</v>
      </c>
      <c r="E298" s="197">
        <v>0</v>
      </c>
      <c r="F298" s="197">
        <v>9.0150000000000006</v>
      </c>
      <c r="G298" s="197">
        <v>0</v>
      </c>
      <c r="H298" s="197">
        <v>28</v>
      </c>
      <c r="I298" s="197">
        <v>0</v>
      </c>
      <c r="J298" s="198">
        <f t="shared" si="9"/>
        <v>37.015000000000001</v>
      </c>
      <c r="K298"/>
      <c r="L298" s="196">
        <v>2.0920000000000001</v>
      </c>
    </row>
    <row r="299" spans="1:12" x14ac:dyDescent="0.2">
      <c r="A299" s="111">
        <f t="shared" si="8"/>
        <v>10</v>
      </c>
      <c r="B299" s="193">
        <v>43026</v>
      </c>
      <c r="C299" s="197">
        <v>0</v>
      </c>
      <c r="D299" s="197">
        <v>0</v>
      </c>
      <c r="E299" s="197">
        <v>0</v>
      </c>
      <c r="F299" s="197">
        <v>7.3740000000000006</v>
      </c>
      <c r="G299" s="197">
        <v>0</v>
      </c>
      <c r="H299" s="197">
        <v>26</v>
      </c>
      <c r="I299" s="197">
        <v>0</v>
      </c>
      <c r="J299" s="198">
        <f t="shared" si="9"/>
        <v>33.374000000000002</v>
      </c>
      <c r="K299"/>
      <c r="L299" s="196">
        <v>2.0230000000000001</v>
      </c>
    </row>
    <row r="300" spans="1:12" x14ac:dyDescent="0.2">
      <c r="A300" s="111">
        <f t="shared" si="8"/>
        <v>10</v>
      </c>
      <c r="B300" s="193">
        <v>43027</v>
      </c>
      <c r="C300" s="197">
        <v>0</v>
      </c>
      <c r="D300" s="197">
        <v>0</v>
      </c>
      <c r="E300" s="197">
        <v>0</v>
      </c>
      <c r="F300" s="197">
        <v>7.7010000000000005</v>
      </c>
      <c r="G300" s="197">
        <v>0</v>
      </c>
      <c r="H300" s="197">
        <v>28</v>
      </c>
      <c r="I300" s="197">
        <v>0</v>
      </c>
      <c r="J300" s="198">
        <f t="shared" si="9"/>
        <v>35.701000000000001</v>
      </c>
      <c r="K300"/>
      <c r="L300" s="196">
        <v>2.02</v>
      </c>
    </row>
    <row r="301" spans="1:12" x14ac:dyDescent="0.2">
      <c r="A301" s="111">
        <f t="shared" si="8"/>
        <v>10</v>
      </c>
      <c r="B301" s="193">
        <v>43028</v>
      </c>
      <c r="C301" s="197">
        <v>0.127</v>
      </c>
      <c r="D301" s="197">
        <v>0</v>
      </c>
      <c r="E301" s="197">
        <v>0</v>
      </c>
      <c r="F301" s="197">
        <v>5.4789999999999992</v>
      </c>
      <c r="G301" s="197">
        <v>0</v>
      </c>
      <c r="H301" s="197">
        <v>31</v>
      </c>
      <c r="I301" s="197">
        <v>0</v>
      </c>
      <c r="J301" s="198">
        <f t="shared" si="9"/>
        <v>36.606000000000002</v>
      </c>
      <c r="K301"/>
      <c r="L301" s="196">
        <v>2.0230000000000001</v>
      </c>
    </row>
    <row r="302" spans="1:12" x14ac:dyDescent="0.2">
      <c r="A302" s="111">
        <f t="shared" si="8"/>
        <v>10</v>
      </c>
      <c r="B302" s="193">
        <v>43029</v>
      </c>
      <c r="C302" s="197">
        <v>2.3119999999999998</v>
      </c>
      <c r="D302" s="197">
        <v>0</v>
      </c>
      <c r="E302" s="197">
        <v>0</v>
      </c>
      <c r="F302" s="197">
        <v>0.25900000000000001</v>
      </c>
      <c r="G302" s="197">
        <v>0</v>
      </c>
      <c r="H302" s="197">
        <v>29</v>
      </c>
      <c r="I302" s="197">
        <v>0.46599999999999997</v>
      </c>
      <c r="J302" s="198">
        <f t="shared" si="9"/>
        <v>32.036999999999999</v>
      </c>
      <c r="K302"/>
      <c r="L302" s="196">
        <v>1.94</v>
      </c>
    </row>
    <row r="303" spans="1:12" x14ac:dyDescent="0.2">
      <c r="A303" s="111">
        <f t="shared" si="8"/>
        <v>10</v>
      </c>
      <c r="B303" s="193">
        <v>43030</v>
      </c>
      <c r="C303" s="197">
        <v>2.819</v>
      </c>
      <c r="D303" s="197">
        <v>0</v>
      </c>
      <c r="E303" s="197">
        <v>0</v>
      </c>
      <c r="F303" s="197">
        <v>0</v>
      </c>
      <c r="G303" s="197">
        <v>0</v>
      </c>
      <c r="H303" s="197">
        <v>27</v>
      </c>
      <c r="I303" s="197">
        <v>0.52499999999999991</v>
      </c>
      <c r="J303" s="198">
        <f t="shared" si="9"/>
        <v>30.343999999999998</v>
      </c>
      <c r="K303"/>
      <c r="L303" s="196">
        <v>1.996</v>
      </c>
    </row>
    <row r="304" spans="1:12" x14ac:dyDescent="0.2">
      <c r="A304" s="111">
        <f t="shared" si="8"/>
        <v>10</v>
      </c>
      <c r="B304" s="193">
        <v>43031</v>
      </c>
      <c r="C304" s="197">
        <v>0.57200000000000006</v>
      </c>
      <c r="D304" s="197">
        <v>0.28000000000000003</v>
      </c>
      <c r="E304" s="197">
        <v>0.05</v>
      </c>
      <c r="F304" s="197">
        <v>4.5039999999999996</v>
      </c>
      <c r="G304" s="197">
        <v>0.38400000000000001</v>
      </c>
      <c r="H304" s="197">
        <v>27</v>
      </c>
      <c r="I304" s="197">
        <v>0.92100000000000004</v>
      </c>
      <c r="J304" s="198">
        <f t="shared" si="9"/>
        <v>33.710999999999999</v>
      </c>
      <c r="K304"/>
      <c r="L304" s="196">
        <v>2.077</v>
      </c>
    </row>
    <row r="305" spans="1:12" x14ac:dyDescent="0.2">
      <c r="A305" s="111">
        <f t="shared" si="8"/>
        <v>10</v>
      </c>
      <c r="B305" s="193">
        <v>43032</v>
      </c>
      <c r="C305" s="197">
        <v>0</v>
      </c>
      <c r="D305" s="197">
        <v>0</v>
      </c>
      <c r="E305" s="197">
        <v>0</v>
      </c>
      <c r="F305" s="197">
        <v>9.9450000000000003</v>
      </c>
      <c r="G305" s="197">
        <v>0</v>
      </c>
      <c r="H305" s="197">
        <v>27</v>
      </c>
      <c r="I305" s="197">
        <v>0</v>
      </c>
      <c r="J305" s="198">
        <f t="shared" si="9"/>
        <v>36.945</v>
      </c>
      <c r="K305"/>
      <c r="L305" s="196">
        <v>2.1349999999999998</v>
      </c>
    </row>
    <row r="306" spans="1:12" x14ac:dyDescent="0.2">
      <c r="A306" s="111">
        <f t="shared" si="8"/>
        <v>10</v>
      </c>
      <c r="B306" s="193">
        <v>43033</v>
      </c>
      <c r="C306" s="197">
        <v>0</v>
      </c>
      <c r="D306" s="197">
        <v>0</v>
      </c>
      <c r="E306" s="197">
        <v>0</v>
      </c>
      <c r="F306" s="197">
        <v>9.5860000000000003</v>
      </c>
      <c r="G306" s="197">
        <v>0</v>
      </c>
      <c r="H306" s="197">
        <v>27</v>
      </c>
      <c r="I306" s="197">
        <v>0</v>
      </c>
      <c r="J306" s="198">
        <f t="shared" si="9"/>
        <v>36.585999999999999</v>
      </c>
      <c r="K306"/>
      <c r="L306" s="196">
        <v>2.08</v>
      </c>
    </row>
    <row r="307" spans="1:12" x14ac:dyDescent="0.2">
      <c r="A307" s="111">
        <f t="shared" si="8"/>
        <v>10</v>
      </c>
      <c r="B307" s="193">
        <v>43034</v>
      </c>
      <c r="C307" s="197">
        <v>0</v>
      </c>
      <c r="D307" s="197">
        <v>0</v>
      </c>
      <c r="E307" s="197">
        <v>0</v>
      </c>
      <c r="F307" s="197">
        <v>9.0280000000000005</v>
      </c>
      <c r="G307" s="197">
        <v>0</v>
      </c>
      <c r="H307" s="197">
        <v>27</v>
      </c>
      <c r="I307" s="197">
        <v>0</v>
      </c>
      <c r="J307" s="198">
        <f t="shared" si="9"/>
        <v>36.027999999999999</v>
      </c>
      <c r="K307"/>
      <c r="L307" s="196">
        <v>1.9690000000000001</v>
      </c>
    </row>
    <row r="308" spans="1:12" x14ac:dyDescent="0.2">
      <c r="A308" s="111">
        <f t="shared" si="8"/>
        <v>10</v>
      </c>
      <c r="B308" s="193">
        <v>43035</v>
      </c>
      <c r="C308" s="197">
        <v>0</v>
      </c>
      <c r="D308" s="197">
        <v>0</v>
      </c>
      <c r="E308" s="197">
        <v>0</v>
      </c>
      <c r="F308" s="197">
        <v>3.91</v>
      </c>
      <c r="G308" s="197">
        <v>0</v>
      </c>
      <c r="H308" s="197">
        <v>24</v>
      </c>
      <c r="I308" s="197">
        <v>2.8810000000000002</v>
      </c>
      <c r="J308" s="198">
        <f t="shared" si="9"/>
        <v>30.791</v>
      </c>
      <c r="K308"/>
      <c r="L308" s="196">
        <v>1.9359999999999999</v>
      </c>
    </row>
    <row r="309" spans="1:12" x14ac:dyDescent="0.2">
      <c r="A309" s="111">
        <f t="shared" si="8"/>
        <v>10</v>
      </c>
      <c r="B309" s="193">
        <v>43036</v>
      </c>
      <c r="C309" s="197">
        <v>2.137</v>
      </c>
      <c r="D309" s="197">
        <v>0</v>
      </c>
      <c r="E309" s="197">
        <v>0</v>
      </c>
      <c r="F309" s="197">
        <v>0.59399999999999997</v>
      </c>
      <c r="G309" s="197">
        <v>1.1459999999999999</v>
      </c>
      <c r="H309" s="197">
        <v>28</v>
      </c>
      <c r="I309" s="197">
        <v>0.46</v>
      </c>
      <c r="J309" s="198">
        <f t="shared" si="9"/>
        <v>32.336999999999996</v>
      </c>
      <c r="K309"/>
      <c r="L309" s="196">
        <v>1.9550000000000001</v>
      </c>
    </row>
    <row r="310" spans="1:12" x14ac:dyDescent="0.2">
      <c r="A310" s="111">
        <f t="shared" si="8"/>
        <v>10</v>
      </c>
      <c r="B310" s="193">
        <v>43037</v>
      </c>
      <c r="C310" s="197">
        <v>1.7909999999999999</v>
      </c>
      <c r="D310" s="197">
        <v>0</v>
      </c>
      <c r="E310" s="197">
        <v>0</v>
      </c>
      <c r="F310" s="197">
        <v>0</v>
      </c>
      <c r="G310" s="197">
        <v>1.0289999999999999</v>
      </c>
      <c r="H310" s="197">
        <v>30</v>
      </c>
      <c r="I310" s="197">
        <v>1.2270000000000001</v>
      </c>
      <c r="J310" s="198">
        <f t="shared" si="9"/>
        <v>34.046999999999997</v>
      </c>
      <c r="K310"/>
      <c r="L310" s="196">
        <v>1.978</v>
      </c>
    </row>
    <row r="311" spans="1:12" x14ac:dyDescent="0.2">
      <c r="A311" s="111">
        <f t="shared" si="8"/>
        <v>10</v>
      </c>
      <c r="B311" s="193">
        <v>43038</v>
      </c>
      <c r="C311" s="197">
        <v>0</v>
      </c>
      <c r="D311" s="197">
        <v>0</v>
      </c>
      <c r="E311" s="197">
        <v>0</v>
      </c>
      <c r="F311" s="197">
        <v>5.6370000000000005</v>
      </c>
      <c r="G311" s="197">
        <v>0</v>
      </c>
      <c r="H311" s="197">
        <v>28</v>
      </c>
      <c r="I311" s="197">
        <v>0.504</v>
      </c>
      <c r="J311" s="198">
        <f t="shared" si="9"/>
        <v>34.140999999999998</v>
      </c>
      <c r="K311"/>
      <c r="L311" s="196">
        <v>2.0289999999999999</v>
      </c>
    </row>
    <row r="312" spans="1:12" x14ac:dyDescent="0.2">
      <c r="A312" s="111">
        <f t="shared" si="8"/>
        <v>10</v>
      </c>
      <c r="B312" s="193">
        <v>43039</v>
      </c>
      <c r="C312" s="197">
        <v>2.9000000000000001E-2</v>
      </c>
      <c r="D312" s="197">
        <v>0</v>
      </c>
      <c r="E312" s="197">
        <v>0</v>
      </c>
      <c r="F312" s="197">
        <v>6.0540000000000003</v>
      </c>
      <c r="G312" s="197">
        <v>0</v>
      </c>
      <c r="H312" s="197">
        <v>29</v>
      </c>
      <c r="I312" s="197">
        <v>0</v>
      </c>
      <c r="J312" s="198">
        <f t="shared" si="9"/>
        <v>35.082999999999998</v>
      </c>
      <c r="K312"/>
      <c r="L312" s="196">
        <v>1.909</v>
      </c>
    </row>
    <row r="313" spans="1:12" x14ac:dyDescent="0.2">
      <c r="A313" s="111">
        <f t="shared" si="8"/>
        <v>11</v>
      </c>
      <c r="B313" s="193">
        <v>43040</v>
      </c>
      <c r="C313" s="197">
        <v>0</v>
      </c>
      <c r="D313" s="197">
        <v>0</v>
      </c>
      <c r="E313" s="197">
        <v>0</v>
      </c>
      <c r="F313" s="197">
        <v>3.6629999999999998</v>
      </c>
      <c r="G313" s="197">
        <v>0</v>
      </c>
      <c r="H313" s="197">
        <v>28</v>
      </c>
      <c r="I313" s="197">
        <v>0</v>
      </c>
      <c r="J313" s="198">
        <f t="shared" si="9"/>
        <v>31.663</v>
      </c>
      <c r="K313"/>
      <c r="L313" s="196">
        <v>1.958</v>
      </c>
    </row>
    <row r="314" spans="1:12" x14ac:dyDescent="0.2">
      <c r="A314" s="111">
        <f t="shared" si="8"/>
        <v>11</v>
      </c>
      <c r="B314" s="193">
        <v>43041</v>
      </c>
      <c r="C314" s="197">
        <v>0</v>
      </c>
      <c r="D314" s="197">
        <v>0</v>
      </c>
      <c r="E314" s="197">
        <v>0</v>
      </c>
      <c r="F314" s="197">
        <v>4.5350000000000001</v>
      </c>
      <c r="G314" s="197">
        <v>0</v>
      </c>
      <c r="H314" s="197">
        <v>29</v>
      </c>
      <c r="I314" s="197">
        <v>0</v>
      </c>
      <c r="J314" s="198">
        <f t="shared" si="9"/>
        <v>33.534999999999997</v>
      </c>
      <c r="K314"/>
      <c r="L314" s="196">
        <v>0.19800000000000001</v>
      </c>
    </row>
    <row r="315" spans="1:12" x14ac:dyDescent="0.2">
      <c r="A315" s="111">
        <f t="shared" si="8"/>
        <v>11</v>
      </c>
      <c r="B315" s="193">
        <v>43042</v>
      </c>
      <c r="C315" s="197">
        <v>0</v>
      </c>
      <c r="D315" s="197">
        <v>0</v>
      </c>
      <c r="E315" s="197">
        <v>0</v>
      </c>
      <c r="F315" s="197">
        <v>3.7089999999999996</v>
      </c>
      <c r="G315" s="197">
        <v>0</v>
      </c>
      <c r="H315" s="197">
        <v>30</v>
      </c>
      <c r="I315" s="197">
        <v>0</v>
      </c>
      <c r="J315" s="198">
        <f t="shared" si="9"/>
        <v>33.709000000000003</v>
      </c>
      <c r="K315"/>
      <c r="L315" s="196">
        <v>1.9730000000000001</v>
      </c>
    </row>
    <row r="316" spans="1:12" x14ac:dyDescent="0.2">
      <c r="A316" s="111">
        <f t="shared" si="8"/>
        <v>11</v>
      </c>
      <c r="B316" s="193">
        <v>43043</v>
      </c>
      <c r="C316" s="197">
        <v>1.6709999999999998</v>
      </c>
      <c r="D316" s="197">
        <v>0</v>
      </c>
      <c r="E316" s="197">
        <v>0</v>
      </c>
      <c r="F316" s="197">
        <v>0.16</v>
      </c>
      <c r="G316" s="197">
        <v>0.54100000000000004</v>
      </c>
      <c r="H316" s="197">
        <v>29</v>
      </c>
      <c r="I316" s="197">
        <v>0.34799999999999998</v>
      </c>
      <c r="J316" s="198">
        <f t="shared" si="9"/>
        <v>31.72</v>
      </c>
      <c r="K316"/>
      <c r="L316" s="196">
        <v>1.8169999999999999</v>
      </c>
    </row>
    <row r="317" spans="1:12" x14ac:dyDescent="0.2">
      <c r="A317" s="111">
        <f t="shared" si="8"/>
        <v>11</v>
      </c>
      <c r="B317" s="193">
        <v>43044</v>
      </c>
      <c r="C317" s="197">
        <v>1.6639999999999999</v>
      </c>
      <c r="D317" s="197">
        <v>0</v>
      </c>
      <c r="E317" s="197">
        <v>0</v>
      </c>
      <c r="F317" s="197">
        <v>0</v>
      </c>
      <c r="G317" s="197">
        <v>1.0580000000000001</v>
      </c>
      <c r="H317" s="197">
        <v>26</v>
      </c>
      <c r="I317" s="197">
        <v>0.59299999999999997</v>
      </c>
      <c r="J317" s="198">
        <f t="shared" si="9"/>
        <v>29.315000000000001</v>
      </c>
      <c r="K317"/>
      <c r="L317" s="196">
        <v>1.887</v>
      </c>
    </row>
    <row r="318" spans="1:12" x14ac:dyDescent="0.2">
      <c r="A318" s="111">
        <f t="shared" si="8"/>
        <v>11</v>
      </c>
      <c r="B318" s="193">
        <v>43045</v>
      </c>
      <c r="C318" s="197">
        <v>0</v>
      </c>
      <c r="D318" s="197">
        <v>0</v>
      </c>
      <c r="E318" s="197">
        <v>0</v>
      </c>
      <c r="F318" s="197">
        <v>4.5069999999999997</v>
      </c>
      <c r="G318" s="197">
        <v>0</v>
      </c>
      <c r="H318" s="197">
        <v>31</v>
      </c>
      <c r="I318" s="197">
        <v>0.57199999999999995</v>
      </c>
      <c r="J318" s="198">
        <f t="shared" si="9"/>
        <v>36.079000000000001</v>
      </c>
      <c r="K318"/>
      <c r="L318" s="196">
        <v>1.9710000000000001</v>
      </c>
    </row>
    <row r="319" spans="1:12" x14ac:dyDescent="0.2">
      <c r="A319" s="111">
        <f t="shared" si="8"/>
        <v>11</v>
      </c>
      <c r="B319" s="193">
        <v>43046</v>
      </c>
      <c r="C319" s="197">
        <v>0</v>
      </c>
      <c r="D319" s="197">
        <v>0</v>
      </c>
      <c r="E319" s="197">
        <v>0</v>
      </c>
      <c r="F319" s="197">
        <v>5.7270000000000003</v>
      </c>
      <c r="G319" s="197">
        <v>0</v>
      </c>
      <c r="H319" s="197">
        <v>27</v>
      </c>
      <c r="I319" s="197">
        <v>0</v>
      </c>
      <c r="J319" s="198">
        <f t="shared" si="9"/>
        <v>32.727000000000004</v>
      </c>
      <c r="K319"/>
      <c r="L319" s="196">
        <v>2.0049999999999999</v>
      </c>
    </row>
    <row r="320" spans="1:12" x14ac:dyDescent="0.2">
      <c r="A320" s="111">
        <f t="shared" si="8"/>
        <v>11</v>
      </c>
      <c r="B320" s="193">
        <v>43047</v>
      </c>
      <c r="C320" s="197">
        <v>0.217</v>
      </c>
      <c r="D320" s="197">
        <v>0</v>
      </c>
      <c r="E320" s="197">
        <v>0</v>
      </c>
      <c r="F320" s="197">
        <v>5.0690000000000008</v>
      </c>
      <c r="G320" s="197">
        <v>0</v>
      </c>
      <c r="H320" s="197">
        <v>28</v>
      </c>
      <c r="I320" s="197">
        <v>0</v>
      </c>
      <c r="J320" s="198">
        <f t="shared" si="9"/>
        <v>33.286000000000001</v>
      </c>
      <c r="K320"/>
      <c r="L320" s="196">
        <v>1.9690000000000001</v>
      </c>
    </row>
    <row r="321" spans="1:12" x14ac:dyDescent="0.2">
      <c r="A321" s="111">
        <f t="shared" si="8"/>
        <v>11</v>
      </c>
      <c r="B321" s="193">
        <v>43048</v>
      </c>
      <c r="C321" s="197">
        <v>0</v>
      </c>
      <c r="D321" s="197">
        <v>0</v>
      </c>
      <c r="E321" s="197">
        <v>0</v>
      </c>
      <c r="F321" s="197">
        <v>5.5449999999999999</v>
      </c>
      <c r="G321" s="197">
        <v>0</v>
      </c>
      <c r="H321" s="197">
        <v>30</v>
      </c>
      <c r="I321" s="197">
        <v>0</v>
      </c>
      <c r="J321" s="198">
        <f t="shared" si="9"/>
        <v>35.545000000000002</v>
      </c>
      <c r="K321"/>
      <c r="L321" s="196">
        <v>1.927</v>
      </c>
    </row>
    <row r="322" spans="1:12" x14ac:dyDescent="0.2">
      <c r="A322" s="111">
        <f t="shared" si="8"/>
        <v>11</v>
      </c>
      <c r="B322" s="193">
        <v>43049</v>
      </c>
      <c r="C322" s="197">
        <v>0</v>
      </c>
      <c r="D322" s="197">
        <v>0</v>
      </c>
      <c r="E322" s="197">
        <v>0</v>
      </c>
      <c r="F322" s="197">
        <v>4.4480000000000004</v>
      </c>
      <c r="G322" s="197">
        <v>0</v>
      </c>
      <c r="H322" s="197">
        <v>28</v>
      </c>
      <c r="I322" s="197">
        <v>0</v>
      </c>
      <c r="J322" s="198">
        <f t="shared" si="9"/>
        <v>32.448</v>
      </c>
      <c r="K322"/>
      <c r="L322" s="196">
        <v>1.8759999999999999</v>
      </c>
    </row>
    <row r="323" spans="1:12" x14ac:dyDescent="0.2">
      <c r="A323" s="111">
        <f t="shared" si="8"/>
        <v>11</v>
      </c>
      <c r="B323" s="193">
        <v>43050</v>
      </c>
      <c r="C323" s="197">
        <v>1.294</v>
      </c>
      <c r="D323" s="197">
        <v>0</v>
      </c>
      <c r="E323" s="197">
        <v>0</v>
      </c>
      <c r="F323" s="197">
        <v>0.56000000000000005</v>
      </c>
      <c r="G323" s="197">
        <v>0.73799999999999999</v>
      </c>
      <c r="H323" s="197">
        <v>26</v>
      </c>
      <c r="I323" s="197">
        <v>0.69</v>
      </c>
      <c r="J323" s="198">
        <f t="shared" si="9"/>
        <v>29.282</v>
      </c>
      <c r="K323"/>
      <c r="L323" s="196">
        <v>0.183</v>
      </c>
    </row>
    <row r="324" spans="1:12" x14ac:dyDescent="0.2">
      <c r="A324" s="111">
        <f t="shared" si="8"/>
        <v>11</v>
      </c>
      <c r="B324" s="193">
        <v>43051</v>
      </c>
      <c r="C324" s="197">
        <v>1.484</v>
      </c>
      <c r="D324" s="197">
        <v>0</v>
      </c>
      <c r="E324" s="197">
        <v>0</v>
      </c>
      <c r="F324" s="197">
        <v>0</v>
      </c>
      <c r="G324" s="197">
        <v>0.96299999999999997</v>
      </c>
      <c r="H324" s="197">
        <v>28</v>
      </c>
      <c r="I324" s="197">
        <v>1.1819999999999999</v>
      </c>
      <c r="J324" s="198">
        <f t="shared" si="9"/>
        <v>31.628999999999998</v>
      </c>
      <c r="K324"/>
      <c r="L324" s="196">
        <v>1.903</v>
      </c>
    </row>
    <row r="325" spans="1:12" x14ac:dyDescent="0.2">
      <c r="A325" s="111">
        <f t="shared" si="8"/>
        <v>11</v>
      </c>
      <c r="B325" s="193">
        <v>43052</v>
      </c>
      <c r="C325" s="197">
        <v>0</v>
      </c>
      <c r="D325" s="197">
        <v>0</v>
      </c>
      <c r="E325" s="197">
        <v>0</v>
      </c>
      <c r="F325" s="197">
        <v>5.8680000000000003</v>
      </c>
      <c r="G325" s="197">
        <v>0</v>
      </c>
      <c r="H325" s="197">
        <v>29</v>
      </c>
      <c r="I325" s="197">
        <v>0.39200000000000002</v>
      </c>
      <c r="J325" s="198">
        <f t="shared" si="9"/>
        <v>35.260000000000005</v>
      </c>
      <c r="K325"/>
      <c r="L325" s="196">
        <v>2.052</v>
      </c>
    </row>
    <row r="326" spans="1:12" x14ac:dyDescent="0.2">
      <c r="A326" s="111">
        <f t="shared" si="8"/>
        <v>11</v>
      </c>
      <c r="B326" s="193">
        <v>43053</v>
      </c>
      <c r="C326" s="197">
        <v>0.17499999999999999</v>
      </c>
      <c r="D326" s="197">
        <v>0</v>
      </c>
      <c r="E326" s="197">
        <v>0</v>
      </c>
      <c r="F326" s="197">
        <v>5.2829999999999995</v>
      </c>
      <c r="G326" s="197">
        <v>0</v>
      </c>
      <c r="H326" s="197">
        <v>28</v>
      </c>
      <c r="I326" s="197">
        <v>0</v>
      </c>
      <c r="J326" s="198">
        <f t="shared" si="9"/>
        <v>33.457999999999998</v>
      </c>
      <c r="K326"/>
      <c r="L326" s="196">
        <v>1.9930000000000001</v>
      </c>
    </row>
    <row r="327" spans="1:12" x14ac:dyDescent="0.2">
      <c r="A327" s="111">
        <f t="shared" si="8"/>
        <v>11</v>
      </c>
      <c r="B327" s="193">
        <v>43054</v>
      </c>
      <c r="C327" s="197">
        <v>1.583</v>
      </c>
      <c r="D327" s="197">
        <v>0</v>
      </c>
      <c r="E327" s="197">
        <v>0</v>
      </c>
      <c r="F327" s="197">
        <v>5.3220000000000001</v>
      </c>
      <c r="G327" s="197">
        <v>0</v>
      </c>
      <c r="H327" s="197">
        <v>29</v>
      </c>
      <c r="I327" s="197">
        <v>0</v>
      </c>
      <c r="J327" s="198">
        <f t="shared" si="9"/>
        <v>35.905000000000001</v>
      </c>
      <c r="K327"/>
      <c r="L327" s="196">
        <v>2.077</v>
      </c>
    </row>
    <row r="328" spans="1:12" x14ac:dyDescent="0.2">
      <c r="A328" s="111">
        <f t="shared" si="8"/>
        <v>11</v>
      </c>
      <c r="B328" s="193">
        <v>43055</v>
      </c>
      <c r="C328" s="197">
        <v>0</v>
      </c>
      <c r="D328" s="197">
        <v>0</v>
      </c>
      <c r="E328" s="197">
        <v>0</v>
      </c>
      <c r="F328" s="197">
        <v>6.3000000000000007</v>
      </c>
      <c r="G328" s="197">
        <v>0</v>
      </c>
      <c r="H328" s="197">
        <v>29</v>
      </c>
      <c r="I328" s="197">
        <v>0</v>
      </c>
      <c r="J328" s="198">
        <f t="shared" si="9"/>
        <v>35.299999999999997</v>
      </c>
      <c r="K328"/>
      <c r="L328" s="196">
        <v>1.9930000000000001</v>
      </c>
    </row>
    <row r="329" spans="1:12" x14ac:dyDescent="0.2">
      <c r="A329" s="111">
        <f t="shared" ref="A329:A373" si="10">+IF(ISBLANK($B329),"",MONTH($B329))</f>
        <v>11</v>
      </c>
      <c r="B329" s="193">
        <v>43056</v>
      </c>
      <c r="C329" s="197">
        <v>0</v>
      </c>
      <c r="D329" s="197">
        <v>0</v>
      </c>
      <c r="E329" s="197">
        <v>0</v>
      </c>
      <c r="F329" s="197">
        <v>4.5310000000000006</v>
      </c>
      <c r="G329" s="197">
        <v>0</v>
      </c>
      <c r="H329" s="197">
        <v>28</v>
      </c>
      <c r="I329" s="197">
        <v>0</v>
      </c>
      <c r="J329" s="198">
        <f t="shared" ref="J329:J373" si="11">+SUM(C329:I329)</f>
        <v>32.530999999999999</v>
      </c>
      <c r="K329"/>
      <c r="L329" s="196">
        <v>0.19400000000000001</v>
      </c>
    </row>
    <row r="330" spans="1:12" x14ac:dyDescent="0.2">
      <c r="A330" s="111">
        <f t="shared" si="10"/>
        <v>11</v>
      </c>
      <c r="B330" s="193">
        <v>43057</v>
      </c>
      <c r="C330" s="197">
        <v>1.8240000000000001</v>
      </c>
      <c r="D330" s="197">
        <v>0</v>
      </c>
      <c r="E330" s="197">
        <v>0</v>
      </c>
      <c r="F330" s="197">
        <v>0.13700000000000001</v>
      </c>
      <c r="G330" s="197">
        <v>1.1659999999999999</v>
      </c>
      <c r="H330" s="197">
        <v>29</v>
      </c>
      <c r="I330" s="197">
        <v>0.34399999999999997</v>
      </c>
      <c r="J330" s="198">
        <f t="shared" si="11"/>
        <v>32.471000000000004</v>
      </c>
      <c r="K330"/>
      <c r="L330" s="196">
        <v>1.8740000000000001</v>
      </c>
    </row>
    <row r="331" spans="1:12" x14ac:dyDescent="0.2">
      <c r="A331" s="111">
        <f t="shared" si="10"/>
        <v>11</v>
      </c>
      <c r="B331" s="193">
        <v>43058</v>
      </c>
      <c r="C331" s="197">
        <v>1.645</v>
      </c>
      <c r="D331" s="197">
        <v>0</v>
      </c>
      <c r="E331" s="197">
        <v>0</v>
      </c>
      <c r="F331" s="197">
        <v>0</v>
      </c>
      <c r="G331" s="197">
        <v>0.78500000000000003</v>
      </c>
      <c r="H331" s="197">
        <v>28</v>
      </c>
      <c r="I331" s="197">
        <v>0.85099999999999998</v>
      </c>
      <c r="J331" s="198">
        <f t="shared" si="11"/>
        <v>31.280999999999999</v>
      </c>
      <c r="K331"/>
      <c r="L331" s="196">
        <v>1.9159999999999999</v>
      </c>
    </row>
    <row r="332" spans="1:12" x14ac:dyDescent="0.2">
      <c r="A332" s="111">
        <f t="shared" si="10"/>
        <v>11</v>
      </c>
      <c r="B332" s="193">
        <v>43059</v>
      </c>
      <c r="C332" s="197">
        <v>0</v>
      </c>
      <c r="D332" s="197">
        <v>0</v>
      </c>
      <c r="E332" s="197">
        <v>0</v>
      </c>
      <c r="F332" s="197">
        <v>5.1859999999999999</v>
      </c>
      <c r="G332" s="197">
        <v>0</v>
      </c>
      <c r="H332" s="197">
        <v>29</v>
      </c>
      <c r="I332" s="197">
        <v>0.20300000000000001</v>
      </c>
      <c r="J332" s="198">
        <f t="shared" si="11"/>
        <v>34.389000000000003</v>
      </c>
      <c r="K332"/>
      <c r="L332" s="196">
        <v>2.0720000000000001</v>
      </c>
    </row>
    <row r="333" spans="1:12" x14ac:dyDescent="0.2">
      <c r="A333" s="111">
        <f t="shared" si="10"/>
        <v>11</v>
      </c>
      <c r="B333" s="193">
        <v>43060</v>
      </c>
      <c r="C333" s="197">
        <v>0</v>
      </c>
      <c r="D333" s="197">
        <v>0</v>
      </c>
      <c r="E333" s="197">
        <v>0</v>
      </c>
      <c r="F333" s="197">
        <v>5.0039999999999996</v>
      </c>
      <c r="G333" s="197">
        <v>0</v>
      </c>
      <c r="H333" s="197">
        <v>30</v>
      </c>
      <c r="I333" s="197">
        <v>0</v>
      </c>
      <c r="J333" s="198">
        <f t="shared" si="11"/>
        <v>35.003999999999998</v>
      </c>
      <c r="K333"/>
      <c r="L333" s="196">
        <v>1.976</v>
      </c>
    </row>
    <row r="334" spans="1:12" x14ac:dyDescent="0.2">
      <c r="A334" s="111">
        <f t="shared" si="10"/>
        <v>11</v>
      </c>
      <c r="B334" s="193">
        <v>43061</v>
      </c>
      <c r="C334" s="197">
        <v>0</v>
      </c>
      <c r="D334" s="197">
        <v>0</v>
      </c>
      <c r="E334" s="197">
        <v>0</v>
      </c>
      <c r="F334" s="197">
        <v>5.3520000000000003</v>
      </c>
      <c r="G334" s="197">
        <v>0</v>
      </c>
      <c r="H334" s="197">
        <v>27</v>
      </c>
      <c r="I334" s="197">
        <v>0</v>
      </c>
      <c r="J334" s="198">
        <f t="shared" si="11"/>
        <v>32.352000000000004</v>
      </c>
      <c r="K334"/>
      <c r="L334" s="196">
        <v>2.0169999999999999</v>
      </c>
    </row>
    <row r="335" spans="1:12" x14ac:dyDescent="0.2">
      <c r="A335" s="111">
        <f t="shared" si="10"/>
        <v>11</v>
      </c>
      <c r="B335" s="193">
        <v>43062</v>
      </c>
      <c r="C335" s="197">
        <v>0</v>
      </c>
      <c r="D335" s="197">
        <v>0</v>
      </c>
      <c r="E335" s="197">
        <v>0</v>
      </c>
      <c r="F335" s="197">
        <v>4.569</v>
      </c>
      <c r="G335" s="197">
        <v>0</v>
      </c>
      <c r="H335" s="197">
        <v>30</v>
      </c>
      <c r="I335" s="197">
        <v>0</v>
      </c>
      <c r="J335" s="198">
        <f t="shared" si="11"/>
        <v>34.569000000000003</v>
      </c>
      <c r="K335"/>
      <c r="L335" s="196">
        <v>1.996</v>
      </c>
    </row>
    <row r="336" spans="1:12" x14ac:dyDescent="0.2">
      <c r="A336" s="111">
        <f t="shared" si="10"/>
        <v>11</v>
      </c>
      <c r="B336" s="193">
        <v>43063</v>
      </c>
      <c r="C336" s="197">
        <v>0</v>
      </c>
      <c r="D336" s="197">
        <v>0</v>
      </c>
      <c r="E336" s="197">
        <v>0</v>
      </c>
      <c r="F336" s="197">
        <v>3.3319999999999999</v>
      </c>
      <c r="G336" s="197">
        <v>0</v>
      </c>
      <c r="H336" s="197">
        <v>27</v>
      </c>
      <c r="I336" s="197">
        <v>2.4130000000000003</v>
      </c>
      <c r="J336" s="198">
        <f t="shared" si="11"/>
        <v>32.745000000000005</v>
      </c>
      <c r="K336"/>
      <c r="L336" s="196">
        <v>1.879</v>
      </c>
    </row>
    <row r="337" spans="1:12" x14ac:dyDescent="0.2">
      <c r="A337" s="111">
        <f t="shared" si="10"/>
        <v>11</v>
      </c>
      <c r="B337" s="193">
        <v>43064</v>
      </c>
      <c r="C337" s="197">
        <v>1.4079999999999999</v>
      </c>
      <c r="D337" s="197">
        <v>0</v>
      </c>
      <c r="E337" s="197">
        <v>0</v>
      </c>
      <c r="F337" s="197">
        <v>0.191</v>
      </c>
      <c r="G337" s="197">
        <v>0.83099999999999996</v>
      </c>
      <c r="H337" s="197">
        <v>29</v>
      </c>
      <c r="I337" s="197">
        <v>0.48099999999999998</v>
      </c>
      <c r="J337" s="198">
        <f t="shared" si="11"/>
        <v>31.911000000000001</v>
      </c>
      <c r="K337"/>
      <c r="L337" s="196">
        <v>1.8360000000000001</v>
      </c>
    </row>
    <row r="338" spans="1:12" x14ac:dyDescent="0.2">
      <c r="A338" s="111">
        <f t="shared" si="10"/>
        <v>11</v>
      </c>
      <c r="B338" s="193">
        <v>43065</v>
      </c>
      <c r="C338" s="197">
        <v>1.1360000000000001</v>
      </c>
      <c r="D338" s="197">
        <v>0</v>
      </c>
      <c r="E338" s="197">
        <v>0</v>
      </c>
      <c r="F338" s="197">
        <v>0.27100000000000002</v>
      </c>
      <c r="G338" s="197">
        <v>0.76600000000000001</v>
      </c>
      <c r="H338" s="197">
        <v>29</v>
      </c>
      <c r="I338" s="197">
        <v>0.90700000000000003</v>
      </c>
      <c r="J338" s="198">
        <f t="shared" si="11"/>
        <v>32.08</v>
      </c>
      <c r="K338"/>
      <c r="L338" s="196">
        <v>1.899</v>
      </c>
    </row>
    <row r="339" spans="1:12" x14ac:dyDescent="0.2">
      <c r="A339" s="111">
        <f t="shared" si="10"/>
        <v>11</v>
      </c>
      <c r="B339" s="193">
        <v>43066</v>
      </c>
      <c r="C339" s="197">
        <v>0</v>
      </c>
      <c r="D339" s="197">
        <v>0</v>
      </c>
      <c r="E339" s="197">
        <v>0</v>
      </c>
      <c r="F339" s="197">
        <v>3.6459999999999999</v>
      </c>
      <c r="G339" s="197">
        <v>0</v>
      </c>
      <c r="H339" s="197">
        <v>27</v>
      </c>
      <c r="I339" s="197">
        <v>1.1119999999999999</v>
      </c>
      <c r="J339" s="198">
        <f t="shared" si="11"/>
        <v>31.757999999999999</v>
      </c>
      <c r="K339"/>
      <c r="L339" s="196">
        <v>1.905</v>
      </c>
    </row>
    <row r="340" spans="1:12" x14ac:dyDescent="0.2">
      <c r="A340" s="111">
        <f t="shared" si="10"/>
        <v>11</v>
      </c>
      <c r="B340" s="193">
        <v>43067</v>
      </c>
      <c r="C340" s="197">
        <v>0</v>
      </c>
      <c r="D340" s="197">
        <v>0</v>
      </c>
      <c r="E340" s="197">
        <v>0</v>
      </c>
      <c r="F340" s="197">
        <v>3.5739999999999998</v>
      </c>
      <c r="G340" s="197">
        <v>0</v>
      </c>
      <c r="H340" s="197">
        <v>30</v>
      </c>
      <c r="I340" s="197">
        <v>0</v>
      </c>
      <c r="J340" s="198">
        <f t="shared" si="11"/>
        <v>33.573999999999998</v>
      </c>
      <c r="K340"/>
      <c r="L340" s="196">
        <v>2.016</v>
      </c>
    </row>
    <row r="341" spans="1:12" x14ac:dyDescent="0.2">
      <c r="A341" s="111">
        <f t="shared" si="10"/>
        <v>11</v>
      </c>
      <c r="B341" s="193">
        <v>43068</v>
      </c>
      <c r="C341" s="197">
        <v>3.9E-2</v>
      </c>
      <c r="D341" s="197">
        <v>0.129</v>
      </c>
      <c r="E341" s="197">
        <v>2.7E-2</v>
      </c>
      <c r="F341" s="197">
        <v>3.891</v>
      </c>
      <c r="G341" s="197">
        <v>9.1999999999999998E-2</v>
      </c>
      <c r="H341" s="197">
        <v>28</v>
      </c>
      <c r="I341" s="197">
        <v>1.4790000000000001</v>
      </c>
      <c r="J341" s="198">
        <f t="shared" si="11"/>
        <v>33.656999999999996</v>
      </c>
      <c r="K341"/>
      <c r="L341" s="196">
        <v>1.998</v>
      </c>
    </row>
    <row r="342" spans="1:12" x14ac:dyDescent="0.2">
      <c r="A342" s="111">
        <f t="shared" si="10"/>
        <v>11</v>
      </c>
      <c r="B342" s="193">
        <v>43069</v>
      </c>
      <c r="C342" s="197">
        <v>0</v>
      </c>
      <c r="D342" s="197">
        <v>0</v>
      </c>
      <c r="E342" s="197">
        <v>0</v>
      </c>
      <c r="F342" s="197">
        <v>4.8739999999999997</v>
      </c>
      <c r="G342" s="197">
        <v>0</v>
      </c>
      <c r="H342" s="197">
        <v>28</v>
      </c>
      <c r="I342" s="197">
        <v>0</v>
      </c>
      <c r="J342" s="198">
        <f t="shared" si="11"/>
        <v>32.874000000000002</v>
      </c>
      <c r="K342"/>
      <c r="L342" s="196">
        <v>1.8779999999999999</v>
      </c>
    </row>
    <row r="343" spans="1:12" x14ac:dyDescent="0.2">
      <c r="A343" s="111">
        <f t="shared" si="10"/>
        <v>12</v>
      </c>
      <c r="B343" s="193">
        <v>43070</v>
      </c>
      <c r="C343" s="197">
        <v>0.78600000000000003</v>
      </c>
      <c r="D343" s="197">
        <v>0</v>
      </c>
      <c r="E343" s="197">
        <v>0</v>
      </c>
      <c r="F343" s="197">
        <v>3.907</v>
      </c>
      <c r="G343" s="197">
        <v>0</v>
      </c>
      <c r="H343" s="197">
        <v>29</v>
      </c>
      <c r="I343" s="197">
        <v>0</v>
      </c>
      <c r="J343" s="198">
        <f t="shared" si="11"/>
        <v>33.692999999999998</v>
      </c>
      <c r="K343"/>
      <c r="L343" s="196">
        <v>1.62</v>
      </c>
    </row>
    <row r="344" spans="1:12" x14ac:dyDescent="0.2">
      <c r="A344" s="111">
        <f t="shared" si="10"/>
        <v>12</v>
      </c>
      <c r="B344" s="193">
        <v>43071</v>
      </c>
      <c r="C344" s="197">
        <v>1.8460000000000001</v>
      </c>
      <c r="D344" s="197">
        <v>0</v>
      </c>
      <c r="E344" s="197">
        <v>0</v>
      </c>
      <c r="F344" s="197">
        <v>3.3919999999999999</v>
      </c>
      <c r="G344" s="197">
        <v>0</v>
      </c>
      <c r="H344" s="197">
        <v>27</v>
      </c>
      <c r="I344" s="197">
        <v>0.89800000000000002</v>
      </c>
      <c r="J344" s="198">
        <f t="shared" si="11"/>
        <v>33.136000000000003</v>
      </c>
      <c r="K344"/>
      <c r="L344" s="196">
        <v>1.849</v>
      </c>
    </row>
    <row r="345" spans="1:12" x14ac:dyDescent="0.2">
      <c r="A345" s="111">
        <f t="shared" si="10"/>
        <v>12</v>
      </c>
      <c r="B345" s="193">
        <v>43072</v>
      </c>
      <c r="C345" s="197">
        <v>0.92500000000000004</v>
      </c>
      <c r="D345" s="197">
        <v>0</v>
      </c>
      <c r="E345" s="197">
        <v>0</v>
      </c>
      <c r="F345" s="197">
        <v>1.9430000000000001</v>
      </c>
      <c r="G345" s="197">
        <v>0</v>
      </c>
      <c r="H345" s="197">
        <v>29</v>
      </c>
      <c r="I345" s="197">
        <v>0.29399999999999998</v>
      </c>
      <c r="J345" s="198">
        <f t="shared" si="11"/>
        <v>32.161999999999999</v>
      </c>
      <c r="K345"/>
      <c r="L345" s="196">
        <v>1.9930000000000001</v>
      </c>
    </row>
    <row r="346" spans="1:12" x14ac:dyDescent="0.2">
      <c r="A346" s="111">
        <f t="shared" si="10"/>
        <v>12</v>
      </c>
      <c r="B346" s="193">
        <v>43073</v>
      </c>
      <c r="C346" s="197">
        <v>0.159</v>
      </c>
      <c r="D346" s="197">
        <v>0</v>
      </c>
      <c r="E346" s="197">
        <v>0</v>
      </c>
      <c r="F346" s="197">
        <v>4.2759999999999998</v>
      </c>
      <c r="G346" s="197">
        <v>0</v>
      </c>
      <c r="H346" s="197">
        <v>31</v>
      </c>
      <c r="I346" s="197">
        <v>0</v>
      </c>
      <c r="J346" s="198">
        <f t="shared" si="11"/>
        <v>35.435000000000002</v>
      </c>
      <c r="K346"/>
      <c r="L346" s="196">
        <v>1.982</v>
      </c>
    </row>
    <row r="347" spans="1:12" x14ac:dyDescent="0.2">
      <c r="A347" s="111">
        <f t="shared" si="10"/>
        <v>12</v>
      </c>
      <c r="B347" s="193">
        <v>43074</v>
      </c>
      <c r="C347" s="197">
        <v>0</v>
      </c>
      <c r="D347" s="197">
        <v>0</v>
      </c>
      <c r="E347" s="197">
        <v>0</v>
      </c>
      <c r="F347" s="197">
        <v>4.0470000000000006</v>
      </c>
      <c r="G347" s="197">
        <v>0</v>
      </c>
      <c r="H347" s="197">
        <v>30</v>
      </c>
      <c r="I347" s="197">
        <v>0</v>
      </c>
      <c r="J347" s="198">
        <f t="shared" si="11"/>
        <v>34.046999999999997</v>
      </c>
      <c r="K347"/>
      <c r="L347" s="196">
        <v>2.02</v>
      </c>
    </row>
    <row r="348" spans="1:12" x14ac:dyDescent="0.2">
      <c r="A348" s="111">
        <f t="shared" si="10"/>
        <v>12</v>
      </c>
      <c r="B348" s="193">
        <v>43075</v>
      </c>
      <c r="C348" s="197">
        <v>1.1830000000000001</v>
      </c>
      <c r="D348" s="197">
        <v>0.42299999999999999</v>
      </c>
      <c r="E348" s="197">
        <v>7.0000000000000007E-2</v>
      </c>
      <c r="F348" s="197">
        <v>3.5590000000000002</v>
      </c>
      <c r="G348" s="197">
        <v>0.23200000000000001</v>
      </c>
      <c r="H348" s="197">
        <v>27</v>
      </c>
      <c r="I348" s="197">
        <v>0.753</v>
      </c>
      <c r="J348" s="198">
        <f t="shared" si="11"/>
        <v>33.22</v>
      </c>
      <c r="K348"/>
      <c r="L348" s="196">
        <v>2.0049999999999999</v>
      </c>
    </row>
    <row r="349" spans="1:12" x14ac:dyDescent="0.2">
      <c r="A349" s="111">
        <f t="shared" si="10"/>
        <v>12</v>
      </c>
      <c r="B349" s="193">
        <v>43076</v>
      </c>
      <c r="C349" s="197">
        <v>0</v>
      </c>
      <c r="D349" s="197">
        <v>0</v>
      </c>
      <c r="E349" s="197">
        <v>6.2E-2</v>
      </c>
      <c r="F349" s="197">
        <v>4.41</v>
      </c>
      <c r="G349" s="197">
        <v>0.184</v>
      </c>
      <c r="H349" s="197">
        <v>28</v>
      </c>
      <c r="I349" s="197">
        <v>0.60799999999999998</v>
      </c>
      <c r="J349" s="198">
        <f t="shared" si="11"/>
        <v>33.263999999999996</v>
      </c>
      <c r="K349"/>
      <c r="L349" s="196">
        <v>1.5820000000000001</v>
      </c>
    </row>
    <row r="350" spans="1:12" x14ac:dyDescent="0.2">
      <c r="A350" s="111">
        <f t="shared" si="10"/>
        <v>12</v>
      </c>
      <c r="B350" s="193">
        <v>43077</v>
      </c>
      <c r="C350" s="197">
        <v>0</v>
      </c>
      <c r="D350" s="197">
        <v>0</v>
      </c>
      <c r="E350" s="197">
        <v>0</v>
      </c>
      <c r="F350" s="197">
        <v>3.7469999999999999</v>
      </c>
      <c r="G350" s="197">
        <v>0</v>
      </c>
      <c r="H350" s="197">
        <v>28</v>
      </c>
      <c r="I350" s="197">
        <v>0</v>
      </c>
      <c r="J350" s="198">
        <f t="shared" si="11"/>
        <v>31.747</v>
      </c>
      <c r="K350"/>
      <c r="L350" s="196">
        <v>1.9750000000000001</v>
      </c>
    </row>
    <row r="351" spans="1:12" x14ac:dyDescent="0.2">
      <c r="A351" s="111">
        <f t="shared" si="10"/>
        <v>12</v>
      </c>
      <c r="B351" s="193">
        <v>43078</v>
      </c>
      <c r="C351" s="197">
        <v>1.4609999999999999</v>
      </c>
      <c r="D351" s="197">
        <v>0</v>
      </c>
      <c r="E351" s="197">
        <v>0</v>
      </c>
      <c r="F351" s="197">
        <v>1.9209999999999998</v>
      </c>
      <c r="G351" s="197">
        <v>0</v>
      </c>
      <c r="H351" s="197">
        <v>27</v>
      </c>
      <c r="I351" s="197">
        <v>0.96599999999999997</v>
      </c>
      <c r="J351" s="198">
        <f t="shared" si="11"/>
        <v>31.347999999999999</v>
      </c>
      <c r="K351"/>
      <c r="L351" s="196">
        <v>1.9279999999999999</v>
      </c>
    </row>
    <row r="352" spans="1:12" x14ac:dyDescent="0.2">
      <c r="A352" s="111">
        <f t="shared" si="10"/>
        <v>12</v>
      </c>
      <c r="B352" s="193">
        <v>43079</v>
      </c>
      <c r="C352" s="197">
        <v>0.97699999999999998</v>
      </c>
      <c r="D352" s="197">
        <v>0</v>
      </c>
      <c r="E352" s="197">
        <v>0</v>
      </c>
      <c r="F352" s="197">
        <v>1.111</v>
      </c>
      <c r="G352" s="197">
        <v>0</v>
      </c>
      <c r="H352" s="197">
        <v>28</v>
      </c>
      <c r="I352" s="197">
        <v>1.881</v>
      </c>
      <c r="J352" s="198">
        <f t="shared" si="11"/>
        <v>31.969000000000001</v>
      </c>
      <c r="K352"/>
      <c r="L352" s="196">
        <v>1.8839999999999999</v>
      </c>
    </row>
    <row r="353" spans="1:12" x14ac:dyDescent="0.2">
      <c r="A353" s="111">
        <f t="shared" si="10"/>
        <v>12</v>
      </c>
      <c r="B353" s="193">
        <v>43080</v>
      </c>
      <c r="C353" s="197">
        <v>0.59</v>
      </c>
      <c r="D353" s="197">
        <v>0</v>
      </c>
      <c r="E353" s="197">
        <v>0</v>
      </c>
      <c r="F353" s="197">
        <v>4.1639999999999997</v>
      </c>
      <c r="G353" s="197">
        <v>0</v>
      </c>
      <c r="H353" s="197">
        <v>27</v>
      </c>
      <c r="I353" s="197">
        <v>1.6579999999999999</v>
      </c>
      <c r="J353" s="198">
        <f t="shared" si="11"/>
        <v>33.411999999999999</v>
      </c>
      <c r="K353"/>
      <c r="L353" s="196">
        <v>2.0249999999999999</v>
      </c>
    </row>
    <row r="354" spans="1:12" x14ac:dyDescent="0.2">
      <c r="A354" s="111">
        <f t="shared" si="10"/>
        <v>12</v>
      </c>
      <c r="B354" s="193">
        <v>43081</v>
      </c>
      <c r="C354" s="197">
        <v>0</v>
      </c>
      <c r="D354" s="197">
        <v>0</v>
      </c>
      <c r="E354" s="197">
        <v>0</v>
      </c>
      <c r="F354" s="197">
        <v>5.6470000000000002</v>
      </c>
      <c r="G354" s="197">
        <v>0</v>
      </c>
      <c r="H354" s="197">
        <v>29</v>
      </c>
      <c r="I354" s="197">
        <v>0</v>
      </c>
      <c r="J354" s="198">
        <f t="shared" si="11"/>
        <v>34.646999999999998</v>
      </c>
      <c r="K354"/>
      <c r="L354" s="196">
        <v>1.9970000000000001</v>
      </c>
    </row>
    <row r="355" spans="1:12" x14ac:dyDescent="0.2">
      <c r="A355" s="111">
        <f t="shared" si="10"/>
        <v>12</v>
      </c>
      <c r="B355" s="193">
        <v>43082</v>
      </c>
      <c r="C355" s="197">
        <v>0</v>
      </c>
      <c r="D355" s="197">
        <v>0</v>
      </c>
      <c r="E355" s="197">
        <v>0</v>
      </c>
      <c r="F355" s="197">
        <v>5.3490000000000002</v>
      </c>
      <c r="G355" s="197">
        <v>0</v>
      </c>
      <c r="H355" s="197">
        <v>28</v>
      </c>
      <c r="I355" s="197">
        <v>1.3740000000000001</v>
      </c>
      <c r="J355" s="198">
        <f t="shared" si="11"/>
        <v>34.723000000000006</v>
      </c>
      <c r="K355"/>
      <c r="L355" s="196">
        <v>2.0750000000000002</v>
      </c>
    </row>
    <row r="356" spans="1:12" x14ac:dyDescent="0.2">
      <c r="A356" s="111">
        <f t="shared" si="10"/>
        <v>12</v>
      </c>
      <c r="B356" s="193">
        <v>43083</v>
      </c>
      <c r="C356" s="197">
        <v>0</v>
      </c>
      <c r="D356" s="197">
        <v>0</v>
      </c>
      <c r="E356" s="197">
        <v>0</v>
      </c>
      <c r="F356" s="197">
        <v>4.4429999999999996</v>
      </c>
      <c r="G356" s="197">
        <v>0</v>
      </c>
      <c r="H356" s="197">
        <v>29</v>
      </c>
      <c r="I356" s="197">
        <v>0</v>
      </c>
      <c r="J356" s="198">
        <f t="shared" si="11"/>
        <v>33.442999999999998</v>
      </c>
      <c r="K356"/>
      <c r="L356" s="196">
        <v>2.0019999999999998</v>
      </c>
    </row>
    <row r="357" spans="1:12" x14ac:dyDescent="0.2">
      <c r="A357" s="111">
        <f t="shared" si="10"/>
        <v>12</v>
      </c>
      <c r="B357" s="193">
        <v>43084</v>
      </c>
      <c r="C357" s="197">
        <v>0.16</v>
      </c>
      <c r="D357" s="197">
        <v>1.623</v>
      </c>
      <c r="E357" s="197">
        <v>0.27700000000000002</v>
      </c>
      <c r="F357" s="197">
        <v>4.9649999999999999</v>
      </c>
      <c r="G357" s="197">
        <v>0.85899999999999999</v>
      </c>
      <c r="H357" s="197">
        <v>28</v>
      </c>
      <c r="I357" s="197">
        <v>0</v>
      </c>
      <c r="J357" s="198">
        <f t="shared" si="11"/>
        <v>35.884</v>
      </c>
      <c r="K357"/>
      <c r="L357" s="196">
        <v>2.097</v>
      </c>
    </row>
    <row r="358" spans="1:12" x14ac:dyDescent="0.2">
      <c r="A358" s="111">
        <f t="shared" si="10"/>
        <v>12</v>
      </c>
      <c r="B358" s="193">
        <v>43085</v>
      </c>
      <c r="C358" s="197">
        <v>0.17899999999999999</v>
      </c>
      <c r="D358" s="197">
        <v>2.589</v>
      </c>
      <c r="E358" s="197">
        <v>6.7000000000000004E-2</v>
      </c>
      <c r="F358" s="197">
        <v>1.609</v>
      </c>
      <c r="G358" s="197">
        <v>1.95</v>
      </c>
      <c r="H358" s="197">
        <v>17</v>
      </c>
      <c r="I358" s="197">
        <v>4.3580000000000005</v>
      </c>
      <c r="J358" s="198">
        <f t="shared" si="11"/>
        <v>27.751999999999999</v>
      </c>
      <c r="K358"/>
      <c r="L358" s="196">
        <v>1.7709999999999999</v>
      </c>
    </row>
    <row r="359" spans="1:12" x14ac:dyDescent="0.2">
      <c r="A359" s="111">
        <f t="shared" si="10"/>
        <v>12</v>
      </c>
      <c r="B359" s="193">
        <v>43086</v>
      </c>
      <c r="C359" s="197">
        <v>0.22800000000000001</v>
      </c>
      <c r="D359" s="197">
        <v>3.778</v>
      </c>
      <c r="E359" s="197">
        <v>0</v>
      </c>
      <c r="F359" s="197">
        <v>0</v>
      </c>
      <c r="G359" s="197">
        <v>3.5270000000000001</v>
      </c>
      <c r="H359" s="197">
        <v>14</v>
      </c>
      <c r="I359" s="197">
        <v>8.0909999999999993</v>
      </c>
      <c r="J359" s="198">
        <f t="shared" si="11"/>
        <v>29.624000000000002</v>
      </c>
      <c r="K359"/>
      <c r="L359" s="196">
        <v>1.639</v>
      </c>
    </row>
    <row r="360" spans="1:12" x14ac:dyDescent="0.2">
      <c r="A360" s="111">
        <f t="shared" si="10"/>
        <v>12</v>
      </c>
      <c r="B360" s="193">
        <v>43087</v>
      </c>
      <c r="C360" s="197">
        <v>2.3E-2</v>
      </c>
      <c r="D360" s="197">
        <v>3.9980000000000002</v>
      </c>
      <c r="E360" s="197">
        <v>0</v>
      </c>
      <c r="F360" s="197">
        <v>1.306</v>
      </c>
      <c r="G360" s="197">
        <v>3.806</v>
      </c>
      <c r="H360" s="197">
        <v>12</v>
      </c>
      <c r="I360" s="197">
        <v>9.5300000000000011</v>
      </c>
      <c r="J360" s="198">
        <f t="shared" si="11"/>
        <v>30.663</v>
      </c>
      <c r="K360"/>
      <c r="L360" s="196">
        <v>1.7529999999999999</v>
      </c>
    </row>
    <row r="361" spans="1:12" x14ac:dyDescent="0.2">
      <c r="A361" s="111">
        <f t="shared" si="10"/>
        <v>12</v>
      </c>
      <c r="B361" s="193">
        <v>43088</v>
      </c>
      <c r="C361" s="197">
        <v>0.28000000000000003</v>
      </c>
      <c r="D361" s="197">
        <v>4.3099999999999996</v>
      </c>
      <c r="E361" s="197">
        <v>0</v>
      </c>
      <c r="F361" s="197">
        <v>0</v>
      </c>
      <c r="G361" s="197">
        <v>3.694</v>
      </c>
      <c r="H361" s="197">
        <v>14</v>
      </c>
      <c r="I361" s="197">
        <v>8.1240000000000006</v>
      </c>
      <c r="J361" s="198">
        <f t="shared" si="11"/>
        <v>30.408000000000001</v>
      </c>
      <c r="K361"/>
      <c r="L361" s="196">
        <v>1.722</v>
      </c>
    </row>
    <row r="362" spans="1:12" x14ac:dyDescent="0.2">
      <c r="A362" s="111">
        <f t="shared" si="10"/>
        <v>12</v>
      </c>
      <c r="B362" s="193">
        <v>43089</v>
      </c>
      <c r="C362" s="197">
        <v>0.37</v>
      </c>
      <c r="D362" s="197">
        <v>4.1559999999999997</v>
      </c>
      <c r="E362" s="197">
        <v>0</v>
      </c>
      <c r="F362" s="197">
        <v>0</v>
      </c>
      <c r="G362" s="197">
        <v>4.056</v>
      </c>
      <c r="H362" s="197">
        <v>15</v>
      </c>
      <c r="I362" s="197">
        <v>7.84</v>
      </c>
      <c r="J362" s="198">
        <f t="shared" si="11"/>
        <v>31.422000000000001</v>
      </c>
      <c r="K362"/>
      <c r="L362" s="196">
        <v>1.7490000000000001</v>
      </c>
    </row>
    <row r="363" spans="1:12" x14ac:dyDescent="0.2">
      <c r="A363" s="111">
        <f t="shared" si="10"/>
        <v>12</v>
      </c>
      <c r="B363" s="193">
        <v>43090</v>
      </c>
      <c r="C363" s="197">
        <v>0.318</v>
      </c>
      <c r="D363" s="197">
        <v>4.0880000000000001</v>
      </c>
      <c r="E363" s="197">
        <v>0</v>
      </c>
      <c r="F363" s="197">
        <v>1.115</v>
      </c>
      <c r="G363" s="197">
        <v>4.3360000000000003</v>
      </c>
      <c r="H363" s="197">
        <v>13</v>
      </c>
      <c r="I363" s="197">
        <v>8.777000000000001</v>
      </c>
      <c r="J363" s="198">
        <f t="shared" si="11"/>
        <v>31.634</v>
      </c>
      <c r="K363"/>
      <c r="L363" s="196">
        <v>1.748</v>
      </c>
    </row>
    <row r="364" spans="1:12" x14ac:dyDescent="0.2">
      <c r="A364" s="111">
        <f t="shared" si="10"/>
        <v>12</v>
      </c>
      <c r="B364" s="193">
        <v>43091</v>
      </c>
      <c r="C364" s="197">
        <v>0.40899999999999997</v>
      </c>
      <c r="D364" s="197">
        <v>3.927</v>
      </c>
      <c r="E364" s="197">
        <v>0</v>
      </c>
      <c r="F364" s="197">
        <v>0</v>
      </c>
      <c r="G364" s="197">
        <v>4.1040000000000001</v>
      </c>
      <c r="H364" s="197">
        <v>14</v>
      </c>
      <c r="I364" s="197">
        <v>8.1969999999999992</v>
      </c>
      <c r="J364" s="198">
        <f t="shared" si="11"/>
        <v>30.637</v>
      </c>
      <c r="K364"/>
      <c r="L364" s="196">
        <v>1.772</v>
      </c>
    </row>
    <row r="365" spans="1:12" x14ac:dyDescent="0.2">
      <c r="A365" s="111">
        <f t="shared" si="10"/>
        <v>12</v>
      </c>
      <c r="B365" s="193">
        <v>43092</v>
      </c>
      <c r="C365" s="197">
        <v>0</v>
      </c>
      <c r="D365" s="197">
        <v>3.8210000000000002</v>
      </c>
      <c r="E365" s="197">
        <v>0</v>
      </c>
      <c r="F365" s="197">
        <v>0</v>
      </c>
      <c r="G365" s="197">
        <v>3.5790000000000002</v>
      </c>
      <c r="H365" s="197">
        <v>13</v>
      </c>
      <c r="I365" s="197">
        <v>8.2080000000000002</v>
      </c>
      <c r="J365" s="198">
        <f t="shared" si="11"/>
        <v>28.607999999999997</v>
      </c>
      <c r="K365"/>
      <c r="L365" s="196">
        <v>1.7090000000000001</v>
      </c>
    </row>
    <row r="366" spans="1:12" x14ac:dyDescent="0.2">
      <c r="A366" s="111">
        <f t="shared" si="10"/>
        <v>12</v>
      </c>
      <c r="B366" s="193">
        <v>43093</v>
      </c>
      <c r="C366" s="197">
        <v>0</v>
      </c>
      <c r="D366" s="197">
        <v>3.8079999999999998</v>
      </c>
      <c r="E366" s="197">
        <v>0</v>
      </c>
      <c r="F366" s="197">
        <v>0</v>
      </c>
      <c r="G366" s="197">
        <v>3.5950000000000002</v>
      </c>
      <c r="H366" s="197">
        <v>13</v>
      </c>
      <c r="I366" s="197">
        <v>7.3140000000000001</v>
      </c>
      <c r="J366" s="198">
        <f t="shared" si="11"/>
        <v>27.716999999999999</v>
      </c>
      <c r="K366"/>
      <c r="L366" s="196">
        <v>1.1819999999999999</v>
      </c>
    </row>
    <row r="367" spans="1:12" x14ac:dyDescent="0.2">
      <c r="A367" s="111">
        <f t="shared" si="10"/>
        <v>12</v>
      </c>
      <c r="B367" s="193">
        <v>43094</v>
      </c>
      <c r="C367" s="197">
        <v>0</v>
      </c>
      <c r="D367" s="197">
        <v>4.1589999999999998</v>
      </c>
      <c r="E367" s="197">
        <v>0.22800000000000001</v>
      </c>
      <c r="F367" s="197">
        <v>0</v>
      </c>
      <c r="G367" s="197">
        <v>2.9510000000000001</v>
      </c>
      <c r="H367" s="197">
        <v>14</v>
      </c>
      <c r="I367" s="197">
        <v>2.1529999999999996</v>
      </c>
      <c r="J367" s="198">
        <f t="shared" si="11"/>
        <v>23.491</v>
      </c>
      <c r="K367"/>
      <c r="L367" s="196">
        <v>1.339</v>
      </c>
    </row>
    <row r="368" spans="1:12" x14ac:dyDescent="0.2">
      <c r="A368" s="111">
        <f t="shared" si="10"/>
        <v>12</v>
      </c>
      <c r="B368" s="193">
        <v>43095</v>
      </c>
      <c r="C368" s="197">
        <v>0</v>
      </c>
      <c r="D368" s="197">
        <v>3.2509999999999999</v>
      </c>
      <c r="E368" s="197">
        <v>0</v>
      </c>
      <c r="F368" s="197">
        <v>5.7510000000000003</v>
      </c>
      <c r="G368" s="197">
        <v>4.2779999999999996</v>
      </c>
      <c r="H368" s="197">
        <v>13</v>
      </c>
      <c r="I368" s="197">
        <v>2.2599999999999998</v>
      </c>
      <c r="J368" s="198">
        <f t="shared" si="11"/>
        <v>28.54</v>
      </c>
      <c r="K368"/>
      <c r="L368" s="196">
        <v>1.3460000000000001</v>
      </c>
    </row>
    <row r="369" spans="1:12" x14ac:dyDescent="0.2">
      <c r="A369" s="111">
        <f t="shared" si="10"/>
        <v>12</v>
      </c>
      <c r="B369" s="193">
        <v>43096</v>
      </c>
      <c r="C369" s="197">
        <v>0</v>
      </c>
      <c r="D369" s="197">
        <v>3.6230000000000002</v>
      </c>
      <c r="E369" s="197">
        <v>0</v>
      </c>
      <c r="F369" s="197">
        <v>5.6689999999999996</v>
      </c>
      <c r="G369" s="197">
        <v>4.3040000000000003</v>
      </c>
      <c r="H369" s="197">
        <v>14</v>
      </c>
      <c r="I369" s="197">
        <v>4.3330000000000002</v>
      </c>
      <c r="J369" s="198">
        <f t="shared" si="11"/>
        <v>31.929000000000002</v>
      </c>
      <c r="K369"/>
      <c r="L369" s="196">
        <v>1.847</v>
      </c>
    </row>
    <row r="370" spans="1:12" x14ac:dyDescent="0.2">
      <c r="A370" s="111">
        <f t="shared" si="10"/>
        <v>12</v>
      </c>
      <c r="B370" s="193">
        <v>43097</v>
      </c>
      <c r="C370" s="197">
        <v>0</v>
      </c>
      <c r="D370" s="197">
        <v>3.8570000000000002</v>
      </c>
      <c r="E370" s="197">
        <v>0</v>
      </c>
      <c r="F370" s="197">
        <v>5.4030000000000005</v>
      </c>
      <c r="G370" s="197">
        <v>4.359</v>
      </c>
      <c r="H370" s="197">
        <v>14</v>
      </c>
      <c r="I370" s="197">
        <v>4.0640000000000001</v>
      </c>
      <c r="J370" s="198">
        <f t="shared" si="11"/>
        <v>31.683</v>
      </c>
      <c r="K370"/>
      <c r="L370" s="196">
        <v>1.8240000000000001</v>
      </c>
    </row>
    <row r="371" spans="1:12" x14ac:dyDescent="0.2">
      <c r="A371" s="111">
        <f t="shared" si="10"/>
        <v>12</v>
      </c>
      <c r="B371" s="193">
        <v>43098</v>
      </c>
      <c r="C371" s="197">
        <v>0</v>
      </c>
      <c r="D371" s="197">
        <v>3.7879999999999998</v>
      </c>
      <c r="E371" s="197">
        <v>0</v>
      </c>
      <c r="F371" s="197">
        <v>0</v>
      </c>
      <c r="G371" s="197">
        <v>3.86</v>
      </c>
      <c r="H371" s="197">
        <v>16</v>
      </c>
      <c r="I371" s="197">
        <v>8.6940000000000008</v>
      </c>
      <c r="J371" s="198">
        <f t="shared" si="11"/>
        <v>32.341999999999999</v>
      </c>
      <c r="K371"/>
      <c r="L371" s="196">
        <v>1.762</v>
      </c>
    </row>
    <row r="372" spans="1:12" x14ac:dyDescent="0.2">
      <c r="A372" s="111">
        <f t="shared" si="10"/>
        <v>12</v>
      </c>
      <c r="B372" s="193">
        <v>43099</v>
      </c>
      <c r="C372" s="197">
        <v>0</v>
      </c>
      <c r="D372" s="197">
        <v>3.9609999999999999</v>
      </c>
      <c r="E372" s="197">
        <v>0</v>
      </c>
      <c r="F372" s="197">
        <v>5.0359999999999996</v>
      </c>
      <c r="G372" s="197">
        <v>3.6179999999999999</v>
      </c>
      <c r="H372" s="197">
        <v>17</v>
      </c>
      <c r="I372" s="197">
        <v>3.4849999999999999</v>
      </c>
      <c r="J372" s="198">
        <f t="shared" si="11"/>
        <v>33.1</v>
      </c>
      <c r="K372"/>
      <c r="L372" s="196">
        <v>1.85</v>
      </c>
    </row>
    <row r="373" spans="1:12" x14ac:dyDescent="0.2">
      <c r="A373" s="111">
        <f t="shared" si="10"/>
        <v>12</v>
      </c>
      <c r="B373" s="208">
        <v>43100</v>
      </c>
      <c r="C373" s="199">
        <v>0</v>
      </c>
      <c r="D373" s="199">
        <v>3.4809999999999999</v>
      </c>
      <c r="E373" s="199">
        <v>0</v>
      </c>
      <c r="F373" s="199">
        <v>5.9610000000000003</v>
      </c>
      <c r="G373" s="199">
        <v>3.9860000000000002</v>
      </c>
      <c r="H373" s="199">
        <v>11</v>
      </c>
      <c r="I373" s="199">
        <v>2.056</v>
      </c>
      <c r="J373" s="200">
        <f t="shared" si="11"/>
        <v>26.484000000000002</v>
      </c>
      <c r="K373"/>
      <c r="L373" s="203">
        <v>1.6479999999999999</v>
      </c>
    </row>
    <row r="374" spans="1:12" s="67" customFormat="1" x14ac:dyDescent="0.2">
      <c r="A374" s="111"/>
      <c r="B374" s="209" t="s">
        <v>4</v>
      </c>
      <c r="C374" s="201">
        <f t="shared" ref="C374:J374" si="12">SUM(C9:C373)</f>
        <v>316.1719999999998</v>
      </c>
      <c r="D374" s="201">
        <f t="shared" si="12"/>
        <v>89.132999999999996</v>
      </c>
      <c r="E374" s="201">
        <f t="shared" si="12"/>
        <v>8.8239999999999998</v>
      </c>
      <c r="F374" s="201">
        <f t="shared" si="12"/>
        <v>1177.5520000000001</v>
      </c>
      <c r="G374" s="201">
        <f t="shared" si="12"/>
        <v>271.53699999999992</v>
      </c>
      <c r="H374" s="201">
        <f t="shared" si="12"/>
        <v>9946</v>
      </c>
      <c r="I374" s="201">
        <f t="shared" si="12"/>
        <v>555.86999999999978</v>
      </c>
      <c r="J374" s="201">
        <f t="shared" si="12"/>
        <v>12365.088000000003</v>
      </c>
      <c r="K374"/>
      <c r="L374" s="204">
        <f>+MAX(L9:L373)</f>
        <v>2.1909999999999998</v>
      </c>
    </row>
    <row r="375" spans="1:12" x14ac:dyDescent="0.2">
      <c r="J375" s="205">
        <f>+SUM(J9:J373)-SUM(C374:I374)</f>
        <v>0</v>
      </c>
      <c r="K375"/>
    </row>
    <row r="376" spans="1:12" x14ac:dyDescent="0.2">
      <c r="A376" s="111"/>
    </row>
    <row r="377" spans="1:12" x14ac:dyDescent="0.2">
      <c r="A377" s="111"/>
    </row>
    <row r="378" spans="1:12" x14ac:dyDescent="0.2">
      <c r="A378" s="111" t="str">
        <f t="shared" ref="A378:A415" si="13">+IF(ISBLANK($B378),"",MONTH($B378))</f>
        <v/>
      </c>
    </row>
    <row r="379" spans="1:12" x14ac:dyDescent="0.2">
      <c r="A379" s="111" t="str">
        <f t="shared" si="13"/>
        <v/>
      </c>
    </row>
    <row r="380" spans="1:12" x14ac:dyDescent="0.2">
      <c r="A380" s="111" t="str">
        <f t="shared" si="13"/>
        <v/>
      </c>
      <c r="C380" s="202"/>
      <c r="D380" s="202"/>
      <c r="E380" s="202"/>
      <c r="F380" s="202"/>
      <c r="G380" s="202"/>
      <c r="H380" s="202"/>
      <c r="I380" s="202"/>
      <c r="J380" s="202"/>
      <c r="L380" s="202"/>
    </row>
    <row r="381" spans="1:12" x14ac:dyDescent="0.2">
      <c r="A381" s="111" t="str">
        <f t="shared" si="13"/>
        <v/>
      </c>
      <c r="C381" s="202"/>
      <c r="D381" s="202"/>
      <c r="E381" s="202"/>
      <c r="F381" s="202"/>
      <c r="G381" s="202"/>
      <c r="H381" s="202"/>
      <c r="I381" s="202"/>
      <c r="J381" s="202"/>
      <c r="L381" s="202"/>
    </row>
    <row r="382" spans="1:12" x14ac:dyDescent="0.2">
      <c r="A382" s="111" t="str">
        <f t="shared" si="13"/>
        <v/>
      </c>
      <c r="C382" s="202"/>
      <c r="D382" s="202"/>
      <c r="E382" s="202"/>
      <c r="F382" s="202"/>
      <c r="G382" s="202"/>
      <c r="H382" s="202"/>
      <c r="I382" s="202"/>
      <c r="J382" s="202"/>
      <c r="L382" s="202"/>
    </row>
    <row r="383" spans="1:12" x14ac:dyDescent="0.2">
      <c r="A383" s="111" t="str">
        <f t="shared" si="13"/>
        <v/>
      </c>
      <c r="C383" s="202"/>
      <c r="D383" s="202"/>
      <c r="E383" s="202"/>
      <c r="F383" s="202"/>
      <c r="G383" s="202"/>
      <c r="H383" s="202"/>
      <c r="I383" s="202"/>
      <c r="J383" s="202"/>
      <c r="L383" s="202"/>
    </row>
    <row r="384" spans="1:12" x14ac:dyDescent="0.2">
      <c r="A384" s="111" t="str">
        <f t="shared" si="13"/>
        <v/>
      </c>
      <c r="C384" s="202"/>
      <c r="D384" s="202"/>
      <c r="E384" s="202"/>
      <c r="F384" s="202"/>
      <c r="G384" s="202"/>
      <c r="H384" s="202"/>
      <c r="I384" s="202"/>
      <c r="J384" s="202"/>
      <c r="L384" s="202"/>
    </row>
    <row r="385" spans="1:12" x14ac:dyDescent="0.2">
      <c r="A385" s="111" t="str">
        <f t="shared" si="13"/>
        <v/>
      </c>
      <c r="C385" s="202"/>
      <c r="D385" s="202"/>
      <c r="E385" s="202"/>
      <c r="F385" s="202"/>
      <c r="G385" s="202"/>
      <c r="H385" s="202"/>
      <c r="I385" s="202"/>
      <c r="J385" s="202"/>
      <c r="L385" s="202"/>
    </row>
    <row r="386" spans="1:12" x14ac:dyDescent="0.2">
      <c r="A386" s="111" t="str">
        <f t="shared" si="13"/>
        <v/>
      </c>
      <c r="C386" s="202"/>
      <c r="D386" s="202"/>
      <c r="E386" s="202"/>
      <c r="F386" s="202"/>
      <c r="G386" s="202"/>
      <c r="H386" s="202"/>
      <c r="I386" s="202"/>
      <c r="J386" s="202"/>
      <c r="L386" s="202"/>
    </row>
    <row r="387" spans="1:12" x14ac:dyDescent="0.2">
      <c r="A387" s="111" t="str">
        <f t="shared" si="13"/>
        <v/>
      </c>
      <c r="C387" s="202"/>
      <c r="D387" s="202"/>
      <c r="E387" s="202"/>
      <c r="F387" s="202"/>
      <c r="G387" s="202"/>
      <c r="H387" s="202"/>
      <c r="I387" s="202"/>
      <c r="J387" s="202"/>
      <c r="L387" s="202"/>
    </row>
    <row r="388" spans="1:12" x14ac:dyDescent="0.2">
      <c r="A388" s="111" t="str">
        <f t="shared" si="13"/>
        <v/>
      </c>
      <c r="C388" s="202"/>
      <c r="D388" s="202"/>
      <c r="E388" s="202"/>
      <c r="F388" s="202"/>
      <c r="G388" s="202"/>
      <c r="H388" s="202"/>
      <c r="I388" s="202"/>
      <c r="J388" s="202"/>
      <c r="L388" s="202"/>
    </row>
    <row r="389" spans="1:12" x14ac:dyDescent="0.2">
      <c r="A389" s="111" t="str">
        <f t="shared" si="13"/>
        <v/>
      </c>
      <c r="C389" s="202"/>
      <c r="D389" s="202"/>
      <c r="E389" s="202"/>
      <c r="F389" s="202"/>
      <c r="G389" s="202"/>
      <c r="H389" s="202"/>
      <c r="I389" s="202"/>
      <c r="J389" s="202"/>
      <c r="L389" s="202"/>
    </row>
    <row r="390" spans="1:12" x14ac:dyDescent="0.2">
      <c r="A390" s="111" t="str">
        <f t="shared" si="13"/>
        <v/>
      </c>
      <c r="C390" s="202"/>
      <c r="D390" s="202"/>
      <c r="E390" s="202"/>
      <c r="F390" s="202"/>
      <c r="G390" s="202"/>
      <c r="H390" s="202"/>
      <c r="I390" s="202"/>
      <c r="J390" s="202"/>
      <c r="L390" s="202"/>
    </row>
    <row r="391" spans="1:12" x14ac:dyDescent="0.2">
      <c r="A391" s="111" t="str">
        <f t="shared" si="13"/>
        <v/>
      </c>
      <c r="C391" s="202"/>
      <c r="D391" s="202"/>
      <c r="E391" s="202"/>
      <c r="F391" s="202"/>
      <c r="G391" s="202"/>
      <c r="H391" s="202"/>
      <c r="I391" s="202"/>
      <c r="J391" s="202"/>
      <c r="L391" s="202"/>
    </row>
    <row r="392" spans="1:12" x14ac:dyDescent="0.2">
      <c r="A392" s="111" t="str">
        <f t="shared" si="13"/>
        <v/>
      </c>
      <c r="C392" s="202"/>
      <c r="D392" s="202"/>
      <c r="E392" s="202"/>
      <c r="F392" s="202"/>
      <c r="G392" s="202"/>
      <c r="H392" s="202"/>
      <c r="I392" s="202"/>
      <c r="J392" s="202"/>
      <c r="L392" s="202"/>
    </row>
    <row r="393" spans="1:12" x14ac:dyDescent="0.2">
      <c r="A393" s="111" t="str">
        <f t="shared" si="13"/>
        <v/>
      </c>
      <c r="C393" s="202"/>
      <c r="D393" s="202"/>
      <c r="E393" s="202"/>
      <c r="F393" s="202"/>
      <c r="G393" s="202"/>
      <c r="H393" s="202"/>
      <c r="I393" s="202"/>
      <c r="J393" s="202"/>
      <c r="L393" s="202"/>
    </row>
    <row r="394" spans="1:12" x14ac:dyDescent="0.2">
      <c r="A394" s="111" t="str">
        <f t="shared" si="13"/>
        <v/>
      </c>
      <c r="C394" s="202"/>
      <c r="D394" s="202"/>
      <c r="E394" s="202"/>
      <c r="F394" s="202"/>
      <c r="G394" s="202"/>
      <c r="H394" s="202"/>
      <c r="I394" s="202"/>
      <c r="J394" s="202"/>
      <c r="L394" s="202"/>
    </row>
    <row r="395" spans="1:12" x14ac:dyDescent="0.2">
      <c r="A395" s="111" t="str">
        <f t="shared" si="13"/>
        <v/>
      </c>
      <c r="C395" s="202"/>
      <c r="D395" s="202"/>
      <c r="E395" s="202"/>
      <c r="F395" s="202"/>
      <c r="G395" s="202"/>
      <c r="H395" s="202"/>
      <c r="I395" s="202"/>
      <c r="J395" s="202"/>
      <c r="L395" s="202"/>
    </row>
    <row r="396" spans="1:12" x14ac:dyDescent="0.2">
      <c r="A396" s="111" t="str">
        <f t="shared" si="13"/>
        <v/>
      </c>
      <c r="C396" s="202"/>
      <c r="D396" s="202"/>
      <c r="E396" s="202"/>
      <c r="F396" s="202"/>
      <c r="G396" s="202"/>
      <c r="H396" s="202"/>
      <c r="I396" s="202"/>
      <c r="J396" s="202"/>
      <c r="L396" s="202"/>
    </row>
    <row r="397" spans="1:12" x14ac:dyDescent="0.2">
      <c r="A397" s="111" t="str">
        <f t="shared" si="13"/>
        <v/>
      </c>
    </row>
    <row r="398" spans="1:12" x14ac:dyDescent="0.2">
      <c r="A398" s="111" t="str">
        <f t="shared" si="13"/>
        <v/>
      </c>
    </row>
    <row r="399" spans="1:12" x14ac:dyDescent="0.2">
      <c r="A399" s="111" t="str">
        <f t="shared" si="13"/>
        <v/>
      </c>
    </row>
    <row r="400" spans="1:12" x14ac:dyDescent="0.2">
      <c r="A400" s="111" t="str">
        <f t="shared" si="13"/>
        <v/>
      </c>
    </row>
    <row r="401" spans="1:1" x14ac:dyDescent="0.2">
      <c r="A401" s="111" t="str">
        <f t="shared" si="13"/>
        <v/>
      </c>
    </row>
    <row r="402" spans="1:1" x14ac:dyDescent="0.2">
      <c r="A402" s="111" t="str">
        <f t="shared" si="13"/>
        <v/>
      </c>
    </row>
    <row r="403" spans="1:1" x14ac:dyDescent="0.2">
      <c r="A403" s="111" t="str">
        <f t="shared" si="13"/>
        <v/>
      </c>
    </row>
    <row r="404" spans="1:1" x14ac:dyDescent="0.2">
      <c r="A404" s="111" t="str">
        <f t="shared" si="13"/>
        <v/>
      </c>
    </row>
    <row r="405" spans="1:1" x14ac:dyDescent="0.2">
      <c r="A405" s="111" t="str">
        <f t="shared" si="13"/>
        <v/>
      </c>
    </row>
    <row r="406" spans="1:1" x14ac:dyDescent="0.2">
      <c r="A406" s="111" t="str">
        <f t="shared" si="13"/>
        <v/>
      </c>
    </row>
    <row r="407" spans="1:1" x14ac:dyDescent="0.2">
      <c r="A407" s="111" t="str">
        <f t="shared" si="13"/>
        <v/>
      </c>
    </row>
    <row r="408" spans="1:1" x14ac:dyDescent="0.2">
      <c r="A408" s="111" t="str">
        <f t="shared" si="13"/>
        <v/>
      </c>
    </row>
    <row r="409" spans="1:1" x14ac:dyDescent="0.2">
      <c r="A409" s="111" t="str">
        <f t="shared" si="13"/>
        <v/>
      </c>
    </row>
    <row r="410" spans="1:1" x14ac:dyDescent="0.2">
      <c r="A410" s="111" t="str">
        <f t="shared" si="13"/>
        <v/>
      </c>
    </row>
    <row r="411" spans="1:1" x14ac:dyDescent="0.2">
      <c r="A411" s="111" t="str">
        <f t="shared" si="13"/>
        <v/>
      </c>
    </row>
    <row r="412" spans="1:1" x14ac:dyDescent="0.2">
      <c r="A412" s="111" t="str">
        <f t="shared" si="13"/>
        <v/>
      </c>
    </row>
    <row r="413" spans="1:1" x14ac:dyDescent="0.2">
      <c r="A413" s="111" t="str">
        <f t="shared" si="13"/>
        <v/>
      </c>
    </row>
    <row r="414" spans="1:1" x14ac:dyDescent="0.2">
      <c r="A414" s="111" t="str">
        <f t="shared" si="13"/>
        <v/>
      </c>
    </row>
    <row r="415" spans="1:1" x14ac:dyDescent="0.2">
      <c r="A415" s="111" t="str">
        <f t="shared" si="13"/>
        <v/>
      </c>
    </row>
    <row r="416" spans="1:1" x14ac:dyDescent="0.2">
      <c r="A416" s="111"/>
    </row>
    <row r="417" spans="1:1" x14ac:dyDescent="0.2">
      <c r="A417" s="111"/>
    </row>
    <row r="418" spans="1:1" x14ac:dyDescent="0.2">
      <c r="A418" s="111" t="str">
        <f t="shared" ref="A418:A426" si="14">+IF(ISBLANK($B418),"",MONTH($B418))</f>
        <v/>
      </c>
    </row>
    <row r="419" spans="1:1" x14ac:dyDescent="0.2">
      <c r="A419" s="111" t="str">
        <f t="shared" si="14"/>
        <v/>
      </c>
    </row>
    <row r="420" spans="1:1" x14ac:dyDescent="0.2">
      <c r="A420" s="111" t="str">
        <f t="shared" si="14"/>
        <v/>
      </c>
    </row>
    <row r="421" spans="1:1" x14ac:dyDescent="0.2">
      <c r="A421" s="111" t="str">
        <f t="shared" si="14"/>
        <v/>
      </c>
    </row>
    <row r="422" spans="1:1" x14ac:dyDescent="0.2">
      <c r="A422" s="111" t="str">
        <f t="shared" si="14"/>
        <v/>
      </c>
    </row>
    <row r="423" spans="1:1" x14ac:dyDescent="0.2">
      <c r="A423" s="111" t="str">
        <f t="shared" si="14"/>
        <v/>
      </c>
    </row>
    <row r="424" spans="1:1" x14ac:dyDescent="0.2">
      <c r="A424" s="111" t="str">
        <f t="shared" si="14"/>
        <v/>
      </c>
    </row>
    <row r="425" spans="1:1" x14ac:dyDescent="0.2">
      <c r="A425" s="111" t="str">
        <f t="shared" si="14"/>
        <v/>
      </c>
    </row>
    <row r="426" spans="1:1" x14ac:dyDescent="0.2">
      <c r="A426" s="111" t="str">
        <f t="shared" si="14"/>
        <v/>
      </c>
    </row>
  </sheetData>
  <conditionalFormatting sqref="J375">
    <cfRule type="cellIs" dxfId="156" priority="1" operator="equal">
      <formula>0</formula>
    </cfRule>
  </conditionalFormatting>
  <pageMargins left="0.75" right="0.75" top="1" bottom="1" header="0" footer="0"/>
  <pageSetup orientation="portrait" horizontalDpi="300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426"/>
  <sheetViews>
    <sheetView showGridLines="0" zoomScaleNormal="100" workbookViewId="0">
      <pane xSplit="2" ySplit="8" topLeftCell="C354" activePane="bottomRight" state="frozen"/>
      <selection activeCell="B1" sqref="B1"/>
      <selection pane="topRight" activeCell="B1" sqref="B1"/>
      <selection pane="bottomLeft" activeCell="B1" sqref="B1"/>
      <selection pane="bottomRight"/>
    </sheetView>
  </sheetViews>
  <sheetFormatPr baseColWidth="10" defaultColWidth="11.140625" defaultRowHeight="12.75" x14ac:dyDescent="0.2"/>
  <cols>
    <col min="1" max="1" width="2.7109375" style="112" bestFit="1" customWidth="1"/>
    <col min="2" max="2" width="31.28515625" style="81" bestFit="1" customWidth="1"/>
    <col min="3" max="3" width="11.7109375" style="81" bestFit="1" customWidth="1"/>
    <col min="4" max="8" width="10.42578125" style="81" bestFit="1" customWidth="1"/>
    <col min="9" max="9" width="12.85546875" style="81" bestFit="1" customWidth="1"/>
    <col min="10" max="10" width="10.7109375" style="81" bestFit="1" customWidth="1"/>
    <col min="11" max="11" width="3.28515625" style="69" customWidth="1"/>
    <col min="12" max="12" width="11" style="81" bestFit="1" customWidth="1"/>
    <col min="13" max="16384" width="11.140625" style="69"/>
  </cols>
  <sheetData>
    <row r="1" spans="1:12" x14ac:dyDescent="0.2">
      <c r="A1" s="111"/>
      <c r="B1" s="206" t="s">
        <v>13</v>
      </c>
    </row>
    <row r="2" spans="1:12" x14ac:dyDescent="0.2">
      <c r="A2" s="111"/>
      <c r="B2" s="206" t="s">
        <v>45</v>
      </c>
    </row>
    <row r="3" spans="1:12" x14ac:dyDescent="0.2">
      <c r="A3" s="111"/>
      <c r="B3" s="206" t="s">
        <v>89</v>
      </c>
    </row>
    <row r="4" spans="1:12" x14ac:dyDescent="0.2">
      <c r="A4" s="111"/>
      <c r="B4" s="206" t="s">
        <v>21</v>
      </c>
    </row>
    <row r="5" spans="1:12" ht="13.5" thickBot="1" x14ac:dyDescent="0.25">
      <c r="A5" s="111"/>
      <c r="B5" s="207"/>
    </row>
    <row r="6" spans="1:12" s="73" customFormat="1" ht="13.5" thickTop="1" x14ac:dyDescent="0.2">
      <c r="A6" s="111"/>
      <c r="B6" s="186" t="s">
        <v>0</v>
      </c>
      <c r="C6" s="186" t="str">
        <f>VLOOKUP(C$8,'Información Unidades'!$L$4:$N$11,2,0)</f>
        <v>EDELAYSEN</v>
      </c>
      <c r="D6" s="186" t="str">
        <f>VLOOKUP(D$8,'Información Unidades'!$L$4:$N$11,2,0)</f>
        <v>EDELAYSEN</v>
      </c>
      <c r="E6" s="186" t="str">
        <f>VLOOKUP(E$8,'Información Unidades'!$L$4:$N$11,2,0)</f>
        <v>EDELAYSEN</v>
      </c>
      <c r="F6" s="186" t="str">
        <f>VLOOKUP(F$8,'Información Unidades'!$L$4:$N$11,2,0)</f>
        <v>EDELAYSEN</v>
      </c>
      <c r="G6" s="186" t="str">
        <f>VLOOKUP(G$8,'Información Unidades'!$L$4:$N$11,2,0)</f>
        <v>EDELAYSEN</v>
      </c>
      <c r="H6" s="186" t="str">
        <f>VLOOKUP(H$8,'Información Unidades'!$L$4:$N$11,2,0)</f>
        <v>EDELAYSEN</v>
      </c>
      <c r="I6" s="186" t="str">
        <f>VLOOKUP(I$8,'Información Unidades'!$L$4:$N$11,2,0)</f>
        <v>EDELAYSEN</v>
      </c>
      <c r="J6" s="186" t="s">
        <v>1</v>
      </c>
      <c r="K6" s="2"/>
      <c r="L6" s="186" t="s">
        <v>71</v>
      </c>
    </row>
    <row r="7" spans="1:12" s="74" customFormat="1" x14ac:dyDescent="0.2">
      <c r="A7" s="111"/>
      <c r="B7" s="187" t="s">
        <v>2</v>
      </c>
      <c r="C7" s="187" t="str">
        <f>VLOOKUP(C$8,'Información Unidades'!$L$4:$N$11,3,0)</f>
        <v>DIESEL</v>
      </c>
      <c r="D7" s="187" t="str">
        <f>VLOOKUP(D$8,'Información Unidades'!$L$4:$N$11,3,0)</f>
        <v>DIESEL</v>
      </c>
      <c r="E7" s="187" t="str">
        <f>VLOOKUP(E$8,'Información Unidades'!$L$4:$N$11,3,0)</f>
        <v>DIESEL</v>
      </c>
      <c r="F7" s="187" t="str">
        <f>VLOOKUP(F$8,'Información Unidades'!$L$4:$N$11,3,0)</f>
        <v>DIESEL</v>
      </c>
      <c r="G7" s="187" t="str">
        <f>VLOOKUP(G$8,'Información Unidades'!$L$4:$N$11,3,0)</f>
        <v>DIESEL</v>
      </c>
      <c r="H7" s="187" t="str">
        <f>VLOOKUP(H$8,'Información Unidades'!$L$4:$N$11,3,0)</f>
        <v>DIESEL</v>
      </c>
      <c r="I7" s="187" t="str">
        <f>VLOOKUP(I$8,'Información Unidades'!$L$4:$N$11,3,0)</f>
        <v>HIDRO PASADA</v>
      </c>
      <c r="J7" s="187" t="s">
        <v>3</v>
      </c>
      <c r="K7" s="6"/>
      <c r="L7" s="187" t="s">
        <v>73</v>
      </c>
    </row>
    <row r="8" spans="1:12" s="74" customFormat="1" x14ac:dyDescent="0.2">
      <c r="A8" s="111"/>
      <c r="B8" s="188" t="s">
        <v>23</v>
      </c>
      <c r="C8" s="188" t="s">
        <v>82</v>
      </c>
      <c r="D8" s="188" t="s">
        <v>47</v>
      </c>
      <c r="E8" s="188" t="s">
        <v>49</v>
      </c>
      <c r="F8" s="188" t="s">
        <v>51</v>
      </c>
      <c r="G8" s="188" t="s">
        <v>48</v>
      </c>
      <c r="H8" s="188" t="s">
        <v>50</v>
      </c>
      <c r="I8" s="188" t="s">
        <v>46</v>
      </c>
      <c r="J8" s="188" t="s">
        <v>86</v>
      </c>
      <c r="K8" s="6"/>
      <c r="L8" s="188" t="s">
        <v>70</v>
      </c>
    </row>
    <row r="9" spans="1:12" x14ac:dyDescent="0.2">
      <c r="A9" s="111">
        <f t="shared" ref="A9:A72" si="0">+IF(ISBLANK($B9),"",MONTH($B9))</f>
        <v>1</v>
      </c>
      <c r="B9" s="189">
        <v>43101</v>
      </c>
      <c r="C9" s="190">
        <v>7.7340000000000009</v>
      </c>
      <c r="D9" s="190">
        <v>0</v>
      </c>
      <c r="E9" s="190">
        <v>3.7210000000000001</v>
      </c>
      <c r="F9" s="190">
        <v>0</v>
      </c>
      <c r="G9" s="190">
        <v>0</v>
      </c>
      <c r="H9" s="190">
        <v>3.714</v>
      </c>
      <c r="I9" s="190">
        <v>12</v>
      </c>
      <c r="J9" s="191">
        <f t="shared" ref="J9:J72" si="1">+SUM(C9:I9)</f>
        <v>27.169000000000004</v>
      </c>
      <c r="K9"/>
      <c r="L9" s="192">
        <v>1.6719999999999999</v>
      </c>
    </row>
    <row r="10" spans="1:12" x14ac:dyDescent="0.2">
      <c r="A10" s="111">
        <f t="shared" si="0"/>
        <v>1</v>
      </c>
      <c r="B10" s="193">
        <v>43102</v>
      </c>
      <c r="C10" s="194">
        <v>8.7569999999999997</v>
      </c>
      <c r="D10" s="194">
        <v>0</v>
      </c>
      <c r="E10" s="194">
        <v>4.2210000000000001</v>
      </c>
      <c r="F10" s="194">
        <v>0</v>
      </c>
      <c r="G10" s="194">
        <v>0</v>
      </c>
      <c r="H10" s="194">
        <v>3.8290000000000002</v>
      </c>
      <c r="I10" s="194">
        <v>16</v>
      </c>
      <c r="J10" s="195">
        <f t="shared" si="1"/>
        <v>32.807000000000002</v>
      </c>
      <c r="K10"/>
      <c r="L10" s="196">
        <v>1.825</v>
      </c>
    </row>
    <row r="11" spans="1:12" x14ac:dyDescent="0.2">
      <c r="A11" s="111">
        <f t="shared" si="0"/>
        <v>1</v>
      </c>
      <c r="B11" s="193">
        <v>43103</v>
      </c>
      <c r="C11" s="194">
        <v>9.2680000000000007</v>
      </c>
      <c r="D11" s="194">
        <v>0</v>
      </c>
      <c r="E11" s="194">
        <v>4.2949999999999999</v>
      </c>
      <c r="F11" s="194">
        <v>0</v>
      </c>
      <c r="G11" s="194">
        <v>0</v>
      </c>
      <c r="H11" s="194">
        <v>4.0199999999999996</v>
      </c>
      <c r="I11" s="194">
        <v>14</v>
      </c>
      <c r="J11" s="195">
        <f t="shared" si="1"/>
        <v>31.582999999999998</v>
      </c>
      <c r="K11"/>
      <c r="L11" s="196">
        <v>1.8979999999999999</v>
      </c>
    </row>
    <row r="12" spans="1:12" x14ac:dyDescent="0.2">
      <c r="A12" s="111">
        <f t="shared" si="0"/>
        <v>1</v>
      </c>
      <c r="B12" s="193">
        <v>43104</v>
      </c>
      <c r="C12" s="194">
        <v>9.9759999999999991</v>
      </c>
      <c r="D12" s="194">
        <v>0</v>
      </c>
      <c r="E12" s="194">
        <v>4.7549999999999999</v>
      </c>
      <c r="F12" s="194">
        <v>0</v>
      </c>
      <c r="G12" s="194">
        <v>0</v>
      </c>
      <c r="H12" s="194">
        <v>3.7789999999999999</v>
      </c>
      <c r="I12" s="194">
        <v>17</v>
      </c>
      <c r="J12" s="195">
        <f t="shared" si="1"/>
        <v>35.51</v>
      </c>
      <c r="K12"/>
      <c r="L12" s="196">
        <v>1.794</v>
      </c>
    </row>
    <row r="13" spans="1:12" x14ac:dyDescent="0.2">
      <c r="A13" s="111">
        <f t="shared" si="0"/>
        <v>1</v>
      </c>
      <c r="B13" s="193">
        <v>43105</v>
      </c>
      <c r="C13" s="194">
        <v>9.5230000000000015</v>
      </c>
      <c r="D13" s="194">
        <v>1.0029999999999999</v>
      </c>
      <c r="E13" s="194">
        <v>3.1219999999999999</v>
      </c>
      <c r="F13" s="194">
        <v>5.3999999999999999E-2</v>
      </c>
      <c r="G13" s="194">
        <v>0.25900000000000001</v>
      </c>
      <c r="H13" s="194">
        <v>2.7120000000000002</v>
      </c>
      <c r="I13" s="194">
        <v>15</v>
      </c>
      <c r="J13" s="195">
        <f t="shared" si="1"/>
        <v>31.673000000000002</v>
      </c>
      <c r="K13"/>
      <c r="L13" s="196">
        <v>1.8069999999999999</v>
      </c>
    </row>
    <row r="14" spans="1:12" x14ac:dyDescent="0.2">
      <c r="A14" s="111">
        <f t="shared" si="0"/>
        <v>1</v>
      </c>
      <c r="B14" s="193">
        <v>43106</v>
      </c>
      <c r="C14" s="194">
        <v>9.65</v>
      </c>
      <c r="D14" s="194">
        <v>0.36699999999999999</v>
      </c>
      <c r="E14" s="194">
        <v>0</v>
      </c>
      <c r="F14" s="194">
        <v>2.1000000000000001E-2</v>
      </c>
      <c r="G14" s="194">
        <v>4.7E-2</v>
      </c>
      <c r="H14" s="194">
        <v>3.7999999999999999E-2</v>
      </c>
      <c r="I14" s="194">
        <v>22</v>
      </c>
      <c r="J14" s="195">
        <f t="shared" si="1"/>
        <v>32.123000000000005</v>
      </c>
      <c r="K14"/>
      <c r="L14" s="196">
        <v>1.8680000000000001</v>
      </c>
    </row>
    <row r="15" spans="1:12" x14ac:dyDescent="0.2">
      <c r="A15" s="111">
        <f t="shared" si="0"/>
        <v>1</v>
      </c>
      <c r="B15" s="193">
        <v>43107</v>
      </c>
      <c r="C15" s="194">
        <v>8.7859999999999978</v>
      </c>
      <c r="D15" s="194">
        <v>0.46200000000000002</v>
      </c>
      <c r="E15" s="194">
        <v>0</v>
      </c>
      <c r="F15" s="194">
        <v>0</v>
      </c>
      <c r="G15" s="194">
        <v>0</v>
      </c>
      <c r="H15" s="194">
        <v>0</v>
      </c>
      <c r="I15" s="194">
        <v>22</v>
      </c>
      <c r="J15" s="195">
        <f t="shared" si="1"/>
        <v>31.247999999999998</v>
      </c>
      <c r="K15"/>
      <c r="L15" s="196">
        <v>1.8620000000000001</v>
      </c>
    </row>
    <row r="16" spans="1:12" x14ac:dyDescent="0.2">
      <c r="A16" s="111">
        <f t="shared" si="0"/>
        <v>1</v>
      </c>
      <c r="B16" s="193">
        <v>43108</v>
      </c>
      <c r="C16" s="194">
        <v>9.1189999999999998</v>
      </c>
      <c r="D16" s="194">
        <v>0.56899999999999995</v>
      </c>
      <c r="E16" s="194">
        <v>0</v>
      </c>
      <c r="F16" s="194">
        <v>0</v>
      </c>
      <c r="G16" s="194">
        <v>0</v>
      </c>
      <c r="H16" s="194">
        <v>0</v>
      </c>
      <c r="I16" s="194">
        <v>24</v>
      </c>
      <c r="J16" s="195">
        <f t="shared" si="1"/>
        <v>33.688000000000002</v>
      </c>
      <c r="K16"/>
      <c r="L16" s="196">
        <v>1.853</v>
      </c>
    </row>
    <row r="17" spans="1:12" x14ac:dyDescent="0.2">
      <c r="A17" s="111">
        <f t="shared" si="0"/>
        <v>1</v>
      </c>
      <c r="B17" s="193">
        <v>43109</v>
      </c>
      <c r="C17" s="194">
        <v>9.1240000000000006</v>
      </c>
      <c r="D17" s="194">
        <v>0</v>
      </c>
      <c r="E17" s="194">
        <v>0</v>
      </c>
      <c r="F17" s="194">
        <v>0</v>
      </c>
      <c r="G17" s="194">
        <v>0.14199999999999999</v>
      </c>
      <c r="H17" s="194">
        <v>0.88900000000000001</v>
      </c>
      <c r="I17" s="194">
        <v>23</v>
      </c>
      <c r="J17" s="195">
        <f t="shared" si="1"/>
        <v>33.155000000000001</v>
      </c>
      <c r="K17"/>
      <c r="L17" s="196">
        <v>1.931</v>
      </c>
    </row>
    <row r="18" spans="1:12" x14ac:dyDescent="0.2">
      <c r="A18" s="111">
        <f t="shared" si="0"/>
        <v>1</v>
      </c>
      <c r="B18" s="193">
        <v>43110</v>
      </c>
      <c r="C18" s="194">
        <v>9.1</v>
      </c>
      <c r="D18" s="194">
        <v>0</v>
      </c>
      <c r="E18" s="194">
        <v>0</v>
      </c>
      <c r="F18" s="194">
        <v>0</v>
      </c>
      <c r="G18" s="194">
        <v>0</v>
      </c>
      <c r="H18" s="194">
        <v>1.3049999999999999</v>
      </c>
      <c r="I18" s="194">
        <v>22</v>
      </c>
      <c r="J18" s="195">
        <f t="shared" si="1"/>
        <v>32.405000000000001</v>
      </c>
      <c r="K18"/>
      <c r="L18" s="196">
        <v>1.964</v>
      </c>
    </row>
    <row r="19" spans="1:12" x14ac:dyDescent="0.2">
      <c r="A19" s="111">
        <f t="shared" si="0"/>
        <v>1</v>
      </c>
      <c r="B19" s="193">
        <v>43111</v>
      </c>
      <c r="C19" s="194">
        <v>9.2010000000000005</v>
      </c>
      <c r="D19" s="194">
        <v>0</v>
      </c>
      <c r="E19" s="194">
        <v>0</v>
      </c>
      <c r="F19" s="194">
        <v>0</v>
      </c>
      <c r="G19" s="194">
        <v>0</v>
      </c>
      <c r="H19" s="194">
        <v>1.333</v>
      </c>
      <c r="I19" s="194">
        <v>23</v>
      </c>
      <c r="J19" s="195">
        <f t="shared" si="1"/>
        <v>33.533999999999999</v>
      </c>
      <c r="K19"/>
      <c r="L19" s="196">
        <v>1.907</v>
      </c>
    </row>
    <row r="20" spans="1:12" x14ac:dyDescent="0.2">
      <c r="A20" s="111">
        <f t="shared" si="0"/>
        <v>1</v>
      </c>
      <c r="B20" s="193">
        <v>43112</v>
      </c>
      <c r="C20" s="194">
        <v>8.9670000000000005</v>
      </c>
      <c r="D20" s="194">
        <v>0</v>
      </c>
      <c r="E20" s="194">
        <v>0</v>
      </c>
      <c r="F20" s="194">
        <v>0</v>
      </c>
      <c r="G20" s="194">
        <v>0</v>
      </c>
      <c r="H20" s="194">
        <v>1.2689999999999999</v>
      </c>
      <c r="I20" s="194">
        <v>23</v>
      </c>
      <c r="J20" s="195">
        <f t="shared" si="1"/>
        <v>33.236000000000004</v>
      </c>
      <c r="K20"/>
      <c r="L20" s="196">
        <v>1.8089999999999999</v>
      </c>
    </row>
    <row r="21" spans="1:12" x14ac:dyDescent="0.2">
      <c r="A21" s="111">
        <f t="shared" si="0"/>
        <v>1</v>
      </c>
      <c r="B21" s="193">
        <v>43113</v>
      </c>
      <c r="C21" s="194">
        <v>8.59</v>
      </c>
      <c r="D21" s="194">
        <v>0.15600000000000003</v>
      </c>
      <c r="E21" s="194">
        <v>0</v>
      </c>
      <c r="F21" s="194">
        <v>6.6000000000000003E-2</v>
      </c>
      <c r="G21" s="194">
        <v>0</v>
      </c>
      <c r="H21" s="194">
        <v>0.98499999999999999</v>
      </c>
      <c r="I21" s="194">
        <v>21</v>
      </c>
      <c r="J21" s="195">
        <f t="shared" si="1"/>
        <v>30.797000000000001</v>
      </c>
      <c r="K21"/>
      <c r="L21" s="196">
        <v>1.849</v>
      </c>
    </row>
    <row r="22" spans="1:12" x14ac:dyDescent="0.2">
      <c r="A22" s="111">
        <f t="shared" si="0"/>
        <v>1</v>
      </c>
      <c r="B22" s="193">
        <v>43114</v>
      </c>
      <c r="C22" s="194">
        <v>8.6059999999999999</v>
      </c>
      <c r="D22" s="194">
        <v>0.376</v>
      </c>
      <c r="E22" s="194">
        <v>0</v>
      </c>
      <c r="F22" s="194">
        <v>0</v>
      </c>
      <c r="G22" s="194">
        <v>0</v>
      </c>
      <c r="H22" s="194">
        <v>0</v>
      </c>
      <c r="I22" s="194">
        <v>22</v>
      </c>
      <c r="J22" s="195">
        <f t="shared" si="1"/>
        <v>30.981999999999999</v>
      </c>
      <c r="K22"/>
      <c r="L22" s="196">
        <v>1.8520000000000001</v>
      </c>
    </row>
    <row r="23" spans="1:12" x14ac:dyDescent="0.2">
      <c r="A23" s="111">
        <f t="shared" si="0"/>
        <v>1</v>
      </c>
      <c r="B23" s="193">
        <v>43115</v>
      </c>
      <c r="C23" s="194">
        <v>9.3849999999999998</v>
      </c>
      <c r="D23" s="194">
        <v>0.157</v>
      </c>
      <c r="E23" s="194">
        <v>0</v>
      </c>
      <c r="F23" s="194">
        <v>0</v>
      </c>
      <c r="G23" s="194">
        <v>0.32200000000000001</v>
      </c>
      <c r="H23" s="194">
        <v>1.264</v>
      </c>
      <c r="I23" s="194">
        <v>22</v>
      </c>
      <c r="J23" s="195">
        <f t="shared" si="1"/>
        <v>33.128</v>
      </c>
      <c r="K23"/>
      <c r="L23" s="196">
        <v>1.8720000000000001</v>
      </c>
    </row>
    <row r="24" spans="1:12" x14ac:dyDescent="0.2">
      <c r="A24" s="111">
        <f t="shared" si="0"/>
        <v>1</v>
      </c>
      <c r="B24" s="193">
        <v>43116</v>
      </c>
      <c r="C24" s="194">
        <v>9.3019999999999996</v>
      </c>
      <c r="D24" s="194">
        <v>0</v>
      </c>
      <c r="E24" s="194">
        <v>0</v>
      </c>
      <c r="F24" s="194">
        <v>0</v>
      </c>
      <c r="G24" s="194">
        <v>0</v>
      </c>
      <c r="H24" s="194">
        <v>1.2330000000000001</v>
      </c>
      <c r="I24" s="194">
        <v>23</v>
      </c>
      <c r="J24" s="195">
        <f t="shared" si="1"/>
        <v>33.534999999999997</v>
      </c>
      <c r="K24"/>
      <c r="L24" s="196">
        <v>1.83</v>
      </c>
    </row>
    <row r="25" spans="1:12" x14ac:dyDescent="0.2">
      <c r="A25" s="111">
        <f t="shared" si="0"/>
        <v>1</v>
      </c>
      <c r="B25" s="193">
        <v>43117</v>
      </c>
      <c r="C25" s="194">
        <v>9.0909999999999993</v>
      </c>
      <c r="D25" s="194">
        <v>0</v>
      </c>
      <c r="E25" s="194">
        <v>0</v>
      </c>
      <c r="F25" s="194">
        <v>0</v>
      </c>
      <c r="G25" s="194">
        <v>0</v>
      </c>
      <c r="H25" s="194">
        <v>2.06</v>
      </c>
      <c r="I25" s="194">
        <v>22</v>
      </c>
      <c r="J25" s="195">
        <f t="shared" si="1"/>
        <v>33.150999999999996</v>
      </c>
      <c r="K25"/>
      <c r="L25" s="196">
        <v>1.8979999999999999</v>
      </c>
    </row>
    <row r="26" spans="1:12" x14ac:dyDescent="0.2">
      <c r="A26" s="111">
        <f t="shared" si="0"/>
        <v>1</v>
      </c>
      <c r="B26" s="193">
        <v>43118</v>
      </c>
      <c r="C26" s="194">
        <v>8.6770000000000014</v>
      </c>
      <c r="D26" s="194">
        <v>0</v>
      </c>
      <c r="E26" s="194">
        <v>0</v>
      </c>
      <c r="F26" s="194">
        <v>0</v>
      </c>
      <c r="G26" s="194">
        <v>0</v>
      </c>
      <c r="H26" s="194">
        <v>2.37</v>
      </c>
      <c r="I26" s="194">
        <v>22</v>
      </c>
      <c r="J26" s="195">
        <f t="shared" si="1"/>
        <v>33.046999999999997</v>
      </c>
      <c r="K26"/>
      <c r="L26" s="196">
        <v>1.887</v>
      </c>
    </row>
    <row r="27" spans="1:12" x14ac:dyDescent="0.2">
      <c r="A27" s="111">
        <f t="shared" si="0"/>
        <v>1</v>
      </c>
      <c r="B27" s="193">
        <v>43119</v>
      </c>
      <c r="C27" s="194">
        <v>9.5129999999999999</v>
      </c>
      <c r="D27" s="194">
        <v>0</v>
      </c>
      <c r="E27" s="194">
        <v>0</v>
      </c>
      <c r="F27" s="194">
        <v>0</v>
      </c>
      <c r="G27" s="194">
        <v>0</v>
      </c>
      <c r="H27" s="194">
        <v>2.444</v>
      </c>
      <c r="I27" s="194">
        <v>21</v>
      </c>
      <c r="J27" s="195">
        <f t="shared" si="1"/>
        <v>32.957000000000001</v>
      </c>
      <c r="K27"/>
      <c r="L27" s="196">
        <v>1.897</v>
      </c>
    </row>
    <row r="28" spans="1:12" x14ac:dyDescent="0.2">
      <c r="A28" s="111">
        <f t="shared" si="0"/>
        <v>1</v>
      </c>
      <c r="B28" s="193">
        <v>43120</v>
      </c>
      <c r="C28" s="194">
        <v>8.7620000000000005</v>
      </c>
      <c r="D28" s="194">
        <v>0.157</v>
      </c>
      <c r="E28" s="194">
        <v>1.0680000000000001</v>
      </c>
      <c r="F28" s="194">
        <v>0</v>
      </c>
      <c r="G28" s="194">
        <v>0.32200000000000001</v>
      </c>
      <c r="H28" s="194">
        <v>0.92700000000000005</v>
      </c>
      <c r="I28" s="194">
        <v>22</v>
      </c>
      <c r="J28" s="195">
        <f t="shared" si="1"/>
        <v>33.235999999999997</v>
      </c>
      <c r="K28"/>
      <c r="L28" s="196">
        <v>1.9339999999999999</v>
      </c>
    </row>
    <row r="29" spans="1:12" x14ac:dyDescent="0.2">
      <c r="A29" s="111">
        <f t="shared" si="0"/>
        <v>1</v>
      </c>
      <c r="B29" s="193">
        <v>43121</v>
      </c>
      <c r="C29" s="194">
        <v>8.4589999999999996</v>
      </c>
      <c r="D29" s="194">
        <v>0.318</v>
      </c>
      <c r="E29" s="194">
        <v>0</v>
      </c>
      <c r="F29" s="194">
        <v>0</v>
      </c>
      <c r="G29" s="194">
        <v>0</v>
      </c>
      <c r="H29" s="194">
        <v>0</v>
      </c>
      <c r="I29" s="194">
        <v>23</v>
      </c>
      <c r="J29" s="195">
        <f t="shared" si="1"/>
        <v>31.777000000000001</v>
      </c>
      <c r="K29"/>
      <c r="L29" s="196">
        <v>1.91</v>
      </c>
    </row>
    <row r="30" spans="1:12" x14ac:dyDescent="0.2">
      <c r="A30" s="111">
        <f t="shared" si="0"/>
        <v>1</v>
      </c>
      <c r="B30" s="193">
        <v>43122</v>
      </c>
      <c r="C30" s="194">
        <v>9.157</v>
      </c>
      <c r="D30" s="194">
        <v>0</v>
      </c>
      <c r="E30" s="194">
        <v>0</v>
      </c>
      <c r="F30" s="194">
        <v>0</v>
      </c>
      <c r="G30" s="194">
        <v>0.71399999999999997</v>
      </c>
      <c r="H30" s="194">
        <v>0</v>
      </c>
      <c r="I30" s="194">
        <v>24</v>
      </c>
      <c r="J30" s="195">
        <f t="shared" si="1"/>
        <v>33.871000000000002</v>
      </c>
      <c r="K30"/>
      <c r="L30" s="196">
        <v>2.0070000000000001</v>
      </c>
    </row>
    <row r="31" spans="1:12" x14ac:dyDescent="0.2">
      <c r="A31" s="111">
        <f t="shared" si="0"/>
        <v>1</v>
      </c>
      <c r="B31" s="193">
        <v>43123</v>
      </c>
      <c r="C31" s="194">
        <v>9.0470000000000006</v>
      </c>
      <c r="D31" s="194">
        <v>0</v>
      </c>
      <c r="E31" s="194">
        <v>0</v>
      </c>
      <c r="F31" s="194">
        <v>0</v>
      </c>
      <c r="G31" s="194">
        <v>0.58199999999999996</v>
      </c>
      <c r="H31" s="194">
        <v>0</v>
      </c>
      <c r="I31" s="194">
        <v>23</v>
      </c>
      <c r="J31" s="195">
        <f t="shared" si="1"/>
        <v>32.629000000000005</v>
      </c>
      <c r="K31"/>
      <c r="L31" s="196">
        <v>1.98</v>
      </c>
    </row>
    <row r="32" spans="1:12" x14ac:dyDescent="0.2">
      <c r="A32" s="111">
        <f t="shared" si="0"/>
        <v>1</v>
      </c>
      <c r="B32" s="193">
        <v>43124</v>
      </c>
      <c r="C32" s="194">
        <v>9.0850000000000009</v>
      </c>
      <c r="D32" s="194">
        <v>0.625</v>
      </c>
      <c r="E32" s="194">
        <v>0</v>
      </c>
      <c r="F32" s="194">
        <v>0</v>
      </c>
      <c r="G32" s="194">
        <v>0</v>
      </c>
      <c r="H32" s="194">
        <v>0</v>
      </c>
      <c r="I32" s="194">
        <v>24</v>
      </c>
      <c r="J32" s="195">
        <f t="shared" si="1"/>
        <v>33.71</v>
      </c>
      <c r="K32"/>
      <c r="L32" s="196">
        <v>1.9530000000000001</v>
      </c>
    </row>
    <row r="33" spans="1:12" x14ac:dyDescent="0.2">
      <c r="A33" s="111">
        <f t="shared" si="0"/>
        <v>1</v>
      </c>
      <c r="B33" s="193">
        <v>43125</v>
      </c>
      <c r="C33" s="194">
        <v>9.0449999999999999</v>
      </c>
      <c r="D33" s="194">
        <v>0</v>
      </c>
      <c r="E33" s="194">
        <v>0</v>
      </c>
      <c r="F33" s="194">
        <v>0</v>
      </c>
      <c r="G33" s="194">
        <v>0.57699999999999996</v>
      </c>
      <c r="H33" s="194">
        <v>0</v>
      </c>
      <c r="I33" s="194">
        <v>25</v>
      </c>
      <c r="J33" s="195">
        <f t="shared" si="1"/>
        <v>34.622</v>
      </c>
      <c r="K33"/>
      <c r="L33" s="196">
        <v>1.9990000000000001</v>
      </c>
    </row>
    <row r="34" spans="1:12" x14ac:dyDescent="0.2">
      <c r="A34" s="111">
        <f t="shared" si="0"/>
        <v>1</v>
      </c>
      <c r="B34" s="193">
        <v>43126</v>
      </c>
      <c r="C34" s="194">
        <v>9.2349999999999994</v>
      </c>
      <c r="D34" s="194">
        <v>2.9739999999999998</v>
      </c>
      <c r="E34" s="194">
        <v>0</v>
      </c>
      <c r="F34" s="194">
        <v>0</v>
      </c>
      <c r="G34" s="194">
        <v>0.316</v>
      </c>
      <c r="H34" s="194">
        <v>0</v>
      </c>
      <c r="I34" s="194">
        <v>21</v>
      </c>
      <c r="J34" s="195">
        <f t="shared" si="1"/>
        <v>33.524999999999999</v>
      </c>
      <c r="K34"/>
      <c r="L34" s="196">
        <v>1.9690000000000001</v>
      </c>
    </row>
    <row r="35" spans="1:12" x14ac:dyDescent="0.2">
      <c r="A35" s="111">
        <f t="shared" si="0"/>
        <v>1</v>
      </c>
      <c r="B35" s="193">
        <v>43127</v>
      </c>
      <c r="C35" s="194">
        <v>9.0289999999999999</v>
      </c>
      <c r="D35" s="194">
        <v>0.32100000000000001</v>
      </c>
      <c r="E35" s="194">
        <v>0</v>
      </c>
      <c r="F35" s="194">
        <v>0</v>
      </c>
      <c r="G35" s="194">
        <v>0</v>
      </c>
      <c r="H35" s="194">
        <v>0</v>
      </c>
      <c r="I35" s="194">
        <v>24</v>
      </c>
      <c r="J35" s="195">
        <f t="shared" si="1"/>
        <v>33.35</v>
      </c>
      <c r="K35"/>
      <c r="L35" s="196">
        <v>1.9039999999999999</v>
      </c>
    </row>
    <row r="36" spans="1:12" x14ac:dyDescent="0.2">
      <c r="A36" s="111">
        <f t="shared" si="0"/>
        <v>1</v>
      </c>
      <c r="B36" s="193">
        <v>43128</v>
      </c>
      <c r="C36" s="194">
        <v>8.484</v>
      </c>
      <c r="D36" s="194">
        <v>0.33700000000000002</v>
      </c>
      <c r="E36" s="194">
        <v>0</v>
      </c>
      <c r="F36" s="194">
        <v>0</v>
      </c>
      <c r="G36" s="194">
        <v>0</v>
      </c>
      <c r="H36" s="194">
        <v>0</v>
      </c>
      <c r="I36" s="194">
        <v>23</v>
      </c>
      <c r="J36" s="195">
        <f t="shared" si="1"/>
        <v>31.820999999999998</v>
      </c>
      <c r="K36"/>
      <c r="L36" s="196">
        <v>1.9079999999999999</v>
      </c>
    </row>
    <row r="37" spans="1:12" x14ac:dyDescent="0.2">
      <c r="A37" s="111">
        <f t="shared" si="0"/>
        <v>1</v>
      </c>
      <c r="B37" s="193">
        <v>43129</v>
      </c>
      <c r="C37" s="194">
        <v>9.1270000000000007</v>
      </c>
      <c r="D37" s="194">
        <v>0</v>
      </c>
      <c r="E37" s="194">
        <v>0</v>
      </c>
      <c r="F37" s="194">
        <v>0</v>
      </c>
      <c r="G37" s="194">
        <v>0.66400000000000003</v>
      </c>
      <c r="H37" s="194">
        <v>0</v>
      </c>
      <c r="I37" s="194">
        <v>24</v>
      </c>
      <c r="J37" s="195">
        <f t="shared" si="1"/>
        <v>33.790999999999997</v>
      </c>
      <c r="K37"/>
      <c r="L37" s="196">
        <v>2.0219999999999998</v>
      </c>
    </row>
    <row r="38" spans="1:12" x14ac:dyDescent="0.2">
      <c r="A38" s="111">
        <f t="shared" si="0"/>
        <v>1</v>
      </c>
      <c r="B38" s="193">
        <v>43130</v>
      </c>
      <c r="C38" s="194">
        <v>9.3389999999999986</v>
      </c>
      <c r="D38" s="194">
        <v>0</v>
      </c>
      <c r="E38" s="194">
        <v>0</v>
      </c>
      <c r="F38" s="194">
        <v>0</v>
      </c>
      <c r="G38" s="194">
        <v>1.095</v>
      </c>
      <c r="H38" s="194">
        <v>1.2549999999999999</v>
      </c>
      <c r="I38" s="194">
        <v>23</v>
      </c>
      <c r="J38" s="195">
        <f t="shared" si="1"/>
        <v>34.689</v>
      </c>
      <c r="K38"/>
      <c r="L38" s="196">
        <v>1.962</v>
      </c>
    </row>
    <row r="39" spans="1:12" x14ac:dyDescent="0.2">
      <c r="A39" s="111">
        <f t="shared" si="0"/>
        <v>1</v>
      </c>
      <c r="B39" s="193">
        <v>43131</v>
      </c>
      <c r="C39" s="194">
        <v>9.1069999999999993</v>
      </c>
      <c r="D39" s="194">
        <v>0.80900000000000005</v>
      </c>
      <c r="E39" s="194">
        <v>0</v>
      </c>
      <c r="F39" s="194">
        <v>0</v>
      </c>
      <c r="G39" s="194">
        <v>0</v>
      </c>
      <c r="H39" s="194">
        <v>0</v>
      </c>
      <c r="I39" s="194">
        <v>24</v>
      </c>
      <c r="J39" s="195">
        <f t="shared" si="1"/>
        <v>33.915999999999997</v>
      </c>
      <c r="K39"/>
      <c r="L39" s="196">
        <v>1.9810000000000001</v>
      </c>
    </row>
    <row r="40" spans="1:12" x14ac:dyDescent="0.2">
      <c r="A40" s="111">
        <f t="shared" si="0"/>
        <v>2</v>
      </c>
      <c r="B40" s="193">
        <v>43132</v>
      </c>
      <c r="C40" s="197">
        <v>9.0540000000000003</v>
      </c>
      <c r="D40" s="197">
        <v>0</v>
      </c>
      <c r="E40" s="197">
        <v>0</v>
      </c>
      <c r="F40" s="197">
        <v>0</v>
      </c>
      <c r="G40" s="197">
        <v>0.93400000000000005</v>
      </c>
      <c r="H40" s="197">
        <v>0</v>
      </c>
      <c r="I40" s="197">
        <v>25</v>
      </c>
      <c r="J40" s="198">
        <f t="shared" si="1"/>
        <v>34.988</v>
      </c>
      <c r="K40"/>
      <c r="L40" s="196">
        <v>2.0099999999999998</v>
      </c>
    </row>
    <row r="41" spans="1:12" x14ac:dyDescent="0.2">
      <c r="A41" s="111">
        <f t="shared" si="0"/>
        <v>2</v>
      </c>
      <c r="B41" s="193">
        <v>43133</v>
      </c>
      <c r="C41" s="197">
        <v>8.9370000000000012</v>
      </c>
      <c r="D41" s="197">
        <v>0.66100000000000003</v>
      </c>
      <c r="E41" s="197">
        <v>0</v>
      </c>
      <c r="F41" s="197">
        <v>0</v>
      </c>
      <c r="G41" s="197">
        <v>0</v>
      </c>
      <c r="H41" s="197">
        <v>0</v>
      </c>
      <c r="I41" s="197">
        <v>24</v>
      </c>
      <c r="J41" s="198">
        <f t="shared" si="1"/>
        <v>33.597999999999999</v>
      </c>
      <c r="K41"/>
      <c r="L41" s="196">
        <v>1.99</v>
      </c>
    </row>
    <row r="42" spans="1:12" x14ac:dyDescent="0.2">
      <c r="A42" s="111">
        <f t="shared" si="0"/>
        <v>2</v>
      </c>
      <c r="B42" s="193">
        <v>43134</v>
      </c>
      <c r="C42" s="197">
        <v>8.6780000000000008</v>
      </c>
      <c r="D42" s="197">
        <v>0</v>
      </c>
      <c r="E42" s="197">
        <v>0</v>
      </c>
      <c r="F42" s="197">
        <v>0</v>
      </c>
      <c r="G42" s="197">
        <v>0.30099999999999999</v>
      </c>
      <c r="H42" s="197">
        <v>0</v>
      </c>
      <c r="I42" s="197">
        <v>25</v>
      </c>
      <c r="J42" s="198">
        <f t="shared" si="1"/>
        <v>33.978999999999999</v>
      </c>
      <c r="K42"/>
      <c r="L42" s="196">
        <v>1.9450000000000001</v>
      </c>
    </row>
    <row r="43" spans="1:12" x14ac:dyDescent="0.2">
      <c r="A43" s="111">
        <f t="shared" si="0"/>
        <v>2</v>
      </c>
      <c r="B43" s="193">
        <v>43135</v>
      </c>
      <c r="C43" s="197">
        <v>8.5350000000000001</v>
      </c>
      <c r="D43" s="197">
        <v>0.28799999999999998</v>
      </c>
      <c r="E43" s="197">
        <v>0</v>
      </c>
      <c r="F43" s="197">
        <v>0</v>
      </c>
      <c r="G43" s="197">
        <v>0</v>
      </c>
      <c r="H43" s="197">
        <v>0</v>
      </c>
      <c r="I43" s="197">
        <v>24</v>
      </c>
      <c r="J43" s="198">
        <f t="shared" si="1"/>
        <v>32.823</v>
      </c>
      <c r="K43"/>
      <c r="L43" s="196">
        <v>1.9850000000000001</v>
      </c>
    </row>
    <row r="44" spans="1:12" x14ac:dyDescent="0.2">
      <c r="A44" s="111">
        <f t="shared" si="0"/>
        <v>2</v>
      </c>
      <c r="B44" s="193">
        <v>43136</v>
      </c>
      <c r="C44" s="197">
        <v>8.7240000000000002</v>
      </c>
      <c r="D44" s="197">
        <v>0.72399999999999998</v>
      </c>
      <c r="E44" s="197">
        <v>1.84</v>
      </c>
      <c r="F44" s="197">
        <v>0</v>
      </c>
      <c r="G44" s="197">
        <v>0</v>
      </c>
      <c r="H44" s="197">
        <v>0.92800000000000005</v>
      </c>
      <c r="I44" s="197">
        <v>22</v>
      </c>
      <c r="J44" s="198">
        <f t="shared" si="1"/>
        <v>34.216000000000001</v>
      </c>
      <c r="K44"/>
      <c r="L44" s="196">
        <v>2.0659999999999998</v>
      </c>
    </row>
    <row r="45" spans="1:12" x14ac:dyDescent="0.2">
      <c r="A45" s="111">
        <f t="shared" si="0"/>
        <v>2</v>
      </c>
      <c r="B45" s="193">
        <v>43137</v>
      </c>
      <c r="C45" s="197">
        <v>9.8810000000000002</v>
      </c>
      <c r="D45" s="197">
        <v>0.57899999999999996</v>
      </c>
      <c r="E45" s="197">
        <v>0</v>
      </c>
      <c r="F45" s="197">
        <v>0</v>
      </c>
      <c r="G45" s="197">
        <v>1.248</v>
      </c>
      <c r="H45" s="197">
        <v>0</v>
      </c>
      <c r="I45" s="197">
        <v>24</v>
      </c>
      <c r="J45" s="198">
        <f t="shared" si="1"/>
        <v>35.707999999999998</v>
      </c>
      <c r="K45"/>
      <c r="L45" s="196">
        <v>2.0259999999999998</v>
      </c>
    </row>
    <row r="46" spans="1:12" x14ac:dyDescent="0.2">
      <c r="A46" s="111">
        <f t="shared" si="0"/>
        <v>2</v>
      </c>
      <c r="B46" s="193">
        <v>43138</v>
      </c>
      <c r="C46" s="197">
        <v>9.6910000000000007</v>
      </c>
      <c r="D46" s="197">
        <v>0.87</v>
      </c>
      <c r="E46" s="197">
        <v>1.2030000000000001</v>
      </c>
      <c r="F46" s="197">
        <v>0</v>
      </c>
      <c r="G46" s="197">
        <v>0</v>
      </c>
      <c r="H46" s="197">
        <v>0.66800000000000004</v>
      </c>
      <c r="I46" s="197">
        <v>22</v>
      </c>
      <c r="J46" s="198">
        <f t="shared" si="1"/>
        <v>34.432000000000002</v>
      </c>
      <c r="K46"/>
      <c r="L46" s="196">
        <v>2.1</v>
      </c>
    </row>
    <row r="47" spans="1:12" x14ac:dyDescent="0.2">
      <c r="A47" s="111">
        <f t="shared" si="0"/>
        <v>2</v>
      </c>
      <c r="B47" s="193">
        <v>43139</v>
      </c>
      <c r="C47" s="197">
        <v>10.07</v>
      </c>
      <c r="D47" s="197">
        <v>0.51400000000000001</v>
      </c>
      <c r="E47" s="197">
        <v>0</v>
      </c>
      <c r="F47" s="197">
        <v>0</v>
      </c>
      <c r="G47" s="197">
        <v>0.92599999999999993</v>
      </c>
      <c r="H47" s="197">
        <v>0</v>
      </c>
      <c r="I47" s="197">
        <v>25</v>
      </c>
      <c r="J47" s="198">
        <f t="shared" si="1"/>
        <v>36.51</v>
      </c>
      <c r="K47"/>
      <c r="L47" s="196">
        <v>2.101</v>
      </c>
    </row>
    <row r="48" spans="1:12" x14ac:dyDescent="0.2">
      <c r="A48" s="111">
        <f t="shared" si="0"/>
        <v>2</v>
      </c>
      <c r="B48" s="193">
        <v>43140</v>
      </c>
      <c r="C48" s="197">
        <v>9.9719999999999995</v>
      </c>
      <c r="D48" s="197">
        <v>0.90999999999999992</v>
      </c>
      <c r="E48" s="197">
        <v>0</v>
      </c>
      <c r="F48" s="197">
        <v>0</v>
      </c>
      <c r="G48" s="197">
        <v>0</v>
      </c>
      <c r="H48" s="197">
        <v>0</v>
      </c>
      <c r="I48" s="197">
        <v>27</v>
      </c>
      <c r="J48" s="198">
        <f t="shared" si="1"/>
        <v>37.881999999999998</v>
      </c>
      <c r="K48"/>
      <c r="L48" s="196">
        <v>2.0499999999999998</v>
      </c>
    </row>
    <row r="49" spans="1:12" x14ac:dyDescent="0.2">
      <c r="A49" s="111">
        <f t="shared" si="0"/>
        <v>2</v>
      </c>
      <c r="B49" s="193">
        <v>43141</v>
      </c>
      <c r="C49" s="197">
        <v>9.2460000000000004</v>
      </c>
      <c r="D49" s="197">
        <v>0</v>
      </c>
      <c r="E49" s="197">
        <v>0</v>
      </c>
      <c r="F49" s="197">
        <v>0.41099999999999998</v>
      </c>
      <c r="G49" s="197">
        <v>0.27700000000000002</v>
      </c>
      <c r="H49" s="197">
        <v>0</v>
      </c>
      <c r="I49" s="197">
        <v>23</v>
      </c>
      <c r="J49" s="198">
        <f t="shared" si="1"/>
        <v>32.933999999999997</v>
      </c>
      <c r="K49"/>
      <c r="L49" s="196">
        <v>1.9590000000000001</v>
      </c>
    </row>
    <row r="50" spans="1:12" x14ac:dyDescent="0.2">
      <c r="A50" s="111">
        <f t="shared" si="0"/>
        <v>2</v>
      </c>
      <c r="B50" s="193">
        <v>43142</v>
      </c>
      <c r="C50" s="197">
        <v>8.3800000000000008</v>
      </c>
      <c r="D50" s="197">
        <v>0.46699999999999997</v>
      </c>
      <c r="E50" s="197">
        <v>0</v>
      </c>
      <c r="F50" s="197">
        <v>0</v>
      </c>
      <c r="G50" s="197">
        <v>0</v>
      </c>
      <c r="H50" s="197">
        <v>0</v>
      </c>
      <c r="I50" s="197">
        <v>24</v>
      </c>
      <c r="J50" s="198">
        <f t="shared" si="1"/>
        <v>32.847000000000001</v>
      </c>
      <c r="K50"/>
      <c r="L50" s="196">
        <v>1.9750000000000001</v>
      </c>
    </row>
    <row r="51" spans="1:12" x14ac:dyDescent="0.2">
      <c r="A51" s="111">
        <f t="shared" si="0"/>
        <v>2</v>
      </c>
      <c r="B51" s="193">
        <v>43143</v>
      </c>
      <c r="C51" s="197">
        <v>8.98</v>
      </c>
      <c r="D51" s="197">
        <v>0.61699999999999999</v>
      </c>
      <c r="E51" s="197">
        <v>0</v>
      </c>
      <c r="F51" s="197">
        <v>0</v>
      </c>
      <c r="G51" s="197">
        <v>0.86299999999999999</v>
      </c>
      <c r="H51" s="197">
        <v>0</v>
      </c>
      <c r="I51" s="197">
        <v>23</v>
      </c>
      <c r="J51" s="198">
        <f t="shared" si="1"/>
        <v>33.46</v>
      </c>
      <c r="K51"/>
      <c r="L51" s="196">
        <v>2.0179999999999998</v>
      </c>
    </row>
    <row r="52" spans="1:12" x14ac:dyDescent="0.2">
      <c r="A52" s="111">
        <f t="shared" si="0"/>
        <v>2</v>
      </c>
      <c r="B52" s="193">
        <v>43144</v>
      </c>
      <c r="C52" s="197">
        <v>9.1959999999999997</v>
      </c>
      <c r="D52" s="197">
        <v>0</v>
      </c>
      <c r="E52" s="197">
        <v>0</v>
      </c>
      <c r="F52" s="197">
        <v>0</v>
      </c>
      <c r="G52" s="197">
        <v>1.2110000000000001</v>
      </c>
      <c r="H52" s="197">
        <v>0</v>
      </c>
      <c r="I52" s="197">
        <v>27</v>
      </c>
      <c r="J52" s="198">
        <f t="shared" si="1"/>
        <v>37.406999999999996</v>
      </c>
      <c r="K52"/>
      <c r="L52" s="196">
        <v>2.048</v>
      </c>
    </row>
    <row r="53" spans="1:12" x14ac:dyDescent="0.2">
      <c r="A53" s="111">
        <f t="shared" si="0"/>
        <v>2</v>
      </c>
      <c r="B53" s="193">
        <v>43145</v>
      </c>
      <c r="C53" s="197">
        <v>9.4749999999999996</v>
      </c>
      <c r="D53" s="197">
        <v>0.66400000000000003</v>
      </c>
      <c r="E53" s="197">
        <v>0</v>
      </c>
      <c r="F53" s="197">
        <v>0</v>
      </c>
      <c r="G53" s="197">
        <v>0.83799999999999997</v>
      </c>
      <c r="H53" s="197">
        <v>0</v>
      </c>
      <c r="I53" s="197">
        <v>23</v>
      </c>
      <c r="J53" s="198">
        <f t="shared" si="1"/>
        <v>33.976999999999997</v>
      </c>
      <c r="K53"/>
      <c r="L53" s="196">
        <v>2.1059999999999999</v>
      </c>
    </row>
    <row r="54" spans="1:12" x14ac:dyDescent="0.2">
      <c r="A54" s="111">
        <f t="shared" si="0"/>
        <v>2</v>
      </c>
      <c r="B54" s="193">
        <v>43146</v>
      </c>
      <c r="C54" s="197">
        <v>9.3930000000000007</v>
      </c>
      <c r="D54" s="197">
        <v>1.016</v>
      </c>
      <c r="E54" s="197">
        <v>0</v>
      </c>
      <c r="F54" s="197">
        <v>0</v>
      </c>
      <c r="G54" s="197">
        <v>0.27600000000000002</v>
      </c>
      <c r="H54" s="197">
        <v>0</v>
      </c>
      <c r="I54" s="197">
        <v>26</v>
      </c>
      <c r="J54" s="198">
        <f t="shared" si="1"/>
        <v>36.685000000000002</v>
      </c>
      <c r="K54"/>
      <c r="L54" s="196">
        <v>2.0619999999999998</v>
      </c>
    </row>
    <row r="55" spans="1:12" x14ac:dyDescent="0.2">
      <c r="A55" s="111">
        <f t="shared" si="0"/>
        <v>2</v>
      </c>
      <c r="B55" s="193">
        <v>43147</v>
      </c>
      <c r="C55" s="197">
        <v>9.5719999999999992</v>
      </c>
      <c r="D55" s="197">
        <v>0</v>
      </c>
      <c r="E55" s="197">
        <v>0</v>
      </c>
      <c r="F55" s="197">
        <v>0</v>
      </c>
      <c r="G55" s="197">
        <v>1.204</v>
      </c>
      <c r="H55" s="197">
        <v>0</v>
      </c>
      <c r="I55" s="197">
        <v>27</v>
      </c>
      <c r="J55" s="198">
        <f t="shared" si="1"/>
        <v>37.775999999999996</v>
      </c>
      <c r="K55"/>
      <c r="L55" s="196">
        <v>2.0609999999999999</v>
      </c>
    </row>
    <row r="56" spans="1:12" x14ac:dyDescent="0.2">
      <c r="A56" s="111">
        <f t="shared" si="0"/>
        <v>2</v>
      </c>
      <c r="B56" s="193">
        <v>43148</v>
      </c>
      <c r="C56" s="197">
        <v>9.5090000000000003</v>
      </c>
      <c r="D56" s="197">
        <v>0.66200000000000003</v>
      </c>
      <c r="E56" s="197">
        <v>0</v>
      </c>
      <c r="F56" s="197">
        <v>0.14299999999999999</v>
      </c>
      <c r="G56" s="197">
        <v>0.22800000000000001</v>
      </c>
      <c r="H56" s="197">
        <v>0.70399999999999996</v>
      </c>
      <c r="I56" s="197">
        <v>24</v>
      </c>
      <c r="J56" s="198">
        <f t="shared" si="1"/>
        <v>35.246000000000002</v>
      </c>
      <c r="K56"/>
      <c r="L56" s="196">
        <v>2.08</v>
      </c>
    </row>
    <row r="57" spans="1:12" x14ac:dyDescent="0.2">
      <c r="A57" s="111">
        <f t="shared" si="0"/>
        <v>2</v>
      </c>
      <c r="B57" s="193">
        <v>43149</v>
      </c>
      <c r="C57" s="197">
        <v>9.1059999999999999</v>
      </c>
      <c r="D57" s="197">
        <v>0.28599999999999998</v>
      </c>
      <c r="E57" s="197">
        <v>0</v>
      </c>
      <c r="F57" s="197">
        <v>0</v>
      </c>
      <c r="G57" s="197">
        <v>0</v>
      </c>
      <c r="H57" s="197">
        <v>0</v>
      </c>
      <c r="I57" s="197">
        <v>23</v>
      </c>
      <c r="J57" s="198">
        <f t="shared" si="1"/>
        <v>32.391999999999996</v>
      </c>
      <c r="K57"/>
      <c r="L57" s="196">
        <v>1.9870000000000001</v>
      </c>
    </row>
    <row r="58" spans="1:12" x14ac:dyDescent="0.2">
      <c r="A58" s="111">
        <f t="shared" si="0"/>
        <v>2</v>
      </c>
      <c r="B58" s="193">
        <v>43150</v>
      </c>
      <c r="C58" s="197">
        <v>9.4160000000000004</v>
      </c>
      <c r="D58" s="197">
        <v>0</v>
      </c>
      <c r="E58" s="197">
        <v>0</v>
      </c>
      <c r="F58" s="197">
        <v>0</v>
      </c>
      <c r="G58" s="197">
        <v>1.4480000000000002</v>
      </c>
      <c r="H58" s="197">
        <v>0</v>
      </c>
      <c r="I58" s="197">
        <v>24</v>
      </c>
      <c r="J58" s="198">
        <f t="shared" si="1"/>
        <v>34.864000000000004</v>
      </c>
      <c r="K58"/>
      <c r="L58" s="196">
        <v>2.0579999999999998</v>
      </c>
    </row>
    <row r="59" spans="1:12" x14ac:dyDescent="0.2">
      <c r="A59" s="111">
        <f t="shared" si="0"/>
        <v>2</v>
      </c>
      <c r="B59" s="193">
        <v>43151</v>
      </c>
      <c r="C59" s="197">
        <v>9.4029999999999987</v>
      </c>
      <c r="D59" s="197">
        <v>0.61399999999999999</v>
      </c>
      <c r="E59" s="197">
        <v>0</v>
      </c>
      <c r="F59" s="197">
        <v>0</v>
      </c>
      <c r="G59" s="197">
        <v>1.113</v>
      </c>
      <c r="H59" s="197">
        <v>0</v>
      </c>
      <c r="I59" s="197">
        <v>24</v>
      </c>
      <c r="J59" s="198">
        <f t="shared" si="1"/>
        <v>35.129999999999995</v>
      </c>
      <c r="K59"/>
      <c r="L59" s="196">
        <v>2.0329999999999999</v>
      </c>
    </row>
    <row r="60" spans="1:12" x14ac:dyDescent="0.2">
      <c r="A60" s="111">
        <f t="shared" si="0"/>
        <v>2</v>
      </c>
      <c r="B60" s="193">
        <v>43152</v>
      </c>
      <c r="C60" s="197">
        <v>10.033999999999999</v>
      </c>
      <c r="D60" s="197">
        <v>0.84299999999999997</v>
      </c>
      <c r="E60" s="197">
        <v>0</v>
      </c>
      <c r="F60" s="197">
        <v>0</v>
      </c>
      <c r="G60" s="197">
        <v>0.41399999999999998</v>
      </c>
      <c r="H60" s="197">
        <v>0</v>
      </c>
      <c r="I60" s="197">
        <v>25</v>
      </c>
      <c r="J60" s="198">
        <f t="shared" si="1"/>
        <v>36.290999999999997</v>
      </c>
      <c r="K60"/>
      <c r="L60" s="196">
        <v>2.0739999999999998</v>
      </c>
    </row>
    <row r="61" spans="1:12" x14ac:dyDescent="0.2">
      <c r="A61" s="111">
        <f t="shared" si="0"/>
        <v>2</v>
      </c>
      <c r="B61" s="193">
        <v>43153</v>
      </c>
      <c r="C61" s="197">
        <v>9.5360000000000014</v>
      </c>
      <c r="D61" s="197">
        <v>0</v>
      </c>
      <c r="E61" s="197">
        <v>0</v>
      </c>
      <c r="F61" s="197">
        <v>0</v>
      </c>
      <c r="G61" s="197">
        <v>1.202</v>
      </c>
      <c r="H61" s="197">
        <v>0</v>
      </c>
      <c r="I61" s="197">
        <v>25</v>
      </c>
      <c r="J61" s="198">
        <f t="shared" si="1"/>
        <v>35.738</v>
      </c>
      <c r="K61"/>
      <c r="L61" s="196">
        <v>2.0739999999999998</v>
      </c>
    </row>
    <row r="62" spans="1:12" x14ac:dyDescent="0.2">
      <c r="A62" s="111">
        <f t="shared" si="0"/>
        <v>2</v>
      </c>
      <c r="B62" s="193">
        <v>43154</v>
      </c>
      <c r="C62" s="197">
        <v>9.3230000000000004</v>
      </c>
      <c r="D62" s="197">
        <v>0.64900000000000002</v>
      </c>
      <c r="E62" s="197">
        <v>0</v>
      </c>
      <c r="F62" s="197">
        <v>0</v>
      </c>
      <c r="G62" s="197">
        <v>0.85799999999999998</v>
      </c>
      <c r="H62" s="197">
        <v>0</v>
      </c>
      <c r="I62" s="197">
        <v>24</v>
      </c>
      <c r="J62" s="198">
        <f t="shared" si="1"/>
        <v>34.83</v>
      </c>
      <c r="K62"/>
      <c r="L62" s="196">
        <v>1.9910000000000001</v>
      </c>
    </row>
    <row r="63" spans="1:12" x14ac:dyDescent="0.2">
      <c r="A63" s="111">
        <f t="shared" si="0"/>
        <v>2</v>
      </c>
      <c r="B63" s="193">
        <v>43155</v>
      </c>
      <c r="C63" s="197">
        <v>8.7560000000000002</v>
      </c>
      <c r="D63" s="197">
        <v>0</v>
      </c>
      <c r="E63" s="197">
        <v>0</v>
      </c>
      <c r="F63" s="197">
        <v>0</v>
      </c>
      <c r="G63" s="197">
        <v>0.61099999999999999</v>
      </c>
      <c r="H63" s="197">
        <v>0</v>
      </c>
      <c r="I63" s="197">
        <v>24</v>
      </c>
      <c r="J63" s="198">
        <f t="shared" si="1"/>
        <v>33.367000000000004</v>
      </c>
      <c r="K63"/>
      <c r="L63" s="196">
        <v>2.0179999999999998</v>
      </c>
    </row>
    <row r="64" spans="1:12" x14ac:dyDescent="0.2">
      <c r="A64" s="111">
        <f t="shared" si="0"/>
        <v>2</v>
      </c>
      <c r="B64" s="193">
        <v>43156</v>
      </c>
      <c r="C64" s="197">
        <v>8.6450000000000014</v>
      </c>
      <c r="D64" s="197">
        <v>0</v>
      </c>
      <c r="E64" s="197">
        <v>0</v>
      </c>
      <c r="F64" s="197">
        <v>0</v>
      </c>
      <c r="G64" s="197">
        <v>0.51600000000000001</v>
      </c>
      <c r="H64" s="197">
        <v>0</v>
      </c>
      <c r="I64" s="197">
        <v>24</v>
      </c>
      <c r="J64" s="198">
        <f t="shared" si="1"/>
        <v>33.161000000000001</v>
      </c>
      <c r="K64"/>
      <c r="L64" s="196">
        <v>1.9770000000000001</v>
      </c>
    </row>
    <row r="65" spans="1:12" x14ac:dyDescent="0.2">
      <c r="A65" s="111">
        <f t="shared" si="0"/>
        <v>2</v>
      </c>
      <c r="B65" s="193">
        <v>43157</v>
      </c>
      <c r="C65" s="197">
        <v>9.4730000000000008</v>
      </c>
      <c r="D65" s="197">
        <v>0</v>
      </c>
      <c r="E65" s="197">
        <v>0</v>
      </c>
      <c r="F65" s="197">
        <v>0</v>
      </c>
      <c r="G65" s="197">
        <v>1.53</v>
      </c>
      <c r="H65" s="197">
        <v>0</v>
      </c>
      <c r="I65" s="197">
        <v>24</v>
      </c>
      <c r="J65" s="198">
        <f t="shared" si="1"/>
        <v>35.003</v>
      </c>
      <c r="K65"/>
      <c r="L65" s="196">
        <v>2.0640000000000001</v>
      </c>
    </row>
    <row r="66" spans="1:12" x14ac:dyDescent="0.2">
      <c r="A66" s="111">
        <f t="shared" si="0"/>
        <v>2</v>
      </c>
      <c r="B66" s="193">
        <v>43158</v>
      </c>
      <c r="C66" s="197">
        <v>9.3890000000000011</v>
      </c>
      <c r="D66" s="197">
        <v>0.72199999999999998</v>
      </c>
      <c r="E66" s="197">
        <v>0</v>
      </c>
      <c r="F66" s="197">
        <v>0</v>
      </c>
      <c r="G66" s="197">
        <v>0.51900000000000002</v>
      </c>
      <c r="H66" s="197">
        <v>0</v>
      </c>
      <c r="I66" s="197">
        <v>25</v>
      </c>
      <c r="J66" s="198">
        <f t="shared" si="1"/>
        <v>35.630000000000003</v>
      </c>
      <c r="K66"/>
      <c r="L66" s="196">
        <v>2.0550000000000002</v>
      </c>
    </row>
    <row r="67" spans="1:12" x14ac:dyDescent="0.2">
      <c r="A67" s="111">
        <v>2</v>
      </c>
      <c r="B67" s="193">
        <v>43159</v>
      </c>
      <c r="C67" s="197">
        <v>7.7160000000000002</v>
      </c>
      <c r="D67" s="197">
        <v>0.80699999999999994</v>
      </c>
      <c r="E67" s="197">
        <v>0</v>
      </c>
      <c r="F67" s="197">
        <v>0</v>
      </c>
      <c r="G67" s="197">
        <v>0.38600000000000001</v>
      </c>
      <c r="H67" s="197">
        <v>0</v>
      </c>
      <c r="I67" s="197">
        <v>23</v>
      </c>
      <c r="J67" s="198">
        <f t="shared" si="1"/>
        <v>31.908999999999999</v>
      </c>
      <c r="K67"/>
      <c r="L67" s="196">
        <v>1.4990000000000001</v>
      </c>
    </row>
    <row r="68" spans="1:12" x14ac:dyDescent="0.2">
      <c r="A68" s="111">
        <f t="shared" si="0"/>
        <v>3</v>
      </c>
      <c r="B68" s="193">
        <v>43160</v>
      </c>
      <c r="C68" s="197">
        <v>8.7650000000000006</v>
      </c>
      <c r="D68" s="197">
        <v>0.78100000000000003</v>
      </c>
      <c r="E68" s="197">
        <v>0</v>
      </c>
      <c r="F68" s="197">
        <v>0</v>
      </c>
      <c r="G68" s="197">
        <v>0.60799999999999998</v>
      </c>
      <c r="H68" s="197">
        <v>0</v>
      </c>
      <c r="I68" s="197">
        <v>25</v>
      </c>
      <c r="J68" s="198">
        <f t="shared" si="1"/>
        <v>35.154000000000003</v>
      </c>
      <c r="K68"/>
      <c r="L68" s="196">
        <v>2.0089999999999999</v>
      </c>
    </row>
    <row r="69" spans="1:12" x14ac:dyDescent="0.2">
      <c r="A69" s="111">
        <f t="shared" si="0"/>
        <v>3</v>
      </c>
      <c r="B69" s="193">
        <v>43161</v>
      </c>
      <c r="C69" s="197">
        <v>8.8669999999999991</v>
      </c>
      <c r="D69" s="197">
        <v>0.69900000000000007</v>
      </c>
      <c r="E69" s="197">
        <v>0</v>
      </c>
      <c r="F69" s="197">
        <v>0</v>
      </c>
      <c r="G69" s="197">
        <v>0.70299999999999996</v>
      </c>
      <c r="H69" s="197">
        <v>0</v>
      </c>
      <c r="I69" s="197">
        <v>23</v>
      </c>
      <c r="J69" s="198">
        <f t="shared" si="1"/>
        <v>33.268999999999998</v>
      </c>
      <c r="K69"/>
      <c r="L69" s="196">
        <v>1.9419999999999999</v>
      </c>
    </row>
    <row r="70" spans="1:12" x14ac:dyDescent="0.2">
      <c r="A70" s="111">
        <f t="shared" si="0"/>
        <v>3</v>
      </c>
      <c r="B70" s="193">
        <v>43162</v>
      </c>
      <c r="C70" s="197">
        <v>9.0239999999999991</v>
      </c>
      <c r="D70" s="197">
        <v>0</v>
      </c>
      <c r="E70" s="197">
        <v>0</v>
      </c>
      <c r="F70" s="197">
        <v>0</v>
      </c>
      <c r="G70" s="197">
        <v>0.58799999999999997</v>
      </c>
      <c r="H70" s="197">
        <v>0</v>
      </c>
      <c r="I70" s="197">
        <v>25</v>
      </c>
      <c r="J70" s="198">
        <f t="shared" si="1"/>
        <v>34.611999999999995</v>
      </c>
      <c r="K70"/>
      <c r="L70" s="196">
        <v>1.9690000000000001</v>
      </c>
    </row>
    <row r="71" spans="1:12" x14ac:dyDescent="0.2">
      <c r="A71" s="111">
        <f t="shared" si="0"/>
        <v>3</v>
      </c>
      <c r="B71" s="193">
        <v>43163</v>
      </c>
      <c r="C71" s="197">
        <v>8.7609999999999992</v>
      </c>
      <c r="D71" s="197">
        <v>0</v>
      </c>
      <c r="E71" s="197">
        <v>0</v>
      </c>
      <c r="F71" s="197">
        <v>0</v>
      </c>
      <c r="G71" s="197">
        <v>0.41</v>
      </c>
      <c r="H71" s="197">
        <v>0</v>
      </c>
      <c r="I71" s="197">
        <v>22</v>
      </c>
      <c r="J71" s="198">
        <f t="shared" si="1"/>
        <v>31.170999999999999</v>
      </c>
      <c r="K71"/>
      <c r="L71" s="196">
        <v>1.968</v>
      </c>
    </row>
    <row r="72" spans="1:12" x14ac:dyDescent="0.2">
      <c r="A72" s="111">
        <f t="shared" si="0"/>
        <v>3</v>
      </c>
      <c r="B72" s="193">
        <v>43164</v>
      </c>
      <c r="C72" s="197">
        <v>9.2439999999999998</v>
      </c>
      <c r="D72" s="197">
        <v>1.087</v>
      </c>
      <c r="E72" s="197">
        <v>0</v>
      </c>
      <c r="F72" s="197">
        <v>0</v>
      </c>
      <c r="G72" s="197">
        <v>0.88300000000000001</v>
      </c>
      <c r="H72" s="197">
        <v>0</v>
      </c>
      <c r="I72" s="197">
        <v>24</v>
      </c>
      <c r="J72" s="198">
        <f t="shared" si="1"/>
        <v>35.213999999999999</v>
      </c>
      <c r="K72"/>
      <c r="L72" s="196">
        <v>1.97</v>
      </c>
    </row>
    <row r="73" spans="1:12" x14ac:dyDescent="0.2">
      <c r="A73" s="111">
        <f t="shared" ref="A73:A136" si="2">+IF(ISBLANK($B73),"",MONTH($B73))</f>
        <v>3</v>
      </c>
      <c r="B73" s="193">
        <v>43165</v>
      </c>
      <c r="C73" s="197">
        <v>9.3040000000000003</v>
      </c>
      <c r="D73" s="197">
        <v>0</v>
      </c>
      <c r="E73" s="197">
        <v>0</v>
      </c>
      <c r="F73" s="197">
        <v>0</v>
      </c>
      <c r="G73" s="197">
        <v>1.4650000000000001</v>
      </c>
      <c r="H73" s="197">
        <v>0</v>
      </c>
      <c r="I73" s="197">
        <v>23</v>
      </c>
      <c r="J73" s="198">
        <f t="shared" ref="J73:J136" si="3">+SUM(C73:I73)</f>
        <v>33.768999999999998</v>
      </c>
      <c r="K73"/>
      <c r="L73" s="196">
        <v>2.0150000000000001</v>
      </c>
    </row>
    <row r="74" spans="1:12" x14ac:dyDescent="0.2">
      <c r="A74" s="111">
        <f t="shared" si="2"/>
        <v>3</v>
      </c>
      <c r="B74" s="193">
        <v>43166</v>
      </c>
      <c r="C74" s="197">
        <v>8.64</v>
      </c>
      <c r="D74" s="197">
        <v>0.61899999999999999</v>
      </c>
      <c r="E74" s="197">
        <v>0</v>
      </c>
      <c r="F74" s="197">
        <v>0</v>
      </c>
      <c r="G74" s="197">
        <v>0.91100000000000003</v>
      </c>
      <c r="H74" s="197">
        <v>0</v>
      </c>
      <c r="I74" s="197">
        <v>24</v>
      </c>
      <c r="J74" s="198">
        <f t="shared" si="3"/>
        <v>34.17</v>
      </c>
      <c r="K74"/>
      <c r="L74" s="196">
        <v>1.97</v>
      </c>
    </row>
    <row r="75" spans="1:12" x14ac:dyDescent="0.2">
      <c r="A75" s="111">
        <f t="shared" si="2"/>
        <v>3</v>
      </c>
      <c r="B75" s="193">
        <v>43167</v>
      </c>
      <c r="C75" s="197">
        <v>9.4269999999999996</v>
      </c>
      <c r="D75" s="197">
        <v>0.70099999999999996</v>
      </c>
      <c r="E75" s="197">
        <v>0</v>
      </c>
      <c r="F75" s="197">
        <v>0</v>
      </c>
      <c r="G75" s="197">
        <v>0.74</v>
      </c>
      <c r="H75" s="197">
        <v>0</v>
      </c>
      <c r="I75" s="197">
        <v>26</v>
      </c>
      <c r="J75" s="198">
        <f t="shared" si="3"/>
        <v>36.868000000000002</v>
      </c>
      <c r="K75"/>
      <c r="L75" s="196">
        <v>2.0710000000000002</v>
      </c>
    </row>
    <row r="76" spans="1:12" x14ac:dyDescent="0.2">
      <c r="A76" s="111">
        <f t="shared" si="2"/>
        <v>3</v>
      </c>
      <c r="B76" s="193">
        <v>43168</v>
      </c>
      <c r="C76" s="197">
        <v>8.7319999999999993</v>
      </c>
      <c r="D76" s="197">
        <v>0</v>
      </c>
      <c r="E76" s="197">
        <v>0</v>
      </c>
      <c r="F76" s="197">
        <v>0</v>
      </c>
      <c r="G76" s="197">
        <v>1.9850000000000001</v>
      </c>
      <c r="H76" s="197">
        <v>0</v>
      </c>
      <c r="I76" s="197">
        <v>22</v>
      </c>
      <c r="J76" s="198">
        <f t="shared" si="3"/>
        <v>32.716999999999999</v>
      </c>
      <c r="K76"/>
      <c r="L76" s="196">
        <v>1.9910000000000001</v>
      </c>
    </row>
    <row r="77" spans="1:12" x14ac:dyDescent="0.2">
      <c r="A77" s="111">
        <f t="shared" si="2"/>
        <v>3</v>
      </c>
      <c r="B77" s="193">
        <v>43169</v>
      </c>
      <c r="C77" s="197">
        <v>8.67</v>
      </c>
      <c r="D77" s="197">
        <v>0.45100000000000001</v>
      </c>
      <c r="E77" s="197">
        <v>0</v>
      </c>
      <c r="F77" s="197">
        <v>0</v>
      </c>
      <c r="G77" s="197">
        <v>0</v>
      </c>
      <c r="H77" s="197">
        <v>0</v>
      </c>
      <c r="I77" s="197">
        <v>24</v>
      </c>
      <c r="J77" s="198">
        <f t="shared" si="3"/>
        <v>33.121000000000002</v>
      </c>
      <c r="K77"/>
      <c r="L77" s="196">
        <v>2.008</v>
      </c>
    </row>
    <row r="78" spans="1:12" x14ac:dyDescent="0.2">
      <c r="A78" s="111">
        <f t="shared" si="2"/>
        <v>3</v>
      </c>
      <c r="B78" s="193">
        <v>43170</v>
      </c>
      <c r="C78" s="197">
        <v>8.8350000000000009</v>
      </c>
      <c r="D78" s="197">
        <v>0.46400000000000002</v>
      </c>
      <c r="E78" s="197">
        <v>0</v>
      </c>
      <c r="F78" s="197">
        <v>0</v>
      </c>
      <c r="G78" s="197">
        <v>0</v>
      </c>
      <c r="H78" s="197">
        <v>0</v>
      </c>
      <c r="I78" s="197">
        <v>22</v>
      </c>
      <c r="J78" s="198">
        <f t="shared" si="3"/>
        <v>31.298999999999999</v>
      </c>
      <c r="K78"/>
      <c r="L78" s="196">
        <v>1.9970000000000001</v>
      </c>
    </row>
    <row r="79" spans="1:12" x14ac:dyDescent="0.2">
      <c r="A79" s="111">
        <f t="shared" si="2"/>
        <v>3</v>
      </c>
      <c r="B79" s="193">
        <v>43171</v>
      </c>
      <c r="C79" s="197">
        <v>9.7690000000000001</v>
      </c>
      <c r="D79" s="197">
        <v>0</v>
      </c>
      <c r="E79" s="197">
        <v>0</v>
      </c>
      <c r="F79" s="197">
        <v>0</v>
      </c>
      <c r="G79" s="197">
        <v>1.5190000000000001</v>
      </c>
      <c r="H79" s="197">
        <v>0</v>
      </c>
      <c r="I79" s="197">
        <v>25</v>
      </c>
      <c r="J79" s="198">
        <f t="shared" si="3"/>
        <v>36.287999999999997</v>
      </c>
      <c r="K79"/>
      <c r="L79" s="196">
        <v>2.0139999999999998</v>
      </c>
    </row>
    <row r="80" spans="1:12" x14ac:dyDescent="0.2">
      <c r="A80" s="111">
        <f t="shared" si="2"/>
        <v>3</v>
      </c>
      <c r="B80" s="193">
        <v>43172</v>
      </c>
      <c r="C80" s="197">
        <v>9.92</v>
      </c>
      <c r="D80" s="197">
        <v>0</v>
      </c>
      <c r="E80" s="197">
        <v>0</v>
      </c>
      <c r="F80" s="197">
        <v>0</v>
      </c>
      <c r="G80" s="197">
        <v>1.383</v>
      </c>
      <c r="H80" s="197">
        <v>0</v>
      </c>
      <c r="I80" s="197">
        <v>24</v>
      </c>
      <c r="J80" s="198">
        <f t="shared" si="3"/>
        <v>35.302999999999997</v>
      </c>
      <c r="K80"/>
      <c r="L80" s="196">
        <v>2.0739999999999998</v>
      </c>
    </row>
    <row r="81" spans="1:12" x14ac:dyDescent="0.2">
      <c r="A81" s="111">
        <f t="shared" si="2"/>
        <v>3</v>
      </c>
      <c r="B81" s="193">
        <v>43173</v>
      </c>
      <c r="C81" s="197">
        <v>9.6849999999999987</v>
      </c>
      <c r="D81" s="197">
        <v>0</v>
      </c>
      <c r="E81" s="197">
        <v>0</v>
      </c>
      <c r="F81" s="197">
        <v>0</v>
      </c>
      <c r="G81" s="197">
        <v>1.306</v>
      </c>
      <c r="H81" s="197">
        <v>0</v>
      </c>
      <c r="I81" s="197">
        <v>25</v>
      </c>
      <c r="J81" s="198">
        <f t="shared" si="3"/>
        <v>35.991</v>
      </c>
      <c r="K81"/>
      <c r="L81" s="196">
        <v>2.0369999999999999</v>
      </c>
    </row>
    <row r="82" spans="1:12" x14ac:dyDescent="0.2">
      <c r="A82" s="111">
        <f t="shared" si="2"/>
        <v>3</v>
      </c>
      <c r="B82" s="193">
        <v>43174</v>
      </c>
      <c r="C82" s="197">
        <v>9.7919999999999998</v>
      </c>
      <c r="D82" s="197">
        <v>0</v>
      </c>
      <c r="E82" s="197">
        <v>0</v>
      </c>
      <c r="F82" s="197">
        <v>0</v>
      </c>
      <c r="G82" s="197">
        <v>1.575</v>
      </c>
      <c r="H82" s="197">
        <v>0</v>
      </c>
      <c r="I82" s="197">
        <v>24</v>
      </c>
      <c r="J82" s="198">
        <f t="shared" si="3"/>
        <v>35.366999999999997</v>
      </c>
      <c r="K82"/>
      <c r="L82" s="196">
        <v>2.0870000000000002</v>
      </c>
    </row>
    <row r="83" spans="1:12" x14ac:dyDescent="0.2">
      <c r="A83" s="111">
        <f t="shared" si="2"/>
        <v>3</v>
      </c>
      <c r="B83" s="193">
        <v>43175</v>
      </c>
      <c r="C83" s="197">
        <v>9.9390000000000001</v>
      </c>
      <c r="D83" s="197">
        <v>0</v>
      </c>
      <c r="E83" s="197">
        <v>0</v>
      </c>
      <c r="F83" s="197">
        <v>0</v>
      </c>
      <c r="G83" s="197">
        <v>1.4469999999999998</v>
      </c>
      <c r="H83" s="197">
        <v>0</v>
      </c>
      <c r="I83" s="197">
        <v>24</v>
      </c>
      <c r="J83" s="198">
        <f t="shared" si="3"/>
        <v>35.385999999999996</v>
      </c>
      <c r="K83"/>
      <c r="L83" s="196">
        <v>2.0539999999999998</v>
      </c>
    </row>
    <row r="84" spans="1:12" x14ac:dyDescent="0.2">
      <c r="A84" s="111">
        <f t="shared" si="2"/>
        <v>3</v>
      </c>
      <c r="B84" s="193">
        <v>43176</v>
      </c>
      <c r="C84" s="197">
        <v>9.1229999999999993</v>
      </c>
      <c r="D84" s="197">
        <v>0.30499999999999999</v>
      </c>
      <c r="E84" s="197">
        <v>0</v>
      </c>
      <c r="F84" s="197">
        <v>0</v>
      </c>
      <c r="G84" s="197">
        <v>0</v>
      </c>
      <c r="H84" s="197">
        <v>0</v>
      </c>
      <c r="I84" s="197">
        <v>24</v>
      </c>
      <c r="J84" s="198">
        <f t="shared" si="3"/>
        <v>33.427999999999997</v>
      </c>
      <c r="K84"/>
      <c r="L84" s="196">
        <v>1.929</v>
      </c>
    </row>
    <row r="85" spans="1:12" x14ac:dyDescent="0.2">
      <c r="A85" s="111">
        <f t="shared" si="2"/>
        <v>3</v>
      </c>
      <c r="B85" s="193">
        <v>43177</v>
      </c>
      <c r="C85" s="197">
        <v>9.0510000000000002</v>
      </c>
      <c r="D85" s="197">
        <v>0.38200000000000001</v>
      </c>
      <c r="E85" s="197">
        <v>0</v>
      </c>
      <c r="F85" s="197">
        <v>0</v>
      </c>
      <c r="G85" s="197">
        <v>0</v>
      </c>
      <c r="H85" s="197">
        <v>0</v>
      </c>
      <c r="I85" s="197">
        <v>23</v>
      </c>
      <c r="J85" s="198">
        <f t="shared" si="3"/>
        <v>32.433</v>
      </c>
      <c r="K85"/>
      <c r="L85" s="196">
        <v>1.97</v>
      </c>
    </row>
    <row r="86" spans="1:12" x14ac:dyDescent="0.2">
      <c r="A86" s="111">
        <f t="shared" si="2"/>
        <v>3</v>
      </c>
      <c r="B86" s="193">
        <v>43178</v>
      </c>
      <c r="C86" s="197">
        <v>9.8629999999999995</v>
      </c>
      <c r="D86" s="197">
        <v>0.45200000000000001</v>
      </c>
      <c r="E86" s="197">
        <v>0</v>
      </c>
      <c r="F86" s="197">
        <v>0</v>
      </c>
      <c r="G86" s="197">
        <v>0.65</v>
      </c>
      <c r="H86" s="197">
        <v>0</v>
      </c>
      <c r="I86" s="197">
        <v>23</v>
      </c>
      <c r="J86" s="198">
        <f t="shared" si="3"/>
        <v>33.965000000000003</v>
      </c>
      <c r="K86"/>
      <c r="L86" s="196">
        <v>2.0099999999999998</v>
      </c>
    </row>
    <row r="87" spans="1:12" x14ac:dyDescent="0.2">
      <c r="A87" s="111">
        <f t="shared" si="2"/>
        <v>3</v>
      </c>
      <c r="B87" s="193">
        <v>43179</v>
      </c>
      <c r="C87" s="197">
        <v>9.1430000000000007</v>
      </c>
      <c r="D87" s="197">
        <v>0.55200000000000005</v>
      </c>
      <c r="E87" s="197">
        <v>0</v>
      </c>
      <c r="F87" s="197">
        <v>0</v>
      </c>
      <c r="G87" s="197">
        <v>0.65900000000000003</v>
      </c>
      <c r="H87" s="197">
        <v>0</v>
      </c>
      <c r="I87" s="197">
        <v>24</v>
      </c>
      <c r="J87" s="198">
        <f t="shared" si="3"/>
        <v>34.353999999999999</v>
      </c>
      <c r="K87"/>
      <c r="L87" s="196">
        <v>1.99</v>
      </c>
    </row>
    <row r="88" spans="1:12" x14ac:dyDescent="0.2">
      <c r="A88" s="111">
        <f t="shared" si="2"/>
        <v>3</v>
      </c>
      <c r="B88" s="193">
        <v>43180</v>
      </c>
      <c r="C88" s="197">
        <v>9.6060000000000016</v>
      </c>
      <c r="D88" s="197">
        <v>0</v>
      </c>
      <c r="E88" s="197">
        <v>0</v>
      </c>
      <c r="F88" s="197">
        <v>0</v>
      </c>
      <c r="G88" s="197">
        <v>1.2529999999999999</v>
      </c>
      <c r="H88" s="197">
        <v>0.44600000000000001</v>
      </c>
      <c r="I88" s="197">
        <v>24</v>
      </c>
      <c r="J88" s="198">
        <f t="shared" si="3"/>
        <v>35.305</v>
      </c>
      <c r="K88"/>
      <c r="L88" s="196">
        <v>2.056</v>
      </c>
    </row>
    <row r="89" spans="1:12" x14ac:dyDescent="0.2">
      <c r="A89" s="111">
        <f t="shared" si="2"/>
        <v>3</v>
      </c>
      <c r="B89" s="193">
        <v>43181</v>
      </c>
      <c r="C89" s="197">
        <v>10.449</v>
      </c>
      <c r="D89" s="197">
        <v>0</v>
      </c>
      <c r="E89" s="197">
        <v>0</v>
      </c>
      <c r="F89" s="197">
        <v>0</v>
      </c>
      <c r="G89" s="197">
        <v>1.383</v>
      </c>
      <c r="H89" s="197">
        <v>0</v>
      </c>
      <c r="I89" s="197">
        <v>25</v>
      </c>
      <c r="J89" s="198">
        <f t="shared" si="3"/>
        <v>36.832000000000001</v>
      </c>
      <c r="K89"/>
      <c r="L89" s="196">
        <v>2.0409999999999999</v>
      </c>
    </row>
    <row r="90" spans="1:12" x14ac:dyDescent="0.2">
      <c r="A90" s="111">
        <f t="shared" si="2"/>
        <v>3</v>
      </c>
      <c r="B90" s="193">
        <v>43182</v>
      </c>
      <c r="C90" s="197">
        <v>10.094000000000001</v>
      </c>
      <c r="D90" s="197">
        <v>0</v>
      </c>
      <c r="E90" s="197">
        <v>0</v>
      </c>
      <c r="F90" s="197">
        <v>0</v>
      </c>
      <c r="G90" s="197">
        <v>1.458</v>
      </c>
      <c r="H90" s="197">
        <v>0</v>
      </c>
      <c r="I90" s="197">
        <v>24</v>
      </c>
      <c r="J90" s="198">
        <f t="shared" si="3"/>
        <v>35.552</v>
      </c>
      <c r="K90"/>
      <c r="L90" s="196">
        <v>2.0009999999999999</v>
      </c>
    </row>
    <row r="91" spans="1:12" x14ac:dyDescent="0.2">
      <c r="A91" s="111">
        <f t="shared" si="2"/>
        <v>3</v>
      </c>
      <c r="B91" s="193">
        <v>43183</v>
      </c>
      <c r="C91" s="197">
        <v>9.4669999999999987</v>
      </c>
      <c r="D91" s="197">
        <v>0.45100000000000001</v>
      </c>
      <c r="E91" s="197">
        <v>0</v>
      </c>
      <c r="F91" s="197">
        <v>0</v>
      </c>
      <c r="G91" s="197">
        <v>0</v>
      </c>
      <c r="H91" s="197">
        <v>0</v>
      </c>
      <c r="I91" s="197">
        <v>24</v>
      </c>
      <c r="J91" s="198">
        <f t="shared" si="3"/>
        <v>33.917999999999999</v>
      </c>
      <c r="K91"/>
      <c r="L91" s="196">
        <v>1.998</v>
      </c>
    </row>
    <row r="92" spans="1:12" x14ac:dyDescent="0.2">
      <c r="A92" s="111">
        <f t="shared" si="2"/>
        <v>3</v>
      </c>
      <c r="B92" s="193">
        <v>43184</v>
      </c>
      <c r="C92" s="197">
        <v>9.4110000000000014</v>
      </c>
      <c r="D92" s="197">
        <v>0.56100000000000005</v>
      </c>
      <c r="E92" s="197">
        <v>0</v>
      </c>
      <c r="F92" s="197">
        <v>0</v>
      </c>
      <c r="G92" s="197">
        <v>0</v>
      </c>
      <c r="H92" s="197">
        <v>0</v>
      </c>
      <c r="I92" s="197">
        <v>21</v>
      </c>
      <c r="J92" s="198">
        <f t="shared" si="3"/>
        <v>30.972000000000001</v>
      </c>
      <c r="K92"/>
      <c r="L92" s="196">
        <v>2.0009999999999999</v>
      </c>
    </row>
    <row r="93" spans="1:12" x14ac:dyDescent="0.2">
      <c r="A93" s="111">
        <f t="shared" si="2"/>
        <v>3</v>
      </c>
      <c r="B93" s="193">
        <v>43185</v>
      </c>
      <c r="C93" s="197">
        <v>9.907</v>
      </c>
      <c r="D93" s="197">
        <v>0.77300000000000002</v>
      </c>
      <c r="E93" s="197">
        <v>0</v>
      </c>
      <c r="F93" s="197">
        <v>0</v>
      </c>
      <c r="G93" s="197">
        <v>0.70099999999999996</v>
      </c>
      <c r="H93" s="197">
        <v>0</v>
      </c>
      <c r="I93" s="197">
        <v>24</v>
      </c>
      <c r="J93" s="198">
        <f t="shared" si="3"/>
        <v>35.381</v>
      </c>
      <c r="K93"/>
      <c r="L93" s="196">
        <v>2.0390000000000001</v>
      </c>
    </row>
    <row r="94" spans="1:12" x14ac:dyDescent="0.2">
      <c r="A94" s="111">
        <f t="shared" si="2"/>
        <v>3</v>
      </c>
      <c r="B94" s="193">
        <v>43186</v>
      </c>
      <c r="C94" s="197">
        <v>10.158000000000001</v>
      </c>
      <c r="D94" s="197">
        <v>0</v>
      </c>
      <c r="E94" s="197">
        <v>0</v>
      </c>
      <c r="F94" s="197">
        <v>0</v>
      </c>
      <c r="G94" s="197">
        <v>1.718</v>
      </c>
      <c r="H94" s="197">
        <v>0</v>
      </c>
      <c r="I94" s="197">
        <v>25</v>
      </c>
      <c r="J94" s="198">
        <f t="shared" si="3"/>
        <v>36.876000000000005</v>
      </c>
      <c r="K94"/>
      <c r="L94" s="196">
        <v>2.085</v>
      </c>
    </row>
    <row r="95" spans="1:12" x14ac:dyDescent="0.2">
      <c r="A95" s="111">
        <f t="shared" si="2"/>
        <v>3</v>
      </c>
      <c r="B95" s="193">
        <v>43187</v>
      </c>
      <c r="C95" s="197">
        <v>9.875</v>
      </c>
      <c r="D95" s="197">
        <v>0</v>
      </c>
      <c r="E95" s="197">
        <v>0</v>
      </c>
      <c r="F95" s="197">
        <v>0</v>
      </c>
      <c r="G95" s="197">
        <v>1.5</v>
      </c>
      <c r="H95" s="197">
        <v>0</v>
      </c>
      <c r="I95" s="197">
        <v>23</v>
      </c>
      <c r="J95" s="198">
        <f t="shared" si="3"/>
        <v>34.375</v>
      </c>
      <c r="K95"/>
      <c r="L95" s="196">
        <v>2.0070000000000001</v>
      </c>
    </row>
    <row r="96" spans="1:12" x14ac:dyDescent="0.2">
      <c r="A96" s="111">
        <f t="shared" si="2"/>
        <v>3</v>
      </c>
      <c r="B96" s="193">
        <v>43188</v>
      </c>
      <c r="C96" s="197">
        <v>9.3569999999999993</v>
      </c>
      <c r="D96" s="197">
        <v>0</v>
      </c>
      <c r="E96" s="197">
        <v>0</v>
      </c>
      <c r="F96" s="197">
        <v>0</v>
      </c>
      <c r="G96" s="197">
        <v>1.946</v>
      </c>
      <c r="H96" s="197">
        <v>0</v>
      </c>
      <c r="I96" s="197">
        <v>24</v>
      </c>
      <c r="J96" s="198">
        <f t="shared" si="3"/>
        <v>35.302999999999997</v>
      </c>
      <c r="K96"/>
      <c r="L96" s="196">
        <v>1.982</v>
      </c>
    </row>
    <row r="97" spans="1:12" x14ac:dyDescent="0.2">
      <c r="A97" s="111">
        <f t="shared" si="2"/>
        <v>3</v>
      </c>
      <c r="B97" s="193">
        <v>43189</v>
      </c>
      <c r="C97" s="197">
        <v>8.8309999999999995</v>
      </c>
      <c r="D97" s="197">
        <v>0.46</v>
      </c>
      <c r="E97" s="197">
        <v>0</v>
      </c>
      <c r="F97" s="197">
        <v>0</v>
      </c>
      <c r="G97" s="197">
        <v>0</v>
      </c>
      <c r="H97" s="197">
        <v>0</v>
      </c>
      <c r="I97" s="197">
        <v>24</v>
      </c>
      <c r="J97" s="198">
        <f t="shared" si="3"/>
        <v>33.290999999999997</v>
      </c>
      <c r="K97"/>
      <c r="L97" s="196">
        <v>1.8680000000000001</v>
      </c>
    </row>
    <row r="98" spans="1:12" x14ac:dyDescent="0.2">
      <c r="A98" s="111">
        <f t="shared" si="2"/>
        <v>3</v>
      </c>
      <c r="B98" s="193">
        <v>43190</v>
      </c>
      <c r="C98" s="197">
        <v>6.694</v>
      </c>
      <c r="D98" s="197">
        <v>0.44600000000000001</v>
      </c>
      <c r="E98" s="197">
        <v>0</v>
      </c>
      <c r="F98" s="197">
        <v>0</v>
      </c>
      <c r="G98" s="197">
        <v>0</v>
      </c>
      <c r="H98" s="197">
        <v>0</v>
      </c>
      <c r="I98" s="197">
        <v>22</v>
      </c>
      <c r="J98" s="198">
        <f t="shared" si="3"/>
        <v>29.14</v>
      </c>
      <c r="K98"/>
      <c r="L98" s="196">
        <v>1.8939999999999999</v>
      </c>
    </row>
    <row r="99" spans="1:12" x14ac:dyDescent="0.2">
      <c r="A99" s="111">
        <f t="shared" si="2"/>
        <v>4</v>
      </c>
      <c r="B99" s="193">
        <v>43191</v>
      </c>
      <c r="C99" s="197">
        <v>10.738</v>
      </c>
      <c r="D99" s="197">
        <v>0</v>
      </c>
      <c r="E99" s="197">
        <v>0</v>
      </c>
      <c r="F99" s="197">
        <v>0</v>
      </c>
      <c r="G99" s="197">
        <v>0.46400000000000002</v>
      </c>
      <c r="H99" s="197">
        <v>0</v>
      </c>
      <c r="I99" s="197">
        <v>22</v>
      </c>
      <c r="J99" s="198">
        <f t="shared" si="3"/>
        <v>33.201999999999998</v>
      </c>
      <c r="K99"/>
      <c r="L99" s="196">
        <v>1.9330000000000001</v>
      </c>
    </row>
    <row r="100" spans="1:12" x14ac:dyDescent="0.2">
      <c r="A100" s="111">
        <f t="shared" si="2"/>
        <v>4</v>
      </c>
      <c r="B100" s="193">
        <v>43192</v>
      </c>
      <c r="C100" s="197">
        <v>9.7089999999999996</v>
      </c>
      <c r="D100" s="197">
        <v>0</v>
      </c>
      <c r="E100" s="197">
        <v>0</v>
      </c>
      <c r="F100" s="197">
        <v>0</v>
      </c>
      <c r="G100" s="197">
        <v>1.3440000000000001</v>
      </c>
      <c r="H100" s="197">
        <v>0</v>
      </c>
      <c r="I100" s="197">
        <v>24</v>
      </c>
      <c r="J100" s="198">
        <f t="shared" si="3"/>
        <v>35.052999999999997</v>
      </c>
      <c r="K100"/>
      <c r="L100" s="196">
        <v>2.0089999999999999</v>
      </c>
    </row>
    <row r="101" spans="1:12" x14ac:dyDescent="0.2">
      <c r="A101" s="111">
        <f t="shared" si="2"/>
        <v>4</v>
      </c>
      <c r="B101" s="193">
        <v>43193</v>
      </c>
      <c r="C101" s="197">
        <v>10.062999999999999</v>
      </c>
      <c r="D101" s="197">
        <v>0</v>
      </c>
      <c r="E101" s="197">
        <v>0</v>
      </c>
      <c r="F101" s="197">
        <v>0</v>
      </c>
      <c r="G101" s="197">
        <v>1.3759999999999999</v>
      </c>
      <c r="H101" s="197">
        <v>0</v>
      </c>
      <c r="I101" s="197">
        <v>25</v>
      </c>
      <c r="J101" s="198">
        <f t="shared" si="3"/>
        <v>36.439</v>
      </c>
      <c r="K101"/>
      <c r="L101" s="196">
        <v>2.0680000000000001</v>
      </c>
    </row>
    <row r="102" spans="1:12" x14ac:dyDescent="0.2">
      <c r="A102" s="111">
        <f t="shared" si="2"/>
        <v>4</v>
      </c>
      <c r="B102" s="193">
        <v>43194</v>
      </c>
      <c r="C102" s="197">
        <v>9.7479999999999993</v>
      </c>
      <c r="D102" s="197">
        <v>0.68200000000000005</v>
      </c>
      <c r="E102" s="197">
        <v>0</v>
      </c>
      <c r="F102" s="197">
        <v>0.23400000000000001</v>
      </c>
      <c r="G102" s="197">
        <v>0.77100000000000002</v>
      </c>
      <c r="H102" s="197">
        <v>0.20599999999999999</v>
      </c>
      <c r="I102" s="197">
        <v>24</v>
      </c>
      <c r="J102" s="198">
        <f t="shared" si="3"/>
        <v>35.640999999999998</v>
      </c>
      <c r="K102"/>
      <c r="L102" s="196">
        <v>2.0790000000000002</v>
      </c>
    </row>
    <row r="103" spans="1:12" x14ac:dyDescent="0.2">
      <c r="A103" s="111">
        <f t="shared" si="2"/>
        <v>4</v>
      </c>
      <c r="B103" s="193">
        <v>43195</v>
      </c>
      <c r="C103" s="197">
        <v>10.026999999999999</v>
      </c>
      <c r="D103" s="197">
        <v>0.68500000000000005</v>
      </c>
      <c r="E103" s="197">
        <v>2.2599999999999998</v>
      </c>
      <c r="F103" s="197">
        <v>3.2000000000000001E-2</v>
      </c>
      <c r="G103" s="197">
        <v>0.70100000000000007</v>
      </c>
      <c r="H103" s="197">
        <v>1.181</v>
      </c>
      <c r="I103" s="197">
        <v>20</v>
      </c>
      <c r="J103" s="198">
        <f t="shared" si="3"/>
        <v>34.885999999999996</v>
      </c>
      <c r="K103"/>
      <c r="L103" s="196">
        <v>2.0459999999999998</v>
      </c>
    </row>
    <row r="104" spans="1:12" x14ac:dyDescent="0.2">
      <c r="A104" s="111">
        <f t="shared" si="2"/>
        <v>4</v>
      </c>
      <c r="B104" s="193">
        <v>43196</v>
      </c>
      <c r="C104" s="197">
        <v>9.59</v>
      </c>
      <c r="D104" s="197">
        <v>0.63600000000000001</v>
      </c>
      <c r="E104" s="197">
        <v>0</v>
      </c>
      <c r="F104" s="197">
        <v>0</v>
      </c>
      <c r="G104" s="197">
        <v>0.92300000000000004</v>
      </c>
      <c r="H104" s="197">
        <v>0</v>
      </c>
      <c r="I104" s="197">
        <v>23</v>
      </c>
      <c r="J104" s="198">
        <f t="shared" si="3"/>
        <v>34.149000000000001</v>
      </c>
      <c r="K104"/>
      <c r="L104" s="196">
        <v>1.9359999999999999</v>
      </c>
    </row>
    <row r="105" spans="1:12" x14ac:dyDescent="0.2">
      <c r="A105" s="111">
        <f t="shared" si="2"/>
        <v>4</v>
      </c>
      <c r="B105" s="193">
        <v>43197</v>
      </c>
      <c r="C105" s="197">
        <v>10.15</v>
      </c>
      <c r="D105" s="197">
        <v>0.42599999999999999</v>
      </c>
      <c r="E105" s="197">
        <v>0</v>
      </c>
      <c r="F105" s="197">
        <v>0</v>
      </c>
      <c r="G105" s="197">
        <v>0</v>
      </c>
      <c r="H105" s="197">
        <v>0</v>
      </c>
      <c r="I105" s="197">
        <v>23</v>
      </c>
      <c r="J105" s="198">
        <f t="shared" si="3"/>
        <v>33.576000000000001</v>
      </c>
      <c r="K105"/>
      <c r="L105" s="196">
        <v>1.9830000000000001</v>
      </c>
    </row>
    <row r="106" spans="1:12" x14ac:dyDescent="0.2">
      <c r="A106" s="111">
        <f t="shared" si="2"/>
        <v>4</v>
      </c>
      <c r="B106" s="193">
        <v>43198</v>
      </c>
      <c r="C106" s="197">
        <v>9.2650000000000006</v>
      </c>
      <c r="D106" s="197">
        <v>0.26</v>
      </c>
      <c r="E106" s="197">
        <v>0</v>
      </c>
      <c r="F106" s="197">
        <v>0</v>
      </c>
      <c r="G106" s="197">
        <v>0</v>
      </c>
      <c r="H106" s="197">
        <v>0</v>
      </c>
      <c r="I106" s="197">
        <v>22</v>
      </c>
      <c r="J106" s="198">
        <f t="shared" si="3"/>
        <v>31.524999999999999</v>
      </c>
      <c r="K106"/>
      <c r="L106" s="196">
        <v>1.9490000000000001</v>
      </c>
    </row>
    <row r="107" spans="1:12" x14ac:dyDescent="0.2">
      <c r="A107" s="111">
        <f t="shared" si="2"/>
        <v>4</v>
      </c>
      <c r="B107" s="193">
        <v>43199</v>
      </c>
      <c r="C107" s="197">
        <v>10.574</v>
      </c>
      <c r="D107" s="197">
        <v>0</v>
      </c>
      <c r="E107" s="197">
        <v>0</v>
      </c>
      <c r="F107" s="197">
        <v>0</v>
      </c>
      <c r="G107" s="197">
        <v>1.266</v>
      </c>
      <c r="H107" s="197">
        <v>0</v>
      </c>
      <c r="I107" s="197">
        <v>25</v>
      </c>
      <c r="J107" s="198">
        <f t="shared" si="3"/>
        <v>36.840000000000003</v>
      </c>
      <c r="K107"/>
      <c r="L107" s="196">
        <v>2.093</v>
      </c>
    </row>
    <row r="108" spans="1:12" x14ac:dyDescent="0.2">
      <c r="A108" s="111">
        <f t="shared" si="2"/>
        <v>4</v>
      </c>
      <c r="B108" s="193">
        <v>43200</v>
      </c>
      <c r="C108" s="197">
        <v>10.42</v>
      </c>
      <c r="D108" s="197">
        <v>0</v>
      </c>
      <c r="E108" s="197">
        <v>0</v>
      </c>
      <c r="F108" s="197">
        <v>0</v>
      </c>
      <c r="G108" s="197">
        <v>3.6240000000000001</v>
      </c>
      <c r="H108" s="197">
        <v>0</v>
      </c>
      <c r="I108" s="197">
        <v>24</v>
      </c>
      <c r="J108" s="198">
        <f t="shared" si="3"/>
        <v>38.043999999999997</v>
      </c>
      <c r="K108"/>
      <c r="L108" s="196">
        <v>2.004</v>
      </c>
    </row>
    <row r="109" spans="1:12" x14ac:dyDescent="0.2">
      <c r="A109" s="111">
        <f t="shared" si="2"/>
        <v>4</v>
      </c>
      <c r="B109" s="193">
        <v>43201</v>
      </c>
      <c r="C109" s="197">
        <v>9.9750000000000014</v>
      </c>
      <c r="D109" s="197">
        <v>0</v>
      </c>
      <c r="E109" s="197">
        <v>0</v>
      </c>
      <c r="F109" s="197">
        <v>0</v>
      </c>
      <c r="G109" s="197">
        <v>2.74</v>
      </c>
      <c r="H109" s="197">
        <v>0</v>
      </c>
      <c r="I109" s="197">
        <v>23</v>
      </c>
      <c r="J109" s="198">
        <f t="shared" si="3"/>
        <v>35.715000000000003</v>
      </c>
      <c r="K109"/>
      <c r="L109" s="196">
        <v>2.0550000000000002</v>
      </c>
    </row>
    <row r="110" spans="1:12" x14ac:dyDescent="0.2">
      <c r="A110" s="111">
        <f t="shared" si="2"/>
        <v>4</v>
      </c>
      <c r="B110" s="193">
        <v>43202</v>
      </c>
      <c r="C110" s="197">
        <v>9.6709999999999976</v>
      </c>
      <c r="D110" s="197">
        <v>0</v>
      </c>
      <c r="E110" s="197">
        <v>0</v>
      </c>
      <c r="F110" s="197">
        <v>0</v>
      </c>
      <c r="G110" s="197">
        <v>2.3780000000000001</v>
      </c>
      <c r="H110" s="197">
        <v>0.08</v>
      </c>
      <c r="I110" s="197">
        <v>24</v>
      </c>
      <c r="J110" s="198">
        <f t="shared" si="3"/>
        <v>36.128999999999998</v>
      </c>
      <c r="K110"/>
      <c r="L110" s="196">
        <v>2.036</v>
      </c>
    </row>
    <row r="111" spans="1:12" x14ac:dyDescent="0.2">
      <c r="A111" s="111">
        <f t="shared" si="2"/>
        <v>4</v>
      </c>
      <c r="B111" s="193">
        <v>43203</v>
      </c>
      <c r="C111" s="197">
        <v>9.9780000000000015</v>
      </c>
      <c r="D111" s="197">
        <v>0.60399999999999998</v>
      </c>
      <c r="E111" s="197">
        <v>0</v>
      </c>
      <c r="F111" s="197">
        <v>0</v>
      </c>
      <c r="G111" s="197">
        <v>1.371</v>
      </c>
      <c r="H111" s="197">
        <v>0</v>
      </c>
      <c r="I111" s="197">
        <v>21</v>
      </c>
      <c r="J111" s="198">
        <f t="shared" si="3"/>
        <v>32.953000000000003</v>
      </c>
      <c r="K111"/>
      <c r="L111" s="196">
        <v>1.9570000000000001</v>
      </c>
    </row>
    <row r="112" spans="1:12" x14ac:dyDescent="0.2">
      <c r="A112" s="111">
        <f t="shared" si="2"/>
        <v>4</v>
      </c>
      <c r="B112" s="193">
        <v>43204</v>
      </c>
      <c r="C112" s="197">
        <v>8.7409999999999997</v>
      </c>
      <c r="D112" s="197">
        <v>0.52100000000000002</v>
      </c>
      <c r="E112" s="197">
        <v>0</v>
      </c>
      <c r="F112" s="197">
        <v>0</v>
      </c>
      <c r="G112" s="197">
        <v>0.221</v>
      </c>
      <c r="H112" s="197">
        <v>0.41399999999999998</v>
      </c>
      <c r="I112" s="197">
        <v>22</v>
      </c>
      <c r="J112" s="198">
        <f t="shared" si="3"/>
        <v>31.896999999999998</v>
      </c>
      <c r="K112"/>
      <c r="L112" s="196">
        <v>1.944</v>
      </c>
    </row>
    <row r="113" spans="1:12" x14ac:dyDescent="0.2">
      <c r="A113" s="111">
        <f t="shared" si="2"/>
        <v>4</v>
      </c>
      <c r="B113" s="193">
        <v>43205</v>
      </c>
      <c r="C113" s="197">
        <v>8.8089999999999993</v>
      </c>
      <c r="D113" s="197">
        <v>0.377</v>
      </c>
      <c r="E113" s="197">
        <v>0</v>
      </c>
      <c r="F113" s="197">
        <v>0</v>
      </c>
      <c r="G113" s="197">
        <v>0</v>
      </c>
      <c r="H113" s="197">
        <v>0</v>
      </c>
      <c r="I113" s="197">
        <v>23</v>
      </c>
      <c r="J113" s="198">
        <f t="shared" si="3"/>
        <v>32.186</v>
      </c>
      <c r="K113"/>
      <c r="L113" s="196">
        <v>1.9410000000000001</v>
      </c>
    </row>
    <row r="114" spans="1:12" x14ac:dyDescent="0.2">
      <c r="A114" s="111">
        <f t="shared" si="2"/>
        <v>4</v>
      </c>
      <c r="B114" s="193">
        <v>43206</v>
      </c>
      <c r="C114" s="197">
        <v>9.9260000000000019</v>
      </c>
      <c r="D114" s="197">
        <v>0</v>
      </c>
      <c r="E114" s="197">
        <v>0</v>
      </c>
      <c r="F114" s="197">
        <v>0</v>
      </c>
      <c r="G114" s="197">
        <v>1.4330000000000001</v>
      </c>
      <c r="H114" s="197">
        <v>0</v>
      </c>
      <c r="I114" s="197">
        <v>24</v>
      </c>
      <c r="J114" s="198">
        <f t="shared" si="3"/>
        <v>35.359000000000002</v>
      </c>
      <c r="K114"/>
      <c r="L114" s="196">
        <v>2.0750000000000002</v>
      </c>
    </row>
    <row r="115" spans="1:12" x14ac:dyDescent="0.2">
      <c r="A115" s="111">
        <f t="shared" si="2"/>
        <v>4</v>
      </c>
      <c r="B115" s="193">
        <v>43207</v>
      </c>
      <c r="C115" s="197">
        <v>9.4179999999999993</v>
      </c>
      <c r="D115" s="197">
        <v>0</v>
      </c>
      <c r="E115" s="197">
        <v>0</v>
      </c>
      <c r="F115" s="197">
        <v>0</v>
      </c>
      <c r="G115" s="197">
        <v>1.9279999999999999</v>
      </c>
      <c r="H115" s="197">
        <v>0</v>
      </c>
      <c r="I115" s="197">
        <v>24</v>
      </c>
      <c r="J115" s="198">
        <f t="shared" si="3"/>
        <v>35.346000000000004</v>
      </c>
      <c r="K115"/>
      <c r="L115" s="196">
        <v>2.0409999999999999</v>
      </c>
    </row>
    <row r="116" spans="1:12" x14ac:dyDescent="0.2">
      <c r="A116" s="111">
        <f t="shared" si="2"/>
        <v>4</v>
      </c>
      <c r="B116" s="193">
        <v>43208</v>
      </c>
      <c r="C116" s="197">
        <v>10.138999999999999</v>
      </c>
      <c r="D116" s="197">
        <v>8.7999999999999995E-2</v>
      </c>
      <c r="E116" s="197">
        <v>0</v>
      </c>
      <c r="F116" s="197">
        <v>0</v>
      </c>
      <c r="G116" s="197">
        <v>1.9000000000000001</v>
      </c>
      <c r="H116" s="197">
        <v>0</v>
      </c>
      <c r="I116" s="197">
        <v>24</v>
      </c>
      <c r="J116" s="198">
        <f t="shared" si="3"/>
        <v>36.126999999999995</v>
      </c>
      <c r="K116"/>
      <c r="L116" s="196">
        <v>2.0680000000000001</v>
      </c>
    </row>
    <row r="117" spans="1:12" x14ac:dyDescent="0.2">
      <c r="A117" s="111">
        <f t="shared" si="2"/>
        <v>4</v>
      </c>
      <c r="B117" s="193">
        <v>43209</v>
      </c>
      <c r="C117" s="197">
        <v>10.049000000000001</v>
      </c>
      <c r="D117" s="197">
        <v>0</v>
      </c>
      <c r="E117" s="197">
        <v>0</v>
      </c>
      <c r="F117" s="197">
        <v>0</v>
      </c>
      <c r="G117" s="197">
        <v>2.2520000000000002</v>
      </c>
      <c r="H117" s="197">
        <v>0</v>
      </c>
      <c r="I117" s="197">
        <v>23</v>
      </c>
      <c r="J117" s="198">
        <f t="shared" si="3"/>
        <v>35.301000000000002</v>
      </c>
      <c r="K117"/>
      <c r="L117" s="196">
        <v>2.052</v>
      </c>
    </row>
    <row r="118" spans="1:12" x14ac:dyDescent="0.2">
      <c r="A118" s="111">
        <f t="shared" si="2"/>
        <v>4</v>
      </c>
      <c r="B118" s="193">
        <v>43210</v>
      </c>
      <c r="C118" s="197">
        <v>9.5510000000000002</v>
      </c>
      <c r="D118" s="197">
        <v>0</v>
      </c>
      <c r="E118" s="197">
        <v>0</v>
      </c>
      <c r="F118" s="197">
        <v>0</v>
      </c>
      <c r="G118" s="197">
        <v>2.2570000000000001</v>
      </c>
      <c r="H118" s="197">
        <v>0</v>
      </c>
      <c r="I118" s="197">
        <v>24</v>
      </c>
      <c r="J118" s="198">
        <f t="shared" si="3"/>
        <v>35.808</v>
      </c>
      <c r="K118"/>
      <c r="L118" s="196">
        <v>2.0019999999999998</v>
      </c>
    </row>
    <row r="119" spans="1:12" x14ac:dyDescent="0.2">
      <c r="A119" s="111">
        <f t="shared" si="2"/>
        <v>4</v>
      </c>
      <c r="B119" s="193">
        <v>43211</v>
      </c>
      <c r="C119" s="197">
        <v>9.3160000000000007</v>
      </c>
      <c r="D119" s="197">
        <v>0.65100000000000002</v>
      </c>
      <c r="E119" s="197">
        <v>0</v>
      </c>
      <c r="F119" s="197">
        <v>0</v>
      </c>
      <c r="G119" s="197">
        <v>0</v>
      </c>
      <c r="H119" s="197">
        <v>0</v>
      </c>
      <c r="I119" s="197">
        <v>24</v>
      </c>
      <c r="J119" s="198">
        <f t="shared" si="3"/>
        <v>33.966999999999999</v>
      </c>
      <c r="K119"/>
      <c r="L119" s="196">
        <v>1.994</v>
      </c>
    </row>
    <row r="120" spans="1:12" x14ac:dyDescent="0.2">
      <c r="A120" s="111">
        <f t="shared" si="2"/>
        <v>4</v>
      </c>
      <c r="B120" s="193">
        <v>43212</v>
      </c>
      <c r="C120" s="197">
        <v>9.1470000000000002</v>
      </c>
      <c r="D120" s="197">
        <v>0.65400000000000003</v>
      </c>
      <c r="E120" s="197">
        <v>0</v>
      </c>
      <c r="F120" s="197">
        <v>2.4E-2</v>
      </c>
      <c r="G120" s="197">
        <v>0.11699999999999999</v>
      </c>
      <c r="H120" s="197">
        <v>9.2999999999999999E-2</v>
      </c>
      <c r="I120" s="197">
        <v>22</v>
      </c>
      <c r="J120" s="198">
        <f t="shared" si="3"/>
        <v>32.034999999999997</v>
      </c>
      <c r="K120"/>
      <c r="L120" s="196">
        <v>1.911</v>
      </c>
    </row>
    <row r="121" spans="1:12" x14ac:dyDescent="0.2">
      <c r="A121" s="111">
        <f t="shared" si="2"/>
        <v>4</v>
      </c>
      <c r="B121" s="193">
        <v>43213</v>
      </c>
      <c r="C121" s="197">
        <v>10.696000000000002</v>
      </c>
      <c r="D121" s="197">
        <v>0</v>
      </c>
      <c r="E121" s="197">
        <v>0</v>
      </c>
      <c r="F121" s="197">
        <v>0</v>
      </c>
      <c r="G121" s="197">
        <v>2.762</v>
      </c>
      <c r="H121" s="197">
        <v>0</v>
      </c>
      <c r="I121" s="197">
        <v>22</v>
      </c>
      <c r="J121" s="198">
        <f t="shared" si="3"/>
        <v>35.457999999999998</v>
      </c>
      <c r="K121"/>
      <c r="L121" s="196">
        <v>2.0419999999999998</v>
      </c>
    </row>
    <row r="122" spans="1:12" x14ac:dyDescent="0.2">
      <c r="A122" s="111">
        <f t="shared" si="2"/>
        <v>4</v>
      </c>
      <c r="B122" s="193">
        <v>43214</v>
      </c>
      <c r="C122" s="197">
        <v>10.097</v>
      </c>
      <c r="D122" s="197">
        <v>0</v>
      </c>
      <c r="E122" s="197">
        <v>0</v>
      </c>
      <c r="F122" s="197">
        <v>0</v>
      </c>
      <c r="G122" s="197">
        <v>1.913</v>
      </c>
      <c r="H122" s="197">
        <v>0</v>
      </c>
      <c r="I122" s="197">
        <v>24</v>
      </c>
      <c r="J122" s="198">
        <f t="shared" si="3"/>
        <v>36.01</v>
      </c>
      <c r="K122"/>
      <c r="L122" s="196">
        <v>2.1509999999999998</v>
      </c>
    </row>
    <row r="123" spans="1:12" x14ac:dyDescent="0.2">
      <c r="A123" s="111">
        <f t="shared" si="2"/>
        <v>4</v>
      </c>
      <c r="B123" s="193">
        <v>43215</v>
      </c>
      <c r="C123" s="197">
        <v>10.357999999999999</v>
      </c>
      <c r="D123" s="197">
        <v>0.58600000000000008</v>
      </c>
      <c r="E123" s="197">
        <v>1.607</v>
      </c>
      <c r="F123" s="197">
        <v>0.28100000000000003</v>
      </c>
      <c r="G123" s="197">
        <v>3.6739999999999999</v>
      </c>
      <c r="H123" s="197">
        <v>0.68300000000000005</v>
      </c>
      <c r="I123" s="197">
        <v>19</v>
      </c>
      <c r="J123" s="198">
        <f t="shared" si="3"/>
        <v>36.189</v>
      </c>
      <c r="K123"/>
      <c r="L123" s="196">
        <v>2.1080000000000001</v>
      </c>
    </row>
    <row r="124" spans="1:12" x14ac:dyDescent="0.2">
      <c r="A124" s="111">
        <f t="shared" si="2"/>
        <v>4</v>
      </c>
      <c r="B124" s="193">
        <v>43216</v>
      </c>
      <c r="C124" s="197">
        <v>10.202</v>
      </c>
      <c r="D124" s="197">
        <v>0</v>
      </c>
      <c r="E124" s="197">
        <v>0</v>
      </c>
      <c r="F124" s="197">
        <v>0</v>
      </c>
      <c r="G124" s="197">
        <v>4.8310000000000004</v>
      </c>
      <c r="H124" s="197">
        <v>0</v>
      </c>
      <c r="I124" s="197">
        <v>22</v>
      </c>
      <c r="J124" s="198">
        <f t="shared" si="3"/>
        <v>37.033000000000001</v>
      </c>
      <c r="K124"/>
      <c r="L124" s="196">
        <v>2.0470000000000002</v>
      </c>
    </row>
    <row r="125" spans="1:12" x14ac:dyDescent="0.2">
      <c r="A125" s="111">
        <f t="shared" si="2"/>
        <v>4</v>
      </c>
      <c r="B125" s="193">
        <v>43217</v>
      </c>
      <c r="C125" s="197">
        <v>10.443</v>
      </c>
      <c r="D125" s="197">
        <v>0</v>
      </c>
      <c r="E125" s="197">
        <v>0</v>
      </c>
      <c r="F125" s="197">
        <v>0</v>
      </c>
      <c r="G125" s="197">
        <v>5.1230000000000002</v>
      </c>
      <c r="H125" s="197">
        <v>0</v>
      </c>
      <c r="I125" s="197">
        <v>22</v>
      </c>
      <c r="J125" s="198">
        <f t="shared" si="3"/>
        <v>37.566000000000003</v>
      </c>
      <c r="K125"/>
      <c r="L125" s="196">
        <v>2.0049999999999999</v>
      </c>
    </row>
    <row r="126" spans="1:12" x14ac:dyDescent="0.2">
      <c r="A126" s="111">
        <f t="shared" si="2"/>
        <v>4</v>
      </c>
      <c r="B126" s="193">
        <v>43218</v>
      </c>
      <c r="C126" s="197">
        <v>9.2750000000000004</v>
      </c>
      <c r="D126" s="197">
        <v>0</v>
      </c>
      <c r="E126" s="197">
        <v>0</v>
      </c>
      <c r="F126" s="197">
        <v>0</v>
      </c>
      <c r="G126" s="197">
        <v>2.8419999999999996</v>
      </c>
      <c r="H126" s="197">
        <v>0</v>
      </c>
      <c r="I126" s="197">
        <v>20</v>
      </c>
      <c r="J126" s="198">
        <f t="shared" si="3"/>
        <v>32.117000000000004</v>
      </c>
      <c r="K126"/>
      <c r="L126" s="196">
        <v>1.99</v>
      </c>
    </row>
    <row r="127" spans="1:12" x14ac:dyDescent="0.2">
      <c r="A127" s="111">
        <f t="shared" si="2"/>
        <v>4</v>
      </c>
      <c r="B127" s="193">
        <v>43219</v>
      </c>
      <c r="C127" s="197">
        <v>8.902000000000001</v>
      </c>
      <c r="D127" s="197">
        <v>1.738</v>
      </c>
      <c r="E127" s="197">
        <v>0</v>
      </c>
      <c r="F127" s="197">
        <v>0</v>
      </c>
      <c r="G127" s="197">
        <v>0.45900000000000002</v>
      </c>
      <c r="H127" s="197">
        <v>0</v>
      </c>
      <c r="I127" s="197">
        <v>22</v>
      </c>
      <c r="J127" s="198">
        <f t="shared" si="3"/>
        <v>33.099000000000004</v>
      </c>
      <c r="K127"/>
      <c r="L127" s="196">
        <v>1.891</v>
      </c>
    </row>
    <row r="128" spans="1:12" x14ac:dyDescent="0.2">
      <c r="A128" s="111">
        <f t="shared" si="2"/>
        <v>4</v>
      </c>
      <c r="B128" s="193">
        <v>43220</v>
      </c>
      <c r="C128" s="197">
        <v>10.07</v>
      </c>
      <c r="D128" s="197">
        <v>8.5000000000000006E-2</v>
      </c>
      <c r="E128" s="197">
        <v>0</v>
      </c>
      <c r="F128" s="197">
        <v>0</v>
      </c>
      <c r="G128" s="197">
        <v>3.7549999999999999</v>
      </c>
      <c r="H128" s="197">
        <v>0</v>
      </c>
      <c r="I128" s="197">
        <v>21</v>
      </c>
      <c r="J128" s="198">
        <f t="shared" si="3"/>
        <v>34.909999999999997</v>
      </c>
      <c r="K128"/>
      <c r="L128" s="196">
        <v>1.9570000000000001</v>
      </c>
    </row>
    <row r="129" spans="1:12" x14ac:dyDescent="0.2">
      <c r="A129" s="111">
        <f t="shared" si="2"/>
        <v>5</v>
      </c>
      <c r="B129" s="193">
        <v>43221</v>
      </c>
      <c r="C129" s="197">
        <v>9.4949999999999992</v>
      </c>
      <c r="D129" s="197">
        <v>1.8680000000000001</v>
      </c>
      <c r="E129" s="197">
        <v>0</v>
      </c>
      <c r="F129" s="197">
        <v>0</v>
      </c>
      <c r="G129" s="197">
        <v>0.59699999999999998</v>
      </c>
      <c r="H129" s="197">
        <v>0</v>
      </c>
      <c r="I129" s="197">
        <v>21</v>
      </c>
      <c r="J129" s="198">
        <f t="shared" si="3"/>
        <v>32.96</v>
      </c>
      <c r="K129"/>
      <c r="L129" s="196">
        <v>1.81</v>
      </c>
    </row>
    <row r="130" spans="1:12" x14ac:dyDescent="0.2">
      <c r="A130" s="111">
        <f t="shared" si="2"/>
        <v>5</v>
      </c>
      <c r="B130" s="193">
        <v>43222</v>
      </c>
      <c r="C130" s="197">
        <v>10.333</v>
      </c>
      <c r="D130" s="197">
        <v>4.4999999999999998E-2</v>
      </c>
      <c r="E130" s="197">
        <v>0</v>
      </c>
      <c r="F130" s="197">
        <v>0</v>
      </c>
      <c r="G130" s="197">
        <v>4.8319999999999999</v>
      </c>
      <c r="H130" s="197">
        <v>0</v>
      </c>
      <c r="I130" s="197">
        <v>21</v>
      </c>
      <c r="J130" s="198">
        <f t="shared" si="3"/>
        <v>36.21</v>
      </c>
      <c r="K130"/>
      <c r="L130" s="196">
        <v>1.845</v>
      </c>
    </row>
    <row r="131" spans="1:12" x14ac:dyDescent="0.2">
      <c r="A131" s="111">
        <f t="shared" si="2"/>
        <v>5</v>
      </c>
      <c r="B131" s="193">
        <v>43223</v>
      </c>
      <c r="C131" s="197">
        <v>10.256</v>
      </c>
      <c r="D131" s="197">
        <v>0</v>
      </c>
      <c r="E131" s="197">
        <v>0</v>
      </c>
      <c r="F131" s="197">
        <v>0</v>
      </c>
      <c r="G131" s="197">
        <v>5.306</v>
      </c>
      <c r="H131" s="197">
        <v>0</v>
      </c>
      <c r="I131" s="197">
        <v>20</v>
      </c>
      <c r="J131" s="198">
        <f t="shared" si="3"/>
        <v>35.561999999999998</v>
      </c>
      <c r="K131"/>
      <c r="L131" s="196">
        <v>1.85</v>
      </c>
    </row>
    <row r="132" spans="1:12" x14ac:dyDescent="0.2">
      <c r="A132" s="111">
        <f t="shared" si="2"/>
        <v>5</v>
      </c>
      <c r="B132" s="193">
        <v>43224</v>
      </c>
      <c r="C132" s="197">
        <v>10.180999999999999</v>
      </c>
      <c r="D132" s="197">
        <v>2.3940000000000001</v>
      </c>
      <c r="E132" s="197">
        <v>0</v>
      </c>
      <c r="F132" s="197">
        <v>0</v>
      </c>
      <c r="G132" s="197">
        <v>2.4689999999999999</v>
      </c>
      <c r="H132" s="197">
        <v>0</v>
      </c>
      <c r="I132" s="197">
        <v>21</v>
      </c>
      <c r="J132" s="198">
        <f t="shared" si="3"/>
        <v>36.043999999999997</v>
      </c>
      <c r="K132"/>
      <c r="L132" s="196">
        <v>1.83</v>
      </c>
    </row>
    <row r="133" spans="1:12" x14ac:dyDescent="0.2">
      <c r="A133" s="111">
        <f t="shared" si="2"/>
        <v>5</v>
      </c>
      <c r="B133" s="193">
        <v>43225</v>
      </c>
      <c r="C133" s="197">
        <v>9.6869999999999994</v>
      </c>
      <c r="D133" s="197">
        <v>0.753</v>
      </c>
      <c r="E133" s="197">
        <v>0</v>
      </c>
      <c r="F133" s="197">
        <v>0</v>
      </c>
      <c r="G133" s="197">
        <v>0.56100000000000005</v>
      </c>
      <c r="H133" s="197">
        <v>0</v>
      </c>
      <c r="I133" s="197">
        <v>22</v>
      </c>
      <c r="J133" s="198">
        <f t="shared" si="3"/>
        <v>33.000999999999998</v>
      </c>
      <c r="K133"/>
      <c r="L133" s="196">
        <v>1.84</v>
      </c>
    </row>
    <row r="134" spans="1:12" x14ac:dyDescent="0.2">
      <c r="A134" s="111">
        <f t="shared" si="2"/>
        <v>5</v>
      </c>
      <c r="B134" s="193">
        <v>43226</v>
      </c>
      <c r="C134" s="197">
        <v>9.1620000000000008</v>
      </c>
      <c r="D134" s="197">
        <v>0</v>
      </c>
      <c r="E134" s="197">
        <v>0</v>
      </c>
      <c r="F134" s="197">
        <v>0</v>
      </c>
      <c r="G134" s="197">
        <v>0.53900000000000003</v>
      </c>
      <c r="H134" s="197">
        <v>0</v>
      </c>
      <c r="I134" s="197">
        <v>24</v>
      </c>
      <c r="J134" s="198">
        <f t="shared" si="3"/>
        <v>33.701000000000001</v>
      </c>
      <c r="K134"/>
      <c r="L134" s="196">
        <v>1.895</v>
      </c>
    </row>
    <row r="135" spans="1:12" x14ac:dyDescent="0.2">
      <c r="A135" s="111">
        <f t="shared" si="2"/>
        <v>5</v>
      </c>
      <c r="B135" s="193">
        <v>43227</v>
      </c>
      <c r="C135" s="197">
        <v>10.086</v>
      </c>
      <c r="D135" s="197">
        <v>1.26</v>
      </c>
      <c r="E135" s="197">
        <v>0</v>
      </c>
      <c r="F135" s="197">
        <v>0.35599999999999998</v>
      </c>
      <c r="G135" s="197">
        <v>0.90800000000000003</v>
      </c>
      <c r="H135" s="197">
        <v>0</v>
      </c>
      <c r="I135" s="197">
        <v>22</v>
      </c>
      <c r="J135" s="198">
        <f t="shared" si="3"/>
        <v>34.61</v>
      </c>
      <c r="K135"/>
      <c r="L135" s="196">
        <v>1.885</v>
      </c>
    </row>
    <row r="136" spans="1:12" x14ac:dyDescent="0.2">
      <c r="A136" s="111">
        <f t="shared" si="2"/>
        <v>5</v>
      </c>
      <c r="B136" s="193">
        <v>43228</v>
      </c>
      <c r="C136" s="197">
        <v>9.7210000000000001</v>
      </c>
      <c r="D136" s="197">
        <v>0</v>
      </c>
      <c r="E136" s="197">
        <v>0</v>
      </c>
      <c r="F136" s="197">
        <v>0</v>
      </c>
      <c r="G136" s="197">
        <v>5.1429999999999998</v>
      </c>
      <c r="H136" s="197">
        <v>0</v>
      </c>
      <c r="I136" s="197">
        <v>21</v>
      </c>
      <c r="J136" s="198">
        <f t="shared" si="3"/>
        <v>35.864000000000004</v>
      </c>
      <c r="K136"/>
      <c r="L136" s="196">
        <v>1.88</v>
      </c>
    </row>
    <row r="137" spans="1:12" x14ac:dyDescent="0.2">
      <c r="A137" s="111">
        <f t="shared" ref="A137:A200" si="4">+IF(ISBLANK($B137),"",MONTH($B137))</f>
        <v>5</v>
      </c>
      <c r="B137" s="193">
        <v>43229</v>
      </c>
      <c r="C137" s="197">
        <v>10.045</v>
      </c>
      <c r="D137" s="197">
        <v>0</v>
      </c>
      <c r="E137" s="197">
        <v>0</v>
      </c>
      <c r="F137" s="197">
        <v>0</v>
      </c>
      <c r="G137" s="197">
        <v>5.4210000000000003</v>
      </c>
      <c r="H137" s="197">
        <v>0</v>
      </c>
      <c r="I137" s="197">
        <v>22</v>
      </c>
      <c r="J137" s="198">
        <f t="shared" ref="J137:J200" si="5">+SUM(C137:I137)</f>
        <v>37.466000000000001</v>
      </c>
      <c r="K137"/>
      <c r="L137" s="196">
        <v>1.95</v>
      </c>
    </row>
    <row r="138" spans="1:12" x14ac:dyDescent="0.2">
      <c r="A138" s="111">
        <f t="shared" si="4"/>
        <v>5</v>
      </c>
      <c r="B138" s="193">
        <v>43230</v>
      </c>
      <c r="C138" s="197">
        <v>9.5</v>
      </c>
      <c r="D138" s="197">
        <v>0</v>
      </c>
      <c r="E138" s="197">
        <v>0</v>
      </c>
      <c r="F138" s="197">
        <v>0</v>
      </c>
      <c r="G138" s="197">
        <v>4.0380000000000003</v>
      </c>
      <c r="H138" s="197">
        <v>0</v>
      </c>
      <c r="I138" s="197">
        <v>22</v>
      </c>
      <c r="J138" s="198">
        <f t="shared" si="5"/>
        <v>35.537999999999997</v>
      </c>
      <c r="K138"/>
      <c r="L138" s="196">
        <v>1.88</v>
      </c>
    </row>
    <row r="139" spans="1:12" x14ac:dyDescent="0.2">
      <c r="A139" s="111">
        <f t="shared" si="4"/>
        <v>5</v>
      </c>
      <c r="B139" s="193">
        <v>43231</v>
      </c>
      <c r="C139" s="197">
        <v>9.48</v>
      </c>
      <c r="D139" s="197">
        <v>1.4E-2</v>
      </c>
      <c r="E139" s="197">
        <v>0</v>
      </c>
      <c r="F139" s="197">
        <v>0</v>
      </c>
      <c r="G139" s="197">
        <v>1.6850000000000001</v>
      </c>
      <c r="H139" s="197">
        <v>0</v>
      </c>
      <c r="I139" s="197">
        <v>23</v>
      </c>
      <c r="J139" s="198">
        <f t="shared" si="5"/>
        <v>34.179000000000002</v>
      </c>
      <c r="K139"/>
      <c r="L139" s="196">
        <v>1.855</v>
      </c>
    </row>
    <row r="140" spans="1:12" x14ac:dyDescent="0.2">
      <c r="A140" s="111">
        <f t="shared" si="4"/>
        <v>5</v>
      </c>
      <c r="B140" s="193">
        <v>43232</v>
      </c>
      <c r="C140" s="197">
        <v>9.9169999999999998</v>
      </c>
      <c r="D140" s="197">
        <v>0.55700000000000005</v>
      </c>
      <c r="E140" s="197">
        <v>0</v>
      </c>
      <c r="F140" s="197">
        <v>0</v>
      </c>
      <c r="G140" s="197">
        <v>0</v>
      </c>
      <c r="H140" s="197">
        <v>0</v>
      </c>
      <c r="I140" s="197">
        <v>25</v>
      </c>
      <c r="J140" s="198">
        <f t="shared" si="5"/>
        <v>35.474000000000004</v>
      </c>
      <c r="K140"/>
      <c r="L140" s="196">
        <v>1.845</v>
      </c>
    </row>
    <row r="141" spans="1:12" x14ac:dyDescent="0.2">
      <c r="A141" s="111">
        <f t="shared" si="4"/>
        <v>5</v>
      </c>
      <c r="B141" s="193">
        <v>43233</v>
      </c>
      <c r="C141" s="197">
        <v>9.6790000000000003</v>
      </c>
      <c r="D141" s="197">
        <v>0.45300000000000001</v>
      </c>
      <c r="E141" s="197">
        <v>0</v>
      </c>
      <c r="F141" s="197">
        <v>0</v>
      </c>
      <c r="G141" s="197">
        <v>0</v>
      </c>
      <c r="H141" s="197">
        <v>0</v>
      </c>
      <c r="I141" s="197">
        <v>23</v>
      </c>
      <c r="J141" s="198">
        <f t="shared" si="5"/>
        <v>33.131999999999998</v>
      </c>
      <c r="K141"/>
      <c r="L141" s="196">
        <v>1.895</v>
      </c>
    </row>
    <row r="142" spans="1:12" x14ac:dyDescent="0.2">
      <c r="A142" s="111">
        <f t="shared" si="4"/>
        <v>5</v>
      </c>
      <c r="B142" s="193">
        <v>43234</v>
      </c>
      <c r="C142" s="197">
        <v>10.702</v>
      </c>
      <c r="D142" s="197">
        <v>0</v>
      </c>
      <c r="E142" s="197">
        <v>0</v>
      </c>
      <c r="F142" s="197">
        <v>0</v>
      </c>
      <c r="G142" s="197">
        <v>2.3860000000000001</v>
      </c>
      <c r="H142" s="197">
        <v>0</v>
      </c>
      <c r="I142" s="197">
        <v>25</v>
      </c>
      <c r="J142" s="198">
        <f t="shared" si="5"/>
        <v>38.088000000000001</v>
      </c>
      <c r="K142"/>
      <c r="L142" s="196">
        <v>1.9850000000000001</v>
      </c>
    </row>
    <row r="143" spans="1:12" x14ac:dyDescent="0.2">
      <c r="A143" s="111">
        <f t="shared" si="4"/>
        <v>5</v>
      </c>
      <c r="B143" s="193">
        <v>43235</v>
      </c>
      <c r="C143" s="197">
        <v>10.518000000000001</v>
      </c>
      <c r="D143" s="197">
        <v>0.84499999999999997</v>
      </c>
      <c r="E143" s="197">
        <v>0</v>
      </c>
      <c r="F143" s="197">
        <v>0</v>
      </c>
      <c r="G143" s="197">
        <v>0.65200000000000002</v>
      </c>
      <c r="H143" s="197">
        <v>0</v>
      </c>
      <c r="I143" s="197">
        <v>24</v>
      </c>
      <c r="J143" s="198">
        <f t="shared" si="5"/>
        <v>36.015000000000001</v>
      </c>
      <c r="K143"/>
      <c r="L143" s="196">
        <v>2.0099999999999998</v>
      </c>
    </row>
    <row r="144" spans="1:12" x14ac:dyDescent="0.2">
      <c r="A144" s="111">
        <f t="shared" si="4"/>
        <v>5</v>
      </c>
      <c r="B144" s="193">
        <v>43236</v>
      </c>
      <c r="C144" s="197">
        <v>10.867000000000001</v>
      </c>
      <c r="D144" s="197">
        <v>0</v>
      </c>
      <c r="E144" s="197">
        <v>0</v>
      </c>
      <c r="F144" s="197">
        <v>0</v>
      </c>
      <c r="G144" s="197">
        <v>2.0539999999999998</v>
      </c>
      <c r="H144" s="197">
        <v>0</v>
      </c>
      <c r="I144" s="197">
        <v>25</v>
      </c>
      <c r="J144" s="198">
        <f t="shared" si="5"/>
        <v>37.920999999999999</v>
      </c>
      <c r="K144"/>
      <c r="L144" s="196">
        <v>1.9650000000000001</v>
      </c>
    </row>
    <row r="145" spans="1:12" x14ac:dyDescent="0.2">
      <c r="A145" s="111">
        <f t="shared" si="4"/>
        <v>5</v>
      </c>
      <c r="B145" s="193">
        <v>43237</v>
      </c>
      <c r="C145" s="197">
        <v>10.943</v>
      </c>
      <c r="D145" s="197">
        <v>0</v>
      </c>
      <c r="E145" s="197">
        <v>0.49</v>
      </c>
      <c r="F145" s="197">
        <v>7.1999999999999995E-2</v>
      </c>
      <c r="G145" s="197">
        <v>1.605</v>
      </c>
      <c r="H145" s="197">
        <v>0.14799999999999999</v>
      </c>
      <c r="I145" s="197">
        <v>25</v>
      </c>
      <c r="J145" s="198">
        <f t="shared" si="5"/>
        <v>38.257999999999996</v>
      </c>
      <c r="K145"/>
      <c r="L145" s="196">
        <v>1.94</v>
      </c>
    </row>
    <row r="146" spans="1:12" x14ac:dyDescent="0.2">
      <c r="A146" s="111">
        <f t="shared" si="4"/>
        <v>5</v>
      </c>
      <c r="B146" s="193">
        <v>43238</v>
      </c>
      <c r="C146" s="197">
        <v>10.257999999999999</v>
      </c>
      <c r="D146" s="197">
        <v>0</v>
      </c>
      <c r="E146" s="197">
        <v>1.9370000000000001</v>
      </c>
      <c r="F146" s="197">
        <v>0.35899999999999999</v>
      </c>
      <c r="G146" s="197">
        <v>1.3859999999999999</v>
      </c>
      <c r="H146" s="197">
        <v>1.1100000000000001</v>
      </c>
      <c r="I146" s="197">
        <v>18</v>
      </c>
      <c r="J146" s="198">
        <f t="shared" si="5"/>
        <v>33.049999999999997</v>
      </c>
      <c r="K146"/>
      <c r="L146" s="196">
        <v>1.9</v>
      </c>
    </row>
    <row r="147" spans="1:12" x14ac:dyDescent="0.2">
      <c r="A147" s="111">
        <f t="shared" si="4"/>
        <v>5</v>
      </c>
      <c r="B147" s="193">
        <v>43239</v>
      </c>
      <c r="C147" s="197">
        <v>9.7789999999999999</v>
      </c>
      <c r="D147" s="197">
        <v>0.60699999999999998</v>
      </c>
      <c r="E147" s="197">
        <v>0</v>
      </c>
      <c r="F147" s="197">
        <v>0</v>
      </c>
      <c r="G147" s="197">
        <v>1.2E-2</v>
      </c>
      <c r="H147" s="197">
        <v>0</v>
      </c>
      <c r="I147" s="197">
        <v>24</v>
      </c>
      <c r="J147" s="198">
        <f t="shared" si="5"/>
        <v>34.397999999999996</v>
      </c>
      <c r="K147"/>
      <c r="L147" s="196">
        <v>1.9550000000000001</v>
      </c>
    </row>
    <row r="148" spans="1:12" x14ac:dyDescent="0.2">
      <c r="A148" s="111">
        <f t="shared" si="4"/>
        <v>5</v>
      </c>
      <c r="B148" s="193">
        <v>43240</v>
      </c>
      <c r="C148" s="197">
        <v>9.1959999999999997</v>
      </c>
      <c r="D148" s="197">
        <v>0.47399999999999998</v>
      </c>
      <c r="E148" s="197">
        <v>0</v>
      </c>
      <c r="F148" s="197">
        <v>0</v>
      </c>
      <c r="G148" s="197">
        <v>2.1999999999999999E-2</v>
      </c>
      <c r="H148" s="197">
        <v>0</v>
      </c>
      <c r="I148" s="197">
        <v>23</v>
      </c>
      <c r="J148" s="198">
        <f t="shared" si="5"/>
        <v>32.692</v>
      </c>
      <c r="K148"/>
      <c r="L148" s="196">
        <v>1.84</v>
      </c>
    </row>
    <row r="149" spans="1:12" x14ac:dyDescent="0.2">
      <c r="A149" s="111">
        <f t="shared" si="4"/>
        <v>5</v>
      </c>
      <c r="B149" s="193">
        <v>43241</v>
      </c>
      <c r="C149" s="197">
        <v>9.5139999999999993</v>
      </c>
      <c r="D149" s="197">
        <v>0.80300000000000005</v>
      </c>
      <c r="E149" s="197">
        <v>0</v>
      </c>
      <c r="F149" s="197">
        <v>0</v>
      </c>
      <c r="G149" s="197">
        <v>0</v>
      </c>
      <c r="H149" s="197">
        <v>0</v>
      </c>
      <c r="I149" s="197">
        <v>22</v>
      </c>
      <c r="J149" s="198">
        <f t="shared" si="5"/>
        <v>32.317</v>
      </c>
      <c r="K149"/>
      <c r="L149" s="196">
        <v>1.845</v>
      </c>
    </row>
    <row r="150" spans="1:12" x14ac:dyDescent="0.2">
      <c r="A150" s="111">
        <f t="shared" si="4"/>
        <v>5</v>
      </c>
      <c r="B150" s="193">
        <v>43242</v>
      </c>
      <c r="C150" s="197">
        <v>10.301</v>
      </c>
      <c r="D150" s="197">
        <v>0</v>
      </c>
      <c r="E150" s="197">
        <v>0</v>
      </c>
      <c r="F150" s="197">
        <v>0</v>
      </c>
      <c r="G150" s="197">
        <v>2.1970000000000001</v>
      </c>
      <c r="H150" s="197">
        <v>0</v>
      </c>
      <c r="I150" s="197">
        <v>25</v>
      </c>
      <c r="J150" s="198">
        <f t="shared" si="5"/>
        <v>37.498000000000005</v>
      </c>
      <c r="K150"/>
      <c r="L150" s="196">
        <v>1.96</v>
      </c>
    </row>
    <row r="151" spans="1:12" x14ac:dyDescent="0.2">
      <c r="A151" s="111">
        <f t="shared" si="4"/>
        <v>5</v>
      </c>
      <c r="B151" s="193">
        <v>43243</v>
      </c>
      <c r="C151" s="197">
        <v>10.207000000000001</v>
      </c>
      <c r="D151" s="197">
        <v>0</v>
      </c>
      <c r="E151" s="197">
        <v>0</v>
      </c>
      <c r="F151" s="197">
        <v>0</v>
      </c>
      <c r="G151" s="197">
        <v>2.1880000000000002</v>
      </c>
      <c r="H151" s="197">
        <v>0</v>
      </c>
      <c r="I151" s="197">
        <v>23</v>
      </c>
      <c r="J151" s="198">
        <f t="shared" si="5"/>
        <v>35.395000000000003</v>
      </c>
      <c r="K151"/>
      <c r="L151" s="196">
        <v>1.9950000000000001</v>
      </c>
    </row>
    <row r="152" spans="1:12" x14ac:dyDescent="0.2">
      <c r="A152" s="111">
        <f t="shared" si="4"/>
        <v>5</v>
      </c>
      <c r="B152" s="193">
        <v>43244</v>
      </c>
      <c r="C152" s="197">
        <v>10.272</v>
      </c>
      <c r="D152" s="197">
        <v>0</v>
      </c>
      <c r="E152" s="197">
        <v>0</v>
      </c>
      <c r="F152" s="197">
        <v>0</v>
      </c>
      <c r="G152" s="197">
        <v>2.073</v>
      </c>
      <c r="H152" s="197">
        <v>0</v>
      </c>
      <c r="I152" s="197">
        <v>25</v>
      </c>
      <c r="J152" s="198">
        <f t="shared" si="5"/>
        <v>37.344999999999999</v>
      </c>
      <c r="K152"/>
      <c r="L152" s="196">
        <v>1.97</v>
      </c>
    </row>
    <row r="153" spans="1:12" x14ac:dyDescent="0.2">
      <c r="A153" s="111">
        <f t="shared" si="4"/>
        <v>5</v>
      </c>
      <c r="B153" s="193">
        <v>43245</v>
      </c>
      <c r="C153" s="197">
        <v>10.266</v>
      </c>
      <c r="D153" s="197">
        <v>0.46800000000000003</v>
      </c>
      <c r="E153" s="197">
        <v>0</v>
      </c>
      <c r="F153" s="197">
        <v>0</v>
      </c>
      <c r="G153" s="197">
        <v>1.448</v>
      </c>
      <c r="H153" s="197">
        <v>0</v>
      </c>
      <c r="I153" s="197">
        <v>25</v>
      </c>
      <c r="J153" s="198">
        <f t="shared" si="5"/>
        <v>37.182000000000002</v>
      </c>
      <c r="K153"/>
      <c r="L153" s="196">
        <v>1.9</v>
      </c>
    </row>
    <row r="154" spans="1:12" x14ac:dyDescent="0.2">
      <c r="A154" s="111">
        <f t="shared" si="4"/>
        <v>5</v>
      </c>
      <c r="B154" s="193">
        <v>43246</v>
      </c>
      <c r="C154" s="197">
        <v>9.5589999999999993</v>
      </c>
      <c r="D154" s="197">
        <v>0.65900000000000003</v>
      </c>
      <c r="E154" s="197">
        <v>0</v>
      </c>
      <c r="F154" s="197">
        <v>0</v>
      </c>
      <c r="G154" s="197">
        <v>0</v>
      </c>
      <c r="H154" s="197">
        <v>0</v>
      </c>
      <c r="I154" s="197">
        <v>23</v>
      </c>
      <c r="J154" s="198">
        <f t="shared" si="5"/>
        <v>33.218000000000004</v>
      </c>
      <c r="K154"/>
      <c r="L154" s="196">
        <v>1.88</v>
      </c>
    </row>
    <row r="155" spans="1:12" x14ac:dyDescent="0.2">
      <c r="A155" s="111">
        <f t="shared" si="4"/>
        <v>5</v>
      </c>
      <c r="B155" s="193">
        <v>43247</v>
      </c>
      <c r="C155" s="197">
        <v>9.9420000000000002</v>
      </c>
      <c r="D155" s="197">
        <v>1.1419999999999999</v>
      </c>
      <c r="E155" s="197">
        <v>0</v>
      </c>
      <c r="F155" s="197">
        <v>0</v>
      </c>
      <c r="G155" s="197">
        <v>0</v>
      </c>
      <c r="H155" s="197">
        <v>0</v>
      </c>
      <c r="I155" s="197">
        <v>23</v>
      </c>
      <c r="J155" s="198">
        <f t="shared" si="5"/>
        <v>34.084000000000003</v>
      </c>
      <c r="K155"/>
      <c r="L155" s="196">
        <v>1.88</v>
      </c>
    </row>
    <row r="156" spans="1:12" x14ac:dyDescent="0.2">
      <c r="A156" s="111">
        <f t="shared" si="4"/>
        <v>5</v>
      </c>
      <c r="B156" s="193">
        <v>43248</v>
      </c>
      <c r="C156" s="197">
        <v>10.532999999999999</v>
      </c>
      <c r="D156" s="197">
        <v>0</v>
      </c>
      <c r="E156" s="197">
        <v>0</v>
      </c>
      <c r="F156" s="197">
        <v>0</v>
      </c>
      <c r="G156" s="197">
        <v>2.1859999999999999</v>
      </c>
      <c r="H156" s="197">
        <v>0</v>
      </c>
      <c r="I156" s="197">
        <v>23</v>
      </c>
      <c r="J156" s="198">
        <f t="shared" si="5"/>
        <v>35.719000000000001</v>
      </c>
      <c r="K156"/>
      <c r="L156" s="196">
        <v>1.9750000000000001</v>
      </c>
    </row>
    <row r="157" spans="1:12" x14ac:dyDescent="0.2">
      <c r="A157" s="111">
        <f t="shared" si="4"/>
        <v>5</v>
      </c>
      <c r="B157" s="193">
        <v>43249</v>
      </c>
      <c r="C157" s="197">
        <v>10.612</v>
      </c>
      <c r="D157" s="197">
        <v>0</v>
      </c>
      <c r="E157" s="197">
        <v>0</v>
      </c>
      <c r="F157" s="197">
        <v>0</v>
      </c>
      <c r="G157" s="197">
        <v>2.069</v>
      </c>
      <c r="H157" s="197">
        <v>0</v>
      </c>
      <c r="I157" s="197">
        <v>24</v>
      </c>
      <c r="J157" s="198">
        <f t="shared" si="5"/>
        <v>36.680999999999997</v>
      </c>
      <c r="K157"/>
      <c r="L157" s="196">
        <v>2.0049999999999999</v>
      </c>
    </row>
    <row r="158" spans="1:12" x14ac:dyDescent="0.2">
      <c r="A158" s="111">
        <f t="shared" si="4"/>
        <v>5</v>
      </c>
      <c r="B158" s="193">
        <v>43250</v>
      </c>
      <c r="C158" s="197">
        <v>10.709</v>
      </c>
      <c r="D158" s="197">
        <v>0</v>
      </c>
      <c r="E158" s="197">
        <v>0</v>
      </c>
      <c r="F158" s="197">
        <v>0</v>
      </c>
      <c r="G158" s="197">
        <v>2.3719999999999999</v>
      </c>
      <c r="H158" s="197">
        <v>0</v>
      </c>
      <c r="I158" s="197">
        <v>25</v>
      </c>
      <c r="J158" s="198">
        <f t="shared" si="5"/>
        <v>38.081000000000003</v>
      </c>
      <c r="K158"/>
      <c r="L158" s="196">
        <v>2.093</v>
      </c>
    </row>
    <row r="159" spans="1:12" x14ac:dyDescent="0.2">
      <c r="A159" s="111">
        <f t="shared" si="4"/>
        <v>5</v>
      </c>
      <c r="B159" s="193">
        <v>43251</v>
      </c>
      <c r="C159" s="197">
        <v>10.535</v>
      </c>
      <c r="D159" s="197">
        <v>0.89200000000000002</v>
      </c>
      <c r="E159" s="197">
        <v>0</v>
      </c>
      <c r="F159" s="197">
        <v>0</v>
      </c>
      <c r="G159" s="197">
        <v>1.7270000000000001</v>
      </c>
      <c r="H159" s="197">
        <v>0</v>
      </c>
      <c r="I159" s="197">
        <v>23</v>
      </c>
      <c r="J159" s="198">
        <f t="shared" si="5"/>
        <v>36.153999999999996</v>
      </c>
      <c r="K159"/>
      <c r="L159" s="196">
        <v>2.1389999999999998</v>
      </c>
    </row>
    <row r="160" spans="1:12" x14ac:dyDescent="0.2">
      <c r="A160" s="111">
        <f t="shared" si="4"/>
        <v>6</v>
      </c>
      <c r="B160" s="193">
        <v>43252</v>
      </c>
      <c r="C160" s="197">
        <v>10.477</v>
      </c>
      <c r="D160" s="197">
        <v>0</v>
      </c>
      <c r="E160" s="197">
        <v>0</v>
      </c>
      <c r="F160" s="197">
        <v>0</v>
      </c>
      <c r="G160" s="197">
        <v>3.0379999999999998</v>
      </c>
      <c r="H160" s="197">
        <v>0</v>
      </c>
      <c r="I160" s="197">
        <v>25</v>
      </c>
      <c r="J160" s="198">
        <f t="shared" si="5"/>
        <v>38.515000000000001</v>
      </c>
      <c r="K160"/>
      <c r="L160" s="196">
        <v>2.048</v>
      </c>
    </row>
    <row r="161" spans="1:12" x14ac:dyDescent="0.2">
      <c r="A161" s="111">
        <f t="shared" si="4"/>
        <v>6</v>
      </c>
      <c r="B161" s="193">
        <v>43253</v>
      </c>
      <c r="C161" s="197">
        <v>9.6039999999999992</v>
      </c>
      <c r="D161" s="197">
        <v>1.458</v>
      </c>
      <c r="E161" s="197">
        <v>0</v>
      </c>
      <c r="F161" s="197">
        <v>0</v>
      </c>
      <c r="G161" s="197">
        <v>0.22700000000000001</v>
      </c>
      <c r="H161" s="197">
        <v>0</v>
      </c>
      <c r="I161" s="197">
        <v>22</v>
      </c>
      <c r="J161" s="198">
        <f t="shared" si="5"/>
        <v>33.289000000000001</v>
      </c>
      <c r="K161"/>
      <c r="L161" s="196">
        <v>1.9430000000000001</v>
      </c>
    </row>
    <row r="162" spans="1:12" x14ac:dyDescent="0.2">
      <c r="A162" s="111">
        <f t="shared" si="4"/>
        <v>6</v>
      </c>
      <c r="B162" s="193">
        <v>43254</v>
      </c>
      <c r="C162" s="197">
        <v>9.6530000000000005</v>
      </c>
      <c r="D162" s="197">
        <v>1.919</v>
      </c>
      <c r="E162" s="197">
        <v>0</v>
      </c>
      <c r="F162" s="197">
        <v>0</v>
      </c>
      <c r="G162" s="197">
        <v>0.622</v>
      </c>
      <c r="H162" s="197">
        <v>0</v>
      </c>
      <c r="I162" s="197">
        <v>21</v>
      </c>
      <c r="J162" s="198">
        <f t="shared" si="5"/>
        <v>33.194000000000003</v>
      </c>
      <c r="K162"/>
      <c r="L162" s="196">
        <v>2.0409999999999999</v>
      </c>
    </row>
    <row r="163" spans="1:12" x14ac:dyDescent="0.2">
      <c r="A163" s="111">
        <f t="shared" si="4"/>
        <v>6</v>
      </c>
      <c r="B163" s="193">
        <v>43255</v>
      </c>
      <c r="C163" s="197">
        <v>10.856999999999999</v>
      </c>
      <c r="D163" s="197">
        <v>0.88</v>
      </c>
      <c r="E163" s="197">
        <v>0</v>
      </c>
      <c r="F163" s="197">
        <v>0</v>
      </c>
      <c r="G163" s="197">
        <v>4.7039999999999997</v>
      </c>
      <c r="H163" s="197">
        <v>0</v>
      </c>
      <c r="I163" s="197">
        <v>23</v>
      </c>
      <c r="J163" s="198">
        <f t="shared" si="5"/>
        <v>39.441000000000003</v>
      </c>
      <c r="K163"/>
      <c r="L163" s="196">
        <v>2.194</v>
      </c>
    </row>
    <row r="164" spans="1:12" x14ac:dyDescent="0.2">
      <c r="A164" s="111">
        <f t="shared" si="4"/>
        <v>6</v>
      </c>
      <c r="B164" s="193">
        <v>43256</v>
      </c>
      <c r="C164" s="197">
        <v>11.119</v>
      </c>
      <c r="D164" s="197">
        <v>0</v>
      </c>
      <c r="E164" s="197">
        <v>0</v>
      </c>
      <c r="F164" s="197">
        <v>0</v>
      </c>
      <c r="G164" s="197">
        <v>3.0590000000000002</v>
      </c>
      <c r="H164" s="197">
        <v>0.52</v>
      </c>
      <c r="I164" s="197">
        <v>24</v>
      </c>
      <c r="J164" s="198">
        <f t="shared" si="5"/>
        <v>38.698</v>
      </c>
      <c r="K164"/>
      <c r="L164" s="196">
        <v>2.1320000000000001</v>
      </c>
    </row>
    <row r="165" spans="1:12" x14ac:dyDescent="0.2">
      <c r="A165" s="111">
        <f t="shared" si="4"/>
        <v>6</v>
      </c>
      <c r="B165" s="193">
        <v>43257</v>
      </c>
      <c r="C165" s="197">
        <v>10.754</v>
      </c>
      <c r="D165" s="197">
        <v>0</v>
      </c>
      <c r="E165" s="197">
        <v>0</v>
      </c>
      <c r="F165" s="197">
        <v>0</v>
      </c>
      <c r="G165" s="197">
        <v>3.4550000000000001</v>
      </c>
      <c r="H165" s="197">
        <v>0</v>
      </c>
      <c r="I165" s="197">
        <v>23</v>
      </c>
      <c r="J165" s="198">
        <f t="shared" si="5"/>
        <v>37.209000000000003</v>
      </c>
      <c r="K165"/>
      <c r="L165" s="196">
        <v>2.129</v>
      </c>
    </row>
    <row r="166" spans="1:12" x14ac:dyDescent="0.2">
      <c r="A166" s="111">
        <f t="shared" si="4"/>
        <v>6</v>
      </c>
      <c r="B166" s="193">
        <v>43258</v>
      </c>
      <c r="C166" s="197">
        <v>11.32</v>
      </c>
      <c r="D166" s="197">
        <v>0.21299999999999999</v>
      </c>
      <c r="E166" s="197">
        <v>0</v>
      </c>
      <c r="F166" s="197">
        <v>0.311</v>
      </c>
      <c r="G166" s="197">
        <v>3.3460000000000001</v>
      </c>
      <c r="H166" s="197">
        <v>0</v>
      </c>
      <c r="I166" s="197">
        <v>24</v>
      </c>
      <c r="J166" s="198">
        <f t="shared" si="5"/>
        <v>39.19</v>
      </c>
      <c r="K166"/>
      <c r="L166" s="196">
        <v>2.17</v>
      </c>
    </row>
    <row r="167" spans="1:12" x14ac:dyDescent="0.2">
      <c r="A167" s="111">
        <f t="shared" si="4"/>
        <v>6</v>
      </c>
      <c r="B167" s="193">
        <v>43259</v>
      </c>
      <c r="C167" s="197">
        <v>10.811</v>
      </c>
      <c r="D167" s="197">
        <v>0.77800000000000002</v>
      </c>
      <c r="E167" s="197">
        <v>0</v>
      </c>
      <c r="F167" s="197">
        <v>0.79900000000000004</v>
      </c>
      <c r="G167" s="197">
        <v>1.8919999999999999</v>
      </c>
      <c r="H167" s="197">
        <v>0</v>
      </c>
      <c r="I167" s="197">
        <v>22</v>
      </c>
      <c r="J167" s="198">
        <f t="shared" si="5"/>
        <v>36.28</v>
      </c>
      <c r="K167"/>
      <c r="L167" s="196">
        <v>1.982</v>
      </c>
    </row>
    <row r="168" spans="1:12" x14ac:dyDescent="0.2">
      <c r="A168" s="111">
        <f t="shared" si="4"/>
        <v>6</v>
      </c>
      <c r="B168" s="193">
        <v>43260</v>
      </c>
      <c r="C168" s="197">
        <v>10.285</v>
      </c>
      <c r="D168" s="197">
        <v>2.258</v>
      </c>
      <c r="E168" s="197">
        <v>0</v>
      </c>
      <c r="F168" s="197">
        <v>0</v>
      </c>
      <c r="G168" s="197">
        <v>3.1389999999999998</v>
      </c>
      <c r="H168" s="197">
        <v>0</v>
      </c>
      <c r="I168" s="197">
        <v>19</v>
      </c>
      <c r="J168" s="198">
        <f t="shared" si="5"/>
        <v>34.682000000000002</v>
      </c>
      <c r="K168"/>
      <c r="L168" s="196">
        <v>2.069</v>
      </c>
    </row>
    <row r="169" spans="1:12" x14ac:dyDescent="0.2">
      <c r="A169" s="111">
        <f t="shared" si="4"/>
        <v>6</v>
      </c>
      <c r="B169" s="193">
        <v>43261</v>
      </c>
      <c r="C169" s="197">
        <v>9.84</v>
      </c>
      <c r="D169" s="197">
        <v>2.1859999999999999</v>
      </c>
      <c r="E169" s="197">
        <v>0</v>
      </c>
      <c r="F169" s="197">
        <v>0</v>
      </c>
      <c r="G169" s="197">
        <v>0.27400000000000002</v>
      </c>
      <c r="H169" s="197">
        <v>0</v>
      </c>
      <c r="I169" s="197">
        <v>22</v>
      </c>
      <c r="J169" s="198">
        <f t="shared" si="5"/>
        <v>34.299999999999997</v>
      </c>
      <c r="K169"/>
      <c r="L169" s="196">
        <v>2.0529999999999999</v>
      </c>
    </row>
    <row r="170" spans="1:12" x14ac:dyDescent="0.2">
      <c r="A170" s="111">
        <f t="shared" si="4"/>
        <v>6</v>
      </c>
      <c r="B170" s="193">
        <v>43262</v>
      </c>
      <c r="C170" s="197">
        <v>10.975</v>
      </c>
      <c r="D170" s="197">
        <v>0.91100000000000003</v>
      </c>
      <c r="E170" s="197">
        <v>0</v>
      </c>
      <c r="F170" s="197">
        <v>0</v>
      </c>
      <c r="G170" s="197">
        <v>2.9710000000000001</v>
      </c>
      <c r="H170" s="197">
        <v>0</v>
      </c>
      <c r="I170" s="197">
        <v>25</v>
      </c>
      <c r="J170" s="198">
        <f t="shared" si="5"/>
        <v>39.856999999999999</v>
      </c>
      <c r="K170"/>
      <c r="L170" s="196">
        <v>2.2200000000000002</v>
      </c>
    </row>
    <row r="171" spans="1:12" x14ac:dyDescent="0.2">
      <c r="A171" s="111">
        <f t="shared" si="4"/>
        <v>6</v>
      </c>
      <c r="B171" s="193">
        <v>43263</v>
      </c>
      <c r="C171" s="197">
        <v>10.992000000000001</v>
      </c>
      <c r="D171" s="197">
        <v>0</v>
      </c>
      <c r="E171" s="197">
        <v>0</v>
      </c>
      <c r="F171" s="197">
        <v>0</v>
      </c>
      <c r="G171" s="197">
        <v>4.7729999999999997</v>
      </c>
      <c r="H171" s="197">
        <v>0</v>
      </c>
      <c r="I171" s="197">
        <v>23</v>
      </c>
      <c r="J171" s="198">
        <f t="shared" si="5"/>
        <v>38.765000000000001</v>
      </c>
      <c r="K171"/>
      <c r="L171" s="196">
        <v>2.2280000000000002</v>
      </c>
    </row>
    <row r="172" spans="1:12" x14ac:dyDescent="0.2">
      <c r="A172" s="111">
        <f t="shared" si="4"/>
        <v>6</v>
      </c>
      <c r="B172" s="193">
        <v>43264</v>
      </c>
      <c r="C172" s="197">
        <v>10.856</v>
      </c>
      <c r="D172" s="197">
        <v>0</v>
      </c>
      <c r="E172" s="197">
        <v>0</v>
      </c>
      <c r="F172" s="197">
        <v>0</v>
      </c>
      <c r="G172" s="197">
        <v>4.78</v>
      </c>
      <c r="H172" s="197">
        <v>0</v>
      </c>
      <c r="I172" s="197">
        <v>24</v>
      </c>
      <c r="J172" s="198">
        <f t="shared" si="5"/>
        <v>39.635999999999996</v>
      </c>
      <c r="K172"/>
      <c r="L172" s="196">
        <v>2.2120000000000002</v>
      </c>
    </row>
    <row r="173" spans="1:12" x14ac:dyDescent="0.2">
      <c r="A173" s="111">
        <f t="shared" si="4"/>
        <v>6</v>
      </c>
      <c r="B173" s="193">
        <v>43265</v>
      </c>
      <c r="C173" s="197">
        <v>11.365</v>
      </c>
      <c r="D173" s="197">
        <v>0.53900000000000003</v>
      </c>
      <c r="E173" s="197">
        <v>0</v>
      </c>
      <c r="F173" s="197">
        <v>0</v>
      </c>
      <c r="G173" s="197">
        <v>4.22</v>
      </c>
      <c r="H173" s="197">
        <v>0</v>
      </c>
      <c r="I173" s="197">
        <v>23</v>
      </c>
      <c r="J173" s="198">
        <f t="shared" si="5"/>
        <v>39.123999999999995</v>
      </c>
      <c r="K173"/>
      <c r="L173" s="196">
        <v>2.2309999999999999</v>
      </c>
    </row>
    <row r="174" spans="1:12" x14ac:dyDescent="0.2">
      <c r="A174" s="111">
        <f t="shared" si="4"/>
        <v>6</v>
      </c>
      <c r="B174" s="193">
        <v>43266</v>
      </c>
      <c r="C174" s="197">
        <v>10.832000000000001</v>
      </c>
      <c r="D174" s="197">
        <v>0.56399999999999995</v>
      </c>
      <c r="E174" s="197">
        <v>0</v>
      </c>
      <c r="F174" s="197">
        <v>0</v>
      </c>
      <c r="G174" s="197">
        <v>3.5059999999999998</v>
      </c>
      <c r="H174" s="197">
        <v>0</v>
      </c>
      <c r="I174" s="197">
        <v>23</v>
      </c>
      <c r="J174" s="198">
        <f t="shared" si="5"/>
        <v>37.902000000000001</v>
      </c>
      <c r="K174"/>
      <c r="L174" s="196">
        <v>2.1019999999999999</v>
      </c>
    </row>
    <row r="175" spans="1:12" x14ac:dyDescent="0.2">
      <c r="A175" s="111">
        <f t="shared" si="4"/>
        <v>6</v>
      </c>
      <c r="B175" s="193">
        <v>43267</v>
      </c>
      <c r="C175" s="197">
        <v>10.24</v>
      </c>
      <c r="D175" s="197">
        <v>1.147</v>
      </c>
      <c r="E175" s="197">
        <v>0</v>
      </c>
      <c r="F175" s="197">
        <v>0</v>
      </c>
      <c r="G175" s="197">
        <v>0.35599999999999998</v>
      </c>
      <c r="H175" s="197">
        <v>0</v>
      </c>
      <c r="I175" s="197">
        <v>23</v>
      </c>
      <c r="J175" s="198">
        <f t="shared" si="5"/>
        <v>34.743000000000002</v>
      </c>
      <c r="K175"/>
      <c r="L175" s="196">
        <v>1.9970000000000001</v>
      </c>
    </row>
    <row r="176" spans="1:12" x14ac:dyDescent="0.2">
      <c r="A176" s="111">
        <f t="shared" si="4"/>
        <v>6</v>
      </c>
      <c r="B176" s="193">
        <v>43268</v>
      </c>
      <c r="C176" s="197">
        <v>9.7850000000000001</v>
      </c>
      <c r="D176" s="197">
        <v>1.8280000000000001</v>
      </c>
      <c r="E176" s="197">
        <v>0</v>
      </c>
      <c r="F176" s="197">
        <v>0</v>
      </c>
      <c r="G176" s="197">
        <v>1.2709999999999999</v>
      </c>
      <c r="H176" s="197">
        <v>0</v>
      </c>
      <c r="I176" s="197">
        <v>21</v>
      </c>
      <c r="J176" s="198">
        <f t="shared" si="5"/>
        <v>33.884</v>
      </c>
      <c r="K176"/>
      <c r="L176" s="196">
        <v>1.986</v>
      </c>
    </row>
    <row r="177" spans="1:12" x14ac:dyDescent="0.2">
      <c r="A177" s="111">
        <f t="shared" si="4"/>
        <v>6</v>
      </c>
      <c r="B177" s="193">
        <v>43269</v>
      </c>
      <c r="C177" s="197">
        <v>11.022</v>
      </c>
      <c r="D177" s="197">
        <v>0</v>
      </c>
      <c r="E177" s="197">
        <v>0</v>
      </c>
      <c r="F177" s="197">
        <v>0</v>
      </c>
      <c r="G177" s="197">
        <v>3.0950000000000002</v>
      </c>
      <c r="H177" s="197">
        <v>0</v>
      </c>
      <c r="I177" s="197">
        <v>25</v>
      </c>
      <c r="J177" s="198">
        <f t="shared" si="5"/>
        <v>39.117000000000004</v>
      </c>
      <c r="K177"/>
      <c r="L177" s="196">
        <v>2.1850000000000001</v>
      </c>
    </row>
    <row r="178" spans="1:12" x14ac:dyDescent="0.2">
      <c r="A178" s="111">
        <f t="shared" si="4"/>
        <v>6</v>
      </c>
      <c r="B178" s="193">
        <v>43270</v>
      </c>
      <c r="C178" s="197">
        <v>11.079000000000001</v>
      </c>
      <c r="D178" s="197">
        <v>1.1000000000000001</v>
      </c>
      <c r="E178" s="197">
        <v>0</v>
      </c>
      <c r="F178" s="197">
        <v>0</v>
      </c>
      <c r="G178" s="197">
        <v>1.0489999999999999</v>
      </c>
      <c r="H178" s="197">
        <v>0</v>
      </c>
      <c r="I178" s="197">
        <v>25</v>
      </c>
      <c r="J178" s="198">
        <f t="shared" si="5"/>
        <v>38.228000000000002</v>
      </c>
      <c r="K178"/>
      <c r="L178" s="196">
        <v>2.2000000000000002</v>
      </c>
    </row>
    <row r="179" spans="1:12" x14ac:dyDescent="0.2">
      <c r="A179" s="111">
        <f t="shared" si="4"/>
        <v>6</v>
      </c>
      <c r="B179" s="193">
        <v>43271</v>
      </c>
      <c r="C179" s="197">
        <v>11.342000000000001</v>
      </c>
      <c r="D179" s="197">
        <v>0</v>
      </c>
      <c r="E179" s="197">
        <v>0</v>
      </c>
      <c r="F179" s="197">
        <v>0</v>
      </c>
      <c r="G179" s="197">
        <v>2.3050000000000002</v>
      </c>
      <c r="H179" s="197">
        <v>0.97299999999999998</v>
      </c>
      <c r="I179" s="197">
        <v>25</v>
      </c>
      <c r="J179" s="198">
        <f t="shared" si="5"/>
        <v>39.620000000000005</v>
      </c>
      <c r="K179"/>
      <c r="L179" s="196">
        <v>2.2559999999999998</v>
      </c>
    </row>
    <row r="180" spans="1:12" x14ac:dyDescent="0.2">
      <c r="A180" s="111">
        <f t="shared" si="4"/>
        <v>6</v>
      </c>
      <c r="B180" s="193">
        <v>43272</v>
      </c>
      <c r="C180" s="197">
        <v>11.343</v>
      </c>
      <c r="D180" s="197">
        <v>0</v>
      </c>
      <c r="E180" s="197">
        <v>0</v>
      </c>
      <c r="F180" s="197">
        <v>0</v>
      </c>
      <c r="G180" s="197">
        <v>2.9660000000000002</v>
      </c>
      <c r="H180" s="197">
        <v>0</v>
      </c>
      <c r="I180" s="197">
        <v>26</v>
      </c>
      <c r="J180" s="198">
        <f t="shared" si="5"/>
        <v>40.308999999999997</v>
      </c>
      <c r="K180"/>
      <c r="L180" s="196">
        <v>2.2400000000000002</v>
      </c>
    </row>
    <row r="181" spans="1:12" x14ac:dyDescent="0.2">
      <c r="A181" s="111">
        <f t="shared" si="4"/>
        <v>6</v>
      </c>
      <c r="B181" s="193">
        <v>43273</v>
      </c>
      <c r="C181" s="197">
        <v>11.131</v>
      </c>
      <c r="D181" s="197">
        <v>0</v>
      </c>
      <c r="E181" s="197">
        <v>0</v>
      </c>
      <c r="F181" s="197">
        <v>0</v>
      </c>
      <c r="G181" s="197">
        <v>2.218</v>
      </c>
      <c r="H181" s="197">
        <v>0</v>
      </c>
      <c r="I181" s="197">
        <v>24</v>
      </c>
      <c r="J181" s="198">
        <f t="shared" si="5"/>
        <v>37.349000000000004</v>
      </c>
      <c r="K181"/>
      <c r="L181" s="196">
        <v>2.0990000000000002</v>
      </c>
    </row>
    <row r="182" spans="1:12" x14ac:dyDescent="0.2">
      <c r="A182" s="111">
        <f t="shared" si="4"/>
        <v>6</v>
      </c>
      <c r="B182" s="193">
        <v>43274</v>
      </c>
      <c r="C182" s="197">
        <v>10.154</v>
      </c>
      <c r="D182" s="197">
        <v>0.96</v>
      </c>
      <c r="E182" s="197">
        <v>0</v>
      </c>
      <c r="F182" s="197">
        <v>0</v>
      </c>
      <c r="G182" s="197">
        <v>0.41899999999999998</v>
      </c>
      <c r="H182" s="197">
        <v>0</v>
      </c>
      <c r="I182" s="197">
        <v>23</v>
      </c>
      <c r="J182" s="198">
        <f t="shared" si="5"/>
        <v>34.533000000000001</v>
      </c>
      <c r="K182"/>
      <c r="L182" s="196">
        <v>2.0579999999999998</v>
      </c>
    </row>
    <row r="183" spans="1:12" x14ac:dyDescent="0.2">
      <c r="A183" s="111">
        <f t="shared" si="4"/>
        <v>6</v>
      </c>
      <c r="B183" s="193">
        <v>43275</v>
      </c>
      <c r="C183" s="197">
        <v>10.185</v>
      </c>
      <c r="D183" s="197">
        <v>1.0049999999999999</v>
      </c>
      <c r="E183" s="197">
        <v>0</v>
      </c>
      <c r="F183" s="197">
        <v>0</v>
      </c>
      <c r="G183" s="197">
        <v>0.27700000000000002</v>
      </c>
      <c r="H183" s="197">
        <v>0</v>
      </c>
      <c r="I183" s="197">
        <v>24</v>
      </c>
      <c r="J183" s="198">
        <f t="shared" si="5"/>
        <v>35.466999999999999</v>
      </c>
      <c r="K183"/>
      <c r="L183" s="196">
        <v>2.0529999999999999</v>
      </c>
    </row>
    <row r="184" spans="1:12" x14ac:dyDescent="0.2">
      <c r="A184" s="111">
        <f t="shared" si="4"/>
        <v>6</v>
      </c>
      <c r="B184" s="193">
        <v>43276</v>
      </c>
      <c r="C184" s="197">
        <v>10.711</v>
      </c>
      <c r="D184" s="197">
        <v>0</v>
      </c>
      <c r="E184" s="197">
        <v>0</v>
      </c>
      <c r="F184" s="197">
        <v>0</v>
      </c>
      <c r="G184" s="197">
        <v>2.1579999999999999</v>
      </c>
      <c r="H184" s="197">
        <v>0</v>
      </c>
      <c r="I184" s="197">
        <v>26</v>
      </c>
      <c r="J184" s="198">
        <f t="shared" si="5"/>
        <v>38.869</v>
      </c>
      <c r="K184"/>
      <c r="L184" s="196">
        <v>2.1680000000000001</v>
      </c>
    </row>
    <row r="185" spans="1:12" x14ac:dyDescent="0.2">
      <c r="A185" s="111">
        <f t="shared" si="4"/>
        <v>6</v>
      </c>
      <c r="B185" s="193">
        <v>43277</v>
      </c>
      <c r="C185" s="197">
        <v>11.398</v>
      </c>
      <c r="D185" s="197">
        <v>0</v>
      </c>
      <c r="E185" s="197">
        <v>0</v>
      </c>
      <c r="F185" s="197">
        <v>0</v>
      </c>
      <c r="G185" s="197">
        <v>2.5619999999999998</v>
      </c>
      <c r="H185" s="197">
        <v>0</v>
      </c>
      <c r="I185" s="197">
        <v>23</v>
      </c>
      <c r="J185" s="198">
        <f t="shared" si="5"/>
        <v>36.96</v>
      </c>
      <c r="K185"/>
      <c r="L185" s="196">
        <v>2.226</v>
      </c>
    </row>
    <row r="186" spans="1:12" x14ac:dyDescent="0.2">
      <c r="A186" s="111">
        <f t="shared" si="4"/>
        <v>6</v>
      </c>
      <c r="B186" s="193">
        <v>43278</v>
      </c>
      <c r="C186" s="197">
        <v>10.737</v>
      </c>
      <c r="D186" s="197">
        <v>0</v>
      </c>
      <c r="E186" s="197">
        <v>0</v>
      </c>
      <c r="F186" s="197">
        <v>0</v>
      </c>
      <c r="G186" s="197">
        <v>2.6629999999999998</v>
      </c>
      <c r="H186" s="197">
        <v>0</v>
      </c>
      <c r="I186" s="197">
        <v>28</v>
      </c>
      <c r="J186" s="198">
        <f t="shared" si="5"/>
        <v>41.4</v>
      </c>
      <c r="K186"/>
      <c r="L186" s="196">
        <v>2.2610000000000001</v>
      </c>
    </row>
    <row r="187" spans="1:12" x14ac:dyDescent="0.2">
      <c r="A187" s="111">
        <f t="shared" si="4"/>
        <v>6</v>
      </c>
      <c r="B187" s="193">
        <v>43279</v>
      </c>
      <c r="C187" s="197">
        <v>11.42</v>
      </c>
      <c r="D187" s="197">
        <v>0</v>
      </c>
      <c r="E187" s="197">
        <v>0</v>
      </c>
      <c r="F187" s="197">
        <v>0.248</v>
      </c>
      <c r="G187" s="197">
        <v>2.577</v>
      </c>
      <c r="H187" s="197">
        <v>0</v>
      </c>
      <c r="I187" s="197">
        <v>26</v>
      </c>
      <c r="J187" s="198">
        <f t="shared" si="5"/>
        <v>40.244999999999997</v>
      </c>
      <c r="K187"/>
      <c r="L187" s="196">
        <v>2.198</v>
      </c>
    </row>
    <row r="188" spans="1:12" x14ac:dyDescent="0.2">
      <c r="A188" s="111">
        <f t="shared" si="4"/>
        <v>6</v>
      </c>
      <c r="B188" s="193">
        <v>43280</v>
      </c>
      <c r="C188" s="197">
        <v>11.289</v>
      </c>
      <c r="D188" s="197">
        <v>0.216</v>
      </c>
      <c r="E188" s="197">
        <v>0</v>
      </c>
      <c r="F188" s="197">
        <v>0</v>
      </c>
      <c r="G188" s="197">
        <v>3.23</v>
      </c>
      <c r="H188" s="197">
        <v>0</v>
      </c>
      <c r="I188" s="197">
        <v>24</v>
      </c>
      <c r="J188" s="198">
        <f t="shared" si="5"/>
        <v>38.734999999999999</v>
      </c>
      <c r="K188"/>
      <c r="L188" s="196">
        <v>2.2629999999999999</v>
      </c>
    </row>
    <row r="189" spans="1:12" x14ac:dyDescent="0.2">
      <c r="A189" s="111">
        <f t="shared" si="4"/>
        <v>6</v>
      </c>
      <c r="B189" s="193">
        <v>43281</v>
      </c>
      <c r="C189" s="197">
        <v>10.134</v>
      </c>
      <c r="D189" s="197">
        <v>0.97599999999999998</v>
      </c>
      <c r="E189" s="197">
        <v>0</v>
      </c>
      <c r="F189" s="197">
        <v>0</v>
      </c>
      <c r="G189" s="197">
        <v>0</v>
      </c>
      <c r="H189" s="197">
        <v>0</v>
      </c>
      <c r="I189" s="197">
        <v>25</v>
      </c>
      <c r="J189" s="198">
        <f t="shared" si="5"/>
        <v>36.11</v>
      </c>
      <c r="K189"/>
      <c r="L189" s="196">
        <v>2.0630000000000002</v>
      </c>
    </row>
    <row r="190" spans="1:12" x14ac:dyDescent="0.2">
      <c r="A190" s="111">
        <f t="shared" si="4"/>
        <v>7</v>
      </c>
      <c r="B190" s="193">
        <v>43282</v>
      </c>
      <c r="C190" s="197">
        <v>10.058</v>
      </c>
      <c r="D190" s="197">
        <v>1.129</v>
      </c>
      <c r="E190" s="197">
        <v>0</v>
      </c>
      <c r="F190" s="197">
        <v>0</v>
      </c>
      <c r="G190" s="197">
        <v>0</v>
      </c>
      <c r="H190" s="197">
        <v>0</v>
      </c>
      <c r="I190" s="197">
        <v>22</v>
      </c>
      <c r="J190" s="198">
        <f t="shared" si="5"/>
        <v>33.186999999999998</v>
      </c>
      <c r="K190"/>
      <c r="L190" s="196">
        <v>2.089</v>
      </c>
    </row>
    <row r="191" spans="1:12" x14ac:dyDescent="0.2">
      <c r="A191" s="111">
        <f t="shared" si="4"/>
        <v>7</v>
      </c>
      <c r="B191" s="193">
        <v>43283</v>
      </c>
      <c r="C191" s="197">
        <v>10.036</v>
      </c>
      <c r="D191" s="197">
        <v>0</v>
      </c>
      <c r="E191" s="197">
        <v>0</v>
      </c>
      <c r="F191" s="197">
        <v>0</v>
      </c>
      <c r="G191" s="197">
        <v>2.1640000000000001</v>
      </c>
      <c r="H191" s="197">
        <v>0</v>
      </c>
      <c r="I191" s="197">
        <v>24</v>
      </c>
      <c r="J191" s="198">
        <f t="shared" si="5"/>
        <v>36.200000000000003</v>
      </c>
      <c r="K191"/>
      <c r="L191" s="196">
        <v>2.14</v>
      </c>
    </row>
    <row r="192" spans="1:12" x14ac:dyDescent="0.2">
      <c r="A192" s="111">
        <f t="shared" si="4"/>
        <v>7</v>
      </c>
      <c r="B192" s="193">
        <v>43284</v>
      </c>
      <c r="C192" s="197">
        <v>10.87</v>
      </c>
      <c r="D192" s="197">
        <v>0.16900000000000001</v>
      </c>
      <c r="E192" s="197">
        <v>0.64600000000000002</v>
      </c>
      <c r="F192" s="197">
        <v>0.44</v>
      </c>
      <c r="G192" s="197">
        <v>3.081</v>
      </c>
      <c r="H192" s="197">
        <v>0.29799999999999999</v>
      </c>
      <c r="I192" s="197">
        <v>23</v>
      </c>
      <c r="J192" s="198">
        <f t="shared" si="5"/>
        <v>38.503999999999998</v>
      </c>
      <c r="K192"/>
      <c r="L192" s="196">
        <v>2.2109999999999999</v>
      </c>
    </row>
    <row r="193" spans="1:12" x14ac:dyDescent="0.2">
      <c r="A193" s="111">
        <f t="shared" si="4"/>
        <v>7</v>
      </c>
      <c r="B193" s="193">
        <v>43285</v>
      </c>
      <c r="C193" s="197">
        <v>11.032</v>
      </c>
      <c r="D193" s="197">
        <v>0.92400000000000004</v>
      </c>
      <c r="E193" s="197">
        <v>0</v>
      </c>
      <c r="F193" s="197">
        <v>0</v>
      </c>
      <c r="G193" s="197">
        <v>2.0859999999999999</v>
      </c>
      <c r="H193" s="197">
        <v>0</v>
      </c>
      <c r="I193" s="197">
        <v>24</v>
      </c>
      <c r="J193" s="198">
        <f t="shared" si="5"/>
        <v>38.042000000000002</v>
      </c>
      <c r="K193"/>
      <c r="L193" s="196">
        <v>2.1840000000000002</v>
      </c>
    </row>
    <row r="194" spans="1:12" x14ac:dyDescent="0.2">
      <c r="A194" s="111">
        <f t="shared" si="4"/>
        <v>7</v>
      </c>
      <c r="B194" s="193">
        <v>43286</v>
      </c>
      <c r="C194" s="197">
        <v>10.532</v>
      </c>
      <c r="D194" s="197">
        <v>0</v>
      </c>
      <c r="E194" s="197">
        <v>0</v>
      </c>
      <c r="F194" s="197">
        <v>0</v>
      </c>
      <c r="G194" s="197">
        <v>2.1059999999999999</v>
      </c>
      <c r="H194" s="197">
        <v>0</v>
      </c>
      <c r="I194" s="197">
        <v>26</v>
      </c>
      <c r="J194" s="198">
        <f t="shared" si="5"/>
        <v>38.637999999999998</v>
      </c>
      <c r="K194"/>
      <c r="L194" s="196">
        <v>2.1480000000000001</v>
      </c>
    </row>
    <row r="195" spans="1:12" x14ac:dyDescent="0.2">
      <c r="A195" s="111">
        <f t="shared" si="4"/>
        <v>7</v>
      </c>
      <c r="B195" s="193">
        <v>43287</v>
      </c>
      <c r="C195" s="197">
        <v>10.173</v>
      </c>
      <c r="D195" s="197">
        <v>0</v>
      </c>
      <c r="E195" s="197">
        <v>0</v>
      </c>
      <c r="F195" s="197">
        <v>0</v>
      </c>
      <c r="G195" s="197">
        <v>1.899</v>
      </c>
      <c r="H195" s="197">
        <v>0</v>
      </c>
      <c r="I195" s="197">
        <v>25</v>
      </c>
      <c r="J195" s="198">
        <f t="shared" si="5"/>
        <v>37.072000000000003</v>
      </c>
      <c r="K195"/>
      <c r="L195" s="196">
        <v>2.0640000000000001</v>
      </c>
    </row>
    <row r="196" spans="1:12" x14ac:dyDescent="0.2">
      <c r="A196" s="111">
        <f t="shared" si="4"/>
        <v>7</v>
      </c>
      <c r="B196" s="193">
        <v>43288</v>
      </c>
      <c r="C196" s="197">
        <v>9.548</v>
      </c>
      <c r="D196" s="197">
        <v>0.88500000000000001</v>
      </c>
      <c r="E196" s="197">
        <v>0</v>
      </c>
      <c r="F196" s="197">
        <v>0</v>
      </c>
      <c r="G196" s="197">
        <v>0</v>
      </c>
      <c r="H196" s="197">
        <v>0</v>
      </c>
      <c r="I196" s="197">
        <v>24</v>
      </c>
      <c r="J196" s="198">
        <f t="shared" si="5"/>
        <v>34.433</v>
      </c>
      <c r="K196"/>
      <c r="L196" s="196">
        <v>1.962</v>
      </c>
    </row>
    <row r="197" spans="1:12" x14ac:dyDescent="0.2">
      <c r="A197" s="111">
        <f t="shared" si="4"/>
        <v>7</v>
      </c>
      <c r="B197" s="193">
        <v>43289</v>
      </c>
      <c r="C197" s="197">
        <v>9.4269999999999996</v>
      </c>
      <c r="D197" s="197">
        <v>0.93700000000000006</v>
      </c>
      <c r="E197" s="197">
        <v>0</v>
      </c>
      <c r="F197" s="197">
        <v>0</v>
      </c>
      <c r="G197" s="197">
        <v>0</v>
      </c>
      <c r="H197" s="197">
        <v>0</v>
      </c>
      <c r="I197" s="197">
        <v>24</v>
      </c>
      <c r="J197" s="198">
        <f t="shared" si="5"/>
        <v>34.363999999999997</v>
      </c>
      <c r="K197"/>
      <c r="L197" s="196">
        <v>2.0129999999999999</v>
      </c>
    </row>
    <row r="198" spans="1:12" x14ac:dyDescent="0.2">
      <c r="A198" s="111">
        <f t="shared" si="4"/>
        <v>7</v>
      </c>
      <c r="B198" s="193">
        <v>43290</v>
      </c>
      <c r="C198" s="197">
        <v>10.202</v>
      </c>
      <c r="D198" s="197">
        <v>8.9999999999999993E-3</v>
      </c>
      <c r="E198" s="197">
        <v>0</v>
      </c>
      <c r="F198" s="197">
        <v>0</v>
      </c>
      <c r="G198" s="197">
        <v>2.75</v>
      </c>
      <c r="H198" s="197">
        <v>0</v>
      </c>
      <c r="I198" s="197">
        <v>23</v>
      </c>
      <c r="J198" s="198">
        <f t="shared" si="5"/>
        <v>35.960999999999999</v>
      </c>
      <c r="K198"/>
      <c r="L198" s="196">
        <v>2.1179999999999999</v>
      </c>
    </row>
    <row r="199" spans="1:12" x14ac:dyDescent="0.2">
      <c r="A199" s="111">
        <f t="shared" si="4"/>
        <v>7</v>
      </c>
      <c r="B199" s="193">
        <v>43291</v>
      </c>
      <c r="C199" s="197">
        <v>10.651999999999999</v>
      </c>
      <c r="D199" s="197">
        <v>0</v>
      </c>
      <c r="E199" s="197">
        <v>0</v>
      </c>
      <c r="F199" s="197">
        <v>0</v>
      </c>
      <c r="G199" s="197">
        <v>3.0259999999999998</v>
      </c>
      <c r="H199" s="197">
        <v>0</v>
      </c>
      <c r="I199" s="197">
        <v>24</v>
      </c>
      <c r="J199" s="198">
        <f t="shared" si="5"/>
        <v>37.677999999999997</v>
      </c>
      <c r="K199"/>
      <c r="L199" s="196">
        <v>2.16</v>
      </c>
    </row>
    <row r="200" spans="1:12" x14ac:dyDescent="0.2">
      <c r="A200" s="111">
        <f t="shared" si="4"/>
        <v>7</v>
      </c>
      <c r="B200" s="193">
        <v>43292</v>
      </c>
      <c r="C200" s="197">
        <v>10.667999999999999</v>
      </c>
      <c r="D200" s="197">
        <v>0</v>
      </c>
      <c r="E200" s="197">
        <v>0</v>
      </c>
      <c r="F200" s="197">
        <v>0</v>
      </c>
      <c r="G200" s="197">
        <v>3.0579999999999998</v>
      </c>
      <c r="H200" s="197">
        <v>0</v>
      </c>
      <c r="I200" s="197">
        <v>23</v>
      </c>
      <c r="J200" s="198">
        <f t="shared" si="5"/>
        <v>36.725999999999999</v>
      </c>
      <c r="K200"/>
      <c r="L200" s="196">
        <v>2.0819999999999999</v>
      </c>
    </row>
    <row r="201" spans="1:12" x14ac:dyDescent="0.2">
      <c r="A201" s="111">
        <f t="shared" ref="A201:A264" si="6">+IF(ISBLANK($B201),"",MONTH($B201))</f>
        <v>7</v>
      </c>
      <c r="B201" s="193">
        <v>43293</v>
      </c>
      <c r="C201" s="197">
        <v>10.553000000000001</v>
      </c>
      <c r="D201" s="197">
        <v>0</v>
      </c>
      <c r="E201" s="197">
        <v>0</v>
      </c>
      <c r="F201" s="197">
        <v>0</v>
      </c>
      <c r="G201" s="197">
        <v>2.5499999999999998</v>
      </c>
      <c r="H201" s="197">
        <v>0</v>
      </c>
      <c r="I201" s="197">
        <v>26</v>
      </c>
      <c r="J201" s="198">
        <f t="shared" ref="J201:J264" si="7">+SUM(C201:I201)</f>
        <v>39.103000000000002</v>
      </c>
      <c r="K201"/>
      <c r="L201" s="196">
        <v>2.113</v>
      </c>
    </row>
    <row r="202" spans="1:12" x14ac:dyDescent="0.2">
      <c r="A202" s="111">
        <f t="shared" si="6"/>
        <v>7</v>
      </c>
      <c r="B202" s="193">
        <v>43294</v>
      </c>
      <c r="C202" s="197">
        <v>10.377000000000001</v>
      </c>
      <c r="D202" s="197">
        <v>0.121</v>
      </c>
      <c r="E202" s="197">
        <v>0</v>
      </c>
      <c r="F202" s="197">
        <v>0</v>
      </c>
      <c r="G202" s="197">
        <v>1.9239999999999999</v>
      </c>
      <c r="H202" s="197">
        <v>0</v>
      </c>
      <c r="I202" s="197">
        <v>24</v>
      </c>
      <c r="J202" s="198">
        <f t="shared" si="7"/>
        <v>36.421999999999997</v>
      </c>
      <c r="K202"/>
      <c r="L202" s="196">
        <v>2.0579999999999998</v>
      </c>
    </row>
    <row r="203" spans="1:12" x14ac:dyDescent="0.2">
      <c r="A203" s="111">
        <f t="shared" si="6"/>
        <v>7</v>
      </c>
      <c r="B203" s="193">
        <v>43295</v>
      </c>
      <c r="C203" s="197">
        <v>9.8040000000000003</v>
      </c>
      <c r="D203" s="197">
        <v>0.71699999999999997</v>
      </c>
      <c r="E203" s="197">
        <v>0</v>
      </c>
      <c r="F203" s="197">
        <v>0</v>
      </c>
      <c r="G203" s="197">
        <v>0</v>
      </c>
      <c r="H203" s="197">
        <v>0</v>
      </c>
      <c r="I203" s="197">
        <v>24</v>
      </c>
      <c r="J203" s="198">
        <f t="shared" si="7"/>
        <v>34.521000000000001</v>
      </c>
      <c r="K203"/>
      <c r="L203" s="196">
        <v>1.978</v>
      </c>
    </row>
    <row r="204" spans="1:12" x14ac:dyDescent="0.2">
      <c r="A204" s="111">
        <f t="shared" si="6"/>
        <v>7</v>
      </c>
      <c r="B204" s="193">
        <v>43296</v>
      </c>
      <c r="C204" s="197">
        <v>9.59</v>
      </c>
      <c r="D204" s="197">
        <v>0.61199999999999999</v>
      </c>
      <c r="E204" s="197">
        <v>0</v>
      </c>
      <c r="F204" s="197">
        <v>0</v>
      </c>
      <c r="G204" s="197">
        <v>0</v>
      </c>
      <c r="H204" s="197">
        <v>0</v>
      </c>
      <c r="I204" s="197">
        <v>23</v>
      </c>
      <c r="J204" s="198">
        <f t="shared" si="7"/>
        <v>33.201999999999998</v>
      </c>
      <c r="K204"/>
      <c r="L204" s="196">
        <v>1.8420000000000001</v>
      </c>
    </row>
    <row r="205" spans="1:12" x14ac:dyDescent="0.2">
      <c r="A205" s="111">
        <f t="shared" si="6"/>
        <v>7</v>
      </c>
      <c r="B205" s="193">
        <v>43297</v>
      </c>
      <c r="C205" s="197">
        <v>9.6050000000000004</v>
      </c>
      <c r="D205" s="197">
        <v>0.629</v>
      </c>
      <c r="E205" s="197">
        <v>0</v>
      </c>
      <c r="F205" s="197">
        <v>0</v>
      </c>
      <c r="G205" s="197">
        <v>0.17399999999999999</v>
      </c>
      <c r="H205" s="197">
        <v>0</v>
      </c>
      <c r="I205" s="197">
        <v>22</v>
      </c>
      <c r="J205" s="198">
        <f t="shared" si="7"/>
        <v>32.408000000000001</v>
      </c>
      <c r="K205"/>
      <c r="L205" s="196">
        <v>1.9</v>
      </c>
    </row>
    <row r="206" spans="1:12" x14ac:dyDescent="0.2">
      <c r="A206" s="111">
        <f t="shared" si="6"/>
        <v>7</v>
      </c>
      <c r="B206" s="193">
        <v>43298</v>
      </c>
      <c r="C206" s="197">
        <v>10.294</v>
      </c>
      <c r="D206" s="197">
        <v>0</v>
      </c>
      <c r="E206" s="197">
        <v>0</v>
      </c>
      <c r="F206" s="197">
        <v>0</v>
      </c>
      <c r="G206" s="197">
        <v>1.623</v>
      </c>
      <c r="H206" s="197">
        <v>0</v>
      </c>
      <c r="I206" s="197">
        <v>25</v>
      </c>
      <c r="J206" s="198">
        <f t="shared" si="7"/>
        <v>36.917000000000002</v>
      </c>
      <c r="K206"/>
      <c r="L206" s="196">
        <v>1.992</v>
      </c>
    </row>
    <row r="207" spans="1:12" x14ac:dyDescent="0.2">
      <c r="A207" s="111">
        <f t="shared" si="6"/>
        <v>7</v>
      </c>
      <c r="B207" s="193">
        <v>43299</v>
      </c>
      <c r="C207" s="197">
        <v>10.436999999999999</v>
      </c>
      <c r="D207" s="197">
        <v>0.91500000000000004</v>
      </c>
      <c r="E207" s="197">
        <v>0</v>
      </c>
      <c r="F207" s="197">
        <v>0</v>
      </c>
      <c r="G207" s="197">
        <v>0.63100000000000001</v>
      </c>
      <c r="H207" s="197">
        <v>0</v>
      </c>
      <c r="I207" s="197">
        <v>21</v>
      </c>
      <c r="J207" s="198">
        <f t="shared" si="7"/>
        <v>32.983000000000004</v>
      </c>
      <c r="K207"/>
      <c r="L207" s="196">
        <v>1.968</v>
      </c>
    </row>
    <row r="208" spans="1:12" x14ac:dyDescent="0.2">
      <c r="A208" s="111">
        <f t="shared" si="6"/>
        <v>7</v>
      </c>
      <c r="B208" s="193">
        <v>43300</v>
      </c>
      <c r="C208" s="197">
        <v>10.09</v>
      </c>
      <c r="D208" s="197">
        <v>0.627</v>
      </c>
      <c r="E208" s="197">
        <v>0</v>
      </c>
      <c r="F208" s="197">
        <v>0</v>
      </c>
      <c r="G208" s="197">
        <v>0.93</v>
      </c>
      <c r="H208" s="197">
        <v>0</v>
      </c>
      <c r="I208" s="197">
        <v>23</v>
      </c>
      <c r="J208" s="198">
        <f t="shared" si="7"/>
        <v>34.646999999999998</v>
      </c>
      <c r="K208"/>
      <c r="L208" s="196">
        <v>1.996</v>
      </c>
    </row>
    <row r="209" spans="1:12" x14ac:dyDescent="0.2">
      <c r="A209" s="111">
        <f t="shared" si="6"/>
        <v>7</v>
      </c>
      <c r="B209" s="193">
        <v>43301</v>
      </c>
      <c r="C209" s="197">
        <v>10.41</v>
      </c>
      <c r="D209" s="197">
        <v>0</v>
      </c>
      <c r="E209" s="197">
        <v>0</v>
      </c>
      <c r="F209" s="197">
        <v>0</v>
      </c>
      <c r="G209" s="197">
        <v>1.5940000000000001</v>
      </c>
      <c r="H209" s="197">
        <v>0</v>
      </c>
      <c r="I209" s="197">
        <v>25</v>
      </c>
      <c r="J209" s="198">
        <f t="shared" si="7"/>
        <v>37.003999999999998</v>
      </c>
      <c r="K209"/>
      <c r="L209" s="196">
        <v>2.0019999999999998</v>
      </c>
    </row>
    <row r="210" spans="1:12" x14ac:dyDescent="0.2">
      <c r="A210" s="111">
        <f t="shared" si="6"/>
        <v>7</v>
      </c>
      <c r="B210" s="193">
        <v>43302</v>
      </c>
      <c r="C210" s="197">
        <v>10.18</v>
      </c>
      <c r="D210" s="197">
        <v>0.94499999999999995</v>
      </c>
      <c r="E210" s="197">
        <v>0</v>
      </c>
      <c r="F210" s="197">
        <v>0</v>
      </c>
      <c r="G210" s="197">
        <v>0</v>
      </c>
      <c r="H210" s="197">
        <v>0</v>
      </c>
      <c r="I210" s="197">
        <v>22</v>
      </c>
      <c r="J210" s="198">
        <f t="shared" si="7"/>
        <v>33.125</v>
      </c>
      <c r="K210"/>
      <c r="L210" s="196">
        <v>1.99</v>
      </c>
    </row>
    <row r="211" spans="1:12" x14ac:dyDescent="0.2">
      <c r="A211" s="111">
        <f t="shared" si="6"/>
        <v>7</v>
      </c>
      <c r="B211" s="193">
        <v>43303</v>
      </c>
      <c r="C211" s="197">
        <v>9.0310000000000006</v>
      </c>
      <c r="D211" s="197">
        <v>1.4079999999999999</v>
      </c>
      <c r="E211" s="197">
        <v>0</v>
      </c>
      <c r="F211" s="197">
        <v>0</v>
      </c>
      <c r="G211" s="197">
        <v>0.14799999999999999</v>
      </c>
      <c r="H211" s="197">
        <v>0</v>
      </c>
      <c r="I211" s="197">
        <v>22</v>
      </c>
      <c r="J211" s="198">
        <f t="shared" si="7"/>
        <v>32.587000000000003</v>
      </c>
      <c r="K211"/>
      <c r="L211" s="196">
        <v>1.974</v>
      </c>
    </row>
    <row r="212" spans="1:12" x14ac:dyDescent="0.2">
      <c r="A212" s="111">
        <f t="shared" si="6"/>
        <v>7</v>
      </c>
      <c r="B212" s="193">
        <v>43304</v>
      </c>
      <c r="C212" s="197">
        <v>10.297000000000001</v>
      </c>
      <c r="D212" s="197">
        <v>0</v>
      </c>
      <c r="E212" s="197">
        <v>0</v>
      </c>
      <c r="F212" s="197">
        <v>0</v>
      </c>
      <c r="G212" s="197">
        <v>1.5609999999999999</v>
      </c>
      <c r="H212" s="197">
        <v>0</v>
      </c>
      <c r="I212" s="197">
        <v>23</v>
      </c>
      <c r="J212" s="198">
        <f t="shared" si="7"/>
        <v>34.858000000000004</v>
      </c>
      <c r="K212"/>
      <c r="L212" s="196">
        <v>2.008</v>
      </c>
    </row>
    <row r="213" spans="1:12" x14ac:dyDescent="0.2">
      <c r="A213" s="111">
        <f t="shared" si="6"/>
        <v>7</v>
      </c>
      <c r="B213" s="193">
        <v>43305</v>
      </c>
      <c r="C213" s="197">
        <v>10.167</v>
      </c>
      <c r="D213" s="197">
        <v>0</v>
      </c>
      <c r="E213" s="197">
        <v>0</v>
      </c>
      <c r="F213" s="197">
        <v>0</v>
      </c>
      <c r="G213" s="197">
        <v>1.6830000000000001</v>
      </c>
      <c r="H213" s="197">
        <v>0</v>
      </c>
      <c r="I213" s="197">
        <v>23</v>
      </c>
      <c r="J213" s="198">
        <f t="shared" si="7"/>
        <v>34.85</v>
      </c>
      <c r="K213"/>
      <c r="L213" s="196">
        <v>1.998</v>
      </c>
    </row>
    <row r="214" spans="1:12" x14ac:dyDescent="0.2">
      <c r="A214" s="111">
        <f t="shared" si="6"/>
        <v>7</v>
      </c>
      <c r="B214" s="193">
        <v>43306</v>
      </c>
      <c r="C214" s="197">
        <v>10.058</v>
      </c>
      <c r="D214" s="197">
        <v>1.75</v>
      </c>
      <c r="E214" s="197">
        <v>0</v>
      </c>
      <c r="F214" s="197">
        <v>0</v>
      </c>
      <c r="G214" s="197">
        <v>0.88</v>
      </c>
      <c r="H214" s="197">
        <v>0</v>
      </c>
      <c r="I214" s="197">
        <v>22</v>
      </c>
      <c r="J214" s="198">
        <f t="shared" si="7"/>
        <v>34.688000000000002</v>
      </c>
      <c r="K214"/>
      <c r="L214" s="196">
        <v>1.9450000000000001</v>
      </c>
    </row>
    <row r="215" spans="1:12" x14ac:dyDescent="0.2">
      <c r="A215" s="111">
        <f t="shared" si="6"/>
        <v>7</v>
      </c>
      <c r="B215" s="193">
        <v>43307</v>
      </c>
      <c r="C215" s="197">
        <v>10.143000000000001</v>
      </c>
      <c r="D215" s="197">
        <v>1.1459999999999999</v>
      </c>
      <c r="E215" s="197">
        <v>0</v>
      </c>
      <c r="F215" s="197">
        <v>0</v>
      </c>
      <c r="G215" s="197">
        <v>0.47699999999999998</v>
      </c>
      <c r="H215" s="197">
        <v>0</v>
      </c>
      <c r="I215" s="197">
        <v>25</v>
      </c>
      <c r="J215" s="198">
        <f t="shared" si="7"/>
        <v>36.766000000000005</v>
      </c>
      <c r="K215"/>
      <c r="L215" s="196">
        <v>1.9970000000000001</v>
      </c>
    </row>
    <row r="216" spans="1:12" x14ac:dyDescent="0.2">
      <c r="A216" s="111">
        <f t="shared" si="6"/>
        <v>7</v>
      </c>
      <c r="B216" s="193">
        <v>43308</v>
      </c>
      <c r="C216" s="197">
        <v>10.066000000000001</v>
      </c>
      <c r="D216" s="197">
        <v>1.0860000000000001</v>
      </c>
      <c r="E216" s="197">
        <v>0</v>
      </c>
      <c r="F216" s="197">
        <v>0</v>
      </c>
      <c r="G216" s="197">
        <v>0.56999999999999995</v>
      </c>
      <c r="H216" s="197">
        <v>0</v>
      </c>
      <c r="I216" s="197">
        <v>24</v>
      </c>
      <c r="J216" s="198">
        <f t="shared" si="7"/>
        <v>35.722000000000001</v>
      </c>
      <c r="K216"/>
      <c r="L216" s="196">
        <v>1.9890000000000001</v>
      </c>
    </row>
    <row r="217" spans="1:12" x14ac:dyDescent="0.2">
      <c r="A217" s="111">
        <f t="shared" si="6"/>
        <v>7</v>
      </c>
      <c r="B217" s="193">
        <v>43309</v>
      </c>
      <c r="C217" s="197">
        <v>9.4819999999999993</v>
      </c>
      <c r="D217" s="197">
        <v>0</v>
      </c>
      <c r="E217" s="197">
        <v>0</v>
      </c>
      <c r="F217" s="197">
        <v>0</v>
      </c>
      <c r="G217" s="197">
        <v>1.1859999999999999</v>
      </c>
      <c r="H217" s="197">
        <v>0</v>
      </c>
      <c r="I217" s="197">
        <v>20</v>
      </c>
      <c r="J217" s="198">
        <f t="shared" si="7"/>
        <v>30.667999999999999</v>
      </c>
      <c r="K217"/>
      <c r="L217" s="196">
        <v>1.9970000000000001</v>
      </c>
    </row>
    <row r="218" spans="1:12" x14ac:dyDescent="0.2">
      <c r="A218" s="111">
        <f t="shared" si="6"/>
        <v>7</v>
      </c>
      <c r="B218" s="193">
        <v>43310</v>
      </c>
      <c r="C218" s="197">
        <v>9.3719999999999999</v>
      </c>
      <c r="D218" s="197">
        <v>0</v>
      </c>
      <c r="E218" s="197">
        <v>0</v>
      </c>
      <c r="F218" s="197">
        <v>0</v>
      </c>
      <c r="G218" s="197">
        <v>0.95199999999999996</v>
      </c>
      <c r="H218" s="197">
        <v>0</v>
      </c>
      <c r="I218" s="197">
        <v>25</v>
      </c>
      <c r="J218" s="198">
        <f t="shared" si="7"/>
        <v>35.323999999999998</v>
      </c>
      <c r="K218"/>
      <c r="L218" s="196">
        <v>1.9139999999999999</v>
      </c>
    </row>
    <row r="219" spans="1:12" x14ac:dyDescent="0.2">
      <c r="A219" s="111">
        <f t="shared" si="6"/>
        <v>7</v>
      </c>
      <c r="B219" s="193">
        <v>43311</v>
      </c>
      <c r="C219" s="197">
        <v>10.083</v>
      </c>
      <c r="D219" s="197">
        <v>1.4039999999999999</v>
      </c>
      <c r="E219" s="197">
        <v>0</v>
      </c>
      <c r="F219" s="197">
        <v>0</v>
      </c>
      <c r="G219" s="197">
        <v>0.68700000000000006</v>
      </c>
      <c r="H219" s="197">
        <v>0</v>
      </c>
      <c r="I219" s="197">
        <v>22</v>
      </c>
      <c r="J219" s="198">
        <f t="shared" si="7"/>
        <v>34.173999999999999</v>
      </c>
      <c r="K219"/>
      <c r="L219" s="196">
        <v>2.0550000000000002</v>
      </c>
    </row>
    <row r="220" spans="1:12" x14ac:dyDescent="0.2">
      <c r="A220" s="111">
        <f t="shared" si="6"/>
        <v>7</v>
      </c>
      <c r="B220" s="193">
        <v>43312</v>
      </c>
      <c r="C220" s="197">
        <v>9.8680000000000003</v>
      </c>
      <c r="D220" s="197">
        <v>1.288</v>
      </c>
      <c r="E220" s="197">
        <v>0</v>
      </c>
      <c r="F220" s="197">
        <v>0</v>
      </c>
      <c r="G220" s="197">
        <v>0.72799999999999998</v>
      </c>
      <c r="H220" s="197">
        <v>0</v>
      </c>
      <c r="I220" s="197">
        <v>25</v>
      </c>
      <c r="J220" s="198">
        <f t="shared" si="7"/>
        <v>36.884</v>
      </c>
      <c r="K220"/>
      <c r="L220" s="196">
        <v>2.0110000000000001</v>
      </c>
    </row>
    <row r="221" spans="1:12" x14ac:dyDescent="0.2">
      <c r="A221" s="111">
        <f t="shared" si="6"/>
        <v>8</v>
      </c>
      <c r="B221" s="193">
        <v>43313</v>
      </c>
      <c r="C221" s="197">
        <v>9.8640000000000008</v>
      </c>
      <c r="D221" s="197">
        <v>1.236</v>
      </c>
      <c r="E221" s="197">
        <v>0</v>
      </c>
      <c r="F221" s="197">
        <v>0</v>
      </c>
      <c r="G221" s="197">
        <v>0.66300000000000003</v>
      </c>
      <c r="H221" s="197">
        <v>0</v>
      </c>
      <c r="I221" s="197">
        <v>23</v>
      </c>
      <c r="J221" s="198">
        <f t="shared" si="7"/>
        <v>34.763000000000005</v>
      </c>
      <c r="K221"/>
      <c r="L221" s="196">
        <v>1.996</v>
      </c>
    </row>
    <row r="222" spans="1:12" x14ac:dyDescent="0.2">
      <c r="A222" s="111">
        <f t="shared" si="6"/>
        <v>8</v>
      </c>
      <c r="B222" s="193">
        <v>43314</v>
      </c>
      <c r="C222" s="197">
        <v>9.9629999999999992</v>
      </c>
      <c r="D222" s="197">
        <v>0.38300000000000001</v>
      </c>
      <c r="E222" s="197">
        <v>0</v>
      </c>
      <c r="F222" s="197">
        <v>0</v>
      </c>
      <c r="G222" s="197">
        <v>2.1139999999999999</v>
      </c>
      <c r="H222" s="197">
        <v>0</v>
      </c>
      <c r="I222" s="197">
        <v>23</v>
      </c>
      <c r="J222" s="198">
        <f t="shared" si="7"/>
        <v>35.46</v>
      </c>
      <c r="K222"/>
      <c r="L222" s="196">
        <v>2.0569999999999999</v>
      </c>
    </row>
    <row r="223" spans="1:12" x14ac:dyDescent="0.2">
      <c r="A223" s="111">
        <f t="shared" si="6"/>
        <v>8</v>
      </c>
      <c r="B223" s="193">
        <v>43315</v>
      </c>
      <c r="C223" s="197">
        <v>9.85</v>
      </c>
      <c r="D223" s="197">
        <v>0</v>
      </c>
      <c r="E223" s="197">
        <v>0</v>
      </c>
      <c r="F223" s="197">
        <v>0</v>
      </c>
      <c r="G223" s="197">
        <v>2.2490000000000001</v>
      </c>
      <c r="H223" s="197">
        <v>0</v>
      </c>
      <c r="I223" s="197">
        <v>24</v>
      </c>
      <c r="J223" s="198">
        <f t="shared" si="7"/>
        <v>36.099000000000004</v>
      </c>
      <c r="K223"/>
      <c r="L223" s="196">
        <v>2.0009999999999999</v>
      </c>
    </row>
    <row r="224" spans="1:12" x14ac:dyDescent="0.2">
      <c r="A224" s="111">
        <f t="shared" si="6"/>
        <v>8</v>
      </c>
      <c r="B224" s="193">
        <v>43316</v>
      </c>
      <c r="C224" s="197">
        <v>8.77</v>
      </c>
      <c r="D224" s="197">
        <v>0.153</v>
      </c>
      <c r="E224" s="197">
        <v>0</v>
      </c>
      <c r="F224" s="197">
        <v>0</v>
      </c>
      <c r="G224" s="197">
        <v>0.72399999999999998</v>
      </c>
      <c r="H224" s="197">
        <v>0</v>
      </c>
      <c r="I224" s="197">
        <v>24</v>
      </c>
      <c r="J224" s="198">
        <f t="shared" si="7"/>
        <v>33.646999999999998</v>
      </c>
      <c r="K224"/>
      <c r="L224" s="196">
        <v>1.927</v>
      </c>
    </row>
    <row r="225" spans="1:12" x14ac:dyDescent="0.2">
      <c r="A225" s="111">
        <f t="shared" si="6"/>
        <v>8</v>
      </c>
      <c r="B225" s="193">
        <v>43317</v>
      </c>
      <c r="C225" s="197">
        <v>8.9030000000000005</v>
      </c>
      <c r="D225" s="197">
        <v>0</v>
      </c>
      <c r="E225" s="197">
        <v>0</v>
      </c>
      <c r="F225" s="197">
        <v>0</v>
      </c>
      <c r="G225" s="197">
        <v>0.53100000000000003</v>
      </c>
      <c r="H225" s="197">
        <v>0</v>
      </c>
      <c r="I225" s="197">
        <v>23</v>
      </c>
      <c r="J225" s="198">
        <f t="shared" si="7"/>
        <v>32.433999999999997</v>
      </c>
      <c r="K225"/>
      <c r="L225" s="196">
        <v>1.94</v>
      </c>
    </row>
    <row r="226" spans="1:12" x14ac:dyDescent="0.2">
      <c r="A226" s="111">
        <f t="shared" si="6"/>
        <v>8</v>
      </c>
      <c r="B226" s="193">
        <v>43318</v>
      </c>
      <c r="C226" s="197">
        <v>9.7219999999999995</v>
      </c>
      <c r="D226" s="197">
        <v>1.004</v>
      </c>
      <c r="E226" s="197">
        <v>0</v>
      </c>
      <c r="F226" s="197">
        <v>0</v>
      </c>
      <c r="G226" s="197">
        <v>1.034</v>
      </c>
      <c r="H226" s="197">
        <v>0</v>
      </c>
      <c r="I226" s="197">
        <v>25</v>
      </c>
      <c r="J226" s="198">
        <f t="shared" si="7"/>
        <v>36.76</v>
      </c>
      <c r="K226"/>
      <c r="L226" s="196">
        <v>2.0670000000000002</v>
      </c>
    </row>
    <row r="227" spans="1:12" x14ac:dyDescent="0.2">
      <c r="A227" s="111">
        <f t="shared" si="6"/>
        <v>8</v>
      </c>
      <c r="B227" s="193">
        <v>43319</v>
      </c>
      <c r="C227" s="197">
        <v>9.7520000000000007</v>
      </c>
      <c r="D227" s="197">
        <v>0.55200000000000005</v>
      </c>
      <c r="E227" s="197">
        <v>0</v>
      </c>
      <c r="F227" s="197">
        <v>0</v>
      </c>
      <c r="G227" s="197">
        <v>1.0269999999999999</v>
      </c>
      <c r="H227" s="197">
        <v>0</v>
      </c>
      <c r="I227" s="197">
        <v>25</v>
      </c>
      <c r="J227" s="198">
        <f t="shared" si="7"/>
        <v>36.331000000000003</v>
      </c>
      <c r="K227"/>
      <c r="L227" s="196">
        <v>2.0449999999999999</v>
      </c>
    </row>
    <row r="228" spans="1:12" x14ac:dyDescent="0.2">
      <c r="A228" s="111">
        <f t="shared" si="6"/>
        <v>8</v>
      </c>
      <c r="B228" s="193">
        <v>43320</v>
      </c>
      <c r="C228" s="197">
        <v>9.8249999999999993</v>
      </c>
      <c r="D228" s="197">
        <v>0.95199999999999996</v>
      </c>
      <c r="E228" s="197">
        <v>0</v>
      </c>
      <c r="F228" s="197">
        <v>0</v>
      </c>
      <c r="G228" s="197">
        <v>0.59599999999999997</v>
      </c>
      <c r="H228" s="197">
        <v>0</v>
      </c>
      <c r="I228" s="197">
        <v>23</v>
      </c>
      <c r="J228" s="198">
        <f t="shared" si="7"/>
        <v>34.372999999999998</v>
      </c>
      <c r="K228"/>
      <c r="L228" s="196">
        <v>2.0449999999999999</v>
      </c>
    </row>
    <row r="229" spans="1:12" x14ac:dyDescent="0.2">
      <c r="A229" s="111">
        <f t="shared" si="6"/>
        <v>8</v>
      </c>
      <c r="B229" s="193">
        <v>43321</v>
      </c>
      <c r="C229" s="197">
        <v>9.7789999999999999</v>
      </c>
      <c r="D229" s="197">
        <v>0</v>
      </c>
      <c r="E229" s="197">
        <v>0</v>
      </c>
      <c r="F229" s="197">
        <v>0</v>
      </c>
      <c r="G229" s="197">
        <v>1.849</v>
      </c>
      <c r="H229" s="197">
        <v>0</v>
      </c>
      <c r="I229" s="197">
        <v>24</v>
      </c>
      <c r="J229" s="198">
        <f t="shared" si="7"/>
        <v>35.628</v>
      </c>
      <c r="K229"/>
      <c r="L229" s="196">
        <v>2.0739999999999998</v>
      </c>
    </row>
    <row r="230" spans="1:12" x14ac:dyDescent="0.2">
      <c r="A230" s="111">
        <f t="shared" si="6"/>
        <v>8</v>
      </c>
      <c r="B230" s="193">
        <v>43322</v>
      </c>
      <c r="C230" s="197">
        <v>9.66</v>
      </c>
      <c r="D230" s="197">
        <v>0</v>
      </c>
      <c r="E230" s="197">
        <v>0</v>
      </c>
      <c r="F230" s="197">
        <v>0</v>
      </c>
      <c r="G230" s="197">
        <v>1.823</v>
      </c>
      <c r="H230" s="197">
        <v>0</v>
      </c>
      <c r="I230" s="197">
        <v>23</v>
      </c>
      <c r="J230" s="198">
        <f t="shared" si="7"/>
        <v>34.483000000000004</v>
      </c>
      <c r="K230"/>
      <c r="L230" s="196">
        <v>2.0059999999999998</v>
      </c>
    </row>
    <row r="231" spans="1:12" x14ac:dyDescent="0.2">
      <c r="A231" s="111">
        <f t="shared" si="6"/>
        <v>8</v>
      </c>
      <c r="B231" s="193">
        <v>43323</v>
      </c>
      <c r="C231" s="197">
        <v>9.3070000000000004</v>
      </c>
      <c r="D231" s="197">
        <v>0</v>
      </c>
      <c r="E231" s="197">
        <v>0</v>
      </c>
      <c r="F231" s="197">
        <v>0</v>
      </c>
      <c r="G231" s="197">
        <v>0.89600000000000002</v>
      </c>
      <c r="H231" s="197">
        <v>0</v>
      </c>
      <c r="I231" s="197">
        <v>24</v>
      </c>
      <c r="J231" s="198">
        <f t="shared" si="7"/>
        <v>34.203000000000003</v>
      </c>
      <c r="K231"/>
      <c r="L231" s="196">
        <v>1.9330000000000001</v>
      </c>
    </row>
    <row r="232" spans="1:12" x14ac:dyDescent="0.2">
      <c r="A232" s="111">
        <f t="shared" si="6"/>
        <v>8</v>
      </c>
      <c r="B232" s="193">
        <v>43324</v>
      </c>
      <c r="C232" s="197">
        <v>8.7479999999999993</v>
      </c>
      <c r="D232" s="197">
        <v>0</v>
      </c>
      <c r="E232" s="197">
        <v>0</v>
      </c>
      <c r="F232" s="197">
        <v>0</v>
      </c>
      <c r="G232" s="197">
        <v>0.71099999999999997</v>
      </c>
      <c r="H232" s="197">
        <v>0</v>
      </c>
      <c r="I232" s="197">
        <v>20</v>
      </c>
      <c r="J232" s="198">
        <f t="shared" si="7"/>
        <v>29.459</v>
      </c>
      <c r="K232"/>
      <c r="L232" s="196">
        <v>1.97</v>
      </c>
    </row>
    <row r="233" spans="1:12" x14ac:dyDescent="0.2">
      <c r="A233" s="111">
        <f t="shared" si="6"/>
        <v>8</v>
      </c>
      <c r="B233" s="193">
        <v>43325</v>
      </c>
      <c r="C233" s="197">
        <v>10.207000000000001</v>
      </c>
      <c r="D233" s="197">
        <v>1.101</v>
      </c>
      <c r="E233" s="197">
        <v>0</v>
      </c>
      <c r="F233" s="197">
        <v>0</v>
      </c>
      <c r="G233" s="197">
        <v>1.0660000000000001</v>
      </c>
      <c r="H233" s="197">
        <v>0</v>
      </c>
      <c r="I233" s="197">
        <v>24</v>
      </c>
      <c r="J233" s="198">
        <f t="shared" si="7"/>
        <v>36.374000000000002</v>
      </c>
      <c r="K233"/>
      <c r="L233" s="196">
        <v>2.0710000000000002</v>
      </c>
    </row>
    <row r="234" spans="1:12" x14ac:dyDescent="0.2">
      <c r="A234" s="111">
        <f t="shared" si="6"/>
        <v>8</v>
      </c>
      <c r="B234" s="193">
        <v>43326</v>
      </c>
      <c r="C234" s="197">
        <v>9.9209999999999994</v>
      </c>
      <c r="D234" s="197">
        <v>0.94299999999999995</v>
      </c>
      <c r="E234" s="197">
        <v>0</v>
      </c>
      <c r="F234" s="197">
        <v>0</v>
      </c>
      <c r="G234" s="197">
        <v>1.0489999999999999</v>
      </c>
      <c r="H234" s="197">
        <v>0</v>
      </c>
      <c r="I234" s="197">
        <v>24</v>
      </c>
      <c r="J234" s="198">
        <f t="shared" si="7"/>
        <v>35.912999999999997</v>
      </c>
      <c r="K234"/>
      <c r="L234" s="196">
        <v>1.962</v>
      </c>
    </row>
    <row r="235" spans="1:12" x14ac:dyDescent="0.2">
      <c r="A235" s="111">
        <f t="shared" si="6"/>
        <v>8</v>
      </c>
      <c r="B235" s="193">
        <v>43327</v>
      </c>
      <c r="C235" s="197">
        <v>9.1869999999999994</v>
      </c>
      <c r="D235" s="197">
        <v>0.91800000000000004</v>
      </c>
      <c r="E235" s="197">
        <v>0</v>
      </c>
      <c r="F235" s="197">
        <v>0</v>
      </c>
      <c r="G235" s="197">
        <v>3.4000000000000002E-2</v>
      </c>
      <c r="H235" s="197">
        <v>0</v>
      </c>
      <c r="I235" s="197">
        <v>22</v>
      </c>
      <c r="J235" s="198">
        <f t="shared" si="7"/>
        <v>32.138999999999996</v>
      </c>
      <c r="K235"/>
      <c r="L235" s="196">
        <v>1.984</v>
      </c>
    </row>
    <row r="236" spans="1:12" x14ac:dyDescent="0.2">
      <c r="A236" s="111">
        <f t="shared" si="6"/>
        <v>8</v>
      </c>
      <c r="B236" s="193">
        <v>43328</v>
      </c>
      <c r="C236" s="197">
        <v>9.7530000000000001</v>
      </c>
      <c r="D236" s="197">
        <v>0</v>
      </c>
      <c r="E236" s="197">
        <v>0</v>
      </c>
      <c r="F236" s="197">
        <v>0</v>
      </c>
      <c r="G236" s="197">
        <v>2.5529999999999999</v>
      </c>
      <c r="H236" s="197">
        <v>0</v>
      </c>
      <c r="I236" s="197">
        <v>24</v>
      </c>
      <c r="J236" s="198">
        <f t="shared" si="7"/>
        <v>36.305999999999997</v>
      </c>
      <c r="K236"/>
      <c r="L236" s="196">
        <v>1.9770000000000001</v>
      </c>
    </row>
    <row r="237" spans="1:12" x14ac:dyDescent="0.2">
      <c r="A237" s="111">
        <f t="shared" si="6"/>
        <v>8</v>
      </c>
      <c r="B237" s="193">
        <v>43329</v>
      </c>
      <c r="C237" s="197">
        <v>10.044</v>
      </c>
      <c r="D237" s="197">
        <v>0</v>
      </c>
      <c r="E237" s="197">
        <v>0</v>
      </c>
      <c r="F237" s="197">
        <v>0</v>
      </c>
      <c r="G237" s="197">
        <v>2.2429999999999999</v>
      </c>
      <c r="H237" s="197">
        <v>0</v>
      </c>
      <c r="I237" s="197">
        <v>25</v>
      </c>
      <c r="J237" s="198">
        <f t="shared" si="7"/>
        <v>37.286999999999999</v>
      </c>
      <c r="K237"/>
      <c r="L237" s="196">
        <v>1.9790000000000001</v>
      </c>
    </row>
    <row r="238" spans="1:12" x14ac:dyDescent="0.2">
      <c r="A238" s="111">
        <f t="shared" si="6"/>
        <v>8</v>
      </c>
      <c r="B238" s="193">
        <v>43330</v>
      </c>
      <c r="C238" s="197">
        <v>9.4610000000000003</v>
      </c>
      <c r="D238" s="197">
        <v>0</v>
      </c>
      <c r="E238" s="197">
        <v>0</v>
      </c>
      <c r="F238" s="197">
        <v>0</v>
      </c>
      <c r="G238" s="197">
        <v>0.88</v>
      </c>
      <c r="H238" s="197">
        <v>0</v>
      </c>
      <c r="I238" s="197">
        <v>22</v>
      </c>
      <c r="J238" s="198">
        <f t="shared" si="7"/>
        <v>32.341000000000001</v>
      </c>
      <c r="K238"/>
      <c r="L238" s="196">
        <v>1.954</v>
      </c>
    </row>
    <row r="239" spans="1:12" x14ac:dyDescent="0.2">
      <c r="A239" s="111">
        <f t="shared" si="6"/>
        <v>8</v>
      </c>
      <c r="B239" s="193">
        <v>43331</v>
      </c>
      <c r="C239" s="197">
        <v>9.1579999999999995</v>
      </c>
      <c r="D239" s="197">
        <v>0</v>
      </c>
      <c r="E239" s="197">
        <v>0</v>
      </c>
      <c r="F239" s="197">
        <v>0</v>
      </c>
      <c r="G239" s="197">
        <v>1.012</v>
      </c>
      <c r="H239" s="197">
        <v>0</v>
      </c>
      <c r="I239" s="197">
        <v>23</v>
      </c>
      <c r="J239" s="198">
        <f t="shared" si="7"/>
        <v>33.17</v>
      </c>
      <c r="K239"/>
      <c r="L239" s="196">
        <v>2.0339999999999998</v>
      </c>
    </row>
    <row r="240" spans="1:12" x14ac:dyDescent="0.2">
      <c r="A240" s="111">
        <f t="shared" si="6"/>
        <v>8</v>
      </c>
      <c r="B240" s="193">
        <v>43332</v>
      </c>
      <c r="C240" s="197">
        <v>9.7230000000000008</v>
      </c>
      <c r="D240" s="197">
        <v>1.119</v>
      </c>
      <c r="E240" s="197">
        <v>0</v>
      </c>
      <c r="F240" s="197">
        <v>0</v>
      </c>
      <c r="G240" s="197">
        <v>1.2330000000000001</v>
      </c>
      <c r="H240" s="197">
        <v>0</v>
      </c>
      <c r="I240" s="197">
        <v>24</v>
      </c>
      <c r="J240" s="198">
        <f t="shared" si="7"/>
        <v>36.075000000000003</v>
      </c>
      <c r="K240"/>
      <c r="L240" s="196">
        <v>2.0550000000000002</v>
      </c>
    </row>
    <row r="241" spans="1:12" x14ac:dyDescent="0.2">
      <c r="A241" s="111">
        <f t="shared" si="6"/>
        <v>8</v>
      </c>
      <c r="B241" s="193">
        <v>43333</v>
      </c>
      <c r="C241" s="197">
        <v>9.7739999999999991</v>
      </c>
      <c r="D241" s="197">
        <v>1.03</v>
      </c>
      <c r="E241" s="197">
        <v>0</v>
      </c>
      <c r="F241" s="197">
        <v>0</v>
      </c>
      <c r="G241" s="197">
        <v>1.419</v>
      </c>
      <c r="H241" s="197">
        <v>0</v>
      </c>
      <c r="I241" s="197">
        <v>24</v>
      </c>
      <c r="J241" s="198">
        <f t="shared" si="7"/>
        <v>36.222999999999999</v>
      </c>
      <c r="K241"/>
      <c r="L241" s="196">
        <v>1.8049999999999999</v>
      </c>
    </row>
    <row r="242" spans="1:12" x14ac:dyDescent="0.2">
      <c r="A242" s="111">
        <f t="shared" si="6"/>
        <v>8</v>
      </c>
      <c r="B242" s="193">
        <v>43334</v>
      </c>
      <c r="C242" s="197">
        <v>10.499000000000001</v>
      </c>
      <c r="D242" s="197">
        <v>1.03</v>
      </c>
      <c r="E242" s="197">
        <v>0</v>
      </c>
      <c r="F242" s="197">
        <v>0</v>
      </c>
      <c r="G242" s="197">
        <v>1.216</v>
      </c>
      <c r="H242" s="197">
        <v>0</v>
      </c>
      <c r="I242" s="197">
        <v>24</v>
      </c>
      <c r="J242" s="198">
        <f t="shared" si="7"/>
        <v>36.744999999999997</v>
      </c>
      <c r="K242"/>
      <c r="L242" s="196">
        <v>2.1349999999999998</v>
      </c>
    </row>
    <row r="243" spans="1:12" x14ac:dyDescent="0.2">
      <c r="A243" s="111">
        <f t="shared" si="6"/>
        <v>8</v>
      </c>
      <c r="B243" s="193">
        <v>43335</v>
      </c>
      <c r="C243" s="197">
        <v>9.9830000000000005</v>
      </c>
      <c r="D243" s="197">
        <v>0</v>
      </c>
      <c r="E243" s="197">
        <v>0</v>
      </c>
      <c r="F243" s="197">
        <v>0.19800000000000001</v>
      </c>
      <c r="G243" s="197">
        <v>2.1030000000000002</v>
      </c>
      <c r="H243" s="197">
        <v>0</v>
      </c>
      <c r="I243" s="197">
        <v>25</v>
      </c>
      <c r="J243" s="198">
        <f t="shared" si="7"/>
        <v>37.283999999999999</v>
      </c>
      <c r="K243"/>
      <c r="L243" s="196">
        <v>2.0529999999999999</v>
      </c>
    </row>
    <row r="244" spans="1:12" x14ac:dyDescent="0.2">
      <c r="A244" s="111">
        <f t="shared" si="6"/>
        <v>8</v>
      </c>
      <c r="B244" s="193">
        <v>43336</v>
      </c>
      <c r="C244" s="197">
        <v>10.324</v>
      </c>
      <c r="D244" s="197">
        <v>0</v>
      </c>
      <c r="E244" s="197">
        <v>0</v>
      </c>
      <c r="F244" s="197">
        <v>0</v>
      </c>
      <c r="G244" s="197">
        <v>2.274</v>
      </c>
      <c r="H244" s="197">
        <v>0</v>
      </c>
      <c r="I244" s="197">
        <v>23</v>
      </c>
      <c r="J244" s="198">
        <f t="shared" si="7"/>
        <v>35.597999999999999</v>
      </c>
      <c r="K244"/>
      <c r="L244" s="196">
        <v>2.0299999999999998</v>
      </c>
    </row>
    <row r="245" spans="1:12" x14ac:dyDescent="0.2">
      <c r="A245" s="111">
        <f t="shared" si="6"/>
        <v>8</v>
      </c>
      <c r="B245" s="193">
        <v>43337</v>
      </c>
      <c r="C245" s="197">
        <v>9.2789999999999999</v>
      </c>
      <c r="D245" s="197">
        <v>0</v>
      </c>
      <c r="E245" s="197">
        <v>0</v>
      </c>
      <c r="F245" s="197">
        <v>0</v>
      </c>
      <c r="G245" s="197">
        <v>0.92100000000000004</v>
      </c>
      <c r="H245" s="197">
        <v>0</v>
      </c>
      <c r="I245" s="197">
        <v>22</v>
      </c>
      <c r="J245" s="198">
        <f t="shared" si="7"/>
        <v>32.200000000000003</v>
      </c>
      <c r="K245"/>
      <c r="L245" s="196">
        <v>1.9450000000000001</v>
      </c>
    </row>
    <row r="246" spans="1:12" x14ac:dyDescent="0.2">
      <c r="A246" s="111">
        <f t="shared" si="6"/>
        <v>8</v>
      </c>
      <c r="B246" s="193">
        <v>43338</v>
      </c>
      <c r="C246" s="197">
        <v>9.2240000000000002</v>
      </c>
      <c r="D246" s="197">
        <v>0</v>
      </c>
      <c r="E246" s="197">
        <v>0</v>
      </c>
      <c r="F246" s="197">
        <v>0</v>
      </c>
      <c r="G246" s="197">
        <v>0.42099999999999999</v>
      </c>
      <c r="H246" s="197">
        <v>0</v>
      </c>
      <c r="I246" s="197">
        <v>23</v>
      </c>
      <c r="J246" s="198">
        <f t="shared" si="7"/>
        <v>32.644999999999996</v>
      </c>
      <c r="K246"/>
      <c r="L246" s="196">
        <v>1.9670000000000001</v>
      </c>
    </row>
    <row r="247" spans="1:12" x14ac:dyDescent="0.2">
      <c r="A247" s="111">
        <f t="shared" si="6"/>
        <v>8</v>
      </c>
      <c r="B247" s="193">
        <v>43339</v>
      </c>
      <c r="C247" s="197">
        <v>10.115</v>
      </c>
      <c r="D247" s="197">
        <v>0.79700000000000004</v>
      </c>
      <c r="E247" s="197">
        <v>0</v>
      </c>
      <c r="F247" s="197">
        <v>0</v>
      </c>
      <c r="G247" s="197">
        <v>0.78300000000000003</v>
      </c>
      <c r="H247" s="197">
        <v>0</v>
      </c>
      <c r="I247" s="197">
        <v>24</v>
      </c>
      <c r="J247" s="198">
        <f t="shared" si="7"/>
        <v>35.695</v>
      </c>
      <c r="K247"/>
      <c r="L247" s="196">
        <v>2.008</v>
      </c>
    </row>
    <row r="248" spans="1:12" x14ac:dyDescent="0.2">
      <c r="A248" s="111">
        <f t="shared" si="6"/>
        <v>8</v>
      </c>
      <c r="B248" s="193">
        <v>43340</v>
      </c>
      <c r="C248" s="197">
        <v>10.672000000000001</v>
      </c>
      <c r="D248" s="197">
        <v>1.4650000000000001</v>
      </c>
      <c r="E248" s="197">
        <v>0</v>
      </c>
      <c r="F248" s="197">
        <v>0</v>
      </c>
      <c r="G248" s="197">
        <v>1.2030000000000001</v>
      </c>
      <c r="H248" s="197">
        <v>0</v>
      </c>
      <c r="I248" s="197">
        <v>24</v>
      </c>
      <c r="J248" s="198">
        <f t="shared" si="7"/>
        <v>37.340000000000003</v>
      </c>
      <c r="K248"/>
      <c r="L248" s="196">
        <v>2.081</v>
      </c>
    </row>
    <row r="249" spans="1:12" x14ac:dyDescent="0.2">
      <c r="A249" s="111">
        <f t="shared" si="6"/>
        <v>8</v>
      </c>
      <c r="B249" s="193">
        <v>43341</v>
      </c>
      <c r="C249" s="197">
        <v>10.045</v>
      </c>
      <c r="D249" s="197">
        <v>0.42799999999999999</v>
      </c>
      <c r="E249" s="197">
        <v>0</v>
      </c>
      <c r="F249" s="197">
        <v>0</v>
      </c>
      <c r="G249" s="197">
        <v>1.593</v>
      </c>
      <c r="H249" s="197">
        <v>0</v>
      </c>
      <c r="I249" s="197">
        <v>23</v>
      </c>
      <c r="J249" s="198">
        <f t="shared" si="7"/>
        <v>35.066000000000003</v>
      </c>
      <c r="K249"/>
      <c r="L249" s="196">
        <v>2.048</v>
      </c>
    </row>
    <row r="250" spans="1:12" x14ac:dyDescent="0.2">
      <c r="A250" s="111">
        <f t="shared" si="6"/>
        <v>8</v>
      </c>
      <c r="B250" s="193">
        <v>43342</v>
      </c>
      <c r="C250" s="197">
        <v>9.7460000000000004</v>
      </c>
      <c r="D250" s="197">
        <v>0</v>
      </c>
      <c r="E250" s="197">
        <v>0</v>
      </c>
      <c r="F250" s="197">
        <v>0.25800000000000001</v>
      </c>
      <c r="G250" s="197">
        <v>1.649</v>
      </c>
      <c r="H250" s="197">
        <v>0</v>
      </c>
      <c r="I250" s="197">
        <v>23</v>
      </c>
      <c r="J250" s="198">
        <f t="shared" si="7"/>
        <v>34.653000000000006</v>
      </c>
      <c r="K250"/>
      <c r="L250" s="196">
        <v>1.881</v>
      </c>
    </row>
    <row r="251" spans="1:12" x14ac:dyDescent="0.2">
      <c r="A251" s="111">
        <f t="shared" si="6"/>
        <v>8</v>
      </c>
      <c r="B251" s="193">
        <v>43343</v>
      </c>
      <c r="C251" s="197">
        <v>9.5890000000000004</v>
      </c>
      <c r="D251" s="197">
        <v>0</v>
      </c>
      <c r="E251" s="197">
        <v>0</v>
      </c>
      <c r="F251" s="197">
        <v>5.5E-2</v>
      </c>
      <c r="G251" s="197">
        <v>1.925</v>
      </c>
      <c r="H251" s="197">
        <v>0</v>
      </c>
      <c r="I251" s="197">
        <v>22</v>
      </c>
      <c r="J251" s="198">
        <f t="shared" si="7"/>
        <v>33.569000000000003</v>
      </c>
      <c r="K251"/>
      <c r="L251" s="196">
        <v>1.9770000000000001</v>
      </c>
    </row>
    <row r="252" spans="1:12" x14ac:dyDescent="0.2">
      <c r="A252" s="111">
        <f t="shared" si="6"/>
        <v>9</v>
      </c>
      <c r="B252" s="193">
        <v>43344</v>
      </c>
      <c r="C252" s="197">
        <v>9.3759999999999994</v>
      </c>
      <c r="D252" s="197">
        <v>0.88600000000000001</v>
      </c>
      <c r="E252" s="197">
        <v>0</v>
      </c>
      <c r="F252" s="197">
        <v>0</v>
      </c>
      <c r="G252" s="197">
        <v>0</v>
      </c>
      <c r="H252" s="197">
        <v>0</v>
      </c>
      <c r="I252" s="197">
        <v>24</v>
      </c>
      <c r="J252" s="198">
        <f t="shared" si="7"/>
        <v>34.262</v>
      </c>
      <c r="K252"/>
      <c r="L252" s="196">
        <v>1.9690000000000001</v>
      </c>
    </row>
    <row r="253" spans="1:12" x14ac:dyDescent="0.2">
      <c r="A253" s="111">
        <f t="shared" si="6"/>
        <v>9</v>
      </c>
      <c r="B253" s="193">
        <v>43345</v>
      </c>
      <c r="C253" s="197">
        <v>8.8279999999999994</v>
      </c>
      <c r="D253" s="197">
        <v>0.81799999999999995</v>
      </c>
      <c r="E253" s="197">
        <v>0</v>
      </c>
      <c r="F253" s="197">
        <v>0</v>
      </c>
      <c r="G253" s="197">
        <v>0</v>
      </c>
      <c r="H253" s="197">
        <v>0</v>
      </c>
      <c r="I253" s="197">
        <v>21</v>
      </c>
      <c r="J253" s="198">
        <f t="shared" si="7"/>
        <v>30.646000000000001</v>
      </c>
      <c r="K253"/>
      <c r="L253" s="196">
        <v>2.028</v>
      </c>
    </row>
    <row r="254" spans="1:12" x14ac:dyDescent="0.2">
      <c r="A254" s="111">
        <f t="shared" si="6"/>
        <v>9</v>
      </c>
      <c r="B254" s="193">
        <v>43346</v>
      </c>
      <c r="C254" s="197">
        <v>10.305</v>
      </c>
      <c r="D254" s="197">
        <v>0</v>
      </c>
      <c r="E254" s="197">
        <v>0</v>
      </c>
      <c r="F254" s="197">
        <v>0</v>
      </c>
      <c r="G254" s="197">
        <v>1.7829999999999999</v>
      </c>
      <c r="H254" s="197">
        <v>0</v>
      </c>
      <c r="I254" s="197">
        <v>26</v>
      </c>
      <c r="J254" s="198">
        <f t="shared" si="7"/>
        <v>38.088000000000001</v>
      </c>
      <c r="K254"/>
      <c r="L254" s="196">
        <v>2.12</v>
      </c>
    </row>
    <row r="255" spans="1:12" x14ac:dyDescent="0.2">
      <c r="A255" s="111">
        <f t="shared" si="6"/>
        <v>9</v>
      </c>
      <c r="B255" s="193">
        <v>43347</v>
      </c>
      <c r="C255" s="197">
        <v>9.5549999999999997</v>
      </c>
      <c r="D255" s="197">
        <v>0</v>
      </c>
      <c r="E255" s="197">
        <v>0</v>
      </c>
      <c r="F255" s="197">
        <v>0</v>
      </c>
      <c r="G255" s="197">
        <v>1.2290000000000001</v>
      </c>
      <c r="H255" s="197">
        <v>0</v>
      </c>
      <c r="I255" s="197">
        <v>26</v>
      </c>
      <c r="J255" s="198">
        <f t="shared" si="7"/>
        <v>36.783999999999999</v>
      </c>
      <c r="K255"/>
      <c r="L255" s="196">
        <v>2.0089999999999999</v>
      </c>
    </row>
    <row r="256" spans="1:12" x14ac:dyDescent="0.2">
      <c r="A256" s="111">
        <f t="shared" si="6"/>
        <v>9</v>
      </c>
      <c r="B256" s="193">
        <v>43348</v>
      </c>
      <c r="C256" s="197">
        <v>9.5289999999999999</v>
      </c>
      <c r="D256" s="197">
        <v>0.624</v>
      </c>
      <c r="E256" s="197">
        <v>0</v>
      </c>
      <c r="F256" s="197">
        <v>0.19600000000000001</v>
      </c>
      <c r="G256" s="197">
        <v>2.1509999999999998</v>
      </c>
      <c r="H256" s="197">
        <v>0</v>
      </c>
      <c r="I256" s="197">
        <v>22</v>
      </c>
      <c r="J256" s="198">
        <f t="shared" si="7"/>
        <v>34.5</v>
      </c>
      <c r="K256"/>
      <c r="L256" s="196">
        <v>2.0720000000000001</v>
      </c>
    </row>
    <row r="257" spans="1:12" x14ac:dyDescent="0.2">
      <c r="A257" s="111">
        <f t="shared" si="6"/>
        <v>9</v>
      </c>
      <c r="B257" s="193">
        <v>43349</v>
      </c>
      <c r="C257" s="197">
        <v>9.9689999999999994</v>
      </c>
      <c r="D257" s="197">
        <v>0</v>
      </c>
      <c r="E257" s="197">
        <v>0</v>
      </c>
      <c r="F257" s="197">
        <v>0</v>
      </c>
      <c r="G257" s="197">
        <v>1.77</v>
      </c>
      <c r="H257" s="197">
        <v>0</v>
      </c>
      <c r="I257" s="197">
        <v>26</v>
      </c>
      <c r="J257" s="198">
        <f t="shared" si="7"/>
        <v>37.738999999999997</v>
      </c>
      <c r="K257"/>
      <c r="L257" s="196">
        <v>2.0699999999999998</v>
      </c>
    </row>
    <row r="258" spans="1:12" x14ac:dyDescent="0.2">
      <c r="A258" s="111">
        <f t="shared" si="6"/>
        <v>9</v>
      </c>
      <c r="B258" s="193">
        <v>43350</v>
      </c>
      <c r="C258" s="197">
        <v>9.6120000000000001</v>
      </c>
      <c r="D258" s="197">
        <v>0.872</v>
      </c>
      <c r="E258" s="197">
        <v>0</v>
      </c>
      <c r="F258" s="197">
        <v>0</v>
      </c>
      <c r="G258" s="197">
        <v>0.74</v>
      </c>
      <c r="H258" s="197">
        <v>0</v>
      </c>
      <c r="I258" s="197">
        <v>23</v>
      </c>
      <c r="J258" s="198">
        <f t="shared" si="7"/>
        <v>34.224000000000004</v>
      </c>
      <c r="K258"/>
      <c r="L258" s="196">
        <v>2.0510000000000002</v>
      </c>
    </row>
    <row r="259" spans="1:12" x14ac:dyDescent="0.2">
      <c r="A259" s="111">
        <f t="shared" si="6"/>
        <v>9</v>
      </c>
      <c r="B259" s="193">
        <v>43351</v>
      </c>
      <c r="C259" s="197">
        <v>8.6999999999999993</v>
      </c>
      <c r="D259" s="197">
        <v>0</v>
      </c>
      <c r="E259" s="197">
        <v>0</v>
      </c>
      <c r="F259" s="197">
        <v>0</v>
      </c>
      <c r="G259" s="197">
        <v>0.75900000000000001</v>
      </c>
      <c r="H259" s="197">
        <v>0</v>
      </c>
      <c r="I259" s="197">
        <v>23</v>
      </c>
      <c r="J259" s="198">
        <f t="shared" si="7"/>
        <v>32.459000000000003</v>
      </c>
      <c r="K259"/>
      <c r="L259" s="196">
        <v>1.9590000000000001</v>
      </c>
    </row>
    <row r="260" spans="1:12" x14ac:dyDescent="0.2">
      <c r="A260" s="111">
        <f t="shared" si="6"/>
        <v>9</v>
      </c>
      <c r="B260" s="193">
        <v>43352</v>
      </c>
      <c r="C260" s="197">
        <v>8.73</v>
      </c>
      <c r="D260" s="197">
        <v>0</v>
      </c>
      <c r="E260" s="197">
        <v>0</v>
      </c>
      <c r="F260" s="197">
        <v>0</v>
      </c>
      <c r="G260" s="197">
        <v>0.748</v>
      </c>
      <c r="H260" s="197">
        <v>0</v>
      </c>
      <c r="I260" s="197">
        <v>22</v>
      </c>
      <c r="J260" s="198">
        <f t="shared" si="7"/>
        <v>31.478000000000002</v>
      </c>
      <c r="K260"/>
      <c r="L260" s="196">
        <v>1.99</v>
      </c>
    </row>
    <row r="261" spans="1:12" x14ac:dyDescent="0.2">
      <c r="A261" s="111">
        <f t="shared" si="6"/>
        <v>9</v>
      </c>
      <c r="B261" s="193">
        <v>43353</v>
      </c>
      <c r="C261" s="197">
        <v>9.5530000000000008</v>
      </c>
      <c r="D261" s="197">
        <v>0</v>
      </c>
      <c r="E261" s="197">
        <v>0</v>
      </c>
      <c r="F261" s="197">
        <v>0</v>
      </c>
      <c r="G261" s="197">
        <v>1.6859999999999999</v>
      </c>
      <c r="H261" s="197">
        <v>0</v>
      </c>
      <c r="I261" s="197">
        <v>24</v>
      </c>
      <c r="J261" s="198">
        <f t="shared" si="7"/>
        <v>35.239000000000004</v>
      </c>
      <c r="K261"/>
      <c r="L261" s="196">
        <v>1.988</v>
      </c>
    </row>
    <row r="262" spans="1:12" x14ac:dyDescent="0.2">
      <c r="A262" s="111">
        <f t="shared" si="6"/>
        <v>9</v>
      </c>
      <c r="B262" s="193">
        <v>43354</v>
      </c>
      <c r="C262" s="197">
        <v>9.423</v>
      </c>
      <c r="D262" s="197">
        <v>0</v>
      </c>
      <c r="E262" s="197">
        <v>0</v>
      </c>
      <c r="F262" s="197">
        <v>0</v>
      </c>
      <c r="G262" s="197">
        <v>2.492</v>
      </c>
      <c r="H262" s="197">
        <v>0</v>
      </c>
      <c r="I262" s="197">
        <v>22</v>
      </c>
      <c r="J262" s="198">
        <f t="shared" si="7"/>
        <v>33.914999999999999</v>
      </c>
      <c r="K262"/>
      <c r="L262" s="196">
        <v>1.9730000000000001</v>
      </c>
    </row>
    <row r="263" spans="1:12" x14ac:dyDescent="0.2">
      <c r="A263" s="111">
        <f t="shared" si="6"/>
        <v>9</v>
      </c>
      <c r="B263" s="193">
        <v>43355</v>
      </c>
      <c r="C263" s="197">
        <v>9.4830000000000005</v>
      </c>
      <c r="D263" s="197">
        <v>1.226</v>
      </c>
      <c r="E263" s="197">
        <v>0</v>
      </c>
      <c r="F263" s="197">
        <v>0</v>
      </c>
      <c r="G263" s="197">
        <v>1.343</v>
      </c>
      <c r="H263" s="197">
        <v>0</v>
      </c>
      <c r="I263" s="197">
        <v>25</v>
      </c>
      <c r="J263" s="198">
        <f t="shared" si="7"/>
        <v>37.052</v>
      </c>
      <c r="K263"/>
      <c r="L263" s="196">
        <v>1.948</v>
      </c>
    </row>
    <row r="264" spans="1:12" x14ac:dyDescent="0.2">
      <c r="A264" s="111">
        <f t="shared" si="6"/>
        <v>9</v>
      </c>
      <c r="B264" s="193">
        <v>43356</v>
      </c>
      <c r="C264" s="197">
        <v>9.2780000000000005</v>
      </c>
      <c r="D264" s="197">
        <v>1.1619999999999999</v>
      </c>
      <c r="E264" s="197">
        <v>0</v>
      </c>
      <c r="F264" s="197">
        <v>0</v>
      </c>
      <c r="G264" s="197">
        <v>1.4610000000000001</v>
      </c>
      <c r="H264" s="197">
        <v>0</v>
      </c>
      <c r="I264" s="197">
        <v>21</v>
      </c>
      <c r="J264" s="198">
        <f t="shared" si="7"/>
        <v>32.901000000000003</v>
      </c>
      <c r="K264"/>
      <c r="L264" s="196">
        <v>1.9430000000000001</v>
      </c>
    </row>
    <row r="265" spans="1:12" x14ac:dyDescent="0.2">
      <c r="A265" s="111">
        <f t="shared" ref="A265:A328" si="8">+IF(ISBLANK($B265),"",MONTH($B265))</f>
        <v>9</v>
      </c>
      <c r="B265" s="193">
        <v>43357</v>
      </c>
      <c r="C265" s="197">
        <v>9.2279999999999998</v>
      </c>
      <c r="D265" s="197">
        <v>0.92700000000000005</v>
      </c>
      <c r="E265" s="197">
        <v>0</v>
      </c>
      <c r="F265" s="197">
        <v>0</v>
      </c>
      <c r="G265" s="197">
        <v>1.1910000000000001</v>
      </c>
      <c r="H265" s="197">
        <v>0</v>
      </c>
      <c r="I265" s="197">
        <v>22</v>
      </c>
      <c r="J265" s="198">
        <f t="shared" ref="J265:J328" si="9">+SUM(C265:I265)</f>
        <v>33.346000000000004</v>
      </c>
      <c r="K265"/>
      <c r="L265" s="196">
        <v>1.9079999999999999</v>
      </c>
    </row>
    <row r="266" spans="1:12" x14ac:dyDescent="0.2">
      <c r="A266" s="111">
        <f t="shared" si="8"/>
        <v>9</v>
      </c>
      <c r="B266" s="193">
        <v>43358</v>
      </c>
      <c r="C266" s="197">
        <v>8.81</v>
      </c>
      <c r="D266" s="197">
        <v>0</v>
      </c>
      <c r="E266" s="197">
        <v>0</v>
      </c>
      <c r="F266" s="197">
        <v>0</v>
      </c>
      <c r="G266" s="197">
        <v>0.47799999999999998</v>
      </c>
      <c r="H266" s="197">
        <v>0</v>
      </c>
      <c r="I266" s="197">
        <v>23</v>
      </c>
      <c r="J266" s="198">
        <f t="shared" si="9"/>
        <v>32.287999999999997</v>
      </c>
      <c r="K266"/>
      <c r="L266" s="196">
        <v>1.8069999999999999</v>
      </c>
    </row>
    <row r="267" spans="1:12" x14ac:dyDescent="0.2">
      <c r="A267" s="111">
        <f t="shared" si="8"/>
        <v>9</v>
      </c>
      <c r="B267" s="193">
        <v>43359</v>
      </c>
      <c r="C267" s="197">
        <v>8.6950000000000003</v>
      </c>
      <c r="D267" s="197">
        <v>0.61199999999999999</v>
      </c>
      <c r="E267" s="197">
        <v>0</v>
      </c>
      <c r="F267" s="197">
        <v>0</v>
      </c>
      <c r="G267" s="197">
        <v>0</v>
      </c>
      <c r="H267" s="197">
        <v>0</v>
      </c>
      <c r="I267" s="197">
        <v>22</v>
      </c>
      <c r="J267" s="198">
        <f t="shared" si="9"/>
        <v>31.307000000000002</v>
      </c>
      <c r="K267"/>
      <c r="L267" s="196">
        <v>1.867</v>
      </c>
    </row>
    <row r="268" spans="1:12" x14ac:dyDescent="0.2">
      <c r="A268" s="111">
        <f t="shared" si="8"/>
        <v>9</v>
      </c>
      <c r="B268" s="193">
        <v>43360</v>
      </c>
      <c r="C268" s="197">
        <v>8.8030000000000008</v>
      </c>
      <c r="D268" s="197">
        <v>0</v>
      </c>
      <c r="E268" s="197">
        <v>0</v>
      </c>
      <c r="F268" s="197">
        <v>0</v>
      </c>
      <c r="G268" s="197">
        <v>0.76400000000000001</v>
      </c>
      <c r="H268" s="197">
        <v>0</v>
      </c>
      <c r="I268" s="197">
        <v>24</v>
      </c>
      <c r="J268" s="198">
        <f t="shared" si="9"/>
        <v>33.567</v>
      </c>
      <c r="K268"/>
      <c r="L268" s="196">
        <v>1.8580000000000001</v>
      </c>
    </row>
    <row r="269" spans="1:12" x14ac:dyDescent="0.2">
      <c r="A269" s="111">
        <f t="shared" si="8"/>
        <v>9</v>
      </c>
      <c r="B269" s="193">
        <v>43361</v>
      </c>
      <c r="C269" s="197">
        <v>8.5739999999999998</v>
      </c>
      <c r="D269" s="197">
        <v>0</v>
      </c>
      <c r="E269" s="197">
        <v>0</v>
      </c>
      <c r="F269" s="197">
        <v>0</v>
      </c>
      <c r="G269" s="197">
        <v>0.35499999999999998</v>
      </c>
      <c r="H269" s="197">
        <v>0</v>
      </c>
      <c r="I269" s="197">
        <v>22</v>
      </c>
      <c r="J269" s="198">
        <f t="shared" si="9"/>
        <v>30.929000000000002</v>
      </c>
      <c r="K269"/>
      <c r="L269" s="196">
        <v>1.82</v>
      </c>
    </row>
    <row r="270" spans="1:12" x14ac:dyDescent="0.2">
      <c r="A270" s="111">
        <f t="shared" si="8"/>
        <v>9</v>
      </c>
      <c r="B270" s="193">
        <v>43362</v>
      </c>
      <c r="C270" s="197">
        <v>8.641</v>
      </c>
      <c r="D270" s="197">
        <v>0</v>
      </c>
      <c r="E270" s="197">
        <v>0</v>
      </c>
      <c r="F270" s="197">
        <v>0</v>
      </c>
      <c r="G270" s="197">
        <v>0.45900000000000002</v>
      </c>
      <c r="H270" s="197">
        <v>0</v>
      </c>
      <c r="I270" s="197">
        <v>23</v>
      </c>
      <c r="J270" s="198">
        <f t="shared" si="9"/>
        <v>32.1</v>
      </c>
      <c r="K270"/>
      <c r="L270" s="196">
        <v>1.8560000000000001</v>
      </c>
    </row>
    <row r="271" spans="1:12" x14ac:dyDescent="0.2">
      <c r="A271" s="111">
        <f t="shared" si="8"/>
        <v>9</v>
      </c>
      <c r="B271" s="193">
        <v>43363</v>
      </c>
      <c r="C271" s="197">
        <v>9.3439999999999994</v>
      </c>
      <c r="D271" s="197">
        <v>0</v>
      </c>
      <c r="E271" s="197">
        <v>0</v>
      </c>
      <c r="F271" s="197">
        <v>0</v>
      </c>
      <c r="G271" s="197">
        <v>1.361</v>
      </c>
      <c r="H271" s="197">
        <v>0</v>
      </c>
      <c r="I271" s="197">
        <v>24</v>
      </c>
      <c r="J271" s="198">
        <f t="shared" si="9"/>
        <v>34.704999999999998</v>
      </c>
      <c r="K271"/>
      <c r="L271" s="196">
        <v>2.016</v>
      </c>
    </row>
    <row r="272" spans="1:12" x14ac:dyDescent="0.2">
      <c r="A272" s="111">
        <f t="shared" si="8"/>
        <v>9</v>
      </c>
      <c r="B272" s="193">
        <v>43364</v>
      </c>
      <c r="C272" s="197">
        <v>9.5500000000000007</v>
      </c>
      <c r="D272" s="197">
        <v>0.36199999999999999</v>
      </c>
      <c r="E272" s="197">
        <v>0</v>
      </c>
      <c r="F272" s="197">
        <v>0</v>
      </c>
      <c r="G272" s="197">
        <v>0.95499999999999996</v>
      </c>
      <c r="H272" s="197">
        <v>0</v>
      </c>
      <c r="I272" s="197">
        <v>23</v>
      </c>
      <c r="J272" s="198">
        <f t="shared" si="9"/>
        <v>33.867000000000004</v>
      </c>
      <c r="K272"/>
      <c r="L272" s="196">
        <v>1.9710000000000001</v>
      </c>
    </row>
    <row r="273" spans="1:12" x14ac:dyDescent="0.2">
      <c r="A273" s="111">
        <f t="shared" si="8"/>
        <v>9</v>
      </c>
      <c r="B273" s="193">
        <v>43365</v>
      </c>
      <c r="C273" s="197">
        <v>9.1790000000000003</v>
      </c>
      <c r="D273" s="197">
        <v>0</v>
      </c>
      <c r="E273" s="197">
        <v>0</v>
      </c>
      <c r="F273" s="197">
        <v>0</v>
      </c>
      <c r="G273" s="197">
        <v>0.75900000000000001</v>
      </c>
      <c r="H273" s="197">
        <v>0</v>
      </c>
      <c r="I273" s="197">
        <v>25</v>
      </c>
      <c r="J273" s="198">
        <f t="shared" si="9"/>
        <v>34.938000000000002</v>
      </c>
      <c r="K273"/>
      <c r="L273" s="196">
        <v>1.927</v>
      </c>
    </row>
    <row r="274" spans="1:12" x14ac:dyDescent="0.2">
      <c r="A274" s="111">
        <f t="shared" si="8"/>
        <v>9</v>
      </c>
      <c r="B274" s="193">
        <v>43366</v>
      </c>
      <c r="C274" s="197">
        <v>9.1479999999999997</v>
      </c>
      <c r="D274" s="197">
        <v>0.17799999999999999</v>
      </c>
      <c r="E274" s="197">
        <v>0</v>
      </c>
      <c r="F274" s="197">
        <v>0</v>
      </c>
      <c r="G274" s="197">
        <v>0.68</v>
      </c>
      <c r="H274" s="197">
        <v>0</v>
      </c>
      <c r="I274" s="197">
        <v>21</v>
      </c>
      <c r="J274" s="198">
        <f t="shared" si="9"/>
        <v>31.006</v>
      </c>
      <c r="K274"/>
      <c r="L274" s="196">
        <v>2.0099999999999998</v>
      </c>
    </row>
    <row r="275" spans="1:12" x14ac:dyDescent="0.2">
      <c r="A275" s="111">
        <f t="shared" si="8"/>
        <v>9</v>
      </c>
      <c r="B275" s="193">
        <v>43367</v>
      </c>
      <c r="C275" s="197">
        <v>9.8529999999999998</v>
      </c>
      <c r="D275" s="197">
        <v>0.66500000000000004</v>
      </c>
      <c r="E275" s="197">
        <v>0</v>
      </c>
      <c r="F275" s="197">
        <v>0</v>
      </c>
      <c r="G275" s="197">
        <v>1.05</v>
      </c>
      <c r="H275" s="197">
        <v>0</v>
      </c>
      <c r="I275" s="197">
        <v>24</v>
      </c>
      <c r="J275" s="198">
        <f t="shared" si="9"/>
        <v>35.567999999999998</v>
      </c>
      <c r="K275"/>
      <c r="L275" s="196">
        <v>2.0110000000000001</v>
      </c>
    </row>
    <row r="276" spans="1:12" x14ac:dyDescent="0.2">
      <c r="A276" s="111">
        <f t="shared" si="8"/>
        <v>9</v>
      </c>
      <c r="B276" s="193">
        <v>43368</v>
      </c>
      <c r="C276" s="197">
        <v>9.6739999999999995</v>
      </c>
      <c r="D276" s="197">
        <v>1.873</v>
      </c>
      <c r="E276" s="197">
        <v>0</v>
      </c>
      <c r="F276" s="197">
        <v>0</v>
      </c>
      <c r="G276" s="197">
        <v>0.68300000000000005</v>
      </c>
      <c r="H276" s="197">
        <v>0</v>
      </c>
      <c r="I276" s="197">
        <v>23</v>
      </c>
      <c r="J276" s="198">
        <f t="shared" si="9"/>
        <v>35.229999999999997</v>
      </c>
      <c r="K276"/>
      <c r="L276" s="196">
        <v>1.9650000000000001</v>
      </c>
    </row>
    <row r="277" spans="1:12" x14ac:dyDescent="0.2">
      <c r="A277" s="111">
        <f t="shared" si="8"/>
        <v>9</v>
      </c>
      <c r="B277" s="193">
        <v>43369</v>
      </c>
      <c r="C277" s="197">
        <v>9.2579999999999991</v>
      </c>
      <c r="D277" s="197">
        <v>1.0960000000000001</v>
      </c>
      <c r="E277" s="197">
        <v>0</v>
      </c>
      <c r="F277" s="197">
        <v>0</v>
      </c>
      <c r="G277" s="197">
        <v>1.262</v>
      </c>
      <c r="H277" s="197">
        <v>0</v>
      </c>
      <c r="I277" s="197">
        <v>22</v>
      </c>
      <c r="J277" s="198">
        <f t="shared" si="9"/>
        <v>33.616</v>
      </c>
      <c r="K277"/>
      <c r="L277" s="196">
        <v>1.9790000000000001</v>
      </c>
    </row>
    <row r="278" spans="1:12" x14ac:dyDescent="0.2">
      <c r="A278" s="111">
        <f t="shared" si="8"/>
        <v>9</v>
      </c>
      <c r="B278" s="193">
        <v>43370</v>
      </c>
      <c r="C278" s="197">
        <v>9.5540000000000003</v>
      </c>
      <c r="D278" s="197">
        <v>1.18</v>
      </c>
      <c r="E278" s="197">
        <v>0</v>
      </c>
      <c r="F278" s="197">
        <v>0</v>
      </c>
      <c r="G278" s="197">
        <v>1.1679999999999999</v>
      </c>
      <c r="H278" s="197">
        <v>0</v>
      </c>
      <c r="I278" s="197">
        <v>24</v>
      </c>
      <c r="J278" s="198">
        <f t="shared" si="9"/>
        <v>35.902000000000001</v>
      </c>
      <c r="K278"/>
      <c r="L278" s="196">
        <v>1.9279999999999999</v>
      </c>
    </row>
    <row r="279" spans="1:12" x14ac:dyDescent="0.2">
      <c r="A279" s="111">
        <f t="shared" si="8"/>
        <v>9</v>
      </c>
      <c r="B279" s="193">
        <v>43371</v>
      </c>
      <c r="C279" s="197">
        <v>9.7650000000000006</v>
      </c>
      <c r="D279" s="197">
        <v>1.0740000000000001</v>
      </c>
      <c r="E279" s="197">
        <v>0</v>
      </c>
      <c r="F279" s="197">
        <v>0</v>
      </c>
      <c r="G279" s="197">
        <v>1.1040000000000001</v>
      </c>
      <c r="H279" s="197">
        <v>0</v>
      </c>
      <c r="I279" s="197">
        <v>22</v>
      </c>
      <c r="J279" s="198">
        <f t="shared" si="9"/>
        <v>33.942999999999998</v>
      </c>
      <c r="K279"/>
      <c r="L279" s="196">
        <v>1.88</v>
      </c>
    </row>
    <row r="280" spans="1:12" x14ac:dyDescent="0.2">
      <c r="A280" s="111">
        <f t="shared" si="8"/>
        <v>9</v>
      </c>
      <c r="B280" s="193">
        <v>43372</v>
      </c>
      <c r="C280" s="197">
        <v>8.8810000000000002</v>
      </c>
      <c r="D280" s="197">
        <v>0</v>
      </c>
      <c r="E280" s="197">
        <v>0</v>
      </c>
      <c r="F280" s="197">
        <v>0</v>
      </c>
      <c r="G280" s="197">
        <v>0.66200000000000003</v>
      </c>
      <c r="H280" s="197">
        <v>0</v>
      </c>
      <c r="I280" s="197">
        <v>22</v>
      </c>
      <c r="J280" s="198">
        <f t="shared" si="9"/>
        <v>31.542999999999999</v>
      </c>
      <c r="K280"/>
      <c r="L280" s="196">
        <v>1.8640000000000001</v>
      </c>
    </row>
    <row r="281" spans="1:12" x14ac:dyDescent="0.2">
      <c r="A281" s="111">
        <f t="shared" si="8"/>
        <v>9</v>
      </c>
      <c r="B281" s="193">
        <v>43373</v>
      </c>
      <c r="C281" s="197">
        <v>9.1359999999999992</v>
      </c>
      <c r="D281" s="197">
        <v>2.1930000000000001</v>
      </c>
      <c r="E281" s="197">
        <v>0.90700000000000003</v>
      </c>
      <c r="F281" s="197">
        <v>0.19</v>
      </c>
      <c r="G281" s="197">
        <v>1.0049999999999999</v>
      </c>
      <c r="H281" s="197">
        <v>0.69799999999999995</v>
      </c>
      <c r="I281" s="197">
        <v>15</v>
      </c>
      <c r="J281" s="198">
        <f t="shared" si="9"/>
        <v>29.128999999999998</v>
      </c>
      <c r="K281"/>
      <c r="L281" s="196">
        <v>1.972</v>
      </c>
    </row>
    <row r="282" spans="1:12" x14ac:dyDescent="0.2">
      <c r="A282" s="111">
        <f t="shared" si="8"/>
        <v>10</v>
      </c>
      <c r="B282" s="193">
        <v>43374</v>
      </c>
      <c r="C282" s="197">
        <v>10.236000000000001</v>
      </c>
      <c r="D282" s="197">
        <v>0.80500000000000005</v>
      </c>
      <c r="E282" s="197">
        <v>0</v>
      </c>
      <c r="F282" s="197">
        <v>0</v>
      </c>
      <c r="G282" s="197">
        <v>1.2569999999999999</v>
      </c>
      <c r="H282" s="197">
        <v>0.48699999999999999</v>
      </c>
      <c r="I282" s="197">
        <v>24</v>
      </c>
      <c r="J282" s="198">
        <f t="shared" si="9"/>
        <v>36.784999999999997</v>
      </c>
      <c r="K282"/>
      <c r="L282" s="196">
        <v>2.0099999999999998</v>
      </c>
    </row>
    <row r="283" spans="1:12" x14ac:dyDescent="0.2">
      <c r="A283" s="111">
        <f t="shared" si="8"/>
        <v>10</v>
      </c>
      <c r="B283" s="193">
        <v>43375</v>
      </c>
      <c r="C283" s="197">
        <v>9.7609999999999992</v>
      </c>
      <c r="D283" s="197">
        <v>0.73399999999999999</v>
      </c>
      <c r="E283" s="197">
        <v>0</v>
      </c>
      <c r="F283" s="197">
        <v>0</v>
      </c>
      <c r="G283" s="197">
        <v>0.98299999999999998</v>
      </c>
      <c r="H283" s="197">
        <v>0</v>
      </c>
      <c r="I283" s="197">
        <v>23</v>
      </c>
      <c r="J283" s="198">
        <f t="shared" si="9"/>
        <v>34.478000000000002</v>
      </c>
      <c r="K283"/>
      <c r="L283" s="196">
        <v>1.996</v>
      </c>
    </row>
    <row r="284" spans="1:12" x14ac:dyDescent="0.2">
      <c r="A284" s="111">
        <f t="shared" si="8"/>
        <v>10</v>
      </c>
      <c r="B284" s="193">
        <v>43376</v>
      </c>
      <c r="C284" s="197">
        <v>9.5690000000000008</v>
      </c>
      <c r="D284" s="197">
        <v>0.63700000000000001</v>
      </c>
      <c r="E284" s="197">
        <v>0</v>
      </c>
      <c r="F284" s="197">
        <v>0</v>
      </c>
      <c r="G284" s="197">
        <v>0.90700000000000003</v>
      </c>
      <c r="H284" s="197">
        <v>0</v>
      </c>
      <c r="I284" s="197">
        <v>23</v>
      </c>
      <c r="J284" s="198">
        <f t="shared" si="9"/>
        <v>34.113</v>
      </c>
      <c r="K284"/>
      <c r="L284" s="196">
        <v>1.9710000000000001</v>
      </c>
    </row>
    <row r="285" spans="1:12" x14ac:dyDescent="0.2">
      <c r="A285" s="111">
        <f t="shared" si="8"/>
        <v>10</v>
      </c>
      <c r="B285" s="193">
        <v>43377</v>
      </c>
      <c r="C285" s="197">
        <v>9.2620000000000005</v>
      </c>
      <c r="D285" s="197">
        <v>0.54800000000000004</v>
      </c>
      <c r="E285" s="197">
        <v>0</v>
      </c>
      <c r="F285" s="197">
        <v>0</v>
      </c>
      <c r="G285" s="197">
        <v>0.90700000000000003</v>
      </c>
      <c r="H285" s="197">
        <v>0</v>
      </c>
      <c r="I285" s="197">
        <v>22</v>
      </c>
      <c r="J285" s="198">
        <f t="shared" si="9"/>
        <v>32.716999999999999</v>
      </c>
      <c r="K285"/>
      <c r="L285" s="196">
        <v>1.948</v>
      </c>
    </row>
    <row r="286" spans="1:12" x14ac:dyDescent="0.2">
      <c r="A286" s="111">
        <f t="shared" si="8"/>
        <v>10</v>
      </c>
      <c r="B286" s="193">
        <v>43378</v>
      </c>
      <c r="C286" s="197">
        <v>9.1850000000000005</v>
      </c>
      <c r="D286" s="197">
        <v>0.77</v>
      </c>
      <c r="E286" s="197">
        <v>0</v>
      </c>
      <c r="F286" s="197">
        <v>0</v>
      </c>
      <c r="G286" s="197">
        <v>0.42699999999999999</v>
      </c>
      <c r="H286" s="197">
        <v>0</v>
      </c>
      <c r="I286" s="197">
        <v>23</v>
      </c>
      <c r="J286" s="198">
        <f t="shared" si="9"/>
        <v>33.381999999999998</v>
      </c>
      <c r="K286"/>
      <c r="L286" s="196">
        <v>1.968</v>
      </c>
    </row>
    <row r="287" spans="1:12" x14ac:dyDescent="0.2">
      <c r="A287" s="111">
        <f t="shared" si="8"/>
        <v>10</v>
      </c>
      <c r="B287" s="193">
        <v>43379</v>
      </c>
      <c r="C287" s="197">
        <v>9.048</v>
      </c>
      <c r="D287" s="197">
        <v>0.77300000000000002</v>
      </c>
      <c r="E287" s="197">
        <v>0</v>
      </c>
      <c r="F287" s="197">
        <v>0</v>
      </c>
      <c r="G287" s="197">
        <v>0</v>
      </c>
      <c r="H287" s="197">
        <v>0</v>
      </c>
      <c r="I287" s="197">
        <v>21</v>
      </c>
      <c r="J287" s="198">
        <f t="shared" si="9"/>
        <v>30.820999999999998</v>
      </c>
      <c r="K287"/>
      <c r="L287" s="196">
        <v>1.948</v>
      </c>
    </row>
    <row r="288" spans="1:12" x14ac:dyDescent="0.2">
      <c r="A288" s="111">
        <f t="shared" si="8"/>
        <v>10</v>
      </c>
      <c r="B288" s="193">
        <v>43380</v>
      </c>
      <c r="C288" s="197">
        <v>9.33</v>
      </c>
      <c r="D288" s="197">
        <v>0.64800000000000002</v>
      </c>
      <c r="E288" s="197">
        <v>0</v>
      </c>
      <c r="F288" s="197">
        <v>0</v>
      </c>
      <c r="G288" s="197">
        <v>0</v>
      </c>
      <c r="H288" s="197">
        <v>0</v>
      </c>
      <c r="I288" s="197">
        <v>24</v>
      </c>
      <c r="J288" s="198">
        <f t="shared" si="9"/>
        <v>33.978000000000002</v>
      </c>
      <c r="K288"/>
      <c r="L288" s="196">
        <v>1.9990000000000001</v>
      </c>
    </row>
    <row r="289" spans="1:12" x14ac:dyDescent="0.2">
      <c r="A289" s="111">
        <f t="shared" si="8"/>
        <v>10</v>
      </c>
      <c r="B289" s="193">
        <v>43381</v>
      </c>
      <c r="C289" s="197">
        <v>10.205</v>
      </c>
      <c r="D289" s="197">
        <v>1.325</v>
      </c>
      <c r="E289" s="197">
        <v>0</v>
      </c>
      <c r="F289" s="197">
        <v>0</v>
      </c>
      <c r="G289" s="197">
        <v>0.434</v>
      </c>
      <c r="H289" s="197">
        <v>0</v>
      </c>
      <c r="I289" s="197">
        <v>23</v>
      </c>
      <c r="J289" s="198">
        <f t="shared" si="9"/>
        <v>34.963999999999999</v>
      </c>
      <c r="K289"/>
      <c r="L289" s="196">
        <v>2.1059999999999999</v>
      </c>
    </row>
    <row r="290" spans="1:12" x14ac:dyDescent="0.2">
      <c r="A290" s="111">
        <f t="shared" si="8"/>
        <v>10</v>
      </c>
      <c r="B290" s="193">
        <v>43382</v>
      </c>
      <c r="C290" s="197">
        <v>10.147</v>
      </c>
      <c r="D290" s="197">
        <v>1.24</v>
      </c>
      <c r="E290" s="197">
        <v>0</v>
      </c>
      <c r="F290" s="197">
        <v>0</v>
      </c>
      <c r="G290" s="197">
        <v>0.49</v>
      </c>
      <c r="H290" s="197">
        <v>0</v>
      </c>
      <c r="I290" s="197">
        <v>25</v>
      </c>
      <c r="J290" s="198">
        <f t="shared" si="9"/>
        <v>36.877000000000002</v>
      </c>
      <c r="K290"/>
      <c r="L290" s="196">
        <v>1.974</v>
      </c>
    </row>
    <row r="291" spans="1:12" x14ac:dyDescent="0.2">
      <c r="A291" s="111">
        <f t="shared" si="8"/>
        <v>10</v>
      </c>
      <c r="B291" s="193">
        <v>43383</v>
      </c>
      <c r="C291" s="197">
        <v>9.6519999999999992</v>
      </c>
      <c r="D291" s="197">
        <v>1.0780000000000001</v>
      </c>
      <c r="E291" s="197">
        <v>0</v>
      </c>
      <c r="F291" s="197">
        <v>0</v>
      </c>
      <c r="G291" s="197">
        <v>0.47899999999999998</v>
      </c>
      <c r="H291" s="197">
        <v>0</v>
      </c>
      <c r="I291" s="197">
        <v>23</v>
      </c>
      <c r="J291" s="198">
        <f t="shared" si="9"/>
        <v>34.208999999999996</v>
      </c>
      <c r="K291"/>
      <c r="L291" s="196">
        <v>1.97</v>
      </c>
    </row>
    <row r="292" spans="1:12" x14ac:dyDescent="0.2">
      <c r="A292" s="111">
        <f t="shared" si="8"/>
        <v>10</v>
      </c>
      <c r="B292" s="193">
        <v>43384</v>
      </c>
      <c r="C292" s="197">
        <v>9.36</v>
      </c>
      <c r="D292" s="197">
        <v>1.044</v>
      </c>
      <c r="E292" s="197">
        <v>0</v>
      </c>
      <c r="F292" s="197">
        <v>0</v>
      </c>
      <c r="G292" s="197">
        <v>0.52700000000000002</v>
      </c>
      <c r="H292" s="197">
        <v>0</v>
      </c>
      <c r="I292" s="197">
        <v>22</v>
      </c>
      <c r="J292" s="198">
        <f t="shared" si="9"/>
        <v>32.930999999999997</v>
      </c>
      <c r="K292"/>
      <c r="L292" s="196">
        <v>1.9350000000000001</v>
      </c>
    </row>
    <row r="293" spans="1:12" x14ac:dyDescent="0.2">
      <c r="A293" s="111">
        <f t="shared" si="8"/>
        <v>10</v>
      </c>
      <c r="B293" s="193">
        <v>43385</v>
      </c>
      <c r="C293" s="197">
        <v>9.16</v>
      </c>
      <c r="D293" s="197">
        <v>0.95699999999999996</v>
      </c>
      <c r="E293" s="197">
        <v>0</v>
      </c>
      <c r="F293" s="197">
        <v>0</v>
      </c>
      <c r="G293" s="197">
        <v>0.46300000000000002</v>
      </c>
      <c r="H293" s="197">
        <v>0</v>
      </c>
      <c r="I293" s="197">
        <v>23</v>
      </c>
      <c r="J293" s="198">
        <f t="shared" si="9"/>
        <v>33.58</v>
      </c>
      <c r="K293"/>
      <c r="L293" s="196">
        <v>1.889</v>
      </c>
    </row>
    <row r="294" spans="1:12" x14ac:dyDescent="0.2">
      <c r="A294" s="111">
        <f t="shared" si="8"/>
        <v>10</v>
      </c>
      <c r="B294" s="193">
        <v>43386</v>
      </c>
      <c r="C294" s="197">
        <v>8.8680000000000003</v>
      </c>
      <c r="D294" s="197">
        <v>0</v>
      </c>
      <c r="E294" s="197">
        <v>0</v>
      </c>
      <c r="F294" s="197">
        <v>0</v>
      </c>
      <c r="G294" s="197">
        <v>0.438</v>
      </c>
      <c r="H294" s="197">
        <v>0</v>
      </c>
      <c r="I294" s="197">
        <v>21</v>
      </c>
      <c r="J294" s="198">
        <f t="shared" si="9"/>
        <v>30.306000000000001</v>
      </c>
      <c r="K294"/>
      <c r="L294" s="196">
        <v>1.8560000000000001</v>
      </c>
    </row>
    <row r="295" spans="1:12" x14ac:dyDescent="0.2">
      <c r="A295" s="111">
        <f t="shared" si="8"/>
        <v>10</v>
      </c>
      <c r="B295" s="193">
        <v>43387</v>
      </c>
      <c r="C295" s="197">
        <v>8.6620000000000008</v>
      </c>
      <c r="D295" s="197">
        <v>0.3</v>
      </c>
      <c r="E295" s="197">
        <v>0</v>
      </c>
      <c r="F295" s="197">
        <v>0</v>
      </c>
      <c r="G295" s="197">
        <v>0.44400000000000001</v>
      </c>
      <c r="H295" s="197">
        <v>0</v>
      </c>
      <c r="I295" s="197">
        <v>22</v>
      </c>
      <c r="J295" s="198">
        <f t="shared" si="9"/>
        <v>31.406000000000002</v>
      </c>
      <c r="K295"/>
      <c r="L295" s="196">
        <v>1.895</v>
      </c>
    </row>
    <row r="296" spans="1:12" x14ac:dyDescent="0.2">
      <c r="A296" s="111">
        <f t="shared" si="8"/>
        <v>10</v>
      </c>
      <c r="B296" s="193">
        <v>43388</v>
      </c>
      <c r="C296" s="197">
        <v>8.74</v>
      </c>
      <c r="D296" s="197">
        <v>0.47399999999999998</v>
      </c>
      <c r="E296" s="197">
        <v>0</v>
      </c>
      <c r="F296" s="197">
        <v>0</v>
      </c>
      <c r="G296" s="197">
        <v>0</v>
      </c>
      <c r="H296" s="197">
        <v>0</v>
      </c>
      <c r="I296" s="197">
        <v>22</v>
      </c>
      <c r="J296" s="198">
        <f t="shared" si="9"/>
        <v>31.213999999999999</v>
      </c>
      <c r="K296"/>
      <c r="L296" s="196">
        <v>1.95</v>
      </c>
    </row>
    <row r="297" spans="1:12" x14ac:dyDescent="0.2">
      <c r="A297" s="111">
        <f t="shared" si="8"/>
        <v>10</v>
      </c>
      <c r="B297" s="193">
        <v>43389</v>
      </c>
      <c r="C297" s="197">
        <v>10.007</v>
      </c>
      <c r="D297" s="197">
        <v>0.629</v>
      </c>
      <c r="E297" s="197">
        <v>0</v>
      </c>
      <c r="F297" s="197">
        <v>0</v>
      </c>
      <c r="G297" s="197">
        <v>0.88400000000000001</v>
      </c>
      <c r="H297" s="197">
        <v>0</v>
      </c>
      <c r="I297" s="197">
        <v>25</v>
      </c>
      <c r="J297" s="198">
        <f t="shared" si="9"/>
        <v>36.519999999999996</v>
      </c>
      <c r="K297"/>
      <c r="L297" s="196">
        <v>2.08</v>
      </c>
    </row>
    <row r="298" spans="1:12" x14ac:dyDescent="0.2">
      <c r="A298" s="111">
        <f t="shared" si="8"/>
        <v>10</v>
      </c>
      <c r="B298" s="193">
        <v>43390</v>
      </c>
      <c r="C298" s="197">
        <v>9.5079999999999991</v>
      </c>
      <c r="D298" s="197">
        <v>0.61199999999999999</v>
      </c>
      <c r="E298" s="197">
        <v>0</v>
      </c>
      <c r="F298" s="197">
        <v>0.11700000000000001</v>
      </c>
      <c r="G298" s="197">
        <v>0.80300000000000005</v>
      </c>
      <c r="H298" s="197">
        <v>0</v>
      </c>
      <c r="I298" s="197">
        <v>24</v>
      </c>
      <c r="J298" s="198">
        <f t="shared" si="9"/>
        <v>35.04</v>
      </c>
      <c r="K298"/>
      <c r="L298" s="196">
        <v>1.968</v>
      </c>
    </row>
    <row r="299" spans="1:12" x14ac:dyDescent="0.2">
      <c r="A299" s="111">
        <f t="shared" si="8"/>
        <v>10</v>
      </c>
      <c r="B299" s="193">
        <v>43391</v>
      </c>
      <c r="C299" s="197">
        <v>9.4700000000000006</v>
      </c>
      <c r="D299" s="197">
        <v>0.66500000000000004</v>
      </c>
      <c r="E299" s="197">
        <v>0</v>
      </c>
      <c r="F299" s="197">
        <v>0.43</v>
      </c>
      <c r="G299" s="197">
        <v>0.84099999999999997</v>
      </c>
      <c r="H299" s="197">
        <v>0</v>
      </c>
      <c r="I299" s="197">
        <v>22</v>
      </c>
      <c r="J299" s="198">
        <f t="shared" si="9"/>
        <v>33.405999999999999</v>
      </c>
      <c r="K299"/>
      <c r="L299" s="196">
        <v>2.0070000000000001</v>
      </c>
    </row>
    <row r="300" spans="1:12" x14ac:dyDescent="0.2">
      <c r="A300" s="111">
        <f t="shared" si="8"/>
        <v>10</v>
      </c>
      <c r="B300" s="193">
        <v>43392</v>
      </c>
      <c r="C300" s="197">
        <v>8.7840000000000007</v>
      </c>
      <c r="D300" s="197">
        <v>0.71699999999999997</v>
      </c>
      <c r="E300" s="197">
        <v>0</v>
      </c>
      <c r="F300" s="197">
        <v>0</v>
      </c>
      <c r="G300" s="197">
        <v>0.72299999999999998</v>
      </c>
      <c r="H300" s="197">
        <v>0</v>
      </c>
      <c r="I300" s="197">
        <v>24</v>
      </c>
      <c r="J300" s="198">
        <f t="shared" si="9"/>
        <v>34.224000000000004</v>
      </c>
      <c r="K300"/>
      <c r="L300" s="196">
        <v>1.9219999999999999</v>
      </c>
    </row>
    <row r="301" spans="1:12" x14ac:dyDescent="0.2">
      <c r="A301" s="111">
        <f t="shared" si="8"/>
        <v>10</v>
      </c>
      <c r="B301" s="193">
        <v>43393</v>
      </c>
      <c r="C301" s="197">
        <v>8.6999999999999993</v>
      </c>
      <c r="D301" s="197">
        <v>0.59099999999999997</v>
      </c>
      <c r="E301" s="197">
        <v>0</v>
      </c>
      <c r="F301" s="197">
        <v>0</v>
      </c>
      <c r="G301" s="197">
        <v>0</v>
      </c>
      <c r="H301" s="197">
        <v>0</v>
      </c>
      <c r="I301" s="197">
        <v>23</v>
      </c>
      <c r="J301" s="198">
        <f t="shared" si="9"/>
        <v>32.290999999999997</v>
      </c>
      <c r="K301"/>
      <c r="L301" s="196">
        <v>1.897</v>
      </c>
    </row>
    <row r="302" spans="1:12" x14ac:dyDescent="0.2">
      <c r="A302" s="111">
        <f t="shared" si="8"/>
        <v>10</v>
      </c>
      <c r="B302" s="193">
        <v>43394</v>
      </c>
      <c r="C302" s="197">
        <v>8.9849999999999994</v>
      </c>
      <c r="D302" s="197">
        <v>0.59599999999999997</v>
      </c>
      <c r="E302" s="197">
        <v>0</v>
      </c>
      <c r="F302" s="197">
        <v>0</v>
      </c>
      <c r="G302" s="197">
        <v>0</v>
      </c>
      <c r="H302" s="197">
        <v>0</v>
      </c>
      <c r="I302" s="197">
        <v>22</v>
      </c>
      <c r="J302" s="198">
        <f t="shared" si="9"/>
        <v>31.581</v>
      </c>
      <c r="K302"/>
      <c r="L302" s="196">
        <v>1.9550000000000001</v>
      </c>
    </row>
    <row r="303" spans="1:12" x14ac:dyDescent="0.2">
      <c r="A303" s="111">
        <f t="shared" si="8"/>
        <v>10</v>
      </c>
      <c r="B303" s="193">
        <v>43395</v>
      </c>
      <c r="C303" s="197">
        <v>9.1059999999999999</v>
      </c>
      <c r="D303" s="197">
        <v>0.57999999999999996</v>
      </c>
      <c r="E303" s="197">
        <v>0</v>
      </c>
      <c r="F303" s="197">
        <v>0</v>
      </c>
      <c r="G303" s="197">
        <v>0.749</v>
      </c>
      <c r="H303" s="197">
        <v>0</v>
      </c>
      <c r="I303" s="197">
        <v>24</v>
      </c>
      <c r="J303" s="198">
        <f t="shared" si="9"/>
        <v>34.435000000000002</v>
      </c>
      <c r="K303"/>
      <c r="L303" s="196">
        <v>1.964</v>
      </c>
    </row>
    <row r="304" spans="1:12" x14ac:dyDescent="0.2">
      <c r="A304" s="111">
        <f t="shared" si="8"/>
        <v>10</v>
      </c>
      <c r="B304" s="193">
        <v>43396</v>
      </c>
      <c r="C304" s="197">
        <v>9.0079999999999991</v>
      </c>
      <c r="D304" s="197">
        <v>0.68600000000000005</v>
      </c>
      <c r="E304" s="197">
        <v>0</v>
      </c>
      <c r="F304" s="197">
        <v>0</v>
      </c>
      <c r="G304" s="197">
        <v>0.81699999999999995</v>
      </c>
      <c r="H304" s="197">
        <v>0</v>
      </c>
      <c r="I304" s="197">
        <v>22</v>
      </c>
      <c r="J304" s="198">
        <f t="shared" si="9"/>
        <v>32.510999999999996</v>
      </c>
      <c r="K304"/>
      <c r="L304" s="196">
        <v>1.996</v>
      </c>
    </row>
    <row r="305" spans="1:12" x14ac:dyDescent="0.2">
      <c r="A305" s="111">
        <f t="shared" si="8"/>
        <v>10</v>
      </c>
      <c r="B305" s="193">
        <v>43397</v>
      </c>
      <c r="C305" s="197">
        <v>8.8249999999999993</v>
      </c>
      <c r="D305" s="197">
        <v>0.48</v>
      </c>
      <c r="E305" s="197">
        <v>0</v>
      </c>
      <c r="F305" s="197">
        <v>0</v>
      </c>
      <c r="G305" s="197">
        <v>0.82</v>
      </c>
      <c r="H305" s="197">
        <v>0</v>
      </c>
      <c r="I305" s="197">
        <v>24</v>
      </c>
      <c r="J305" s="198">
        <f t="shared" si="9"/>
        <v>34.125</v>
      </c>
      <c r="K305"/>
      <c r="L305" s="196">
        <v>1.923</v>
      </c>
    </row>
    <row r="306" spans="1:12" x14ac:dyDescent="0.2">
      <c r="A306" s="111">
        <f t="shared" si="8"/>
        <v>10</v>
      </c>
      <c r="B306" s="193">
        <v>43398</v>
      </c>
      <c r="C306" s="197">
        <v>8.8000000000000007</v>
      </c>
      <c r="D306" s="197">
        <v>0.47599999999999998</v>
      </c>
      <c r="E306" s="197">
        <v>0</v>
      </c>
      <c r="F306" s="197">
        <v>0</v>
      </c>
      <c r="G306" s="197">
        <v>0.73499999999999999</v>
      </c>
      <c r="H306" s="197">
        <v>0</v>
      </c>
      <c r="I306" s="197">
        <v>23</v>
      </c>
      <c r="J306" s="198">
        <f t="shared" si="9"/>
        <v>33.010999999999996</v>
      </c>
      <c r="K306"/>
      <c r="L306" s="196">
        <v>1.907</v>
      </c>
    </row>
    <row r="307" spans="1:12" x14ac:dyDescent="0.2">
      <c r="A307" s="111">
        <f t="shared" si="8"/>
        <v>10</v>
      </c>
      <c r="B307" s="193">
        <v>43399</v>
      </c>
      <c r="C307" s="197">
        <v>8.8989999999999991</v>
      </c>
      <c r="D307" s="197">
        <v>0.51800000000000002</v>
      </c>
      <c r="E307" s="197">
        <v>0</v>
      </c>
      <c r="F307" s="197">
        <v>0</v>
      </c>
      <c r="G307" s="197">
        <v>0.748</v>
      </c>
      <c r="H307" s="197">
        <v>0</v>
      </c>
      <c r="I307" s="197">
        <v>21</v>
      </c>
      <c r="J307" s="198">
        <f t="shared" si="9"/>
        <v>31.164999999999999</v>
      </c>
      <c r="K307"/>
      <c r="L307" s="196">
        <v>1.895</v>
      </c>
    </row>
    <row r="308" spans="1:12" x14ac:dyDescent="0.2">
      <c r="A308" s="111">
        <f t="shared" si="8"/>
        <v>10</v>
      </c>
      <c r="B308" s="193">
        <v>43400</v>
      </c>
      <c r="C308" s="197">
        <v>8.6829999999999998</v>
      </c>
      <c r="D308" s="197">
        <v>0.37</v>
      </c>
      <c r="E308" s="197">
        <v>0</v>
      </c>
      <c r="F308" s="197">
        <v>0</v>
      </c>
      <c r="G308" s="197">
        <v>0</v>
      </c>
      <c r="H308" s="197">
        <v>0</v>
      </c>
      <c r="I308" s="197">
        <v>23</v>
      </c>
      <c r="J308" s="198">
        <f t="shared" si="9"/>
        <v>32.052999999999997</v>
      </c>
      <c r="K308"/>
      <c r="L308" s="196">
        <v>1.806</v>
      </c>
    </row>
    <row r="309" spans="1:12" x14ac:dyDescent="0.2">
      <c r="A309" s="111">
        <f t="shared" si="8"/>
        <v>10</v>
      </c>
      <c r="B309" s="193">
        <v>43401</v>
      </c>
      <c r="C309" s="197">
        <v>9.0790000000000006</v>
      </c>
      <c r="D309" s="197">
        <v>0.55000000000000004</v>
      </c>
      <c r="E309" s="197">
        <v>0</v>
      </c>
      <c r="F309" s="197">
        <v>0</v>
      </c>
      <c r="G309" s="197">
        <v>0</v>
      </c>
      <c r="H309" s="197">
        <v>0</v>
      </c>
      <c r="I309" s="197">
        <v>22</v>
      </c>
      <c r="J309" s="198">
        <f t="shared" si="9"/>
        <v>31.629000000000001</v>
      </c>
      <c r="K309"/>
      <c r="L309" s="196">
        <v>1.919</v>
      </c>
    </row>
    <row r="310" spans="1:12" x14ac:dyDescent="0.2">
      <c r="A310" s="111">
        <f t="shared" si="8"/>
        <v>10</v>
      </c>
      <c r="B310" s="193">
        <v>43402</v>
      </c>
      <c r="C310" s="197">
        <v>9.6649999999999991</v>
      </c>
      <c r="D310" s="197">
        <v>1.1779999999999999</v>
      </c>
      <c r="E310" s="197">
        <v>0</v>
      </c>
      <c r="F310" s="197">
        <v>0</v>
      </c>
      <c r="G310" s="197">
        <v>0</v>
      </c>
      <c r="H310" s="197">
        <v>0</v>
      </c>
      <c r="I310" s="197">
        <v>23</v>
      </c>
      <c r="J310" s="198">
        <f t="shared" si="9"/>
        <v>33.843000000000004</v>
      </c>
      <c r="K310"/>
      <c r="L310" s="196">
        <v>1.26</v>
      </c>
    </row>
    <row r="311" spans="1:12" x14ac:dyDescent="0.2">
      <c r="A311" s="111">
        <f t="shared" si="8"/>
        <v>10</v>
      </c>
      <c r="B311" s="193">
        <v>43403</v>
      </c>
      <c r="C311" s="197">
        <v>9.4220000000000006</v>
      </c>
      <c r="D311" s="197">
        <v>1.284</v>
      </c>
      <c r="E311" s="197">
        <v>0.52800000000000002</v>
      </c>
      <c r="F311" s="197">
        <v>0.126</v>
      </c>
      <c r="G311" s="197">
        <v>0.42</v>
      </c>
      <c r="H311" s="197">
        <v>0.40600000000000003</v>
      </c>
      <c r="I311" s="197">
        <v>19</v>
      </c>
      <c r="J311" s="198">
        <f t="shared" si="9"/>
        <v>31.186</v>
      </c>
      <c r="K311"/>
      <c r="L311" s="196">
        <v>1.804</v>
      </c>
    </row>
    <row r="312" spans="1:12" x14ac:dyDescent="0.2">
      <c r="A312" s="111">
        <f t="shared" si="8"/>
        <v>10</v>
      </c>
      <c r="B312" s="193">
        <v>43404</v>
      </c>
      <c r="C312" s="197">
        <v>8.9149999999999991</v>
      </c>
      <c r="D312" s="197">
        <v>1.0349999999999999</v>
      </c>
      <c r="E312" s="197">
        <v>0.193</v>
      </c>
      <c r="F312" s="197">
        <v>4.3999999999999997E-2</v>
      </c>
      <c r="G312" s="197">
        <v>0.35299999999999998</v>
      </c>
      <c r="H312" s="197">
        <v>0.13100000000000001</v>
      </c>
      <c r="I312" s="197">
        <v>21</v>
      </c>
      <c r="J312" s="198">
        <f t="shared" si="9"/>
        <v>31.670999999999999</v>
      </c>
      <c r="K312"/>
      <c r="L312" s="196">
        <v>1.875</v>
      </c>
    </row>
    <row r="313" spans="1:12" x14ac:dyDescent="0.2">
      <c r="A313" s="111">
        <f t="shared" si="8"/>
        <v>11</v>
      </c>
      <c r="B313" s="193">
        <v>43405</v>
      </c>
      <c r="C313" s="197">
        <v>8.4149999999999991</v>
      </c>
      <c r="D313" s="197">
        <v>0.434</v>
      </c>
      <c r="E313" s="197">
        <v>0</v>
      </c>
      <c r="F313" s="197">
        <v>0</v>
      </c>
      <c r="G313" s="197">
        <v>0</v>
      </c>
      <c r="H313" s="197">
        <v>0</v>
      </c>
      <c r="I313" s="197">
        <v>22</v>
      </c>
      <c r="J313" s="198">
        <f t="shared" si="9"/>
        <v>30.848999999999997</v>
      </c>
      <c r="K313"/>
      <c r="L313" s="196">
        <v>1.7849999999999999</v>
      </c>
    </row>
    <row r="314" spans="1:12" x14ac:dyDescent="0.2">
      <c r="A314" s="111">
        <f t="shared" si="8"/>
        <v>11</v>
      </c>
      <c r="B314" s="193">
        <v>43406</v>
      </c>
      <c r="C314" s="197">
        <v>8.4450000000000003</v>
      </c>
      <c r="D314" s="197">
        <v>0.47</v>
      </c>
      <c r="E314" s="197">
        <v>0</v>
      </c>
      <c r="F314" s="197">
        <v>0</v>
      </c>
      <c r="G314" s="197">
        <v>0</v>
      </c>
      <c r="H314" s="197">
        <v>0</v>
      </c>
      <c r="I314" s="197">
        <v>21</v>
      </c>
      <c r="J314" s="198">
        <f t="shared" si="9"/>
        <v>29.914999999999999</v>
      </c>
      <c r="K314"/>
      <c r="L314" s="196">
        <v>1.7949999999999999</v>
      </c>
    </row>
    <row r="315" spans="1:12" x14ac:dyDescent="0.2">
      <c r="A315" s="111">
        <f t="shared" si="8"/>
        <v>11</v>
      </c>
      <c r="B315" s="193">
        <v>43407</v>
      </c>
      <c r="C315" s="197">
        <v>8.5850000000000009</v>
      </c>
      <c r="D315" s="197">
        <v>0.88200000000000001</v>
      </c>
      <c r="E315" s="197">
        <v>0</v>
      </c>
      <c r="F315" s="197">
        <v>0</v>
      </c>
      <c r="G315" s="197">
        <v>0</v>
      </c>
      <c r="H315" s="197">
        <v>0</v>
      </c>
      <c r="I315" s="197">
        <v>24</v>
      </c>
      <c r="J315" s="198">
        <f t="shared" si="9"/>
        <v>33.466999999999999</v>
      </c>
      <c r="K315"/>
      <c r="L315" s="196">
        <v>1.835</v>
      </c>
    </row>
    <row r="316" spans="1:12" x14ac:dyDescent="0.2">
      <c r="A316" s="111">
        <f t="shared" si="8"/>
        <v>11</v>
      </c>
      <c r="B316" s="193">
        <v>43408</v>
      </c>
      <c r="C316" s="197">
        <v>8.3330000000000002</v>
      </c>
      <c r="D316" s="197">
        <v>0.65700000000000003</v>
      </c>
      <c r="E316" s="197">
        <v>0</v>
      </c>
      <c r="F316" s="197">
        <v>0</v>
      </c>
      <c r="G316" s="197">
        <v>0.254</v>
      </c>
      <c r="H316" s="197">
        <v>0</v>
      </c>
      <c r="I316" s="197">
        <v>23</v>
      </c>
      <c r="J316" s="198">
        <f t="shared" si="9"/>
        <v>32.244</v>
      </c>
      <c r="K316"/>
      <c r="L316" s="196">
        <v>1.77</v>
      </c>
    </row>
    <row r="317" spans="1:12" x14ac:dyDescent="0.2">
      <c r="A317" s="111">
        <f t="shared" si="8"/>
        <v>11</v>
      </c>
      <c r="B317" s="193">
        <v>43409</v>
      </c>
      <c r="C317" s="197">
        <v>9.6609999999999996</v>
      </c>
      <c r="D317" s="197">
        <v>1.1499999999999999</v>
      </c>
      <c r="E317" s="197">
        <v>0</v>
      </c>
      <c r="F317" s="197">
        <v>0</v>
      </c>
      <c r="G317" s="197">
        <v>0.19</v>
      </c>
      <c r="H317" s="197">
        <v>0</v>
      </c>
      <c r="I317" s="197">
        <v>25</v>
      </c>
      <c r="J317" s="198">
        <f t="shared" si="9"/>
        <v>36.000999999999998</v>
      </c>
      <c r="K317"/>
      <c r="L317" s="196">
        <v>1.885</v>
      </c>
    </row>
    <row r="318" spans="1:12" x14ac:dyDescent="0.2">
      <c r="A318" s="111">
        <f t="shared" si="8"/>
        <v>11</v>
      </c>
      <c r="B318" s="193">
        <v>43410</v>
      </c>
      <c r="C318" s="197">
        <v>9.1999999999999993</v>
      </c>
      <c r="D318" s="197">
        <v>4.4850000000000003</v>
      </c>
      <c r="E318" s="197">
        <v>0</v>
      </c>
      <c r="F318" s="197">
        <v>0</v>
      </c>
      <c r="G318" s="197">
        <v>1.024</v>
      </c>
      <c r="H318" s="197">
        <v>0</v>
      </c>
      <c r="I318" s="197">
        <v>18</v>
      </c>
      <c r="J318" s="198">
        <f t="shared" si="9"/>
        <v>32.709000000000003</v>
      </c>
      <c r="K318"/>
      <c r="L318" s="196">
        <v>1.88</v>
      </c>
    </row>
    <row r="319" spans="1:12" x14ac:dyDescent="0.2">
      <c r="A319" s="111">
        <f t="shared" si="8"/>
        <v>11</v>
      </c>
      <c r="B319" s="193">
        <v>43411</v>
      </c>
      <c r="C319" s="197">
        <v>9.1170000000000009</v>
      </c>
      <c r="D319" s="197">
        <v>2.8140000000000001</v>
      </c>
      <c r="E319" s="197">
        <v>0</v>
      </c>
      <c r="F319" s="197">
        <v>0</v>
      </c>
      <c r="G319" s="197">
        <v>0.69099999999999995</v>
      </c>
      <c r="H319" s="197">
        <v>0</v>
      </c>
      <c r="I319" s="197">
        <v>21</v>
      </c>
      <c r="J319" s="198">
        <f t="shared" si="9"/>
        <v>33.622</v>
      </c>
      <c r="K319"/>
      <c r="L319" s="196">
        <v>1.855</v>
      </c>
    </row>
    <row r="320" spans="1:12" x14ac:dyDescent="0.2">
      <c r="A320" s="111">
        <f t="shared" si="8"/>
        <v>11</v>
      </c>
      <c r="B320" s="193">
        <v>43412</v>
      </c>
      <c r="C320" s="197">
        <v>9.7479999999999993</v>
      </c>
      <c r="D320" s="197">
        <v>4.0460000000000003</v>
      </c>
      <c r="E320" s="197">
        <v>0</v>
      </c>
      <c r="F320" s="197">
        <v>0</v>
      </c>
      <c r="G320" s="197">
        <v>0.85099999999999998</v>
      </c>
      <c r="H320" s="197">
        <v>0</v>
      </c>
      <c r="I320" s="197">
        <v>20</v>
      </c>
      <c r="J320" s="198">
        <f t="shared" si="9"/>
        <v>34.644999999999996</v>
      </c>
      <c r="K320"/>
      <c r="L320" s="196">
        <v>1.89</v>
      </c>
    </row>
    <row r="321" spans="1:12" x14ac:dyDescent="0.2">
      <c r="A321" s="111">
        <f t="shared" si="8"/>
        <v>11</v>
      </c>
      <c r="B321" s="193">
        <v>43413</v>
      </c>
      <c r="C321" s="197">
        <v>9.31</v>
      </c>
      <c r="D321" s="197">
        <v>3.1850000000000001</v>
      </c>
      <c r="E321" s="197">
        <v>0</v>
      </c>
      <c r="F321" s="197">
        <v>0</v>
      </c>
      <c r="G321" s="197">
        <v>0.84299999999999997</v>
      </c>
      <c r="H321" s="197">
        <v>0</v>
      </c>
      <c r="I321" s="197">
        <v>19</v>
      </c>
      <c r="J321" s="198">
        <f t="shared" si="9"/>
        <v>32.338000000000001</v>
      </c>
      <c r="K321"/>
      <c r="L321" s="196">
        <v>1.835</v>
      </c>
    </row>
    <row r="322" spans="1:12" x14ac:dyDescent="0.2">
      <c r="A322" s="111">
        <f t="shared" si="8"/>
        <v>11</v>
      </c>
      <c r="B322" s="193">
        <v>43414</v>
      </c>
      <c r="C322" s="197">
        <v>8.6370000000000005</v>
      </c>
      <c r="D322" s="197">
        <v>3.6</v>
      </c>
      <c r="E322" s="197">
        <v>0</v>
      </c>
      <c r="F322" s="197">
        <v>0</v>
      </c>
      <c r="G322" s="197">
        <v>0.85099999999999998</v>
      </c>
      <c r="H322" s="197">
        <v>0</v>
      </c>
      <c r="I322" s="197">
        <v>18</v>
      </c>
      <c r="J322" s="198">
        <f t="shared" si="9"/>
        <v>31.088000000000001</v>
      </c>
      <c r="K322"/>
      <c r="L322" s="196">
        <v>1.7649999999999999</v>
      </c>
    </row>
    <row r="323" spans="1:12" x14ac:dyDescent="0.2">
      <c r="A323" s="111">
        <f t="shared" si="8"/>
        <v>11</v>
      </c>
      <c r="B323" s="193">
        <v>43415</v>
      </c>
      <c r="C323" s="197">
        <v>8.4139999999999997</v>
      </c>
      <c r="D323" s="197">
        <v>2.4239999999999999</v>
      </c>
      <c r="E323" s="197">
        <v>0</v>
      </c>
      <c r="F323" s="197">
        <v>0</v>
      </c>
      <c r="G323" s="197">
        <v>0.83299999999999996</v>
      </c>
      <c r="H323" s="197">
        <v>0</v>
      </c>
      <c r="I323" s="197">
        <v>19</v>
      </c>
      <c r="J323" s="198">
        <f t="shared" si="9"/>
        <v>30.670999999999999</v>
      </c>
      <c r="K323"/>
      <c r="L323" s="196">
        <v>1.7949999999999999</v>
      </c>
    </row>
    <row r="324" spans="1:12" x14ac:dyDescent="0.2">
      <c r="A324" s="111">
        <f t="shared" si="8"/>
        <v>11</v>
      </c>
      <c r="B324" s="193">
        <v>43416</v>
      </c>
      <c r="C324" s="197">
        <v>8.8360000000000003</v>
      </c>
      <c r="D324" s="197">
        <v>2.4350000000000001</v>
      </c>
      <c r="E324" s="197">
        <v>0</v>
      </c>
      <c r="F324" s="197">
        <v>0</v>
      </c>
      <c r="G324" s="197">
        <v>1.2250000000000001</v>
      </c>
      <c r="H324" s="197">
        <v>0</v>
      </c>
      <c r="I324" s="197">
        <v>21</v>
      </c>
      <c r="J324" s="198">
        <f t="shared" si="9"/>
        <v>33.496000000000002</v>
      </c>
      <c r="K324"/>
      <c r="L324" s="196">
        <v>1.885</v>
      </c>
    </row>
    <row r="325" spans="1:12" x14ac:dyDescent="0.2">
      <c r="A325" s="111">
        <f t="shared" si="8"/>
        <v>11</v>
      </c>
      <c r="B325" s="193">
        <v>43417</v>
      </c>
      <c r="C325" s="197">
        <v>9.0890000000000004</v>
      </c>
      <c r="D325" s="197">
        <v>2.661</v>
      </c>
      <c r="E325" s="197">
        <v>0</v>
      </c>
      <c r="F325" s="197">
        <v>0</v>
      </c>
      <c r="G325" s="197">
        <v>0.64500000000000002</v>
      </c>
      <c r="H325" s="197">
        <v>0</v>
      </c>
      <c r="I325" s="197">
        <v>20</v>
      </c>
      <c r="J325" s="198">
        <f t="shared" si="9"/>
        <v>32.394999999999996</v>
      </c>
      <c r="K325"/>
      <c r="L325" s="196">
        <v>1.85</v>
      </c>
    </row>
    <row r="326" spans="1:12" x14ac:dyDescent="0.2">
      <c r="A326" s="111">
        <f t="shared" si="8"/>
        <v>11</v>
      </c>
      <c r="B326" s="193">
        <v>43418</v>
      </c>
      <c r="C326" s="197">
        <v>9.5329999999999995</v>
      </c>
      <c r="D326" s="197">
        <v>1.7909999999999999</v>
      </c>
      <c r="E326" s="197">
        <v>0</v>
      </c>
      <c r="F326" s="197">
        <v>0</v>
      </c>
      <c r="G326" s="197">
        <v>2.044</v>
      </c>
      <c r="H326" s="197">
        <v>0</v>
      </c>
      <c r="I326" s="197">
        <v>21</v>
      </c>
      <c r="J326" s="198">
        <f t="shared" si="9"/>
        <v>34.368000000000002</v>
      </c>
      <c r="K326"/>
      <c r="L326" s="196">
        <v>1.91</v>
      </c>
    </row>
    <row r="327" spans="1:12" x14ac:dyDescent="0.2">
      <c r="A327" s="111">
        <f t="shared" si="8"/>
        <v>11</v>
      </c>
      <c r="B327" s="193">
        <v>43419</v>
      </c>
      <c r="C327" s="197">
        <v>9.2490000000000006</v>
      </c>
      <c r="D327" s="197">
        <v>2.847</v>
      </c>
      <c r="E327" s="197">
        <v>0</v>
      </c>
      <c r="F327" s="197">
        <v>0</v>
      </c>
      <c r="G327" s="197">
        <v>1.32</v>
      </c>
      <c r="H327" s="197">
        <v>0</v>
      </c>
      <c r="I327" s="197">
        <v>19</v>
      </c>
      <c r="J327" s="198">
        <f t="shared" si="9"/>
        <v>32.415999999999997</v>
      </c>
      <c r="K327"/>
      <c r="L327" s="196">
        <v>1.845</v>
      </c>
    </row>
    <row r="328" spans="1:12" x14ac:dyDescent="0.2">
      <c r="A328" s="111">
        <f t="shared" si="8"/>
        <v>11</v>
      </c>
      <c r="B328" s="193">
        <v>43420</v>
      </c>
      <c r="C328" s="197">
        <v>9.0950000000000006</v>
      </c>
      <c r="D328" s="197">
        <v>2.9670000000000001</v>
      </c>
      <c r="E328" s="197">
        <v>0</v>
      </c>
      <c r="F328" s="197">
        <v>0</v>
      </c>
      <c r="G328" s="197">
        <v>0.66600000000000004</v>
      </c>
      <c r="H328" s="197">
        <v>0</v>
      </c>
      <c r="I328" s="197">
        <v>22</v>
      </c>
      <c r="J328" s="198">
        <f t="shared" si="9"/>
        <v>34.728000000000002</v>
      </c>
      <c r="K328"/>
      <c r="L328" s="196">
        <v>1.855</v>
      </c>
    </row>
    <row r="329" spans="1:12" x14ac:dyDescent="0.2">
      <c r="A329" s="111">
        <f t="shared" ref="A329:A373" si="10">+IF(ISBLANK($B329),"",MONTH($B329))</f>
        <v>11</v>
      </c>
      <c r="B329" s="193">
        <v>43421</v>
      </c>
      <c r="C329" s="197">
        <v>8.7309999999999999</v>
      </c>
      <c r="D329" s="197">
        <v>2.0409999999999999</v>
      </c>
      <c r="E329" s="197">
        <v>0</v>
      </c>
      <c r="F329" s="197">
        <v>0</v>
      </c>
      <c r="G329" s="197">
        <v>0.60499999999999998</v>
      </c>
      <c r="H329" s="197">
        <v>0</v>
      </c>
      <c r="I329" s="197">
        <v>19</v>
      </c>
      <c r="J329" s="198">
        <f t="shared" ref="J329:J373" si="11">+SUM(C329:I329)</f>
        <v>30.377000000000002</v>
      </c>
      <c r="K329"/>
      <c r="L329" s="196">
        <v>1.8049999999999999</v>
      </c>
    </row>
    <row r="330" spans="1:12" x14ac:dyDescent="0.2">
      <c r="A330" s="111">
        <f t="shared" si="10"/>
        <v>11</v>
      </c>
      <c r="B330" s="193">
        <v>43422</v>
      </c>
      <c r="C330" s="197">
        <v>8.7870000000000008</v>
      </c>
      <c r="D330" s="197">
        <v>1.6870000000000001</v>
      </c>
      <c r="E330" s="197">
        <v>0</v>
      </c>
      <c r="F330" s="197">
        <v>0</v>
      </c>
      <c r="G330" s="197">
        <v>1.29</v>
      </c>
      <c r="H330" s="197">
        <v>0</v>
      </c>
      <c r="I330" s="197">
        <v>20</v>
      </c>
      <c r="J330" s="198">
        <f t="shared" si="11"/>
        <v>31.763999999999999</v>
      </c>
      <c r="K330"/>
      <c r="L330" s="196">
        <v>1.855</v>
      </c>
    </row>
    <row r="331" spans="1:12" x14ac:dyDescent="0.2">
      <c r="A331" s="111">
        <f t="shared" si="10"/>
        <v>11</v>
      </c>
      <c r="B331" s="193">
        <v>43423</v>
      </c>
      <c r="C331" s="197">
        <v>9.6470000000000002</v>
      </c>
      <c r="D331" s="197">
        <v>1.526</v>
      </c>
      <c r="E331" s="197">
        <v>0</v>
      </c>
      <c r="F331" s="197">
        <v>3.7999999999999999E-2</v>
      </c>
      <c r="G331" s="197">
        <v>2.2589999999999999</v>
      </c>
      <c r="H331" s="197">
        <v>0</v>
      </c>
      <c r="I331" s="197">
        <v>21</v>
      </c>
      <c r="J331" s="198">
        <f t="shared" si="11"/>
        <v>34.47</v>
      </c>
      <c r="K331"/>
      <c r="L331" s="196">
        <v>1.88</v>
      </c>
    </row>
    <row r="332" spans="1:12" x14ac:dyDescent="0.2">
      <c r="A332" s="111">
        <f t="shared" si="10"/>
        <v>11</v>
      </c>
      <c r="B332" s="193">
        <v>43424</v>
      </c>
      <c r="C332" s="197">
        <v>9.8070000000000004</v>
      </c>
      <c r="D332" s="197">
        <v>3.423</v>
      </c>
      <c r="E332" s="197">
        <v>1.9710000000000001</v>
      </c>
      <c r="F332" s="197">
        <v>0.34499999999999997</v>
      </c>
      <c r="G332" s="197">
        <v>4.3230000000000004</v>
      </c>
      <c r="H332" s="197">
        <v>1.383</v>
      </c>
      <c r="I332" s="197">
        <v>11</v>
      </c>
      <c r="J332" s="198">
        <f t="shared" si="11"/>
        <v>32.251999999999995</v>
      </c>
      <c r="K332"/>
      <c r="L332" s="196">
        <v>1.98</v>
      </c>
    </row>
    <row r="333" spans="1:12" x14ac:dyDescent="0.2">
      <c r="A333" s="111">
        <f t="shared" si="10"/>
        <v>11</v>
      </c>
      <c r="B333" s="193">
        <v>43425</v>
      </c>
      <c r="C333" s="197">
        <v>9.7200000000000006</v>
      </c>
      <c r="D333" s="197">
        <v>1.9910000000000001</v>
      </c>
      <c r="E333" s="197">
        <v>2.4590000000000001</v>
      </c>
      <c r="F333" s="197">
        <v>0.54700000000000004</v>
      </c>
      <c r="G333" s="197">
        <v>5.2169999999999996</v>
      </c>
      <c r="H333" s="197">
        <v>2.5369999999999999</v>
      </c>
      <c r="I333" s="197">
        <v>12</v>
      </c>
      <c r="J333" s="198">
        <f t="shared" si="11"/>
        <v>34.471000000000004</v>
      </c>
      <c r="K333"/>
      <c r="L333" s="196">
        <v>1.905</v>
      </c>
    </row>
    <row r="334" spans="1:12" x14ac:dyDescent="0.2">
      <c r="A334" s="111">
        <f t="shared" si="10"/>
        <v>11</v>
      </c>
      <c r="B334" s="193">
        <v>43426</v>
      </c>
      <c r="C334" s="197">
        <v>9.2070000000000007</v>
      </c>
      <c r="D334" s="197">
        <v>1.7330000000000001</v>
      </c>
      <c r="E334" s="197">
        <v>0</v>
      </c>
      <c r="F334" s="197">
        <v>0</v>
      </c>
      <c r="G334" s="197">
        <v>4.8689999999999998</v>
      </c>
      <c r="H334" s="197">
        <v>2.395</v>
      </c>
      <c r="I334" s="197">
        <v>15</v>
      </c>
      <c r="J334" s="198">
        <f t="shared" si="11"/>
        <v>33.204000000000001</v>
      </c>
      <c r="K334"/>
      <c r="L334" s="196">
        <v>1.95</v>
      </c>
    </row>
    <row r="335" spans="1:12" x14ac:dyDescent="0.2">
      <c r="A335" s="111">
        <f t="shared" si="10"/>
        <v>11</v>
      </c>
      <c r="B335" s="193">
        <v>43427</v>
      </c>
      <c r="C335" s="197">
        <v>9.4510000000000005</v>
      </c>
      <c r="D335" s="197">
        <v>1.833</v>
      </c>
      <c r="E335" s="197">
        <v>0</v>
      </c>
      <c r="F335" s="197">
        <v>0</v>
      </c>
      <c r="G335" s="197">
        <v>2.4769999999999999</v>
      </c>
      <c r="H335" s="197">
        <v>2.3530000000000002</v>
      </c>
      <c r="I335" s="197">
        <v>16</v>
      </c>
      <c r="J335" s="198">
        <f t="shared" si="11"/>
        <v>32.114000000000004</v>
      </c>
      <c r="K335"/>
      <c r="L335" s="196">
        <v>1.8149999999999999</v>
      </c>
    </row>
    <row r="336" spans="1:12" x14ac:dyDescent="0.2">
      <c r="A336" s="111">
        <f t="shared" si="10"/>
        <v>11</v>
      </c>
      <c r="B336" s="193">
        <v>43428</v>
      </c>
      <c r="C336" s="197">
        <v>8.859</v>
      </c>
      <c r="D336" s="197">
        <v>0.61899999999999999</v>
      </c>
      <c r="E336" s="197">
        <v>0</v>
      </c>
      <c r="F336" s="197">
        <v>0</v>
      </c>
      <c r="G336" s="197">
        <v>2.2010000000000001</v>
      </c>
      <c r="H336" s="197">
        <v>0</v>
      </c>
      <c r="I336" s="197">
        <v>20</v>
      </c>
      <c r="J336" s="198">
        <f t="shared" si="11"/>
        <v>31.679000000000002</v>
      </c>
      <c r="K336"/>
      <c r="L336" s="196">
        <v>1.79</v>
      </c>
    </row>
    <row r="337" spans="1:12" x14ac:dyDescent="0.2">
      <c r="A337" s="111">
        <f t="shared" si="10"/>
        <v>11</v>
      </c>
      <c r="B337" s="193">
        <v>43429</v>
      </c>
      <c r="C337" s="197">
        <v>8.3870000000000005</v>
      </c>
      <c r="D337" s="197">
        <v>0.56699999999999995</v>
      </c>
      <c r="E337" s="197">
        <v>0</v>
      </c>
      <c r="F337" s="197">
        <v>0</v>
      </c>
      <c r="G337" s="197">
        <v>1.6379999999999999</v>
      </c>
      <c r="H337" s="197">
        <v>0</v>
      </c>
      <c r="I337" s="197">
        <v>19</v>
      </c>
      <c r="J337" s="198">
        <f t="shared" si="11"/>
        <v>29.591999999999999</v>
      </c>
      <c r="K337"/>
      <c r="L337" s="196">
        <v>1.865</v>
      </c>
    </row>
    <row r="338" spans="1:12" x14ac:dyDescent="0.2">
      <c r="A338" s="111">
        <f t="shared" si="10"/>
        <v>11</v>
      </c>
      <c r="B338" s="193">
        <v>43430</v>
      </c>
      <c r="C338" s="197">
        <v>9.0129999999999999</v>
      </c>
      <c r="D338" s="197">
        <v>0.57099999999999995</v>
      </c>
      <c r="E338" s="197">
        <v>0</v>
      </c>
      <c r="F338" s="197">
        <v>0</v>
      </c>
      <c r="G338" s="197">
        <v>2.347</v>
      </c>
      <c r="H338" s="197">
        <v>0</v>
      </c>
      <c r="I338" s="197">
        <v>19</v>
      </c>
      <c r="J338" s="198">
        <f t="shared" si="11"/>
        <v>30.930999999999997</v>
      </c>
      <c r="K338"/>
      <c r="L338" s="196">
        <v>1.925</v>
      </c>
    </row>
    <row r="339" spans="1:12" x14ac:dyDescent="0.2">
      <c r="A339" s="111">
        <f t="shared" si="10"/>
        <v>11</v>
      </c>
      <c r="B339" s="193">
        <v>43431</v>
      </c>
      <c r="C339" s="197">
        <v>8.9830000000000005</v>
      </c>
      <c r="D339" s="197">
        <v>1.921</v>
      </c>
      <c r="E339" s="197">
        <v>0</v>
      </c>
      <c r="F339" s="197">
        <v>0</v>
      </c>
      <c r="G339" s="197">
        <v>0.86</v>
      </c>
      <c r="H339" s="197">
        <v>0</v>
      </c>
      <c r="I339" s="197">
        <v>21</v>
      </c>
      <c r="J339" s="198">
        <f t="shared" si="11"/>
        <v>32.763999999999996</v>
      </c>
      <c r="K339"/>
      <c r="L339" s="196">
        <v>1.855</v>
      </c>
    </row>
    <row r="340" spans="1:12" x14ac:dyDescent="0.2">
      <c r="A340" s="111">
        <f t="shared" si="10"/>
        <v>11</v>
      </c>
      <c r="B340" s="193">
        <v>43432</v>
      </c>
      <c r="C340" s="197">
        <v>8.8170000000000002</v>
      </c>
      <c r="D340" s="197">
        <v>0.48</v>
      </c>
      <c r="E340" s="197">
        <v>0</v>
      </c>
      <c r="F340" s="197">
        <v>0</v>
      </c>
      <c r="G340" s="197">
        <v>2.1219999999999999</v>
      </c>
      <c r="H340" s="197">
        <v>0</v>
      </c>
      <c r="I340" s="197">
        <v>19</v>
      </c>
      <c r="J340" s="198">
        <f t="shared" si="11"/>
        <v>30.419</v>
      </c>
      <c r="K340"/>
      <c r="L340" s="196">
        <v>1.93</v>
      </c>
    </row>
    <row r="341" spans="1:12" x14ac:dyDescent="0.2">
      <c r="A341" s="111">
        <f t="shared" si="10"/>
        <v>11</v>
      </c>
      <c r="B341" s="193">
        <v>43433</v>
      </c>
      <c r="C341" s="197">
        <v>9.42</v>
      </c>
      <c r="D341" s="197">
        <v>1.252</v>
      </c>
      <c r="E341" s="197">
        <v>0</v>
      </c>
      <c r="F341" s="197">
        <v>0</v>
      </c>
      <c r="G341" s="197">
        <v>0.87</v>
      </c>
      <c r="H341" s="197">
        <v>0.58899999999999997</v>
      </c>
      <c r="I341" s="197">
        <v>21</v>
      </c>
      <c r="J341" s="198">
        <f t="shared" si="11"/>
        <v>33.131</v>
      </c>
      <c r="K341"/>
      <c r="L341" s="196">
        <v>1.895</v>
      </c>
    </row>
    <row r="342" spans="1:12" x14ac:dyDescent="0.2">
      <c r="A342" s="111">
        <f t="shared" si="10"/>
        <v>11</v>
      </c>
      <c r="B342" s="193">
        <v>43434</v>
      </c>
      <c r="C342" s="197">
        <v>8.9169999999999998</v>
      </c>
      <c r="D342" s="197">
        <v>0</v>
      </c>
      <c r="E342" s="197">
        <v>0</v>
      </c>
      <c r="F342" s="197">
        <v>0</v>
      </c>
      <c r="G342" s="197">
        <v>2.48</v>
      </c>
      <c r="H342" s="197">
        <v>0.27700000000000002</v>
      </c>
      <c r="I342" s="197">
        <v>19</v>
      </c>
      <c r="J342" s="198">
        <f t="shared" si="11"/>
        <v>30.673999999999999</v>
      </c>
      <c r="K342"/>
      <c r="L342" s="196">
        <v>1.835</v>
      </c>
    </row>
    <row r="343" spans="1:12" x14ac:dyDescent="0.2">
      <c r="A343" s="111">
        <f t="shared" si="10"/>
        <v>12</v>
      </c>
      <c r="B343" s="193">
        <v>43435</v>
      </c>
      <c r="C343" s="197">
        <v>8.5500000000000007</v>
      </c>
      <c r="D343" s="197">
        <v>0.85399999999999998</v>
      </c>
      <c r="E343" s="197">
        <v>0</v>
      </c>
      <c r="F343" s="197">
        <v>0</v>
      </c>
      <c r="G343" s="197">
        <v>1.76</v>
      </c>
      <c r="H343" s="197">
        <v>0.27700000000000002</v>
      </c>
      <c r="I343" s="197">
        <v>19</v>
      </c>
      <c r="J343" s="198">
        <f t="shared" si="11"/>
        <v>30.440999999999999</v>
      </c>
      <c r="K343"/>
      <c r="L343" s="196">
        <v>1.79</v>
      </c>
    </row>
    <row r="344" spans="1:12" x14ac:dyDescent="0.2">
      <c r="A344" s="111">
        <f t="shared" si="10"/>
        <v>12</v>
      </c>
      <c r="B344" s="193">
        <v>43436</v>
      </c>
      <c r="C344" s="197">
        <v>8.3580000000000005</v>
      </c>
      <c r="D344" s="197">
        <v>0.72399999999999998</v>
      </c>
      <c r="E344" s="197">
        <v>0</v>
      </c>
      <c r="F344" s="197">
        <v>0</v>
      </c>
      <c r="G344" s="197">
        <v>1.577</v>
      </c>
      <c r="H344" s="197">
        <v>0.58199999999999996</v>
      </c>
      <c r="I344" s="197">
        <v>19</v>
      </c>
      <c r="J344" s="198">
        <f t="shared" si="11"/>
        <v>30.241</v>
      </c>
      <c r="K344"/>
      <c r="L344" s="196">
        <v>1.855</v>
      </c>
    </row>
    <row r="345" spans="1:12" x14ac:dyDescent="0.2">
      <c r="A345" s="111">
        <f t="shared" si="10"/>
        <v>12</v>
      </c>
      <c r="B345" s="193">
        <v>43437</v>
      </c>
      <c r="C345" s="197">
        <v>9.0860000000000003</v>
      </c>
      <c r="D345" s="197">
        <v>1.2709999999999999</v>
      </c>
      <c r="E345" s="197">
        <v>0</v>
      </c>
      <c r="F345" s="197">
        <v>0</v>
      </c>
      <c r="G345" s="197">
        <v>0.72699999999999998</v>
      </c>
      <c r="H345" s="197">
        <v>0.48599999999999999</v>
      </c>
      <c r="I345" s="197">
        <v>21</v>
      </c>
      <c r="J345" s="198">
        <f t="shared" si="11"/>
        <v>32.57</v>
      </c>
      <c r="K345"/>
      <c r="L345" s="196">
        <v>1.8380000000000001</v>
      </c>
    </row>
    <row r="346" spans="1:12" x14ac:dyDescent="0.2">
      <c r="A346" s="111">
        <f t="shared" si="10"/>
        <v>12</v>
      </c>
      <c r="B346" s="193">
        <v>43438</v>
      </c>
      <c r="C346" s="197">
        <v>9.2420000000000009</v>
      </c>
      <c r="D346" s="197">
        <v>1.0660000000000001</v>
      </c>
      <c r="E346" s="197">
        <v>0</v>
      </c>
      <c r="F346" s="197">
        <v>0</v>
      </c>
      <c r="G346" s="197">
        <v>0.872</v>
      </c>
      <c r="H346" s="197">
        <v>1.238</v>
      </c>
      <c r="I346" s="197">
        <v>21</v>
      </c>
      <c r="J346" s="198">
        <f t="shared" si="11"/>
        <v>33.417999999999999</v>
      </c>
      <c r="K346"/>
      <c r="L346" s="196">
        <v>1.877</v>
      </c>
    </row>
    <row r="347" spans="1:12" x14ac:dyDescent="0.2">
      <c r="A347" s="111">
        <f t="shared" si="10"/>
        <v>12</v>
      </c>
      <c r="B347" s="193">
        <v>43439</v>
      </c>
      <c r="C347" s="197">
        <v>8.952</v>
      </c>
      <c r="D347" s="197">
        <v>1.165</v>
      </c>
      <c r="E347" s="197">
        <v>0</v>
      </c>
      <c r="F347" s="197">
        <v>0</v>
      </c>
      <c r="G347" s="197">
        <v>0.96799999999999997</v>
      </c>
      <c r="H347" s="197">
        <v>1.133</v>
      </c>
      <c r="I347" s="197">
        <v>20</v>
      </c>
      <c r="J347" s="198">
        <f t="shared" si="11"/>
        <v>32.218000000000004</v>
      </c>
      <c r="K347"/>
      <c r="L347" s="196">
        <v>1.847</v>
      </c>
    </row>
    <row r="348" spans="1:12" x14ac:dyDescent="0.2">
      <c r="A348" s="111">
        <f t="shared" si="10"/>
        <v>12</v>
      </c>
      <c r="B348" s="193">
        <v>43440</v>
      </c>
      <c r="C348" s="197">
        <v>8.6940000000000008</v>
      </c>
      <c r="D348" s="197">
        <v>1.6359999999999999</v>
      </c>
      <c r="E348" s="197">
        <v>0</v>
      </c>
      <c r="F348" s="197">
        <v>0</v>
      </c>
      <c r="G348" s="197">
        <v>1.032</v>
      </c>
      <c r="H348" s="197">
        <v>0.82899999999999996</v>
      </c>
      <c r="I348" s="197">
        <v>21</v>
      </c>
      <c r="J348" s="198">
        <f t="shared" si="11"/>
        <v>33.191000000000003</v>
      </c>
      <c r="K348"/>
      <c r="L348" s="196">
        <v>1.9419999999999999</v>
      </c>
    </row>
    <row r="349" spans="1:12" x14ac:dyDescent="0.2">
      <c r="A349" s="111">
        <f t="shared" si="10"/>
        <v>12</v>
      </c>
      <c r="B349" s="193">
        <v>43441</v>
      </c>
      <c r="C349" s="197">
        <v>9.0239999999999991</v>
      </c>
      <c r="D349" s="197">
        <v>1.569</v>
      </c>
      <c r="E349" s="197">
        <v>0</v>
      </c>
      <c r="F349" s="197">
        <v>0</v>
      </c>
      <c r="G349" s="197">
        <v>1.92</v>
      </c>
      <c r="H349" s="197">
        <v>0.33100000000000002</v>
      </c>
      <c r="I349" s="197">
        <v>20</v>
      </c>
      <c r="J349" s="198">
        <f t="shared" si="11"/>
        <v>32.844000000000001</v>
      </c>
      <c r="K349"/>
      <c r="L349" s="196">
        <v>1.873</v>
      </c>
    </row>
    <row r="350" spans="1:12" x14ac:dyDescent="0.2">
      <c r="A350" s="111">
        <f t="shared" si="10"/>
        <v>12</v>
      </c>
      <c r="B350" s="193">
        <v>43442</v>
      </c>
      <c r="C350" s="197">
        <v>8.6349999999999998</v>
      </c>
      <c r="D350" s="197">
        <v>1.3640000000000001</v>
      </c>
      <c r="E350" s="197">
        <v>0</v>
      </c>
      <c r="F350" s="197">
        <v>0</v>
      </c>
      <c r="G350" s="197">
        <v>1.494</v>
      </c>
      <c r="H350" s="197">
        <v>0.23699999999999999</v>
      </c>
      <c r="I350" s="197">
        <v>20</v>
      </c>
      <c r="J350" s="198">
        <f t="shared" si="11"/>
        <v>31.73</v>
      </c>
      <c r="K350"/>
      <c r="L350" s="196">
        <v>1.8260000000000001</v>
      </c>
    </row>
    <row r="351" spans="1:12" x14ac:dyDescent="0.2">
      <c r="A351" s="111">
        <f t="shared" si="10"/>
        <v>12</v>
      </c>
      <c r="B351" s="193">
        <v>43443</v>
      </c>
      <c r="C351" s="197">
        <v>8.4380000000000006</v>
      </c>
      <c r="D351" s="197">
        <v>0.89700000000000002</v>
      </c>
      <c r="E351" s="197">
        <v>0</v>
      </c>
      <c r="F351" s="197">
        <v>0</v>
      </c>
      <c r="G351" s="197">
        <v>1.7010000000000001</v>
      </c>
      <c r="H351" s="197">
        <v>0.34100000000000003</v>
      </c>
      <c r="I351" s="197">
        <v>20</v>
      </c>
      <c r="J351" s="198">
        <f t="shared" si="11"/>
        <v>31.377000000000002</v>
      </c>
      <c r="K351"/>
      <c r="L351" s="196">
        <v>1.867</v>
      </c>
    </row>
    <row r="352" spans="1:12" x14ac:dyDescent="0.2">
      <c r="A352" s="111">
        <f t="shared" si="10"/>
        <v>12</v>
      </c>
      <c r="B352" s="193">
        <v>43444</v>
      </c>
      <c r="C352" s="197">
        <v>9.1140000000000008</v>
      </c>
      <c r="D352" s="197">
        <v>0.5</v>
      </c>
      <c r="E352" s="197">
        <v>0</v>
      </c>
      <c r="F352" s="197">
        <v>0</v>
      </c>
      <c r="G352" s="197">
        <v>2.2189999999999999</v>
      </c>
      <c r="H352" s="197">
        <v>0.32600000000000001</v>
      </c>
      <c r="I352" s="197">
        <v>20</v>
      </c>
      <c r="J352" s="198">
        <f t="shared" si="11"/>
        <v>32.158999999999999</v>
      </c>
      <c r="K352"/>
      <c r="L352" s="196">
        <v>1.909</v>
      </c>
    </row>
    <row r="353" spans="1:12" x14ac:dyDescent="0.2">
      <c r="A353" s="111">
        <f t="shared" si="10"/>
        <v>12</v>
      </c>
      <c r="B353" s="193">
        <v>43445</v>
      </c>
      <c r="C353" s="197">
        <v>9.4809999999999999</v>
      </c>
      <c r="D353" s="197">
        <v>0.61599999999999999</v>
      </c>
      <c r="E353" s="197">
        <v>0</v>
      </c>
      <c r="F353" s="197">
        <v>0.04</v>
      </c>
      <c r="G353" s="197">
        <v>2.3170000000000002</v>
      </c>
      <c r="H353" s="197">
        <v>0.379</v>
      </c>
      <c r="I353" s="197">
        <v>20</v>
      </c>
      <c r="J353" s="198">
        <f t="shared" si="11"/>
        <v>32.832999999999998</v>
      </c>
      <c r="K353"/>
      <c r="L353" s="196">
        <v>1.899</v>
      </c>
    </row>
    <row r="354" spans="1:12" x14ac:dyDescent="0.2">
      <c r="A354" s="111">
        <f t="shared" si="10"/>
        <v>12</v>
      </c>
      <c r="B354" s="193">
        <v>43446</v>
      </c>
      <c r="C354" s="197">
        <v>9.1980000000000004</v>
      </c>
      <c r="D354" s="197">
        <v>1.8029999999999999</v>
      </c>
      <c r="E354" s="197">
        <v>1.4850000000000001</v>
      </c>
      <c r="F354" s="197">
        <v>0</v>
      </c>
      <c r="G354" s="197">
        <v>1.101</v>
      </c>
      <c r="H354" s="197">
        <v>1.0409999999999999</v>
      </c>
      <c r="I354" s="197">
        <v>18</v>
      </c>
      <c r="J354" s="198">
        <f t="shared" si="11"/>
        <v>32.628</v>
      </c>
      <c r="K354"/>
      <c r="L354" s="196">
        <v>1.899</v>
      </c>
    </row>
    <row r="355" spans="1:12" x14ac:dyDescent="0.2">
      <c r="A355" s="111">
        <f t="shared" si="10"/>
        <v>12</v>
      </c>
      <c r="B355" s="193">
        <v>43447</v>
      </c>
      <c r="C355" s="197">
        <v>9.6690000000000005</v>
      </c>
      <c r="D355" s="197">
        <v>0.56799999999999995</v>
      </c>
      <c r="E355" s="197">
        <v>0</v>
      </c>
      <c r="F355" s="197">
        <v>0</v>
      </c>
      <c r="G355" s="197">
        <v>2.2050000000000001</v>
      </c>
      <c r="H355" s="197">
        <v>0.32300000000000001</v>
      </c>
      <c r="I355" s="197">
        <v>20</v>
      </c>
      <c r="J355" s="198">
        <f t="shared" si="11"/>
        <v>32.765000000000001</v>
      </c>
      <c r="K355"/>
      <c r="L355" s="196">
        <v>1.8779999999999999</v>
      </c>
    </row>
    <row r="356" spans="1:12" x14ac:dyDescent="0.2">
      <c r="A356" s="111">
        <f t="shared" si="10"/>
        <v>12</v>
      </c>
      <c r="B356" s="193">
        <v>43448</v>
      </c>
      <c r="C356" s="197">
        <v>8.66</v>
      </c>
      <c r="D356" s="197">
        <v>0.68799999999999994</v>
      </c>
      <c r="E356" s="197">
        <v>0</v>
      </c>
      <c r="F356" s="197">
        <v>0</v>
      </c>
      <c r="G356" s="197">
        <v>2.4750000000000001</v>
      </c>
      <c r="H356" s="197">
        <v>0.28100000000000003</v>
      </c>
      <c r="I356" s="197">
        <v>19</v>
      </c>
      <c r="J356" s="198">
        <f t="shared" si="11"/>
        <v>31.103999999999999</v>
      </c>
      <c r="K356"/>
      <c r="L356" s="196">
        <v>1.833</v>
      </c>
    </row>
    <row r="357" spans="1:12" x14ac:dyDescent="0.2">
      <c r="A357" s="111">
        <f t="shared" si="10"/>
        <v>12</v>
      </c>
      <c r="B357" s="193">
        <v>43449</v>
      </c>
      <c r="C357" s="197">
        <v>9.2560000000000002</v>
      </c>
      <c r="D357" s="197">
        <v>1.2490000000000001</v>
      </c>
      <c r="E357" s="197">
        <v>0</v>
      </c>
      <c r="F357" s="197">
        <v>0</v>
      </c>
      <c r="G357" s="197">
        <v>0.86099999999999999</v>
      </c>
      <c r="H357" s="197">
        <v>0.39900000000000002</v>
      </c>
      <c r="I357" s="197">
        <v>19</v>
      </c>
      <c r="J357" s="198">
        <f t="shared" si="11"/>
        <v>30.765000000000001</v>
      </c>
      <c r="K357"/>
      <c r="L357" s="196">
        <v>1.8360000000000001</v>
      </c>
    </row>
    <row r="358" spans="1:12" x14ac:dyDescent="0.2">
      <c r="A358" s="111">
        <f t="shared" si="10"/>
        <v>12</v>
      </c>
      <c r="B358" s="193">
        <v>43450</v>
      </c>
      <c r="C358" s="197">
        <v>9.1479999999999997</v>
      </c>
      <c r="D358" s="197">
        <v>0.57899999999999996</v>
      </c>
      <c r="E358" s="197">
        <v>0</v>
      </c>
      <c r="F358" s="197">
        <v>0</v>
      </c>
      <c r="G358" s="197">
        <v>1.319</v>
      </c>
      <c r="H358" s="197">
        <v>0.33500000000000002</v>
      </c>
      <c r="I358" s="197">
        <v>19</v>
      </c>
      <c r="J358" s="198">
        <f t="shared" si="11"/>
        <v>30.381</v>
      </c>
      <c r="K358"/>
      <c r="L358" s="196">
        <v>1.8460000000000001</v>
      </c>
    </row>
    <row r="359" spans="1:12" x14ac:dyDescent="0.2">
      <c r="A359" s="111">
        <f t="shared" si="10"/>
        <v>12</v>
      </c>
      <c r="B359" s="193">
        <v>43451</v>
      </c>
      <c r="C359" s="197">
        <v>9.2330000000000005</v>
      </c>
      <c r="D359" s="197">
        <v>1.117</v>
      </c>
      <c r="E359" s="197">
        <v>0</v>
      </c>
      <c r="F359" s="197">
        <v>0</v>
      </c>
      <c r="G359" s="197">
        <v>1.9019999999999999</v>
      </c>
      <c r="H359" s="197">
        <v>0.30099999999999999</v>
      </c>
      <c r="I359" s="197">
        <v>21</v>
      </c>
      <c r="J359" s="198">
        <f t="shared" si="11"/>
        <v>33.552999999999997</v>
      </c>
      <c r="K359"/>
      <c r="L359" s="196">
        <v>1.83</v>
      </c>
    </row>
    <row r="360" spans="1:12" x14ac:dyDescent="0.2">
      <c r="A360" s="111">
        <f t="shared" si="10"/>
        <v>12</v>
      </c>
      <c r="B360" s="193">
        <v>43452</v>
      </c>
      <c r="C360" s="197">
        <v>9.173</v>
      </c>
      <c r="D360" s="197">
        <v>1.373</v>
      </c>
      <c r="E360" s="197">
        <v>0</v>
      </c>
      <c r="F360" s="197">
        <v>0</v>
      </c>
      <c r="G360" s="197">
        <v>1.754</v>
      </c>
      <c r="H360" s="197">
        <v>0.32</v>
      </c>
      <c r="I360" s="197">
        <v>20</v>
      </c>
      <c r="J360" s="198">
        <f t="shared" si="11"/>
        <v>32.619999999999997</v>
      </c>
      <c r="K360"/>
      <c r="L360" s="196">
        <v>1.8720000000000001</v>
      </c>
    </row>
    <row r="361" spans="1:12" x14ac:dyDescent="0.2">
      <c r="A361" s="111">
        <f t="shared" si="10"/>
        <v>12</v>
      </c>
      <c r="B361" s="193">
        <v>43453</v>
      </c>
      <c r="C361" s="197">
        <v>9.4350000000000005</v>
      </c>
      <c r="D361" s="197">
        <v>2.2719999999999998</v>
      </c>
      <c r="E361" s="197">
        <v>0</v>
      </c>
      <c r="F361" s="197">
        <v>0</v>
      </c>
      <c r="G361" s="197">
        <v>0.75900000000000001</v>
      </c>
      <c r="H361" s="197">
        <v>0.438</v>
      </c>
      <c r="I361" s="197">
        <v>20</v>
      </c>
      <c r="J361" s="198">
        <f t="shared" si="11"/>
        <v>32.904000000000003</v>
      </c>
      <c r="K361"/>
      <c r="L361" s="196">
        <v>1.843</v>
      </c>
    </row>
    <row r="362" spans="1:12" x14ac:dyDescent="0.2">
      <c r="A362" s="111">
        <f t="shared" si="10"/>
        <v>12</v>
      </c>
      <c r="B362" s="193">
        <v>43454</v>
      </c>
      <c r="C362" s="197">
        <v>8.9789999999999992</v>
      </c>
      <c r="D362" s="197">
        <v>2.339</v>
      </c>
      <c r="E362" s="197">
        <v>0</v>
      </c>
      <c r="F362" s="197">
        <v>0</v>
      </c>
      <c r="G362" s="197">
        <v>0.71699999999999997</v>
      </c>
      <c r="H362" s="197">
        <v>0.48699999999999999</v>
      </c>
      <c r="I362" s="197">
        <v>21</v>
      </c>
      <c r="J362" s="198">
        <f t="shared" si="11"/>
        <v>33.521999999999998</v>
      </c>
      <c r="K362"/>
      <c r="L362" s="196">
        <v>1.968</v>
      </c>
    </row>
    <row r="363" spans="1:12" x14ac:dyDescent="0.2">
      <c r="A363" s="111">
        <f t="shared" si="10"/>
        <v>12</v>
      </c>
      <c r="B363" s="193">
        <v>43455</v>
      </c>
      <c r="C363" s="197">
        <v>8.8409999999999993</v>
      </c>
      <c r="D363" s="197">
        <v>1.0329999999999999</v>
      </c>
      <c r="E363" s="197">
        <v>0</v>
      </c>
      <c r="F363" s="197">
        <v>0</v>
      </c>
      <c r="G363" s="197">
        <v>1.385</v>
      </c>
      <c r="H363" s="197">
        <v>0.54</v>
      </c>
      <c r="I363" s="197">
        <v>21</v>
      </c>
      <c r="J363" s="198">
        <f t="shared" si="11"/>
        <v>32.798999999999999</v>
      </c>
      <c r="K363"/>
      <c r="L363" s="196">
        <v>1.84</v>
      </c>
    </row>
    <row r="364" spans="1:12" x14ac:dyDescent="0.2">
      <c r="A364" s="111">
        <f t="shared" si="10"/>
        <v>12</v>
      </c>
      <c r="B364" s="193">
        <v>43456</v>
      </c>
      <c r="C364" s="197">
        <v>8.5210000000000008</v>
      </c>
      <c r="D364" s="197">
        <v>0.65</v>
      </c>
      <c r="E364" s="197">
        <v>0</v>
      </c>
      <c r="F364" s="197">
        <v>0</v>
      </c>
      <c r="G364" s="197">
        <v>1.4790000000000001</v>
      </c>
      <c r="H364" s="197">
        <v>0.46800000000000003</v>
      </c>
      <c r="I364" s="197">
        <v>20</v>
      </c>
      <c r="J364" s="198">
        <f t="shared" si="11"/>
        <v>31.118000000000002</v>
      </c>
      <c r="K364"/>
      <c r="L364" s="196">
        <v>1.85</v>
      </c>
    </row>
    <row r="365" spans="1:12" x14ac:dyDescent="0.2">
      <c r="A365" s="111">
        <f t="shared" si="10"/>
        <v>12</v>
      </c>
      <c r="B365" s="193">
        <v>43457</v>
      </c>
      <c r="C365" s="197">
        <v>8.43</v>
      </c>
      <c r="D365" s="197">
        <v>0.63100000000000001</v>
      </c>
      <c r="E365" s="197">
        <v>0</v>
      </c>
      <c r="F365" s="197">
        <v>0</v>
      </c>
      <c r="G365" s="197">
        <v>1.2809999999999999</v>
      </c>
      <c r="H365" s="197">
        <v>0.42199999999999999</v>
      </c>
      <c r="I365" s="197">
        <v>21</v>
      </c>
      <c r="J365" s="198">
        <f t="shared" si="11"/>
        <v>31.764000000000003</v>
      </c>
      <c r="K365"/>
      <c r="L365" s="196">
        <v>1.806</v>
      </c>
    </row>
    <row r="366" spans="1:12" x14ac:dyDescent="0.2">
      <c r="A366" s="111">
        <f t="shared" si="10"/>
        <v>12</v>
      </c>
      <c r="B366" s="193">
        <v>43458</v>
      </c>
      <c r="C366" s="197">
        <v>8.6989999999999998</v>
      </c>
      <c r="D366" s="197">
        <v>1.514</v>
      </c>
      <c r="E366" s="197">
        <v>0</v>
      </c>
      <c r="F366" s="197">
        <v>0</v>
      </c>
      <c r="G366" s="197">
        <v>2.008</v>
      </c>
      <c r="H366" s="197">
        <v>0.35299999999999998</v>
      </c>
      <c r="I366" s="197">
        <v>20</v>
      </c>
      <c r="J366" s="198">
        <f t="shared" si="11"/>
        <v>32.573999999999998</v>
      </c>
      <c r="K366"/>
      <c r="L366" s="196">
        <v>1.835</v>
      </c>
    </row>
    <row r="367" spans="1:12" x14ac:dyDescent="0.2">
      <c r="A367" s="111">
        <f t="shared" si="10"/>
        <v>12</v>
      </c>
      <c r="B367" s="193">
        <v>43459</v>
      </c>
      <c r="C367" s="197">
        <v>8.0039999999999996</v>
      </c>
      <c r="D367" s="197">
        <v>1.32</v>
      </c>
      <c r="E367" s="197">
        <v>0</v>
      </c>
      <c r="F367" s="197">
        <v>0</v>
      </c>
      <c r="G367" s="197">
        <v>0.81499999999999995</v>
      </c>
      <c r="H367" s="197">
        <v>0.41799999999999998</v>
      </c>
      <c r="I367" s="197">
        <v>20</v>
      </c>
      <c r="J367" s="198">
        <f t="shared" si="11"/>
        <v>30.556999999999999</v>
      </c>
      <c r="K367"/>
      <c r="L367" s="196">
        <v>1.77</v>
      </c>
    </row>
    <row r="368" spans="1:12" x14ac:dyDescent="0.2">
      <c r="A368" s="111">
        <f t="shared" si="10"/>
        <v>12</v>
      </c>
      <c r="B368" s="193">
        <v>43460</v>
      </c>
      <c r="C368" s="197">
        <v>8.8260000000000005</v>
      </c>
      <c r="D368" s="197">
        <v>0.56699999999999995</v>
      </c>
      <c r="E368" s="197">
        <v>0</v>
      </c>
      <c r="F368" s="197">
        <v>0</v>
      </c>
      <c r="G368" s="197">
        <v>2.0990000000000002</v>
      </c>
      <c r="H368" s="197">
        <v>0.38100000000000001</v>
      </c>
      <c r="I368" s="197">
        <v>22</v>
      </c>
      <c r="J368" s="198">
        <f t="shared" si="11"/>
        <v>33.873000000000005</v>
      </c>
      <c r="K368"/>
      <c r="L368" s="196">
        <v>1.8859999999999999</v>
      </c>
    </row>
    <row r="369" spans="1:12" x14ac:dyDescent="0.2">
      <c r="A369" s="111">
        <f t="shared" si="10"/>
        <v>12</v>
      </c>
      <c r="B369" s="193">
        <v>43461</v>
      </c>
      <c r="C369" s="197">
        <v>8.7870000000000008</v>
      </c>
      <c r="D369" s="197">
        <v>1.208</v>
      </c>
      <c r="E369" s="197">
        <v>0</v>
      </c>
      <c r="F369" s="197">
        <v>0</v>
      </c>
      <c r="G369" s="197">
        <v>1.55</v>
      </c>
      <c r="H369" s="197">
        <v>0.40899999999999997</v>
      </c>
      <c r="I369" s="197">
        <v>20</v>
      </c>
      <c r="J369" s="198">
        <f t="shared" si="11"/>
        <v>31.954000000000001</v>
      </c>
      <c r="K369"/>
      <c r="L369" s="196">
        <v>1.8069999999999999</v>
      </c>
    </row>
    <row r="370" spans="1:12" x14ac:dyDescent="0.2">
      <c r="A370" s="111">
        <f t="shared" si="10"/>
        <v>12</v>
      </c>
      <c r="B370" s="193">
        <v>43462</v>
      </c>
      <c r="C370" s="197">
        <v>8.8420000000000005</v>
      </c>
      <c r="D370" s="197">
        <v>0.49399999999999999</v>
      </c>
      <c r="E370" s="197">
        <v>0</v>
      </c>
      <c r="F370" s="197">
        <v>0</v>
      </c>
      <c r="G370" s="197">
        <v>1.859</v>
      </c>
      <c r="H370" s="197">
        <v>0.44400000000000001</v>
      </c>
      <c r="I370" s="197">
        <v>21</v>
      </c>
      <c r="J370" s="198">
        <f t="shared" si="11"/>
        <v>32.639000000000003</v>
      </c>
      <c r="K370"/>
      <c r="L370" s="196">
        <v>1.84</v>
      </c>
    </row>
    <row r="371" spans="1:12" x14ac:dyDescent="0.2">
      <c r="A371" s="111">
        <f t="shared" si="10"/>
        <v>12</v>
      </c>
      <c r="B371" s="193">
        <v>43463</v>
      </c>
      <c r="C371" s="197">
        <v>8.9789999999999992</v>
      </c>
      <c r="D371" s="197">
        <v>0.48799999999999999</v>
      </c>
      <c r="E371" s="197">
        <v>0</v>
      </c>
      <c r="F371" s="197">
        <v>0</v>
      </c>
      <c r="G371" s="197">
        <v>1.62</v>
      </c>
      <c r="H371" s="197">
        <v>0.45700000000000002</v>
      </c>
      <c r="I371" s="197">
        <v>22</v>
      </c>
      <c r="J371" s="198">
        <f t="shared" si="11"/>
        <v>33.543999999999997</v>
      </c>
      <c r="K371"/>
      <c r="L371" s="196">
        <v>1.867</v>
      </c>
    </row>
    <row r="372" spans="1:12" x14ac:dyDescent="0.2">
      <c r="A372" s="111">
        <f t="shared" si="10"/>
        <v>12</v>
      </c>
      <c r="B372" s="193">
        <v>43464</v>
      </c>
      <c r="C372" s="197">
        <v>8.7569999999999997</v>
      </c>
      <c r="D372" s="197">
        <v>0.54100000000000004</v>
      </c>
      <c r="E372" s="197">
        <v>0</v>
      </c>
      <c r="F372" s="197">
        <v>0</v>
      </c>
      <c r="G372" s="197">
        <v>1.891</v>
      </c>
      <c r="H372" s="197">
        <v>0.42699999999999999</v>
      </c>
      <c r="I372" s="197">
        <v>21</v>
      </c>
      <c r="J372" s="198">
        <f t="shared" si="11"/>
        <v>32.616</v>
      </c>
      <c r="K372"/>
      <c r="L372" s="196">
        <v>1.8979999999999999</v>
      </c>
    </row>
    <row r="373" spans="1:12" x14ac:dyDescent="0.2">
      <c r="A373" s="111">
        <f t="shared" si="10"/>
        <v>12</v>
      </c>
      <c r="B373" s="208">
        <v>43465</v>
      </c>
      <c r="C373" s="199">
        <v>9.0990000000000002</v>
      </c>
      <c r="D373" s="199">
        <v>1.833</v>
      </c>
      <c r="E373" s="199">
        <v>0</v>
      </c>
      <c r="F373" s="199">
        <v>0</v>
      </c>
      <c r="G373" s="199">
        <v>1.1879999999999999</v>
      </c>
      <c r="H373" s="199">
        <v>0.308</v>
      </c>
      <c r="I373" s="199">
        <v>19</v>
      </c>
      <c r="J373" s="200">
        <f t="shared" si="11"/>
        <v>31.428000000000001</v>
      </c>
      <c r="K373"/>
      <c r="L373" s="203">
        <v>1.8</v>
      </c>
    </row>
    <row r="374" spans="1:12" s="67" customFormat="1" x14ac:dyDescent="0.2">
      <c r="A374" s="111"/>
      <c r="B374" s="209" t="s">
        <v>4</v>
      </c>
      <c r="C374" s="201">
        <f>SUM(C9:C373)</f>
        <v>3482.6999999999966</v>
      </c>
      <c r="D374" s="201">
        <f t="shared" ref="D374:J374" si="12">SUM(D9:D373)</f>
        <v>228.15400000000005</v>
      </c>
      <c r="E374" s="201">
        <f t="shared" si="12"/>
        <v>38.707999999999998</v>
      </c>
      <c r="F374" s="201">
        <f t="shared" si="12"/>
        <v>6.4349999999999987</v>
      </c>
      <c r="G374" s="201">
        <f t="shared" si="12"/>
        <v>444.04600000000005</v>
      </c>
      <c r="H374" s="201">
        <f t="shared" si="12"/>
        <v>69.845000000000027</v>
      </c>
      <c r="I374" s="201">
        <f t="shared" si="12"/>
        <v>8240</v>
      </c>
      <c r="J374" s="201">
        <f t="shared" si="12"/>
        <v>12509.888000000003</v>
      </c>
      <c r="K374"/>
      <c r="L374" s="204">
        <f>+MAX(L9:L373)</f>
        <v>2.2629999999999999</v>
      </c>
    </row>
    <row r="375" spans="1:12" x14ac:dyDescent="0.2">
      <c r="J375" s="205">
        <f>+SUM(J9:J373)-SUM(C374:I374)</f>
        <v>0</v>
      </c>
      <c r="K375"/>
    </row>
    <row r="376" spans="1:12" x14ac:dyDescent="0.2">
      <c r="A376" s="111"/>
    </row>
    <row r="377" spans="1:12" x14ac:dyDescent="0.2">
      <c r="A377" s="111"/>
    </row>
    <row r="378" spans="1:12" x14ac:dyDescent="0.2">
      <c r="A378" s="111" t="str">
        <f t="shared" ref="A378:A415" si="13">+IF(ISBLANK($B378),"",MONTH($B378))</f>
        <v/>
      </c>
    </row>
    <row r="379" spans="1:12" x14ac:dyDescent="0.2">
      <c r="A379" s="111" t="str">
        <f t="shared" si="13"/>
        <v/>
      </c>
    </row>
    <row r="380" spans="1:12" x14ac:dyDescent="0.2">
      <c r="A380" s="111" t="str">
        <f t="shared" si="13"/>
        <v/>
      </c>
      <c r="C380" s="202"/>
      <c r="D380" s="202"/>
      <c r="E380" s="202"/>
      <c r="F380" s="202"/>
      <c r="G380" s="202"/>
      <c r="H380" s="202"/>
      <c r="I380" s="202"/>
      <c r="J380" s="202"/>
      <c r="L380" s="202"/>
    </row>
    <row r="381" spans="1:12" x14ac:dyDescent="0.2">
      <c r="A381" s="111" t="str">
        <f t="shared" si="13"/>
        <v/>
      </c>
      <c r="C381" s="202"/>
      <c r="D381" s="202"/>
      <c r="E381" s="202"/>
      <c r="F381" s="202"/>
      <c r="G381" s="202"/>
      <c r="H381" s="202"/>
      <c r="I381" s="202"/>
      <c r="J381" s="202"/>
      <c r="L381" s="202"/>
    </row>
    <row r="382" spans="1:12" x14ac:dyDescent="0.2">
      <c r="A382" s="111" t="str">
        <f t="shared" si="13"/>
        <v/>
      </c>
      <c r="C382" s="202"/>
      <c r="D382" s="202"/>
      <c r="E382" s="202"/>
      <c r="F382" s="202"/>
      <c r="G382" s="202"/>
      <c r="H382" s="202"/>
      <c r="I382" s="202"/>
      <c r="J382" s="202"/>
      <c r="L382" s="202"/>
    </row>
    <row r="383" spans="1:12" x14ac:dyDescent="0.2">
      <c r="A383" s="111" t="str">
        <f t="shared" si="13"/>
        <v/>
      </c>
      <c r="C383" s="202"/>
      <c r="D383" s="202"/>
      <c r="E383" s="202"/>
      <c r="F383" s="202"/>
      <c r="G383" s="202"/>
      <c r="H383" s="202"/>
      <c r="I383" s="202"/>
      <c r="J383" s="202"/>
      <c r="L383" s="202"/>
    </row>
    <row r="384" spans="1:12" x14ac:dyDescent="0.2">
      <c r="A384" s="111" t="str">
        <f t="shared" si="13"/>
        <v/>
      </c>
      <c r="C384" s="202"/>
      <c r="D384" s="202"/>
      <c r="E384" s="202"/>
      <c r="F384" s="202"/>
      <c r="G384" s="202"/>
      <c r="H384" s="202"/>
      <c r="I384" s="202"/>
      <c r="J384" s="202"/>
      <c r="L384" s="202"/>
    </row>
    <row r="385" spans="1:12" x14ac:dyDescent="0.2">
      <c r="A385" s="111" t="str">
        <f t="shared" si="13"/>
        <v/>
      </c>
      <c r="C385" s="202"/>
      <c r="D385" s="202"/>
      <c r="E385" s="202"/>
      <c r="F385" s="202"/>
      <c r="G385" s="202"/>
      <c r="H385" s="202"/>
      <c r="I385" s="202"/>
      <c r="J385" s="202"/>
      <c r="L385" s="202"/>
    </row>
    <row r="386" spans="1:12" x14ac:dyDescent="0.2">
      <c r="A386" s="111" t="str">
        <f t="shared" si="13"/>
        <v/>
      </c>
      <c r="C386" s="202"/>
      <c r="D386" s="202"/>
      <c r="E386" s="202"/>
      <c r="F386" s="202"/>
      <c r="G386" s="202"/>
      <c r="H386" s="202"/>
      <c r="I386" s="202"/>
      <c r="J386" s="202"/>
      <c r="L386" s="202"/>
    </row>
    <row r="387" spans="1:12" x14ac:dyDescent="0.2">
      <c r="A387" s="111" t="str">
        <f t="shared" si="13"/>
        <v/>
      </c>
      <c r="C387" s="202"/>
      <c r="D387" s="202"/>
      <c r="E387" s="202"/>
      <c r="F387" s="202"/>
      <c r="G387" s="202"/>
      <c r="H387" s="202"/>
      <c r="I387" s="202"/>
      <c r="J387" s="202"/>
      <c r="L387" s="202"/>
    </row>
    <row r="388" spans="1:12" x14ac:dyDescent="0.2">
      <c r="A388" s="111" t="str">
        <f t="shared" si="13"/>
        <v/>
      </c>
      <c r="C388" s="202"/>
      <c r="D388" s="202"/>
      <c r="E388" s="202"/>
      <c r="F388" s="202"/>
      <c r="G388" s="202"/>
      <c r="H388" s="202"/>
      <c r="I388" s="202"/>
      <c r="J388" s="202"/>
      <c r="L388" s="202"/>
    </row>
    <row r="389" spans="1:12" x14ac:dyDescent="0.2">
      <c r="A389" s="111" t="str">
        <f t="shared" si="13"/>
        <v/>
      </c>
      <c r="C389" s="202"/>
      <c r="D389" s="202"/>
      <c r="E389" s="202"/>
      <c r="F389" s="202"/>
      <c r="G389" s="202"/>
      <c r="H389" s="202"/>
      <c r="I389" s="202"/>
      <c r="J389" s="202"/>
      <c r="L389" s="202"/>
    </row>
    <row r="390" spans="1:12" x14ac:dyDescent="0.2">
      <c r="A390" s="111" t="str">
        <f t="shared" si="13"/>
        <v/>
      </c>
      <c r="C390" s="202"/>
      <c r="D390" s="202"/>
      <c r="E390" s="202"/>
      <c r="F390" s="202"/>
      <c r="G390" s="202"/>
      <c r="H390" s="202"/>
      <c r="I390" s="202"/>
      <c r="J390" s="202"/>
      <c r="L390" s="202"/>
    </row>
    <row r="391" spans="1:12" x14ac:dyDescent="0.2">
      <c r="A391" s="111" t="str">
        <f t="shared" si="13"/>
        <v/>
      </c>
      <c r="C391" s="202"/>
      <c r="D391" s="202"/>
      <c r="E391" s="202"/>
      <c r="F391" s="202"/>
      <c r="G391" s="202"/>
      <c r="H391" s="202"/>
      <c r="I391" s="202"/>
      <c r="J391" s="202"/>
      <c r="L391" s="202"/>
    </row>
    <row r="392" spans="1:12" x14ac:dyDescent="0.2">
      <c r="A392" s="111" t="str">
        <f t="shared" si="13"/>
        <v/>
      </c>
      <c r="C392" s="202"/>
      <c r="D392" s="202"/>
      <c r="E392" s="202"/>
      <c r="F392" s="202"/>
      <c r="G392" s="202"/>
      <c r="H392" s="202"/>
      <c r="I392" s="202"/>
      <c r="J392" s="202"/>
      <c r="L392" s="202"/>
    </row>
    <row r="393" spans="1:12" x14ac:dyDescent="0.2">
      <c r="A393" s="111" t="str">
        <f t="shared" si="13"/>
        <v/>
      </c>
      <c r="C393" s="202"/>
      <c r="D393" s="202"/>
      <c r="E393" s="202"/>
      <c r="F393" s="202"/>
      <c r="G393" s="202"/>
      <c r="H393" s="202"/>
      <c r="I393" s="202"/>
      <c r="J393" s="202"/>
      <c r="L393" s="202"/>
    </row>
    <row r="394" spans="1:12" x14ac:dyDescent="0.2">
      <c r="A394" s="111" t="str">
        <f t="shared" si="13"/>
        <v/>
      </c>
      <c r="C394" s="202"/>
      <c r="D394" s="202"/>
      <c r="E394" s="202"/>
      <c r="F394" s="202"/>
      <c r="G394" s="202"/>
      <c r="H394" s="202"/>
      <c r="I394" s="202"/>
      <c r="J394" s="202"/>
      <c r="L394" s="202"/>
    </row>
    <row r="395" spans="1:12" x14ac:dyDescent="0.2">
      <c r="A395" s="111" t="str">
        <f t="shared" si="13"/>
        <v/>
      </c>
      <c r="C395" s="202"/>
      <c r="D395" s="202"/>
      <c r="E395" s="202"/>
      <c r="F395" s="202"/>
      <c r="G395" s="202"/>
      <c r="H395" s="202"/>
      <c r="I395" s="202"/>
      <c r="J395" s="202"/>
      <c r="L395" s="202"/>
    </row>
    <row r="396" spans="1:12" x14ac:dyDescent="0.2">
      <c r="A396" s="111" t="str">
        <f t="shared" si="13"/>
        <v/>
      </c>
      <c r="C396" s="202"/>
      <c r="D396" s="202"/>
      <c r="E396" s="202"/>
      <c r="F396" s="202"/>
      <c r="G396" s="202"/>
      <c r="H396" s="202"/>
      <c r="I396" s="202"/>
      <c r="J396" s="202"/>
      <c r="L396" s="202"/>
    </row>
    <row r="397" spans="1:12" x14ac:dyDescent="0.2">
      <c r="A397" s="111" t="str">
        <f t="shared" si="13"/>
        <v/>
      </c>
    </row>
    <row r="398" spans="1:12" x14ac:dyDescent="0.2">
      <c r="A398" s="111" t="str">
        <f t="shared" si="13"/>
        <v/>
      </c>
    </row>
    <row r="399" spans="1:12" x14ac:dyDescent="0.2">
      <c r="A399" s="111" t="str">
        <f t="shared" si="13"/>
        <v/>
      </c>
    </row>
    <row r="400" spans="1:12" x14ac:dyDescent="0.2">
      <c r="A400" s="111" t="str">
        <f t="shared" si="13"/>
        <v/>
      </c>
    </row>
    <row r="401" spans="1:1" x14ac:dyDescent="0.2">
      <c r="A401" s="111" t="str">
        <f t="shared" si="13"/>
        <v/>
      </c>
    </row>
    <row r="402" spans="1:1" x14ac:dyDescent="0.2">
      <c r="A402" s="111" t="str">
        <f t="shared" si="13"/>
        <v/>
      </c>
    </row>
    <row r="403" spans="1:1" x14ac:dyDescent="0.2">
      <c r="A403" s="111" t="str">
        <f t="shared" si="13"/>
        <v/>
      </c>
    </row>
    <row r="404" spans="1:1" x14ac:dyDescent="0.2">
      <c r="A404" s="111" t="str">
        <f t="shared" si="13"/>
        <v/>
      </c>
    </row>
    <row r="405" spans="1:1" x14ac:dyDescent="0.2">
      <c r="A405" s="111" t="str">
        <f t="shared" si="13"/>
        <v/>
      </c>
    </row>
    <row r="406" spans="1:1" x14ac:dyDescent="0.2">
      <c r="A406" s="111" t="str">
        <f t="shared" si="13"/>
        <v/>
      </c>
    </row>
    <row r="407" spans="1:1" x14ac:dyDescent="0.2">
      <c r="A407" s="111" t="str">
        <f t="shared" si="13"/>
        <v/>
      </c>
    </row>
    <row r="408" spans="1:1" x14ac:dyDescent="0.2">
      <c r="A408" s="111" t="str">
        <f t="shared" si="13"/>
        <v/>
      </c>
    </row>
    <row r="409" spans="1:1" x14ac:dyDescent="0.2">
      <c r="A409" s="111" t="str">
        <f t="shared" si="13"/>
        <v/>
      </c>
    </row>
    <row r="410" spans="1:1" x14ac:dyDescent="0.2">
      <c r="A410" s="111" t="str">
        <f t="shared" si="13"/>
        <v/>
      </c>
    </row>
    <row r="411" spans="1:1" x14ac:dyDescent="0.2">
      <c r="A411" s="111" t="str">
        <f t="shared" si="13"/>
        <v/>
      </c>
    </row>
    <row r="412" spans="1:1" x14ac:dyDescent="0.2">
      <c r="A412" s="111" t="str">
        <f t="shared" si="13"/>
        <v/>
      </c>
    </row>
    <row r="413" spans="1:1" x14ac:dyDescent="0.2">
      <c r="A413" s="111" t="str">
        <f t="shared" si="13"/>
        <v/>
      </c>
    </row>
    <row r="414" spans="1:1" x14ac:dyDescent="0.2">
      <c r="A414" s="111" t="str">
        <f t="shared" si="13"/>
        <v/>
      </c>
    </row>
    <row r="415" spans="1:1" x14ac:dyDescent="0.2">
      <c r="A415" s="111" t="str">
        <f t="shared" si="13"/>
        <v/>
      </c>
    </row>
    <row r="416" spans="1:1" x14ac:dyDescent="0.2">
      <c r="A416" s="111"/>
    </row>
    <row r="417" spans="1:1" x14ac:dyDescent="0.2">
      <c r="A417" s="111"/>
    </row>
    <row r="418" spans="1:1" x14ac:dyDescent="0.2">
      <c r="A418" s="111" t="str">
        <f t="shared" ref="A418:A426" si="14">+IF(ISBLANK($B418),"",MONTH($B418))</f>
        <v/>
      </c>
    </row>
    <row r="419" spans="1:1" x14ac:dyDescent="0.2">
      <c r="A419" s="111" t="str">
        <f t="shared" si="14"/>
        <v/>
      </c>
    </row>
    <row r="420" spans="1:1" x14ac:dyDescent="0.2">
      <c r="A420" s="111" t="str">
        <f t="shared" si="14"/>
        <v/>
      </c>
    </row>
    <row r="421" spans="1:1" x14ac:dyDescent="0.2">
      <c r="A421" s="111" t="str">
        <f t="shared" si="14"/>
        <v/>
      </c>
    </row>
    <row r="422" spans="1:1" x14ac:dyDescent="0.2">
      <c r="A422" s="111" t="str">
        <f t="shared" si="14"/>
        <v/>
      </c>
    </row>
    <row r="423" spans="1:1" x14ac:dyDescent="0.2">
      <c r="A423" s="111" t="str">
        <f t="shared" si="14"/>
        <v/>
      </c>
    </row>
    <row r="424" spans="1:1" x14ac:dyDescent="0.2">
      <c r="A424" s="111" t="str">
        <f t="shared" si="14"/>
        <v/>
      </c>
    </row>
    <row r="425" spans="1:1" x14ac:dyDescent="0.2">
      <c r="A425" s="111" t="str">
        <f t="shared" si="14"/>
        <v/>
      </c>
    </row>
    <row r="426" spans="1:1" x14ac:dyDescent="0.2">
      <c r="A426" s="111" t="str">
        <f t="shared" si="14"/>
        <v/>
      </c>
    </row>
  </sheetData>
  <conditionalFormatting sqref="J375">
    <cfRule type="cellIs" dxfId="155" priority="1" operator="equal">
      <formula>0</formula>
    </cfRule>
  </conditionalFormatting>
  <pageMargins left="0.75" right="0.75" top="1" bottom="1" header="0" footer="0"/>
  <pageSetup orientation="portrait" horizontalDpi="300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426"/>
  <sheetViews>
    <sheetView showGridLines="0" zoomScaleNormal="100" workbookViewId="0">
      <pane xSplit="2" ySplit="8" topLeftCell="C96" activePane="bottomRight" state="frozen"/>
      <selection activeCell="B1" sqref="B1"/>
      <selection pane="topRight" activeCell="B1" sqref="B1"/>
      <selection pane="bottomLeft" activeCell="B1" sqref="B1"/>
      <selection pane="bottomRight"/>
    </sheetView>
  </sheetViews>
  <sheetFormatPr baseColWidth="10" defaultColWidth="11.140625" defaultRowHeight="12.75" x14ac:dyDescent="0.2"/>
  <cols>
    <col min="1" max="1" width="2.7109375" style="112" bestFit="1" customWidth="1"/>
    <col min="2" max="2" width="31.28515625" style="81" bestFit="1" customWidth="1"/>
    <col min="3" max="3" width="11.7109375" style="81" bestFit="1" customWidth="1"/>
    <col min="4" max="8" width="10.42578125" style="81" bestFit="1" customWidth="1"/>
    <col min="9" max="9" width="12.85546875" style="81" bestFit="1" customWidth="1"/>
    <col min="10" max="10" width="10.7109375" style="81" bestFit="1" customWidth="1"/>
    <col min="11" max="11" width="3.28515625" style="69" customWidth="1"/>
    <col min="12" max="12" width="11" style="81" bestFit="1" customWidth="1"/>
    <col min="13" max="16384" width="11.140625" style="69"/>
  </cols>
  <sheetData>
    <row r="1" spans="1:12" x14ac:dyDescent="0.2">
      <c r="A1" s="111"/>
      <c r="B1" s="206" t="s">
        <v>13</v>
      </c>
    </row>
    <row r="2" spans="1:12" x14ac:dyDescent="0.2">
      <c r="A2" s="111"/>
      <c r="B2" s="206" t="s">
        <v>45</v>
      </c>
    </row>
    <row r="3" spans="1:12" x14ac:dyDescent="0.2">
      <c r="A3" s="111"/>
      <c r="B3" s="206" t="s">
        <v>91</v>
      </c>
    </row>
    <row r="4" spans="1:12" x14ac:dyDescent="0.2">
      <c r="A4" s="111"/>
      <c r="B4" s="206" t="s">
        <v>21</v>
      </c>
    </row>
    <row r="5" spans="1:12" ht="13.5" thickBot="1" x14ac:dyDescent="0.25">
      <c r="A5" s="111"/>
      <c r="B5" s="207"/>
    </row>
    <row r="6" spans="1:12" s="73" customFormat="1" ht="13.5" thickTop="1" x14ac:dyDescent="0.2">
      <c r="A6" s="111"/>
      <c r="B6" s="186" t="s">
        <v>0</v>
      </c>
      <c r="C6" s="186" t="str">
        <f>VLOOKUP(C$8,'Información Unidades'!$L$4:$N$11,2,0)</f>
        <v>EDELAYSEN</v>
      </c>
      <c r="D6" s="186" t="str">
        <f>VLOOKUP(D$8,'Información Unidades'!$L$4:$N$11,2,0)</f>
        <v>EDELAYSEN</v>
      </c>
      <c r="E6" s="186" t="str">
        <f>VLOOKUP(E$8,'Información Unidades'!$L$4:$N$11,2,0)</f>
        <v>EDELAYSEN</v>
      </c>
      <c r="F6" s="186" t="str">
        <f>VLOOKUP(F$8,'Información Unidades'!$L$4:$N$11,2,0)</f>
        <v>EDELAYSEN</v>
      </c>
      <c r="G6" s="186" t="str">
        <f>VLOOKUP(G$8,'Información Unidades'!$L$4:$N$11,2,0)</f>
        <v>EDELAYSEN</v>
      </c>
      <c r="H6" s="186" t="str">
        <f>VLOOKUP(H$8,'Información Unidades'!$L$4:$N$11,2,0)</f>
        <v>EDELAYSEN</v>
      </c>
      <c r="I6" s="186" t="str">
        <f>VLOOKUP(I$8,'Información Unidades'!$L$4:$N$11,2,0)</f>
        <v>EDELAYSEN</v>
      </c>
      <c r="J6" s="186" t="s">
        <v>1</v>
      </c>
      <c r="K6" s="2"/>
      <c r="L6" s="186" t="s">
        <v>71</v>
      </c>
    </row>
    <row r="7" spans="1:12" s="74" customFormat="1" x14ac:dyDescent="0.2">
      <c r="A7" s="111"/>
      <c r="B7" s="187" t="s">
        <v>2</v>
      </c>
      <c r="C7" s="187" t="str">
        <f>VLOOKUP(C$8,'Información Unidades'!$L$4:$N$11,3,0)</f>
        <v>DIESEL</v>
      </c>
      <c r="D7" s="187" t="str">
        <f>VLOOKUP(D$8,'Información Unidades'!$L$4:$N$11,3,0)</f>
        <v>DIESEL</v>
      </c>
      <c r="E7" s="187" t="str">
        <f>VLOOKUP(E$8,'Información Unidades'!$L$4:$N$11,3,0)</f>
        <v>DIESEL</v>
      </c>
      <c r="F7" s="187" t="str">
        <f>VLOOKUP(F$8,'Información Unidades'!$L$4:$N$11,3,0)</f>
        <v>DIESEL</v>
      </c>
      <c r="G7" s="187" t="str">
        <f>VLOOKUP(G$8,'Información Unidades'!$L$4:$N$11,3,0)</f>
        <v>DIESEL</v>
      </c>
      <c r="H7" s="187" t="str">
        <f>VLOOKUP(H$8,'Información Unidades'!$L$4:$N$11,3,0)</f>
        <v>DIESEL</v>
      </c>
      <c r="I7" s="187" t="str">
        <f>VLOOKUP(I$8,'Información Unidades'!$L$4:$N$11,3,0)</f>
        <v>HIDRO PASADA</v>
      </c>
      <c r="J7" s="187" t="s">
        <v>3</v>
      </c>
      <c r="K7" s="6"/>
      <c r="L7" s="187" t="s">
        <v>73</v>
      </c>
    </row>
    <row r="8" spans="1:12" s="74" customFormat="1" x14ac:dyDescent="0.2">
      <c r="A8" s="111"/>
      <c r="B8" s="188" t="s">
        <v>23</v>
      </c>
      <c r="C8" s="188" t="s">
        <v>82</v>
      </c>
      <c r="D8" s="188" t="s">
        <v>47</v>
      </c>
      <c r="E8" s="188" t="s">
        <v>49</v>
      </c>
      <c r="F8" s="188" t="s">
        <v>51</v>
      </c>
      <c r="G8" s="188" t="s">
        <v>48</v>
      </c>
      <c r="H8" s="188" t="s">
        <v>50</v>
      </c>
      <c r="I8" s="188" t="s">
        <v>46</v>
      </c>
      <c r="J8" s="188" t="s">
        <v>86</v>
      </c>
      <c r="K8" s="6"/>
      <c r="L8" s="188" t="s">
        <v>70</v>
      </c>
    </row>
    <row r="9" spans="1:12" x14ac:dyDescent="0.2">
      <c r="A9" s="111">
        <f t="shared" ref="A9:A72" si="0">+IF(ISBLANK($B9),"",MONTH($B9))</f>
        <v>1</v>
      </c>
      <c r="B9" s="189">
        <v>43466</v>
      </c>
      <c r="C9" s="190">
        <v>8.3330000000000002</v>
      </c>
      <c r="D9" s="190">
        <v>0.67200000000000004</v>
      </c>
      <c r="E9" s="190">
        <v>0</v>
      </c>
      <c r="F9" s="190">
        <v>0</v>
      </c>
      <c r="G9" s="190">
        <v>1.522</v>
      </c>
      <c r="H9" s="190">
        <v>0.29699999999999999</v>
      </c>
      <c r="I9" s="190">
        <v>21</v>
      </c>
      <c r="J9" s="191">
        <f t="shared" ref="J9:J72" si="1">+SUM(C9:I9)</f>
        <v>31.824000000000002</v>
      </c>
      <c r="K9"/>
      <c r="L9" s="192">
        <v>1.7689999999999999</v>
      </c>
    </row>
    <row r="10" spans="1:12" x14ac:dyDescent="0.2">
      <c r="A10" s="111">
        <f t="shared" si="0"/>
        <v>1</v>
      </c>
      <c r="B10" s="193">
        <v>43467</v>
      </c>
      <c r="C10" s="194">
        <v>7.9269999999999996</v>
      </c>
      <c r="D10" s="194">
        <v>0</v>
      </c>
      <c r="E10" s="194">
        <v>0</v>
      </c>
      <c r="F10" s="194">
        <v>0</v>
      </c>
      <c r="G10" s="194">
        <v>3.7730000000000001</v>
      </c>
      <c r="H10" s="194">
        <v>0.40100000000000002</v>
      </c>
      <c r="I10" s="194">
        <v>21</v>
      </c>
      <c r="J10" s="195">
        <f t="shared" si="1"/>
        <v>33.100999999999999</v>
      </c>
      <c r="K10"/>
      <c r="L10" s="196">
        <v>1.9139999999999999</v>
      </c>
    </row>
    <row r="11" spans="1:12" x14ac:dyDescent="0.2">
      <c r="A11" s="111">
        <f t="shared" si="0"/>
        <v>1</v>
      </c>
      <c r="B11" s="193">
        <v>43468</v>
      </c>
      <c r="C11" s="194">
        <v>9.1150000000000002</v>
      </c>
      <c r="D11" s="194">
        <v>0</v>
      </c>
      <c r="E11" s="194">
        <v>0</v>
      </c>
      <c r="F11" s="194">
        <v>0</v>
      </c>
      <c r="G11" s="194">
        <v>2.77</v>
      </c>
      <c r="H11" s="194">
        <v>0.34300000000000003</v>
      </c>
      <c r="I11" s="194">
        <v>21</v>
      </c>
      <c r="J11" s="195">
        <f t="shared" si="1"/>
        <v>33.228000000000002</v>
      </c>
      <c r="K11"/>
      <c r="L11" s="196">
        <v>1.873</v>
      </c>
    </row>
    <row r="12" spans="1:12" x14ac:dyDescent="0.2">
      <c r="A12" s="111">
        <f t="shared" si="0"/>
        <v>1</v>
      </c>
      <c r="B12" s="193">
        <v>43469</v>
      </c>
      <c r="C12" s="194">
        <v>9.2449999999999992</v>
      </c>
      <c r="D12" s="194">
        <v>1.4350000000000001</v>
      </c>
      <c r="E12" s="194">
        <v>0</v>
      </c>
      <c r="F12" s="194">
        <v>0</v>
      </c>
      <c r="G12" s="194">
        <v>1.8819999999999999</v>
      </c>
      <c r="H12" s="194">
        <v>0.39400000000000002</v>
      </c>
      <c r="I12" s="194">
        <v>21</v>
      </c>
      <c r="J12" s="195">
        <f t="shared" si="1"/>
        <v>33.956000000000003</v>
      </c>
      <c r="K12"/>
      <c r="L12" s="196">
        <v>1.83</v>
      </c>
    </row>
    <row r="13" spans="1:12" x14ac:dyDescent="0.2">
      <c r="A13" s="111">
        <f t="shared" si="0"/>
        <v>1</v>
      </c>
      <c r="B13" s="193">
        <v>43470</v>
      </c>
      <c r="C13" s="194">
        <v>7.8559999999999999</v>
      </c>
      <c r="D13" s="194">
        <v>1.26</v>
      </c>
      <c r="E13" s="194">
        <v>0</v>
      </c>
      <c r="F13" s="194">
        <v>0</v>
      </c>
      <c r="G13" s="194">
        <v>1.7490000000000001</v>
      </c>
      <c r="H13" s="194">
        <v>0.58299999999999996</v>
      </c>
      <c r="I13" s="194">
        <v>20</v>
      </c>
      <c r="J13" s="195">
        <f t="shared" si="1"/>
        <v>31.448</v>
      </c>
      <c r="K13"/>
      <c r="L13" s="196">
        <v>1.919</v>
      </c>
    </row>
    <row r="14" spans="1:12" x14ac:dyDescent="0.2">
      <c r="A14" s="111">
        <f t="shared" si="0"/>
        <v>1</v>
      </c>
      <c r="B14" s="193">
        <v>43471</v>
      </c>
      <c r="C14" s="194">
        <v>8.3239999999999998</v>
      </c>
      <c r="D14" s="194">
        <v>0.75700000000000001</v>
      </c>
      <c r="E14" s="194">
        <v>0</v>
      </c>
      <c r="F14" s="194">
        <v>0</v>
      </c>
      <c r="G14" s="194">
        <v>1.859</v>
      </c>
      <c r="H14" s="194">
        <v>0.497</v>
      </c>
      <c r="I14" s="194">
        <v>20</v>
      </c>
      <c r="J14" s="195">
        <f t="shared" si="1"/>
        <v>31.436999999999998</v>
      </c>
      <c r="K14"/>
      <c r="L14" s="196">
        <v>1.8520000000000001</v>
      </c>
    </row>
    <row r="15" spans="1:12" x14ac:dyDescent="0.2">
      <c r="A15" s="111">
        <f t="shared" si="0"/>
        <v>1</v>
      </c>
      <c r="B15" s="193">
        <v>43472</v>
      </c>
      <c r="C15" s="194">
        <v>8.7870000000000008</v>
      </c>
      <c r="D15" s="194">
        <v>3.339</v>
      </c>
      <c r="E15" s="194">
        <v>0</v>
      </c>
      <c r="F15" s="194">
        <v>0</v>
      </c>
      <c r="G15" s="194">
        <v>1.26</v>
      </c>
      <c r="H15" s="194">
        <v>0.36</v>
      </c>
      <c r="I15" s="194">
        <v>22</v>
      </c>
      <c r="J15" s="195">
        <f t="shared" si="1"/>
        <v>35.746000000000002</v>
      </c>
      <c r="K15"/>
      <c r="L15" s="196">
        <v>2.0099999999999998</v>
      </c>
    </row>
    <row r="16" spans="1:12" x14ac:dyDescent="0.2">
      <c r="A16" s="111">
        <f t="shared" si="0"/>
        <v>1</v>
      </c>
      <c r="B16" s="193">
        <v>43473</v>
      </c>
      <c r="C16" s="194">
        <v>7.218</v>
      </c>
      <c r="D16" s="194">
        <v>4.2050000000000001</v>
      </c>
      <c r="E16" s="194">
        <v>0</v>
      </c>
      <c r="F16" s="194">
        <v>0</v>
      </c>
      <c r="G16" s="194">
        <v>3.226</v>
      </c>
      <c r="H16" s="194">
        <v>0.46899999999999997</v>
      </c>
      <c r="I16" s="194">
        <v>20</v>
      </c>
      <c r="J16" s="195">
        <f t="shared" si="1"/>
        <v>35.118000000000002</v>
      </c>
      <c r="K16"/>
      <c r="L16" s="196">
        <v>2.0699999999999998</v>
      </c>
    </row>
    <row r="17" spans="1:12" x14ac:dyDescent="0.2">
      <c r="A17" s="111">
        <f t="shared" si="0"/>
        <v>1</v>
      </c>
      <c r="B17" s="193">
        <v>43474</v>
      </c>
      <c r="C17" s="194">
        <v>2.4529999999999998</v>
      </c>
      <c r="D17" s="194">
        <v>3.411</v>
      </c>
      <c r="E17" s="194">
        <v>0</v>
      </c>
      <c r="F17" s="194">
        <v>0</v>
      </c>
      <c r="G17" s="194">
        <v>8.4540000000000006</v>
      </c>
      <c r="H17" s="194">
        <v>0.247</v>
      </c>
      <c r="I17" s="194">
        <v>21</v>
      </c>
      <c r="J17" s="195">
        <f t="shared" si="1"/>
        <v>35.564999999999998</v>
      </c>
      <c r="K17"/>
      <c r="L17" s="196">
        <v>1.986</v>
      </c>
    </row>
    <row r="18" spans="1:12" x14ac:dyDescent="0.2">
      <c r="A18" s="111">
        <f t="shared" si="0"/>
        <v>1</v>
      </c>
      <c r="B18" s="193">
        <v>43475</v>
      </c>
      <c r="C18" s="194">
        <v>0</v>
      </c>
      <c r="D18" s="194">
        <v>2.5000000000000001E-2</v>
      </c>
      <c r="E18" s="194">
        <v>0</v>
      </c>
      <c r="F18" s="194">
        <v>0</v>
      </c>
      <c r="G18" s="194">
        <v>12.366</v>
      </c>
      <c r="H18" s="194">
        <v>0.54</v>
      </c>
      <c r="I18" s="194">
        <v>21</v>
      </c>
      <c r="J18" s="195">
        <f t="shared" si="1"/>
        <v>33.930999999999997</v>
      </c>
      <c r="K18"/>
      <c r="L18" s="196">
        <v>1.9730000000000001</v>
      </c>
    </row>
    <row r="19" spans="1:12" x14ac:dyDescent="0.2">
      <c r="A19" s="111">
        <f t="shared" si="0"/>
        <v>1</v>
      </c>
      <c r="B19" s="193">
        <v>43476</v>
      </c>
      <c r="C19" s="194">
        <v>1.68</v>
      </c>
      <c r="D19" s="194">
        <v>2.3149999999999999</v>
      </c>
      <c r="E19" s="194">
        <v>0</v>
      </c>
      <c r="F19" s="194">
        <v>0</v>
      </c>
      <c r="G19" s="194">
        <v>9.8320000000000007</v>
      </c>
      <c r="H19" s="194">
        <v>0.61</v>
      </c>
      <c r="I19" s="194">
        <v>21</v>
      </c>
      <c r="J19" s="195">
        <f t="shared" si="1"/>
        <v>35.436999999999998</v>
      </c>
      <c r="K19"/>
      <c r="L19" s="196">
        <v>1.986</v>
      </c>
    </row>
    <row r="20" spans="1:12" x14ac:dyDescent="0.2">
      <c r="A20" s="111">
        <f t="shared" si="0"/>
        <v>1</v>
      </c>
      <c r="B20" s="193">
        <v>43477</v>
      </c>
      <c r="C20" s="194">
        <v>2.5569999999999999</v>
      </c>
      <c r="D20" s="194">
        <v>0.75600000000000001</v>
      </c>
      <c r="E20" s="194">
        <v>0</v>
      </c>
      <c r="F20" s="194">
        <v>0</v>
      </c>
      <c r="G20" s="194">
        <v>8.4450000000000003</v>
      </c>
      <c r="H20" s="194">
        <v>0.46100000000000002</v>
      </c>
      <c r="I20" s="194">
        <v>21</v>
      </c>
      <c r="J20" s="195">
        <f t="shared" si="1"/>
        <v>33.219000000000001</v>
      </c>
      <c r="K20"/>
      <c r="L20" s="196">
        <v>1.8979999999999999</v>
      </c>
    </row>
    <row r="21" spans="1:12" x14ac:dyDescent="0.2">
      <c r="A21" s="111">
        <f t="shared" si="0"/>
        <v>1</v>
      </c>
      <c r="B21" s="193">
        <v>43478</v>
      </c>
      <c r="C21" s="194">
        <v>6.008</v>
      </c>
      <c r="D21" s="194">
        <v>0.53900000000000003</v>
      </c>
      <c r="E21" s="194">
        <v>0</v>
      </c>
      <c r="F21" s="194">
        <v>0</v>
      </c>
      <c r="G21" s="194">
        <v>4.2560000000000002</v>
      </c>
      <c r="H21" s="194">
        <v>0.36699999999999999</v>
      </c>
      <c r="I21" s="194">
        <v>21</v>
      </c>
      <c r="J21" s="195">
        <f t="shared" si="1"/>
        <v>32.17</v>
      </c>
      <c r="K21"/>
      <c r="L21" s="196">
        <v>1.8979999999999999</v>
      </c>
    </row>
    <row r="22" spans="1:12" x14ac:dyDescent="0.2">
      <c r="A22" s="111">
        <f t="shared" si="0"/>
        <v>1</v>
      </c>
      <c r="B22" s="193">
        <v>43479</v>
      </c>
      <c r="C22" s="194">
        <v>1.722</v>
      </c>
      <c r="D22" s="194">
        <v>0.60799999999999998</v>
      </c>
      <c r="E22" s="194">
        <v>0</v>
      </c>
      <c r="F22" s="194">
        <v>0</v>
      </c>
      <c r="G22" s="194">
        <v>10.27</v>
      </c>
      <c r="H22" s="194">
        <v>0.51900000000000002</v>
      </c>
      <c r="I22" s="194">
        <v>21</v>
      </c>
      <c r="J22" s="195">
        <f t="shared" si="1"/>
        <v>34.119</v>
      </c>
      <c r="K22"/>
      <c r="L22" s="196">
        <v>2.0009999999999999</v>
      </c>
    </row>
    <row r="23" spans="1:12" x14ac:dyDescent="0.2">
      <c r="A23" s="111">
        <f t="shared" si="0"/>
        <v>1</v>
      </c>
      <c r="B23" s="193">
        <v>43480</v>
      </c>
      <c r="C23" s="194">
        <v>1.597</v>
      </c>
      <c r="D23" s="194">
        <v>1.3440000000000001</v>
      </c>
      <c r="E23" s="194">
        <v>0</v>
      </c>
      <c r="F23" s="194">
        <v>0</v>
      </c>
      <c r="G23" s="194">
        <v>10.311999999999999</v>
      </c>
      <c r="H23" s="194">
        <v>0.59199999999999997</v>
      </c>
      <c r="I23" s="194">
        <v>19</v>
      </c>
      <c r="J23" s="195">
        <f t="shared" si="1"/>
        <v>32.844999999999999</v>
      </c>
      <c r="K23"/>
      <c r="L23" s="196">
        <v>2.008</v>
      </c>
    </row>
    <row r="24" spans="1:12" x14ac:dyDescent="0.2">
      <c r="A24" s="111">
        <f t="shared" si="0"/>
        <v>1</v>
      </c>
      <c r="B24" s="193">
        <v>43481</v>
      </c>
      <c r="C24" s="194">
        <v>1.67</v>
      </c>
      <c r="D24" s="194">
        <v>1.407</v>
      </c>
      <c r="E24" s="194">
        <v>0</v>
      </c>
      <c r="F24" s="194">
        <v>0</v>
      </c>
      <c r="G24" s="194">
        <v>9.6080000000000005</v>
      </c>
      <c r="H24" s="194">
        <v>0.51900000000000002</v>
      </c>
      <c r="I24" s="194">
        <v>22</v>
      </c>
      <c r="J24" s="195">
        <f t="shared" si="1"/>
        <v>35.204000000000001</v>
      </c>
      <c r="K24"/>
      <c r="L24" s="196">
        <v>1.929</v>
      </c>
    </row>
    <row r="25" spans="1:12" x14ac:dyDescent="0.2">
      <c r="A25" s="111">
        <f t="shared" si="0"/>
        <v>1</v>
      </c>
      <c r="B25" s="193">
        <v>43482</v>
      </c>
      <c r="C25" s="194">
        <v>1.371</v>
      </c>
      <c r="D25" s="194">
        <v>1.2649999999999999</v>
      </c>
      <c r="E25" s="194">
        <v>0</v>
      </c>
      <c r="F25" s="194">
        <v>0</v>
      </c>
      <c r="G25" s="194">
        <v>9.1859999999999999</v>
      </c>
      <c r="H25" s="194">
        <v>0.55000000000000004</v>
      </c>
      <c r="I25" s="194">
        <v>22</v>
      </c>
      <c r="J25" s="195">
        <f t="shared" si="1"/>
        <v>34.372</v>
      </c>
      <c r="K25"/>
      <c r="L25" s="196">
        <v>1.982</v>
      </c>
    </row>
    <row r="26" spans="1:12" x14ac:dyDescent="0.2">
      <c r="A26" s="111">
        <f t="shared" si="0"/>
        <v>1</v>
      </c>
      <c r="B26" s="193">
        <v>43483</v>
      </c>
      <c r="C26" s="194">
        <v>1.76</v>
      </c>
      <c r="D26" s="194">
        <v>2.5720000000000001</v>
      </c>
      <c r="E26" s="194">
        <v>0</v>
      </c>
      <c r="F26" s="194">
        <v>0</v>
      </c>
      <c r="G26" s="194">
        <v>8.6140000000000008</v>
      </c>
      <c r="H26" s="194">
        <v>0.41899999999999998</v>
      </c>
      <c r="I26" s="194">
        <v>19</v>
      </c>
      <c r="J26" s="195">
        <f t="shared" si="1"/>
        <v>32.365000000000002</v>
      </c>
      <c r="K26"/>
      <c r="L26" s="196">
        <v>1.9970000000000001</v>
      </c>
    </row>
    <row r="27" spans="1:12" x14ac:dyDescent="0.2">
      <c r="A27" s="111">
        <f t="shared" si="0"/>
        <v>1</v>
      </c>
      <c r="B27" s="193">
        <v>43484</v>
      </c>
      <c r="C27" s="194">
        <v>2.64</v>
      </c>
      <c r="D27" s="194">
        <v>2.2749999999999999</v>
      </c>
      <c r="E27" s="194">
        <v>0</v>
      </c>
      <c r="F27" s="194">
        <v>0</v>
      </c>
      <c r="G27" s="194">
        <v>7.5220000000000002</v>
      </c>
      <c r="H27" s="194">
        <v>0.35899999999999999</v>
      </c>
      <c r="I27" s="194">
        <v>22</v>
      </c>
      <c r="J27" s="195">
        <f t="shared" si="1"/>
        <v>34.795999999999999</v>
      </c>
      <c r="K27"/>
      <c r="L27" s="196">
        <v>1.9510000000000001</v>
      </c>
    </row>
    <row r="28" spans="1:12" x14ac:dyDescent="0.2">
      <c r="A28" s="111">
        <f t="shared" si="0"/>
        <v>1</v>
      </c>
      <c r="B28" s="193">
        <v>43485</v>
      </c>
      <c r="C28" s="194">
        <v>2.536</v>
      </c>
      <c r="D28" s="194">
        <v>1.3380000000000001</v>
      </c>
      <c r="E28" s="194">
        <v>0</v>
      </c>
      <c r="F28" s="194">
        <v>0</v>
      </c>
      <c r="G28" s="194">
        <v>7.9710000000000001</v>
      </c>
      <c r="H28" s="194">
        <v>0.39100000000000001</v>
      </c>
      <c r="I28" s="194">
        <v>21</v>
      </c>
      <c r="J28" s="195">
        <f t="shared" si="1"/>
        <v>33.236000000000004</v>
      </c>
      <c r="K28"/>
      <c r="L28" s="196">
        <v>1.978</v>
      </c>
    </row>
    <row r="29" spans="1:12" x14ac:dyDescent="0.2">
      <c r="A29" s="111">
        <f t="shared" si="0"/>
        <v>1</v>
      </c>
      <c r="B29" s="193">
        <v>43486</v>
      </c>
      <c r="C29" s="194">
        <v>1.385</v>
      </c>
      <c r="D29" s="194">
        <v>0.96499999999999997</v>
      </c>
      <c r="E29" s="194">
        <v>0</v>
      </c>
      <c r="F29" s="194">
        <v>0</v>
      </c>
      <c r="G29" s="194">
        <v>11.025</v>
      </c>
      <c r="H29" s="194">
        <v>0.44</v>
      </c>
      <c r="I29" s="194">
        <v>20</v>
      </c>
      <c r="J29" s="195">
        <f t="shared" si="1"/>
        <v>33.814999999999998</v>
      </c>
      <c r="K29"/>
      <c r="L29" s="196">
        <v>2.0350000000000001</v>
      </c>
    </row>
    <row r="30" spans="1:12" x14ac:dyDescent="0.2">
      <c r="A30" s="111">
        <f t="shared" si="0"/>
        <v>1</v>
      </c>
      <c r="B30" s="193">
        <v>43487</v>
      </c>
      <c r="C30" s="194">
        <v>1.2210000000000001</v>
      </c>
      <c r="D30" s="194">
        <v>1.1930000000000001</v>
      </c>
      <c r="E30" s="194">
        <v>0</v>
      </c>
      <c r="F30" s="194">
        <v>0</v>
      </c>
      <c r="G30" s="194">
        <v>10.393000000000001</v>
      </c>
      <c r="H30" s="194">
        <v>0.51700000000000002</v>
      </c>
      <c r="I30" s="194">
        <v>23</v>
      </c>
      <c r="J30" s="195">
        <f t="shared" si="1"/>
        <v>36.323999999999998</v>
      </c>
      <c r="K30"/>
      <c r="L30" s="196">
        <v>2.0419999999999998</v>
      </c>
    </row>
    <row r="31" spans="1:12" x14ac:dyDescent="0.2">
      <c r="A31" s="111">
        <f t="shared" si="0"/>
        <v>1</v>
      </c>
      <c r="B31" s="193">
        <v>43488</v>
      </c>
      <c r="C31" s="194">
        <v>1.4419999999999999</v>
      </c>
      <c r="D31" s="194">
        <v>2.5409999999999999</v>
      </c>
      <c r="E31" s="194">
        <v>0</v>
      </c>
      <c r="F31" s="194">
        <v>0</v>
      </c>
      <c r="G31" s="194">
        <v>8.8729999999999993</v>
      </c>
      <c r="H31" s="194">
        <v>0.49</v>
      </c>
      <c r="I31" s="194">
        <v>20</v>
      </c>
      <c r="J31" s="195">
        <f t="shared" si="1"/>
        <v>33.345999999999997</v>
      </c>
      <c r="K31"/>
      <c r="L31" s="196">
        <v>2.0289999999999999</v>
      </c>
    </row>
    <row r="32" spans="1:12" x14ac:dyDescent="0.2">
      <c r="A32" s="111">
        <f t="shared" si="0"/>
        <v>1</v>
      </c>
      <c r="B32" s="193">
        <v>43489</v>
      </c>
      <c r="C32" s="194">
        <v>1.43</v>
      </c>
      <c r="D32" s="194">
        <v>2.13</v>
      </c>
      <c r="E32" s="194">
        <v>0</v>
      </c>
      <c r="F32" s="194">
        <v>0</v>
      </c>
      <c r="G32" s="194">
        <v>9.4359999999999999</v>
      </c>
      <c r="H32" s="194">
        <v>0.66900000000000004</v>
      </c>
      <c r="I32" s="194">
        <v>21</v>
      </c>
      <c r="J32" s="195">
        <f t="shared" si="1"/>
        <v>34.664999999999999</v>
      </c>
      <c r="K32"/>
      <c r="L32" s="196">
        <v>2.02</v>
      </c>
    </row>
    <row r="33" spans="1:12" x14ac:dyDescent="0.2">
      <c r="A33" s="111">
        <f t="shared" si="0"/>
        <v>1</v>
      </c>
      <c r="B33" s="193">
        <v>43490</v>
      </c>
      <c r="C33" s="194">
        <v>2.198</v>
      </c>
      <c r="D33" s="194">
        <v>1.302</v>
      </c>
      <c r="E33" s="194">
        <v>0</v>
      </c>
      <c r="F33" s="194">
        <v>0</v>
      </c>
      <c r="G33" s="194">
        <v>9.6150000000000002</v>
      </c>
      <c r="H33" s="194">
        <v>0.55300000000000005</v>
      </c>
      <c r="I33" s="194">
        <v>21</v>
      </c>
      <c r="J33" s="195">
        <f t="shared" si="1"/>
        <v>34.667999999999999</v>
      </c>
      <c r="K33"/>
      <c r="L33" s="196">
        <v>1.974</v>
      </c>
    </row>
    <row r="34" spans="1:12" x14ac:dyDescent="0.2">
      <c r="A34" s="111">
        <f t="shared" si="0"/>
        <v>1</v>
      </c>
      <c r="B34" s="193">
        <v>43491</v>
      </c>
      <c r="C34" s="194">
        <v>2.7240000000000002</v>
      </c>
      <c r="D34" s="194">
        <v>0.65200000000000002</v>
      </c>
      <c r="E34" s="194">
        <v>0</v>
      </c>
      <c r="F34" s="194">
        <v>0</v>
      </c>
      <c r="G34" s="194">
        <v>7.4130000000000003</v>
      </c>
      <c r="H34" s="194">
        <v>0.50600000000000001</v>
      </c>
      <c r="I34" s="194">
        <v>21</v>
      </c>
      <c r="J34" s="195">
        <f t="shared" si="1"/>
        <v>32.295000000000002</v>
      </c>
      <c r="K34"/>
      <c r="L34" s="196">
        <v>1.917</v>
      </c>
    </row>
    <row r="35" spans="1:12" x14ac:dyDescent="0.2">
      <c r="A35" s="111">
        <f t="shared" si="0"/>
        <v>1</v>
      </c>
      <c r="B35" s="193">
        <v>43492</v>
      </c>
      <c r="C35" s="194">
        <v>2.456</v>
      </c>
      <c r="D35" s="194">
        <v>0.65900000000000003</v>
      </c>
      <c r="E35" s="194">
        <v>0</v>
      </c>
      <c r="F35" s="194">
        <v>0</v>
      </c>
      <c r="G35" s="194">
        <v>8.0960000000000001</v>
      </c>
      <c r="H35" s="194">
        <v>0.57499999999999996</v>
      </c>
      <c r="I35" s="194">
        <v>20</v>
      </c>
      <c r="J35" s="195">
        <f t="shared" si="1"/>
        <v>31.786000000000001</v>
      </c>
      <c r="K35"/>
      <c r="L35" s="196">
        <v>2.0169999999999999</v>
      </c>
    </row>
    <row r="36" spans="1:12" x14ac:dyDescent="0.2">
      <c r="A36" s="111">
        <f t="shared" si="0"/>
        <v>1</v>
      </c>
      <c r="B36" s="193">
        <v>43493</v>
      </c>
      <c r="C36" s="194">
        <v>1.7410000000000001</v>
      </c>
      <c r="D36" s="194">
        <v>1.155</v>
      </c>
      <c r="E36" s="194">
        <v>0</v>
      </c>
      <c r="F36" s="194">
        <v>0</v>
      </c>
      <c r="G36" s="194">
        <v>11.08</v>
      </c>
      <c r="H36" s="194">
        <v>0.55800000000000005</v>
      </c>
      <c r="I36" s="194">
        <v>21</v>
      </c>
      <c r="J36" s="195">
        <f t="shared" si="1"/>
        <v>35.533999999999999</v>
      </c>
      <c r="K36"/>
      <c r="L36" s="196">
        <v>2.093</v>
      </c>
    </row>
    <row r="37" spans="1:12" x14ac:dyDescent="0.2">
      <c r="A37" s="111">
        <f t="shared" si="0"/>
        <v>1</v>
      </c>
      <c r="B37" s="193">
        <v>43494</v>
      </c>
      <c r="C37" s="194">
        <v>0</v>
      </c>
      <c r="D37" s="194">
        <v>1.355</v>
      </c>
      <c r="E37" s="194">
        <v>0</v>
      </c>
      <c r="F37" s="194">
        <v>0</v>
      </c>
      <c r="G37" s="194">
        <v>12.672000000000001</v>
      </c>
      <c r="H37" s="194">
        <v>0.57299999999999995</v>
      </c>
      <c r="I37" s="194">
        <v>21</v>
      </c>
      <c r="J37" s="195">
        <f t="shared" si="1"/>
        <v>35.6</v>
      </c>
      <c r="K37"/>
      <c r="L37" s="196">
        <v>2.0579999999999998</v>
      </c>
    </row>
    <row r="38" spans="1:12" x14ac:dyDescent="0.2">
      <c r="A38" s="111">
        <f t="shared" si="0"/>
        <v>1</v>
      </c>
      <c r="B38" s="193">
        <v>43495</v>
      </c>
      <c r="C38" s="194">
        <v>3.7360000000000002</v>
      </c>
      <c r="D38" s="194">
        <v>1.127</v>
      </c>
      <c r="E38" s="194">
        <v>0</v>
      </c>
      <c r="F38" s="194">
        <v>0</v>
      </c>
      <c r="G38" s="194">
        <v>8.6509999999999998</v>
      </c>
      <c r="H38" s="194">
        <v>0.55400000000000005</v>
      </c>
      <c r="I38" s="194">
        <v>20</v>
      </c>
      <c r="J38" s="195">
        <f t="shared" si="1"/>
        <v>34.067999999999998</v>
      </c>
      <c r="K38"/>
      <c r="L38" s="196">
        <v>2.0390000000000001</v>
      </c>
    </row>
    <row r="39" spans="1:12" x14ac:dyDescent="0.2">
      <c r="A39" s="111">
        <f t="shared" si="0"/>
        <v>1</v>
      </c>
      <c r="B39" s="193">
        <v>43496</v>
      </c>
      <c r="C39" s="194">
        <v>7.1509999999999998</v>
      </c>
      <c r="D39" s="194">
        <v>2.0960000000000001</v>
      </c>
      <c r="E39" s="194">
        <v>0</v>
      </c>
      <c r="F39" s="194">
        <v>0</v>
      </c>
      <c r="G39" s="194">
        <v>4.4749999999999996</v>
      </c>
      <c r="H39" s="194">
        <v>0.95799999999999996</v>
      </c>
      <c r="I39" s="194">
        <v>21</v>
      </c>
      <c r="J39" s="195">
        <f t="shared" si="1"/>
        <v>35.68</v>
      </c>
      <c r="K39"/>
      <c r="L39" s="196">
        <v>2.0409999999999999</v>
      </c>
    </row>
    <row r="40" spans="1:12" x14ac:dyDescent="0.2">
      <c r="A40" s="111">
        <f t="shared" si="0"/>
        <v>2</v>
      </c>
      <c r="B40" s="193">
        <v>43497</v>
      </c>
      <c r="C40" s="197">
        <v>1.893</v>
      </c>
      <c r="D40" s="197">
        <v>1.1819999999999999</v>
      </c>
      <c r="E40" s="197">
        <v>1.079</v>
      </c>
      <c r="F40" s="197">
        <v>0</v>
      </c>
      <c r="G40" s="197">
        <v>9.7530000000000001</v>
      </c>
      <c r="H40" s="197">
        <v>1.0089999999999999</v>
      </c>
      <c r="I40" s="197">
        <v>20</v>
      </c>
      <c r="J40" s="198">
        <f t="shared" si="1"/>
        <v>34.915999999999997</v>
      </c>
      <c r="K40"/>
      <c r="L40" s="196">
        <v>1.9590000000000001</v>
      </c>
    </row>
    <row r="41" spans="1:12" x14ac:dyDescent="0.2">
      <c r="A41" s="111">
        <f t="shared" si="0"/>
        <v>2</v>
      </c>
      <c r="B41" s="193">
        <v>43498</v>
      </c>
      <c r="C41" s="197">
        <v>2.0419999999999998</v>
      </c>
      <c r="D41" s="197">
        <v>3.101</v>
      </c>
      <c r="E41" s="197">
        <v>0</v>
      </c>
      <c r="F41" s="197">
        <v>0</v>
      </c>
      <c r="G41" s="197">
        <v>7.2510000000000003</v>
      </c>
      <c r="H41" s="197">
        <v>0.58799999999999997</v>
      </c>
      <c r="I41" s="197">
        <v>20</v>
      </c>
      <c r="J41" s="198">
        <f t="shared" si="1"/>
        <v>32.981999999999999</v>
      </c>
      <c r="K41"/>
      <c r="L41" s="196">
        <v>1.996</v>
      </c>
    </row>
    <row r="42" spans="1:12" x14ac:dyDescent="0.2">
      <c r="A42" s="111">
        <f t="shared" si="0"/>
        <v>2</v>
      </c>
      <c r="B42" s="193">
        <v>43499</v>
      </c>
      <c r="C42" s="197">
        <v>4.5640000000000001</v>
      </c>
      <c r="D42" s="197">
        <v>0.69399999999999995</v>
      </c>
      <c r="E42" s="197">
        <v>0</v>
      </c>
      <c r="F42" s="197">
        <v>0</v>
      </c>
      <c r="G42" s="197">
        <v>6.62</v>
      </c>
      <c r="H42" s="197">
        <v>1.1539999999999999</v>
      </c>
      <c r="I42" s="197">
        <v>22</v>
      </c>
      <c r="J42" s="198">
        <f t="shared" si="1"/>
        <v>35.031999999999996</v>
      </c>
      <c r="K42"/>
      <c r="L42" s="196">
        <v>2.1240000000000001</v>
      </c>
    </row>
    <row r="43" spans="1:12" x14ac:dyDescent="0.2">
      <c r="A43" s="111">
        <f t="shared" si="0"/>
        <v>2</v>
      </c>
      <c r="B43" s="193">
        <v>43500</v>
      </c>
      <c r="C43" s="197">
        <v>5.4640000000000004</v>
      </c>
      <c r="D43" s="197">
        <v>1.1220000000000001</v>
      </c>
      <c r="E43" s="197">
        <v>0</v>
      </c>
      <c r="F43" s="197">
        <v>0</v>
      </c>
      <c r="G43" s="197">
        <v>7.8959999999999999</v>
      </c>
      <c r="H43" s="197">
        <v>1.266</v>
      </c>
      <c r="I43" s="197">
        <v>22</v>
      </c>
      <c r="J43" s="198">
        <f t="shared" si="1"/>
        <v>37.747999999999998</v>
      </c>
      <c r="K43"/>
      <c r="L43" s="196">
        <v>2.2200000000000002</v>
      </c>
    </row>
    <row r="44" spans="1:12" x14ac:dyDescent="0.2">
      <c r="A44" s="111">
        <f t="shared" si="0"/>
        <v>2</v>
      </c>
      <c r="B44" s="193">
        <v>43501</v>
      </c>
      <c r="C44" s="197">
        <v>9.141</v>
      </c>
      <c r="D44" s="197">
        <v>0.51900000000000002</v>
      </c>
      <c r="E44" s="197">
        <v>0</v>
      </c>
      <c r="F44" s="197">
        <v>0</v>
      </c>
      <c r="G44" s="197">
        <v>3.2360000000000002</v>
      </c>
      <c r="H44" s="197">
        <v>1.26</v>
      </c>
      <c r="I44" s="197">
        <v>18</v>
      </c>
      <c r="J44" s="198">
        <f t="shared" si="1"/>
        <v>32.155999999999999</v>
      </c>
      <c r="K44"/>
      <c r="L44" s="196">
        <v>2.169</v>
      </c>
    </row>
    <row r="45" spans="1:12" x14ac:dyDescent="0.2">
      <c r="A45" s="111">
        <f t="shared" si="0"/>
        <v>2</v>
      </c>
      <c r="B45" s="193">
        <v>43502</v>
      </c>
      <c r="C45" s="197">
        <v>8.9049999999999994</v>
      </c>
      <c r="D45" s="197">
        <v>0.81499999999999995</v>
      </c>
      <c r="E45" s="197">
        <v>0</v>
      </c>
      <c r="F45" s="197">
        <v>0</v>
      </c>
      <c r="G45" s="197">
        <v>2.83</v>
      </c>
      <c r="H45" s="197">
        <v>1.0369999999999999</v>
      </c>
      <c r="I45" s="197">
        <v>23</v>
      </c>
      <c r="J45" s="198">
        <f t="shared" si="1"/>
        <v>36.587000000000003</v>
      </c>
      <c r="K45"/>
      <c r="L45" s="196">
        <v>2.0840000000000001</v>
      </c>
    </row>
    <row r="46" spans="1:12" x14ac:dyDescent="0.2">
      <c r="A46" s="111">
        <f t="shared" si="0"/>
        <v>2</v>
      </c>
      <c r="B46" s="193">
        <v>43503</v>
      </c>
      <c r="C46" s="197">
        <v>9.4139999999999997</v>
      </c>
      <c r="D46" s="197">
        <v>0.495</v>
      </c>
      <c r="E46" s="197">
        <v>0</v>
      </c>
      <c r="F46" s="197">
        <v>0</v>
      </c>
      <c r="G46" s="197">
        <v>3.0720000000000001</v>
      </c>
      <c r="H46" s="197">
        <v>0.498</v>
      </c>
      <c r="I46" s="197">
        <v>20</v>
      </c>
      <c r="J46" s="198">
        <f t="shared" si="1"/>
        <v>33.478999999999999</v>
      </c>
      <c r="K46"/>
      <c r="L46" s="196">
        <v>1.9430000000000001</v>
      </c>
    </row>
    <row r="47" spans="1:12" x14ac:dyDescent="0.2">
      <c r="A47" s="111">
        <f t="shared" si="0"/>
        <v>2</v>
      </c>
      <c r="B47" s="193">
        <v>43504</v>
      </c>
      <c r="C47" s="197">
        <v>9.3580000000000005</v>
      </c>
      <c r="D47" s="197">
        <v>0.14199999999999999</v>
      </c>
      <c r="E47" s="197">
        <v>0</v>
      </c>
      <c r="F47" s="197">
        <v>0</v>
      </c>
      <c r="G47" s="197">
        <v>4.125</v>
      </c>
      <c r="H47" s="197">
        <v>0.373</v>
      </c>
      <c r="I47" s="197">
        <v>23</v>
      </c>
      <c r="J47" s="198">
        <f t="shared" si="1"/>
        <v>36.997999999999998</v>
      </c>
      <c r="K47"/>
      <c r="L47" s="196">
        <v>2.056</v>
      </c>
    </row>
    <row r="48" spans="1:12" x14ac:dyDescent="0.2">
      <c r="A48" s="111">
        <f t="shared" si="0"/>
        <v>2</v>
      </c>
      <c r="B48" s="193">
        <v>43505</v>
      </c>
      <c r="C48" s="197">
        <v>7.7240000000000002</v>
      </c>
      <c r="D48" s="197">
        <v>2.698</v>
      </c>
      <c r="E48" s="197">
        <v>0</v>
      </c>
      <c r="F48" s="197">
        <v>0</v>
      </c>
      <c r="G48" s="197">
        <v>3.718</v>
      </c>
      <c r="H48" s="197">
        <v>0.28399999999999997</v>
      </c>
      <c r="I48" s="197">
        <v>19</v>
      </c>
      <c r="J48" s="198">
        <f t="shared" si="1"/>
        <v>33.423999999999999</v>
      </c>
      <c r="K48"/>
      <c r="L48" s="196">
        <v>2.0230000000000001</v>
      </c>
    </row>
    <row r="49" spans="1:12" x14ac:dyDescent="0.2">
      <c r="A49" s="111">
        <f t="shared" si="0"/>
        <v>2</v>
      </c>
      <c r="B49" s="193">
        <v>43506</v>
      </c>
      <c r="C49" s="197">
        <v>7.4189999999999996</v>
      </c>
      <c r="D49" s="197">
        <v>0.99399999999999999</v>
      </c>
      <c r="E49" s="197">
        <v>0</v>
      </c>
      <c r="F49" s="197">
        <v>0</v>
      </c>
      <c r="G49" s="197">
        <v>3.1909999999999998</v>
      </c>
      <c r="H49" s="197">
        <v>0.38900000000000001</v>
      </c>
      <c r="I49" s="197">
        <v>21</v>
      </c>
      <c r="J49" s="198">
        <f t="shared" si="1"/>
        <v>32.992999999999995</v>
      </c>
      <c r="K49"/>
      <c r="L49" s="196">
        <v>1.9890000000000001</v>
      </c>
    </row>
    <row r="50" spans="1:12" x14ac:dyDescent="0.2">
      <c r="A50" s="111">
        <f t="shared" si="0"/>
        <v>2</v>
      </c>
      <c r="B50" s="193">
        <v>43507</v>
      </c>
      <c r="C50" s="197">
        <v>6.2320000000000002</v>
      </c>
      <c r="D50" s="197">
        <v>1.1539999999999999</v>
      </c>
      <c r="E50" s="197">
        <v>0</v>
      </c>
      <c r="F50" s="197">
        <v>0</v>
      </c>
      <c r="G50" s="197">
        <v>6.2549999999999999</v>
      </c>
      <c r="H50" s="197">
        <v>0.45200000000000001</v>
      </c>
      <c r="I50" s="197">
        <v>21</v>
      </c>
      <c r="J50" s="198">
        <f t="shared" si="1"/>
        <v>35.093000000000004</v>
      </c>
      <c r="K50"/>
      <c r="L50" s="196">
        <v>2.0990000000000002</v>
      </c>
    </row>
    <row r="51" spans="1:12" x14ac:dyDescent="0.2">
      <c r="A51" s="111">
        <f t="shared" si="0"/>
        <v>2</v>
      </c>
      <c r="B51" s="193">
        <v>43508</v>
      </c>
      <c r="C51" s="197">
        <v>9.3650000000000002</v>
      </c>
      <c r="D51" s="197">
        <v>0.97199999999999998</v>
      </c>
      <c r="E51" s="197">
        <v>1.5589999999999999</v>
      </c>
      <c r="F51" s="197">
        <v>0</v>
      </c>
      <c r="G51" s="197">
        <v>3.0670000000000002</v>
      </c>
      <c r="H51" s="197">
        <v>0.85599999999999998</v>
      </c>
      <c r="I51" s="197">
        <v>19</v>
      </c>
      <c r="J51" s="198">
        <f t="shared" si="1"/>
        <v>34.819000000000003</v>
      </c>
      <c r="K51"/>
      <c r="L51" s="196">
        <v>2.2149999999999999</v>
      </c>
    </row>
    <row r="52" spans="1:12" x14ac:dyDescent="0.2">
      <c r="A52" s="111">
        <f t="shared" si="0"/>
        <v>2</v>
      </c>
      <c r="B52" s="193">
        <v>43509</v>
      </c>
      <c r="C52" s="197">
        <v>2.1019999999999999</v>
      </c>
      <c r="D52" s="197">
        <v>1.296</v>
      </c>
      <c r="E52" s="197">
        <v>0</v>
      </c>
      <c r="F52" s="197">
        <v>0</v>
      </c>
      <c r="G52" s="197">
        <v>10.75</v>
      </c>
      <c r="H52" s="197">
        <v>0.315</v>
      </c>
      <c r="I52" s="197">
        <v>22</v>
      </c>
      <c r="J52" s="198">
        <f t="shared" si="1"/>
        <v>36.463000000000001</v>
      </c>
      <c r="K52"/>
      <c r="L52" s="196">
        <v>2.1560000000000001</v>
      </c>
    </row>
    <row r="53" spans="1:12" x14ac:dyDescent="0.2">
      <c r="A53" s="111">
        <f t="shared" si="0"/>
        <v>2</v>
      </c>
      <c r="B53" s="193">
        <v>43510</v>
      </c>
      <c r="C53" s="197">
        <v>2.125</v>
      </c>
      <c r="D53" s="197">
        <v>0.40400000000000003</v>
      </c>
      <c r="E53" s="197">
        <v>0</v>
      </c>
      <c r="F53" s="197">
        <v>0</v>
      </c>
      <c r="G53" s="197">
        <v>11.977</v>
      </c>
      <c r="H53" s="197">
        <v>0.312</v>
      </c>
      <c r="I53" s="197">
        <v>22</v>
      </c>
      <c r="J53" s="198">
        <f t="shared" si="1"/>
        <v>36.817999999999998</v>
      </c>
      <c r="K53"/>
      <c r="L53" s="196">
        <v>2.1309999999999998</v>
      </c>
    </row>
    <row r="54" spans="1:12" x14ac:dyDescent="0.2">
      <c r="A54" s="111">
        <f t="shared" si="0"/>
        <v>2</v>
      </c>
      <c r="B54" s="193">
        <v>43511</v>
      </c>
      <c r="C54" s="197">
        <v>1.996</v>
      </c>
      <c r="D54" s="197">
        <v>0</v>
      </c>
      <c r="E54" s="197">
        <v>0</v>
      </c>
      <c r="F54" s="197">
        <v>0</v>
      </c>
      <c r="G54" s="197">
        <v>13.38</v>
      </c>
      <c r="H54" s="197">
        <v>0.49299999999999999</v>
      </c>
      <c r="I54" s="197">
        <v>21</v>
      </c>
      <c r="J54" s="198">
        <f t="shared" si="1"/>
        <v>36.869</v>
      </c>
      <c r="K54"/>
      <c r="L54" s="196">
        <v>2.1840000000000002</v>
      </c>
    </row>
    <row r="55" spans="1:12" x14ac:dyDescent="0.2">
      <c r="A55" s="111">
        <f t="shared" si="0"/>
        <v>2</v>
      </c>
      <c r="B55" s="193">
        <v>43512</v>
      </c>
      <c r="C55" s="197">
        <v>3.6070000000000002</v>
      </c>
      <c r="D55" s="197">
        <v>0</v>
      </c>
      <c r="E55" s="197">
        <v>0</v>
      </c>
      <c r="F55" s="197">
        <v>0</v>
      </c>
      <c r="G55" s="197">
        <v>9.8689999999999998</v>
      </c>
      <c r="H55" s="197">
        <v>0.44</v>
      </c>
      <c r="I55" s="197">
        <v>24</v>
      </c>
      <c r="J55" s="198">
        <f t="shared" si="1"/>
        <v>37.915999999999997</v>
      </c>
      <c r="K55"/>
      <c r="L55" s="196">
        <v>1.992</v>
      </c>
    </row>
    <row r="56" spans="1:12" x14ac:dyDescent="0.2">
      <c r="A56" s="111">
        <f t="shared" si="0"/>
        <v>2</v>
      </c>
      <c r="B56" s="193">
        <v>43513</v>
      </c>
      <c r="C56" s="197">
        <v>2.1150000000000002</v>
      </c>
      <c r="D56" s="197">
        <v>0.95499999999999996</v>
      </c>
      <c r="E56" s="197">
        <v>0</v>
      </c>
      <c r="F56" s="197">
        <v>0</v>
      </c>
      <c r="G56" s="197">
        <v>10.587999999999999</v>
      </c>
      <c r="H56" s="197">
        <v>0.22700000000000001</v>
      </c>
      <c r="I56" s="197">
        <v>22</v>
      </c>
      <c r="J56" s="198">
        <f t="shared" si="1"/>
        <v>35.884999999999998</v>
      </c>
      <c r="K56"/>
      <c r="L56" s="196">
        <v>2.0699999999999998</v>
      </c>
    </row>
    <row r="57" spans="1:12" x14ac:dyDescent="0.2">
      <c r="A57" s="111">
        <f t="shared" si="0"/>
        <v>2</v>
      </c>
      <c r="B57" s="193">
        <v>43514</v>
      </c>
      <c r="C57" s="197">
        <v>2.2789999999999999</v>
      </c>
      <c r="D57" s="197">
        <v>2.927</v>
      </c>
      <c r="E57" s="197">
        <v>0.46100000000000002</v>
      </c>
      <c r="F57" s="197">
        <v>0.13600000000000001</v>
      </c>
      <c r="G57" s="197">
        <v>9.58</v>
      </c>
      <c r="H57" s="197">
        <v>0.96399999999999997</v>
      </c>
      <c r="I57" s="197">
        <v>18</v>
      </c>
      <c r="J57" s="198">
        <f t="shared" si="1"/>
        <v>34.346999999999994</v>
      </c>
      <c r="K57"/>
      <c r="L57" s="196">
        <v>2.0619999999999998</v>
      </c>
    </row>
    <row r="58" spans="1:12" x14ac:dyDescent="0.2">
      <c r="A58" s="111">
        <f t="shared" si="0"/>
        <v>2</v>
      </c>
      <c r="B58" s="193">
        <v>43515</v>
      </c>
      <c r="C58" s="197">
        <v>5.0910000000000002</v>
      </c>
      <c r="D58" s="197">
        <v>4.1529999999999996</v>
      </c>
      <c r="E58" s="197">
        <v>0</v>
      </c>
      <c r="F58" s="197">
        <v>0</v>
      </c>
      <c r="G58" s="197">
        <v>5.3380000000000001</v>
      </c>
      <c r="H58" s="197">
        <v>0.63900000000000001</v>
      </c>
      <c r="I58" s="197">
        <v>20</v>
      </c>
      <c r="J58" s="198">
        <f t="shared" si="1"/>
        <v>35.221000000000004</v>
      </c>
      <c r="K58"/>
      <c r="L58" s="196">
        <v>2.1080000000000001</v>
      </c>
    </row>
    <row r="59" spans="1:12" x14ac:dyDescent="0.2">
      <c r="A59" s="111">
        <f t="shared" si="0"/>
        <v>2</v>
      </c>
      <c r="B59" s="193">
        <v>43516</v>
      </c>
      <c r="C59" s="197">
        <v>8.8390000000000004</v>
      </c>
      <c r="D59" s="197">
        <v>3.7519999999999998</v>
      </c>
      <c r="E59" s="197">
        <v>0.95299999999999996</v>
      </c>
      <c r="F59" s="197">
        <v>0.191</v>
      </c>
      <c r="G59" s="197">
        <v>2.87</v>
      </c>
      <c r="H59" s="197">
        <v>0.54600000000000004</v>
      </c>
      <c r="I59" s="197">
        <v>17</v>
      </c>
      <c r="J59" s="198">
        <f t="shared" si="1"/>
        <v>34.150999999999996</v>
      </c>
      <c r="K59"/>
      <c r="L59" s="196">
        <v>2.0579999999999998</v>
      </c>
    </row>
    <row r="60" spans="1:12" x14ac:dyDescent="0.2">
      <c r="A60" s="111">
        <f t="shared" si="0"/>
        <v>2</v>
      </c>
      <c r="B60" s="193">
        <v>43517</v>
      </c>
      <c r="C60" s="197">
        <v>9.4969999999999999</v>
      </c>
      <c r="D60" s="197">
        <v>3.41</v>
      </c>
      <c r="E60" s="197">
        <v>0</v>
      </c>
      <c r="F60" s="197">
        <v>0</v>
      </c>
      <c r="G60" s="197">
        <v>2.0019999999999998</v>
      </c>
      <c r="H60" s="197">
        <v>0</v>
      </c>
      <c r="I60" s="197">
        <v>20</v>
      </c>
      <c r="J60" s="198">
        <f t="shared" si="1"/>
        <v>34.908999999999999</v>
      </c>
      <c r="K60"/>
      <c r="L60" s="196">
        <v>2.1539999999999999</v>
      </c>
    </row>
    <row r="61" spans="1:12" x14ac:dyDescent="0.2">
      <c r="A61" s="111">
        <f t="shared" si="0"/>
        <v>2</v>
      </c>
      <c r="B61" s="193">
        <v>43518</v>
      </c>
      <c r="C61" s="197">
        <v>9.2710000000000008</v>
      </c>
      <c r="D61" s="197">
        <v>3.33</v>
      </c>
      <c r="E61" s="197">
        <v>0</v>
      </c>
      <c r="F61" s="197">
        <v>0</v>
      </c>
      <c r="G61" s="197">
        <v>2.4009999999999998</v>
      </c>
      <c r="H61" s="197">
        <v>0</v>
      </c>
      <c r="I61" s="197">
        <v>21</v>
      </c>
      <c r="J61" s="198">
        <f t="shared" si="1"/>
        <v>36.002000000000002</v>
      </c>
      <c r="K61"/>
      <c r="L61" s="196">
        <v>2.129</v>
      </c>
    </row>
    <row r="62" spans="1:12" x14ac:dyDescent="0.2">
      <c r="A62" s="111">
        <f t="shared" si="0"/>
        <v>2</v>
      </c>
      <c r="B62" s="193">
        <v>43519</v>
      </c>
      <c r="C62" s="197">
        <v>9.56</v>
      </c>
      <c r="D62" s="197">
        <v>1.67</v>
      </c>
      <c r="E62" s="197">
        <v>0</v>
      </c>
      <c r="F62" s="197">
        <v>0</v>
      </c>
      <c r="G62" s="197">
        <v>5.3949999999999996</v>
      </c>
      <c r="H62" s="197">
        <v>0</v>
      </c>
      <c r="I62" s="197">
        <v>20</v>
      </c>
      <c r="J62" s="198">
        <f t="shared" si="1"/>
        <v>36.625</v>
      </c>
      <c r="K62"/>
      <c r="L62" s="196">
        <v>2.0739999999999998</v>
      </c>
    </row>
    <row r="63" spans="1:12" x14ac:dyDescent="0.2">
      <c r="A63" s="111">
        <f t="shared" si="0"/>
        <v>2</v>
      </c>
      <c r="B63" s="193">
        <v>43520</v>
      </c>
      <c r="C63" s="197">
        <v>10.654</v>
      </c>
      <c r="D63" s="197">
        <v>1.4850000000000001</v>
      </c>
      <c r="E63" s="197">
        <v>0</v>
      </c>
      <c r="F63" s="197">
        <v>0</v>
      </c>
      <c r="G63" s="197">
        <v>2.6070000000000002</v>
      </c>
      <c r="H63" s="197">
        <v>0</v>
      </c>
      <c r="I63" s="197">
        <v>21</v>
      </c>
      <c r="J63" s="198">
        <f t="shared" si="1"/>
        <v>35.745999999999995</v>
      </c>
      <c r="K63"/>
      <c r="L63" s="196">
        <v>2.0499999999999998</v>
      </c>
    </row>
    <row r="64" spans="1:12" x14ac:dyDescent="0.2">
      <c r="A64" s="111">
        <f t="shared" si="0"/>
        <v>2</v>
      </c>
      <c r="B64" s="193">
        <v>43521</v>
      </c>
      <c r="C64" s="197">
        <v>9.7110000000000003</v>
      </c>
      <c r="D64" s="197">
        <v>1.5740000000000001</v>
      </c>
      <c r="E64" s="197">
        <v>0</v>
      </c>
      <c r="F64" s="197">
        <v>0</v>
      </c>
      <c r="G64" s="197">
        <v>2.9929999999999999</v>
      </c>
      <c r="H64" s="197">
        <v>0</v>
      </c>
      <c r="I64" s="197">
        <v>22</v>
      </c>
      <c r="J64" s="198">
        <f t="shared" si="1"/>
        <v>36.277999999999999</v>
      </c>
      <c r="K64"/>
      <c r="L64" s="196">
        <v>2.1309999999999998</v>
      </c>
    </row>
    <row r="65" spans="1:12" x14ac:dyDescent="0.2">
      <c r="A65" s="111">
        <f t="shared" si="0"/>
        <v>2</v>
      </c>
      <c r="B65" s="193">
        <v>43522</v>
      </c>
      <c r="C65" s="197">
        <v>8.1780000000000008</v>
      </c>
      <c r="D65" s="197">
        <v>1.917</v>
      </c>
      <c r="E65" s="197">
        <v>0</v>
      </c>
      <c r="F65" s="197">
        <v>0</v>
      </c>
      <c r="G65" s="197">
        <v>4.532</v>
      </c>
      <c r="H65" s="197">
        <v>0</v>
      </c>
      <c r="I65" s="197">
        <v>20</v>
      </c>
      <c r="J65" s="198">
        <f t="shared" si="1"/>
        <v>34.627000000000002</v>
      </c>
      <c r="K65"/>
      <c r="L65" s="196">
        <v>2.1019999999999999</v>
      </c>
    </row>
    <row r="66" spans="1:12" x14ac:dyDescent="0.2">
      <c r="A66" s="111">
        <f t="shared" si="0"/>
        <v>2</v>
      </c>
      <c r="B66" s="193">
        <v>43523</v>
      </c>
      <c r="C66" s="197">
        <v>7.43</v>
      </c>
      <c r="D66" s="197">
        <v>2.8650000000000002</v>
      </c>
      <c r="E66" s="197">
        <v>0</v>
      </c>
      <c r="F66" s="197">
        <v>0</v>
      </c>
      <c r="G66" s="197">
        <v>3.5179999999999998</v>
      </c>
      <c r="H66" s="197">
        <v>0</v>
      </c>
      <c r="I66" s="197">
        <v>22</v>
      </c>
      <c r="J66" s="198">
        <f t="shared" si="1"/>
        <v>35.813000000000002</v>
      </c>
      <c r="K66"/>
      <c r="L66" s="196">
        <v>2.1</v>
      </c>
    </row>
    <row r="67" spans="1:12" x14ac:dyDescent="0.2">
      <c r="A67" s="111">
        <v>2</v>
      </c>
      <c r="B67" s="193">
        <v>43524</v>
      </c>
      <c r="C67" s="197">
        <v>6.2590000000000003</v>
      </c>
      <c r="D67" s="197">
        <v>3.1920000000000002</v>
      </c>
      <c r="E67" s="197">
        <v>0</v>
      </c>
      <c r="F67" s="197">
        <v>0</v>
      </c>
      <c r="G67" s="197">
        <v>4.7119999999999997</v>
      </c>
      <c r="H67" s="197">
        <v>0</v>
      </c>
      <c r="I67" s="197">
        <v>22</v>
      </c>
      <c r="J67" s="198">
        <f t="shared" si="1"/>
        <v>36.162999999999997</v>
      </c>
      <c r="K67"/>
      <c r="L67" s="196">
        <v>2.1040000000000001</v>
      </c>
    </row>
    <row r="68" spans="1:12" x14ac:dyDescent="0.2">
      <c r="A68" s="111">
        <f t="shared" si="0"/>
        <v>3</v>
      </c>
      <c r="B68" s="193">
        <v>43525</v>
      </c>
      <c r="C68" s="197">
        <v>9.5500000000000007</v>
      </c>
      <c r="D68" s="197">
        <v>3.3740000000000001</v>
      </c>
      <c r="E68" s="197">
        <v>0</v>
      </c>
      <c r="F68" s="197">
        <v>0</v>
      </c>
      <c r="G68" s="197">
        <v>1.427</v>
      </c>
      <c r="H68" s="197">
        <v>0</v>
      </c>
      <c r="I68" s="197">
        <v>20</v>
      </c>
      <c r="J68" s="198">
        <f t="shared" si="1"/>
        <v>34.350999999999999</v>
      </c>
      <c r="K68"/>
      <c r="L68" s="196">
        <v>2.0449999999999999</v>
      </c>
    </row>
    <row r="69" spans="1:12" x14ac:dyDescent="0.2">
      <c r="A69" s="111">
        <f t="shared" si="0"/>
        <v>3</v>
      </c>
      <c r="B69" s="193">
        <v>43526</v>
      </c>
      <c r="C69" s="197">
        <v>5.7690000000000001</v>
      </c>
      <c r="D69" s="197">
        <v>2.9329999999999998</v>
      </c>
      <c r="E69" s="197">
        <v>0</v>
      </c>
      <c r="F69" s="197">
        <v>0</v>
      </c>
      <c r="G69" s="197">
        <v>4.22</v>
      </c>
      <c r="H69" s="197">
        <v>0</v>
      </c>
      <c r="I69" s="197">
        <v>21</v>
      </c>
      <c r="J69" s="198">
        <f t="shared" si="1"/>
        <v>33.921999999999997</v>
      </c>
      <c r="K69"/>
      <c r="L69" s="196">
        <v>2.0379999999999998</v>
      </c>
    </row>
    <row r="70" spans="1:12" x14ac:dyDescent="0.2">
      <c r="A70" s="111">
        <f t="shared" si="0"/>
        <v>3</v>
      </c>
      <c r="B70" s="193">
        <v>43527</v>
      </c>
      <c r="C70" s="197">
        <v>6.3250000000000002</v>
      </c>
      <c r="D70" s="197">
        <v>1.5660000000000001</v>
      </c>
      <c r="E70" s="197">
        <v>0</v>
      </c>
      <c r="F70" s="197">
        <v>0</v>
      </c>
      <c r="G70" s="197">
        <v>4.9169999999999998</v>
      </c>
      <c r="H70" s="197">
        <v>0</v>
      </c>
      <c r="I70" s="197">
        <v>21</v>
      </c>
      <c r="J70" s="198">
        <f t="shared" si="1"/>
        <v>33.808</v>
      </c>
      <c r="K70"/>
      <c r="L70" s="196">
        <v>2.0499999999999998</v>
      </c>
    </row>
    <row r="71" spans="1:12" x14ac:dyDescent="0.2">
      <c r="A71" s="111">
        <f t="shared" si="0"/>
        <v>3</v>
      </c>
      <c r="B71" s="193">
        <v>43528</v>
      </c>
      <c r="C71" s="197">
        <v>9.9269999999999996</v>
      </c>
      <c r="D71" s="197">
        <v>1.6859999999999999</v>
      </c>
      <c r="E71" s="197">
        <v>0</v>
      </c>
      <c r="F71" s="197">
        <v>0</v>
      </c>
      <c r="G71" s="197">
        <v>3.5579999999999998</v>
      </c>
      <c r="H71" s="197">
        <v>0</v>
      </c>
      <c r="I71" s="197">
        <v>21</v>
      </c>
      <c r="J71" s="198">
        <f t="shared" si="1"/>
        <v>36.170999999999999</v>
      </c>
      <c r="K71"/>
      <c r="L71" s="196">
        <v>2.1339999999999999</v>
      </c>
    </row>
    <row r="72" spans="1:12" x14ac:dyDescent="0.2">
      <c r="A72" s="111">
        <f t="shared" si="0"/>
        <v>3</v>
      </c>
      <c r="B72" s="193">
        <v>43529</v>
      </c>
      <c r="C72" s="197">
        <v>9.1189999999999998</v>
      </c>
      <c r="D72" s="197">
        <v>1.748</v>
      </c>
      <c r="E72" s="197">
        <v>0</v>
      </c>
      <c r="F72" s="197">
        <v>0</v>
      </c>
      <c r="G72" s="197">
        <v>4.6230000000000002</v>
      </c>
      <c r="H72" s="197">
        <v>0</v>
      </c>
      <c r="I72" s="197">
        <v>21</v>
      </c>
      <c r="J72" s="198">
        <f t="shared" si="1"/>
        <v>36.489999999999995</v>
      </c>
      <c r="K72"/>
      <c r="L72" s="196">
        <v>2.1139999999999999</v>
      </c>
    </row>
    <row r="73" spans="1:12" x14ac:dyDescent="0.2">
      <c r="A73" s="111">
        <f t="shared" ref="A73:A136" si="2">+IF(ISBLANK($B73),"",MONTH($B73))</f>
        <v>3</v>
      </c>
      <c r="B73" s="193">
        <v>43530</v>
      </c>
      <c r="C73" s="197">
        <v>2.5619999999999998</v>
      </c>
      <c r="D73" s="197">
        <v>1.8620000000000001</v>
      </c>
      <c r="E73" s="197">
        <v>0.435</v>
      </c>
      <c r="F73" s="197">
        <v>0.13100000000000001</v>
      </c>
      <c r="G73" s="197">
        <v>4.4349999999999996</v>
      </c>
      <c r="H73" s="197">
        <v>1.349</v>
      </c>
      <c r="I73" s="197">
        <v>18</v>
      </c>
      <c r="J73" s="198">
        <f t="shared" ref="J73:J136" si="3">+SUM(C73:I73)</f>
        <v>28.774000000000001</v>
      </c>
      <c r="K73"/>
      <c r="L73" s="196">
        <v>1.6339999999999999</v>
      </c>
    </row>
    <row r="74" spans="1:12" x14ac:dyDescent="0.2">
      <c r="A74" s="111">
        <f t="shared" si="2"/>
        <v>3</v>
      </c>
      <c r="B74" s="193">
        <v>43531</v>
      </c>
      <c r="C74" s="197">
        <v>6.8529999999999998</v>
      </c>
      <c r="D74" s="197">
        <v>3.24</v>
      </c>
      <c r="E74" s="197">
        <v>0</v>
      </c>
      <c r="F74" s="197">
        <v>0</v>
      </c>
      <c r="G74" s="197">
        <v>0.93300000000000005</v>
      </c>
      <c r="H74" s="197">
        <v>0</v>
      </c>
      <c r="I74" s="197">
        <v>21</v>
      </c>
      <c r="J74" s="198">
        <f t="shared" si="3"/>
        <v>32.025999999999996</v>
      </c>
      <c r="K74"/>
      <c r="L74" s="196">
        <v>2.012</v>
      </c>
    </row>
    <row r="75" spans="1:12" x14ac:dyDescent="0.2">
      <c r="A75" s="111">
        <f t="shared" si="2"/>
        <v>3</v>
      </c>
      <c r="B75" s="193">
        <v>43532</v>
      </c>
      <c r="C75" s="197">
        <v>9.7989999999999995</v>
      </c>
      <c r="D75" s="197">
        <v>3.5750000000000002</v>
      </c>
      <c r="E75" s="197">
        <v>0</v>
      </c>
      <c r="F75" s="197">
        <v>0</v>
      </c>
      <c r="G75" s="197">
        <v>1.57</v>
      </c>
      <c r="H75" s="197">
        <v>0</v>
      </c>
      <c r="I75" s="197">
        <v>19</v>
      </c>
      <c r="J75" s="198">
        <f t="shared" si="3"/>
        <v>33.944000000000003</v>
      </c>
      <c r="K75"/>
      <c r="L75" s="196">
        <v>1.9530000000000001</v>
      </c>
    </row>
    <row r="76" spans="1:12" x14ac:dyDescent="0.2">
      <c r="A76" s="111">
        <f t="shared" si="2"/>
        <v>3</v>
      </c>
      <c r="B76" s="193">
        <v>43533</v>
      </c>
      <c r="C76" s="197">
        <v>6.3609999999999998</v>
      </c>
      <c r="D76" s="197">
        <v>2.29</v>
      </c>
      <c r="E76" s="197">
        <v>0</v>
      </c>
      <c r="F76" s="197">
        <v>0</v>
      </c>
      <c r="G76" s="197">
        <v>3.9620000000000002</v>
      </c>
      <c r="H76" s="197">
        <v>0</v>
      </c>
      <c r="I76" s="197">
        <v>20</v>
      </c>
      <c r="J76" s="198">
        <f t="shared" si="3"/>
        <v>32.613</v>
      </c>
      <c r="K76"/>
      <c r="L76" s="196">
        <v>1.9239999999999999</v>
      </c>
    </row>
    <row r="77" spans="1:12" x14ac:dyDescent="0.2">
      <c r="A77" s="111">
        <f t="shared" si="2"/>
        <v>3</v>
      </c>
      <c r="B77" s="193">
        <v>43534</v>
      </c>
      <c r="C77" s="197">
        <v>5.8719999999999999</v>
      </c>
      <c r="D77" s="197">
        <v>1.9039999999999999</v>
      </c>
      <c r="E77" s="197">
        <v>0</v>
      </c>
      <c r="F77" s="197">
        <v>0</v>
      </c>
      <c r="G77" s="197">
        <v>4.2759999999999998</v>
      </c>
      <c r="H77" s="197">
        <v>0</v>
      </c>
      <c r="I77" s="197">
        <v>22</v>
      </c>
      <c r="J77" s="198">
        <f t="shared" si="3"/>
        <v>34.052</v>
      </c>
      <c r="K77"/>
      <c r="L77" s="196">
        <v>2.008</v>
      </c>
    </row>
    <row r="78" spans="1:12" x14ac:dyDescent="0.2">
      <c r="A78" s="111">
        <f t="shared" si="2"/>
        <v>3</v>
      </c>
      <c r="B78" s="193">
        <v>43535</v>
      </c>
      <c r="C78" s="197">
        <v>9.5250000000000004</v>
      </c>
      <c r="D78" s="197">
        <v>1.6080000000000001</v>
      </c>
      <c r="E78" s="197">
        <v>0</v>
      </c>
      <c r="F78" s="197">
        <v>0</v>
      </c>
      <c r="G78" s="197">
        <v>2.9089999999999998</v>
      </c>
      <c r="H78" s="197">
        <v>0</v>
      </c>
      <c r="I78" s="197">
        <v>20</v>
      </c>
      <c r="J78" s="198">
        <f t="shared" si="3"/>
        <v>34.042000000000002</v>
      </c>
      <c r="K78"/>
      <c r="L78" s="196">
        <v>2.0390000000000001</v>
      </c>
    </row>
    <row r="79" spans="1:12" x14ac:dyDescent="0.2">
      <c r="A79" s="111">
        <f t="shared" si="2"/>
        <v>3</v>
      </c>
      <c r="B79" s="193">
        <v>43536</v>
      </c>
      <c r="C79" s="197">
        <v>9.5679999999999996</v>
      </c>
      <c r="D79" s="197">
        <v>1.401</v>
      </c>
      <c r="E79" s="197">
        <v>0</v>
      </c>
      <c r="F79" s="197">
        <v>0</v>
      </c>
      <c r="G79" s="197">
        <v>3.5739999999999998</v>
      </c>
      <c r="H79" s="197">
        <v>0</v>
      </c>
      <c r="I79" s="197">
        <v>20</v>
      </c>
      <c r="J79" s="198">
        <f t="shared" si="3"/>
        <v>34.542999999999999</v>
      </c>
      <c r="K79"/>
      <c r="L79" s="196">
        <v>2.0670000000000002</v>
      </c>
    </row>
    <row r="80" spans="1:12" x14ac:dyDescent="0.2">
      <c r="A80" s="111">
        <f t="shared" si="2"/>
        <v>3</v>
      </c>
      <c r="B80" s="193">
        <v>43537</v>
      </c>
      <c r="C80" s="197">
        <v>9.5690000000000008</v>
      </c>
      <c r="D80" s="197">
        <v>0</v>
      </c>
      <c r="E80" s="197">
        <v>0</v>
      </c>
      <c r="F80" s="197">
        <v>0</v>
      </c>
      <c r="G80" s="197">
        <v>4.8680000000000003</v>
      </c>
      <c r="H80" s="197">
        <v>0</v>
      </c>
      <c r="I80" s="197">
        <v>22</v>
      </c>
      <c r="J80" s="198">
        <f t="shared" si="3"/>
        <v>36.436999999999998</v>
      </c>
      <c r="K80"/>
      <c r="L80" s="196">
        <v>2.0169999999999999</v>
      </c>
    </row>
    <row r="81" spans="1:12" x14ac:dyDescent="0.2">
      <c r="A81" s="111">
        <f t="shared" si="2"/>
        <v>3</v>
      </c>
      <c r="B81" s="193">
        <v>43538</v>
      </c>
      <c r="C81" s="197">
        <v>9.3119999999999994</v>
      </c>
      <c r="D81" s="197">
        <v>0</v>
      </c>
      <c r="E81" s="197">
        <v>0</v>
      </c>
      <c r="F81" s="197">
        <v>0</v>
      </c>
      <c r="G81" s="197">
        <v>4.5119999999999996</v>
      </c>
      <c r="H81" s="197">
        <v>0</v>
      </c>
      <c r="I81" s="197">
        <v>21</v>
      </c>
      <c r="J81" s="198">
        <f t="shared" si="3"/>
        <v>34.823999999999998</v>
      </c>
      <c r="K81"/>
      <c r="L81" s="196">
        <v>2.0270000000000001</v>
      </c>
    </row>
    <row r="82" spans="1:12" x14ac:dyDescent="0.2">
      <c r="A82" s="111">
        <f t="shared" si="2"/>
        <v>3</v>
      </c>
      <c r="B82" s="193">
        <v>43539</v>
      </c>
      <c r="C82" s="197">
        <v>9.6389999999999993</v>
      </c>
      <c r="D82" s="197">
        <v>2.222</v>
      </c>
      <c r="E82" s="197">
        <v>0</v>
      </c>
      <c r="F82" s="197">
        <v>0</v>
      </c>
      <c r="G82" s="197">
        <v>1.87</v>
      </c>
      <c r="H82" s="197">
        <v>0</v>
      </c>
      <c r="I82" s="197">
        <v>21</v>
      </c>
      <c r="J82" s="198">
        <f t="shared" si="3"/>
        <v>34.730999999999995</v>
      </c>
      <c r="K82"/>
      <c r="L82" s="196">
        <v>2.004</v>
      </c>
    </row>
    <row r="83" spans="1:12" x14ac:dyDescent="0.2">
      <c r="A83" s="111">
        <f t="shared" si="2"/>
        <v>3</v>
      </c>
      <c r="B83" s="193">
        <v>43540</v>
      </c>
      <c r="C83" s="197">
        <v>5.3579999999999997</v>
      </c>
      <c r="D83" s="197">
        <v>1.7250000000000001</v>
      </c>
      <c r="E83" s="197">
        <v>0</v>
      </c>
      <c r="F83" s="197">
        <v>0</v>
      </c>
      <c r="G83" s="197">
        <v>5.95</v>
      </c>
      <c r="H83" s="197">
        <v>0</v>
      </c>
      <c r="I83" s="197">
        <v>19</v>
      </c>
      <c r="J83" s="198">
        <f t="shared" si="3"/>
        <v>32.033000000000001</v>
      </c>
      <c r="K83"/>
      <c r="L83" s="196">
        <v>1.9419999999999999</v>
      </c>
    </row>
    <row r="84" spans="1:12" x14ac:dyDescent="0.2">
      <c r="A84" s="111">
        <f t="shared" si="2"/>
        <v>3</v>
      </c>
      <c r="B84" s="193">
        <v>43541</v>
      </c>
      <c r="C84" s="197">
        <v>4.7300000000000004</v>
      </c>
      <c r="D84" s="197">
        <v>2.1110000000000002</v>
      </c>
      <c r="E84" s="197">
        <v>0</v>
      </c>
      <c r="F84" s="197">
        <v>0</v>
      </c>
      <c r="G84" s="197">
        <v>5.9480000000000004</v>
      </c>
      <c r="H84" s="197">
        <v>0</v>
      </c>
      <c r="I84" s="197">
        <v>21</v>
      </c>
      <c r="J84" s="198">
        <f t="shared" si="3"/>
        <v>33.789000000000001</v>
      </c>
      <c r="K84"/>
      <c r="L84" s="196">
        <v>1.982</v>
      </c>
    </row>
    <row r="85" spans="1:12" x14ac:dyDescent="0.2">
      <c r="A85" s="111">
        <f t="shared" si="2"/>
        <v>3</v>
      </c>
      <c r="B85" s="193">
        <v>43542</v>
      </c>
      <c r="C85" s="197">
        <v>9.7970000000000006</v>
      </c>
      <c r="D85" s="197">
        <v>2.556</v>
      </c>
      <c r="E85" s="197">
        <v>0</v>
      </c>
      <c r="F85" s="197">
        <v>0</v>
      </c>
      <c r="G85" s="197">
        <v>1.641</v>
      </c>
      <c r="H85" s="197">
        <v>0</v>
      </c>
      <c r="I85" s="197">
        <v>21</v>
      </c>
      <c r="J85" s="198">
        <f t="shared" si="3"/>
        <v>34.994</v>
      </c>
      <c r="K85"/>
      <c r="L85" s="196">
        <v>2.0030000000000001</v>
      </c>
    </row>
    <row r="86" spans="1:12" x14ac:dyDescent="0.2">
      <c r="A86" s="111">
        <f t="shared" si="2"/>
        <v>3</v>
      </c>
      <c r="B86" s="193">
        <v>43543</v>
      </c>
      <c r="C86" s="197">
        <v>4.8769999999999998</v>
      </c>
      <c r="D86" s="197">
        <v>2.7229999999999999</v>
      </c>
      <c r="E86" s="197">
        <v>0</v>
      </c>
      <c r="F86" s="197">
        <v>0</v>
      </c>
      <c r="G86" s="197">
        <v>6.2439999999999998</v>
      </c>
      <c r="H86" s="197">
        <v>0</v>
      </c>
      <c r="I86" s="197">
        <v>20</v>
      </c>
      <c r="J86" s="198">
        <f t="shared" si="3"/>
        <v>33.844000000000001</v>
      </c>
      <c r="K86"/>
      <c r="L86" s="196">
        <v>2.0449999999999999</v>
      </c>
    </row>
    <row r="87" spans="1:12" x14ac:dyDescent="0.2">
      <c r="A87" s="111">
        <f t="shared" si="2"/>
        <v>3</v>
      </c>
      <c r="B87" s="193">
        <v>43544</v>
      </c>
      <c r="C87" s="197">
        <v>4.7359999999999998</v>
      </c>
      <c r="D87" s="197">
        <v>2.806</v>
      </c>
      <c r="E87" s="197">
        <v>0</v>
      </c>
      <c r="F87" s="197">
        <v>0</v>
      </c>
      <c r="G87" s="197">
        <v>6.5810000000000004</v>
      </c>
      <c r="H87" s="197">
        <v>0</v>
      </c>
      <c r="I87" s="197">
        <v>21</v>
      </c>
      <c r="J87" s="198">
        <f t="shared" si="3"/>
        <v>35.123000000000005</v>
      </c>
      <c r="K87"/>
      <c r="L87" s="196">
        <v>2.024</v>
      </c>
    </row>
    <row r="88" spans="1:12" x14ac:dyDescent="0.2">
      <c r="A88" s="111">
        <f t="shared" si="2"/>
        <v>3</v>
      </c>
      <c r="B88" s="193">
        <v>43545</v>
      </c>
      <c r="C88" s="197">
        <v>5.6820000000000004</v>
      </c>
      <c r="D88" s="197">
        <v>0.80900000000000005</v>
      </c>
      <c r="E88" s="197">
        <v>0</v>
      </c>
      <c r="F88" s="197">
        <v>0</v>
      </c>
      <c r="G88" s="197">
        <v>8.3089999999999993</v>
      </c>
      <c r="H88" s="197">
        <v>0</v>
      </c>
      <c r="I88" s="197">
        <v>22</v>
      </c>
      <c r="J88" s="198">
        <f t="shared" si="3"/>
        <v>36.799999999999997</v>
      </c>
      <c r="K88"/>
      <c r="L88" s="196">
        <v>2.0609999999999999</v>
      </c>
    </row>
    <row r="89" spans="1:12" x14ac:dyDescent="0.2">
      <c r="A89" s="111">
        <f t="shared" si="2"/>
        <v>3</v>
      </c>
      <c r="B89" s="193">
        <v>43546</v>
      </c>
      <c r="C89" s="197">
        <v>4.63</v>
      </c>
      <c r="D89" s="197">
        <v>0.87</v>
      </c>
      <c r="E89" s="197">
        <v>0</v>
      </c>
      <c r="F89" s="197">
        <v>0</v>
      </c>
      <c r="G89" s="197">
        <v>9.5289999999999999</v>
      </c>
      <c r="H89" s="197">
        <v>0</v>
      </c>
      <c r="I89" s="197">
        <v>20</v>
      </c>
      <c r="J89" s="198">
        <f t="shared" si="3"/>
        <v>35.028999999999996</v>
      </c>
      <c r="K89"/>
      <c r="L89" s="196">
        <v>2.0680000000000001</v>
      </c>
    </row>
    <row r="90" spans="1:12" x14ac:dyDescent="0.2">
      <c r="A90" s="111">
        <f t="shared" si="2"/>
        <v>3</v>
      </c>
      <c r="B90" s="193">
        <v>43547</v>
      </c>
      <c r="C90" s="197">
        <v>8.2669999999999995</v>
      </c>
      <c r="D90" s="197">
        <v>0.45900000000000002</v>
      </c>
      <c r="E90" s="197">
        <v>0</v>
      </c>
      <c r="F90" s="197">
        <v>0</v>
      </c>
      <c r="G90" s="197">
        <v>3.6560000000000001</v>
      </c>
      <c r="H90" s="197">
        <v>0</v>
      </c>
      <c r="I90" s="197">
        <v>21</v>
      </c>
      <c r="J90" s="198">
        <f t="shared" si="3"/>
        <v>33.381999999999998</v>
      </c>
      <c r="K90"/>
      <c r="L90" s="196">
        <v>1.976</v>
      </c>
    </row>
    <row r="91" spans="1:12" x14ac:dyDescent="0.2">
      <c r="A91" s="111">
        <f t="shared" si="2"/>
        <v>3</v>
      </c>
      <c r="B91" s="193">
        <v>43548</v>
      </c>
      <c r="C91" s="197">
        <v>9.2639999999999993</v>
      </c>
      <c r="D91" s="197">
        <v>0</v>
      </c>
      <c r="E91" s="197">
        <v>0</v>
      </c>
      <c r="F91" s="197">
        <v>0</v>
      </c>
      <c r="G91" s="197">
        <v>2.9740000000000002</v>
      </c>
      <c r="H91" s="197">
        <v>0</v>
      </c>
      <c r="I91" s="197">
        <v>21</v>
      </c>
      <c r="J91" s="198">
        <f t="shared" si="3"/>
        <v>33.238</v>
      </c>
      <c r="K91"/>
      <c r="L91" s="196">
        <v>2.04</v>
      </c>
    </row>
    <row r="92" spans="1:12" x14ac:dyDescent="0.2">
      <c r="A92" s="111">
        <f t="shared" si="2"/>
        <v>3</v>
      </c>
      <c r="B92" s="193">
        <v>43549</v>
      </c>
      <c r="C92" s="197">
        <v>1.573</v>
      </c>
      <c r="D92" s="197">
        <v>1.6279999999999999</v>
      </c>
      <c r="E92" s="197">
        <v>0</v>
      </c>
      <c r="F92" s="197">
        <v>0</v>
      </c>
      <c r="G92" s="197">
        <v>10.913</v>
      </c>
      <c r="H92" s="197">
        <v>0</v>
      </c>
      <c r="I92" s="197">
        <v>20</v>
      </c>
      <c r="J92" s="198">
        <f t="shared" si="3"/>
        <v>34.114000000000004</v>
      </c>
      <c r="K92"/>
      <c r="L92" s="196">
        <v>2.0569999999999999</v>
      </c>
    </row>
    <row r="93" spans="1:12" x14ac:dyDescent="0.2">
      <c r="A93" s="111">
        <f t="shared" si="2"/>
        <v>3</v>
      </c>
      <c r="B93" s="193">
        <v>43550</v>
      </c>
      <c r="C93" s="197">
        <v>8.0169999999999995</v>
      </c>
      <c r="D93" s="197">
        <v>1.46</v>
      </c>
      <c r="E93" s="197">
        <v>0</v>
      </c>
      <c r="F93" s="197">
        <v>0</v>
      </c>
      <c r="G93" s="197">
        <v>4.2549999999999999</v>
      </c>
      <c r="H93" s="197">
        <v>0</v>
      </c>
      <c r="I93" s="197">
        <v>21</v>
      </c>
      <c r="J93" s="198">
        <f t="shared" si="3"/>
        <v>34.731999999999999</v>
      </c>
      <c r="K93"/>
      <c r="L93" s="196">
        <v>2.024</v>
      </c>
    </row>
    <row r="94" spans="1:12" x14ac:dyDescent="0.2">
      <c r="A94" s="111">
        <f t="shared" si="2"/>
        <v>3</v>
      </c>
      <c r="B94" s="193">
        <v>43551</v>
      </c>
      <c r="C94" s="197">
        <v>9.4550000000000001</v>
      </c>
      <c r="D94" s="197">
        <v>3.1739999999999999</v>
      </c>
      <c r="E94" s="197">
        <v>0</v>
      </c>
      <c r="F94" s="197">
        <v>0</v>
      </c>
      <c r="G94" s="197">
        <v>1.0680000000000001</v>
      </c>
      <c r="H94" s="197">
        <v>0</v>
      </c>
      <c r="I94" s="197">
        <v>22</v>
      </c>
      <c r="J94" s="198">
        <f t="shared" si="3"/>
        <v>35.697000000000003</v>
      </c>
      <c r="K94"/>
      <c r="L94" s="196">
        <v>2.0449999999999999</v>
      </c>
    </row>
    <row r="95" spans="1:12" x14ac:dyDescent="0.2">
      <c r="A95" s="111">
        <f t="shared" si="2"/>
        <v>3</v>
      </c>
      <c r="B95" s="193">
        <v>43552</v>
      </c>
      <c r="C95" s="197">
        <v>0</v>
      </c>
      <c r="D95" s="197">
        <v>2.512</v>
      </c>
      <c r="E95" s="197">
        <v>0</v>
      </c>
      <c r="F95" s="197">
        <v>0</v>
      </c>
      <c r="G95" s="197">
        <v>11.215</v>
      </c>
      <c r="H95" s="197">
        <v>0</v>
      </c>
      <c r="I95" s="197">
        <v>21</v>
      </c>
      <c r="J95" s="198">
        <f t="shared" si="3"/>
        <v>34.727000000000004</v>
      </c>
      <c r="K95"/>
      <c r="L95" s="196">
        <v>2.028</v>
      </c>
    </row>
    <row r="96" spans="1:12" x14ac:dyDescent="0.2">
      <c r="A96" s="111">
        <f t="shared" si="2"/>
        <v>3</v>
      </c>
      <c r="B96" s="193">
        <v>43553</v>
      </c>
      <c r="C96" s="197">
        <v>9.91</v>
      </c>
      <c r="D96" s="197">
        <v>0</v>
      </c>
      <c r="E96" s="197">
        <v>0</v>
      </c>
      <c r="F96" s="197">
        <v>0</v>
      </c>
      <c r="G96" s="197">
        <v>4.8410000000000002</v>
      </c>
      <c r="H96" s="197">
        <v>0</v>
      </c>
      <c r="I96" s="197">
        <v>21</v>
      </c>
      <c r="J96" s="198">
        <f t="shared" si="3"/>
        <v>35.751000000000005</v>
      </c>
      <c r="K96"/>
      <c r="L96" s="196">
        <v>2.008</v>
      </c>
    </row>
    <row r="97" spans="1:12" x14ac:dyDescent="0.2">
      <c r="A97" s="111">
        <f t="shared" si="2"/>
        <v>3</v>
      </c>
      <c r="B97" s="193">
        <v>43554</v>
      </c>
      <c r="C97" s="197">
        <v>6.8230000000000004</v>
      </c>
      <c r="D97" s="197">
        <v>1.8129999999999999</v>
      </c>
      <c r="E97" s="197">
        <v>0</v>
      </c>
      <c r="F97" s="197">
        <v>0</v>
      </c>
      <c r="G97" s="197">
        <v>3.4390000000000001</v>
      </c>
      <c r="H97" s="197">
        <v>0.40100000000000002</v>
      </c>
      <c r="I97" s="197">
        <v>22</v>
      </c>
      <c r="J97" s="198">
        <f t="shared" si="3"/>
        <v>34.475999999999999</v>
      </c>
      <c r="K97"/>
      <c r="L97" s="196">
        <v>2</v>
      </c>
    </row>
    <row r="98" spans="1:12" x14ac:dyDescent="0.2">
      <c r="A98" s="111">
        <f t="shared" si="2"/>
        <v>3</v>
      </c>
      <c r="B98" s="193">
        <v>43555</v>
      </c>
      <c r="C98" s="197">
        <v>9.0749999999999993</v>
      </c>
      <c r="D98" s="197">
        <v>1.8779999999999999</v>
      </c>
      <c r="E98" s="197">
        <v>0</v>
      </c>
      <c r="F98" s="197">
        <v>0</v>
      </c>
      <c r="G98" s="197">
        <v>1.91</v>
      </c>
      <c r="H98" s="197">
        <v>0</v>
      </c>
      <c r="I98" s="197">
        <v>19</v>
      </c>
      <c r="J98" s="198">
        <f t="shared" si="3"/>
        <v>31.863</v>
      </c>
      <c r="K98"/>
      <c r="L98" s="196">
        <v>2.032</v>
      </c>
    </row>
    <row r="99" spans="1:12" x14ac:dyDescent="0.2">
      <c r="A99" s="111">
        <f t="shared" si="2"/>
        <v>4</v>
      </c>
      <c r="B99" s="193">
        <v>43556</v>
      </c>
      <c r="C99" s="197">
        <v>1.222</v>
      </c>
      <c r="D99" s="197">
        <v>2.1419999999999999</v>
      </c>
      <c r="E99" s="197">
        <v>0</v>
      </c>
      <c r="F99" s="197">
        <v>0</v>
      </c>
      <c r="G99" s="197">
        <v>11.292999999999999</v>
      </c>
      <c r="H99" s="197">
        <v>0</v>
      </c>
      <c r="I99" s="197">
        <v>20</v>
      </c>
      <c r="J99" s="198">
        <f t="shared" si="3"/>
        <v>34.656999999999996</v>
      </c>
      <c r="K99"/>
      <c r="L99" s="196">
        <v>2.06</v>
      </c>
    </row>
    <row r="100" spans="1:12" x14ac:dyDescent="0.2">
      <c r="A100" s="111">
        <f t="shared" si="2"/>
        <v>4</v>
      </c>
      <c r="B100" s="193">
        <v>43557</v>
      </c>
      <c r="C100" s="197">
        <v>1.645</v>
      </c>
      <c r="D100" s="197">
        <v>0</v>
      </c>
      <c r="E100" s="197">
        <v>0</v>
      </c>
      <c r="F100" s="197">
        <v>0</v>
      </c>
      <c r="G100" s="197">
        <v>12.585000000000001</v>
      </c>
      <c r="H100" s="197">
        <v>0</v>
      </c>
      <c r="I100" s="197">
        <v>22</v>
      </c>
      <c r="J100" s="198">
        <f t="shared" si="3"/>
        <v>36.230000000000004</v>
      </c>
      <c r="K100"/>
      <c r="L100" s="196">
        <v>2.0710000000000002</v>
      </c>
    </row>
    <row r="101" spans="1:12" x14ac:dyDescent="0.2">
      <c r="A101" s="111">
        <f t="shared" si="2"/>
        <v>4</v>
      </c>
      <c r="B101" s="193">
        <v>43558</v>
      </c>
      <c r="C101" s="197">
        <v>1.613</v>
      </c>
      <c r="D101" s="197">
        <v>0</v>
      </c>
      <c r="E101" s="197">
        <v>0</v>
      </c>
      <c r="F101" s="197">
        <v>0</v>
      </c>
      <c r="G101" s="197">
        <v>13.352</v>
      </c>
      <c r="H101" s="197">
        <v>0</v>
      </c>
      <c r="I101" s="197">
        <v>20</v>
      </c>
      <c r="J101" s="198">
        <f t="shared" si="3"/>
        <v>34.965000000000003</v>
      </c>
      <c r="K101"/>
      <c r="L101" s="196">
        <v>2.0950000000000002</v>
      </c>
    </row>
    <row r="102" spans="1:12" x14ac:dyDescent="0.2">
      <c r="A102" s="111">
        <f t="shared" si="2"/>
        <v>4</v>
      </c>
      <c r="B102" s="193">
        <v>43559</v>
      </c>
      <c r="C102" s="197">
        <v>1.6739999999999999</v>
      </c>
      <c r="D102" s="197">
        <v>4.7E-2</v>
      </c>
      <c r="E102" s="197">
        <v>0</v>
      </c>
      <c r="F102" s="197">
        <v>0</v>
      </c>
      <c r="G102" s="197">
        <v>14.175000000000001</v>
      </c>
      <c r="H102" s="197">
        <v>0</v>
      </c>
      <c r="I102" s="197">
        <v>18</v>
      </c>
      <c r="J102" s="198">
        <f t="shared" si="3"/>
        <v>33.896000000000001</v>
      </c>
      <c r="K102"/>
      <c r="L102" s="196">
        <v>2.0499999999999998</v>
      </c>
    </row>
    <row r="103" spans="1:12" x14ac:dyDescent="0.2">
      <c r="A103" s="111">
        <f t="shared" si="2"/>
        <v>4</v>
      </c>
      <c r="B103" s="193">
        <v>43560</v>
      </c>
      <c r="C103" s="197">
        <v>2.7029999999999998</v>
      </c>
      <c r="D103" s="197">
        <v>1.1599999999999999</v>
      </c>
      <c r="E103" s="197">
        <v>0</v>
      </c>
      <c r="F103" s="197">
        <v>0</v>
      </c>
      <c r="G103" s="197">
        <v>12.503</v>
      </c>
      <c r="H103" s="197">
        <v>0</v>
      </c>
      <c r="I103" s="197">
        <v>19</v>
      </c>
      <c r="J103" s="198">
        <f t="shared" si="3"/>
        <v>35.366</v>
      </c>
      <c r="K103"/>
      <c r="L103" s="196">
        <v>2.0150000000000001</v>
      </c>
    </row>
    <row r="104" spans="1:12" x14ac:dyDescent="0.2">
      <c r="A104" s="111">
        <f t="shared" si="2"/>
        <v>4</v>
      </c>
      <c r="B104" s="193">
        <v>43561</v>
      </c>
      <c r="C104" s="197">
        <v>2.6269999999999998</v>
      </c>
      <c r="D104" s="197">
        <v>2.0329999999999999</v>
      </c>
      <c r="E104" s="197">
        <v>0</v>
      </c>
      <c r="F104" s="197">
        <v>0</v>
      </c>
      <c r="G104" s="197">
        <v>8.6829999999999998</v>
      </c>
      <c r="H104" s="197">
        <v>0</v>
      </c>
      <c r="I104" s="197">
        <v>21</v>
      </c>
      <c r="J104" s="198">
        <f t="shared" si="3"/>
        <v>34.343000000000004</v>
      </c>
      <c r="K104"/>
      <c r="L104" s="196">
        <v>2.016</v>
      </c>
    </row>
    <row r="105" spans="1:12" x14ac:dyDescent="0.2">
      <c r="A105" s="111">
        <f t="shared" si="2"/>
        <v>4</v>
      </c>
      <c r="B105" s="193">
        <v>43562</v>
      </c>
      <c r="C105" s="197">
        <v>1.5069999999999999</v>
      </c>
      <c r="D105" s="197">
        <v>1.88</v>
      </c>
      <c r="E105" s="197">
        <v>0</v>
      </c>
      <c r="F105" s="197">
        <v>0</v>
      </c>
      <c r="G105" s="197">
        <v>10.031000000000001</v>
      </c>
      <c r="H105" s="197">
        <v>0</v>
      </c>
      <c r="I105" s="197">
        <v>21</v>
      </c>
      <c r="J105" s="198">
        <f t="shared" si="3"/>
        <v>34.417999999999999</v>
      </c>
      <c r="K105"/>
      <c r="L105" s="196">
        <v>2.0259999999999998</v>
      </c>
    </row>
    <row r="106" spans="1:12" x14ac:dyDescent="0.2">
      <c r="A106" s="111">
        <f t="shared" si="2"/>
        <v>4</v>
      </c>
      <c r="B106" s="193">
        <v>43563</v>
      </c>
      <c r="C106" s="197">
        <v>0</v>
      </c>
      <c r="D106" s="197">
        <v>2.6779999999999999</v>
      </c>
      <c r="E106" s="197">
        <v>0</v>
      </c>
      <c r="F106" s="197">
        <v>0</v>
      </c>
      <c r="G106" s="197">
        <v>11.693</v>
      </c>
      <c r="H106" s="197">
        <v>0</v>
      </c>
      <c r="I106" s="197">
        <v>20</v>
      </c>
      <c r="J106" s="198">
        <f t="shared" si="3"/>
        <v>34.370999999999995</v>
      </c>
      <c r="K106"/>
      <c r="L106" s="196">
        <v>2.0960000000000001</v>
      </c>
    </row>
    <row r="107" spans="1:12" x14ac:dyDescent="0.2">
      <c r="A107" s="111">
        <f t="shared" si="2"/>
        <v>4</v>
      </c>
      <c r="B107" s="193">
        <v>43564</v>
      </c>
      <c r="C107" s="197">
        <v>0</v>
      </c>
      <c r="D107" s="197">
        <v>2.282</v>
      </c>
      <c r="E107" s="197">
        <v>0</v>
      </c>
      <c r="F107" s="197">
        <v>0</v>
      </c>
      <c r="G107" s="197">
        <v>11.888999999999999</v>
      </c>
      <c r="H107" s="197">
        <v>0</v>
      </c>
      <c r="I107" s="197">
        <v>21</v>
      </c>
      <c r="J107" s="198">
        <f t="shared" si="3"/>
        <v>35.170999999999999</v>
      </c>
      <c r="K107"/>
      <c r="L107" s="196">
        <v>2.0859999999999999</v>
      </c>
    </row>
    <row r="108" spans="1:12" x14ac:dyDescent="0.2">
      <c r="A108" s="111">
        <f t="shared" si="2"/>
        <v>4</v>
      </c>
      <c r="B108" s="193">
        <v>43565</v>
      </c>
      <c r="C108" s="197">
        <v>1.7649999999999999</v>
      </c>
      <c r="D108" s="197">
        <v>2.0870000000000002</v>
      </c>
      <c r="E108" s="197">
        <v>0</v>
      </c>
      <c r="F108" s="197">
        <v>0</v>
      </c>
      <c r="G108" s="197">
        <v>10.319000000000001</v>
      </c>
      <c r="H108" s="197">
        <v>0</v>
      </c>
      <c r="I108" s="197">
        <v>22</v>
      </c>
      <c r="J108" s="198">
        <f t="shared" si="3"/>
        <v>36.170999999999999</v>
      </c>
      <c r="K108"/>
      <c r="L108" s="196">
        <v>2.0489999999999999</v>
      </c>
    </row>
    <row r="109" spans="1:12" x14ac:dyDescent="0.2">
      <c r="A109" s="111">
        <f t="shared" si="2"/>
        <v>4</v>
      </c>
      <c r="B109" s="193">
        <v>43566</v>
      </c>
      <c r="C109" s="197">
        <v>1.5860000000000001</v>
      </c>
      <c r="D109" s="197">
        <v>1.698</v>
      </c>
      <c r="E109" s="197">
        <v>0</v>
      </c>
      <c r="F109" s="197">
        <v>0</v>
      </c>
      <c r="G109" s="197">
        <v>11.089</v>
      </c>
      <c r="H109" s="197">
        <v>0</v>
      </c>
      <c r="I109" s="197">
        <v>21</v>
      </c>
      <c r="J109" s="198">
        <f t="shared" si="3"/>
        <v>35.373000000000005</v>
      </c>
      <c r="K109"/>
      <c r="L109" s="196">
        <v>2.0339999999999998</v>
      </c>
    </row>
    <row r="110" spans="1:12" x14ac:dyDescent="0.2">
      <c r="A110" s="111">
        <f t="shared" si="2"/>
        <v>4</v>
      </c>
      <c r="B110" s="193">
        <v>43567</v>
      </c>
      <c r="C110" s="197">
        <v>0</v>
      </c>
      <c r="D110" s="197">
        <v>0</v>
      </c>
      <c r="E110" s="197">
        <v>0</v>
      </c>
      <c r="F110" s="197">
        <v>0</v>
      </c>
      <c r="G110" s="197">
        <v>13.721</v>
      </c>
      <c r="H110" s="197">
        <v>0</v>
      </c>
      <c r="I110" s="197">
        <v>22</v>
      </c>
      <c r="J110" s="198">
        <f t="shared" si="3"/>
        <v>35.721000000000004</v>
      </c>
      <c r="K110"/>
      <c r="L110" s="196">
        <v>2.0920000000000001</v>
      </c>
    </row>
    <row r="111" spans="1:12" x14ac:dyDescent="0.2">
      <c r="A111" s="111">
        <f t="shared" si="2"/>
        <v>4</v>
      </c>
      <c r="B111" s="193">
        <v>43568</v>
      </c>
      <c r="C111" s="197">
        <v>0</v>
      </c>
      <c r="D111" s="197">
        <v>0</v>
      </c>
      <c r="E111" s="197">
        <v>0.79100000000000004</v>
      </c>
      <c r="F111" s="197">
        <v>0.14699999999999999</v>
      </c>
      <c r="G111" s="197">
        <v>12.622999999999999</v>
      </c>
      <c r="H111" s="197">
        <v>0.627</v>
      </c>
      <c r="I111" s="197">
        <v>20</v>
      </c>
      <c r="J111" s="198">
        <f t="shared" si="3"/>
        <v>34.188000000000002</v>
      </c>
      <c r="K111"/>
      <c r="L111" s="196">
        <v>2.0579999999999998</v>
      </c>
    </row>
    <row r="112" spans="1:12" x14ac:dyDescent="0.2">
      <c r="A112" s="111">
        <f t="shared" si="2"/>
        <v>4</v>
      </c>
      <c r="B112" s="193">
        <v>43569</v>
      </c>
      <c r="C112" s="197">
        <v>1.655</v>
      </c>
      <c r="D112" s="197">
        <v>1.7929999999999999</v>
      </c>
      <c r="E112" s="197">
        <v>0</v>
      </c>
      <c r="F112" s="197">
        <v>0</v>
      </c>
      <c r="G112" s="197">
        <v>8.3569999999999993</v>
      </c>
      <c r="H112" s="197">
        <v>0</v>
      </c>
      <c r="I112" s="197">
        <v>23</v>
      </c>
      <c r="J112" s="198">
        <f t="shared" si="3"/>
        <v>34.805</v>
      </c>
      <c r="K112"/>
      <c r="L112" s="196">
        <v>2.008</v>
      </c>
    </row>
    <row r="113" spans="1:12" x14ac:dyDescent="0.2">
      <c r="A113" s="111">
        <f t="shared" si="2"/>
        <v>4</v>
      </c>
      <c r="B113" s="193">
        <v>43570</v>
      </c>
      <c r="C113" s="197">
        <v>2.359</v>
      </c>
      <c r="D113" s="197">
        <v>1.383</v>
      </c>
      <c r="E113" s="197">
        <v>0</v>
      </c>
      <c r="F113" s="197">
        <v>0</v>
      </c>
      <c r="G113" s="197">
        <v>8.0690000000000008</v>
      </c>
      <c r="H113" s="197">
        <v>0.873</v>
      </c>
      <c r="I113" s="197">
        <v>22</v>
      </c>
      <c r="J113" s="198">
        <f t="shared" si="3"/>
        <v>34.683999999999997</v>
      </c>
      <c r="K113"/>
      <c r="L113" s="196">
        <v>2.0529999999999999</v>
      </c>
    </row>
    <row r="114" spans="1:12" x14ac:dyDescent="0.2">
      <c r="A114" s="111">
        <f t="shared" si="2"/>
        <v>4</v>
      </c>
      <c r="B114" s="193">
        <v>43571</v>
      </c>
      <c r="C114" s="197">
        <v>6.5000000000000002E-2</v>
      </c>
      <c r="D114" s="197">
        <v>2.3090000000000002</v>
      </c>
      <c r="E114" s="197">
        <v>0</v>
      </c>
      <c r="F114" s="197">
        <v>0</v>
      </c>
      <c r="G114" s="197">
        <v>10.98</v>
      </c>
      <c r="H114" s="197">
        <v>1.2450000000000001</v>
      </c>
      <c r="I114" s="197">
        <v>22</v>
      </c>
      <c r="J114" s="198">
        <f t="shared" si="3"/>
        <v>36.599000000000004</v>
      </c>
      <c r="K114"/>
      <c r="L114" s="196">
        <v>2.1440000000000001</v>
      </c>
    </row>
    <row r="115" spans="1:12" x14ac:dyDescent="0.2">
      <c r="A115" s="111">
        <f t="shared" si="2"/>
        <v>4</v>
      </c>
      <c r="B115" s="193">
        <v>43572</v>
      </c>
      <c r="C115" s="197">
        <v>2.6659999999999999</v>
      </c>
      <c r="D115" s="197">
        <v>2.681</v>
      </c>
      <c r="E115" s="197">
        <v>0</v>
      </c>
      <c r="F115" s="197">
        <v>0</v>
      </c>
      <c r="G115" s="197">
        <v>7.0869999999999997</v>
      </c>
      <c r="H115" s="197">
        <v>1.1559999999999999</v>
      </c>
      <c r="I115" s="197">
        <v>22</v>
      </c>
      <c r="J115" s="198">
        <f t="shared" si="3"/>
        <v>35.590000000000003</v>
      </c>
      <c r="K115"/>
      <c r="L115" s="196">
        <v>2.0870000000000002</v>
      </c>
    </row>
    <row r="116" spans="1:12" x14ac:dyDescent="0.2">
      <c r="A116" s="111">
        <f t="shared" si="2"/>
        <v>4</v>
      </c>
      <c r="B116" s="193">
        <v>43573</v>
      </c>
      <c r="C116" s="197">
        <v>2.3540000000000001</v>
      </c>
      <c r="D116" s="197">
        <v>2.3620000000000001</v>
      </c>
      <c r="E116" s="197">
        <v>0</v>
      </c>
      <c r="F116" s="197">
        <v>0</v>
      </c>
      <c r="G116" s="197">
        <v>7.2910000000000004</v>
      </c>
      <c r="H116" s="197">
        <v>0.77800000000000002</v>
      </c>
      <c r="I116" s="197">
        <v>23</v>
      </c>
      <c r="J116" s="198">
        <f t="shared" si="3"/>
        <v>35.785000000000004</v>
      </c>
      <c r="K116"/>
      <c r="L116" s="196">
        <v>2.0179999999999998</v>
      </c>
    </row>
    <row r="117" spans="1:12" x14ac:dyDescent="0.2">
      <c r="A117" s="111">
        <f t="shared" si="2"/>
        <v>4</v>
      </c>
      <c r="B117" s="193">
        <v>43574</v>
      </c>
      <c r="C117" s="197">
        <v>2.54</v>
      </c>
      <c r="D117" s="197">
        <v>1.8</v>
      </c>
      <c r="E117" s="197">
        <v>0</v>
      </c>
      <c r="F117" s="197">
        <v>0</v>
      </c>
      <c r="G117" s="197">
        <v>7.2309999999999999</v>
      </c>
      <c r="H117" s="197">
        <v>0</v>
      </c>
      <c r="I117" s="197">
        <v>22</v>
      </c>
      <c r="J117" s="198">
        <f t="shared" si="3"/>
        <v>33.570999999999998</v>
      </c>
      <c r="K117"/>
      <c r="L117" s="196">
        <v>1.9059999999999999</v>
      </c>
    </row>
    <row r="118" spans="1:12" x14ac:dyDescent="0.2">
      <c r="A118" s="111">
        <f t="shared" si="2"/>
        <v>4</v>
      </c>
      <c r="B118" s="193">
        <v>43575</v>
      </c>
      <c r="C118" s="197">
        <v>1.9379999999999999</v>
      </c>
      <c r="D118" s="197">
        <v>0.875</v>
      </c>
      <c r="E118" s="197">
        <v>0</v>
      </c>
      <c r="F118" s="197">
        <v>0</v>
      </c>
      <c r="G118" s="197">
        <v>9.7319999999999993</v>
      </c>
      <c r="H118" s="197">
        <v>0</v>
      </c>
      <c r="I118" s="197">
        <v>20</v>
      </c>
      <c r="J118" s="198">
        <f t="shared" si="3"/>
        <v>32.545000000000002</v>
      </c>
      <c r="K118"/>
      <c r="L118" s="196">
        <v>1.9810000000000001</v>
      </c>
    </row>
    <row r="119" spans="1:12" x14ac:dyDescent="0.2">
      <c r="A119" s="111">
        <f t="shared" si="2"/>
        <v>4</v>
      </c>
      <c r="B119" s="193">
        <v>43576</v>
      </c>
      <c r="C119" s="197">
        <v>1.613</v>
      </c>
      <c r="D119" s="197">
        <v>0.67400000000000004</v>
      </c>
      <c r="E119" s="197">
        <v>0</v>
      </c>
      <c r="F119" s="197">
        <v>0</v>
      </c>
      <c r="G119" s="197">
        <v>9.5809999999999995</v>
      </c>
      <c r="H119" s="197">
        <v>0</v>
      </c>
      <c r="I119" s="197">
        <v>22</v>
      </c>
      <c r="J119" s="198">
        <f t="shared" si="3"/>
        <v>33.867999999999995</v>
      </c>
      <c r="K119"/>
      <c r="L119" s="196">
        <v>2.0099999999999998</v>
      </c>
    </row>
    <row r="120" spans="1:12" x14ac:dyDescent="0.2">
      <c r="A120" s="111">
        <f t="shared" si="2"/>
        <v>4</v>
      </c>
      <c r="B120" s="193">
        <v>43577</v>
      </c>
      <c r="C120" s="197">
        <v>0</v>
      </c>
      <c r="D120" s="197">
        <v>0.51100000000000001</v>
      </c>
      <c r="E120" s="197">
        <v>0</v>
      </c>
      <c r="F120" s="197">
        <v>0</v>
      </c>
      <c r="G120" s="197">
        <v>12.367000000000001</v>
      </c>
      <c r="H120" s="197">
        <v>0</v>
      </c>
      <c r="I120" s="197">
        <v>23</v>
      </c>
      <c r="J120" s="198">
        <f t="shared" si="3"/>
        <v>35.878</v>
      </c>
      <c r="K120"/>
      <c r="L120" s="196">
        <v>2.0710000000000002</v>
      </c>
    </row>
    <row r="121" spans="1:12" x14ac:dyDescent="0.2">
      <c r="A121" s="111">
        <f t="shared" si="2"/>
        <v>4</v>
      </c>
      <c r="B121" s="193">
        <v>43578</v>
      </c>
      <c r="C121" s="197">
        <v>0</v>
      </c>
      <c r="D121" s="197">
        <v>0</v>
      </c>
      <c r="E121" s="197">
        <v>0</v>
      </c>
      <c r="F121" s="197">
        <v>0</v>
      </c>
      <c r="G121" s="197">
        <v>13.526</v>
      </c>
      <c r="H121" s="197">
        <v>0</v>
      </c>
      <c r="I121" s="197">
        <v>22</v>
      </c>
      <c r="J121" s="198">
        <f t="shared" si="3"/>
        <v>35.525999999999996</v>
      </c>
      <c r="K121"/>
      <c r="L121" s="196">
        <v>2.085</v>
      </c>
    </row>
    <row r="122" spans="1:12" x14ac:dyDescent="0.2">
      <c r="A122" s="111">
        <f t="shared" si="2"/>
        <v>4</v>
      </c>
      <c r="B122" s="193">
        <v>43579</v>
      </c>
      <c r="C122" s="197">
        <v>0</v>
      </c>
      <c r="D122" s="197">
        <v>1.1120000000000001</v>
      </c>
      <c r="E122" s="197">
        <v>0</v>
      </c>
      <c r="F122" s="197">
        <v>0</v>
      </c>
      <c r="G122" s="197">
        <v>12.276</v>
      </c>
      <c r="H122" s="197">
        <v>0.54300000000000004</v>
      </c>
      <c r="I122" s="197">
        <v>22</v>
      </c>
      <c r="J122" s="198">
        <f t="shared" si="3"/>
        <v>35.930999999999997</v>
      </c>
      <c r="K122"/>
      <c r="L122" s="196">
        <v>2.09</v>
      </c>
    </row>
    <row r="123" spans="1:12" x14ac:dyDescent="0.2">
      <c r="A123" s="111">
        <f t="shared" si="2"/>
        <v>4</v>
      </c>
      <c r="B123" s="193">
        <v>43580</v>
      </c>
      <c r="C123" s="197">
        <v>0</v>
      </c>
      <c r="D123" s="197">
        <v>1.319</v>
      </c>
      <c r="E123" s="197">
        <v>0</v>
      </c>
      <c r="F123" s="197">
        <v>0</v>
      </c>
      <c r="G123" s="197">
        <v>11.847</v>
      </c>
      <c r="H123" s="197">
        <v>0</v>
      </c>
      <c r="I123" s="197">
        <v>23</v>
      </c>
      <c r="J123" s="198">
        <f t="shared" si="3"/>
        <v>36.165999999999997</v>
      </c>
      <c r="K123"/>
      <c r="L123" s="196">
        <v>2.0739999999999998</v>
      </c>
    </row>
    <row r="124" spans="1:12" x14ac:dyDescent="0.2">
      <c r="A124" s="111">
        <f t="shared" si="2"/>
        <v>4</v>
      </c>
      <c r="B124" s="193">
        <v>43581</v>
      </c>
      <c r="C124" s="197">
        <v>2.7930000000000001</v>
      </c>
      <c r="D124" s="197">
        <v>2.2629999999999999</v>
      </c>
      <c r="E124" s="197">
        <v>0</v>
      </c>
      <c r="F124" s="197">
        <v>0</v>
      </c>
      <c r="G124" s="197">
        <v>8.1340000000000003</v>
      </c>
      <c r="H124" s="197">
        <v>0.49</v>
      </c>
      <c r="I124" s="197">
        <v>22</v>
      </c>
      <c r="J124" s="198">
        <f t="shared" si="3"/>
        <v>35.68</v>
      </c>
      <c r="K124"/>
      <c r="L124" s="196">
        <v>2.0030000000000001</v>
      </c>
    </row>
    <row r="125" spans="1:12" x14ac:dyDescent="0.2">
      <c r="A125" s="111">
        <f t="shared" si="2"/>
        <v>4</v>
      </c>
      <c r="B125" s="193">
        <v>43582</v>
      </c>
      <c r="C125" s="197">
        <v>0</v>
      </c>
      <c r="D125" s="197">
        <v>1.54</v>
      </c>
      <c r="E125" s="197">
        <v>0</v>
      </c>
      <c r="F125" s="197">
        <v>0</v>
      </c>
      <c r="G125" s="197">
        <v>10.734999999999999</v>
      </c>
      <c r="H125" s="197">
        <v>0</v>
      </c>
      <c r="I125" s="197">
        <v>22</v>
      </c>
      <c r="J125" s="198">
        <f t="shared" si="3"/>
        <v>34.274999999999999</v>
      </c>
      <c r="K125"/>
      <c r="L125" s="196">
        <v>2.0070000000000001</v>
      </c>
    </row>
    <row r="126" spans="1:12" x14ac:dyDescent="0.2">
      <c r="A126" s="111">
        <f t="shared" si="2"/>
        <v>4</v>
      </c>
      <c r="B126" s="193">
        <v>43583</v>
      </c>
      <c r="C126" s="197">
        <v>2.3660000000000001</v>
      </c>
      <c r="D126" s="197">
        <v>1.8180000000000001</v>
      </c>
      <c r="E126" s="197">
        <v>0</v>
      </c>
      <c r="F126" s="197">
        <v>0</v>
      </c>
      <c r="G126" s="197">
        <v>6.367</v>
      </c>
      <c r="H126" s="197">
        <v>0</v>
      </c>
      <c r="I126" s="197">
        <v>22</v>
      </c>
      <c r="J126" s="198">
        <f t="shared" si="3"/>
        <v>32.551000000000002</v>
      </c>
      <c r="K126"/>
      <c r="L126" s="196">
        <v>2.0089999999999999</v>
      </c>
    </row>
    <row r="127" spans="1:12" x14ac:dyDescent="0.2">
      <c r="A127" s="111">
        <f t="shared" si="2"/>
        <v>4</v>
      </c>
      <c r="B127" s="193">
        <v>43584</v>
      </c>
      <c r="C127" s="197">
        <v>9.2720000000000002</v>
      </c>
      <c r="D127" s="197">
        <v>2.1389999999999998</v>
      </c>
      <c r="E127" s="197">
        <v>0</v>
      </c>
      <c r="F127" s="197">
        <v>0</v>
      </c>
      <c r="G127" s="197">
        <v>1.764</v>
      </c>
      <c r="H127" s="197">
        <v>0</v>
      </c>
      <c r="I127" s="197">
        <v>22</v>
      </c>
      <c r="J127" s="198">
        <f t="shared" si="3"/>
        <v>35.174999999999997</v>
      </c>
      <c r="K127"/>
      <c r="L127" s="196">
        <v>2.1070000000000002</v>
      </c>
    </row>
    <row r="128" spans="1:12" x14ac:dyDescent="0.2">
      <c r="A128" s="111">
        <f t="shared" si="2"/>
        <v>4</v>
      </c>
      <c r="B128" s="193">
        <v>43585</v>
      </c>
      <c r="C128" s="197">
        <v>10.044</v>
      </c>
      <c r="D128" s="197">
        <v>1.111</v>
      </c>
      <c r="E128" s="197">
        <v>0</v>
      </c>
      <c r="F128" s="197">
        <v>0</v>
      </c>
      <c r="G128" s="197">
        <v>1.9490000000000001</v>
      </c>
      <c r="H128" s="197">
        <v>0</v>
      </c>
      <c r="I128" s="197">
        <v>23</v>
      </c>
      <c r="J128" s="198">
        <f t="shared" si="3"/>
        <v>36.103999999999999</v>
      </c>
      <c r="K128"/>
      <c r="L128" s="196">
        <v>2.0539999999999998</v>
      </c>
    </row>
    <row r="129" spans="1:12" x14ac:dyDescent="0.2">
      <c r="A129" s="111">
        <f t="shared" si="2"/>
        <v>5</v>
      </c>
      <c r="B129" s="193">
        <v>43586</v>
      </c>
      <c r="C129" s="197"/>
      <c r="D129" s="197"/>
      <c r="E129" s="197"/>
      <c r="F129" s="197"/>
      <c r="G129" s="197"/>
      <c r="H129" s="197"/>
      <c r="I129" s="197"/>
      <c r="J129" s="198">
        <f t="shared" si="3"/>
        <v>0</v>
      </c>
      <c r="K129"/>
      <c r="L129" s="196"/>
    </row>
    <row r="130" spans="1:12" x14ac:dyDescent="0.2">
      <c r="A130" s="111">
        <f t="shared" si="2"/>
        <v>5</v>
      </c>
      <c r="B130" s="193">
        <v>43587</v>
      </c>
      <c r="C130" s="197"/>
      <c r="D130" s="197"/>
      <c r="E130" s="197"/>
      <c r="F130" s="197"/>
      <c r="G130" s="197"/>
      <c r="H130" s="197"/>
      <c r="I130" s="197"/>
      <c r="J130" s="198">
        <f t="shared" si="3"/>
        <v>0</v>
      </c>
      <c r="K130"/>
      <c r="L130" s="196"/>
    </row>
    <row r="131" spans="1:12" x14ac:dyDescent="0.2">
      <c r="A131" s="111">
        <f t="shared" si="2"/>
        <v>5</v>
      </c>
      <c r="B131" s="193">
        <v>43588</v>
      </c>
      <c r="C131" s="197"/>
      <c r="D131" s="197"/>
      <c r="E131" s="197"/>
      <c r="F131" s="197"/>
      <c r="G131" s="197"/>
      <c r="H131" s="197"/>
      <c r="I131" s="197"/>
      <c r="J131" s="198">
        <f t="shared" si="3"/>
        <v>0</v>
      </c>
      <c r="K131"/>
      <c r="L131" s="196"/>
    </row>
    <row r="132" spans="1:12" x14ac:dyDescent="0.2">
      <c r="A132" s="111">
        <f t="shared" si="2"/>
        <v>5</v>
      </c>
      <c r="B132" s="193">
        <v>43589</v>
      </c>
      <c r="C132" s="197"/>
      <c r="D132" s="197"/>
      <c r="E132" s="197"/>
      <c r="F132" s="197"/>
      <c r="G132" s="197"/>
      <c r="H132" s="197"/>
      <c r="I132" s="197"/>
      <c r="J132" s="198">
        <f t="shared" si="3"/>
        <v>0</v>
      </c>
      <c r="K132"/>
      <c r="L132" s="196"/>
    </row>
    <row r="133" spans="1:12" x14ac:dyDescent="0.2">
      <c r="A133" s="111">
        <f t="shared" si="2"/>
        <v>5</v>
      </c>
      <c r="B133" s="193">
        <v>43590</v>
      </c>
      <c r="C133" s="197"/>
      <c r="D133" s="197"/>
      <c r="E133" s="197"/>
      <c r="F133" s="197"/>
      <c r="G133" s="197"/>
      <c r="H133" s="197"/>
      <c r="I133" s="197"/>
      <c r="J133" s="198">
        <f t="shared" si="3"/>
        <v>0</v>
      </c>
      <c r="K133"/>
      <c r="L133" s="196"/>
    </row>
    <row r="134" spans="1:12" x14ac:dyDescent="0.2">
      <c r="A134" s="111">
        <f t="shared" si="2"/>
        <v>5</v>
      </c>
      <c r="B134" s="193">
        <v>43591</v>
      </c>
      <c r="C134" s="197"/>
      <c r="D134" s="197"/>
      <c r="E134" s="197"/>
      <c r="F134" s="197"/>
      <c r="G134" s="197"/>
      <c r="H134" s="197"/>
      <c r="I134" s="197"/>
      <c r="J134" s="198">
        <f t="shared" si="3"/>
        <v>0</v>
      </c>
      <c r="K134"/>
      <c r="L134" s="196"/>
    </row>
    <row r="135" spans="1:12" x14ac:dyDescent="0.2">
      <c r="A135" s="111">
        <f t="shared" si="2"/>
        <v>5</v>
      </c>
      <c r="B135" s="193">
        <v>43592</v>
      </c>
      <c r="C135" s="197"/>
      <c r="D135" s="197"/>
      <c r="E135" s="197"/>
      <c r="F135" s="197"/>
      <c r="G135" s="197"/>
      <c r="H135" s="197"/>
      <c r="I135" s="197"/>
      <c r="J135" s="198">
        <f t="shared" si="3"/>
        <v>0</v>
      </c>
      <c r="K135"/>
      <c r="L135" s="196"/>
    </row>
    <row r="136" spans="1:12" x14ac:dyDescent="0.2">
      <c r="A136" s="111">
        <f t="shared" si="2"/>
        <v>5</v>
      </c>
      <c r="B136" s="193">
        <v>43593</v>
      </c>
      <c r="C136" s="197"/>
      <c r="D136" s="197"/>
      <c r="E136" s="197"/>
      <c r="F136" s="197"/>
      <c r="G136" s="197"/>
      <c r="H136" s="197"/>
      <c r="I136" s="197"/>
      <c r="J136" s="198">
        <f t="shared" si="3"/>
        <v>0</v>
      </c>
      <c r="K136"/>
      <c r="L136" s="196"/>
    </row>
    <row r="137" spans="1:12" x14ac:dyDescent="0.2">
      <c r="A137" s="111">
        <f t="shared" ref="A137:A200" si="4">+IF(ISBLANK($B137),"",MONTH($B137))</f>
        <v>5</v>
      </c>
      <c r="B137" s="193">
        <v>43594</v>
      </c>
      <c r="C137" s="197"/>
      <c r="D137" s="197"/>
      <c r="E137" s="197"/>
      <c r="F137" s="197"/>
      <c r="G137" s="197"/>
      <c r="H137" s="197"/>
      <c r="I137" s="197"/>
      <c r="J137" s="198">
        <f t="shared" ref="J137:J200" si="5">+SUM(C137:I137)</f>
        <v>0</v>
      </c>
      <c r="K137"/>
      <c r="L137" s="196"/>
    </row>
    <row r="138" spans="1:12" x14ac:dyDescent="0.2">
      <c r="A138" s="111">
        <f t="shared" si="4"/>
        <v>5</v>
      </c>
      <c r="B138" s="193">
        <v>43595</v>
      </c>
      <c r="C138" s="197"/>
      <c r="D138" s="197"/>
      <c r="E138" s="197"/>
      <c r="F138" s="197"/>
      <c r="G138" s="197"/>
      <c r="H138" s="197"/>
      <c r="I138" s="197"/>
      <c r="J138" s="198">
        <f t="shared" si="5"/>
        <v>0</v>
      </c>
      <c r="K138"/>
      <c r="L138" s="196"/>
    </row>
    <row r="139" spans="1:12" x14ac:dyDescent="0.2">
      <c r="A139" s="111">
        <f t="shared" si="4"/>
        <v>5</v>
      </c>
      <c r="B139" s="193">
        <v>43596</v>
      </c>
      <c r="C139" s="197"/>
      <c r="D139" s="197"/>
      <c r="E139" s="197"/>
      <c r="F139" s="197"/>
      <c r="G139" s="197"/>
      <c r="H139" s="197"/>
      <c r="I139" s="197"/>
      <c r="J139" s="198">
        <f t="shared" si="5"/>
        <v>0</v>
      </c>
      <c r="K139"/>
      <c r="L139" s="196"/>
    </row>
    <row r="140" spans="1:12" x14ac:dyDescent="0.2">
      <c r="A140" s="111">
        <f t="shared" si="4"/>
        <v>5</v>
      </c>
      <c r="B140" s="193">
        <v>43597</v>
      </c>
      <c r="C140" s="197"/>
      <c r="D140" s="197"/>
      <c r="E140" s="197"/>
      <c r="F140" s="197"/>
      <c r="G140" s="197"/>
      <c r="H140" s="197"/>
      <c r="I140" s="197"/>
      <c r="J140" s="198">
        <f t="shared" si="5"/>
        <v>0</v>
      </c>
      <c r="K140"/>
      <c r="L140" s="196"/>
    </row>
    <row r="141" spans="1:12" x14ac:dyDescent="0.2">
      <c r="A141" s="111">
        <f t="shared" si="4"/>
        <v>5</v>
      </c>
      <c r="B141" s="193">
        <v>43598</v>
      </c>
      <c r="C141" s="197"/>
      <c r="D141" s="197"/>
      <c r="E141" s="197"/>
      <c r="F141" s="197"/>
      <c r="G141" s="197"/>
      <c r="H141" s="197"/>
      <c r="I141" s="197"/>
      <c r="J141" s="198">
        <f t="shared" si="5"/>
        <v>0</v>
      </c>
      <c r="K141"/>
      <c r="L141" s="196"/>
    </row>
    <row r="142" spans="1:12" x14ac:dyDescent="0.2">
      <c r="A142" s="111">
        <f t="shared" si="4"/>
        <v>5</v>
      </c>
      <c r="B142" s="193">
        <v>43599</v>
      </c>
      <c r="C142" s="197"/>
      <c r="D142" s="197"/>
      <c r="E142" s="197"/>
      <c r="F142" s="197"/>
      <c r="G142" s="197"/>
      <c r="H142" s="197"/>
      <c r="I142" s="197"/>
      <c r="J142" s="198">
        <f t="shared" si="5"/>
        <v>0</v>
      </c>
      <c r="K142"/>
      <c r="L142" s="196"/>
    </row>
    <row r="143" spans="1:12" x14ac:dyDescent="0.2">
      <c r="A143" s="111">
        <f t="shared" si="4"/>
        <v>5</v>
      </c>
      <c r="B143" s="193">
        <v>43600</v>
      </c>
      <c r="C143" s="197"/>
      <c r="D143" s="197"/>
      <c r="E143" s="197"/>
      <c r="F143" s="197"/>
      <c r="G143" s="197"/>
      <c r="H143" s="197"/>
      <c r="I143" s="197"/>
      <c r="J143" s="198">
        <f t="shared" si="5"/>
        <v>0</v>
      </c>
      <c r="K143"/>
      <c r="L143" s="196"/>
    </row>
    <row r="144" spans="1:12" x14ac:dyDescent="0.2">
      <c r="A144" s="111">
        <f t="shared" si="4"/>
        <v>5</v>
      </c>
      <c r="B144" s="193">
        <v>43601</v>
      </c>
      <c r="C144" s="197"/>
      <c r="D144" s="197"/>
      <c r="E144" s="197"/>
      <c r="F144" s="197"/>
      <c r="G144" s="197"/>
      <c r="H144" s="197"/>
      <c r="I144" s="197"/>
      <c r="J144" s="198">
        <f t="shared" si="5"/>
        <v>0</v>
      </c>
      <c r="K144"/>
      <c r="L144" s="196"/>
    </row>
    <row r="145" spans="1:12" x14ac:dyDescent="0.2">
      <c r="A145" s="111">
        <f t="shared" si="4"/>
        <v>5</v>
      </c>
      <c r="B145" s="193">
        <v>43602</v>
      </c>
      <c r="C145" s="197"/>
      <c r="D145" s="197"/>
      <c r="E145" s="197"/>
      <c r="F145" s="197"/>
      <c r="G145" s="197"/>
      <c r="H145" s="197"/>
      <c r="I145" s="197"/>
      <c r="J145" s="198">
        <f t="shared" si="5"/>
        <v>0</v>
      </c>
      <c r="K145"/>
      <c r="L145" s="196"/>
    </row>
    <row r="146" spans="1:12" x14ac:dyDescent="0.2">
      <c r="A146" s="111">
        <f t="shared" si="4"/>
        <v>5</v>
      </c>
      <c r="B146" s="193">
        <v>43603</v>
      </c>
      <c r="C146" s="197"/>
      <c r="D146" s="197"/>
      <c r="E146" s="197"/>
      <c r="F146" s="197"/>
      <c r="G146" s="197"/>
      <c r="H146" s="197"/>
      <c r="I146" s="197"/>
      <c r="J146" s="198">
        <f t="shared" si="5"/>
        <v>0</v>
      </c>
      <c r="K146"/>
      <c r="L146" s="196"/>
    </row>
    <row r="147" spans="1:12" x14ac:dyDescent="0.2">
      <c r="A147" s="111">
        <f t="shared" si="4"/>
        <v>5</v>
      </c>
      <c r="B147" s="193">
        <v>43604</v>
      </c>
      <c r="C147" s="197"/>
      <c r="D147" s="197"/>
      <c r="E147" s="197"/>
      <c r="F147" s="197"/>
      <c r="G147" s="197"/>
      <c r="H147" s="197"/>
      <c r="I147" s="197"/>
      <c r="J147" s="198">
        <f t="shared" si="5"/>
        <v>0</v>
      </c>
      <c r="K147"/>
      <c r="L147" s="196"/>
    </row>
    <row r="148" spans="1:12" x14ac:dyDescent="0.2">
      <c r="A148" s="111">
        <f t="shared" si="4"/>
        <v>5</v>
      </c>
      <c r="B148" s="193">
        <v>43605</v>
      </c>
      <c r="C148" s="197"/>
      <c r="D148" s="197"/>
      <c r="E148" s="197"/>
      <c r="F148" s="197"/>
      <c r="G148" s="197"/>
      <c r="H148" s="197"/>
      <c r="I148" s="197"/>
      <c r="J148" s="198">
        <f t="shared" si="5"/>
        <v>0</v>
      </c>
      <c r="K148"/>
      <c r="L148" s="196"/>
    </row>
    <row r="149" spans="1:12" x14ac:dyDescent="0.2">
      <c r="A149" s="111">
        <f t="shared" si="4"/>
        <v>5</v>
      </c>
      <c r="B149" s="193">
        <v>43606</v>
      </c>
      <c r="C149" s="197"/>
      <c r="D149" s="197"/>
      <c r="E149" s="197"/>
      <c r="F149" s="197"/>
      <c r="G149" s="197"/>
      <c r="H149" s="197"/>
      <c r="I149" s="197"/>
      <c r="J149" s="198">
        <f t="shared" si="5"/>
        <v>0</v>
      </c>
      <c r="K149"/>
      <c r="L149" s="196"/>
    </row>
    <row r="150" spans="1:12" x14ac:dyDescent="0.2">
      <c r="A150" s="111">
        <f t="shared" si="4"/>
        <v>5</v>
      </c>
      <c r="B150" s="193">
        <v>43607</v>
      </c>
      <c r="C150" s="197"/>
      <c r="D150" s="197"/>
      <c r="E150" s="197"/>
      <c r="F150" s="197"/>
      <c r="G150" s="197"/>
      <c r="H150" s="197"/>
      <c r="I150" s="197"/>
      <c r="J150" s="198">
        <f t="shared" si="5"/>
        <v>0</v>
      </c>
      <c r="K150"/>
      <c r="L150" s="196"/>
    </row>
    <row r="151" spans="1:12" x14ac:dyDescent="0.2">
      <c r="A151" s="111">
        <f t="shared" si="4"/>
        <v>5</v>
      </c>
      <c r="B151" s="193">
        <v>43608</v>
      </c>
      <c r="C151" s="197"/>
      <c r="D151" s="197"/>
      <c r="E151" s="197"/>
      <c r="F151" s="197"/>
      <c r="G151" s="197"/>
      <c r="H151" s="197"/>
      <c r="I151" s="197"/>
      <c r="J151" s="198">
        <f t="shared" si="5"/>
        <v>0</v>
      </c>
      <c r="K151"/>
      <c r="L151" s="196"/>
    </row>
    <row r="152" spans="1:12" x14ac:dyDescent="0.2">
      <c r="A152" s="111">
        <f t="shared" si="4"/>
        <v>5</v>
      </c>
      <c r="B152" s="193">
        <v>43609</v>
      </c>
      <c r="C152" s="197"/>
      <c r="D152" s="197"/>
      <c r="E152" s="197"/>
      <c r="F152" s="197"/>
      <c r="G152" s="197"/>
      <c r="H152" s="197"/>
      <c r="I152" s="197"/>
      <c r="J152" s="198">
        <f t="shared" si="5"/>
        <v>0</v>
      </c>
      <c r="K152"/>
      <c r="L152" s="196"/>
    </row>
    <row r="153" spans="1:12" x14ac:dyDescent="0.2">
      <c r="A153" s="111">
        <f t="shared" si="4"/>
        <v>5</v>
      </c>
      <c r="B153" s="193">
        <v>43610</v>
      </c>
      <c r="C153" s="197"/>
      <c r="D153" s="197"/>
      <c r="E153" s="197"/>
      <c r="F153" s="197"/>
      <c r="G153" s="197"/>
      <c r="H153" s="197"/>
      <c r="I153" s="197"/>
      <c r="J153" s="198">
        <f t="shared" si="5"/>
        <v>0</v>
      </c>
      <c r="K153"/>
      <c r="L153" s="196"/>
    </row>
    <row r="154" spans="1:12" x14ac:dyDescent="0.2">
      <c r="A154" s="111">
        <f t="shared" si="4"/>
        <v>5</v>
      </c>
      <c r="B154" s="193">
        <v>43611</v>
      </c>
      <c r="C154" s="197"/>
      <c r="D154" s="197"/>
      <c r="E154" s="197"/>
      <c r="F154" s="197"/>
      <c r="G154" s="197"/>
      <c r="H154" s="197"/>
      <c r="I154" s="197"/>
      <c r="J154" s="198">
        <f t="shared" si="5"/>
        <v>0</v>
      </c>
      <c r="K154"/>
      <c r="L154" s="196"/>
    </row>
    <row r="155" spans="1:12" x14ac:dyDescent="0.2">
      <c r="A155" s="111">
        <f t="shared" si="4"/>
        <v>5</v>
      </c>
      <c r="B155" s="193">
        <v>43612</v>
      </c>
      <c r="C155" s="197"/>
      <c r="D155" s="197"/>
      <c r="E155" s="197"/>
      <c r="F155" s="197"/>
      <c r="G155" s="197"/>
      <c r="H155" s="197"/>
      <c r="I155" s="197"/>
      <c r="J155" s="198">
        <f t="shared" si="5"/>
        <v>0</v>
      </c>
      <c r="K155"/>
      <c r="L155" s="196"/>
    </row>
    <row r="156" spans="1:12" x14ac:dyDescent="0.2">
      <c r="A156" s="111">
        <f t="shared" si="4"/>
        <v>5</v>
      </c>
      <c r="B156" s="193">
        <v>43613</v>
      </c>
      <c r="C156" s="197"/>
      <c r="D156" s="197"/>
      <c r="E156" s="197"/>
      <c r="F156" s="197"/>
      <c r="G156" s="197"/>
      <c r="H156" s="197"/>
      <c r="I156" s="197"/>
      <c r="J156" s="198">
        <f t="shared" si="5"/>
        <v>0</v>
      </c>
      <c r="K156"/>
      <c r="L156" s="196"/>
    </row>
    <row r="157" spans="1:12" x14ac:dyDescent="0.2">
      <c r="A157" s="111">
        <f t="shared" si="4"/>
        <v>5</v>
      </c>
      <c r="B157" s="193">
        <v>43614</v>
      </c>
      <c r="C157" s="197"/>
      <c r="D157" s="197"/>
      <c r="E157" s="197"/>
      <c r="F157" s="197"/>
      <c r="G157" s="197"/>
      <c r="H157" s="197"/>
      <c r="I157" s="197"/>
      <c r="J157" s="198">
        <f t="shared" si="5"/>
        <v>0</v>
      </c>
      <c r="K157"/>
      <c r="L157" s="196"/>
    </row>
    <row r="158" spans="1:12" x14ac:dyDescent="0.2">
      <c r="A158" s="111">
        <f t="shared" si="4"/>
        <v>5</v>
      </c>
      <c r="B158" s="193">
        <v>43615</v>
      </c>
      <c r="C158" s="197"/>
      <c r="D158" s="197"/>
      <c r="E158" s="197"/>
      <c r="F158" s="197"/>
      <c r="G158" s="197"/>
      <c r="H158" s="197"/>
      <c r="I158" s="197"/>
      <c r="J158" s="198">
        <f t="shared" si="5"/>
        <v>0</v>
      </c>
      <c r="K158"/>
      <c r="L158" s="196"/>
    </row>
    <row r="159" spans="1:12" x14ac:dyDescent="0.2">
      <c r="A159" s="111">
        <f t="shared" si="4"/>
        <v>5</v>
      </c>
      <c r="B159" s="193">
        <v>43616</v>
      </c>
      <c r="C159" s="197"/>
      <c r="D159" s="197"/>
      <c r="E159" s="197"/>
      <c r="F159" s="197"/>
      <c r="G159" s="197"/>
      <c r="H159" s="197"/>
      <c r="I159" s="197"/>
      <c r="J159" s="198">
        <f t="shared" si="5"/>
        <v>0</v>
      </c>
      <c r="K159"/>
      <c r="L159" s="196"/>
    </row>
    <row r="160" spans="1:12" x14ac:dyDescent="0.2">
      <c r="A160" s="111">
        <f t="shared" si="4"/>
        <v>6</v>
      </c>
      <c r="B160" s="193">
        <v>43617</v>
      </c>
      <c r="C160" s="197"/>
      <c r="D160" s="197"/>
      <c r="E160" s="197"/>
      <c r="F160" s="197"/>
      <c r="G160" s="197"/>
      <c r="H160" s="197"/>
      <c r="I160" s="197"/>
      <c r="J160" s="198">
        <f t="shared" si="5"/>
        <v>0</v>
      </c>
      <c r="K160"/>
      <c r="L160" s="196"/>
    </row>
    <row r="161" spans="1:12" x14ac:dyDescent="0.2">
      <c r="A161" s="111">
        <f t="shared" si="4"/>
        <v>6</v>
      </c>
      <c r="B161" s="193">
        <v>43618</v>
      </c>
      <c r="C161" s="197"/>
      <c r="D161" s="197"/>
      <c r="E161" s="197"/>
      <c r="F161" s="197"/>
      <c r="G161" s="197"/>
      <c r="H161" s="197"/>
      <c r="I161" s="197"/>
      <c r="J161" s="198">
        <f t="shared" si="5"/>
        <v>0</v>
      </c>
      <c r="K161"/>
      <c r="L161" s="196"/>
    </row>
    <row r="162" spans="1:12" x14ac:dyDescent="0.2">
      <c r="A162" s="111">
        <f t="shared" si="4"/>
        <v>6</v>
      </c>
      <c r="B162" s="193">
        <v>43619</v>
      </c>
      <c r="C162" s="197"/>
      <c r="D162" s="197"/>
      <c r="E162" s="197"/>
      <c r="F162" s="197"/>
      <c r="G162" s="197"/>
      <c r="H162" s="197"/>
      <c r="I162" s="197"/>
      <c r="J162" s="198">
        <f t="shared" si="5"/>
        <v>0</v>
      </c>
      <c r="K162"/>
      <c r="L162" s="196"/>
    </row>
    <row r="163" spans="1:12" x14ac:dyDescent="0.2">
      <c r="A163" s="111">
        <f t="shared" si="4"/>
        <v>6</v>
      </c>
      <c r="B163" s="193">
        <v>43620</v>
      </c>
      <c r="C163" s="197"/>
      <c r="D163" s="197"/>
      <c r="E163" s="197"/>
      <c r="F163" s="197"/>
      <c r="G163" s="197"/>
      <c r="H163" s="197"/>
      <c r="I163" s="197"/>
      <c r="J163" s="198">
        <f t="shared" si="5"/>
        <v>0</v>
      </c>
      <c r="K163"/>
      <c r="L163" s="196"/>
    </row>
    <row r="164" spans="1:12" x14ac:dyDescent="0.2">
      <c r="A164" s="111">
        <f t="shared" si="4"/>
        <v>6</v>
      </c>
      <c r="B164" s="193">
        <v>43621</v>
      </c>
      <c r="C164" s="197"/>
      <c r="D164" s="197"/>
      <c r="E164" s="197"/>
      <c r="F164" s="197"/>
      <c r="G164" s="197"/>
      <c r="H164" s="197"/>
      <c r="I164" s="197"/>
      <c r="J164" s="198">
        <f t="shared" si="5"/>
        <v>0</v>
      </c>
      <c r="K164"/>
      <c r="L164" s="196"/>
    </row>
    <row r="165" spans="1:12" x14ac:dyDescent="0.2">
      <c r="A165" s="111">
        <f t="shared" si="4"/>
        <v>6</v>
      </c>
      <c r="B165" s="193">
        <v>43622</v>
      </c>
      <c r="C165" s="197"/>
      <c r="D165" s="197"/>
      <c r="E165" s="197"/>
      <c r="F165" s="197"/>
      <c r="G165" s="197"/>
      <c r="H165" s="197"/>
      <c r="I165" s="197"/>
      <c r="J165" s="198">
        <f t="shared" si="5"/>
        <v>0</v>
      </c>
      <c r="K165"/>
      <c r="L165" s="196"/>
    </row>
    <row r="166" spans="1:12" x14ac:dyDescent="0.2">
      <c r="A166" s="111">
        <f t="shared" si="4"/>
        <v>6</v>
      </c>
      <c r="B166" s="193">
        <v>43623</v>
      </c>
      <c r="C166" s="197"/>
      <c r="D166" s="197"/>
      <c r="E166" s="197"/>
      <c r="F166" s="197"/>
      <c r="G166" s="197"/>
      <c r="H166" s="197"/>
      <c r="I166" s="197"/>
      <c r="J166" s="198">
        <f t="shared" si="5"/>
        <v>0</v>
      </c>
      <c r="K166"/>
      <c r="L166" s="196"/>
    </row>
    <row r="167" spans="1:12" x14ac:dyDescent="0.2">
      <c r="A167" s="111">
        <f t="shared" si="4"/>
        <v>6</v>
      </c>
      <c r="B167" s="193">
        <v>43624</v>
      </c>
      <c r="C167" s="197"/>
      <c r="D167" s="197"/>
      <c r="E167" s="197"/>
      <c r="F167" s="197"/>
      <c r="G167" s="197"/>
      <c r="H167" s="197"/>
      <c r="I167" s="197"/>
      <c r="J167" s="198">
        <f t="shared" si="5"/>
        <v>0</v>
      </c>
      <c r="K167"/>
      <c r="L167" s="196"/>
    </row>
    <row r="168" spans="1:12" x14ac:dyDescent="0.2">
      <c r="A168" s="111">
        <f t="shared" si="4"/>
        <v>6</v>
      </c>
      <c r="B168" s="193">
        <v>43625</v>
      </c>
      <c r="C168" s="197"/>
      <c r="D168" s="197"/>
      <c r="E168" s="197"/>
      <c r="F168" s="197"/>
      <c r="G168" s="197"/>
      <c r="H168" s="197"/>
      <c r="I168" s="197"/>
      <c r="J168" s="198">
        <f t="shared" si="5"/>
        <v>0</v>
      </c>
      <c r="K168"/>
      <c r="L168" s="196"/>
    </row>
    <row r="169" spans="1:12" x14ac:dyDescent="0.2">
      <c r="A169" s="111">
        <f t="shared" si="4"/>
        <v>6</v>
      </c>
      <c r="B169" s="193">
        <v>43626</v>
      </c>
      <c r="C169" s="197"/>
      <c r="D169" s="197"/>
      <c r="E169" s="197"/>
      <c r="F169" s="197"/>
      <c r="G169" s="197"/>
      <c r="H169" s="197"/>
      <c r="I169" s="197"/>
      <c r="J169" s="198">
        <f t="shared" si="5"/>
        <v>0</v>
      </c>
      <c r="K169"/>
      <c r="L169" s="196"/>
    </row>
    <row r="170" spans="1:12" x14ac:dyDescent="0.2">
      <c r="A170" s="111">
        <f t="shared" si="4"/>
        <v>6</v>
      </c>
      <c r="B170" s="193">
        <v>43627</v>
      </c>
      <c r="C170" s="197"/>
      <c r="D170" s="197"/>
      <c r="E170" s="197"/>
      <c r="F170" s="197"/>
      <c r="G170" s="197"/>
      <c r="H170" s="197"/>
      <c r="I170" s="197"/>
      <c r="J170" s="198">
        <f t="shared" si="5"/>
        <v>0</v>
      </c>
      <c r="K170"/>
      <c r="L170" s="196"/>
    </row>
    <row r="171" spans="1:12" x14ac:dyDescent="0.2">
      <c r="A171" s="111">
        <f t="shared" si="4"/>
        <v>6</v>
      </c>
      <c r="B171" s="193">
        <v>43628</v>
      </c>
      <c r="C171" s="197"/>
      <c r="D171" s="197"/>
      <c r="E171" s="197"/>
      <c r="F171" s="197"/>
      <c r="G171" s="197"/>
      <c r="H171" s="197"/>
      <c r="I171" s="197"/>
      <c r="J171" s="198">
        <f t="shared" si="5"/>
        <v>0</v>
      </c>
      <c r="K171"/>
      <c r="L171" s="196"/>
    </row>
    <row r="172" spans="1:12" x14ac:dyDescent="0.2">
      <c r="A172" s="111">
        <f t="shared" si="4"/>
        <v>6</v>
      </c>
      <c r="B172" s="193">
        <v>43629</v>
      </c>
      <c r="C172" s="197"/>
      <c r="D172" s="197"/>
      <c r="E172" s="197"/>
      <c r="F172" s="197"/>
      <c r="G172" s="197"/>
      <c r="H172" s="197"/>
      <c r="I172" s="197"/>
      <c r="J172" s="198">
        <f t="shared" si="5"/>
        <v>0</v>
      </c>
      <c r="K172"/>
      <c r="L172" s="196"/>
    </row>
    <row r="173" spans="1:12" x14ac:dyDescent="0.2">
      <c r="A173" s="111">
        <f t="shared" si="4"/>
        <v>6</v>
      </c>
      <c r="B173" s="193">
        <v>43630</v>
      </c>
      <c r="C173" s="197"/>
      <c r="D173" s="197"/>
      <c r="E173" s="197"/>
      <c r="F173" s="197"/>
      <c r="G173" s="197"/>
      <c r="H173" s="197"/>
      <c r="I173" s="197"/>
      <c r="J173" s="198">
        <f t="shared" si="5"/>
        <v>0</v>
      </c>
      <c r="K173"/>
      <c r="L173" s="196"/>
    </row>
    <row r="174" spans="1:12" x14ac:dyDescent="0.2">
      <c r="A174" s="111">
        <f t="shared" si="4"/>
        <v>6</v>
      </c>
      <c r="B174" s="193">
        <v>43631</v>
      </c>
      <c r="C174" s="197"/>
      <c r="D174" s="197"/>
      <c r="E174" s="197"/>
      <c r="F174" s="197"/>
      <c r="G174" s="197"/>
      <c r="H174" s="197"/>
      <c r="I174" s="197"/>
      <c r="J174" s="198">
        <f t="shared" si="5"/>
        <v>0</v>
      </c>
      <c r="K174"/>
      <c r="L174" s="196"/>
    </row>
    <row r="175" spans="1:12" x14ac:dyDescent="0.2">
      <c r="A175" s="111">
        <f t="shared" si="4"/>
        <v>6</v>
      </c>
      <c r="B175" s="193">
        <v>43632</v>
      </c>
      <c r="C175" s="197"/>
      <c r="D175" s="197"/>
      <c r="E175" s="197"/>
      <c r="F175" s="197"/>
      <c r="G175" s="197"/>
      <c r="H175" s="197"/>
      <c r="I175" s="197"/>
      <c r="J175" s="198">
        <f t="shared" si="5"/>
        <v>0</v>
      </c>
      <c r="K175"/>
      <c r="L175" s="196"/>
    </row>
    <row r="176" spans="1:12" x14ac:dyDescent="0.2">
      <c r="A176" s="111">
        <f t="shared" si="4"/>
        <v>6</v>
      </c>
      <c r="B176" s="193">
        <v>43633</v>
      </c>
      <c r="C176" s="197"/>
      <c r="D176" s="197"/>
      <c r="E176" s="197"/>
      <c r="F176" s="197"/>
      <c r="G176" s="197"/>
      <c r="H176" s="197"/>
      <c r="I176" s="197"/>
      <c r="J176" s="198">
        <f t="shared" si="5"/>
        <v>0</v>
      </c>
      <c r="K176"/>
      <c r="L176" s="196"/>
    </row>
    <row r="177" spans="1:12" x14ac:dyDescent="0.2">
      <c r="A177" s="111">
        <f t="shared" si="4"/>
        <v>6</v>
      </c>
      <c r="B177" s="193">
        <v>43634</v>
      </c>
      <c r="C177" s="197"/>
      <c r="D177" s="197"/>
      <c r="E177" s="197"/>
      <c r="F177" s="197"/>
      <c r="G177" s="197"/>
      <c r="H177" s="197"/>
      <c r="I177" s="197"/>
      <c r="J177" s="198">
        <f t="shared" si="5"/>
        <v>0</v>
      </c>
      <c r="K177"/>
      <c r="L177" s="196"/>
    </row>
    <row r="178" spans="1:12" x14ac:dyDescent="0.2">
      <c r="A178" s="111">
        <f t="shared" si="4"/>
        <v>6</v>
      </c>
      <c r="B178" s="193">
        <v>43635</v>
      </c>
      <c r="C178" s="197"/>
      <c r="D178" s="197"/>
      <c r="E178" s="197"/>
      <c r="F178" s="197"/>
      <c r="G178" s="197"/>
      <c r="H178" s="197"/>
      <c r="I178" s="197"/>
      <c r="J178" s="198">
        <f t="shared" si="5"/>
        <v>0</v>
      </c>
      <c r="K178"/>
      <c r="L178" s="196"/>
    </row>
    <row r="179" spans="1:12" x14ac:dyDescent="0.2">
      <c r="A179" s="111">
        <f t="shared" si="4"/>
        <v>6</v>
      </c>
      <c r="B179" s="193">
        <v>43636</v>
      </c>
      <c r="C179" s="197"/>
      <c r="D179" s="197"/>
      <c r="E179" s="197"/>
      <c r="F179" s="197"/>
      <c r="G179" s="197"/>
      <c r="H179" s="197"/>
      <c r="I179" s="197"/>
      <c r="J179" s="198">
        <f t="shared" si="5"/>
        <v>0</v>
      </c>
      <c r="K179"/>
      <c r="L179" s="196"/>
    </row>
    <row r="180" spans="1:12" x14ac:dyDescent="0.2">
      <c r="A180" s="111">
        <f t="shared" si="4"/>
        <v>6</v>
      </c>
      <c r="B180" s="193">
        <v>43637</v>
      </c>
      <c r="C180" s="197"/>
      <c r="D180" s="197"/>
      <c r="E180" s="197"/>
      <c r="F180" s="197"/>
      <c r="G180" s="197"/>
      <c r="H180" s="197"/>
      <c r="I180" s="197"/>
      <c r="J180" s="198">
        <f t="shared" si="5"/>
        <v>0</v>
      </c>
      <c r="K180"/>
      <c r="L180" s="196"/>
    </row>
    <row r="181" spans="1:12" x14ac:dyDescent="0.2">
      <c r="A181" s="111">
        <f t="shared" si="4"/>
        <v>6</v>
      </c>
      <c r="B181" s="193">
        <v>43638</v>
      </c>
      <c r="C181" s="197"/>
      <c r="D181" s="197"/>
      <c r="E181" s="197"/>
      <c r="F181" s="197"/>
      <c r="G181" s="197"/>
      <c r="H181" s="197"/>
      <c r="I181" s="197"/>
      <c r="J181" s="198">
        <f t="shared" si="5"/>
        <v>0</v>
      </c>
      <c r="K181"/>
      <c r="L181" s="196"/>
    </row>
    <row r="182" spans="1:12" x14ac:dyDescent="0.2">
      <c r="A182" s="111">
        <f t="shared" si="4"/>
        <v>6</v>
      </c>
      <c r="B182" s="193">
        <v>43639</v>
      </c>
      <c r="C182" s="197"/>
      <c r="D182" s="197"/>
      <c r="E182" s="197"/>
      <c r="F182" s="197"/>
      <c r="G182" s="197"/>
      <c r="H182" s="197"/>
      <c r="I182" s="197"/>
      <c r="J182" s="198">
        <f t="shared" si="5"/>
        <v>0</v>
      </c>
      <c r="K182"/>
      <c r="L182" s="196"/>
    </row>
    <row r="183" spans="1:12" x14ac:dyDescent="0.2">
      <c r="A183" s="111">
        <f t="shared" si="4"/>
        <v>6</v>
      </c>
      <c r="B183" s="193">
        <v>43640</v>
      </c>
      <c r="C183" s="197"/>
      <c r="D183" s="197"/>
      <c r="E183" s="197"/>
      <c r="F183" s="197"/>
      <c r="G183" s="197"/>
      <c r="H183" s="197"/>
      <c r="I183" s="197"/>
      <c r="J183" s="198">
        <f t="shared" si="5"/>
        <v>0</v>
      </c>
      <c r="K183"/>
      <c r="L183" s="196"/>
    </row>
    <row r="184" spans="1:12" x14ac:dyDescent="0.2">
      <c r="A184" s="111">
        <f t="shared" si="4"/>
        <v>6</v>
      </c>
      <c r="B184" s="193">
        <v>43641</v>
      </c>
      <c r="C184" s="197"/>
      <c r="D184" s="197"/>
      <c r="E184" s="197"/>
      <c r="F184" s="197"/>
      <c r="G184" s="197"/>
      <c r="H184" s="197"/>
      <c r="I184" s="197"/>
      <c r="J184" s="198">
        <f t="shared" si="5"/>
        <v>0</v>
      </c>
      <c r="K184"/>
      <c r="L184" s="196"/>
    </row>
    <row r="185" spans="1:12" x14ac:dyDescent="0.2">
      <c r="A185" s="111">
        <f t="shared" si="4"/>
        <v>6</v>
      </c>
      <c r="B185" s="193">
        <v>43642</v>
      </c>
      <c r="C185" s="197"/>
      <c r="D185" s="197"/>
      <c r="E185" s="197"/>
      <c r="F185" s="197"/>
      <c r="G185" s="197"/>
      <c r="H185" s="197"/>
      <c r="I185" s="197"/>
      <c r="J185" s="198">
        <f t="shared" si="5"/>
        <v>0</v>
      </c>
      <c r="K185"/>
      <c r="L185" s="196"/>
    </row>
    <row r="186" spans="1:12" x14ac:dyDescent="0.2">
      <c r="A186" s="111">
        <f t="shared" si="4"/>
        <v>6</v>
      </c>
      <c r="B186" s="193">
        <v>43643</v>
      </c>
      <c r="C186" s="197"/>
      <c r="D186" s="197"/>
      <c r="E186" s="197"/>
      <c r="F186" s="197"/>
      <c r="G186" s="197"/>
      <c r="H186" s="197"/>
      <c r="I186" s="197"/>
      <c r="J186" s="198">
        <f t="shared" si="5"/>
        <v>0</v>
      </c>
      <c r="K186"/>
      <c r="L186" s="196"/>
    </row>
    <row r="187" spans="1:12" x14ac:dyDescent="0.2">
      <c r="A187" s="111">
        <f t="shared" si="4"/>
        <v>6</v>
      </c>
      <c r="B187" s="193">
        <v>43644</v>
      </c>
      <c r="C187" s="197"/>
      <c r="D187" s="197"/>
      <c r="E187" s="197"/>
      <c r="F187" s="197"/>
      <c r="G187" s="197"/>
      <c r="H187" s="197"/>
      <c r="I187" s="197"/>
      <c r="J187" s="198">
        <f t="shared" si="5"/>
        <v>0</v>
      </c>
      <c r="K187"/>
      <c r="L187" s="196"/>
    </row>
    <row r="188" spans="1:12" x14ac:dyDescent="0.2">
      <c r="A188" s="111">
        <f t="shared" si="4"/>
        <v>6</v>
      </c>
      <c r="B188" s="193">
        <v>43645</v>
      </c>
      <c r="C188" s="197"/>
      <c r="D188" s="197"/>
      <c r="E188" s="197"/>
      <c r="F188" s="197"/>
      <c r="G188" s="197"/>
      <c r="H188" s="197"/>
      <c r="I188" s="197"/>
      <c r="J188" s="198">
        <f t="shared" si="5"/>
        <v>0</v>
      </c>
      <c r="K188"/>
      <c r="L188" s="196"/>
    </row>
    <row r="189" spans="1:12" x14ac:dyDescent="0.2">
      <c r="A189" s="111">
        <f t="shared" si="4"/>
        <v>6</v>
      </c>
      <c r="B189" s="193">
        <v>43646</v>
      </c>
      <c r="C189" s="197"/>
      <c r="D189" s="197"/>
      <c r="E189" s="197"/>
      <c r="F189" s="197"/>
      <c r="G189" s="197"/>
      <c r="H189" s="197"/>
      <c r="I189" s="197"/>
      <c r="J189" s="198">
        <f t="shared" si="5"/>
        <v>0</v>
      </c>
      <c r="K189"/>
      <c r="L189" s="196"/>
    </row>
    <row r="190" spans="1:12" x14ac:dyDescent="0.2">
      <c r="A190" s="111">
        <f t="shared" si="4"/>
        <v>7</v>
      </c>
      <c r="B190" s="193">
        <v>43647</v>
      </c>
      <c r="C190" s="197"/>
      <c r="D190" s="197"/>
      <c r="E190" s="197"/>
      <c r="F190" s="197"/>
      <c r="G190" s="197"/>
      <c r="H190" s="197"/>
      <c r="I190" s="197"/>
      <c r="J190" s="198">
        <f t="shared" si="5"/>
        <v>0</v>
      </c>
      <c r="K190"/>
      <c r="L190" s="196"/>
    </row>
    <row r="191" spans="1:12" x14ac:dyDescent="0.2">
      <c r="A191" s="111">
        <f t="shared" si="4"/>
        <v>7</v>
      </c>
      <c r="B191" s="193">
        <v>43648</v>
      </c>
      <c r="C191" s="197"/>
      <c r="D191" s="197"/>
      <c r="E191" s="197"/>
      <c r="F191" s="197"/>
      <c r="G191" s="197"/>
      <c r="H191" s="197"/>
      <c r="I191" s="197"/>
      <c r="J191" s="198">
        <f t="shared" si="5"/>
        <v>0</v>
      </c>
      <c r="K191"/>
      <c r="L191" s="196"/>
    </row>
    <row r="192" spans="1:12" x14ac:dyDescent="0.2">
      <c r="A192" s="111">
        <f t="shared" si="4"/>
        <v>7</v>
      </c>
      <c r="B192" s="193">
        <v>43649</v>
      </c>
      <c r="C192" s="197"/>
      <c r="D192" s="197"/>
      <c r="E192" s="197"/>
      <c r="F192" s="197"/>
      <c r="G192" s="197"/>
      <c r="H192" s="197"/>
      <c r="I192" s="197"/>
      <c r="J192" s="198">
        <f t="shared" si="5"/>
        <v>0</v>
      </c>
      <c r="K192"/>
      <c r="L192" s="196"/>
    </row>
    <row r="193" spans="1:12" x14ac:dyDescent="0.2">
      <c r="A193" s="111">
        <f t="shared" si="4"/>
        <v>7</v>
      </c>
      <c r="B193" s="193">
        <v>43650</v>
      </c>
      <c r="C193" s="197"/>
      <c r="D193" s="197"/>
      <c r="E193" s="197"/>
      <c r="F193" s="197"/>
      <c r="G193" s="197"/>
      <c r="H193" s="197"/>
      <c r="I193" s="197"/>
      <c r="J193" s="198">
        <f t="shared" si="5"/>
        <v>0</v>
      </c>
      <c r="K193"/>
      <c r="L193" s="196"/>
    </row>
    <row r="194" spans="1:12" x14ac:dyDescent="0.2">
      <c r="A194" s="111">
        <f t="shared" si="4"/>
        <v>7</v>
      </c>
      <c r="B194" s="193">
        <v>43651</v>
      </c>
      <c r="C194" s="197"/>
      <c r="D194" s="197"/>
      <c r="E194" s="197"/>
      <c r="F194" s="197"/>
      <c r="G194" s="197"/>
      <c r="H194" s="197"/>
      <c r="I194" s="197"/>
      <c r="J194" s="198">
        <f t="shared" si="5"/>
        <v>0</v>
      </c>
      <c r="K194"/>
      <c r="L194" s="196"/>
    </row>
    <row r="195" spans="1:12" x14ac:dyDescent="0.2">
      <c r="A195" s="111">
        <f t="shared" si="4"/>
        <v>7</v>
      </c>
      <c r="B195" s="193">
        <v>43652</v>
      </c>
      <c r="C195" s="197"/>
      <c r="D195" s="197"/>
      <c r="E195" s="197"/>
      <c r="F195" s="197"/>
      <c r="G195" s="197"/>
      <c r="H195" s="197"/>
      <c r="I195" s="197"/>
      <c r="J195" s="198">
        <f t="shared" si="5"/>
        <v>0</v>
      </c>
      <c r="K195"/>
      <c r="L195" s="196"/>
    </row>
    <row r="196" spans="1:12" x14ac:dyDescent="0.2">
      <c r="A196" s="111">
        <f t="shared" si="4"/>
        <v>7</v>
      </c>
      <c r="B196" s="193">
        <v>43653</v>
      </c>
      <c r="C196" s="197"/>
      <c r="D196" s="197"/>
      <c r="E196" s="197"/>
      <c r="F196" s="197"/>
      <c r="G196" s="197"/>
      <c r="H196" s="197"/>
      <c r="I196" s="197"/>
      <c r="J196" s="198">
        <f t="shared" si="5"/>
        <v>0</v>
      </c>
      <c r="K196"/>
      <c r="L196" s="196"/>
    </row>
    <row r="197" spans="1:12" x14ac:dyDescent="0.2">
      <c r="A197" s="111">
        <f t="shared" si="4"/>
        <v>7</v>
      </c>
      <c r="B197" s="193">
        <v>43654</v>
      </c>
      <c r="C197" s="197"/>
      <c r="D197" s="197"/>
      <c r="E197" s="197"/>
      <c r="F197" s="197"/>
      <c r="G197" s="197"/>
      <c r="H197" s="197"/>
      <c r="I197" s="197"/>
      <c r="J197" s="198">
        <f t="shared" si="5"/>
        <v>0</v>
      </c>
      <c r="K197"/>
      <c r="L197" s="196"/>
    </row>
    <row r="198" spans="1:12" x14ac:dyDescent="0.2">
      <c r="A198" s="111">
        <f t="shared" si="4"/>
        <v>7</v>
      </c>
      <c r="B198" s="193">
        <v>43655</v>
      </c>
      <c r="C198" s="197"/>
      <c r="D198" s="197"/>
      <c r="E198" s="197"/>
      <c r="F198" s="197"/>
      <c r="G198" s="197"/>
      <c r="H198" s="197"/>
      <c r="I198" s="197"/>
      <c r="J198" s="198">
        <f t="shared" si="5"/>
        <v>0</v>
      </c>
      <c r="K198"/>
      <c r="L198" s="196"/>
    </row>
    <row r="199" spans="1:12" x14ac:dyDescent="0.2">
      <c r="A199" s="111">
        <f t="shared" si="4"/>
        <v>7</v>
      </c>
      <c r="B199" s="193">
        <v>43656</v>
      </c>
      <c r="C199" s="197"/>
      <c r="D199" s="197"/>
      <c r="E199" s="197"/>
      <c r="F199" s="197"/>
      <c r="G199" s="197"/>
      <c r="H199" s="197"/>
      <c r="I199" s="197"/>
      <c r="J199" s="198">
        <f t="shared" si="5"/>
        <v>0</v>
      </c>
      <c r="K199"/>
      <c r="L199" s="196"/>
    </row>
    <row r="200" spans="1:12" x14ac:dyDescent="0.2">
      <c r="A200" s="111">
        <f t="shared" si="4"/>
        <v>7</v>
      </c>
      <c r="B200" s="193">
        <v>43657</v>
      </c>
      <c r="C200" s="197"/>
      <c r="D200" s="197"/>
      <c r="E200" s="197"/>
      <c r="F200" s="197"/>
      <c r="G200" s="197"/>
      <c r="H200" s="197"/>
      <c r="I200" s="197"/>
      <c r="J200" s="198">
        <f t="shared" si="5"/>
        <v>0</v>
      </c>
      <c r="K200"/>
      <c r="L200" s="196"/>
    </row>
    <row r="201" spans="1:12" x14ac:dyDescent="0.2">
      <c r="A201" s="111">
        <f t="shared" ref="A201:A264" si="6">+IF(ISBLANK($B201),"",MONTH($B201))</f>
        <v>7</v>
      </c>
      <c r="B201" s="193">
        <v>43658</v>
      </c>
      <c r="C201" s="197"/>
      <c r="D201" s="197"/>
      <c r="E201" s="197"/>
      <c r="F201" s="197"/>
      <c r="G201" s="197"/>
      <c r="H201" s="197"/>
      <c r="I201" s="197"/>
      <c r="J201" s="198">
        <f t="shared" ref="J201:J264" si="7">+SUM(C201:I201)</f>
        <v>0</v>
      </c>
      <c r="K201"/>
      <c r="L201" s="196"/>
    </row>
    <row r="202" spans="1:12" x14ac:dyDescent="0.2">
      <c r="A202" s="111">
        <f t="shared" si="6"/>
        <v>7</v>
      </c>
      <c r="B202" s="193">
        <v>43659</v>
      </c>
      <c r="C202" s="197"/>
      <c r="D202" s="197"/>
      <c r="E202" s="197"/>
      <c r="F202" s="197"/>
      <c r="G202" s="197"/>
      <c r="H202" s="197"/>
      <c r="I202" s="197"/>
      <c r="J202" s="198">
        <f t="shared" si="7"/>
        <v>0</v>
      </c>
      <c r="K202"/>
      <c r="L202" s="196"/>
    </row>
    <row r="203" spans="1:12" x14ac:dyDescent="0.2">
      <c r="A203" s="111">
        <f t="shared" si="6"/>
        <v>7</v>
      </c>
      <c r="B203" s="193">
        <v>43660</v>
      </c>
      <c r="C203" s="197"/>
      <c r="D203" s="197"/>
      <c r="E203" s="197"/>
      <c r="F203" s="197"/>
      <c r="G203" s="197"/>
      <c r="H203" s="197"/>
      <c r="I203" s="197"/>
      <c r="J203" s="198">
        <f t="shared" si="7"/>
        <v>0</v>
      </c>
      <c r="K203"/>
      <c r="L203" s="196"/>
    </row>
    <row r="204" spans="1:12" x14ac:dyDescent="0.2">
      <c r="A204" s="111">
        <f t="shared" si="6"/>
        <v>7</v>
      </c>
      <c r="B204" s="193">
        <v>43661</v>
      </c>
      <c r="C204" s="197"/>
      <c r="D204" s="197"/>
      <c r="E204" s="197"/>
      <c r="F204" s="197"/>
      <c r="G204" s="197"/>
      <c r="H204" s="197"/>
      <c r="I204" s="197"/>
      <c r="J204" s="198">
        <f t="shared" si="7"/>
        <v>0</v>
      </c>
      <c r="K204"/>
      <c r="L204" s="196"/>
    </row>
    <row r="205" spans="1:12" x14ac:dyDescent="0.2">
      <c r="A205" s="111">
        <f t="shared" si="6"/>
        <v>7</v>
      </c>
      <c r="B205" s="193">
        <v>43662</v>
      </c>
      <c r="C205" s="197"/>
      <c r="D205" s="197"/>
      <c r="E205" s="197"/>
      <c r="F205" s="197"/>
      <c r="G205" s="197"/>
      <c r="H205" s="197"/>
      <c r="I205" s="197"/>
      <c r="J205" s="198">
        <f t="shared" si="7"/>
        <v>0</v>
      </c>
      <c r="K205"/>
      <c r="L205" s="196"/>
    </row>
    <row r="206" spans="1:12" x14ac:dyDescent="0.2">
      <c r="A206" s="111">
        <f t="shared" si="6"/>
        <v>7</v>
      </c>
      <c r="B206" s="193">
        <v>43663</v>
      </c>
      <c r="C206" s="197"/>
      <c r="D206" s="197"/>
      <c r="E206" s="197"/>
      <c r="F206" s="197"/>
      <c r="G206" s="197"/>
      <c r="H206" s="197"/>
      <c r="I206" s="197"/>
      <c r="J206" s="198">
        <f t="shared" si="7"/>
        <v>0</v>
      </c>
      <c r="K206"/>
      <c r="L206" s="196"/>
    </row>
    <row r="207" spans="1:12" x14ac:dyDescent="0.2">
      <c r="A207" s="111">
        <f t="shared" si="6"/>
        <v>7</v>
      </c>
      <c r="B207" s="193">
        <v>43664</v>
      </c>
      <c r="C207" s="197"/>
      <c r="D207" s="197"/>
      <c r="E207" s="197"/>
      <c r="F207" s="197"/>
      <c r="G207" s="197"/>
      <c r="H207" s="197"/>
      <c r="I207" s="197"/>
      <c r="J207" s="198">
        <f t="shared" si="7"/>
        <v>0</v>
      </c>
      <c r="K207"/>
      <c r="L207" s="196"/>
    </row>
    <row r="208" spans="1:12" x14ac:dyDescent="0.2">
      <c r="A208" s="111">
        <f t="shared" si="6"/>
        <v>7</v>
      </c>
      <c r="B208" s="193">
        <v>43665</v>
      </c>
      <c r="C208" s="197"/>
      <c r="D208" s="197"/>
      <c r="E208" s="197"/>
      <c r="F208" s="197"/>
      <c r="G208" s="197"/>
      <c r="H208" s="197"/>
      <c r="I208" s="197"/>
      <c r="J208" s="198">
        <f t="shared" si="7"/>
        <v>0</v>
      </c>
      <c r="K208"/>
      <c r="L208" s="196"/>
    </row>
    <row r="209" spans="1:12" x14ac:dyDescent="0.2">
      <c r="A209" s="111">
        <f t="shared" si="6"/>
        <v>7</v>
      </c>
      <c r="B209" s="193">
        <v>43666</v>
      </c>
      <c r="C209" s="197"/>
      <c r="D209" s="197"/>
      <c r="E209" s="197"/>
      <c r="F209" s="197"/>
      <c r="G209" s="197"/>
      <c r="H209" s="197"/>
      <c r="I209" s="197"/>
      <c r="J209" s="198">
        <f t="shared" si="7"/>
        <v>0</v>
      </c>
      <c r="K209"/>
      <c r="L209" s="196"/>
    </row>
    <row r="210" spans="1:12" x14ac:dyDescent="0.2">
      <c r="A210" s="111">
        <f t="shared" si="6"/>
        <v>7</v>
      </c>
      <c r="B210" s="193">
        <v>43667</v>
      </c>
      <c r="C210" s="197"/>
      <c r="D210" s="197"/>
      <c r="E210" s="197"/>
      <c r="F210" s="197"/>
      <c r="G210" s="197"/>
      <c r="H210" s="197"/>
      <c r="I210" s="197"/>
      <c r="J210" s="198">
        <f t="shared" si="7"/>
        <v>0</v>
      </c>
      <c r="K210"/>
      <c r="L210" s="196"/>
    </row>
    <row r="211" spans="1:12" x14ac:dyDescent="0.2">
      <c r="A211" s="111">
        <f t="shared" si="6"/>
        <v>7</v>
      </c>
      <c r="B211" s="193">
        <v>43668</v>
      </c>
      <c r="C211" s="197"/>
      <c r="D211" s="197"/>
      <c r="E211" s="197"/>
      <c r="F211" s="197"/>
      <c r="G211" s="197"/>
      <c r="H211" s="197"/>
      <c r="I211" s="197"/>
      <c r="J211" s="198">
        <f t="shared" si="7"/>
        <v>0</v>
      </c>
      <c r="K211"/>
      <c r="L211" s="196"/>
    </row>
    <row r="212" spans="1:12" x14ac:dyDescent="0.2">
      <c r="A212" s="111">
        <f t="shared" si="6"/>
        <v>7</v>
      </c>
      <c r="B212" s="193">
        <v>43669</v>
      </c>
      <c r="C212" s="197"/>
      <c r="D212" s="197"/>
      <c r="E212" s="197"/>
      <c r="F212" s="197"/>
      <c r="G212" s="197"/>
      <c r="H212" s="197"/>
      <c r="I212" s="197"/>
      <c r="J212" s="198">
        <f t="shared" si="7"/>
        <v>0</v>
      </c>
      <c r="K212"/>
      <c r="L212" s="196"/>
    </row>
    <row r="213" spans="1:12" x14ac:dyDescent="0.2">
      <c r="A213" s="111">
        <f t="shared" si="6"/>
        <v>7</v>
      </c>
      <c r="B213" s="193">
        <v>43670</v>
      </c>
      <c r="C213" s="197"/>
      <c r="D213" s="197"/>
      <c r="E213" s="197"/>
      <c r="F213" s="197"/>
      <c r="G213" s="197"/>
      <c r="H213" s="197"/>
      <c r="I213" s="197"/>
      <c r="J213" s="198">
        <f t="shared" si="7"/>
        <v>0</v>
      </c>
      <c r="K213"/>
      <c r="L213" s="196"/>
    </row>
    <row r="214" spans="1:12" x14ac:dyDescent="0.2">
      <c r="A214" s="111">
        <f t="shared" si="6"/>
        <v>7</v>
      </c>
      <c r="B214" s="193">
        <v>43671</v>
      </c>
      <c r="C214" s="197"/>
      <c r="D214" s="197"/>
      <c r="E214" s="197"/>
      <c r="F214" s="197"/>
      <c r="G214" s="197"/>
      <c r="H214" s="197"/>
      <c r="I214" s="197"/>
      <c r="J214" s="198">
        <f t="shared" si="7"/>
        <v>0</v>
      </c>
      <c r="K214"/>
      <c r="L214" s="196"/>
    </row>
    <row r="215" spans="1:12" x14ac:dyDescent="0.2">
      <c r="A215" s="111">
        <f t="shared" si="6"/>
        <v>7</v>
      </c>
      <c r="B215" s="193">
        <v>43672</v>
      </c>
      <c r="C215" s="197"/>
      <c r="D215" s="197"/>
      <c r="E215" s="197"/>
      <c r="F215" s="197"/>
      <c r="G215" s="197"/>
      <c r="H215" s="197"/>
      <c r="I215" s="197"/>
      <c r="J215" s="198">
        <f t="shared" si="7"/>
        <v>0</v>
      </c>
      <c r="K215"/>
      <c r="L215" s="196"/>
    </row>
    <row r="216" spans="1:12" x14ac:dyDescent="0.2">
      <c r="A216" s="111">
        <f t="shared" si="6"/>
        <v>7</v>
      </c>
      <c r="B216" s="193">
        <v>43673</v>
      </c>
      <c r="C216" s="197"/>
      <c r="D216" s="197"/>
      <c r="E216" s="197"/>
      <c r="F216" s="197"/>
      <c r="G216" s="197"/>
      <c r="H216" s="197"/>
      <c r="I216" s="197"/>
      <c r="J216" s="198">
        <f t="shared" si="7"/>
        <v>0</v>
      </c>
      <c r="K216"/>
      <c r="L216" s="196"/>
    </row>
    <row r="217" spans="1:12" x14ac:dyDescent="0.2">
      <c r="A217" s="111">
        <f t="shared" si="6"/>
        <v>7</v>
      </c>
      <c r="B217" s="193">
        <v>43674</v>
      </c>
      <c r="C217" s="197"/>
      <c r="D217" s="197"/>
      <c r="E217" s="197"/>
      <c r="F217" s="197"/>
      <c r="G217" s="197"/>
      <c r="H217" s="197"/>
      <c r="I217" s="197"/>
      <c r="J217" s="198">
        <f t="shared" si="7"/>
        <v>0</v>
      </c>
      <c r="K217"/>
      <c r="L217" s="196"/>
    </row>
    <row r="218" spans="1:12" x14ac:dyDescent="0.2">
      <c r="A218" s="111">
        <f t="shared" si="6"/>
        <v>7</v>
      </c>
      <c r="B218" s="193">
        <v>43675</v>
      </c>
      <c r="C218" s="197"/>
      <c r="D218" s="197"/>
      <c r="E218" s="197"/>
      <c r="F218" s="197"/>
      <c r="G218" s="197"/>
      <c r="H218" s="197"/>
      <c r="I218" s="197"/>
      <c r="J218" s="198">
        <f t="shared" si="7"/>
        <v>0</v>
      </c>
      <c r="K218"/>
      <c r="L218" s="196"/>
    </row>
    <row r="219" spans="1:12" x14ac:dyDescent="0.2">
      <c r="A219" s="111">
        <f t="shared" si="6"/>
        <v>7</v>
      </c>
      <c r="B219" s="193">
        <v>43676</v>
      </c>
      <c r="C219" s="197"/>
      <c r="D219" s="197"/>
      <c r="E219" s="197"/>
      <c r="F219" s="197"/>
      <c r="G219" s="197"/>
      <c r="H219" s="197"/>
      <c r="I219" s="197"/>
      <c r="J219" s="198">
        <f t="shared" si="7"/>
        <v>0</v>
      </c>
      <c r="K219"/>
      <c r="L219" s="196"/>
    </row>
    <row r="220" spans="1:12" x14ac:dyDescent="0.2">
      <c r="A220" s="111">
        <f t="shared" si="6"/>
        <v>7</v>
      </c>
      <c r="B220" s="193">
        <v>43677</v>
      </c>
      <c r="C220" s="197"/>
      <c r="D220" s="197"/>
      <c r="E220" s="197"/>
      <c r="F220" s="197"/>
      <c r="G220" s="197"/>
      <c r="H220" s="197"/>
      <c r="I220" s="197"/>
      <c r="J220" s="198">
        <f t="shared" si="7"/>
        <v>0</v>
      </c>
      <c r="K220"/>
      <c r="L220" s="196"/>
    </row>
    <row r="221" spans="1:12" x14ac:dyDescent="0.2">
      <c r="A221" s="111">
        <f t="shared" si="6"/>
        <v>8</v>
      </c>
      <c r="B221" s="193">
        <v>43678</v>
      </c>
      <c r="C221" s="197"/>
      <c r="D221" s="197"/>
      <c r="E221" s="197"/>
      <c r="F221" s="197"/>
      <c r="G221" s="197"/>
      <c r="H221" s="197"/>
      <c r="I221" s="197"/>
      <c r="J221" s="198">
        <f t="shared" si="7"/>
        <v>0</v>
      </c>
      <c r="K221"/>
      <c r="L221" s="196"/>
    </row>
    <row r="222" spans="1:12" x14ac:dyDescent="0.2">
      <c r="A222" s="111">
        <f t="shared" si="6"/>
        <v>8</v>
      </c>
      <c r="B222" s="193">
        <v>43679</v>
      </c>
      <c r="C222" s="197"/>
      <c r="D222" s="197"/>
      <c r="E222" s="197"/>
      <c r="F222" s="197"/>
      <c r="G222" s="197"/>
      <c r="H222" s="197"/>
      <c r="I222" s="197"/>
      <c r="J222" s="198">
        <f t="shared" si="7"/>
        <v>0</v>
      </c>
      <c r="K222"/>
      <c r="L222" s="196"/>
    </row>
    <row r="223" spans="1:12" x14ac:dyDescent="0.2">
      <c r="A223" s="111">
        <f t="shared" si="6"/>
        <v>8</v>
      </c>
      <c r="B223" s="193">
        <v>43680</v>
      </c>
      <c r="C223" s="197"/>
      <c r="D223" s="197"/>
      <c r="E223" s="197"/>
      <c r="F223" s="197"/>
      <c r="G223" s="197"/>
      <c r="H223" s="197"/>
      <c r="I223" s="197"/>
      <c r="J223" s="198">
        <f t="shared" si="7"/>
        <v>0</v>
      </c>
      <c r="K223"/>
      <c r="L223" s="196"/>
    </row>
    <row r="224" spans="1:12" x14ac:dyDescent="0.2">
      <c r="A224" s="111">
        <f t="shared" si="6"/>
        <v>8</v>
      </c>
      <c r="B224" s="193">
        <v>43681</v>
      </c>
      <c r="C224" s="197"/>
      <c r="D224" s="197"/>
      <c r="E224" s="197"/>
      <c r="F224" s="197"/>
      <c r="G224" s="197"/>
      <c r="H224" s="197"/>
      <c r="I224" s="197"/>
      <c r="J224" s="198">
        <f t="shared" si="7"/>
        <v>0</v>
      </c>
      <c r="K224"/>
      <c r="L224" s="196"/>
    </row>
    <row r="225" spans="1:12" x14ac:dyDescent="0.2">
      <c r="A225" s="111">
        <f t="shared" si="6"/>
        <v>8</v>
      </c>
      <c r="B225" s="193">
        <v>43682</v>
      </c>
      <c r="C225" s="197"/>
      <c r="D225" s="197"/>
      <c r="E225" s="197"/>
      <c r="F225" s="197"/>
      <c r="G225" s="197"/>
      <c r="H225" s="197"/>
      <c r="I225" s="197"/>
      <c r="J225" s="198">
        <f t="shared" si="7"/>
        <v>0</v>
      </c>
      <c r="K225"/>
      <c r="L225" s="196"/>
    </row>
    <row r="226" spans="1:12" x14ac:dyDescent="0.2">
      <c r="A226" s="111">
        <f t="shared" si="6"/>
        <v>8</v>
      </c>
      <c r="B226" s="193">
        <v>43683</v>
      </c>
      <c r="C226" s="197"/>
      <c r="D226" s="197"/>
      <c r="E226" s="197"/>
      <c r="F226" s="197"/>
      <c r="G226" s="197"/>
      <c r="H226" s="197"/>
      <c r="I226" s="197"/>
      <c r="J226" s="198">
        <f t="shared" si="7"/>
        <v>0</v>
      </c>
      <c r="K226"/>
      <c r="L226" s="196"/>
    </row>
    <row r="227" spans="1:12" x14ac:dyDescent="0.2">
      <c r="A227" s="111">
        <f t="shared" si="6"/>
        <v>8</v>
      </c>
      <c r="B227" s="193">
        <v>43684</v>
      </c>
      <c r="C227" s="197"/>
      <c r="D227" s="197"/>
      <c r="E227" s="197"/>
      <c r="F227" s="197"/>
      <c r="G227" s="197"/>
      <c r="H227" s="197"/>
      <c r="I227" s="197"/>
      <c r="J227" s="198">
        <f t="shared" si="7"/>
        <v>0</v>
      </c>
      <c r="K227"/>
      <c r="L227" s="196"/>
    </row>
    <row r="228" spans="1:12" x14ac:dyDescent="0.2">
      <c r="A228" s="111">
        <f t="shared" si="6"/>
        <v>8</v>
      </c>
      <c r="B228" s="193">
        <v>43685</v>
      </c>
      <c r="C228" s="197"/>
      <c r="D228" s="197"/>
      <c r="E228" s="197"/>
      <c r="F228" s="197"/>
      <c r="G228" s="197"/>
      <c r="H228" s="197"/>
      <c r="I228" s="197"/>
      <c r="J228" s="198">
        <f t="shared" si="7"/>
        <v>0</v>
      </c>
      <c r="K228"/>
      <c r="L228" s="196"/>
    </row>
    <row r="229" spans="1:12" x14ac:dyDescent="0.2">
      <c r="A229" s="111">
        <f t="shared" si="6"/>
        <v>8</v>
      </c>
      <c r="B229" s="193">
        <v>43686</v>
      </c>
      <c r="C229" s="197"/>
      <c r="D229" s="197"/>
      <c r="E229" s="197"/>
      <c r="F229" s="197"/>
      <c r="G229" s="197"/>
      <c r="H229" s="197"/>
      <c r="I229" s="197"/>
      <c r="J229" s="198">
        <f t="shared" si="7"/>
        <v>0</v>
      </c>
      <c r="K229"/>
      <c r="L229" s="196"/>
    </row>
    <row r="230" spans="1:12" x14ac:dyDescent="0.2">
      <c r="A230" s="111">
        <f t="shared" si="6"/>
        <v>8</v>
      </c>
      <c r="B230" s="193">
        <v>43687</v>
      </c>
      <c r="C230" s="197"/>
      <c r="D230" s="197"/>
      <c r="E230" s="197"/>
      <c r="F230" s="197"/>
      <c r="G230" s="197"/>
      <c r="H230" s="197"/>
      <c r="I230" s="197"/>
      <c r="J230" s="198">
        <f t="shared" si="7"/>
        <v>0</v>
      </c>
      <c r="K230"/>
      <c r="L230" s="196"/>
    </row>
    <row r="231" spans="1:12" x14ac:dyDescent="0.2">
      <c r="A231" s="111">
        <f t="shared" si="6"/>
        <v>8</v>
      </c>
      <c r="B231" s="193">
        <v>43688</v>
      </c>
      <c r="C231" s="197"/>
      <c r="D231" s="197"/>
      <c r="E231" s="197"/>
      <c r="F231" s="197"/>
      <c r="G231" s="197"/>
      <c r="H231" s="197"/>
      <c r="I231" s="197"/>
      <c r="J231" s="198">
        <f t="shared" si="7"/>
        <v>0</v>
      </c>
      <c r="K231"/>
      <c r="L231" s="196"/>
    </row>
    <row r="232" spans="1:12" x14ac:dyDescent="0.2">
      <c r="A232" s="111">
        <f t="shared" si="6"/>
        <v>8</v>
      </c>
      <c r="B232" s="193">
        <v>43689</v>
      </c>
      <c r="C232" s="197"/>
      <c r="D232" s="197"/>
      <c r="E232" s="197"/>
      <c r="F232" s="197"/>
      <c r="G232" s="197"/>
      <c r="H232" s="197"/>
      <c r="I232" s="197"/>
      <c r="J232" s="198">
        <f t="shared" si="7"/>
        <v>0</v>
      </c>
      <c r="K232"/>
      <c r="L232" s="196"/>
    </row>
    <row r="233" spans="1:12" x14ac:dyDescent="0.2">
      <c r="A233" s="111">
        <f t="shared" si="6"/>
        <v>8</v>
      </c>
      <c r="B233" s="193">
        <v>43690</v>
      </c>
      <c r="C233" s="197"/>
      <c r="D233" s="197"/>
      <c r="E233" s="197"/>
      <c r="F233" s="197"/>
      <c r="G233" s="197"/>
      <c r="H233" s="197"/>
      <c r="I233" s="197"/>
      <c r="J233" s="198">
        <f t="shared" si="7"/>
        <v>0</v>
      </c>
      <c r="K233"/>
      <c r="L233" s="196"/>
    </row>
    <row r="234" spans="1:12" x14ac:dyDescent="0.2">
      <c r="A234" s="111">
        <f t="shared" si="6"/>
        <v>8</v>
      </c>
      <c r="B234" s="193">
        <v>43691</v>
      </c>
      <c r="C234" s="197"/>
      <c r="D234" s="197"/>
      <c r="E234" s="197"/>
      <c r="F234" s="197"/>
      <c r="G234" s="197"/>
      <c r="H234" s="197"/>
      <c r="I234" s="197"/>
      <c r="J234" s="198">
        <f t="shared" si="7"/>
        <v>0</v>
      </c>
      <c r="K234"/>
      <c r="L234" s="196"/>
    </row>
    <row r="235" spans="1:12" x14ac:dyDescent="0.2">
      <c r="A235" s="111">
        <f t="shared" si="6"/>
        <v>8</v>
      </c>
      <c r="B235" s="193">
        <v>43692</v>
      </c>
      <c r="C235" s="197"/>
      <c r="D235" s="197"/>
      <c r="E235" s="197"/>
      <c r="F235" s="197"/>
      <c r="G235" s="197"/>
      <c r="H235" s="197"/>
      <c r="I235" s="197"/>
      <c r="J235" s="198">
        <f t="shared" si="7"/>
        <v>0</v>
      </c>
      <c r="K235"/>
      <c r="L235" s="196"/>
    </row>
    <row r="236" spans="1:12" x14ac:dyDescent="0.2">
      <c r="A236" s="111">
        <f t="shared" si="6"/>
        <v>8</v>
      </c>
      <c r="B236" s="193">
        <v>43693</v>
      </c>
      <c r="C236" s="197"/>
      <c r="D236" s="197"/>
      <c r="E236" s="197"/>
      <c r="F236" s="197"/>
      <c r="G236" s="197"/>
      <c r="H236" s="197"/>
      <c r="I236" s="197"/>
      <c r="J236" s="198">
        <f t="shared" si="7"/>
        <v>0</v>
      </c>
      <c r="K236"/>
      <c r="L236" s="196"/>
    </row>
    <row r="237" spans="1:12" x14ac:dyDescent="0.2">
      <c r="A237" s="111">
        <f t="shared" si="6"/>
        <v>8</v>
      </c>
      <c r="B237" s="193">
        <v>43694</v>
      </c>
      <c r="C237" s="197"/>
      <c r="D237" s="197"/>
      <c r="E237" s="197"/>
      <c r="F237" s="197"/>
      <c r="G237" s="197"/>
      <c r="H237" s="197"/>
      <c r="I237" s="197"/>
      <c r="J237" s="198">
        <f t="shared" si="7"/>
        <v>0</v>
      </c>
      <c r="K237"/>
      <c r="L237" s="196"/>
    </row>
    <row r="238" spans="1:12" x14ac:dyDescent="0.2">
      <c r="A238" s="111">
        <f t="shared" si="6"/>
        <v>8</v>
      </c>
      <c r="B238" s="193">
        <v>43695</v>
      </c>
      <c r="C238" s="197"/>
      <c r="D238" s="197"/>
      <c r="E238" s="197"/>
      <c r="F238" s="197"/>
      <c r="G238" s="197"/>
      <c r="H238" s="197"/>
      <c r="I238" s="197"/>
      <c r="J238" s="198">
        <f t="shared" si="7"/>
        <v>0</v>
      </c>
      <c r="K238"/>
      <c r="L238" s="196"/>
    </row>
    <row r="239" spans="1:12" x14ac:dyDescent="0.2">
      <c r="A239" s="111">
        <f t="shared" si="6"/>
        <v>8</v>
      </c>
      <c r="B239" s="193">
        <v>43696</v>
      </c>
      <c r="C239" s="197"/>
      <c r="D239" s="197"/>
      <c r="E239" s="197"/>
      <c r="F239" s="197"/>
      <c r="G239" s="197"/>
      <c r="H239" s="197"/>
      <c r="I239" s="197"/>
      <c r="J239" s="198">
        <f t="shared" si="7"/>
        <v>0</v>
      </c>
      <c r="K239"/>
      <c r="L239" s="196"/>
    </row>
    <row r="240" spans="1:12" x14ac:dyDescent="0.2">
      <c r="A240" s="111">
        <f t="shared" si="6"/>
        <v>8</v>
      </c>
      <c r="B240" s="193">
        <v>43697</v>
      </c>
      <c r="C240" s="197"/>
      <c r="D240" s="197"/>
      <c r="E240" s="197"/>
      <c r="F240" s="197"/>
      <c r="G240" s="197"/>
      <c r="H240" s="197"/>
      <c r="I240" s="197"/>
      <c r="J240" s="198">
        <f t="shared" si="7"/>
        <v>0</v>
      </c>
      <c r="K240"/>
      <c r="L240" s="196"/>
    </row>
    <row r="241" spans="1:12" x14ac:dyDescent="0.2">
      <c r="A241" s="111">
        <f t="shared" si="6"/>
        <v>8</v>
      </c>
      <c r="B241" s="193">
        <v>43698</v>
      </c>
      <c r="C241" s="197"/>
      <c r="D241" s="197"/>
      <c r="E241" s="197"/>
      <c r="F241" s="197"/>
      <c r="G241" s="197"/>
      <c r="H241" s="197"/>
      <c r="I241" s="197"/>
      <c r="J241" s="198">
        <f t="shared" si="7"/>
        <v>0</v>
      </c>
      <c r="K241"/>
      <c r="L241" s="196"/>
    </row>
    <row r="242" spans="1:12" x14ac:dyDescent="0.2">
      <c r="A242" s="111">
        <f t="shared" si="6"/>
        <v>8</v>
      </c>
      <c r="B242" s="193">
        <v>43699</v>
      </c>
      <c r="C242" s="197"/>
      <c r="D242" s="197"/>
      <c r="E242" s="197"/>
      <c r="F242" s="197"/>
      <c r="G242" s="197"/>
      <c r="H242" s="197"/>
      <c r="I242" s="197"/>
      <c r="J242" s="198">
        <f t="shared" si="7"/>
        <v>0</v>
      </c>
      <c r="K242"/>
      <c r="L242" s="196"/>
    </row>
    <row r="243" spans="1:12" x14ac:dyDescent="0.2">
      <c r="A243" s="111">
        <f t="shared" si="6"/>
        <v>8</v>
      </c>
      <c r="B243" s="193">
        <v>43700</v>
      </c>
      <c r="C243" s="197"/>
      <c r="D243" s="197"/>
      <c r="E243" s="197"/>
      <c r="F243" s="197"/>
      <c r="G243" s="197"/>
      <c r="H243" s="197"/>
      <c r="I243" s="197"/>
      <c r="J243" s="198">
        <f t="shared" si="7"/>
        <v>0</v>
      </c>
      <c r="K243"/>
      <c r="L243" s="196"/>
    </row>
    <row r="244" spans="1:12" x14ac:dyDescent="0.2">
      <c r="A244" s="111">
        <f t="shared" si="6"/>
        <v>8</v>
      </c>
      <c r="B244" s="193">
        <v>43701</v>
      </c>
      <c r="C244" s="197"/>
      <c r="D244" s="197"/>
      <c r="E244" s="197"/>
      <c r="F244" s="197"/>
      <c r="G244" s="197"/>
      <c r="H244" s="197"/>
      <c r="I244" s="197"/>
      <c r="J244" s="198">
        <f t="shared" si="7"/>
        <v>0</v>
      </c>
      <c r="K244"/>
      <c r="L244" s="196"/>
    </row>
    <row r="245" spans="1:12" x14ac:dyDescent="0.2">
      <c r="A245" s="111">
        <f t="shared" si="6"/>
        <v>8</v>
      </c>
      <c r="B245" s="193">
        <v>43702</v>
      </c>
      <c r="C245" s="197"/>
      <c r="D245" s="197"/>
      <c r="E245" s="197"/>
      <c r="F245" s="197"/>
      <c r="G245" s="197"/>
      <c r="H245" s="197"/>
      <c r="I245" s="197"/>
      <c r="J245" s="198">
        <f t="shared" si="7"/>
        <v>0</v>
      </c>
      <c r="K245"/>
      <c r="L245" s="196"/>
    </row>
    <row r="246" spans="1:12" x14ac:dyDescent="0.2">
      <c r="A246" s="111">
        <f t="shared" si="6"/>
        <v>8</v>
      </c>
      <c r="B246" s="193">
        <v>43703</v>
      </c>
      <c r="C246" s="197"/>
      <c r="D246" s="197"/>
      <c r="E246" s="197"/>
      <c r="F246" s="197"/>
      <c r="G246" s="197"/>
      <c r="H246" s="197"/>
      <c r="I246" s="197"/>
      <c r="J246" s="198">
        <f t="shared" si="7"/>
        <v>0</v>
      </c>
      <c r="K246"/>
      <c r="L246" s="196"/>
    </row>
    <row r="247" spans="1:12" x14ac:dyDescent="0.2">
      <c r="A247" s="111">
        <f t="shared" si="6"/>
        <v>8</v>
      </c>
      <c r="B247" s="193">
        <v>43704</v>
      </c>
      <c r="C247" s="197"/>
      <c r="D247" s="197"/>
      <c r="E247" s="197"/>
      <c r="F247" s="197"/>
      <c r="G247" s="197"/>
      <c r="H247" s="197"/>
      <c r="I247" s="197"/>
      <c r="J247" s="198">
        <f t="shared" si="7"/>
        <v>0</v>
      </c>
      <c r="K247"/>
      <c r="L247" s="196"/>
    </row>
    <row r="248" spans="1:12" x14ac:dyDescent="0.2">
      <c r="A248" s="111">
        <f t="shared" si="6"/>
        <v>8</v>
      </c>
      <c r="B248" s="193">
        <v>43705</v>
      </c>
      <c r="C248" s="197"/>
      <c r="D248" s="197"/>
      <c r="E248" s="197"/>
      <c r="F248" s="197"/>
      <c r="G248" s="197"/>
      <c r="H248" s="197"/>
      <c r="I248" s="197"/>
      <c r="J248" s="198">
        <f t="shared" si="7"/>
        <v>0</v>
      </c>
      <c r="K248"/>
      <c r="L248" s="196"/>
    </row>
    <row r="249" spans="1:12" x14ac:dyDescent="0.2">
      <c r="A249" s="111">
        <f t="shared" si="6"/>
        <v>8</v>
      </c>
      <c r="B249" s="193">
        <v>43706</v>
      </c>
      <c r="C249" s="197"/>
      <c r="D249" s="197"/>
      <c r="E249" s="197"/>
      <c r="F249" s="197"/>
      <c r="G249" s="197"/>
      <c r="H249" s="197"/>
      <c r="I249" s="197"/>
      <c r="J249" s="198">
        <f t="shared" si="7"/>
        <v>0</v>
      </c>
      <c r="K249"/>
      <c r="L249" s="196"/>
    </row>
    <row r="250" spans="1:12" x14ac:dyDescent="0.2">
      <c r="A250" s="111">
        <f t="shared" si="6"/>
        <v>8</v>
      </c>
      <c r="B250" s="193">
        <v>43707</v>
      </c>
      <c r="C250" s="197"/>
      <c r="D250" s="197"/>
      <c r="E250" s="197"/>
      <c r="F250" s="197"/>
      <c r="G250" s="197"/>
      <c r="H250" s="197"/>
      <c r="I250" s="197"/>
      <c r="J250" s="198">
        <f t="shared" si="7"/>
        <v>0</v>
      </c>
      <c r="K250"/>
      <c r="L250" s="196"/>
    </row>
    <row r="251" spans="1:12" x14ac:dyDescent="0.2">
      <c r="A251" s="111">
        <f t="shared" si="6"/>
        <v>8</v>
      </c>
      <c r="B251" s="193">
        <v>43708</v>
      </c>
      <c r="C251" s="197"/>
      <c r="D251" s="197"/>
      <c r="E251" s="197"/>
      <c r="F251" s="197"/>
      <c r="G251" s="197"/>
      <c r="H251" s="197"/>
      <c r="I251" s="197"/>
      <c r="J251" s="198">
        <f t="shared" si="7"/>
        <v>0</v>
      </c>
      <c r="K251"/>
      <c r="L251" s="196"/>
    </row>
    <row r="252" spans="1:12" x14ac:dyDescent="0.2">
      <c r="A252" s="111">
        <f t="shared" si="6"/>
        <v>9</v>
      </c>
      <c r="B252" s="193">
        <v>43709</v>
      </c>
      <c r="C252" s="197"/>
      <c r="D252" s="197"/>
      <c r="E252" s="197"/>
      <c r="F252" s="197"/>
      <c r="G252" s="197"/>
      <c r="H252" s="197"/>
      <c r="I252" s="197"/>
      <c r="J252" s="198">
        <f t="shared" si="7"/>
        <v>0</v>
      </c>
      <c r="K252"/>
      <c r="L252" s="196"/>
    </row>
    <row r="253" spans="1:12" x14ac:dyDescent="0.2">
      <c r="A253" s="111">
        <f t="shared" si="6"/>
        <v>9</v>
      </c>
      <c r="B253" s="193">
        <v>43710</v>
      </c>
      <c r="C253" s="197"/>
      <c r="D253" s="197"/>
      <c r="E253" s="197"/>
      <c r="F253" s="197"/>
      <c r="G253" s="197"/>
      <c r="H253" s="197"/>
      <c r="I253" s="197"/>
      <c r="J253" s="198">
        <f t="shared" si="7"/>
        <v>0</v>
      </c>
      <c r="K253"/>
      <c r="L253" s="196"/>
    </row>
    <row r="254" spans="1:12" x14ac:dyDescent="0.2">
      <c r="A254" s="111">
        <f t="shared" si="6"/>
        <v>9</v>
      </c>
      <c r="B254" s="193">
        <v>43711</v>
      </c>
      <c r="C254" s="197"/>
      <c r="D254" s="197"/>
      <c r="E254" s="197"/>
      <c r="F254" s="197"/>
      <c r="G254" s="197"/>
      <c r="H254" s="197"/>
      <c r="I254" s="197"/>
      <c r="J254" s="198">
        <f t="shared" si="7"/>
        <v>0</v>
      </c>
      <c r="K254"/>
      <c r="L254" s="196"/>
    </row>
    <row r="255" spans="1:12" x14ac:dyDescent="0.2">
      <c r="A255" s="111">
        <f t="shared" si="6"/>
        <v>9</v>
      </c>
      <c r="B255" s="193">
        <v>43712</v>
      </c>
      <c r="C255" s="197"/>
      <c r="D255" s="197"/>
      <c r="E255" s="197"/>
      <c r="F255" s="197"/>
      <c r="G255" s="197"/>
      <c r="H255" s="197"/>
      <c r="I255" s="197"/>
      <c r="J255" s="198">
        <f t="shared" si="7"/>
        <v>0</v>
      </c>
      <c r="K255"/>
      <c r="L255" s="196"/>
    </row>
    <row r="256" spans="1:12" x14ac:dyDescent="0.2">
      <c r="A256" s="111">
        <f t="shared" si="6"/>
        <v>9</v>
      </c>
      <c r="B256" s="193">
        <v>43713</v>
      </c>
      <c r="C256" s="197"/>
      <c r="D256" s="197"/>
      <c r="E256" s="197"/>
      <c r="F256" s="197"/>
      <c r="G256" s="197"/>
      <c r="H256" s="197"/>
      <c r="I256" s="197"/>
      <c r="J256" s="198">
        <f t="shared" si="7"/>
        <v>0</v>
      </c>
      <c r="K256"/>
      <c r="L256" s="196"/>
    </row>
    <row r="257" spans="1:12" x14ac:dyDescent="0.2">
      <c r="A257" s="111">
        <f t="shared" si="6"/>
        <v>9</v>
      </c>
      <c r="B257" s="193">
        <v>43714</v>
      </c>
      <c r="C257" s="197"/>
      <c r="D257" s="197"/>
      <c r="E257" s="197"/>
      <c r="F257" s="197"/>
      <c r="G257" s="197"/>
      <c r="H257" s="197"/>
      <c r="I257" s="197"/>
      <c r="J257" s="198">
        <f t="shared" si="7"/>
        <v>0</v>
      </c>
      <c r="K257"/>
      <c r="L257" s="196"/>
    </row>
    <row r="258" spans="1:12" x14ac:dyDescent="0.2">
      <c r="A258" s="111">
        <f t="shared" si="6"/>
        <v>9</v>
      </c>
      <c r="B258" s="193">
        <v>43715</v>
      </c>
      <c r="C258" s="197"/>
      <c r="D258" s="197"/>
      <c r="E258" s="197"/>
      <c r="F258" s="197"/>
      <c r="G258" s="197"/>
      <c r="H258" s="197"/>
      <c r="I258" s="197"/>
      <c r="J258" s="198">
        <f t="shared" si="7"/>
        <v>0</v>
      </c>
      <c r="K258"/>
      <c r="L258" s="196"/>
    </row>
    <row r="259" spans="1:12" x14ac:dyDescent="0.2">
      <c r="A259" s="111">
        <f t="shared" si="6"/>
        <v>9</v>
      </c>
      <c r="B259" s="193">
        <v>43716</v>
      </c>
      <c r="C259" s="197"/>
      <c r="D259" s="197"/>
      <c r="E259" s="197"/>
      <c r="F259" s="197"/>
      <c r="G259" s="197"/>
      <c r="H259" s="197"/>
      <c r="I259" s="197"/>
      <c r="J259" s="198">
        <f t="shared" si="7"/>
        <v>0</v>
      </c>
      <c r="K259"/>
      <c r="L259" s="196"/>
    </row>
    <row r="260" spans="1:12" x14ac:dyDescent="0.2">
      <c r="A260" s="111">
        <f t="shared" si="6"/>
        <v>9</v>
      </c>
      <c r="B260" s="193">
        <v>43717</v>
      </c>
      <c r="C260" s="197"/>
      <c r="D260" s="197"/>
      <c r="E260" s="197"/>
      <c r="F260" s="197"/>
      <c r="G260" s="197"/>
      <c r="H260" s="197"/>
      <c r="I260" s="197"/>
      <c r="J260" s="198">
        <f t="shared" si="7"/>
        <v>0</v>
      </c>
      <c r="K260"/>
      <c r="L260" s="196"/>
    </row>
    <row r="261" spans="1:12" x14ac:dyDescent="0.2">
      <c r="A261" s="111">
        <f t="shared" si="6"/>
        <v>9</v>
      </c>
      <c r="B261" s="193">
        <v>43718</v>
      </c>
      <c r="C261" s="197"/>
      <c r="D261" s="197"/>
      <c r="E261" s="197"/>
      <c r="F261" s="197"/>
      <c r="G261" s="197"/>
      <c r="H261" s="197"/>
      <c r="I261" s="197"/>
      <c r="J261" s="198">
        <f t="shared" si="7"/>
        <v>0</v>
      </c>
      <c r="K261"/>
      <c r="L261" s="196"/>
    </row>
    <row r="262" spans="1:12" x14ac:dyDescent="0.2">
      <c r="A262" s="111">
        <f t="shared" si="6"/>
        <v>9</v>
      </c>
      <c r="B262" s="193">
        <v>43719</v>
      </c>
      <c r="C262" s="197"/>
      <c r="D262" s="197"/>
      <c r="E262" s="197"/>
      <c r="F262" s="197"/>
      <c r="G262" s="197"/>
      <c r="H262" s="197"/>
      <c r="I262" s="197"/>
      <c r="J262" s="198">
        <f t="shared" si="7"/>
        <v>0</v>
      </c>
      <c r="K262"/>
      <c r="L262" s="196"/>
    </row>
    <row r="263" spans="1:12" x14ac:dyDescent="0.2">
      <c r="A263" s="111">
        <f t="shared" si="6"/>
        <v>9</v>
      </c>
      <c r="B263" s="193">
        <v>43720</v>
      </c>
      <c r="C263" s="197"/>
      <c r="D263" s="197"/>
      <c r="E263" s="197"/>
      <c r="F263" s="197"/>
      <c r="G263" s="197"/>
      <c r="H263" s="197"/>
      <c r="I263" s="197"/>
      <c r="J263" s="198">
        <f t="shared" si="7"/>
        <v>0</v>
      </c>
      <c r="K263"/>
      <c r="L263" s="196"/>
    </row>
    <row r="264" spans="1:12" x14ac:dyDescent="0.2">
      <c r="A264" s="111">
        <f t="shared" si="6"/>
        <v>9</v>
      </c>
      <c r="B264" s="193">
        <v>43721</v>
      </c>
      <c r="C264" s="197"/>
      <c r="D264" s="197"/>
      <c r="E264" s="197"/>
      <c r="F264" s="197"/>
      <c r="G264" s="197"/>
      <c r="H264" s="197"/>
      <c r="I264" s="197"/>
      <c r="J264" s="198">
        <f t="shared" si="7"/>
        <v>0</v>
      </c>
      <c r="K264"/>
      <c r="L264" s="196"/>
    </row>
    <row r="265" spans="1:12" x14ac:dyDescent="0.2">
      <c r="A265" s="111">
        <f t="shared" ref="A265:A328" si="8">+IF(ISBLANK($B265),"",MONTH($B265))</f>
        <v>9</v>
      </c>
      <c r="B265" s="193">
        <v>43722</v>
      </c>
      <c r="C265" s="197"/>
      <c r="D265" s="197"/>
      <c r="E265" s="197"/>
      <c r="F265" s="197"/>
      <c r="G265" s="197"/>
      <c r="H265" s="197"/>
      <c r="I265" s="197"/>
      <c r="J265" s="198">
        <f t="shared" ref="J265:J328" si="9">+SUM(C265:I265)</f>
        <v>0</v>
      </c>
      <c r="K265"/>
      <c r="L265" s="196"/>
    </row>
    <row r="266" spans="1:12" x14ac:dyDescent="0.2">
      <c r="A266" s="111">
        <f t="shared" si="8"/>
        <v>9</v>
      </c>
      <c r="B266" s="193">
        <v>43723</v>
      </c>
      <c r="C266" s="197"/>
      <c r="D266" s="197"/>
      <c r="E266" s="197"/>
      <c r="F266" s="197"/>
      <c r="G266" s="197"/>
      <c r="H266" s="197"/>
      <c r="I266" s="197"/>
      <c r="J266" s="198">
        <f t="shared" si="9"/>
        <v>0</v>
      </c>
      <c r="K266"/>
      <c r="L266" s="196"/>
    </row>
    <row r="267" spans="1:12" x14ac:dyDescent="0.2">
      <c r="A267" s="111">
        <f t="shared" si="8"/>
        <v>9</v>
      </c>
      <c r="B267" s="193">
        <v>43724</v>
      </c>
      <c r="C267" s="197"/>
      <c r="D267" s="197"/>
      <c r="E267" s="197"/>
      <c r="F267" s="197"/>
      <c r="G267" s="197"/>
      <c r="H267" s="197"/>
      <c r="I267" s="197"/>
      <c r="J267" s="198">
        <f t="shared" si="9"/>
        <v>0</v>
      </c>
      <c r="K267"/>
      <c r="L267" s="196"/>
    </row>
    <row r="268" spans="1:12" x14ac:dyDescent="0.2">
      <c r="A268" s="111">
        <f t="shared" si="8"/>
        <v>9</v>
      </c>
      <c r="B268" s="193">
        <v>43725</v>
      </c>
      <c r="C268" s="197"/>
      <c r="D268" s="197"/>
      <c r="E268" s="197"/>
      <c r="F268" s="197"/>
      <c r="G268" s="197"/>
      <c r="H268" s="197"/>
      <c r="I268" s="197"/>
      <c r="J268" s="198">
        <f t="shared" si="9"/>
        <v>0</v>
      </c>
      <c r="K268"/>
      <c r="L268" s="196"/>
    </row>
    <row r="269" spans="1:12" x14ac:dyDescent="0.2">
      <c r="A269" s="111">
        <f t="shared" si="8"/>
        <v>9</v>
      </c>
      <c r="B269" s="193">
        <v>43726</v>
      </c>
      <c r="C269" s="197"/>
      <c r="D269" s="197"/>
      <c r="E269" s="197"/>
      <c r="F269" s="197"/>
      <c r="G269" s="197"/>
      <c r="H269" s="197"/>
      <c r="I269" s="197"/>
      <c r="J269" s="198">
        <f t="shared" si="9"/>
        <v>0</v>
      </c>
      <c r="K269"/>
      <c r="L269" s="196"/>
    </row>
    <row r="270" spans="1:12" x14ac:dyDescent="0.2">
      <c r="A270" s="111">
        <f t="shared" si="8"/>
        <v>9</v>
      </c>
      <c r="B270" s="193">
        <v>43727</v>
      </c>
      <c r="C270" s="197"/>
      <c r="D270" s="197"/>
      <c r="E270" s="197"/>
      <c r="F270" s="197"/>
      <c r="G270" s="197"/>
      <c r="H270" s="197"/>
      <c r="I270" s="197"/>
      <c r="J270" s="198">
        <f t="shared" si="9"/>
        <v>0</v>
      </c>
      <c r="K270"/>
      <c r="L270" s="196"/>
    </row>
    <row r="271" spans="1:12" x14ac:dyDescent="0.2">
      <c r="A271" s="111">
        <f t="shared" si="8"/>
        <v>9</v>
      </c>
      <c r="B271" s="193">
        <v>43728</v>
      </c>
      <c r="C271" s="197"/>
      <c r="D271" s="197"/>
      <c r="E271" s="197"/>
      <c r="F271" s="197"/>
      <c r="G271" s="197"/>
      <c r="H271" s="197"/>
      <c r="I271" s="197"/>
      <c r="J271" s="198">
        <f t="shared" si="9"/>
        <v>0</v>
      </c>
      <c r="K271"/>
      <c r="L271" s="196"/>
    </row>
    <row r="272" spans="1:12" x14ac:dyDescent="0.2">
      <c r="A272" s="111">
        <f t="shared" si="8"/>
        <v>9</v>
      </c>
      <c r="B272" s="193">
        <v>43729</v>
      </c>
      <c r="C272" s="197"/>
      <c r="D272" s="197"/>
      <c r="E272" s="197"/>
      <c r="F272" s="197"/>
      <c r="G272" s="197"/>
      <c r="H272" s="197"/>
      <c r="I272" s="197"/>
      <c r="J272" s="198">
        <f t="shared" si="9"/>
        <v>0</v>
      </c>
      <c r="K272"/>
      <c r="L272" s="196"/>
    </row>
    <row r="273" spans="1:12" x14ac:dyDescent="0.2">
      <c r="A273" s="111">
        <f t="shared" si="8"/>
        <v>9</v>
      </c>
      <c r="B273" s="193">
        <v>43730</v>
      </c>
      <c r="C273" s="197"/>
      <c r="D273" s="197"/>
      <c r="E273" s="197"/>
      <c r="F273" s="197"/>
      <c r="G273" s="197"/>
      <c r="H273" s="197"/>
      <c r="I273" s="197"/>
      <c r="J273" s="198">
        <f t="shared" si="9"/>
        <v>0</v>
      </c>
      <c r="K273"/>
      <c r="L273" s="196"/>
    </row>
    <row r="274" spans="1:12" x14ac:dyDescent="0.2">
      <c r="A274" s="111">
        <f t="shared" si="8"/>
        <v>9</v>
      </c>
      <c r="B274" s="193">
        <v>43731</v>
      </c>
      <c r="C274" s="197"/>
      <c r="D274" s="197"/>
      <c r="E274" s="197"/>
      <c r="F274" s="197"/>
      <c r="G274" s="197"/>
      <c r="H274" s="197"/>
      <c r="I274" s="197"/>
      <c r="J274" s="198">
        <f t="shared" si="9"/>
        <v>0</v>
      </c>
      <c r="K274"/>
      <c r="L274" s="196"/>
    </row>
    <row r="275" spans="1:12" x14ac:dyDescent="0.2">
      <c r="A275" s="111">
        <f t="shared" si="8"/>
        <v>9</v>
      </c>
      <c r="B275" s="193">
        <v>43732</v>
      </c>
      <c r="C275" s="197"/>
      <c r="D275" s="197"/>
      <c r="E275" s="197"/>
      <c r="F275" s="197"/>
      <c r="G275" s="197"/>
      <c r="H275" s="197"/>
      <c r="I275" s="197"/>
      <c r="J275" s="198">
        <f t="shared" si="9"/>
        <v>0</v>
      </c>
      <c r="K275"/>
      <c r="L275" s="196"/>
    </row>
    <row r="276" spans="1:12" x14ac:dyDescent="0.2">
      <c r="A276" s="111">
        <f t="shared" si="8"/>
        <v>9</v>
      </c>
      <c r="B276" s="193">
        <v>43733</v>
      </c>
      <c r="C276" s="197"/>
      <c r="D276" s="197"/>
      <c r="E276" s="197"/>
      <c r="F276" s="197"/>
      <c r="G276" s="197"/>
      <c r="H276" s="197"/>
      <c r="I276" s="197"/>
      <c r="J276" s="198">
        <f t="shared" si="9"/>
        <v>0</v>
      </c>
      <c r="K276"/>
      <c r="L276" s="196"/>
    </row>
    <row r="277" spans="1:12" x14ac:dyDescent="0.2">
      <c r="A277" s="111">
        <f t="shared" si="8"/>
        <v>9</v>
      </c>
      <c r="B277" s="193">
        <v>43734</v>
      </c>
      <c r="C277" s="197"/>
      <c r="D277" s="197"/>
      <c r="E277" s="197"/>
      <c r="F277" s="197"/>
      <c r="G277" s="197"/>
      <c r="H277" s="197"/>
      <c r="I277" s="197"/>
      <c r="J277" s="198">
        <f t="shared" si="9"/>
        <v>0</v>
      </c>
      <c r="K277"/>
      <c r="L277" s="196"/>
    </row>
    <row r="278" spans="1:12" x14ac:dyDescent="0.2">
      <c r="A278" s="111">
        <f t="shared" si="8"/>
        <v>9</v>
      </c>
      <c r="B278" s="193">
        <v>43735</v>
      </c>
      <c r="C278" s="197"/>
      <c r="D278" s="197"/>
      <c r="E278" s="197"/>
      <c r="F278" s="197"/>
      <c r="G278" s="197"/>
      <c r="H278" s="197"/>
      <c r="I278" s="197"/>
      <c r="J278" s="198">
        <f t="shared" si="9"/>
        <v>0</v>
      </c>
      <c r="K278"/>
      <c r="L278" s="196"/>
    </row>
    <row r="279" spans="1:12" x14ac:dyDescent="0.2">
      <c r="A279" s="111">
        <f t="shared" si="8"/>
        <v>9</v>
      </c>
      <c r="B279" s="193">
        <v>43736</v>
      </c>
      <c r="C279" s="197"/>
      <c r="D279" s="197"/>
      <c r="E279" s="197"/>
      <c r="F279" s="197"/>
      <c r="G279" s="197"/>
      <c r="H279" s="197"/>
      <c r="I279" s="197"/>
      <c r="J279" s="198">
        <f t="shared" si="9"/>
        <v>0</v>
      </c>
      <c r="K279"/>
      <c r="L279" s="196"/>
    </row>
    <row r="280" spans="1:12" x14ac:dyDescent="0.2">
      <c r="A280" s="111">
        <f t="shared" si="8"/>
        <v>9</v>
      </c>
      <c r="B280" s="193">
        <v>43737</v>
      </c>
      <c r="C280" s="197"/>
      <c r="D280" s="197"/>
      <c r="E280" s="197"/>
      <c r="F280" s="197"/>
      <c r="G280" s="197"/>
      <c r="H280" s="197"/>
      <c r="I280" s="197"/>
      <c r="J280" s="198">
        <f t="shared" si="9"/>
        <v>0</v>
      </c>
      <c r="K280"/>
      <c r="L280" s="196"/>
    </row>
    <row r="281" spans="1:12" x14ac:dyDescent="0.2">
      <c r="A281" s="111">
        <f t="shared" si="8"/>
        <v>9</v>
      </c>
      <c r="B281" s="193">
        <v>43738</v>
      </c>
      <c r="C281" s="197"/>
      <c r="D281" s="197"/>
      <c r="E281" s="197"/>
      <c r="F281" s="197"/>
      <c r="G281" s="197"/>
      <c r="H281" s="197"/>
      <c r="I281" s="197"/>
      <c r="J281" s="198">
        <f t="shared" si="9"/>
        <v>0</v>
      </c>
      <c r="K281"/>
      <c r="L281" s="196"/>
    </row>
    <row r="282" spans="1:12" x14ac:dyDescent="0.2">
      <c r="A282" s="111">
        <f t="shared" si="8"/>
        <v>10</v>
      </c>
      <c r="B282" s="193">
        <v>43739</v>
      </c>
      <c r="C282" s="197"/>
      <c r="D282" s="197"/>
      <c r="E282" s="197"/>
      <c r="F282" s="197"/>
      <c r="G282" s="197"/>
      <c r="H282" s="197"/>
      <c r="I282" s="197"/>
      <c r="J282" s="198">
        <f t="shared" si="9"/>
        <v>0</v>
      </c>
      <c r="K282"/>
      <c r="L282" s="196"/>
    </row>
    <row r="283" spans="1:12" x14ac:dyDescent="0.2">
      <c r="A283" s="111">
        <f t="shared" si="8"/>
        <v>10</v>
      </c>
      <c r="B283" s="193">
        <v>43740</v>
      </c>
      <c r="C283" s="197"/>
      <c r="D283" s="197"/>
      <c r="E283" s="197"/>
      <c r="F283" s="197"/>
      <c r="G283" s="197"/>
      <c r="H283" s="197"/>
      <c r="I283" s="197"/>
      <c r="J283" s="198">
        <f t="shared" si="9"/>
        <v>0</v>
      </c>
      <c r="K283"/>
      <c r="L283" s="196"/>
    </row>
    <row r="284" spans="1:12" x14ac:dyDescent="0.2">
      <c r="A284" s="111">
        <f t="shared" si="8"/>
        <v>10</v>
      </c>
      <c r="B284" s="193">
        <v>43741</v>
      </c>
      <c r="C284" s="197"/>
      <c r="D284" s="197"/>
      <c r="E284" s="197"/>
      <c r="F284" s="197"/>
      <c r="G284" s="197"/>
      <c r="H284" s="197"/>
      <c r="I284" s="197"/>
      <c r="J284" s="198">
        <f t="shared" si="9"/>
        <v>0</v>
      </c>
      <c r="K284"/>
      <c r="L284" s="196"/>
    </row>
    <row r="285" spans="1:12" x14ac:dyDescent="0.2">
      <c r="A285" s="111">
        <f t="shared" si="8"/>
        <v>10</v>
      </c>
      <c r="B285" s="193">
        <v>43742</v>
      </c>
      <c r="C285" s="197"/>
      <c r="D285" s="197"/>
      <c r="E285" s="197"/>
      <c r="F285" s="197"/>
      <c r="G285" s="197"/>
      <c r="H285" s="197"/>
      <c r="I285" s="197"/>
      <c r="J285" s="198">
        <f t="shared" si="9"/>
        <v>0</v>
      </c>
      <c r="K285"/>
      <c r="L285" s="196"/>
    </row>
    <row r="286" spans="1:12" x14ac:dyDescent="0.2">
      <c r="A286" s="111">
        <f t="shared" si="8"/>
        <v>10</v>
      </c>
      <c r="B286" s="193">
        <v>43743</v>
      </c>
      <c r="C286" s="197"/>
      <c r="D286" s="197"/>
      <c r="E286" s="197"/>
      <c r="F286" s="197"/>
      <c r="G286" s="197"/>
      <c r="H286" s="197"/>
      <c r="I286" s="197"/>
      <c r="J286" s="198">
        <f t="shared" si="9"/>
        <v>0</v>
      </c>
      <c r="K286"/>
      <c r="L286" s="196"/>
    </row>
    <row r="287" spans="1:12" x14ac:dyDescent="0.2">
      <c r="A287" s="111">
        <f t="shared" si="8"/>
        <v>10</v>
      </c>
      <c r="B287" s="193">
        <v>43744</v>
      </c>
      <c r="C287" s="197"/>
      <c r="D287" s="197"/>
      <c r="E287" s="197"/>
      <c r="F287" s="197"/>
      <c r="G287" s="197"/>
      <c r="H287" s="197"/>
      <c r="I287" s="197"/>
      <c r="J287" s="198">
        <f t="shared" si="9"/>
        <v>0</v>
      </c>
      <c r="K287"/>
      <c r="L287" s="196"/>
    </row>
    <row r="288" spans="1:12" x14ac:dyDescent="0.2">
      <c r="A288" s="111">
        <f t="shared" si="8"/>
        <v>10</v>
      </c>
      <c r="B288" s="193">
        <v>43745</v>
      </c>
      <c r="C288" s="197"/>
      <c r="D288" s="197"/>
      <c r="E288" s="197"/>
      <c r="F288" s="197"/>
      <c r="G288" s="197"/>
      <c r="H288" s="197"/>
      <c r="I288" s="197"/>
      <c r="J288" s="198">
        <f t="shared" si="9"/>
        <v>0</v>
      </c>
      <c r="K288"/>
      <c r="L288" s="196"/>
    </row>
    <row r="289" spans="1:12" x14ac:dyDescent="0.2">
      <c r="A289" s="111">
        <f t="shared" si="8"/>
        <v>10</v>
      </c>
      <c r="B289" s="193">
        <v>43746</v>
      </c>
      <c r="C289" s="197"/>
      <c r="D289" s="197"/>
      <c r="E289" s="197"/>
      <c r="F289" s="197"/>
      <c r="G289" s="197"/>
      <c r="H289" s="197"/>
      <c r="I289" s="197"/>
      <c r="J289" s="198">
        <f t="shared" si="9"/>
        <v>0</v>
      </c>
      <c r="K289"/>
      <c r="L289" s="196"/>
    </row>
    <row r="290" spans="1:12" x14ac:dyDescent="0.2">
      <c r="A290" s="111">
        <f t="shared" si="8"/>
        <v>10</v>
      </c>
      <c r="B290" s="193">
        <v>43747</v>
      </c>
      <c r="C290" s="197"/>
      <c r="D290" s="197"/>
      <c r="E290" s="197"/>
      <c r="F290" s="197"/>
      <c r="G290" s="197"/>
      <c r="H290" s="197"/>
      <c r="I290" s="197"/>
      <c r="J290" s="198">
        <f t="shared" si="9"/>
        <v>0</v>
      </c>
      <c r="K290"/>
      <c r="L290" s="196"/>
    </row>
    <row r="291" spans="1:12" x14ac:dyDescent="0.2">
      <c r="A291" s="111">
        <f t="shared" si="8"/>
        <v>10</v>
      </c>
      <c r="B291" s="193">
        <v>43748</v>
      </c>
      <c r="C291" s="197"/>
      <c r="D291" s="197"/>
      <c r="E291" s="197"/>
      <c r="F291" s="197"/>
      <c r="G291" s="197"/>
      <c r="H291" s="197"/>
      <c r="I291" s="197"/>
      <c r="J291" s="198">
        <f t="shared" si="9"/>
        <v>0</v>
      </c>
      <c r="K291"/>
      <c r="L291" s="196"/>
    </row>
    <row r="292" spans="1:12" x14ac:dyDescent="0.2">
      <c r="A292" s="111">
        <f t="shared" si="8"/>
        <v>10</v>
      </c>
      <c r="B292" s="193">
        <v>43749</v>
      </c>
      <c r="C292" s="197"/>
      <c r="D292" s="197"/>
      <c r="E292" s="197"/>
      <c r="F292" s="197"/>
      <c r="G292" s="197"/>
      <c r="H292" s="197"/>
      <c r="I292" s="197"/>
      <c r="J292" s="198">
        <f t="shared" si="9"/>
        <v>0</v>
      </c>
      <c r="K292"/>
      <c r="L292" s="196"/>
    </row>
    <row r="293" spans="1:12" x14ac:dyDescent="0.2">
      <c r="A293" s="111">
        <f t="shared" si="8"/>
        <v>10</v>
      </c>
      <c r="B293" s="193">
        <v>43750</v>
      </c>
      <c r="C293" s="197"/>
      <c r="D293" s="197"/>
      <c r="E293" s="197"/>
      <c r="F293" s="197"/>
      <c r="G293" s="197"/>
      <c r="H293" s="197"/>
      <c r="I293" s="197"/>
      <c r="J293" s="198">
        <f t="shared" si="9"/>
        <v>0</v>
      </c>
      <c r="K293"/>
      <c r="L293" s="196"/>
    </row>
    <row r="294" spans="1:12" x14ac:dyDescent="0.2">
      <c r="A294" s="111">
        <f t="shared" si="8"/>
        <v>10</v>
      </c>
      <c r="B294" s="193">
        <v>43751</v>
      </c>
      <c r="C294" s="197"/>
      <c r="D294" s="197"/>
      <c r="E294" s="197"/>
      <c r="F294" s="197"/>
      <c r="G294" s="197"/>
      <c r="H294" s="197"/>
      <c r="I294" s="197"/>
      <c r="J294" s="198">
        <f t="shared" si="9"/>
        <v>0</v>
      </c>
      <c r="K294"/>
      <c r="L294" s="196"/>
    </row>
    <row r="295" spans="1:12" x14ac:dyDescent="0.2">
      <c r="A295" s="111">
        <f t="shared" si="8"/>
        <v>10</v>
      </c>
      <c r="B295" s="193">
        <v>43752</v>
      </c>
      <c r="C295" s="197"/>
      <c r="D295" s="197"/>
      <c r="E295" s="197"/>
      <c r="F295" s="197"/>
      <c r="G295" s="197"/>
      <c r="H295" s="197"/>
      <c r="I295" s="197"/>
      <c r="J295" s="198">
        <f t="shared" si="9"/>
        <v>0</v>
      </c>
      <c r="K295"/>
      <c r="L295" s="196"/>
    </row>
    <row r="296" spans="1:12" x14ac:dyDescent="0.2">
      <c r="A296" s="111">
        <f t="shared" si="8"/>
        <v>10</v>
      </c>
      <c r="B296" s="193">
        <v>43753</v>
      </c>
      <c r="C296" s="197"/>
      <c r="D296" s="197"/>
      <c r="E296" s="197"/>
      <c r="F296" s="197"/>
      <c r="G296" s="197"/>
      <c r="H296" s="197"/>
      <c r="I296" s="197"/>
      <c r="J296" s="198">
        <f t="shared" si="9"/>
        <v>0</v>
      </c>
      <c r="K296"/>
      <c r="L296" s="196"/>
    </row>
    <row r="297" spans="1:12" x14ac:dyDescent="0.2">
      <c r="A297" s="111">
        <f t="shared" si="8"/>
        <v>10</v>
      </c>
      <c r="B297" s="193">
        <v>43754</v>
      </c>
      <c r="C297" s="197"/>
      <c r="D297" s="197"/>
      <c r="E297" s="197"/>
      <c r="F297" s="197"/>
      <c r="G297" s="197"/>
      <c r="H297" s="197"/>
      <c r="I297" s="197"/>
      <c r="J297" s="198">
        <f t="shared" si="9"/>
        <v>0</v>
      </c>
      <c r="K297"/>
      <c r="L297" s="196"/>
    </row>
    <row r="298" spans="1:12" x14ac:dyDescent="0.2">
      <c r="A298" s="111">
        <f t="shared" si="8"/>
        <v>10</v>
      </c>
      <c r="B298" s="193">
        <v>43755</v>
      </c>
      <c r="C298" s="197"/>
      <c r="D298" s="197"/>
      <c r="E298" s="197"/>
      <c r="F298" s="197"/>
      <c r="G298" s="197"/>
      <c r="H298" s="197"/>
      <c r="I298" s="197"/>
      <c r="J298" s="198">
        <f t="shared" si="9"/>
        <v>0</v>
      </c>
      <c r="K298"/>
      <c r="L298" s="196"/>
    </row>
    <row r="299" spans="1:12" x14ac:dyDescent="0.2">
      <c r="A299" s="111">
        <f t="shared" si="8"/>
        <v>10</v>
      </c>
      <c r="B299" s="193">
        <v>43756</v>
      </c>
      <c r="C299" s="197"/>
      <c r="D299" s="197"/>
      <c r="E299" s="197"/>
      <c r="F299" s="197"/>
      <c r="G299" s="197"/>
      <c r="H299" s="197"/>
      <c r="I299" s="197"/>
      <c r="J299" s="198">
        <f t="shared" si="9"/>
        <v>0</v>
      </c>
      <c r="K299"/>
      <c r="L299" s="196"/>
    </row>
    <row r="300" spans="1:12" x14ac:dyDescent="0.2">
      <c r="A300" s="111">
        <f t="shared" si="8"/>
        <v>10</v>
      </c>
      <c r="B300" s="193">
        <v>43757</v>
      </c>
      <c r="C300" s="197"/>
      <c r="D300" s="197"/>
      <c r="E300" s="197"/>
      <c r="F300" s="197"/>
      <c r="G300" s="197"/>
      <c r="H300" s="197"/>
      <c r="I300" s="197"/>
      <c r="J300" s="198">
        <f t="shared" si="9"/>
        <v>0</v>
      </c>
      <c r="K300"/>
      <c r="L300" s="196"/>
    </row>
    <row r="301" spans="1:12" x14ac:dyDescent="0.2">
      <c r="A301" s="111">
        <f t="shared" si="8"/>
        <v>10</v>
      </c>
      <c r="B301" s="193">
        <v>43758</v>
      </c>
      <c r="C301" s="197"/>
      <c r="D301" s="197"/>
      <c r="E301" s="197"/>
      <c r="F301" s="197"/>
      <c r="G301" s="197"/>
      <c r="H301" s="197"/>
      <c r="I301" s="197"/>
      <c r="J301" s="198">
        <f t="shared" si="9"/>
        <v>0</v>
      </c>
      <c r="K301"/>
      <c r="L301" s="196"/>
    </row>
    <row r="302" spans="1:12" x14ac:dyDescent="0.2">
      <c r="A302" s="111">
        <f t="shared" si="8"/>
        <v>10</v>
      </c>
      <c r="B302" s="193">
        <v>43759</v>
      </c>
      <c r="C302" s="197"/>
      <c r="D302" s="197"/>
      <c r="E302" s="197"/>
      <c r="F302" s="197"/>
      <c r="G302" s="197"/>
      <c r="H302" s="197"/>
      <c r="I302" s="197"/>
      <c r="J302" s="198">
        <f t="shared" si="9"/>
        <v>0</v>
      </c>
      <c r="K302"/>
      <c r="L302" s="196"/>
    </row>
    <row r="303" spans="1:12" x14ac:dyDescent="0.2">
      <c r="A303" s="111">
        <f t="shared" si="8"/>
        <v>10</v>
      </c>
      <c r="B303" s="193">
        <v>43760</v>
      </c>
      <c r="C303" s="197"/>
      <c r="D303" s="197"/>
      <c r="E303" s="197"/>
      <c r="F303" s="197"/>
      <c r="G303" s="197"/>
      <c r="H303" s="197"/>
      <c r="I303" s="197"/>
      <c r="J303" s="198">
        <f t="shared" si="9"/>
        <v>0</v>
      </c>
      <c r="K303"/>
      <c r="L303" s="196"/>
    </row>
    <row r="304" spans="1:12" x14ac:dyDescent="0.2">
      <c r="A304" s="111">
        <f t="shared" si="8"/>
        <v>10</v>
      </c>
      <c r="B304" s="193">
        <v>43761</v>
      </c>
      <c r="C304" s="197"/>
      <c r="D304" s="197"/>
      <c r="E304" s="197"/>
      <c r="F304" s="197"/>
      <c r="G304" s="197"/>
      <c r="H304" s="197"/>
      <c r="I304" s="197"/>
      <c r="J304" s="198">
        <f t="shared" si="9"/>
        <v>0</v>
      </c>
      <c r="K304"/>
      <c r="L304" s="196"/>
    </row>
    <row r="305" spans="1:12" x14ac:dyDescent="0.2">
      <c r="A305" s="111">
        <f t="shared" si="8"/>
        <v>10</v>
      </c>
      <c r="B305" s="193">
        <v>43762</v>
      </c>
      <c r="C305" s="197"/>
      <c r="D305" s="197"/>
      <c r="E305" s="197"/>
      <c r="F305" s="197"/>
      <c r="G305" s="197"/>
      <c r="H305" s="197"/>
      <c r="I305" s="197"/>
      <c r="J305" s="198">
        <f t="shared" si="9"/>
        <v>0</v>
      </c>
      <c r="K305"/>
      <c r="L305" s="196"/>
    </row>
    <row r="306" spans="1:12" x14ac:dyDescent="0.2">
      <c r="A306" s="111">
        <f t="shared" si="8"/>
        <v>10</v>
      </c>
      <c r="B306" s="193">
        <v>43763</v>
      </c>
      <c r="C306" s="197"/>
      <c r="D306" s="197"/>
      <c r="E306" s="197"/>
      <c r="F306" s="197"/>
      <c r="G306" s="197"/>
      <c r="H306" s="197"/>
      <c r="I306" s="197"/>
      <c r="J306" s="198">
        <f t="shared" si="9"/>
        <v>0</v>
      </c>
      <c r="K306"/>
      <c r="L306" s="196"/>
    </row>
    <row r="307" spans="1:12" x14ac:dyDescent="0.2">
      <c r="A307" s="111">
        <f t="shared" si="8"/>
        <v>10</v>
      </c>
      <c r="B307" s="193">
        <v>43764</v>
      </c>
      <c r="C307" s="197"/>
      <c r="D307" s="197"/>
      <c r="E307" s="197"/>
      <c r="F307" s="197"/>
      <c r="G307" s="197"/>
      <c r="H307" s="197"/>
      <c r="I307" s="197"/>
      <c r="J307" s="198">
        <f t="shared" si="9"/>
        <v>0</v>
      </c>
      <c r="K307"/>
      <c r="L307" s="196"/>
    </row>
    <row r="308" spans="1:12" x14ac:dyDescent="0.2">
      <c r="A308" s="111">
        <f t="shared" si="8"/>
        <v>10</v>
      </c>
      <c r="B308" s="193">
        <v>43765</v>
      </c>
      <c r="C308" s="197"/>
      <c r="D308" s="197"/>
      <c r="E308" s="197"/>
      <c r="F308" s="197"/>
      <c r="G308" s="197"/>
      <c r="H308" s="197"/>
      <c r="I308" s="197"/>
      <c r="J308" s="198">
        <f t="shared" si="9"/>
        <v>0</v>
      </c>
      <c r="K308"/>
      <c r="L308" s="196"/>
    </row>
    <row r="309" spans="1:12" x14ac:dyDescent="0.2">
      <c r="A309" s="111">
        <f t="shared" si="8"/>
        <v>10</v>
      </c>
      <c r="B309" s="193">
        <v>43766</v>
      </c>
      <c r="C309" s="197"/>
      <c r="D309" s="197"/>
      <c r="E309" s="197"/>
      <c r="F309" s="197"/>
      <c r="G309" s="197"/>
      <c r="H309" s="197"/>
      <c r="I309" s="197"/>
      <c r="J309" s="198">
        <f t="shared" si="9"/>
        <v>0</v>
      </c>
      <c r="K309"/>
      <c r="L309" s="196"/>
    </row>
    <row r="310" spans="1:12" x14ac:dyDescent="0.2">
      <c r="A310" s="111">
        <f t="shared" si="8"/>
        <v>10</v>
      </c>
      <c r="B310" s="193">
        <v>43767</v>
      </c>
      <c r="C310" s="197"/>
      <c r="D310" s="197"/>
      <c r="E310" s="197"/>
      <c r="F310" s="197"/>
      <c r="G310" s="197"/>
      <c r="H310" s="197"/>
      <c r="I310" s="197"/>
      <c r="J310" s="198">
        <f t="shared" si="9"/>
        <v>0</v>
      </c>
      <c r="K310"/>
      <c r="L310" s="196"/>
    </row>
    <row r="311" spans="1:12" x14ac:dyDescent="0.2">
      <c r="A311" s="111">
        <f t="shared" si="8"/>
        <v>10</v>
      </c>
      <c r="B311" s="193">
        <v>43768</v>
      </c>
      <c r="C311" s="197"/>
      <c r="D311" s="197"/>
      <c r="E311" s="197"/>
      <c r="F311" s="197"/>
      <c r="G311" s="197"/>
      <c r="H311" s="197"/>
      <c r="I311" s="197"/>
      <c r="J311" s="198">
        <f t="shared" si="9"/>
        <v>0</v>
      </c>
      <c r="K311"/>
      <c r="L311" s="196"/>
    </row>
    <row r="312" spans="1:12" x14ac:dyDescent="0.2">
      <c r="A312" s="111">
        <f t="shared" si="8"/>
        <v>10</v>
      </c>
      <c r="B312" s="193">
        <v>43769</v>
      </c>
      <c r="C312" s="197"/>
      <c r="D312" s="197"/>
      <c r="E312" s="197"/>
      <c r="F312" s="197"/>
      <c r="G312" s="197"/>
      <c r="H312" s="197"/>
      <c r="I312" s="197"/>
      <c r="J312" s="198">
        <f t="shared" si="9"/>
        <v>0</v>
      </c>
      <c r="K312"/>
      <c r="L312" s="196"/>
    </row>
    <row r="313" spans="1:12" x14ac:dyDescent="0.2">
      <c r="A313" s="111">
        <f t="shared" si="8"/>
        <v>11</v>
      </c>
      <c r="B313" s="193">
        <v>43770</v>
      </c>
      <c r="C313" s="197"/>
      <c r="D313" s="197"/>
      <c r="E313" s="197"/>
      <c r="F313" s="197"/>
      <c r="G313" s="197"/>
      <c r="H313" s="197"/>
      <c r="I313" s="197"/>
      <c r="J313" s="198">
        <f t="shared" si="9"/>
        <v>0</v>
      </c>
      <c r="K313"/>
      <c r="L313" s="196"/>
    </row>
    <row r="314" spans="1:12" x14ac:dyDescent="0.2">
      <c r="A314" s="111">
        <f t="shared" si="8"/>
        <v>11</v>
      </c>
      <c r="B314" s="193">
        <v>43771</v>
      </c>
      <c r="C314" s="197"/>
      <c r="D314" s="197"/>
      <c r="E314" s="197"/>
      <c r="F314" s="197"/>
      <c r="G314" s="197"/>
      <c r="H314" s="197"/>
      <c r="I314" s="197"/>
      <c r="J314" s="198">
        <f t="shared" si="9"/>
        <v>0</v>
      </c>
      <c r="K314"/>
      <c r="L314" s="196"/>
    </row>
    <row r="315" spans="1:12" x14ac:dyDescent="0.2">
      <c r="A315" s="111">
        <f t="shared" si="8"/>
        <v>11</v>
      </c>
      <c r="B315" s="193">
        <v>43772</v>
      </c>
      <c r="C315" s="197"/>
      <c r="D315" s="197"/>
      <c r="E315" s="197"/>
      <c r="F315" s="197"/>
      <c r="G315" s="197"/>
      <c r="H315" s="197"/>
      <c r="I315" s="197"/>
      <c r="J315" s="198">
        <f t="shared" si="9"/>
        <v>0</v>
      </c>
      <c r="K315"/>
      <c r="L315" s="196"/>
    </row>
    <row r="316" spans="1:12" x14ac:dyDescent="0.2">
      <c r="A316" s="111">
        <f t="shared" si="8"/>
        <v>11</v>
      </c>
      <c r="B316" s="193">
        <v>43773</v>
      </c>
      <c r="C316" s="197"/>
      <c r="D316" s="197"/>
      <c r="E316" s="197"/>
      <c r="F316" s="197"/>
      <c r="G316" s="197"/>
      <c r="H316" s="197"/>
      <c r="I316" s="197"/>
      <c r="J316" s="198">
        <f t="shared" si="9"/>
        <v>0</v>
      </c>
      <c r="K316"/>
      <c r="L316" s="196"/>
    </row>
    <row r="317" spans="1:12" x14ac:dyDescent="0.2">
      <c r="A317" s="111">
        <f t="shared" si="8"/>
        <v>11</v>
      </c>
      <c r="B317" s="193">
        <v>43774</v>
      </c>
      <c r="C317" s="197"/>
      <c r="D317" s="197"/>
      <c r="E317" s="197"/>
      <c r="F317" s="197"/>
      <c r="G317" s="197"/>
      <c r="H317" s="197"/>
      <c r="I317" s="197"/>
      <c r="J317" s="198">
        <f t="shared" si="9"/>
        <v>0</v>
      </c>
      <c r="K317"/>
      <c r="L317" s="196"/>
    </row>
    <row r="318" spans="1:12" x14ac:dyDescent="0.2">
      <c r="A318" s="111">
        <f t="shared" si="8"/>
        <v>11</v>
      </c>
      <c r="B318" s="193">
        <v>43775</v>
      </c>
      <c r="C318" s="197"/>
      <c r="D318" s="197"/>
      <c r="E318" s="197"/>
      <c r="F318" s="197"/>
      <c r="G318" s="197"/>
      <c r="H318" s="197"/>
      <c r="I318" s="197"/>
      <c r="J318" s="198">
        <f t="shared" si="9"/>
        <v>0</v>
      </c>
      <c r="K318"/>
      <c r="L318" s="196"/>
    </row>
    <row r="319" spans="1:12" x14ac:dyDescent="0.2">
      <c r="A319" s="111">
        <f t="shared" si="8"/>
        <v>11</v>
      </c>
      <c r="B319" s="193">
        <v>43776</v>
      </c>
      <c r="C319" s="197"/>
      <c r="D319" s="197"/>
      <c r="E319" s="197"/>
      <c r="F319" s="197"/>
      <c r="G319" s="197"/>
      <c r="H319" s="197"/>
      <c r="I319" s="197"/>
      <c r="J319" s="198">
        <f t="shared" si="9"/>
        <v>0</v>
      </c>
      <c r="K319"/>
      <c r="L319" s="196"/>
    </row>
    <row r="320" spans="1:12" x14ac:dyDescent="0.2">
      <c r="A320" s="111">
        <f t="shared" si="8"/>
        <v>11</v>
      </c>
      <c r="B320" s="193">
        <v>43777</v>
      </c>
      <c r="C320" s="197"/>
      <c r="D320" s="197"/>
      <c r="E320" s="197"/>
      <c r="F320" s="197"/>
      <c r="G320" s="197"/>
      <c r="H320" s="197"/>
      <c r="I320" s="197"/>
      <c r="J320" s="198">
        <f t="shared" si="9"/>
        <v>0</v>
      </c>
      <c r="K320"/>
      <c r="L320" s="196"/>
    </row>
    <row r="321" spans="1:12" x14ac:dyDescent="0.2">
      <c r="A321" s="111">
        <f t="shared" si="8"/>
        <v>11</v>
      </c>
      <c r="B321" s="193">
        <v>43778</v>
      </c>
      <c r="C321" s="197"/>
      <c r="D321" s="197"/>
      <c r="E321" s="197"/>
      <c r="F321" s="197"/>
      <c r="G321" s="197"/>
      <c r="H321" s="197"/>
      <c r="I321" s="197"/>
      <c r="J321" s="198">
        <f t="shared" si="9"/>
        <v>0</v>
      </c>
      <c r="K321"/>
      <c r="L321" s="196"/>
    </row>
    <row r="322" spans="1:12" x14ac:dyDescent="0.2">
      <c r="A322" s="111">
        <f t="shared" si="8"/>
        <v>11</v>
      </c>
      <c r="B322" s="193">
        <v>43779</v>
      </c>
      <c r="C322" s="197"/>
      <c r="D322" s="197"/>
      <c r="E322" s="197"/>
      <c r="F322" s="197"/>
      <c r="G322" s="197"/>
      <c r="H322" s="197"/>
      <c r="I322" s="197"/>
      <c r="J322" s="198">
        <f t="shared" si="9"/>
        <v>0</v>
      </c>
      <c r="K322"/>
      <c r="L322" s="196"/>
    </row>
    <row r="323" spans="1:12" x14ac:dyDescent="0.2">
      <c r="A323" s="111">
        <f t="shared" si="8"/>
        <v>11</v>
      </c>
      <c r="B323" s="193">
        <v>43780</v>
      </c>
      <c r="C323" s="197"/>
      <c r="D323" s="197"/>
      <c r="E323" s="197"/>
      <c r="F323" s="197"/>
      <c r="G323" s="197"/>
      <c r="H323" s="197"/>
      <c r="I323" s="197"/>
      <c r="J323" s="198">
        <f t="shared" si="9"/>
        <v>0</v>
      </c>
      <c r="K323"/>
      <c r="L323" s="196"/>
    </row>
    <row r="324" spans="1:12" x14ac:dyDescent="0.2">
      <c r="A324" s="111">
        <f t="shared" si="8"/>
        <v>11</v>
      </c>
      <c r="B324" s="193">
        <v>43781</v>
      </c>
      <c r="C324" s="197"/>
      <c r="D324" s="197"/>
      <c r="E324" s="197"/>
      <c r="F324" s="197"/>
      <c r="G324" s="197"/>
      <c r="H324" s="197"/>
      <c r="I324" s="197"/>
      <c r="J324" s="198">
        <f t="shared" si="9"/>
        <v>0</v>
      </c>
      <c r="K324"/>
      <c r="L324" s="196"/>
    </row>
    <row r="325" spans="1:12" x14ac:dyDescent="0.2">
      <c r="A325" s="111">
        <f t="shared" si="8"/>
        <v>11</v>
      </c>
      <c r="B325" s="193">
        <v>43782</v>
      </c>
      <c r="C325" s="197"/>
      <c r="D325" s="197"/>
      <c r="E325" s="197"/>
      <c r="F325" s="197"/>
      <c r="G325" s="197"/>
      <c r="H325" s="197"/>
      <c r="I325" s="197"/>
      <c r="J325" s="198">
        <f t="shared" si="9"/>
        <v>0</v>
      </c>
      <c r="K325"/>
      <c r="L325" s="196"/>
    </row>
    <row r="326" spans="1:12" x14ac:dyDescent="0.2">
      <c r="A326" s="111">
        <f t="shared" si="8"/>
        <v>11</v>
      </c>
      <c r="B326" s="193">
        <v>43783</v>
      </c>
      <c r="C326" s="197"/>
      <c r="D326" s="197"/>
      <c r="E326" s="197"/>
      <c r="F326" s="197"/>
      <c r="G326" s="197"/>
      <c r="H326" s="197"/>
      <c r="I326" s="197"/>
      <c r="J326" s="198">
        <f t="shared" si="9"/>
        <v>0</v>
      </c>
      <c r="K326"/>
      <c r="L326" s="196"/>
    </row>
    <row r="327" spans="1:12" x14ac:dyDescent="0.2">
      <c r="A327" s="111">
        <f t="shared" si="8"/>
        <v>11</v>
      </c>
      <c r="B327" s="193">
        <v>43784</v>
      </c>
      <c r="C327" s="197"/>
      <c r="D327" s="197"/>
      <c r="E327" s="197"/>
      <c r="F327" s="197"/>
      <c r="G327" s="197"/>
      <c r="H327" s="197"/>
      <c r="I327" s="197"/>
      <c r="J327" s="198">
        <f t="shared" si="9"/>
        <v>0</v>
      </c>
      <c r="K327"/>
      <c r="L327" s="196"/>
    </row>
    <row r="328" spans="1:12" x14ac:dyDescent="0.2">
      <c r="A328" s="111">
        <f t="shared" si="8"/>
        <v>11</v>
      </c>
      <c r="B328" s="193">
        <v>43785</v>
      </c>
      <c r="C328" s="197"/>
      <c r="D328" s="197"/>
      <c r="E328" s="197"/>
      <c r="F328" s="197"/>
      <c r="G328" s="197"/>
      <c r="H328" s="197"/>
      <c r="I328" s="197"/>
      <c r="J328" s="198">
        <f t="shared" si="9"/>
        <v>0</v>
      </c>
      <c r="K328"/>
      <c r="L328" s="196"/>
    </row>
    <row r="329" spans="1:12" x14ac:dyDescent="0.2">
      <c r="A329" s="111">
        <f t="shared" ref="A329:A373" si="10">+IF(ISBLANK($B329),"",MONTH($B329))</f>
        <v>11</v>
      </c>
      <c r="B329" s="193">
        <v>43786</v>
      </c>
      <c r="C329" s="197"/>
      <c r="D329" s="197"/>
      <c r="E329" s="197"/>
      <c r="F329" s="197"/>
      <c r="G329" s="197"/>
      <c r="H329" s="197"/>
      <c r="I329" s="197"/>
      <c r="J329" s="198">
        <f t="shared" ref="J329:J373" si="11">+SUM(C329:I329)</f>
        <v>0</v>
      </c>
      <c r="K329"/>
      <c r="L329" s="196"/>
    </row>
    <row r="330" spans="1:12" x14ac:dyDescent="0.2">
      <c r="A330" s="111">
        <f t="shared" si="10"/>
        <v>11</v>
      </c>
      <c r="B330" s="193">
        <v>43787</v>
      </c>
      <c r="C330" s="197"/>
      <c r="D330" s="197"/>
      <c r="E330" s="197"/>
      <c r="F330" s="197"/>
      <c r="G330" s="197"/>
      <c r="H330" s="197"/>
      <c r="I330" s="197"/>
      <c r="J330" s="198">
        <f t="shared" si="11"/>
        <v>0</v>
      </c>
      <c r="K330"/>
      <c r="L330" s="196"/>
    </row>
    <row r="331" spans="1:12" x14ac:dyDescent="0.2">
      <c r="A331" s="111">
        <f t="shared" si="10"/>
        <v>11</v>
      </c>
      <c r="B331" s="193">
        <v>43788</v>
      </c>
      <c r="C331" s="197"/>
      <c r="D331" s="197"/>
      <c r="E331" s="197"/>
      <c r="F331" s="197"/>
      <c r="G331" s="197"/>
      <c r="H331" s="197"/>
      <c r="I331" s="197"/>
      <c r="J331" s="198">
        <f t="shared" si="11"/>
        <v>0</v>
      </c>
      <c r="K331"/>
      <c r="L331" s="196"/>
    </row>
    <row r="332" spans="1:12" x14ac:dyDescent="0.2">
      <c r="A332" s="111">
        <f t="shared" si="10"/>
        <v>11</v>
      </c>
      <c r="B332" s="193">
        <v>43789</v>
      </c>
      <c r="C332" s="197"/>
      <c r="D332" s="197"/>
      <c r="E332" s="197"/>
      <c r="F332" s="197"/>
      <c r="G332" s="197"/>
      <c r="H332" s="197"/>
      <c r="I332" s="197"/>
      <c r="J332" s="198">
        <f t="shared" si="11"/>
        <v>0</v>
      </c>
      <c r="K332"/>
      <c r="L332" s="196"/>
    </row>
    <row r="333" spans="1:12" x14ac:dyDescent="0.2">
      <c r="A333" s="111">
        <f t="shared" si="10"/>
        <v>11</v>
      </c>
      <c r="B333" s="193">
        <v>43790</v>
      </c>
      <c r="C333" s="197"/>
      <c r="D333" s="197"/>
      <c r="E333" s="197"/>
      <c r="F333" s="197"/>
      <c r="G333" s="197"/>
      <c r="H333" s="197"/>
      <c r="I333" s="197"/>
      <c r="J333" s="198">
        <f t="shared" si="11"/>
        <v>0</v>
      </c>
      <c r="K333"/>
      <c r="L333" s="196"/>
    </row>
    <row r="334" spans="1:12" x14ac:dyDescent="0.2">
      <c r="A334" s="111">
        <f t="shared" si="10"/>
        <v>11</v>
      </c>
      <c r="B334" s="193">
        <v>43791</v>
      </c>
      <c r="C334" s="197"/>
      <c r="D334" s="197"/>
      <c r="E334" s="197"/>
      <c r="F334" s="197"/>
      <c r="G334" s="197"/>
      <c r="H334" s="197"/>
      <c r="I334" s="197"/>
      <c r="J334" s="198">
        <f t="shared" si="11"/>
        <v>0</v>
      </c>
      <c r="K334"/>
      <c r="L334" s="196"/>
    </row>
    <row r="335" spans="1:12" x14ac:dyDescent="0.2">
      <c r="A335" s="111">
        <f t="shared" si="10"/>
        <v>11</v>
      </c>
      <c r="B335" s="193">
        <v>43792</v>
      </c>
      <c r="C335" s="197"/>
      <c r="D335" s="197"/>
      <c r="E335" s="197"/>
      <c r="F335" s="197"/>
      <c r="G335" s="197"/>
      <c r="H335" s="197"/>
      <c r="I335" s="197"/>
      <c r="J335" s="198">
        <f t="shared" si="11"/>
        <v>0</v>
      </c>
      <c r="K335"/>
      <c r="L335" s="196"/>
    </row>
    <row r="336" spans="1:12" x14ac:dyDescent="0.2">
      <c r="A336" s="111">
        <f t="shared" si="10"/>
        <v>11</v>
      </c>
      <c r="B336" s="193">
        <v>43793</v>
      </c>
      <c r="C336" s="197"/>
      <c r="D336" s="197"/>
      <c r="E336" s="197"/>
      <c r="F336" s="197"/>
      <c r="G336" s="197"/>
      <c r="H336" s="197"/>
      <c r="I336" s="197"/>
      <c r="J336" s="198">
        <f t="shared" si="11"/>
        <v>0</v>
      </c>
      <c r="K336"/>
      <c r="L336" s="196"/>
    </row>
    <row r="337" spans="1:12" x14ac:dyDescent="0.2">
      <c r="A337" s="111">
        <f t="shared" si="10"/>
        <v>11</v>
      </c>
      <c r="B337" s="193">
        <v>43794</v>
      </c>
      <c r="C337" s="197"/>
      <c r="D337" s="197"/>
      <c r="E337" s="197"/>
      <c r="F337" s="197"/>
      <c r="G337" s="197"/>
      <c r="H337" s="197"/>
      <c r="I337" s="197"/>
      <c r="J337" s="198">
        <f t="shared" si="11"/>
        <v>0</v>
      </c>
      <c r="K337"/>
      <c r="L337" s="196"/>
    </row>
    <row r="338" spans="1:12" x14ac:dyDescent="0.2">
      <c r="A338" s="111">
        <f t="shared" si="10"/>
        <v>11</v>
      </c>
      <c r="B338" s="193">
        <v>43795</v>
      </c>
      <c r="C338" s="197"/>
      <c r="D338" s="197"/>
      <c r="E338" s="197"/>
      <c r="F338" s="197"/>
      <c r="G338" s="197"/>
      <c r="H338" s="197"/>
      <c r="I338" s="197"/>
      <c r="J338" s="198">
        <f t="shared" si="11"/>
        <v>0</v>
      </c>
      <c r="K338"/>
      <c r="L338" s="196"/>
    </row>
    <row r="339" spans="1:12" x14ac:dyDescent="0.2">
      <c r="A339" s="111">
        <f t="shared" si="10"/>
        <v>11</v>
      </c>
      <c r="B339" s="193">
        <v>43796</v>
      </c>
      <c r="C339" s="197"/>
      <c r="D339" s="197"/>
      <c r="E339" s="197"/>
      <c r="F339" s="197"/>
      <c r="G339" s="197"/>
      <c r="H339" s="197"/>
      <c r="I339" s="197"/>
      <c r="J339" s="198">
        <f t="shared" si="11"/>
        <v>0</v>
      </c>
      <c r="K339"/>
      <c r="L339" s="196"/>
    </row>
    <row r="340" spans="1:12" x14ac:dyDescent="0.2">
      <c r="A340" s="111">
        <f t="shared" si="10"/>
        <v>11</v>
      </c>
      <c r="B340" s="193">
        <v>43797</v>
      </c>
      <c r="C340" s="197"/>
      <c r="D340" s="197"/>
      <c r="E340" s="197"/>
      <c r="F340" s="197"/>
      <c r="G340" s="197"/>
      <c r="H340" s="197"/>
      <c r="I340" s="197"/>
      <c r="J340" s="198">
        <f t="shared" si="11"/>
        <v>0</v>
      </c>
      <c r="K340"/>
      <c r="L340" s="196"/>
    </row>
    <row r="341" spans="1:12" x14ac:dyDescent="0.2">
      <c r="A341" s="111">
        <f t="shared" si="10"/>
        <v>11</v>
      </c>
      <c r="B341" s="193">
        <v>43798</v>
      </c>
      <c r="C341" s="197"/>
      <c r="D341" s="197"/>
      <c r="E341" s="197"/>
      <c r="F341" s="197"/>
      <c r="G341" s="197"/>
      <c r="H341" s="197"/>
      <c r="I341" s="197"/>
      <c r="J341" s="198">
        <f t="shared" si="11"/>
        <v>0</v>
      </c>
      <c r="K341"/>
      <c r="L341" s="196"/>
    </row>
    <row r="342" spans="1:12" x14ac:dyDescent="0.2">
      <c r="A342" s="111">
        <f t="shared" si="10"/>
        <v>11</v>
      </c>
      <c r="B342" s="193">
        <v>43799</v>
      </c>
      <c r="C342" s="197"/>
      <c r="D342" s="197"/>
      <c r="E342" s="197"/>
      <c r="F342" s="197"/>
      <c r="G342" s="197"/>
      <c r="H342" s="197"/>
      <c r="I342" s="197"/>
      <c r="J342" s="198">
        <f t="shared" si="11"/>
        <v>0</v>
      </c>
      <c r="K342"/>
      <c r="L342" s="196"/>
    </row>
    <row r="343" spans="1:12" x14ac:dyDescent="0.2">
      <c r="A343" s="111">
        <f t="shared" si="10"/>
        <v>12</v>
      </c>
      <c r="B343" s="193">
        <v>43800</v>
      </c>
      <c r="C343" s="197"/>
      <c r="D343" s="197"/>
      <c r="E343" s="197"/>
      <c r="F343" s="197"/>
      <c r="G343" s="197"/>
      <c r="H343" s="197"/>
      <c r="I343" s="197"/>
      <c r="J343" s="198">
        <f t="shared" si="11"/>
        <v>0</v>
      </c>
      <c r="K343"/>
      <c r="L343" s="196"/>
    </row>
    <row r="344" spans="1:12" x14ac:dyDescent="0.2">
      <c r="A344" s="111">
        <f t="shared" si="10"/>
        <v>12</v>
      </c>
      <c r="B344" s="193">
        <v>43801</v>
      </c>
      <c r="C344" s="197"/>
      <c r="D344" s="197"/>
      <c r="E344" s="197"/>
      <c r="F344" s="197"/>
      <c r="G344" s="197"/>
      <c r="H344" s="197"/>
      <c r="I344" s="197"/>
      <c r="J344" s="198">
        <f t="shared" si="11"/>
        <v>0</v>
      </c>
      <c r="K344"/>
      <c r="L344" s="196"/>
    </row>
    <row r="345" spans="1:12" x14ac:dyDescent="0.2">
      <c r="A345" s="111">
        <f t="shared" si="10"/>
        <v>12</v>
      </c>
      <c r="B345" s="193">
        <v>43802</v>
      </c>
      <c r="C345" s="197"/>
      <c r="D345" s="197"/>
      <c r="E345" s="197"/>
      <c r="F345" s="197"/>
      <c r="G345" s="197"/>
      <c r="H345" s="197"/>
      <c r="I345" s="197"/>
      <c r="J345" s="198">
        <f t="shared" si="11"/>
        <v>0</v>
      </c>
      <c r="K345"/>
      <c r="L345" s="196"/>
    </row>
    <row r="346" spans="1:12" x14ac:dyDescent="0.2">
      <c r="A346" s="111">
        <f t="shared" si="10"/>
        <v>12</v>
      </c>
      <c r="B346" s="193">
        <v>43803</v>
      </c>
      <c r="C346" s="197"/>
      <c r="D346" s="197"/>
      <c r="E346" s="197"/>
      <c r="F346" s="197"/>
      <c r="G346" s="197"/>
      <c r="H346" s="197"/>
      <c r="I346" s="197"/>
      <c r="J346" s="198">
        <f t="shared" si="11"/>
        <v>0</v>
      </c>
      <c r="K346"/>
      <c r="L346" s="196"/>
    </row>
    <row r="347" spans="1:12" x14ac:dyDescent="0.2">
      <c r="A347" s="111">
        <f t="shared" si="10"/>
        <v>12</v>
      </c>
      <c r="B347" s="193">
        <v>43804</v>
      </c>
      <c r="C347" s="197"/>
      <c r="D347" s="197"/>
      <c r="E347" s="197"/>
      <c r="F347" s="197"/>
      <c r="G347" s="197"/>
      <c r="H347" s="197"/>
      <c r="I347" s="197"/>
      <c r="J347" s="198">
        <f t="shared" si="11"/>
        <v>0</v>
      </c>
      <c r="K347"/>
      <c r="L347" s="196"/>
    </row>
    <row r="348" spans="1:12" x14ac:dyDescent="0.2">
      <c r="A348" s="111">
        <f t="shared" si="10"/>
        <v>12</v>
      </c>
      <c r="B348" s="193">
        <v>43805</v>
      </c>
      <c r="C348" s="197"/>
      <c r="D348" s="197"/>
      <c r="E348" s="197"/>
      <c r="F348" s="197"/>
      <c r="G348" s="197"/>
      <c r="H348" s="197"/>
      <c r="I348" s="197"/>
      <c r="J348" s="198">
        <f t="shared" si="11"/>
        <v>0</v>
      </c>
      <c r="K348"/>
      <c r="L348" s="196"/>
    </row>
    <row r="349" spans="1:12" x14ac:dyDescent="0.2">
      <c r="A349" s="111">
        <f t="shared" si="10"/>
        <v>12</v>
      </c>
      <c r="B349" s="193">
        <v>43806</v>
      </c>
      <c r="C349" s="197"/>
      <c r="D349" s="197"/>
      <c r="E349" s="197"/>
      <c r="F349" s="197"/>
      <c r="G349" s="197"/>
      <c r="H349" s="197"/>
      <c r="I349" s="197"/>
      <c r="J349" s="198">
        <f t="shared" si="11"/>
        <v>0</v>
      </c>
      <c r="K349"/>
      <c r="L349" s="196"/>
    </row>
    <row r="350" spans="1:12" x14ac:dyDescent="0.2">
      <c r="A350" s="111">
        <f t="shared" si="10"/>
        <v>12</v>
      </c>
      <c r="B350" s="193">
        <v>43807</v>
      </c>
      <c r="C350" s="197"/>
      <c r="D350" s="197"/>
      <c r="E350" s="197"/>
      <c r="F350" s="197"/>
      <c r="G350" s="197"/>
      <c r="H350" s="197"/>
      <c r="I350" s="197"/>
      <c r="J350" s="198">
        <f t="shared" si="11"/>
        <v>0</v>
      </c>
      <c r="K350"/>
      <c r="L350" s="196"/>
    </row>
    <row r="351" spans="1:12" x14ac:dyDescent="0.2">
      <c r="A351" s="111">
        <f t="shared" si="10"/>
        <v>12</v>
      </c>
      <c r="B351" s="193">
        <v>43808</v>
      </c>
      <c r="C351" s="197"/>
      <c r="D351" s="197"/>
      <c r="E351" s="197"/>
      <c r="F351" s="197"/>
      <c r="G351" s="197"/>
      <c r="H351" s="197"/>
      <c r="I351" s="197"/>
      <c r="J351" s="198">
        <f t="shared" si="11"/>
        <v>0</v>
      </c>
      <c r="K351"/>
      <c r="L351" s="196"/>
    </row>
    <row r="352" spans="1:12" x14ac:dyDescent="0.2">
      <c r="A352" s="111">
        <f t="shared" si="10"/>
        <v>12</v>
      </c>
      <c r="B352" s="193">
        <v>43809</v>
      </c>
      <c r="C352" s="197"/>
      <c r="D352" s="197"/>
      <c r="E352" s="197"/>
      <c r="F352" s="197"/>
      <c r="G352" s="197"/>
      <c r="H352" s="197"/>
      <c r="I352" s="197"/>
      <c r="J352" s="198">
        <f t="shared" si="11"/>
        <v>0</v>
      </c>
      <c r="K352"/>
      <c r="L352" s="196"/>
    </row>
    <row r="353" spans="1:12" x14ac:dyDescent="0.2">
      <c r="A353" s="111">
        <f t="shared" si="10"/>
        <v>12</v>
      </c>
      <c r="B353" s="193">
        <v>43810</v>
      </c>
      <c r="C353" s="197"/>
      <c r="D353" s="197"/>
      <c r="E353" s="197"/>
      <c r="F353" s="197"/>
      <c r="G353" s="197"/>
      <c r="H353" s="197"/>
      <c r="I353" s="197"/>
      <c r="J353" s="198">
        <f t="shared" si="11"/>
        <v>0</v>
      </c>
      <c r="K353"/>
      <c r="L353" s="196"/>
    </row>
    <row r="354" spans="1:12" x14ac:dyDescent="0.2">
      <c r="A354" s="111">
        <f t="shared" si="10"/>
        <v>12</v>
      </c>
      <c r="B354" s="193">
        <v>43811</v>
      </c>
      <c r="C354" s="197"/>
      <c r="D354" s="197"/>
      <c r="E354" s="197"/>
      <c r="F354" s="197"/>
      <c r="G354" s="197"/>
      <c r="H354" s="197"/>
      <c r="I354" s="197"/>
      <c r="J354" s="198">
        <f t="shared" si="11"/>
        <v>0</v>
      </c>
      <c r="K354"/>
      <c r="L354" s="196"/>
    </row>
    <row r="355" spans="1:12" x14ac:dyDescent="0.2">
      <c r="A355" s="111">
        <f t="shared" si="10"/>
        <v>12</v>
      </c>
      <c r="B355" s="193">
        <v>43812</v>
      </c>
      <c r="C355" s="197"/>
      <c r="D355" s="197"/>
      <c r="E355" s="197"/>
      <c r="F355" s="197"/>
      <c r="G355" s="197"/>
      <c r="H355" s="197"/>
      <c r="I355" s="197"/>
      <c r="J355" s="198">
        <f t="shared" si="11"/>
        <v>0</v>
      </c>
      <c r="K355"/>
      <c r="L355" s="196"/>
    </row>
    <row r="356" spans="1:12" x14ac:dyDescent="0.2">
      <c r="A356" s="111">
        <f t="shared" si="10"/>
        <v>12</v>
      </c>
      <c r="B356" s="193">
        <v>43813</v>
      </c>
      <c r="C356" s="197"/>
      <c r="D356" s="197"/>
      <c r="E356" s="197"/>
      <c r="F356" s="197"/>
      <c r="G356" s="197"/>
      <c r="H356" s="197"/>
      <c r="I356" s="197"/>
      <c r="J356" s="198">
        <f t="shared" si="11"/>
        <v>0</v>
      </c>
      <c r="K356"/>
      <c r="L356" s="196"/>
    </row>
    <row r="357" spans="1:12" x14ac:dyDescent="0.2">
      <c r="A357" s="111">
        <f t="shared" si="10"/>
        <v>12</v>
      </c>
      <c r="B357" s="193">
        <v>43814</v>
      </c>
      <c r="C357" s="197"/>
      <c r="D357" s="197"/>
      <c r="E357" s="197"/>
      <c r="F357" s="197"/>
      <c r="G357" s="197"/>
      <c r="H357" s="197"/>
      <c r="I357" s="197"/>
      <c r="J357" s="198">
        <f t="shared" si="11"/>
        <v>0</v>
      </c>
      <c r="K357"/>
      <c r="L357" s="196"/>
    </row>
    <row r="358" spans="1:12" x14ac:dyDescent="0.2">
      <c r="A358" s="111">
        <f t="shared" si="10"/>
        <v>12</v>
      </c>
      <c r="B358" s="193">
        <v>43815</v>
      </c>
      <c r="C358" s="197"/>
      <c r="D358" s="197"/>
      <c r="E358" s="197"/>
      <c r="F358" s="197"/>
      <c r="G358" s="197"/>
      <c r="H358" s="197"/>
      <c r="I358" s="197"/>
      <c r="J358" s="198">
        <f t="shared" si="11"/>
        <v>0</v>
      </c>
      <c r="K358"/>
      <c r="L358" s="196"/>
    </row>
    <row r="359" spans="1:12" x14ac:dyDescent="0.2">
      <c r="A359" s="111">
        <f t="shared" si="10"/>
        <v>12</v>
      </c>
      <c r="B359" s="193">
        <v>43816</v>
      </c>
      <c r="C359" s="197"/>
      <c r="D359" s="197"/>
      <c r="E359" s="197"/>
      <c r="F359" s="197"/>
      <c r="G359" s="197"/>
      <c r="H359" s="197"/>
      <c r="I359" s="197"/>
      <c r="J359" s="198">
        <f t="shared" si="11"/>
        <v>0</v>
      </c>
      <c r="K359"/>
      <c r="L359" s="196"/>
    </row>
    <row r="360" spans="1:12" x14ac:dyDescent="0.2">
      <c r="A360" s="111">
        <f t="shared" si="10"/>
        <v>12</v>
      </c>
      <c r="B360" s="193">
        <v>43817</v>
      </c>
      <c r="C360" s="197"/>
      <c r="D360" s="197"/>
      <c r="E360" s="197"/>
      <c r="F360" s="197"/>
      <c r="G360" s="197"/>
      <c r="H360" s="197"/>
      <c r="I360" s="197"/>
      <c r="J360" s="198">
        <f t="shared" si="11"/>
        <v>0</v>
      </c>
      <c r="K360"/>
      <c r="L360" s="196"/>
    </row>
    <row r="361" spans="1:12" x14ac:dyDescent="0.2">
      <c r="A361" s="111">
        <f t="shared" si="10"/>
        <v>12</v>
      </c>
      <c r="B361" s="193">
        <v>43818</v>
      </c>
      <c r="C361" s="197"/>
      <c r="D361" s="197"/>
      <c r="E361" s="197"/>
      <c r="F361" s="197"/>
      <c r="G361" s="197"/>
      <c r="H361" s="197"/>
      <c r="I361" s="197"/>
      <c r="J361" s="198">
        <f t="shared" si="11"/>
        <v>0</v>
      </c>
      <c r="K361"/>
      <c r="L361" s="196"/>
    </row>
    <row r="362" spans="1:12" x14ac:dyDescent="0.2">
      <c r="A362" s="111">
        <f t="shared" si="10"/>
        <v>12</v>
      </c>
      <c r="B362" s="193">
        <v>43819</v>
      </c>
      <c r="C362" s="197"/>
      <c r="D362" s="197"/>
      <c r="E362" s="197"/>
      <c r="F362" s="197"/>
      <c r="G362" s="197"/>
      <c r="H362" s="197"/>
      <c r="I362" s="197"/>
      <c r="J362" s="198">
        <f t="shared" si="11"/>
        <v>0</v>
      </c>
      <c r="K362"/>
      <c r="L362" s="196"/>
    </row>
    <row r="363" spans="1:12" x14ac:dyDescent="0.2">
      <c r="A363" s="111">
        <f t="shared" si="10"/>
        <v>12</v>
      </c>
      <c r="B363" s="193">
        <v>43820</v>
      </c>
      <c r="C363" s="197"/>
      <c r="D363" s="197"/>
      <c r="E363" s="197"/>
      <c r="F363" s="197"/>
      <c r="G363" s="197"/>
      <c r="H363" s="197"/>
      <c r="I363" s="197"/>
      <c r="J363" s="198">
        <f t="shared" si="11"/>
        <v>0</v>
      </c>
      <c r="K363"/>
      <c r="L363" s="196"/>
    </row>
    <row r="364" spans="1:12" x14ac:dyDescent="0.2">
      <c r="A364" s="111">
        <f t="shared" si="10"/>
        <v>12</v>
      </c>
      <c r="B364" s="193">
        <v>43821</v>
      </c>
      <c r="C364" s="197"/>
      <c r="D364" s="197"/>
      <c r="E364" s="197"/>
      <c r="F364" s="197"/>
      <c r="G364" s="197"/>
      <c r="H364" s="197"/>
      <c r="I364" s="197"/>
      <c r="J364" s="198">
        <f t="shared" si="11"/>
        <v>0</v>
      </c>
      <c r="K364"/>
      <c r="L364" s="196"/>
    </row>
    <row r="365" spans="1:12" x14ac:dyDescent="0.2">
      <c r="A365" s="111">
        <f t="shared" si="10"/>
        <v>12</v>
      </c>
      <c r="B365" s="193">
        <v>43822</v>
      </c>
      <c r="C365" s="197"/>
      <c r="D365" s="197"/>
      <c r="E365" s="197"/>
      <c r="F365" s="197"/>
      <c r="G365" s="197"/>
      <c r="H365" s="197"/>
      <c r="I365" s="197"/>
      <c r="J365" s="198">
        <f t="shared" si="11"/>
        <v>0</v>
      </c>
      <c r="K365"/>
      <c r="L365" s="196"/>
    </row>
    <row r="366" spans="1:12" x14ac:dyDescent="0.2">
      <c r="A366" s="111">
        <f t="shared" si="10"/>
        <v>12</v>
      </c>
      <c r="B366" s="193">
        <v>43823</v>
      </c>
      <c r="C366" s="197"/>
      <c r="D366" s="197"/>
      <c r="E366" s="197"/>
      <c r="F366" s="197"/>
      <c r="G366" s="197"/>
      <c r="H366" s="197"/>
      <c r="I366" s="197"/>
      <c r="J366" s="198">
        <f t="shared" si="11"/>
        <v>0</v>
      </c>
      <c r="K366"/>
      <c r="L366" s="196"/>
    </row>
    <row r="367" spans="1:12" x14ac:dyDescent="0.2">
      <c r="A367" s="111">
        <f t="shared" si="10"/>
        <v>12</v>
      </c>
      <c r="B367" s="193">
        <v>43824</v>
      </c>
      <c r="C367" s="197"/>
      <c r="D367" s="197"/>
      <c r="E367" s="197"/>
      <c r="F367" s="197"/>
      <c r="G367" s="197"/>
      <c r="H367" s="197"/>
      <c r="I367" s="197"/>
      <c r="J367" s="198">
        <f t="shared" si="11"/>
        <v>0</v>
      </c>
      <c r="K367"/>
      <c r="L367" s="196"/>
    </row>
    <row r="368" spans="1:12" x14ac:dyDescent="0.2">
      <c r="A368" s="111">
        <f t="shared" si="10"/>
        <v>12</v>
      </c>
      <c r="B368" s="193">
        <v>43825</v>
      </c>
      <c r="C368" s="197"/>
      <c r="D368" s="197"/>
      <c r="E368" s="197"/>
      <c r="F368" s="197"/>
      <c r="G368" s="197"/>
      <c r="H368" s="197"/>
      <c r="I368" s="197"/>
      <c r="J368" s="198">
        <f t="shared" si="11"/>
        <v>0</v>
      </c>
      <c r="K368"/>
      <c r="L368" s="196"/>
    </row>
    <row r="369" spans="1:12" x14ac:dyDescent="0.2">
      <c r="A369" s="111">
        <f t="shared" si="10"/>
        <v>12</v>
      </c>
      <c r="B369" s="193">
        <v>43826</v>
      </c>
      <c r="C369" s="197"/>
      <c r="D369" s="197"/>
      <c r="E369" s="197"/>
      <c r="F369" s="197"/>
      <c r="G369" s="197"/>
      <c r="H369" s="197"/>
      <c r="I369" s="197"/>
      <c r="J369" s="198">
        <f t="shared" si="11"/>
        <v>0</v>
      </c>
      <c r="K369"/>
      <c r="L369" s="196"/>
    </row>
    <row r="370" spans="1:12" x14ac:dyDescent="0.2">
      <c r="A370" s="111">
        <f t="shared" si="10"/>
        <v>12</v>
      </c>
      <c r="B370" s="193">
        <v>43827</v>
      </c>
      <c r="C370" s="197"/>
      <c r="D370" s="197"/>
      <c r="E370" s="197"/>
      <c r="F370" s="197"/>
      <c r="G370" s="197"/>
      <c r="H370" s="197"/>
      <c r="I370" s="197"/>
      <c r="J370" s="198">
        <f t="shared" si="11"/>
        <v>0</v>
      </c>
      <c r="K370"/>
      <c r="L370" s="196"/>
    </row>
    <row r="371" spans="1:12" x14ac:dyDescent="0.2">
      <c r="A371" s="111">
        <f t="shared" si="10"/>
        <v>12</v>
      </c>
      <c r="B371" s="193">
        <v>43828</v>
      </c>
      <c r="C371" s="197"/>
      <c r="D371" s="197"/>
      <c r="E371" s="197"/>
      <c r="F371" s="197"/>
      <c r="G371" s="197"/>
      <c r="H371" s="197"/>
      <c r="I371" s="197"/>
      <c r="J371" s="198">
        <f t="shared" si="11"/>
        <v>0</v>
      </c>
      <c r="K371"/>
      <c r="L371" s="196"/>
    </row>
    <row r="372" spans="1:12" x14ac:dyDescent="0.2">
      <c r="A372" s="111">
        <f t="shared" si="10"/>
        <v>12</v>
      </c>
      <c r="B372" s="193">
        <v>43829</v>
      </c>
      <c r="C372" s="197"/>
      <c r="D372" s="197"/>
      <c r="E372" s="197"/>
      <c r="F372" s="197"/>
      <c r="G372" s="197"/>
      <c r="H372" s="197"/>
      <c r="I372" s="197"/>
      <c r="J372" s="198">
        <f t="shared" si="11"/>
        <v>0</v>
      </c>
      <c r="K372"/>
      <c r="L372" s="196"/>
    </row>
    <row r="373" spans="1:12" x14ac:dyDescent="0.2">
      <c r="A373" s="111">
        <f t="shared" si="10"/>
        <v>12</v>
      </c>
      <c r="B373" s="208">
        <v>43830</v>
      </c>
      <c r="C373" s="199"/>
      <c r="D373" s="199"/>
      <c r="E373" s="199"/>
      <c r="F373" s="199"/>
      <c r="G373" s="199"/>
      <c r="H373" s="199"/>
      <c r="I373" s="199"/>
      <c r="J373" s="200">
        <f t="shared" si="11"/>
        <v>0</v>
      </c>
      <c r="K373"/>
      <c r="L373" s="203"/>
    </row>
    <row r="374" spans="1:12" s="67" customFormat="1" x14ac:dyDescent="0.2">
      <c r="A374" s="111"/>
      <c r="B374" s="209" t="s">
        <v>4</v>
      </c>
      <c r="C374" s="201">
        <f>SUM(C9:C373)</f>
        <v>576.46900000000016</v>
      </c>
      <c r="D374" s="201">
        <f t="shared" ref="D374:J374" si="12">SUM(D9:D373)</f>
        <v>189.14599999999999</v>
      </c>
      <c r="E374" s="201">
        <f t="shared" si="12"/>
        <v>5.2779999999999996</v>
      </c>
      <c r="F374" s="201">
        <f t="shared" si="12"/>
        <v>0.60499999999999998</v>
      </c>
      <c r="G374" s="201">
        <f t="shared" si="12"/>
        <v>831.5079999999997</v>
      </c>
      <c r="H374" s="201">
        <f t="shared" si="12"/>
        <v>35.875000000000007</v>
      </c>
      <c r="I374" s="201">
        <f t="shared" si="12"/>
        <v>2512</v>
      </c>
      <c r="J374" s="201">
        <f t="shared" si="12"/>
        <v>4150.8810000000003</v>
      </c>
      <c r="K374"/>
      <c r="L374" s="204">
        <f>+MAX(L9:L373)</f>
        <v>2.2200000000000002</v>
      </c>
    </row>
    <row r="375" spans="1:12" x14ac:dyDescent="0.2">
      <c r="J375" s="205">
        <f>+SUM(J9:J373)-SUM(C374:I374)</f>
        <v>0</v>
      </c>
      <c r="K375"/>
    </row>
    <row r="376" spans="1:12" x14ac:dyDescent="0.2">
      <c r="A376" s="111"/>
    </row>
    <row r="377" spans="1:12" x14ac:dyDescent="0.2">
      <c r="A377" s="111"/>
    </row>
    <row r="378" spans="1:12" x14ac:dyDescent="0.2">
      <c r="A378" s="111" t="str">
        <f t="shared" ref="A378:A415" si="13">+IF(ISBLANK($B378),"",MONTH($B378))</f>
        <v/>
      </c>
    </row>
    <row r="379" spans="1:12" x14ac:dyDescent="0.2">
      <c r="A379" s="111" t="str">
        <f t="shared" si="13"/>
        <v/>
      </c>
    </row>
    <row r="380" spans="1:12" x14ac:dyDescent="0.2">
      <c r="A380" s="111" t="str">
        <f t="shared" si="13"/>
        <v/>
      </c>
      <c r="C380" s="202"/>
      <c r="D380" s="202"/>
      <c r="E380" s="202"/>
      <c r="F380" s="202"/>
      <c r="G380" s="202"/>
      <c r="H380" s="202"/>
      <c r="I380" s="202"/>
      <c r="J380" s="202"/>
      <c r="L380" s="202"/>
    </row>
    <row r="381" spans="1:12" x14ac:dyDescent="0.2">
      <c r="A381" s="111" t="str">
        <f t="shared" si="13"/>
        <v/>
      </c>
      <c r="C381" s="202"/>
      <c r="D381" s="202"/>
      <c r="E381" s="202"/>
      <c r="F381" s="202"/>
      <c r="G381" s="202"/>
      <c r="H381" s="202"/>
      <c r="I381" s="202"/>
      <c r="J381" s="202"/>
      <c r="L381" s="202"/>
    </row>
    <row r="382" spans="1:12" x14ac:dyDescent="0.2">
      <c r="A382" s="111" t="str">
        <f t="shared" si="13"/>
        <v/>
      </c>
      <c r="C382" s="202"/>
      <c r="D382" s="202"/>
      <c r="E382" s="202"/>
      <c r="F382" s="202"/>
      <c r="G382" s="202"/>
      <c r="H382" s="202"/>
      <c r="I382" s="202"/>
      <c r="J382" s="202"/>
      <c r="L382" s="202"/>
    </row>
    <row r="383" spans="1:12" x14ac:dyDescent="0.2">
      <c r="A383" s="111" t="str">
        <f t="shared" si="13"/>
        <v/>
      </c>
      <c r="C383" s="202"/>
      <c r="D383" s="202"/>
      <c r="E383" s="202"/>
      <c r="F383" s="202"/>
      <c r="G383" s="202"/>
      <c r="H383" s="202"/>
      <c r="I383" s="202"/>
      <c r="J383" s="202"/>
      <c r="L383" s="202"/>
    </row>
    <row r="384" spans="1:12" x14ac:dyDescent="0.2">
      <c r="A384" s="111" t="str">
        <f t="shared" si="13"/>
        <v/>
      </c>
      <c r="C384" s="202"/>
      <c r="D384" s="202"/>
      <c r="E384" s="202"/>
      <c r="F384" s="202"/>
      <c r="G384" s="202"/>
      <c r="H384" s="202"/>
      <c r="I384" s="202"/>
      <c r="J384" s="202"/>
      <c r="L384" s="202"/>
    </row>
    <row r="385" spans="1:12" x14ac:dyDescent="0.2">
      <c r="A385" s="111" t="str">
        <f t="shared" si="13"/>
        <v/>
      </c>
      <c r="C385" s="202"/>
      <c r="D385" s="202"/>
      <c r="E385" s="202"/>
      <c r="F385" s="202"/>
      <c r="G385" s="202"/>
      <c r="H385" s="202"/>
      <c r="I385" s="202"/>
      <c r="J385" s="202"/>
      <c r="L385" s="202"/>
    </row>
    <row r="386" spans="1:12" x14ac:dyDescent="0.2">
      <c r="A386" s="111" t="str">
        <f t="shared" si="13"/>
        <v/>
      </c>
      <c r="C386" s="202"/>
      <c r="D386" s="202"/>
      <c r="E386" s="202"/>
      <c r="F386" s="202"/>
      <c r="G386" s="202"/>
      <c r="H386" s="202"/>
      <c r="I386" s="202"/>
      <c r="J386" s="202"/>
      <c r="L386" s="202"/>
    </row>
    <row r="387" spans="1:12" x14ac:dyDescent="0.2">
      <c r="A387" s="111" t="str">
        <f t="shared" si="13"/>
        <v/>
      </c>
      <c r="C387" s="202"/>
      <c r="D387" s="202"/>
      <c r="E387" s="202"/>
      <c r="F387" s="202"/>
      <c r="G387" s="202"/>
      <c r="H387" s="202"/>
      <c r="I387" s="202"/>
      <c r="J387" s="202"/>
      <c r="L387" s="202"/>
    </row>
    <row r="388" spans="1:12" x14ac:dyDescent="0.2">
      <c r="A388" s="111" t="str">
        <f t="shared" si="13"/>
        <v/>
      </c>
      <c r="C388" s="202"/>
      <c r="D388" s="202"/>
      <c r="E388" s="202"/>
      <c r="F388" s="202"/>
      <c r="G388" s="202"/>
      <c r="H388" s="202"/>
      <c r="I388" s="202"/>
      <c r="J388" s="202"/>
      <c r="L388" s="202"/>
    </row>
    <row r="389" spans="1:12" x14ac:dyDescent="0.2">
      <c r="A389" s="111" t="str">
        <f t="shared" si="13"/>
        <v/>
      </c>
      <c r="C389" s="202"/>
      <c r="D389" s="202"/>
      <c r="E389" s="202"/>
      <c r="F389" s="202"/>
      <c r="G389" s="202"/>
      <c r="H389" s="202"/>
      <c r="I389" s="202"/>
      <c r="J389" s="202"/>
      <c r="L389" s="202"/>
    </row>
    <row r="390" spans="1:12" x14ac:dyDescent="0.2">
      <c r="A390" s="111" t="str">
        <f t="shared" si="13"/>
        <v/>
      </c>
      <c r="C390" s="202"/>
      <c r="D390" s="202"/>
      <c r="E390" s="202"/>
      <c r="F390" s="202"/>
      <c r="G390" s="202"/>
      <c r="H390" s="202"/>
      <c r="I390" s="202"/>
      <c r="J390" s="202"/>
      <c r="L390" s="202"/>
    </row>
    <row r="391" spans="1:12" x14ac:dyDescent="0.2">
      <c r="A391" s="111" t="str">
        <f t="shared" si="13"/>
        <v/>
      </c>
      <c r="C391" s="202"/>
      <c r="D391" s="202"/>
      <c r="E391" s="202"/>
      <c r="F391" s="202"/>
      <c r="G391" s="202"/>
      <c r="H391" s="202"/>
      <c r="I391" s="202"/>
      <c r="J391" s="202"/>
      <c r="L391" s="202"/>
    </row>
    <row r="392" spans="1:12" x14ac:dyDescent="0.2">
      <c r="A392" s="111" t="str">
        <f t="shared" si="13"/>
        <v/>
      </c>
      <c r="C392" s="202"/>
      <c r="D392" s="202"/>
      <c r="E392" s="202"/>
      <c r="F392" s="202"/>
      <c r="G392" s="202"/>
      <c r="H392" s="202"/>
      <c r="I392" s="202"/>
      <c r="J392" s="202"/>
      <c r="L392" s="202"/>
    </row>
    <row r="393" spans="1:12" x14ac:dyDescent="0.2">
      <c r="A393" s="111" t="str">
        <f t="shared" si="13"/>
        <v/>
      </c>
      <c r="C393" s="202"/>
      <c r="D393" s="202"/>
      <c r="E393" s="202"/>
      <c r="F393" s="202"/>
      <c r="G393" s="202"/>
      <c r="H393" s="202"/>
      <c r="I393" s="202"/>
      <c r="J393" s="202"/>
      <c r="L393" s="202"/>
    </row>
    <row r="394" spans="1:12" x14ac:dyDescent="0.2">
      <c r="A394" s="111" t="str">
        <f t="shared" si="13"/>
        <v/>
      </c>
      <c r="C394" s="202"/>
      <c r="D394" s="202"/>
      <c r="E394" s="202"/>
      <c r="F394" s="202"/>
      <c r="G394" s="202"/>
      <c r="H394" s="202"/>
      <c r="I394" s="202"/>
      <c r="J394" s="202"/>
      <c r="L394" s="202"/>
    </row>
    <row r="395" spans="1:12" x14ac:dyDescent="0.2">
      <c r="A395" s="111" t="str">
        <f t="shared" si="13"/>
        <v/>
      </c>
      <c r="C395" s="202"/>
      <c r="D395" s="202"/>
      <c r="E395" s="202"/>
      <c r="F395" s="202"/>
      <c r="G395" s="202"/>
      <c r="H395" s="202"/>
      <c r="I395" s="202"/>
      <c r="J395" s="202"/>
      <c r="L395" s="202"/>
    </row>
    <row r="396" spans="1:12" x14ac:dyDescent="0.2">
      <c r="A396" s="111" t="str">
        <f t="shared" si="13"/>
        <v/>
      </c>
      <c r="C396" s="202"/>
      <c r="D396" s="202"/>
      <c r="E396" s="202"/>
      <c r="F396" s="202"/>
      <c r="G396" s="202"/>
      <c r="H396" s="202"/>
      <c r="I396" s="202"/>
      <c r="J396" s="202"/>
      <c r="L396" s="202"/>
    </row>
    <row r="397" spans="1:12" x14ac:dyDescent="0.2">
      <c r="A397" s="111" t="str">
        <f t="shared" si="13"/>
        <v/>
      </c>
    </row>
    <row r="398" spans="1:12" x14ac:dyDescent="0.2">
      <c r="A398" s="111" t="str">
        <f t="shared" si="13"/>
        <v/>
      </c>
    </row>
    <row r="399" spans="1:12" x14ac:dyDescent="0.2">
      <c r="A399" s="111" t="str">
        <f t="shared" si="13"/>
        <v/>
      </c>
    </row>
    <row r="400" spans="1:12" x14ac:dyDescent="0.2">
      <c r="A400" s="111" t="str">
        <f t="shared" si="13"/>
        <v/>
      </c>
    </row>
    <row r="401" spans="1:1" x14ac:dyDescent="0.2">
      <c r="A401" s="111" t="str">
        <f t="shared" si="13"/>
        <v/>
      </c>
    </row>
    <row r="402" spans="1:1" x14ac:dyDescent="0.2">
      <c r="A402" s="111" t="str">
        <f t="shared" si="13"/>
        <v/>
      </c>
    </row>
    <row r="403" spans="1:1" x14ac:dyDescent="0.2">
      <c r="A403" s="111" t="str">
        <f t="shared" si="13"/>
        <v/>
      </c>
    </row>
    <row r="404" spans="1:1" x14ac:dyDescent="0.2">
      <c r="A404" s="111" t="str">
        <f t="shared" si="13"/>
        <v/>
      </c>
    </row>
    <row r="405" spans="1:1" x14ac:dyDescent="0.2">
      <c r="A405" s="111" t="str">
        <f t="shared" si="13"/>
        <v/>
      </c>
    </row>
    <row r="406" spans="1:1" x14ac:dyDescent="0.2">
      <c r="A406" s="111" t="str">
        <f t="shared" si="13"/>
        <v/>
      </c>
    </row>
    <row r="407" spans="1:1" x14ac:dyDescent="0.2">
      <c r="A407" s="111" t="str">
        <f t="shared" si="13"/>
        <v/>
      </c>
    </row>
    <row r="408" spans="1:1" x14ac:dyDescent="0.2">
      <c r="A408" s="111" t="str">
        <f t="shared" si="13"/>
        <v/>
      </c>
    </row>
    <row r="409" spans="1:1" x14ac:dyDescent="0.2">
      <c r="A409" s="111" t="str">
        <f t="shared" si="13"/>
        <v/>
      </c>
    </row>
    <row r="410" spans="1:1" x14ac:dyDescent="0.2">
      <c r="A410" s="111" t="str">
        <f t="shared" si="13"/>
        <v/>
      </c>
    </row>
    <row r="411" spans="1:1" x14ac:dyDescent="0.2">
      <c r="A411" s="111" t="str">
        <f t="shared" si="13"/>
        <v/>
      </c>
    </row>
    <row r="412" spans="1:1" x14ac:dyDescent="0.2">
      <c r="A412" s="111" t="str">
        <f t="shared" si="13"/>
        <v/>
      </c>
    </row>
    <row r="413" spans="1:1" x14ac:dyDescent="0.2">
      <c r="A413" s="111" t="str">
        <f t="shared" si="13"/>
        <v/>
      </c>
    </row>
    <row r="414" spans="1:1" x14ac:dyDescent="0.2">
      <c r="A414" s="111" t="str">
        <f t="shared" si="13"/>
        <v/>
      </c>
    </row>
    <row r="415" spans="1:1" x14ac:dyDescent="0.2">
      <c r="A415" s="111" t="str">
        <f t="shared" si="13"/>
        <v/>
      </c>
    </row>
    <row r="416" spans="1:1" x14ac:dyDescent="0.2">
      <c r="A416" s="111"/>
    </row>
    <row r="417" spans="1:1" x14ac:dyDescent="0.2">
      <c r="A417" s="111"/>
    </row>
    <row r="418" spans="1:1" x14ac:dyDescent="0.2">
      <c r="A418" s="111" t="str">
        <f t="shared" ref="A418:A426" si="14">+IF(ISBLANK($B418),"",MONTH($B418))</f>
        <v/>
      </c>
    </row>
    <row r="419" spans="1:1" x14ac:dyDescent="0.2">
      <c r="A419" s="111" t="str">
        <f t="shared" si="14"/>
        <v/>
      </c>
    </row>
    <row r="420" spans="1:1" x14ac:dyDescent="0.2">
      <c r="A420" s="111" t="str">
        <f t="shared" si="14"/>
        <v/>
      </c>
    </row>
    <row r="421" spans="1:1" x14ac:dyDescent="0.2">
      <c r="A421" s="111" t="str">
        <f t="shared" si="14"/>
        <v/>
      </c>
    </row>
    <row r="422" spans="1:1" x14ac:dyDescent="0.2">
      <c r="A422" s="111" t="str">
        <f t="shared" si="14"/>
        <v/>
      </c>
    </row>
    <row r="423" spans="1:1" x14ac:dyDescent="0.2">
      <c r="A423" s="111" t="str">
        <f t="shared" si="14"/>
        <v/>
      </c>
    </row>
    <row r="424" spans="1:1" x14ac:dyDescent="0.2">
      <c r="A424" s="111" t="str">
        <f t="shared" si="14"/>
        <v/>
      </c>
    </row>
    <row r="425" spans="1:1" x14ac:dyDescent="0.2">
      <c r="A425" s="111" t="str">
        <f t="shared" si="14"/>
        <v/>
      </c>
    </row>
    <row r="426" spans="1:1" x14ac:dyDescent="0.2">
      <c r="A426" s="111" t="str">
        <f t="shared" si="14"/>
        <v/>
      </c>
    </row>
  </sheetData>
  <conditionalFormatting sqref="J375">
    <cfRule type="cellIs" dxfId="154" priority="1" operator="equal">
      <formula>0</formula>
    </cfRule>
  </conditionalFormatting>
  <pageMargins left="0.75" right="0.75" top="1" bottom="1" header="0" footer="0"/>
  <pageSetup orientation="portrait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2:N150"/>
  <sheetViews>
    <sheetView showGridLines="0" zoomScaleNormal="100" workbookViewId="0">
      <pane xSplit="2" ySplit="6" topLeftCell="C7" activePane="bottomRight" state="frozen"/>
      <selection activeCell="B1" sqref="B1"/>
      <selection pane="topRight" activeCell="D1" sqref="D1"/>
      <selection pane="bottomLeft" activeCell="B8" sqref="B8"/>
      <selection pane="bottomRight"/>
    </sheetView>
  </sheetViews>
  <sheetFormatPr baseColWidth="10" defaultColWidth="19.42578125" defaultRowHeight="12.75" x14ac:dyDescent="0.2"/>
  <cols>
    <col min="1" max="1" width="4.42578125" style="114" bestFit="1" customWidth="1"/>
    <col min="2" max="2" width="7.28515625" style="1" bestFit="1" customWidth="1"/>
    <col min="3" max="5" width="14.140625" style="4" bestFit="1" customWidth="1"/>
    <col min="6" max="6" width="6.28515625" style="4" bestFit="1" customWidth="1"/>
    <col min="7" max="7" width="10.5703125" style="4" customWidth="1"/>
    <col min="8" max="8" width="10.140625" bestFit="1" customWidth="1"/>
    <col min="9" max="11" width="14.140625" bestFit="1" customWidth="1"/>
    <col min="12" max="12" width="11.28515625" bestFit="1" customWidth="1"/>
  </cols>
  <sheetData>
    <row r="2" spans="1:14" ht="15.75" x14ac:dyDescent="0.25">
      <c r="B2" s="222" t="s">
        <v>27</v>
      </c>
      <c r="C2" s="222"/>
      <c r="D2" s="222"/>
      <c r="E2" s="222"/>
      <c r="F2" s="222"/>
    </row>
    <row r="3" spans="1:14" ht="13.5" thickBot="1" x14ac:dyDescent="0.25"/>
    <row r="4" spans="1:14" ht="13.5" thickTop="1" x14ac:dyDescent="0.2">
      <c r="B4" s="139" t="s">
        <v>5</v>
      </c>
      <c r="C4" s="139" t="s">
        <v>26</v>
      </c>
      <c r="D4" s="139" t="s">
        <v>26</v>
      </c>
      <c r="E4" s="139" t="s">
        <v>26</v>
      </c>
      <c r="F4" s="139" t="s">
        <v>1</v>
      </c>
      <c r="G4"/>
      <c r="H4" s="139" t="s">
        <v>15</v>
      </c>
      <c r="I4" s="139" t="s">
        <v>14</v>
      </c>
      <c r="J4" s="139" t="s">
        <v>14</v>
      </c>
      <c r="K4" s="139" t="s">
        <v>14</v>
      </c>
      <c r="L4" s="139" t="s">
        <v>30</v>
      </c>
    </row>
    <row r="5" spans="1:14" x14ac:dyDescent="0.2">
      <c r="B5" s="140"/>
      <c r="C5" s="140" t="s">
        <v>52</v>
      </c>
      <c r="D5" s="140" t="s">
        <v>53</v>
      </c>
      <c r="E5" s="140" t="s">
        <v>54</v>
      </c>
      <c r="F5" s="140"/>
      <c r="G5"/>
      <c r="H5" s="140"/>
      <c r="I5" s="140" t="s">
        <v>52</v>
      </c>
      <c r="J5" s="140" t="s">
        <v>53</v>
      </c>
      <c r="K5" s="140" t="s">
        <v>54</v>
      </c>
      <c r="L5" s="140"/>
    </row>
    <row r="6" spans="1:14" x14ac:dyDescent="0.2">
      <c r="B6" s="154"/>
      <c r="C6" s="154" t="s">
        <v>28</v>
      </c>
      <c r="D6" s="154" t="s">
        <v>28</v>
      </c>
      <c r="E6" s="154" t="s">
        <v>28</v>
      </c>
      <c r="F6" s="154" t="s">
        <v>28</v>
      </c>
      <c r="G6"/>
      <c r="H6" s="140"/>
      <c r="I6" s="140" t="s">
        <v>29</v>
      </c>
      <c r="J6" s="140" t="s">
        <v>29</v>
      </c>
      <c r="K6" s="140" t="s">
        <v>29</v>
      </c>
      <c r="L6" s="140" t="s">
        <v>63</v>
      </c>
    </row>
    <row r="7" spans="1:14" x14ac:dyDescent="0.2">
      <c r="A7" s="112">
        <f t="shared" ref="A7:A54" si="0">+YEAR(B7)</f>
        <v>2008</v>
      </c>
      <c r="B7" s="155">
        <v>39448</v>
      </c>
      <c r="C7" s="141">
        <f t="shared" ref="C7:C18" ca="1" si="1">SUMIF(INDIRECT(CONCATENATE("'",CONCATENATE(MID(YEAR($B7),3,2),"Aysén","'!$A$8:$A$375"))),MONTH($B7),INDIRECT(CONCATENATE("'",CONCATENATE(MID(YEAR($B7),3,2),"Aysén","'!$J$8:$J$375"))))</f>
        <v>10769.729000000003</v>
      </c>
      <c r="D7" s="141">
        <f t="shared" ref="D7:D18" ca="1" si="2">SUMIF(INDIRECT(CONCATENATE("'",CONCATENATE(MID(YEAR($B7),3,2),"Gral. Carrera","'!$A$8:$A$375"))),MONTH($B7),INDIRECT(CONCATENATE("'",CONCATENATE(MID(YEAR($B7),3,2),"Gral. Carrera","'!$F$8:$F$375"))))</f>
        <v>619.20099999999991</v>
      </c>
      <c r="E7" s="141">
        <f t="shared" ref="E7:E18" ca="1" si="3">SUMIF(INDIRECT(CONCATENATE("'",CONCATENATE(MID(YEAR($B7),3,2),"Palena","'!$A$8:$A$375"))),MONTH($B7),INDIRECT(CONCATENATE("'",CONCATENATE(MID(YEAR($B7),3,2),"Palena","'!$J$8:$J$375"))))</f>
        <v>689.07980000000077</v>
      </c>
      <c r="F7" s="141">
        <f t="shared" ref="F7:F42" ca="1" si="4">SUM(C7:E7)</f>
        <v>12078.009800000003</v>
      </c>
      <c r="G7" s="5"/>
      <c r="H7" s="152">
        <v>2008</v>
      </c>
      <c r="I7" s="141">
        <f ca="1">+SUMIF(Res_Mes!$A$7:$A$18,$H7,Res_Mes!$C$7:$C$18)</f>
        <v>122183.15000000001</v>
      </c>
      <c r="J7" s="141">
        <f ca="1">+SUMIF(Res_Mes!$A$7:$A$42,$H7,Res_Mes!$D$7:$D$42)</f>
        <v>7632.5279999999984</v>
      </c>
      <c r="K7" s="141">
        <f ca="1">+SUMIF(Res_Mes!$A$7:$A$42,$H7,Res_Mes!$E$7:$E$42)</f>
        <v>6045.6816700000008</v>
      </c>
      <c r="L7" s="141">
        <f t="shared" ref="L7:L16" ca="1" si="5">SUM(I7:K7)</f>
        <v>135861.35967000001</v>
      </c>
    </row>
    <row r="8" spans="1:14" x14ac:dyDescent="0.2">
      <c r="A8" s="112">
        <f t="shared" si="0"/>
        <v>2008</v>
      </c>
      <c r="B8" s="156">
        <v>39479</v>
      </c>
      <c r="C8" s="142">
        <f t="shared" ca="1" si="1"/>
        <v>10201.138999999997</v>
      </c>
      <c r="D8" s="142">
        <f t="shared" ca="1" si="2"/>
        <v>594.34100000000024</v>
      </c>
      <c r="E8" s="142">
        <f t="shared" ca="1" si="3"/>
        <v>694.35599999999874</v>
      </c>
      <c r="F8" s="142">
        <f t="shared" ca="1" si="4"/>
        <v>11489.835999999996</v>
      </c>
      <c r="G8" s="5"/>
      <c r="H8" s="152">
        <v>2009</v>
      </c>
      <c r="I8" s="142">
        <f ca="1">+SUMIF(Res_Mes!$A$7:$A$30,$H8,Res_Mes!$C$7:$C$30)</f>
        <v>119886.67600000002</v>
      </c>
      <c r="J8" s="142">
        <f ca="1">+SUMIF(Res_Mes!$A$7:$A$42,$H8,Res_Mes!$D$7:$D$42)</f>
        <v>7632.076</v>
      </c>
      <c r="K8" s="142">
        <f ca="1">+SUMIF(Res_Mes!$A$7:$A$42,$H8,Res_Mes!$E$7:$E$42)</f>
        <v>5565.6267599999992</v>
      </c>
      <c r="L8" s="142">
        <f t="shared" ca="1" si="5"/>
        <v>133084.37876000002</v>
      </c>
    </row>
    <row r="9" spans="1:14" x14ac:dyDescent="0.2">
      <c r="A9" s="112">
        <f t="shared" si="0"/>
        <v>2008</v>
      </c>
      <c r="B9" s="156">
        <v>39508</v>
      </c>
      <c r="C9" s="142">
        <f t="shared" ca="1" si="1"/>
        <v>10291.842000000001</v>
      </c>
      <c r="D9" s="142">
        <f t="shared" ca="1" si="2"/>
        <v>631.1640000000001</v>
      </c>
      <c r="E9" s="142">
        <f t="shared" ca="1" si="3"/>
        <v>747.07006000000035</v>
      </c>
      <c r="F9" s="142">
        <f t="shared" ca="1" si="4"/>
        <v>11670.076060000001</v>
      </c>
      <c r="G9" s="5"/>
      <c r="H9" s="152">
        <v>2010</v>
      </c>
      <c r="I9" s="142">
        <f ca="1">+SUMIF(Res_Mes!$A$7:$A$42,$H9,Res_Mes!$C$7:$C$42)</f>
        <v>121684.51880000001</v>
      </c>
      <c r="J9" s="142">
        <f ca="1">+SUMIF(Res_Mes!$A$7:$A$42,$H9,Res_Mes!$D$7:$D$42)</f>
        <v>7917.6779999999999</v>
      </c>
      <c r="K9" s="142">
        <f ca="1">+SUMIF(Res_Mes!$A$7:$A$42,$H9,Res_Mes!$E$7:$E$42)</f>
        <v>5877.0425000000014</v>
      </c>
      <c r="L9" s="142">
        <f t="shared" ca="1" si="5"/>
        <v>135479.23930000002</v>
      </c>
    </row>
    <row r="10" spans="1:14" x14ac:dyDescent="0.2">
      <c r="A10" s="112">
        <f t="shared" si="0"/>
        <v>2008</v>
      </c>
      <c r="B10" s="156">
        <v>39539</v>
      </c>
      <c r="C10" s="142">
        <f t="shared" ca="1" si="1"/>
        <v>9974.1290000000008</v>
      </c>
      <c r="D10" s="142">
        <f t="shared" ca="1" si="2"/>
        <v>628.32000000000005</v>
      </c>
      <c r="E10" s="142">
        <f t="shared" ca="1" si="3"/>
        <v>748.13100000000054</v>
      </c>
      <c r="F10" s="142">
        <f t="shared" ca="1" si="4"/>
        <v>11350.580000000002</v>
      </c>
      <c r="G10" s="5"/>
      <c r="H10" s="152">
        <v>2011</v>
      </c>
      <c r="I10" s="142">
        <f ca="1">+SUMIF(Res_Mes!$A$7:$A$54,$H10,Res_Mes!$C$7:$C$54)</f>
        <v>130137.821</v>
      </c>
      <c r="J10" s="142">
        <f ca="1">+SUMIF(Res_Mes!$A$7:$A$54,$H10,Res_Mes!$D$7:$D$54)</f>
        <v>8530.482</v>
      </c>
      <c r="K10" s="142">
        <f ca="1">+SUMIF(Res_Mes!$A$7:$A$54,$H10,Res_Mes!$E$7:$E$54)</f>
        <v>6960.3472999999985</v>
      </c>
      <c r="L10" s="142">
        <f t="shared" ca="1" si="5"/>
        <v>145628.65029999998</v>
      </c>
    </row>
    <row r="11" spans="1:14" x14ac:dyDescent="0.2">
      <c r="A11" s="112">
        <f t="shared" si="0"/>
        <v>2008</v>
      </c>
      <c r="B11" s="156">
        <v>39569</v>
      </c>
      <c r="C11" s="142">
        <f t="shared" ca="1" si="1"/>
        <v>10361.981</v>
      </c>
      <c r="D11" s="142">
        <f t="shared" ca="1" si="2"/>
        <v>672.28700000000003</v>
      </c>
      <c r="E11" s="142">
        <f t="shared" ca="1" si="3"/>
        <v>368.686000000001</v>
      </c>
      <c r="F11" s="142">
        <f t="shared" ca="1" si="4"/>
        <v>11402.954000000002</v>
      </c>
      <c r="G11" s="5"/>
      <c r="H11" s="152">
        <v>2012</v>
      </c>
      <c r="I11" s="142">
        <f ca="1">+SUMIF(Res_Mes!$A$7:$A$99,$H11,Res_Mes!$C$7:$C$99)</f>
        <v>133016.70700000002</v>
      </c>
      <c r="J11" s="142">
        <f ca="1">+SUMIF(Res_Mes!$A$7:$A$99,$H11,Res_Mes!$D$7:$D$66)</f>
        <v>9107.9710000000014</v>
      </c>
      <c r="K11" s="142">
        <f ca="1">+SUMIF(Res_Mes!$A$7:$A$99,$H11,Res_Mes!$E$7:$E$66)</f>
        <v>7669.9676999999983</v>
      </c>
      <c r="L11" s="142">
        <f t="shared" ca="1" si="5"/>
        <v>149794.64570000002</v>
      </c>
    </row>
    <row r="12" spans="1:14" x14ac:dyDescent="0.2">
      <c r="A12" s="112">
        <f t="shared" si="0"/>
        <v>2008</v>
      </c>
      <c r="B12" s="156">
        <v>39600</v>
      </c>
      <c r="C12" s="142">
        <f t="shared" ca="1" si="1"/>
        <v>10499.074999999999</v>
      </c>
      <c r="D12" s="142">
        <f t="shared" ca="1" si="2"/>
        <v>677.57899999999995</v>
      </c>
      <c r="E12" s="142">
        <f t="shared" ca="1" si="3"/>
        <v>317.71099999999996</v>
      </c>
      <c r="F12" s="142">
        <f t="shared" ca="1" si="4"/>
        <v>11494.364999999998</v>
      </c>
      <c r="G12" s="5"/>
      <c r="H12" s="152">
        <v>2013</v>
      </c>
      <c r="I12" s="142">
        <f ca="1">+SUMIF(Res_Mes!$A$7:$A$99,$H12,Res_Mes!$C$7:$C$99)</f>
        <v>136514.87843600003</v>
      </c>
      <c r="J12" s="142">
        <f ca="1">+SUMIF(Res_Mes!$A$7:$A$99,$H12,Res_Mes!$D$7:$D$66)</f>
        <v>9542.8860000000004</v>
      </c>
      <c r="K12" s="142">
        <f ca="1">+SUMIF(Res_Mes!$A$7:$A$99,$H12,Res_Mes!$E$7:$E$66)</f>
        <v>8569.0870000000014</v>
      </c>
      <c r="L12" s="142">
        <f t="shared" ca="1" si="5"/>
        <v>154626.85143600003</v>
      </c>
      <c r="N12" s="11"/>
    </row>
    <row r="13" spans="1:14" x14ac:dyDescent="0.2">
      <c r="A13" s="112">
        <f t="shared" si="0"/>
        <v>2008</v>
      </c>
      <c r="B13" s="156">
        <v>39630</v>
      </c>
      <c r="C13" s="142">
        <f t="shared" ca="1" si="1"/>
        <v>10967.069000000001</v>
      </c>
      <c r="D13" s="142">
        <f t="shared" ca="1" si="2"/>
        <v>683.245</v>
      </c>
      <c r="E13" s="142">
        <f t="shared" ca="1" si="3"/>
        <v>426.54800999999924</v>
      </c>
      <c r="F13" s="142">
        <f t="shared" ca="1" si="4"/>
        <v>12076.862010000001</v>
      </c>
      <c r="G13" s="5"/>
      <c r="H13" s="152">
        <v>2014</v>
      </c>
      <c r="I13" s="142">
        <f ca="1">+SUMIF(Res_Mes!$A$7:$A$99,$H13,Res_Mes!$C$7:$C$99)</f>
        <v>135689.73580000002</v>
      </c>
      <c r="J13" s="142">
        <f ca="1">+SUMIF(Res_Mes!$A$7:$A$102,$H13,Res_Mes!$D$7:$D$102)</f>
        <v>10103.591</v>
      </c>
      <c r="K13" s="142">
        <f ca="1">+SUMIF(Res_Mes!$A$7:$A$102,$H13,Res_Mes!$E$7:$E$102)</f>
        <v>9758.0650000000005</v>
      </c>
      <c r="L13" s="142">
        <f t="shared" ca="1" si="5"/>
        <v>155551.39180000004</v>
      </c>
      <c r="N13" s="11"/>
    </row>
    <row r="14" spans="1:14" x14ac:dyDescent="0.2">
      <c r="A14" s="112">
        <f t="shared" si="0"/>
        <v>2008</v>
      </c>
      <c r="B14" s="156">
        <v>39661</v>
      </c>
      <c r="C14" s="142">
        <f t="shared" ca="1" si="1"/>
        <v>10530.549999999997</v>
      </c>
      <c r="D14" s="142">
        <f t="shared" ca="1" si="2"/>
        <v>673.87800000000004</v>
      </c>
      <c r="E14" s="142">
        <f t="shared" ca="1" si="3"/>
        <v>426.04960000000074</v>
      </c>
      <c r="F14" s="142">
        <f t="shared" ca="1" si="4"/>
        <v>11630.477599999998</v>
      </c>
      <c r="G14" s="5"/>
      <c r="H14" s="152">
        <v>2015</v>
      </c>
      <c r="I14" s="142">
        <f ca="1">+SUMIF(Res_Mes!$A$7:$A$102,$H14,Res_Mes!$C$7:$C$102)</f>
        <v>137062.05960000001</v>
      </c>
      <c r="J14" s="142">
        <f ca="1">+SUMIF(Res_Mes!$A$7:$A$102,$H14,Res_Mes!$D$7:$D$102)</f>
        <v>10715.901000000002</v>
      </c>
      <c r="K14" s="142">
        <f ca="1">+SUMIF(Res_Mes!$A$7:$A$102,$H14,Res_Mes!$E$7:$E$102)</f>
        <v>10469.993000000002</v>
      </c>
      <c r="L14" s="142">
        <f t="shared" ca="1" si="5"/>
        <v>158247.95360000001</v>
      </c>
      <c r="N14" s="11"/>
    </row>
    <row r="15" spans="1:14" x14ac:dyDescent="0.2">
      <c r="A15" s="112">
        <f t="shared" si="0"/>
        <v>2008</v>
      </c>
      <c r="B15" s="156">
        <v>39692</v>
      </c>
      <c r="C15" s="142">
        <f t="shared" ca="1" si="1"/>
        <v>9168.1820000000007</v>
      </c>
      <c r="D15" s="142">
        <f t="shared" ca="1" si="2"/>
        <v>613.32000000000005</v>
      </c>
      <c r="E15" s="142">
        <f t="shared" ca="1" si="3"/>
        <v>395.85699999999838</v>
      </c>
      <c r="F15" s="142">
        <f t="shared" ca="1" si="4"/>
        <v>10177.358999999999</v>
      </c>
      <c r="G15" s="5"/>
      <c r="H15" s="152">
        <v>2016</v>
      </c>
      <c r="I15" s="142">
        <f ca="1">+SUMIF(Res_Mes!$A$7:$A$114,$H15,Res_Mes!$C$7:$C$114)</f>
        <v>134437.52016500002</v>
      </c>
      <c r="J15" s="142">
        <f ca="1">+SUMIF(Res_Mes!$A$7:$A$114,$H15,Res_Mes!$D$7:$D$114)</f>
        <v>11150.112000000001</v>
      </c>
      <c r="K15" s="142">
        <f ca="1">+SUMIF(Res_Mes!$A$7:$A$114,$H15,Res_Mes!$E$7:$E$114)</f>
        <v>11167.079000000002</v>
      </c>
      <c r="L15" s="142">
        <f t="shared" ca="1" si="5"/>
        <v>156754.71116500002</v>
      </c>
      <c r="N15" s="11"/>
    </row>
    <row r="16" spans="1:14" x14ac:dyDescent="0.2">
      <c r="A16" s="112">
        <f t="shared" si="0"/>
        <v>2008</v>
      </c>
      <c r="B16" s="156">
        <v>39722</v>
      </c>
      <c r="C16" s="142">
        <f t="shared" ca="1" si="1"/>
        <v>9732.6280000000006</v>
      </c>
      <c r="D16" s="142">
        <f t="shared" ca="1" si="2"/>
        <v>618.89700000000005</v>
      </c>
      <c r="E16" s="142">
        <f t="shared" ca="1" si="3"/>
        <v>411.80100000000073</v>
      </c>
      <c r="F16" s="142">
        <f t="shared" ca="1" si="4"/>
        <v>10763.326000000003</v>
      </c>
      <c r="G16" s="5"/>
      <c r="H16" s="152">
        <v>2017</v>
      </c>
      <c r="I16" s="142">
        <f ca="1">+SUMIF(Res_Mes!$A$7:$A$126,$H16,Res_Mes!$C$7:$C$126)</f>
        <v>136169.15600000002</v>
      </c>
      <c r="J16" s="142">
        <f ca="1">+SUMIF(Res_Mes!$A$7:$A$126,$H16,Res_Mes!$D$7:$D$126)</f>
        <v>11824.848000000002</v>
      </c>
      <c r="K16" s="142">
        <f ca="1">+SUMIF(Res_Mes!$A$7:$A$126,$H16,Res_Mes!$E$7:$E$126)</f>
        <v>12365.088000000002</v>
      </c>
      <c r="L16" s="142">
        <f t="shared" ca="1" si="5"/>
        <v>160359.092</v>
      </c>
      <c r="N16" s="11"/>
    </row>
    <row r="17" spans="1:14" x14ac:dyDescent="0.2">
      <c r="A17" s="112">
        <f t="shared" si="0"/>
        <v>2008</v>
      </c>
      <c r="B17" s="156">
        <v>39753</v>
      </c>
      <c r="C17" s="142">
        <f t="shared" ca="1" si="1"/>
        <v>9666.4890000000014</v>
      </c>
      <c r="D17" s="142">
        <f t="shared" ca="1" si="2"/>
        <v>595.92299999999989</v>
      </c>
      <c r="E17" s="142">
        <f t="shared" ca="1" si="3"/>
        <v>395.5130000000006</v>
      </c>
      <c r="F17" s="142">
        <f t="shared" ca="1" si="4"/>
        <v>10657.925000000003</v>
      </c>
      <c r="G17" s="5"/>
      <c r="H17" s="152">
        <v>2018</v>
      </c>
      <c r="I17" s="142">
        <f ca="1">+SUMIF(Res_Mes!$A$7:$A$138,$H17,Res_Mes!$C$7:$C$138)</f>
        <v>147929.901873</v>
      </c>
      <c r="J17" s="142">
        <f ca="1">+SUMIF(Res_Mes!$A$7:$A$138,$H17,Res_Mes!$D$7:$D$138)</f>
        <v>12401.754000000001</v>
      </c>
      <c r="K17" s="142">
        <f ca="1">+SUMIF(Res_Mes!$A$7:$A$138,$H17,Res_Mes!$E$7:$E$138)</f>
        <v>12509.887999999999</v>
      </c>
      <c r="L17" s="142">
        <f t="shared" ref="L17" ca="1" si="6">SUM(I17:K17)</f>
        <v>172841.54387299999</v>
      </c>
      <c r="N17" s="12"/>
    </row>
    <row r="18" spans="1:14" x14ac:dyDescent="0.2">
      <c r="A18" s="112">
        <f t="shared" si="0"/>
        <v>2008</v>
      </c>
      <c r="B18" s="157">
        <v>39783</v>
      </c>
      <c r="C18" s="143">
        <f t="shared" ca="1" si="1"/>
        <v>10020.337000000001</v>
      </c>
      <c r="D18" s="143">
        <f t="shared" ca="1" si="2"/>
        <v>624.37299999999982</v>
      </c>
      <c r="E18" s="143">
        <f t="shared" ca="1" si="3"/>
        <v>424.87920000000014</v>
      </c>
      <c r="F18" s="143">
        <f t="shared" ca="1" si="4"/>
        <v>11069.5892</v>
      </c>
      <c r="G18" s="5"/>
      <c r="H18" s="153">
        <v>2019</v>
      </c>
      <c r="I18" s="143">
        <f ca="1">+SUMIF(Res_Mes!$A$7:$A$150,$H18,Res_Mes!$C$7:$C$150)</f>
        <v>46791.283009289007</v>
      </c>
      <c r="J18" s="143">
        <f ca="1">+SUMIF(Res_Mes!$A$7:$A$150,$H18,Res_Mes!$D$7:$D$150)</f>
        <v>4214.491</v>
      </c>
      <c r="K18" s="143">
        <f ca="1">+SUMIF(Res_Mes!$A$7:$A$150,$H18,Res_Mes!$E$7:$E$150)</f>
        <v>4150.8809999999994</v>
      </c>
      <c r="L18" s="143">
        <f t="shared" ref="L18" ca="1" si="7">SUM(I18:K18)</f>
        <v>55156.65500928901</v>
      </c>
      <c r="N18" s="12"/>
    </row>
    <row r="19" spans="1:14" x14ac:dyDescent="0.2">
      <c r="A19" s="112">
        <f t="shared" si="0"/>
        <v>2009</v>
      </c>
      <c r="B19" s="155">
        <v>39814</v>
      </c>
      <c r="C19" s="141">
        <f ca="1">SUMIF(INDIRECT(CONCATENATE("'",CONCATENATE(MID(YEAR($B19),3,2),"Aysén","'!$A$8:$A$374"))),MONTH($B19),INDIRECT(CONCATENATE("'",CONCATENATE(MID(YEAR($B19),3,2),"Aysén","'!$k$8:$k$374"))))</f>
        <v>10160.364</v>
      </c>
      <c r="D19" s="141">
        <f t="shared" ref="D19:D54" ca="1" si="8">SUMIF(INDIRECT(CONCATENATE("'",CONCATENATE(MID(YEAR($B19),3,2),"Gral. Carrera","'!$A$8:$A$374"))),MONTH($B19),INDIRECT(CONCATENATE("'",CONCATENATE(MID(YEAR($B19),3,2),"Gral. Carrera","'!$F$8:$F$374"))))</f>
        <v>642.44700000000012</v>
      </c>
      <c r="E19" s="141">
        <f t="shared" ref="E19:E30" ca="1" si="9">SUMIF(INDIRECT(CONCATENATE("'",CONCATENATE(MID(YEAR($B19),3,2),"Palena","'!$A$8:$A$374"))),MONTH($B19),INDIRECT(CONCATENATE("'",CONCATENATE(MID(YEAR($B19),3,2),"Palena","'!$J$8:$J$374"))))</f>
        <v>444.81100000000021</v>
      </c>
      <c r="F19" s="141">
        <f t="shared" ca="1" si="4"/>
        <v>11247.621999999999</v>
      </c>
      <c r="G19"/>
    </row>
    <row r="20" spans="1:14" x14ac:dyDescent="0.2">
      <c r="A20" s="112">
        <f t="shared" si="0"/>
        <v>2009</v>
      </c>
      <c r="B20" s="156">
        <v>39845</v>
      </c>
      <c r="C20" s="142">
        <f t="shared" ref="C20:C30" ca="1" si="10">SUMIF(INDIRECT(CONCATENATE("'",CONCATENATE(MID(YEAR($B20),3,2),"Aysén","'!$A$8:$A$374"))),MONTH($B20),INDIRECT(CONCATENATE("'",CONCATENATE(MID(YEAR($B20),3,2),"Aysén","'!$k$8:$k$374"))))</f>
        <v>9003.4310000000005</v>
      </c>
      <c r="D20" s="142">
        <f t="shared" ca="1" si="8"/>
        <v>561.58800000000008</v>
      </c>
      <c r="E20" s="142">
        <f t="shared" ca="1" si="9"/>
        <v>424.91539999999929</v>
      </c>
      <c r="F20" s="142">
        <f t="shared" ca="1" si="4"/>
        <v>9989.9344000000001</v>
      </c>
      <c r="G20"/>
    </row>
    <row r="21" spans="1:14" x14ac:dyDescent="0.2">
      <c r="A21" s="112">
        <f t="shared" si="0"/>
        <v>2009</v>
      </c>
      <c r="B21" s="156">
        <v>39873</v>
      </c>
      <c r="C21" s="142">
        <f t="shared" ca="1" si="10"/>
        <v>9877.3550000000014</v>
      </c>
      <c r="D21" s="142">
        <f t="shared" ca="1" si="8"/>
        <v>633.19499999999994</v>
      </c>
      <c r="E21" s="142">
        <f t="shared" ca="1" si="9"/>
        <v>470.18580000000014</v>
      </c>
      <c r="F21" s="142">
        <f t="shared" ca="1" si="4"/>
        <v>10980.7358</v>
      </c>
      <c r="G21"/>
    </row>
    <row r="22" spans="1:14" x14ac:dyDescent="0.2">
      <c r="A22" s="112">
        <f t="shared" si="0"/>
        <v>2009</v>
      </c>
      <c r="B22" s="156">
        <v>39904</v>
      </c>
      <c r="C22" s="142">
        <f t="shared" ca="1" si="10"/>
        <v>9479.0239999999994</v>
      </c>
      <c r="D22" s="142">
        <f t="shared" ca="1" si="8"/>
        <v>629.32500000000005</v>
      </c>
      <c r="E22" s="142">
        <f t="shared" ca="1" si="9"/>
        <v>473.53700000000123</v>
      </c>
      <c r="F22" s="142">
        <f t="shared" ca="1" si="4"/>
        <v>10581.886000000002</v>
      </c>
      <c r="G22"/>
    </row>
    <row r="23" spans="1:14" x14ac:dyDescent="0.2">
      <c r="A23" s="112">
        <f t="shared" si="0"/>
        <v>2009</v>
      </c>
      <c r="B23" s="156">
        <v>39934</v>
      </c>
      <c r="C23" s="142">
        <f t="shared" ca="1" si="10"/>
        <v>9954.9589999999989</v>
      </c>
      <c r="D23" s="142">
        <f t="shared" ca="1" si="8"/>
        <v>662.45500000000004</v>
      </c>
      <c r="E23" s="142">
        <f t="shared" ca="1" si="9"/>
        <v>487.99579999999889</v>
      </c>
      <c r="F23" s="142">
        <f t="shared" ca="1" si="4"/>
        <v>11105.409799999998</v>
      </c>
      <c r="G23"/>
    </row>
    <row r="24" spans="1:14" x14ac:dyDescent="0.2">
      <c r="A24" s="112">
        <f t="shared" si="0"/>
        <v>2009</v>
      </c>
      <c r="B24" s="156">
        <v>39965</v>
      </c>
      <c r="C24" s="142">
        <f t="shared" ca="1" si="10"/>
        <v>10179.297</v>
      </c>
      <c r="D24" s="142">
        <f t="shared" ca="1" si="8"/>
        <v>675.64499999999987</v>
      </c>
      <c r="E24" s="142">
        <f t="shared" ca="1" si="9"/>
        <v>494.67695999999978</v>
      </c>
      <c r="F24" s="142">
        <f t="shared" ca="1" si="4"/>
        <v>11349.61896</v>
      </c>
      <c r="G24"/>
    </row>
    <row r="25" spans="1:14" x14ac:dyDescent="0.2">
      <c r="A25" s="112">
        <f t="shared" si="0"/>
        <v>2009</v>
      </c>
      <c r="B25" s="156">
        <v>39995</v>
      </c>
      <c r="C25" s="142">
        <f t="shared" ca="1" si="10"/>
        <v>10569.856000000002</v>
      </c>
      <c r="D25" s="142">
        <f t="shared" ca="1" si="8"/>
        <v>675.93200000000024</v>
      </c>
      <c r="E25" s="142">
        <f t="shared" ca="1" si="9"/>
        <v>484.56479999999857</v>
      </c>
      <c r="F25" s="142">
        <f t="shared" ca="1" si="4"/>
        <v>11730.352800000001</v>
      </c>
      <c r="G25"/>
      <c r="H25" s="5"/>
    </row>
    <row r="26" spans="1:14" x14ac:dyDescent="0.2">
      <c r="A26" s="112">
        <f t="shared" si="0"/>
        <v>2009</v>
      </c>
      <c r="B26" s="156">
        <v>40026</v>
      </c>
      <c r="C26" s="142">
        <f t="shared" ca="1" si="10"/>
        <v>10513.732</v>
      </c>
      <c r="D26" s="142">
        <f t="shared" ca="1" si="8"/>
        <v>668.96400000000006</v>
      </c>
      <c r="E26" s="142">
        <f t="shared" ca="1" si="9"/>
        <v>487.02880000000039</v>
      </c>
      <c r="F26" s="142">
        <f t="shared" ca="1" si="4"/>
        <v>11669.7248</v>
      </c>
      <c r="G26"/>
      <c r="H26" s="5"/>
    </row>
    <row r="27" spans="1:14" x14ac:dyDescent="0.2">
      <c r="A27" s="112">
        <f t="shared" si="0"/>
        <v>2009</v>
      </c>
      <c r="B27" s="156">
        <v>40057</v>
      </c>
      <c r="C27" s="142">
        <f t="shared" ca="1" si="10"/>
        <v>9530.5689999999977</v>
      </c>
      <c r="D27" s="142">
        <f t="shared" ca="1" si="8"/>
        <v>622.26599999999996</v>
      </c>
      <c r="E27" s="142">
        <f t="shared" ca="1" si="9"/>
        <v>443.80399999999997</v>
      </c>
      <c r="F27" s="142">
        <f t="shared" ca="1" si="4"/>
        <v>10596.638999999997</v>
      </c>
      <c r="G27"/>
      <c r="H27" s="5"/>
    </row>
    <row r="28" spans="1:14" x14ac:dyDescent="0.2">
      <c r="A28" s="112">
        <f t="shared" si="0"/>
        <v>2009</v>
      </c>
      <c r="B28" s="156">
        <v>40087</v>
      </c>
      <c r="C28" s="142">
        <f t="shared" ca="1" si="10"/>
        <v>9924.5710000000036</v>
      </c>
      <c r="D28" s="142">
        <f t="shared" ca="1" si="8"/>
        <v>638.43999999999994</v>
      </c>
      <c r="E28" s="142">
        <f t="shared" ca="1" si="9"/>
        <v>456.0266000000006</v>
      </c>
      <c r="F28" s="142">
        <f t="shared" ca="1" si="4"/>
        <v>11019.037600000005</v>
      </c>
      <c r="G28"/>
      <c r="H28" s="5"/>
    </row>
    <row r="29" spans="1:14" x14ac:dyDescent="0.2">
      <c r="A29" s="112">
        <f t="shared" si="0"/>
        <v>2009</v>
      </c>
      <c r="B29" s="156">
        <v>40118</v>
      </c>
      <c r="C29" s="142">
        <f t="shared" ca="1" si="10"/>
        <v>10242.841999999999</v>
      </c>
      <c r="D29" s="142">
        <f t="shared" ca="1" si="8"/>
        <v>603.84600000000023</v>
      </c>
      <c r="E29" s="142">
        <f t="shared" ca="1" si="9"/>
        <v>447.92100000000113</v>
      </c>
      <c r="F29" s="142">
        <f t="shared" ca="1" si="4"/>
        <v>11294.608999999999</v>
      </c>
      <c r="G29"/>
      <c r="H29" s="5"/>
    </row>
    <row r="30" spans="1:14" x14ac:dyDescent="0.2">
      <c r="A30" s="112">
        <f t="shared" si="0"/>
        <v>2009</v>
      </c>
      <c r="B30" s="157">
        <v>40148</v>
      </c>
      <c r="C30" s="143">
        <f t="shared" ca="1" si="10"/>
        <v>10450.675999999998</v>
      </c>
      <c r="D30" s="143">
        <f t="shared" ca="1" si="8"/>
        <v>617.97300000000007</v>
      </c>
      <c r="E30" s="143">
        <f t="shared" ca="1" si="9"/>
        <v>450.15959999999802</v>
      </c>
      <c r="F30" s="143">
        <f t="shared" ca="1" si="4"/>
        <v>11518.808599999995</v>
      </c>
      <c r="G30"/>
      <c r="H30" s="5"/>
    </row>
    <row r="31" spans="1:14" x14ac:dyDescent="0.2">
      <c r="A31" s="112">
        <f t="shared" si="0"/>
        <v>2010</v>
      </c>
      <c r="B31" s="155">
        <v>40179</v>
      </c>
      <c r="C31" s="141">
        <f t="shared" ref="C31:C42" ca="1" si="11">SUMIF(INDIRECT(CONCATENATE("'",CONCATENATE(MID(YEAR($B31),3,2),"Aysén","'!$A$8:$A$374"))),MONTH($B31),INDIRECT(CONCATENATE("'",CONCATENATE(MID(YEAR($B31),3,2),"Aysén","'!$j$8:$j$374"))))</f>
        <v>10128.709999999999</v>
      </c>
      <c r="D31" s="141">
        <f t="shared" ca="1" si="8"/>
        <v>645.63199999999995</v>
      </c>
      <c r="E31" s="141">
        <f ca="1">SUMIF(INDIRECT(CONCATENATE("'",CONCATENATE(MID(YEAR($B31),3,2),"Palena","'!$A$8:$A$374"))),MONTH($B31),INDIRECT(CONCATENATE("'",CONCATENATE(MID(YEAR($B31),3,2),"Palena","'!$I$8:$I$374"))))</f>
        <v>474.98699999999991</v>
      </c>
      <c r="F31" s="141">
        <f t="shared" ca="1" si="4"/>
        <v>11249.328999999998</v>
      </c>
      <c r="G31"/>
      <c r="H31" s="5"/>
    </row>
    <row r="32" spans="1:14" x14ac:dyDescent="0.2">
      <c r="A32" s="112">
        <f t="shared" si="0"/>
        <v>2010</v>
      </c>
      <c r="B32" s="156">
        <v>40210</v>
      </c>
      <c r="C32" s="142">
        <f t="shared" ca="1" si="11"/>
        <v>8344.771999999999</v>
      </c>
      <c r="D32" s="142">
        <f t="shared" ca="1" si="8"/>
        <v>580.25300000000016</v>
      </c>
      <c r="E32" s="142">
        <f t="shared" ref="E32:E54" ca="1" si="12">SUMIF(INDIRECT(CONCATENATE("'",CONCATENATE(MID(YEAR($B32),3,2),"Palena","'!$A$8:$A$374"))),MONTH($B32),INDIRECT(CONCATENATE("'",CONCATENATE(MID(YEAR($B32),3,2),"Palena","'!$I$8:$I$374"))))</f>
        <v>445.63400000000183</v>
      </c>
      <c r="F32" s="142">
        <f t="shared" ca="1" si="4"/>
        <v>9370.6590000000015</v>
      </c>
      <c r="G32"/>
      <c r="H32" s="5"/>
    </row>
    <row r="33" spans="1:9" x14ac:dyDescent="0.2">
      <c r="A33" s="112">
        <f t="shared" si="0"/>
        <v>2010</v>
      </c>
      <c r="B33" s="156">
        <v>40238</v>
      </c>
      <c r="C33" s="142">
        <f t="shared" ca="1" si="11"/>
        <v>9592.8139999999985</v>
      </c>
      <c r="D33" s="142">
        <f t="shared" ca="1" si="8"/>
        <v>647.97700000000009</v>
      </c>
      <c r="E33" s="142">
        <f t="shared" ca="1" si="12"/>
        <v>493.91699999999895</v>
      </c>
      <c r="F33" s="142">
        <f t="shared" ca="1" si="4"/>
        <v>10734.707999999999</v>
      </c>
      <c r="G33"/>
      <c r="H33" s="8"/>
      <c r="I33" s="5"/>
    </row>
    <row r="34" spans="1:9" x14ac:dyDescent="0.2">
      <c r="A34" s="112">
        <f t="shared" si="0"/>
        <v>2010</v>
      </c>
      <c r="B34" s="156">
        <v>40269</v>
      </c>
      <c r="C34" s="142">
        <f t="shared" ca="1" si="11"/>
        <v>9755.7119999999977</v>
      </c>
      <c r="D34" s="142">
        <f t="shared" ca="1" si="8"/>
        <v>643.096</v>
      </c>
      <c r="E34" s="142">
        <f t="shared" ca="1" si="12"/>
        <v>487.74399999999963</v>
      </c>
      <c r="F34" s="142">
        <f t="shared" ca="1" si="4"/>
        <v>10886.551999999996</v>
      </c>
      <c r="G34"/>
      <c r="H34" s="8"/>
      <c r="I34" s="5"/>
    </row>
    <row r="35" spans="1:9" x14ac:dyDescent="0.2">
      <c r="A35" s="112">
        <f t="shared" si="0"/>
        <v>2010</v>
      </c>
      <c r="B35" s="156">
        <v>40299</v>
      </c>
      <c r="C35" s="142">
        <f t="shared" ca="1" si="11"/>
        <v>10129.001000000002</v>
      </c>
      <c r="D35" s="142">
        <f t="shared" ca="1" si="8"/>
        <v>687.43200000000013</v>
      </c>
      <c r="E35" s="142">
        <f t="shared" ca="1" si="12"/>
        <v>526.94850000000065</v>
      </c>
      <c r="F35" s="142">
        <f t="shared" ca="1" si="4"/>
        <v>11343.381500000003</v>
      </c>
      <c r="G35"/>
      <c r="H35" s="8"/>
      <c r="I35" s="5"/>
    </row>
    <row r="36" spans="1:9" x14ac:dyDescent="0.2">
      <c r="A36" s="112">
        <f t="shared" si="0"/>
        <v>2010</v>
      </c>
      <c r="B36" s="156">
        <v>40330</v>
      </c>
      <c r="C36" s="142">
        <f t="shared" ca="1" si="11"/>
        <v>10486.078</v>
      </c>
      <c r="D36" s="142">
        <f t="shared" ca="1" si="8"/>
        <v>701.48800000000006</v>
      </c>
      <c r="E36" s="142">
        <f t="shared" ca="1" si="12"/>
        <v>526.53879999999924</v>
      </c>
      <c r="F36" s="142">
        <f t="shared" ca="1" si="4"/>
        <v>11714.104799999997</v>
      </c>
      <c r="G36"/>
      <c r="H36" s="8"/>
      <c r="I36" s="5"/>
    </row>
    <row r="37" spans="1:9" x14ac:dyDescent="0.2">
      <c r="A37" s="112">
        <f t="shared" si="0"/>
        <v>2010</v>
      </c>
      <c r="B37" s="156">
        <v>40360</v>
      </c>
      <c r="C37" s="142">
        <f t="shared" ca="1" si="11"/>
        <v>10722.001</v>
      </c>
      <c r="D37" s="142">
        <f t="shared" ca="1" si="8"/>
        <v>700.89999999999986</v>
      </c>
      <c r="E37" s="142">
        <f t="shared" ca="1" si="12"/>
        <v>514.04500000000075</v>
      </c>
      <c r="F37" s="142">
        <f t="shared" ca="1" si="4"/>
        <v>11936.946</v>
      </c>
      <c r="G37"/>
      <c r="H37" s="8"/>
      <c r="I37" s="5"/>
    </row>
    <row r="38" spans="1:9" x14ac:dyDescent="0.2">
      <c r="A38" s="112">
        <f t="shared" si="0"/>
        <v>2010</v>
      </c>
      <c r="B38" s="156">
        <v>40391</v>
      </c>
      <c r="C38" s="142">
        <f t="shared" ca="1" si="11"/>
        <v>11141.421000000002</v>
      </c>
      <c r="D38" s="142">
        <f t="shared" ca="1" si="8"/>
        <v>705.02299999999991</v>
      </c>
      <c r="E38" s="142">
        <f t="shared" ca="1" si="12"/>
        <v>516.40100000000007</v>
      </c>
      <c r="F38" s="142">
        <f t="shared" ca="1" si="4"/>
        <v>12362.845000000001</v>
      </c>
      <c r="G38"/>
      <c r="H38" s="8"/>
      <c r="I38" s="5"/>
    </row>
    <row r="39" spans="1:9" x14ac:dyDescent="0.2">
      <c r="A39" s="112">
        <f t="shared" si="0"/>
        <v>2010</v>
      </c>
      <c r="B39" s="156">
        <v>40422</v>
      </c>
      <c r="C39" s="142">
        <f t="shared" ca="1" si="11"/>
        <v>10099.215000000002</v>
      </c>
      <c r="D39" s="142">
        <f t="shared" ca="1" si="8"/>
        <v>650.17000000000007</v>
      </c>
      <c r="E39" s="142">
        <f t="shared" ca="1" si="12"/>
        <v>471.62499999999966</v>
      </c>
      <c r="F39" s="142">
        <f t="shared" ca="1" si="4"/>
        <v>11221.010000000002</v>
      </c>
      <c r="G39"/>
      <c r="H39" s="8"/>
      <c r="I39" s="5"/>
    </row>
    <row r="40" spans="1:9" x14ac:dyDescent="0.2">
      <c r="A40" s="112">
        <f t="shared" si="0"/>
        <v>2010</v>
      </c>
      <c r="B40" s="156">
        <v>40452</v>
      </c>
      <c r="C40" s="142">
        <f t="shared" ca="1" si="11"/>
        <v>10035.4488</v>
      </c>
      <c r="D40" s="142">
        <f t="shared" ca="1" si="8"/>
        <v>649.00799999999992</v>
      </c>
      <c r="E40" s="142">
        <f t="shared" ca="1" si="12"/>
        <v>476.79600000000113</v>
      </c>
      <c r="F40" s="142">
        <f t="shared" ca="1" si="4"/>
        <v>11161.2528</v>
      </c>
      <c r="G40"/>
      <c r="H40" s="8"/>
      <c r="I40" s="5"/>
    </row>
    <row r="41" spans="1:9" x14ac:dyDescent="0.2">
      <c r="A41" s="112">
        <f t="shared" si="0"/>
        <v>2010</v>
      </c>
      <c r="B41" s="156">
        <v>40483</v>
      </c>
      <c r="C41" s="142">
        <f t="shared" ca="1" si="11"/>
        <v>10397.421000000002</v>
      </c>
      <c r="D41" s="142">
        <f t="shared" ca="1" si="8"/>
        <v>637.86199999999985</v>
      </c>
      <c r="E41" s="142">
        <f t="shared" ca="1" si="12"/>
        <v>458.02119999999957</v>
      </c>
      <c r="F41" s="142">
        <f t="shared" ca="1" si="4"/>
        <v>11493.3042</v>
      </c>
      <c r="G41"/>
      <c r="H41" s="8"/>
      <c r="I41" s="5"/>
    </row>
    <row r="42" spans="1:9" x14ac:dyDescent="0.2">
      <c r="A42" s="112">
        <f t="shared" si="0"/>
        <v>2010</v>
      </c>
      <c r="B42" s="157">
        <v>40513</v>
      </c>
      <c r="C42" s="143">
        <f t="shared" ca="1" si="11"/>
        <v>10851.924999999999</v>
      </c>
      <c r="D42" s="143">
        <f t="shared" ca="1" si="8"/>
        <v>668.83699999999976</v>
      </c>
      <c r="E42" s="143">
        <f t="shared" ca="1" si="12"/>
        <v>484.38500000000039</v>
      </c>
      <c r="F42" s="143">
        <f t="shared" ca="1" si="4"/>
        <v>12005.146999999999</v>
      </c>
      <c r="G42"/>
      <c r="H42" s="8"/>
      <c r="I42" s="5"/>
    </row>
    <row r="43" spans="1:9" x14ac:dyDescent="0.2">
      <c r="A43" s="112">
        <f t="shared" si="0"/>
        <v>2011</v>
      </c>
      <c r="B43" s="155">
        <v>40544</v>
      </c>
      <c r="C43" s="141">
        <f t="shared" ref="C43:C54" ca="1" si="13">SUMIF(INDIRECT(CONCATENATE("'",CONCATENATE(MID(YEAR($B43),3,2),"Aysén","'!$A$8:$A$374"))),MONTH($B43),INDIRECT(CONCATENATE("'",CONCATENATE(MID(YEAR($B43),3,2),"Aysén","'!$k$8:$k$374"))))</f>
        <v>10676.107</v>
      </c>
      <c r="D43" s="141">
        <f t="shared" ca="1" si="8"/>
        <v>699.28999999999985</v>
      </c>
      <c r="E43" s="141">
        <f ca="1">SUMIF(INDIRECT(CONCATENATE("'",CONCATENATE(MID(YEAR($B43),3,2),"Palena","'!$A$8:$A$374"))),MONTH($B43),INDIRECT(CONCATENATE("'",CONCATENATE(MID(YEAR($B43),3,2),"Palena","'!$I$8:$I$374"))))</f>
        <v>502.98099999999891</v>
      </c>
      <c r="F43" s="141">
        <f t="shared" ref="F43:F54" ca="1" si="14">SUM(C43:E43)</f>
        <v>11878.377999999999</v>
      </c>
      <c r="G43"/>
      <c r="H43" s="8"/>
      <c r="I43" s="5"/>
    </row>
    <row r="44" spans="1:9" x14ac:dyDescent="0.2">
      <c r="A44" s="112">
        <f t="shared" si="0"/>
        <v>2011</v>
      </c>
      <c r="B44" s="156">
        <v>40575</v>
      </c>
      <c r="C44" s="142">
        <f t="shared" ca="1" si="13"/>
        <v>8940.8929999999964</v>
      </c>
      <c r="D44" s="142">
        <f t="shared" ca="1" si="8"/>
        <v>616.9849999999999</v>
      </c>
      <c r="E44" s="142">
        <f t="shared" ca="1" si="12"/>
        <v>481.15200000000073</v>
      </c>
      <c r="F44" s="142">
        <f t="shared" ca="1" si="14"/>
        <v>10039.029999999997</v>
      </c>
      <c r="G44"/>
      <c r="H44" s="8"/>
      <c r="I44" s="5"/>
    </row>
    <row r="45" spans="1:9" x14ac:dyDescent="0.2">
      <c r="A45" s="112">
        <f t="shared" si="0"/>
        <v>2011</v>
      </c>
      <c r="B45" s="156">
        <v>40603</v>
      </c>
      <c r="C45" s="142">
        <f t="shared" ca="1" si="13"/>
        <v>10626.69</v>
      </c>
      <c r="D45" s="142">
        <f t="shared" ca="1" si="8"/>
        <v>697.78499999999985</v>
      </c>
      <c r="E45" s="142">
        <f t="shared" ca="1" si="12"/>
        <v>563.80399999999884</v>
      </c>
      <c r="F45" s="142">
        <f t="shared" ca="1" si="14"/>
        <v>11888.278999999999</v>
      </c>
      <c r="G45"/>
      <c r="I45" s="5"/>
    </row>
    <row r="46" spans="1:9" x14ac:dyDescent="0.2">
      <c r="A46" s="112">
        <f t="shared" si="0"/>
        <v>2011</v>
      </c>
      <c r="B46" s="156">
        <v>40634</v>
      </c>
      <c r="C46" s="142">
        <f t="shared" ca="1" si="13"/>
        <v>10923.109999999999</v>
      </c>
      <c r="D46" s="142">
        <f t="shared" ca="1" si="8"/>
        <v>680.35699999999997</v>
      </c>
      <c r="E46" s="142">
        <f t="shared" ca="1" si="12"/>
        <v>564.8362000000003</v>
      </c>
      <c r="F46" s="142">
        <f t="shared" ca="1" si="14"/>
        <v>12168.303199999998</v>
      </c>
    </row>
    <row r="47" spans="1:9" x14ac:dyDescent="0.2">
      <c r="A47" s="112">
        <f t="shared" si="0"/>
        <v>2011</v>
      </c>
      <c r="B47" s="156">
        <v>40664</v>
      </c>
      <c r="C47" s="142">
        <f t="shared" ca="1" si="13"/>
        <v>11487.122000000001</v>
      </c>
      <c r="D47" s="142">
        <f t="shared" ca="1" si="8"/>
        <v>736.69399999999996</v>
      </c>
      <c r="E47" s="142">
        <f t="shared" ca="1" si="12"/>
        <v>625.89440000000047</v>
      </c>
      <c r="F47" s="142">
        <f t="shared" ca="1" si="14"/>
        <v>12849.710400000002</v>
      </c>
    </row>
    <row r="48" spans="1:9" x14ac:dyDescent="0.2">
      <c r="A48" s="112">
        <f t="shared" si="0"/>
        <v>2011</v>
      </c>
      <c r="B48" s="156">
        <v>40695</v>
      </c>
      <c r="C48" s="142">
        <f t="shared" ca="1" si="13"/>
        <v>11509.621000000003</v>
      </c>
      <c r="D48" s="142">
        <f t="shared" ca="1" si="8"/>
        <v>744.89300000000014</v>
      </c>
      <c r="E48" s="142">
        <f t="shared" ca="1" si="12"/>
        <v>625.44689999999991</v>
      </c>
      <c r="F48" s="142">
        <f t="shared" ca="1" si="14"/>
        <v>12879.960900000002</v>
      </c>
    </row>
    <row r="49" spans="1:9" x14ac:dyDescent="0.2">
      <c r="A49" s="112">
        <f t="shared" si="0"/>
        <v>2011</v>
      </c>
      <c r="B49" s="156">
        <v>40725</v>
      </c>
      <c r="C49" s="142">
        <f t="shared" ca="1" si="13"/>
        <v>11484.344999999999</v>
      </c>
      <c r="D49" s="142">
        <f t="shared" ca="1" si="8"/>
        <v>767.92399999999986</v>
      </c>
      <c r="E49" s="142">
        <f t="shared" ca="1" si="12"/>
        <v>623.76130000000001</v>
      </c>
      <c r="F49" s="142">
        <f t="shared" ca="1" si="14"/>
        <v>12876.030299999999</v>
      </c>
    </row>
    <row r="50" spans="1:9" x14ac:dyDescent="0.2">
      <c r="A50" s="112">
        <f t="shared" si="0"/>
        <v>2011</v>
      </c>
      <c r="B50" s="156">
        <v>40756</v>
      </c>
      <c r="C50" s="142">
        <f t="shared" ca="1" si="13"/>
        <v>11581.768999999998</v>
      </c>
      <c r="D50" s="142">
        <f t="shared" ca="1" si="8"/>
        <v>758.15200000000004</v>
      </c>
      <c r="E50" s="142">
        <f t="shared" ca="1" si="12"/>
        <v>636.06679999999994</v>
      </c>
      <c r="F50" s="142">
        <f t="shared" ca="1" si="14"/>
        <v>12975.987799999999</v>
      </c>
    </row>
    <row r="51" spans="1:9" x14ac:dyDescent="0.2">
      <c r="A51" s="112">
        <f t="shared" si="0"/>
        <v>2011</v>
      </c>
      <c r="B51" s="156">
        <v>40787</v>
      </c>
      <c r="C51" s="142">
        <f t="shared" ca="1" si="13"/>
        <v>10480.729999999996</v>
      </c>
      <c r="D51" s="142">
        <f t="shared" ca="1" si="8"/>
        <v>705.59500000000003</v>
      </c>
      <c r="E51" s="142">
        <f t="shared" ca="1" si="12"/>
        <v>596.12030000000004</v>
      </c>
      <c r="F51" s="142">
        <f t="shared" ca="1" si="14"/>
        <v>11782.445299999996</v>
      </c>
    </row>
    <row r="52" spans="1:9" x14ac:dyDescent="0.2">
      <c r="A52" s="112">
        <f t="shared" si="0"/>
        <v>2011</v>
      </c>
      <c r="B52" s="156">
        <v>40817</v>
      </c>
      <c r="C52" s="142">
        <f t="shared" ca="1" si="13"/>
        <v>10930.064999999999</v>
      </c>
      <c r="D52" s="142">
        <f t="shared" ca="1" si="8"/>
        <v>700.86700000000019</v>
      </c>
      <c r="E52" s="142">
        <f t="shared" ca="1" si="12"/>
        <v>585.51120000000003</v>
      </c>
      <c r="F52" s="142">
        <f t="shared" ca="1" si="14"/>
        <v>12216.4432</v>
      </c>
    </row>
    <row r="53" spans="1:9" x14ac:dyDescent="0.2">
      <c r="A53" s="112">
        <f t="shared" si="0"/>
        <v>2011</v>
      </c>
      <c r="B53" s="156">
        <v>40848</v>
      </c>
      <c r="C53" s="142">
        <f t="shared" ca="1" si="13"/>
        <v>10633.399999999998</v>
      </c>
      <c r="D53" s="142">
        <f t="shared" ca="1" si="8"/>
        <v>697.0100000000001</v>
      </c>
      <c r="E53" s="142">
        <f t="shared" ca="1" si="12"/>
        <v>563.94650000000024</v>
      </c>
      <c r="F53" s="142">
        <f t="shared" ca="1" si="14"/>
        <v>11894.356499999998</v>
      </c>
      <c r="H53" s="5"/>
    </row>
    <row r="54" spans="1:9" x14ac:dyDescent="0.2">
      <c r="A54" s="112">
        <f t="shared" si="0"/>
        <v>2011</v>
      </c>
      <c r="B54" s="157">
        <v>40878</v>
      </c>
      <c r="C54" s="143">
        <f t="shared" ca="1" si="13"/>
        <v>10863.969000000001</v>
      </c>
      <c r="D54" s="143">
        <f t="shared" ca="1" si="8"/>
        <v>724.93000000000006</v>
      </c>
      <c r="E54" s="143">
        <f t="shared" ca="1" si="12"/>
        <v>590.82669999999996</v>
      </c>
      <c r="F54" s="143">
        <f t="shared" ca="1" si="14"/>
        <v>12179.725700000001</v>
      </c>
    </row>
    <row r="55" spans="1:9" x14ac:dyDescent="0.2">
      <c r="A55" s="112">
        <v>2012</v>
      </c>
      <c r="B55" s="155">
        <v>40909</v>
      </c>
      <c r="C55" s="141">
        <f t="shared" ref="C55:C66" ca="1" si="15">SUMIF(INDIRECT(CONCATENATE("'",CONCATENATE(MID(YEAR($B55),3,2),"Aysén","'!$A$8:$A$375"))),MONTH($B55),INDIRECT(CONCATENATE("'",CONCATENATE(MID(YEAR($B55),3,2),"Aysén","'!$k$8:$k$375"))))</f>
        <v>10700.339999999998</v>
      </c>
      <c r="D55" s="141">
        <f t="shared" ref="D55:D102" ca="1" si="16">SUMIF(INDIRECT(CONCATENATE("'",CONCATENATE(MID(YEAR($B55),3,2),"Gral. Carrera","'!$A$8:$A$375"))),MONTH($B55),INDIRECT(CONCATENATE("'",CONCATENATE(MID(YEAR($B55),3,2),"Gral. Carrera","'!$F$8:$F$375"))))</f>
        <v>770.69800000000021</v>
      </c>
      <c r="E55" s="141">
        <f t="shared" ref="E55:E102" ca="1" si="17">SUMIF(INDIRECT(CONCATENATE("'",CONCATENATE(MID(YEAR($B55),3,2),"Palena","'!$A$8:$A$375"))),MONTH($B55),INDIRECT(CONCATENATE("'",CONCATENATE(MID(YEAR($B55),3,2),"Palena","'!$I$8:$I$375"))))</f>
        <v>619.22209999999973</v>
      </c>
      <c r="F55" s="141">
        <f t="shared" ref="F55:F66" ca="1" si="18">SUM(C55:E55)</f>
        <v>12090.260099999998</v>
      </c>
    </row>
    <row r="56" spans="1:9" x14ac:dyDescent="0.2">
      <c r="A56" s="112">
        <v>2012</v>
      </c>
      <c r="B56" s="156">
        <v>40940</v>
      </c>
      <c r="C56" s="142">
        <f t="shared" ca="1" si="15"/>
        <v>9200.0339999999997</v>
      </c>
      <c r="D56" s="142">
        <f t="shared" ca="1" si="16"/>
        <v>686.79799999999989</v>
      </c>
      <c r="E56" s="142">
        <f t="shared" ca="1" si="17"/>
        <v>607.1373000000001</v>
      </c>
      <c r="F56" s="142">
        <f t="shared" ca="1" si="18"/>
        <v>10493.969300000001</v>
      </c>
    </row>
    <row r="57" spans="1:9" x14ac:dyDescent="0.2">
      <c r="A57" s="112">
        <v>2012</v>
      </c>
      <c r="B57" s="156">
        <v>40969</v>
      </c>
      <c r="C57" s="142">
        <f t="shared" ca="1" si="15"/>
        <v>9342.1300000000028</v>
      </c>
      <c r="D57" s="142">
        <f t="shared" ca="1" si="16"/>
        <v>722.62099999999998</v>
      </c>
      <c r="E57" s="142">
        <f t="shared" ca="1" si="17"/>
        <v>632.76060000000007</v>
      </c>
      <c r="F57" s="142">
        <f t="shared" ca="1" si="18"/>
        <v>10697.511600000002</v>
      </c>
      <c r="H57" s="8"/>
    </row>
    <row r="58" spans="1:9" x14ac:dyDescent="0.2">
      <c r="A58" s="112">
        <v>2012</v>
      </c>
      <c r="B58" s="156">
        <v>41000</v>
      </c>
      <c r="C58" s="142">
        <f t="shared" ca="1" si="15"/>
        <v>11045.986000000001</v>
      </c>
      <c r="D58" s="142">
        <f t="shared" ca="1" si="16"/>
        <v>736.56900000000019</v>
      </c>
      <c r="E58" s="142">
        <f t="shared" ca="1" si="17"/>
        <v>627.56389999999976</v>
      </c>
      <c r="F58" s="142">
        <f t="shared" ca="1" si="18"/>
        <v>12410.118899999999</v>
      </c>
      <c r="H58" s="8"/>
      <c r="I58" s="8"/>
    </row>
    <row r="59" spans="1:9" x14ac:dyDescent="0.2">
      <c r="A59" s="112">
        <v>2012</v>
      </c>
      <c r="B59" s="156">
        <v>41030</v>
      </c>
      <c r="C59" s="142">
        <f t="shared" ca="1" si="15"/>
        <v>12277.636000000002</v>
      </c>
      <c r="D59" s="142">
        <f t="shared" ca="1" si="16"/>
        <v>799.57300000000009</v>
      </c>
      <c r="E59" s="142">
        <f t="shared" ca="1" si="17"/>
        <v>675.95440000000019</v>
      </c>
      <c r="F59" s="142">
        <f t="shared" ca="1" si="18"/>
        <v>13753.163400000003</v>
      </c>
      <c r="H59" s="8"/>
      <c r="I59" s="8"/>
    </row>
    <row r="60" spans="1:9" x14ac:dyDescent="0.2">
      <c r="A60" s="112">
        <v>2012</v>
      </c>
      <c r="B60" s="156">
        <v>41061</v>
      </c>
      <c r="C60" s="142">
        <f t="shared" ca="1" si="15"/>
        <v>12352.070000000002</v>
      </c>
      <c r="D60" s="142">
        <f t="shared" ca="1" si="16"/>
        <v>799.63499999999976</v>
      </c>
      <c r="E60" s="142">
        <f t="shared" ca="1" si="17"/>
        <v>687.62269999999978</v>
      </c>
      <c r="F60" s="142">
        <f t="shared" ca="1" si="18"/>
        <v>13839.327700000002</v>
      </c>
      <c r="H60" s="8"/>
      <c r="I60" s="8"/>
    </row>
    <row r="61" spans="1:9" x14ac:dyDescent="0.2">
      <c r="A61" s="112">
        <v>2012</v>
      </c>
      <c r="B61" s="156">
        <v>41091</v>
      </c>
      <c r="C61" s="142">
        <f t="shared" ca="1" si="15"/>
        <v>12048.362000000003</v>
      </c>
      <c r="D61" s="142">
        <f t="shared" ca="1" si="16"/>
        <v>806.30199999999979</v>
      </c>
      <c r="E61" s="142">
        <f t="shared" ca="1" si="17"/>
        <v>670.15070000000003</v>
      </c>
      <c r="F61" s="142">
        <f t="shared" ca="1" si="18"/>
        <v>13524.814700000003</v>
      </c>
      <c r="H61" s="8"/>
      <c r="I61" s="8"/>
    </row>
    <row r="62" spans="1:9" x14ac:dyDescent="0.2">
      <c r="A62" s="112">
        <v>2012</v>
      </c>
      <c r="B62" s="156">
        <v>41122</v>
      </c>
      <c r="C62" s="142">
        <f t="shared" ca="1" si="15"/>
        <v>11898.472999999998</v>
      </c>
      <c r="D62" s="142">
        <f t="shared" ca="1" si="16"/>
        <v>807.18400000000008</v>
      </c>
      <c r="E62" s="142">
        <f t="shared" ca="1" si="17"/>
        <v>680.20800000000008</v>
      </c>
      <c r="F62" s="142">
        <f t="shared" ca="1" si="18"/>
        <v>13385.864999999998</v>
      </c>
      <c r="H62" s="8"/>
      <c r="I62" s="8"/>
    </row>
    <row r="63" spans="1:9" x14ac:dyDescent="0.2">
      <c r="A63" s="112">
        <v>2012</v>
      </c>
      <c r="B63" s="156">
        <v>41153</v>
      </c>
      <c r="C63" s="142">
        <f t="shared" ca="1" si="15"/>
        <v>10269.750999999998</v>
      </c>
      <c r="D63" s="142">
        <f t="shared" ca="1" si="16"/>
        <v>732.4319999999999</v>
      </c>
      <c r="E63" s="142">
        <f t="shared" ca="1" si="17"/>
        <v>602.48200000000008</v>
      </c>
      <c r="F63" s="142">
        <f t="shared" ca="1" si="18"/>
        <v>11604.664999999999</v>
      </c>
      <c r="H63" s="8"/>
      <c r="I63" s="8"/>
    </row>
    <row r="64" spans="1:9" x14ac:dyDescent="0.2">
      <c r="A64" s="112">
        <v>2012</v>
      </c>
      <c r="B64" s="156">
        <v>41183</v>
      </c>
      <c r="C64" s="142">
        <f t="shared" ca="1" si="15"/>
        <v>11597.308000000003</v>
      </c>
      <c r="D64" s="142">
        <f t="shared" ca="1" si="16"/>
        <v>751.524</v>
      </c>
      <c r="E64" s="142">
        <f t="shared" ca="1" si="17"/>
        <v>622.63199999999972</v>
      </c>
      <c r="F64" s="142">
        <f t="shared" ca="1" si="18"/>
        <v>12971.464000000002</v>
      </c>
      <c r="H64" s="8"/>
      <c r="I64" s="8"/>
    </row>
    <row r="65" spans="1:9" x14ac:dyDescent="0.2">
      <c r="A65" s="112">
        <v>2012</v>
      </c>
      <c r="B65" s="156">
        <v>41214</v>
      </c>
      <c r="C65" s="142">
        <f t="shared" ca="1" si="15"/>
        <v>11054.539000000001</v>
      </c>
      <c r="D65" s="142">
        <f t="shared" ca="1" si="16"/>
        <v>735.81899999999996</v>
      </c>
      <c r="E65" s="142">
        <f t="shared" ca="1" si="17"/>
        <v>596.64300000000037</v>
      </c>
      <c r="F65" s="142">
        <f t="shared" ca="1" si="18"/>
        <v>12387.001</v>
      </c>
      <c r="H65" s="8"/>
      <c r="I65" s="8"/>
    </row>
    <row r="66" spans="1:9" x14ac:dyDescent="0.2">
      <c r="A66" s="112">
        <v>2012</v>
      </c>
      <c r="B66" s="157">
        <v>41244</v>
      </c>
      <c r="C66" s="143">
        <f t="shared" ca="1" si="15"/>
        <v>11230.078000000003</v>
      </c>
      <c r="D66" s="143">
        <f t="shared" ca="1" si="16"/>
        <v>758.81600000000026</v>
      </c>
      <c r="E66" s="143">
        <f t="shared" ca="1" si="17"/>
        <v>647.59099999999967</v>
      </c>
      <c r="F66" s="143">
        <f t="shared" ca="1" si="18"/>
        <v>12636.485000000004</v>
      </c>
      <c r="H66" s="9"/>
      <c r="I66" s="8"/>
    </row>
    <row r="67" spans="1:9" x14ac:dyDescent="0.2">
      <c r="A67" s="112">
        <v>2013</v>
      </c>
      <c r="B67" s="155">
        <v>41275</v>
      </c>
      <c r="C67" s="141">
        <f t="shared" ref="C67:C102" ca="1" si="19">SUMIF(INDIRECT(CONCATENATE("'",CONCATENATE(MID(YEAR($B67),3,2),"Aysén","'!$A$8:$A$375"))),MONTH($B67),INDIRECT(CONCATENATE("'",CONCATENATE(MID(YEAR($B67),3,2),"Aysén","'!$l$8:$l$375"))))</f>
        <v>11293.555</v>
      </c>
      <c r="D67" s="141">
        <f t="shared" ca="1" si="16"/>
        <v>810.64900000000011</v>
      </c>
      <c r="E67" s="141">
        <f t="shared" ca="1" si="17"/>
        <v>675.73500000000013</v>
      </c>
      <c r="F67" s="141">
        <f t="shared" ref="F67:F78" ca="1" si="20">SUM(C67:E67)</f>
        <v>12779.939</v>
      </c>
      <c r="H67" s="8"/>
      <c r="I67" s="8"/>
    </row>
    <row r="68" spans="1:9" x14ac:dyDescent="0.2">
      <c r="A68" s="112">
        <v>2013</v>
      </c>
      <c r="B68" s="156">
        <v>41306</v>
      </c>
      <c r="C68" s="142">
        <f t="shared" ca="1" si="19"/>
        <v>10635.839636000001</v>
      </c>
      <c r="D68" s="142">
        <f t="shared" ca="1" si="16"/>
        <v>745.95100000000002</v>
      </c>
      <c r="E68" s="142">
        <f t="shared" ca="1" si="17"/>
        <v>634.75699999999961</v>
      </c>
      <c r="F68" s="142">
        <f t="shared" ca="1" si="20"/>
        <v>12016.547636000001</v>
      </c>
      <c r="H68" s="8"/>
      <c r="I68" s="8"/>
    </row>
    <row r="69" spans="1:9" x14ac:dyDescent="0.2">
      <c r="A69" s="112">
        <v>2013</v>
      </c>
      <c r="B69" s="156">
        <v>41334</v>
      </c>
      <c r="C69" s="142">
        <f t="shared" ca="1" si="19"/>
        <v>11360.7824</v>
      </c>
      <c r="D69" s="142">
        <f t="shared" ca="1" si="16"/>
        <v>769.78100000000018</v>
      </c>
      <c r="E69" s="142">
        <f t="shared" ca="1" si="17"/>
        <v>682.02600000000007</v>
      </c>
      <c r="F69" s="142">
        <f t="shared" ca="1" si="20"/>
        <v>12812.589400000001</v>
      </c>
      <c r="H69" s="9"/>
      <c r="I69" s="8"/>
    </row>
    <row r="70" spans="1:9" x14ac:dyDescent="0.2">
      <c r="A70" s="112">
        <v>2013</v>
      </c>
      <c r="B70" s="156">
        <v>41365</v>
      </c>
      <c r="C70" s="142">
        <f t="shared" ca="1" si="19"/>
        <v>11460.800599999999</v>
      </c>
      <c r="D70" s="142">
        <f t="shared" ca="1" si="16"/>
        <v>786.92000000000007</v>
      </c>
      <c r="E70" s="142">
        <f t="shared" ca="1" si="17"/>
        <v>693.13700000000063</v>
      </c>
      <c r="F70" s="142">
        <f t="shared" ca="1" si="20"/>
        <v>12940.857599999999</v>
      </c>
      <c r="H70" s="9"/>
      <c r="I70" s="8"/>
    </row>
    <row r="71" spans="1:9" x14ac:dyDescent="0.2">
      <c r="A71" s="112">
        <v>2013</v>
      </c>
      <c r="B71" s="156">
        <v>41395</v>
      </c>
      <c r="C71" s="142">
        <f t="shared" ca="1" si="19"/>
        <v>12096.664600000002</v>
      </c>
      <c r="D71" s="142">
        <f t="shared" ca="1" si="16"/>
        <v>831.35700000000008</v>
      </c>
      <c r="E71" s="142">
        <f t="shared" ca="1" si="17"/>
        <v>745.43399999999986</v>
      </c>
      <c r="F71" s="142">
        <f t="shared" ca="1" si="20"/>
        <v>13673.455600000001</v>
      </c>
      <c r="H71" s="9"/>
      <c r="I71" s="8"/>
    </row>
    <row r="72" spans="1:9" x14ac:dyDescent="0.2">
      <c r="A72" s="112">
        <v>2013</v>
      </c>
      <c r="B72" s="156">
        <v>41426</v>
      </c>
      <c r="C72" s="142">
        <f t="shared" ca="1" si="19"/>
        <v>11911.490600000003</v>
      </c>
      <c r="D72" s="142">
        <f t="shared" ca="1" si="16"/>
        <v>830.14200000000005</v>
      </c>
      <c r="E72" s="142">
        <f t="shared" ca="1" si="17"/>
        <v>745.44099999999946</v>
      </c>
      <c r="F72" s="142">
        <f t="shared" ca="1" si="20"/>
        <v>13487.073600000002</v>
      </c>
      <c r="H72" s="9"/>
      <c r="I72" s="8"/>
    </row>
    <row r="73" spans="1:9" x14ac:dyDescent="0.2">
      <c r="A73" s="112">
        <v>2013</v>
      </c>
      <c r="B73" s="156">
        <v>41456</v>
      </c>
      <c r="C73" s="142">
        <f t="shared" ca="1" si="19"/>
        <v>12225.419999999996</v>
      </c>
      <c r="D73" s="142">
        <f t="shared" ca="1" si="16"/>
        <v>843.27199999999993</v>
      </c>
      <c r="E73" s="142">
        <f t="shared" ca="1" si="17"/>
        <v>778.91000000000065</v>
      </c>
      <c r="F73" s="142">
        <f t="shared" ca="1" si="20"/>
        <v>13847.601999999995</v>
      </c>
      <c r="H73" s="9"/>
      <c r="I73" s="8"/>
    </row>
    <row r="74" spans="1:9" x14ac:dyDescent="0.2">
      <c r="A74" s="112">
        <v>2013</v>
      </c>
      <c r="B74" s="156">
        <v>41487</v>
      </c>
      <c r="C74" s="142">
        <f t="shared" ca="1" si="19"/>
        <v>12043.627000000002</v>
      </c>
      <c r="D74" s="142">
        <f t="shared" ca="1" si="16"/>
        <v>832.03099999999972</v>
      </c>
      <c r="E74" s="142">
        <f t="shared" ca="1" si="17"/>
        <v>760.36299999999926</v>
      </c>
      <c r="F74" s="142">
        <f t="shared" ca="1" si="20"/>
        <v>13636.021000000001</v>
      </c>
      <c r="H74" s="9"/>
      <c r="I74" s="8"/>
    </row>
    <row r="75" spans="1:9" x14ac:dyDescent="0.2">
      <c r="A75" s="112">
        <v>2013</v>
      </c>
      <c r="B75" s="156">
        <v>41518</v>
      </c>
      <c r="C75" s="142">
        <f t="shared" ca="1" si="19"/>
        <v>10906.188200000002</v>
      </c>
      <c r="D75" s="142">
        <f t="shared" ca="1" si="16"/>
        <v>769.29100000000017</v>
      </c>
      <c r="E75" s="142">
        <f t="shared" ca="1" si="17"/>
        <v>704.62400000000036</v>
      </c>
      <c r="F75" s="142">
        <f t="shared" ca="1" si="20"/>
        <v>12380.103200000001</v>
      </c>
      <c r="H75" s="9"/>
      <c r="I75" s="8"/>
    </row>
    <row r="76" spans="1:9" x14ac:dyDescent="0.2">
      <c r="A76" s="112">
        <v>2013</v>
      </c>
      <c r="B76" s="156">
        <v>41548</v>
      </c>
      <c r="C76" s="142">
        <f t="shared" ca="1" si="19"/>
        <v>11111.1386</v>
      </c>
      <c r="D76" s="142">
        <f t="shared" ca="1" si="16"/>
        <v>768.53599999999983</v>
      </c>
      <c r="E76" s="142">
        <f t="shared" ca="1" si="17"/>
        <v>712.71799999999962</v>
      </c>
      <c r="F76" s="142">
        <f t="shared" ca="1" si="20"/>
        <v>12592.392599999999</v>
      </c>
      <c r="H76" s="9"/>
      <c r="I76" s="8"/>
    </row>
    <row r="77" spans="1:9" x14ac:dyDescent="0.2">
      <c r="A77" s="112">
        <v>2013</v>
      </c>
      <c r="B77" s="156">
        <v>41579</v>
      </c>
      <c r="C77" s="142">
        <f t="shared" ca="1" si="19"/>
        <v>10511.559800000001</v>
      </c>
      <c r="D77" s="142">
        <f t="shared" ca="1" si="16"/>
        <v>758.5870000000001</v>
      </c>
      <c r="E77" s="142">
        <f t="shared" ca="1" si="17"/>
        <v>707.33300000000054</v>
      </c>
      <c r="F77" s="142">
        <f t="shared" ca="1" si="20"/>
        <v>11977.479800000001</v>
      </c>
      <c r="H77" s="9"/>
      <c r="I77" s="8"/>
    </row>
    <row r="78" spans="1:9" x14ac:dyDescent="0.2">
      <c r="A78" s="112">
        <v>2013</v>
      </c>
      <c r="B78" s="157">
        <v>41609</v>
      </c>
      <c r="C78" s="143">
        <f t="shared" ca="1" si="19"/>
        <v>10957.812000000002</v>
      </c>
      <c r="D78" s="143">
        <f t="shared" ca="1" si="16"/>
        <v>796.36900000000014</v>
      </c>
      <c r="E78" s="143">
        <f t="shared" ca="1" si="17"/>
        <v>728.60900000000026</v>
      </c>
      <c r="F78" s="143">
        <f t="shared" ca="1" si="20"/>
        <v>12482.790000000003</v>
      </c>
      <c r="H78" s="9"/>
      <c r="I78" s="8"/>
    </row>
    <row r="79" spans="1:9" x14ac:dyDescent="0.2">
      <c r="A79" s="112">
        <v>2014</v>
      </c>
      <c r="B79" s="155">
        <v>41640</v>
      </c>
      <c r="C79" s="141">
        <f t="shared" ca="1" si="19"/>
        <v>10815.311599999999</v>
      </c>
      <c r="D79" s="141">
        <f t="shared" ca="1" si="16"/>
        <v>846.16900000000021</v>
      </c>
      <c r="E79" s="141">
        <f t="shared" ca="1" si="17"/>
        <v>773.5549999999995</v>
      </c>
      <c r="F79" s="141">
        <f t="shared" ref="F79:F90" ca="1" si="21">SUM(C79:E79)</f>
        <v>12435.035599999999</v>
      </c>
      <c r="H79" s="9"/>
      <c r="I79" s="8"/>
    </row>
    <row r="80" spans="1:9" x14ac:dyDescent="0.2">
      <c r="A80" s="112">
        <v>2014</v>
      </c>
      <c r="B80" s="156">
        <v>41671</v>
      </c>
      <c r="C80" s="142">
        <f t="shared" ca="1" si="19"/>
        <v>9721.2866000000013</v>
      </c>
      <c r="D80" s="142">
        <f t="shared" ca="1" si="16"/>
        <v>786.47099999999989</v>
      </c>
      <c r="E80" s="142">
        <f t="shared" ca="1" si="17"/>
        <v>736.5120000000004</v>
      </c>
      <c r="F80" s="142">
        <f t="shared" ca="1" si="21"/>
        <v>11244.269600000001</v>
      </c>
      <c r="H80" s="9"/>
      <c r="I80" s="8"/>
    </row>
    <row r="81" spans="1:10" x14ac:dyDescent="0.2">
      <c r="A81" s="112">
        <v>2014</v>
      </c>
      <c r="B81" s="156">
        <v>41699</v>
      </c>
      <c r="C81" s="142">
        <f t="shared" ca="1" si="19"/>
        <v>11328.257400000002</v>
      </c>
      <c r="D81" s="142">
        <f t="shared" ca="1" si="16"/>
        <v>816.48199999999997</v>
      </c>
      <c r="E81" s="142">
        <f t="shared" ca="1" si="17"/>
        <v>797.30099999999993</v>
      </c>
      <c r="F81" s="142">
        <f t="shared" ca="1" si="21"/>
        <v>12942.040400000002</v>
      </c>
      <c r="H81" s="9"/>
      <c r="I81" s="8"/>
    </row>
    <row r="82" spans="1:10" x14ac:dyDescent="0.2">
      <c r="A82" s="112">
        <v>2014</v>
      </c>
      <c r="B82" s="156">
        <v>41730</v>
      </c>
      <c r="C82" s="142">
        <f t="shared" ca="1" si="19"/>
        <v>11031.6744</v>
      </c>
      <c r="D82" s="142">
        <f t="shared" ca="1" si="16"/>
        <v>831.09399999999994</v>
      </c>
      <c r="E82" s="142">
        <f t="shared" ca="1" si="17"/>
        <v>795.59799999999973</v>
      </c>
      <c r="F82" s="142">
        <f t="shared" ca="1" si="21"/>
        <v>12658.366399999999</v>
      </c>
      <c r="H82" s="9"/>
      <c r="I82" s="8"/>
    </row>
    <row r="83" spans="1:10" x14ac:dyDescent="0.2">
      <c r="A83" s="112">
        <v>2014</v>
      </c>
      <c r="B83" s="156">
        <v>41760</v>
      </c>
      <c r="C83" s="142">
        <f t="shared" ca="1" si="19"/>
        <v>11590.444</v>
      </c>
      <c r="D83" s="142">
        <f t="shared" ca="1" si="16"/>
        <v>876.322</v>
      </c>
      <c r="E83" s="142">
        <f t="shared" ca="1" si="17"/>
        <v>853.1430000000006</v>
      </c>
      <c r="F83" s="142">
        <f t="shared" ca="1" si="21"/>
        <v>13319.909</v>
      </c>
      <c r="H83" s="9"/>
      <c r="I83" s="8"/>
    </row>
    <row r="84" spans="1:10" x14ac:dyDescent="0.2">
      <c r="A84" s="112">
        <v>2014</v>
      </c>
      <c r="B84" s="156">
        <v>41791</v>
      </c>
      <c r="C84" s="142">
        <f t="shared" ca="1" si="19"/>
        <v>11914.820600000001</v>
      </c>
      <c r="D84" s="142">
        <f t="shared" ca="1" si="16"/>
        <v>870.82199999999989</v>
      </c>
      <c r="E84" s="142">
        <f t="shared" ca="1" si="17"/>
        <v>831.38399999999979</v>
      </c>
      <c r="F84" s="142">
        <f t="shared" ca="1" si="21"/>
        <v>13617.026600000001</v>
      </c>
      <c r="H84" s="9"/>
      <c r="I84" s="8"/>
      <c r="J84" s="10"/>
    </row>
    <row r="85" spans="1:10" x14ac:dyDescent="0.2">
      <c r="A85" s="112">
        <v>2014</v>
      </c>
      <c r="B85" s="156">
        <v>41821</v>
      </c>
      <c r="C85" s="142">
        <f ca="1">SUMIF(INDIRECT(CONCATENATE("'",CONCATENATE(MID(YEAR($B85),3,2),"Aysén","'!$A$8:$A$375"))),MONTH($B85),INDIRECT(CONCATENATE("'",CONCATENATE(MID(YEAR($B85),3,2),"Aysén","'!$l$8:$l$375"))))</f>
        <v>12499.957399999999</v>
      </c>
      <c r="D85" s="142">
        <f t="shared" ca="1" si="16"/>
        <v>900.75400000000002</v>
      </c>
      <c r="E85" s="142">
        <f t="shared" ca="1" si="17"/>
        <v>896.43300000000033</v>
      </c>
      <c r="F85" s="142">
        <f t="shared" ca="1" si="21"/>
        <v>14297.144400000001</v>
      </c>
      <c r="H85" s="9"/>
      <c r="I85" s="8"/>
    </row>
    <row r="86" spans="1:10" x14ac:dyDescent="0.2">
      <c r="A86" s="112">
        <v>2014</v>
      </c>
      <c r="B86" s="156">
        <v>41852</v>
      </c>
      <c r="C86" s="142">
        <f t="shared" ca="1" si="19"/>
        <v>12193.242400000003</v>
      </c>
      <c r="D86" s="142">
        <f t="shared" ca="1" si="16"/>
        <v>883.38500000000022</v>
      </c>
      <c r="E86" s="142">
        <f t="shared" ca="1" si="17"/>
        <v>872.61699999999985</v>
      </c>
      <c r="F86" s="142">
        <f t="shared" ca="1" si="21"/>
        <v>13949.244400000003</v>
      </c>
      <c r="H86" s="9"/>
      <c r="I86" s="8"/>
    </row>
    <row r="87" spans="1:10" x14ac:dyDescent="0.2">
      <c r="A87" s="112">
        <v>2014</v>
      </c>
      <c r="B87" s="156">
        <v>41883</v>
      </c>
      <c r="C87" s="142">
        <f t="shared" ca="1" si="19"/>
        <v>11187.381000000001</v>
      </c>
      <c r="D87" s="142">
        <f t="shared" ca="1" si="16"/>
        <v>809.21900000000005</v>
      </c>
      <c r="E87" s="142">
        <f t="shared" ca="1" si="17"/>
        <v>818.91500000000053</v>
      </c>
      <c r="F87" s="142">
        <f t="shared" ca="1" si="21"/>
        <v>12815.515000000003</v>
      </c>
      <c r="H87" s="9"/>
      <c r="I87" s="8"/>
      <c r="J87" s="10"/>
    </row>
    <row r="88" spans="1:10" x14ac:dyDescent="0.2">
      <c r="A88" s="112">
        <v>2014</v>
      </c>
      <c r="B88" s="156">
        <v>41913</v>
      </c>
      <c r="C88" s="142">
        <f t="shared" ca="1" si="19"/>
        <v>11270.439400000001</v>
      </c>
      <c r="D88" s="142">
        <f t="shared" ca="1" si="16"/>
        <v>821.85699999999986</v>
      </c>
      <c r="E88" s="142">
        <f t="shared" ca="1" si="17"/>
        <v>825.60399999999993</v>
      </c>
      <c r="F88" s="142">
        <f t="shared" ca="1" si="21"/>
        <v>12917.9004</v>
      </c>
      <c r="H88" s="9"/>
      <c r="I88" s="8"/>
      <c r="J88" s="10"/>
    </row>
    <row r="89" spans="1:10" x14ac:dyDescent="0.2">
      <c r="A89" s="112">
        <v>2014</v>
      </c>
      <c r="B89" s="156">
        <v>41944</v>
      </c>
      <c r="C89" s="142">
        <f t="shared" ca="1" si="19"/>
        <v>10927.997600000001</v>
      </c>
      <c r="D89" s="142">
        <f t="shared" ca="1" si="16"/>
        <v>803.71899999999994</v>
      </c>
      <c r="E89" s="142">
        <f t="shared" ca="1" si="17"/>
        <v>782.90499999999975</v>
      </c>
      <c r="F89" s="142">
        <f t="shared" ca="1" si="21"/>
        <v>12514.621599999999</v>
      </c>
      <c r="H89" s="9"/>
      <c r="I89" s="8"/>
      <c r="J89" s="10"/>
    </row>
    <row r="90" spans="1:10" x14ac:dyDescent="0.2">
      <c r="A90" s="112">
        <v>2014</v>
      </c>
      <c r="B90" s="157">
        <v>41974</v>
      </c>
      <c r="C90" s="143">
        <f t="shared" ca="1" si="19"/>
        <v>11208.923400000003</v>
      </c>
      <c r="D90" s="143">
        <f t="shared" ca="1" si="16"/>
        <v>857.29699999999991</v>
      </c>
      <c r="E90" s="143">
        <f t="shared" ca="1" si="17"/>
        <v>774.09799999999996</v>
      </c>
      <c r="F90" s="143">
        <f t="shared" ca="1" si="21"/>
        <v>12840.318400000004</v>
      </c>
      <c r="H90" s="9"/>
      <c r="I90" s="8"/>
      <c r="J90" s="10"/>
    </row>
    <row r="91" spans="1:10" x14ac:dyDescent="0.2">
      <c r="A91" s="112">
        <v>2015</v>
      </c>
      <c r="B91" s="155">
        <v>42005</v>
      </c>
      <c r="C91" s="141">
        <f t="shared" ca="1" si="19"/>
        <v>10899.181000000004</v>
      </c>
      <c r="D91" s="141">
        <f t="shared" ca="1" si="16"/>
        <v>955.33</v>
      </c>
      <c r="E91" s="141">
        <f t="shared" ca="1" si="17"/>
        <v>854.85900000000038</v>
      </c>
      <c r="F91" s="141">
        <f ca="1">SUM(C91:E91)</f>
        <v>12709.370000000004</v>
      </c>
      <c r="H91" s="9"/>
      <c r="I91" s="8"/>
      <c r="J91" s="10"/>
    </row>
    <row r="92" spans="1:10" x14ac:dyDescent="0.2">
      <c r="A92" s="112">
        <v>2015</v>
      </c>
      <c r="B92" s="156">
        <v>42036</v>
      </c>
      <c r="C92" s="142">
        <f t="shared" ca="1" si="19"/>
        <v>9916.2048000000032</v>
      </c>
      <c r="D92" s="142">
        <f t="shared" ca="1" si="16"/>
        <v>834.07800000000009</v>
      </c>
      <c r="E92" s="142">
        <f t="shared" ca="1" si="17"/>
        <v>801.26200000000131</v>
      </c>
      <c r="F92" s="142">
        <f t="shared" ref="F92:F102" ca="1" si="22">SUM(C92:E92)</f>
        <v>11551.544800000003</v>
      </c>
      <c r="H92" s="9"/>
      <c r="I92" s="8"/>
      <c r="J92" s="10"/>
    </row>
    <row r="93" spans="1:10" x14ac:dyDescent="0.2">
      <c r="A93" s="112">
        <v>2015</v>
      </c>
      <c r="B93" s="156">
        <v>42064</v>
      </c>
      <c r="C93" s="142">
        <f t="shared" ca="1" si="19"/>
        <v>11619.011</v>
      </c>
      <c r="D93" s="142">
        <f t="shared" ca="1" si="16"/>
        <v>855.98900000000003</v>
      </c>
      <c r="E93" s="142">
        <f t="shared" ca="1" si="17"/>
        <v>879.64699999999903</v>
      </c>
      <c r="F93" s="142">
        <f t="shared" ca="1" si="22"/>
        <v>13354.646999999999</v>
      </c>
      <c r="H93" s="9"/>
      <c r="I93" s="8"/>
      <c r="J93" s="10"/>
    </row>
    <row r="94" spans="1:10" x14ac:dyDescent="0.2">
      <c r="A94" s="112">
        <v>2015</v>
      </c>
      <c r="B94" s="156">
        <v>42095</v>
      </c>
      <c r="C94" s="142">
        <f t="shared" ca="1" si="19"/>
        <v>11557.550799999997</v>
      </c>
      <c r="D94" s="142">
        <f t="shared" ca="1" si="16"/>
        <v>850.84100000000001</v>
      </c>
      <c r="E94" s="142">
        <f t="shared" ca="1" si="17"/>
        <v>867.70800000000099</v>
      </c>
      <c r="F94" s="142">
        <f t="shared" ca="1" si="22"/>
        <v>13276.099799999998</v>
      </c>
      <c r="H94" s="9"/>
      <c r="I94" s="8"/>
      <c r="J94" s="5"/>
    </row>
    <row r="95" spans="1:10" x14ac:dyDescent="0.2">
      <c r="A95" s="112">
        <v>2015</v>
      </c>
      <c r="B95" s="156">
        <v>42125</v>
      </c>
      <c r="C95" s="142">
        <f t="shared" ca="1" si="19"/>
        <v>12094.2534</v>
      </c>
      <c r="D95" s="142">
        <f t="shared" ca="1" si="16"/>
        <v>906.34400000000016</v>
      </c>
      <c r="E95" s="142">
        <f t="shared" ca="1" si="17"/>
        <v>858.82299999999952</v>
      </c>
      <c r="F95" s="142">
        <f t="shared" ca="1" si="22"/>
        <v>13859.420400000001</v>
      </c>
      <c r="H95" s="9"/>
      <c r="I95" s="8"/>
      <c r="J95" s="5"/>
    </row>
    <row r="96" spans="1:10" x14ac:dyDescent="0.2">
      <c r="A96" s="112">
        <v>2015</v>
      </c>
      <c r="B96" s="156">
        <v>42156</v>
      </c>
      <c r="C96" s="142">
        <f t="shared" ca="1" si="19"/>
        <v>12301.332500000002</v>
      </c>
      <c r="D96" s="142">
        <f t="shared" ca="1" si="16"/>
        <v>914.35500000000013</v>
      </c>
      <c r="E96" s="142">
        <f t="shared" ca="1" si="17"/>
        <v>899.79599999999903</v>
      </c>
      <c r="F96" s="142">
        <f t="shared" ca="1" si="22"/>
        <v>14115.4835</v>
      </c>
      <c r="H96" s="9"/>
      <c r="I96" s="8"/>
      <c r="J96" s="5"/>
    </row>
    <row r="97" spans="1:10" x14ac:dyDescent="0.2">
      <c r="A97" s="112">
        <v>2015</v>
      </c>
      <c r="B97" s="156">
        <v>42186</v>
      </c>
      <c r="C97" s="142">
        <f ca="1">SUMIF(INDIRECT(CONCATENATE("'",CONCATENATE(MID(YEAR($B97),3,2),"Aysén","'!$A$8:$A$375"))),MONTH($B97),INDIRECT(CONCATENATE("'",CONCATENATE(MID(YEAR($B97),3,2),"Aysén","'!$l$8:$l$375"))))</f>
        <v>12617.349500000004</v>
      </c>
      <c r="D97" s="142">
        <f t="shared" ca="1" si="16"/>
        <v>939.55499999999984</v>
      </c>
      <c r="E97" s="142">
        <f t="shared" ca="1" si="17"/>
        <v>943.41800000000069</v>
      </c>
      <c r="F97" s="142">
        <f t="shared" ca="1" si="22"/>
        <v>14500.322500000006</v>
      </c>
      <c r="H97" s="9"/>
      <c r="I97" s="8"/>
      <c r="J97" s="5"/>
    </row>
    <row r="98" spans="1:10" x14ac:dyDescent="0.2">
      <c r="A98" s="112">
        <v>2015</v>
      </c>
      <c r="B98" s="156">
        <v>42217</v>
      </c>
      <c r="C98" s="142">
        <f t="shared" ca="1" si="19"/>
        <v>12440.059999999998</v>
      </c>
      <c r="D98" s="142">
        <f t="shared" ca="1" si="16"/>
        <v>936.50200000000018</v>
      </c>
      <c r="E98" s="142">
        <f t="shared" ca="1" si="17"/>
        <v>939.75099999999975</v>
      </c>
      <c r="F98" s="142">
        <f t="shared" ca="1" si="22"/>
        <v>14316.312999999998</v>
      </c>
      <c r="H98" s="9"/>
      <c r="I98" s="8"/>
      <c r="J98" s="5"/>
    </row>
    <row r="99" spans="1:10" x14ac:dyDescent="0.2">
      <c r="A99" s="112">
        <v>2015</v>
      </c>
      <c r="B99" s="156">
        <v>42248</v>
      </c>
      <c r="C99" s="142">
        <f t="shared" ca="1" si="19"/>
        <v>11185.677600000003</v>
      </c>
      <c r="D99" s="142">
        <f t="shared" ca="1" si="16"/>
        <v>865.09299999999996</v>
      </c>
      <c r="E99" s="142">
        <f t="shared" ca="1" si="17"/>
        <v>875.39399999999989</v>
      </c>
      <c r="F99" s="142">
        <f t="shared" ca="1" si="22"/>
        <v>12926.164600000004</v>
      </c>
      <c r="H99" s="9"/>
      <c r="J99" s="5"/>
    </row>
    <row r="100" spans="1:10" x14ac:dyDescent="0.2">
      <c r="A100" s="112">
        <v>2015</v>
      </c>
      <c r="B100" s="156">
        <v>42278</v>
      </c>
      <c r="C100" s="142">
        <f t="shared" ca="1" si="19"/>
        <v>11154.810399999997</v>
      </c>
      <c r="D100" s="142">
        <f t="shared" ca="1" si="16"/>
        <v>874.64699999999993</v>
      </c>
      <c r="E100" s="142">
        <f t="shared" ca="1" si="17"/>
        <v>872.94</v>
      </c>
      <c r="F100" s="142">
        <f t="shared" ca="1" si="22"/>
        <v>12902.397399999996</v>
      </c>
      <c r="H100" s="9"/>
      <c r="J100" s="10"/>
    </row>
    <row r="101" spans="1:10" x14ac:dyDescent="0.2">
      <c r="A101" s="112">
        <v>2015</v>
      </c>
      <c r="B101" s="156">
        <v>42309</v>
      </c>
      <c r="C101" s="142">
        <f t="shared" ca="1" si="19"/>
        <v>10602.773799999997</v>
      </c>
      <c r="D101" s="142">
        <f t="shared" ca="1" si="16"/>
        <v>868.06499999999994</v>
      </c>
      <c r="E101" s="142">
        <f t="shared" ca="1" si="17"/>
        <v>821.29500000000019</v>
      </c>
      <c r="F101" s="142">
        <f t="shared" ca="1" si="22"/>
        <v>12292.133799999998</v>
      </c>
      <c r="H101" s="9"/>
      <c r="J101" s="10"/>
    </row>
    <row r="102" spans="1:10" x14ac:dyDescent="0.2">
      <c r="A102" s="112">
        <v>2015</v>
      </c>
      <c r="B102" s="157">
        <v>42339</v>
      </c>
      <c r="C102" s="143">
        <f t="shared" ca="1" si="19"/>
        <v>10673.854800000005</v>
      </c>
      <c r="D102" s="143">
        <f t="shared" ca="1" si="16"/>
        <v>915.10199999999998</v>
      </c>
      <c r="E102" s="143">
        <f t="shared" ca="1" si="17"/>
        <v>855.09999999999991</v>
      </c>
      <c r="F102" s="143">
        <f t="shared" ca="1" si="22"/>
        <v>12444.056800000006</v>
      </c>
      <c r="H102" s="9"/>
      <c r="J102" s="10"/>
    </row>
    <row r="103" spans="1:10" x14ac:dyDescent="0.2">
      <c r="A103" s="112">
        <v>2016</v>
      </c>
      <c r="B103" s="155">
        <v>42370</v>
      </c>
      <c r="C103" s="141">
        <f t="shared" ref="C103:C114" ca="1" si="23">SUMIF(INDIRECT(CONCATENATE("'",CONCATENATE(MID(YEAR($B103),3,2),"Aysén","'!$A$8:$A$376"))),MONTH($B103),INDIRECT(CONCATENATE("'",CONCATENATE(MID(YEAR($B103),3,2),"Aysén","'!$N$8:$N$376"))))</f>
        <v>10450.620000000003</v>
      </c>
      <c r="D103" s="141">
        <f ca="1">SUMIF(INDIRECT(CONCATENATE("'",CONCATENATE(MID(YEAR($B103),3,2),"Gral. Carrera","'!$A$8:$A$376"))),MONTH($B103),INDIRECT(CONCATENATE("'",CONCATENATE(MID(YEAR($B103),3,2),"Gral. Carrera","'!$F$8:$F$376"))))</f>
        <v>1011.1590000000002</v>
      </c>
      <c r="E103" s="141">
        <f t="shared" ref="E103:E114" ca="1" si="24">SUMIF(INDIRECT(CONCATENATE("'",CONCATENATE(MID(YEAR($B103),3,2),"Palena","'!$A$8:$A$376"))),MONTH($B103),INDIRECT(CONCATENATE("'",CONCATENATE(MID(YEAR($B103),3,2),"Palena","'!$J$8:$J$376"))))</f>
        <v>915.02799999999991</v>
      </c>
      <c r="F103" s="141">
        <f ca="1">SUM(C103:E103)</f>
        <v>12376.807000000003</v>
      </c>
      <c r="H103" s="9"/>
      <c r="J103" s="10"/>
    </row>
    <row r="104" spans="1:10" x14ac:dyDescent="0.2">
      <c r="A104" s="112">
        <v>2016</v>
      </c>
      <c r="B104" s="156">
        <v>42401</v>
      </c>
      <c r="C104" s="142">
        <f t="shared" ca="1" si="23"/>
        <v>10122.128199999999</v>
      </c>
      <c r="D104" s="142">
        <f t="shared" ref="D104:D114" ca="1" si="25">SUMIF(INDIRECT(CONCATENATE("'",CONCATENATE(MID(YEAR($B104),3,2),"Gral. Carrera","'!$A$8:$A$376"))),MONTH($B104),INDIRECT(CONCATENATE("'",CONCATENATE(MID(YEAR($B104),3,2),"Gral. Carrera","'!$F$8:$F$376"))))</f>
        <v>889.56999999999994</v>
      </c>
      <c r="E104" s="142">
        <f t="shared" ca="1" si="24"/>
        <v>903.053</v>
      </c>
      <c r="F104" s="142">
        <f t="shared" ref="F104:F114" ca="1" si="26">SUM(C104:E104)</f>
        <v>11914.751199999999</v>
      </c>
      <c r="H104" s="9"/>
      <c r="J104" s="10"/>
    </row>
    <row r="105" spans="1:10" x14ac:dyDescent="0.2">
      <c r="A105" s="112">
        <v>2016</v>
      </c>
      <c r="B105" s="156">
        <v>42430</v>
      </c>
      <c r="C105" s="142">
        <f t="shared" ca="1" si="23"/>
        <v>11075.168399999999</v>
      </c>
      <c r="D105" s="142">
        <f t="shared" ca="1" si="25"/>
        <v>935.596</v>
      </c>
      <c r="E105" s="142">
        <f t="shared" ca="1" si="24"/>
        <v>938.56399999999996</v>
      </c>
      <c r="F105" s="142">
        <f t="shared" ca="1" si="26"/>
        <v>12949.328399999999</v>
      </c>
      <c r="H105" s="9"/>
      <c r="J105" s="10"/>
    </row>
    <row r="106" spans="1:10" x14ac:dyDescent="0.2">
      <c r="A106" s="112">
        <v>2016</v>
      </c>
      <c r="B106" s="156">
        <v>42461</v>
      </c>
      <c r="C106" s="142">
        <f t="shared" ca="1" si="23"/>
        <v>11432.867</v>
      </c>
      <c r="D106" s="142">
        <f t="shared" ca="1" si="25"/>
        <v>913.70799999999974</v>
      </c>
      <c r="E106" s="142">
        <f t="shared" ca="1" si="24"/>
        <v>920.52699999999993</v>
      </c>
      <c r="F106" s="142">
        <f t="shared" ca="1" si="26"/>
        <v>13267.102000000001</v>
      </c>
      <c r="H106" s="9"/>
      <c r="J106" s="10"/>
    </row>
    <row r="107" spans="1:10" x14ac:dyDescent="0.2">
      <c r="A107" s="112">
        <v>2016</v>
      </c>
      <c r="B107" s="156">
        <v>42491</v>
      </c>
      <c r="C107" s="142">
        <f t="shared" ca="1" si="23"/>
        <v>12037.170464999997</v>
      </c>
      <c r="D107" s="142">
        <f t="shared" ca="1" si="25"/>
        <v>978.88700000000006</v>
      </c>
      <c r="E107" s="142">
        <f t="shared" ca="1" si="24"/>
        <v>924.08900000000017</v>
      </c>
      <c r="F107" s="142">
        <f t="shared" ca="1" si="26"/>
        <v>13940.146464999998</v>
      </c>
      <c r="H107" s="9"/>
      <c r="J107" s="10"/>
    </row>
    <row r="108" spans="1:10" x14ac:dyDescent="0.2">
      <c r="A108" s="112">
        <v>2016</v>
      </c>
      <c r="B108" s="156">
        <v>42522</v>
      </c>
      <c r="C108" s="142">
        <f t="shared" ca="1" si="23"/>
        <v>12094.890999999996</v>
      </c>
      <c r="D108" s="142">
        <f t="shared" ca="1" si="25"/>
        <v>956.87400000000025</v>
      </c>
      <c r="E108" s="142">
        <f t="shared" ca="1" si="24"/>
        <v>921.79700000000003</v>
      </c>
      <c r="F108" s="142">
        <f t="shared" ca="1" si="26"/>
        <v>13973.561999999996</v>
      </c>
      <c r="H108" s="9"/>
      <c r="J108" s="10"/>
    </row>
    <row r="109" spans="1:10" x14ac:dyDescent="0.2">
      <c r="A109" s="112">
        <v>2016</v>
      </c>
      <c r="B109" s="156">
        <v>42552</v>
      </c>
      <c r="C109" s="142">
        <f t="shared" ca="1" si="23"/>
        <v>12234.287600000001</v>
      </c>
      <c r="D109" s="142">
        <f t="shared" ca="1" si="25"/>
        <v>949.87799999999993</v>
      </c>
      <c r="E109" s="142">
        <f t="shared" ca="1" si="24"/>
        <v>974.51600000000019</v>
      </c>
      <c r="F109" s="142">
        <f t="shared" ca="1" si="26"/>
        <v>14158.681600000002</v>
      </c>
      <c r="H109" s="9"/>
      <c r="J109" s="10"/>
    </row>
    <row r="110" spans="1:10" x14ac:dyDescent="0.2">
      <c r="A110" s="112">
        <v>2016</v>
      </c>
      <c r="B110" s="156">
        <v>42583</v>
      </c>
      <c r="C110" s="142">
        <f t="shared" ca="1" si="23"/>
        <v>12338.105800000001</v>
      </c>
      <c r="D110" s="142">
        <f t="shared" ca="1" si="25"/>
        <v>951.87300000000016</v>
      </c>
      <c r="E110" s="142">
        <f t="shared" ca="1" si="24"/>
        <v>1005.22</v>
      </c>
      <c r="F110" s="142">
        <f t="shared" ca="1" si="26"/>
        <v>14295.1988</v>
      </c>
      <c r="H110" s="9"/>
      <c r="J110" s="10"/>
    </row>
    <row r="111" spans="1:10" x14ac:dyDescent="0.2">
      <c r="A111" s="112">
        <v>2016</v>
      </c>
      <c r="B111" s="156">
        <v>42614</v>
      </c>
      <c r="C111" s="142">
        <f t="shared" ca="1" si="23"/>
        <v>11278.889000000005</v>
      </c>
      <c r="D111" s="142">
        <f t="shared" ca="1" si="25"/>
        <v>864.92300000000012</v>
      </c>
      <c r="E111" s="142">
        <f t="shared" ca="1" si="24"/>
        <v>901.62299999999993</v>
      </c>
      <c r="F111" s="142">
        <f t="shared" ca="1" si="26"/>
        <v>13045.435000000005</v>
      </c>
      <c r="H111" s="9"/>
      <c r="J111" s="10"/>
    </row>
    <row r="112" spans="1:10" x14ac:dyDescent="0.2">
      <c r="A112" s="112">
        <v>2016</v>
      </c>
      <c r="B112" s="156">
        <v>42644</v>
      </c>
      <c r="C112" s="142">
        <f t="shared" ca="1" si="23"/>
        <v>10907.118800000002</v>
      </c>
      <c r="D112" s="142">
        <f t="shared" ca="1" si="25"/>
        <v>874.44900000000007</v>
      </c>
      <c r="E112" s="142">
        <f t="shared" ca="1" si="24"/>
        <v>927.077</v>
      </c>
      <c r="F112" s="142">
        <f t="shared" ca="1" si="26"/>
        <v>12708.644800000002</v>
      </c>
      <c r="H112" s="9"/>
      <c r="J112" s="10"/>
    </row>
    <row r="113" spans="1:10" x14ac:dyDescent="0.2">
      <c r="A113" s="112">
        <v>2016</v>
      </c>
      <c r="B113" s="156">
        <v>42675</v>
      </c>
      <c r="C113" s="142">
        <f t="shared" ca="1" si="23"/>
        <v>10195.750700000001</v>
      </c>
      <c r="D113" s="142">
        <f t="shared" ca="1" si="25"/>
        <v>886.23100000000011</v>
      </c>
      <c r="E113" s="142">
        <f t="shared" ca="1" si="24"/>
        <v>885.84</v>
      </c>
      <c r="F113" s="142">
        <f t="shared" ca="1" si="26"/>
        <v>11967.8217</v>
      </c>
      <c r="H113" s="9"/>
      <c r="J113" s="10"/>
    </row>
    <row r="114" spans="1:10" x14ac:dyDescent="0.2">
      <c r="A114" s="112">
        <v>2016</v>
      </c>
      <c r="B114" s="157">
        <v>42705</v>
      </c>
      <c r="C114" s="143">
        <f t="shared" ca="1" si="23"/>
        <v>10270.523200000001</v>
      </c>
      <c r="D114" s="143">
        <f t="shared" ca="1" si="25"/>
        <v>936.96400000000017</v>
      </c>
      <c r="E114" s="143">
        <f t="shared" ca="1" si="24"/>
        <v>949.74500000000012</v>
      </c>
      <c r="F114" s="143">
        <f t="shared" ca="1" si="26"/>
        <v>12157.232200000002</v>
      </c>
      <c r="H114" s="9"/>
      <c r="J114" s="10"/>
    </row>
    <row r="115" spans="1:10" x14ac:dyDescent="0.2">
      <c r="A115" s="112">
        <v>2017</v>
      </c>
      <c r="B115" s="155">
        <v>42736</v>
      </c>
      <c r="C115" s="141">
        <f t="shared" ref="C115:C150" ca="1" si="27">SUMIF(INDIRECT(CONCATENATE("'",CONCATENATE(MID(YEAR($B115),3,2),"Aysén","'!$A$8:$A$376"))),MONTH($B115),INDIRECT(CONCATENATE("'",CONCATENATE(MID(YEAR($B115),3,2),"Aysén","'!$M$8:$M$376"))))</f>
        <v>10004.181</v>
      </c>
      <c r="D115" s="141">
        <f t="shared" ref="D115:D150" ca="1" si="28">SUMIF(INDIRECT(CONCATENATE("'",CONCATENATE(MID(YEAR($B115),3,2),"Gral. Carrera","'!$A$8:$A$376"))),MONTH($B115),INDIRECT(CONCATENATE("'",CONCATENATE(MID(YEAR($B115),3,2),"Gral. Carrera","'!$F$8:$F$376"))))</f>
        <v>1040.857</v>
      </c>
      <c r="E115" s="141">
        <f t="shared" ref="E115:E150" ca="1" si="29">SUMIF(INDIRECT(CONCATENATE("'",CONCATENATE(MID(YEAR($B115),3,2),"Palena","'!$A$8:$A$376"))),MONTH($B115),INDIRECT(CONCATENATE("'",CONCATENATE(MID(YEAR($B115),3,2),"Palena","'!$J$8:$J$376"))))</f>
        <v>1003.7850000000003</v>
      </c>
      <c r="F115" s="141">
        <f ca="1">SUM(C115:E115)</f>
        <v>12048.823</v>
      </c>
      <c r="H115" s="9"/>
      <c r="J115" s="10"/>
    </row>
    <row r="116" spans="1:10" x14ac:dyDescent="0.2">
      <c r="A116" s="112">
        <v>2017</v>
      </c>
      <c r="B116" s="156">
        <v>42767</v>
      </c>
      <c r="C116" s="142">
        <f t="shared" ca="1" si="27"/>
        <v>8855.6980000000021</v>
      </c>
      <c r="D116" s="142">
        <f t="shared" ca="1" si="28"/>
        <v>895.85700000000008</v>
      </c>
      <c r="E116" s="142">
        <f t="shared" ca="1" si="29"/>
        <v>978.85600000000011</v>
      </c>
      <c r="F116" s="142">
        <f t="shared" ref="F116:F126" ca="1" si="30">SUM(C116:E116)</f>
        <v>10730.411000000002</v>
      </c>
      <c r="H116" s="9"/>
      <c r="J116" s="10"/>
    </row>
    <row r="117" spans="1:10" x14ac:dyDescent="0.2">
      <c r="A117" s="112">
        <v>2017</v>
      </c>
      <c r="B117" s="156">
        <v>42795</v>
      </c>
      <c r="C117" s="142">
        <f t="shared" ca="1" si="27"/>
        <v>10967.550000000005</v>
      </c>
      <c r="D117" s="142">
        <f t="shared" ca="1" si="28"/>
        <v>993.01200000000006</v>
      </c>
      <c r="E117" s="142">
        <f t="shared" ca="1" si="29"/>
        <v>1038.3420000000001</v>
      </c>
      <c r="F117" s="142">
        <f t="shared" ca="1" si="30"/>
        <v>12998.904000000006</v>
      </c>
      <c r="H117" s="9"/>
      <c r="J117" s="10"/>
    </row>
    <row r="118" spans="1:10" x14ac:dyDescent="0.2">
      <c r="A118" s="112">
        <v>2017</v>
      </c>
      <c r="B118" s="156">
        <v>42826</v>
      </c>
      <c r="C118" s="142">
        <f t="shared" ca="1" si="27"/>
        <v>10642.769199999997</v>
      </c>
      <c r="D118" s="142">
        <f t="shared" ca="1" si="28"/>
        <v>934.447</v>
      </c>
      <c r="E118" s="142">
        <f t="shared" ca="1" si="29"/>
        <v>1004.3050000000001</v>
      </c>
      <c r="F118" s="142">
        <f t="shared" ca="1" si="30"/>
        <v>12581.521199999997</v>
      </c>
      <c r="H118" s="9"/>
    </row>
    <row r="119" spans="1:10" x14ac:dyDescent="0.2">
      <c r="A119" s="112">
        <v>2017</v>
      </c>
      <c r="B119" s="156">
        <v>42856</v>
      </c>
      <c r="C119" s="142">
        <f t="shared" ca="1" si="27"/>
        <v>12157.307799999997</v>
      </c>
      <c r="D119" s="142">
        <f t="shared" ca="1" si="28"/>
        <v>1016.8750000000002</v>
      </c>
      <c r="E119" s="142">
        <f t="shared" ca="1" si="29"/>
        <v>1067.8810000000001</v>
      </c>
      <c r="F119" s="142">
        <f t="shared" ca="1" si="30"/>
        <v>14242.063799999996</v>
      </c>
      <c r="H119" s="9"/>
    </row>
    <row r="120" spans="1:10" x14ac:dyDescent="0.2">
      <c r="A120" s="112">
        <v>2017</v>
      </c>
      <c r="B120" s="156">
        <v>42887</v>
      </c>
      <c r="C120" s="142">
        <f t="shared" ca="1" si="27"/>
        <v>12329.050999999998</v>
      </c>
      <c r="D120" s="142">
        <f t="shared" ca="1" si="28"/>
        <v>1044.9169999999999</v>
      </c>
      <c r="E120" s="142">
        <f t="shared" ca="1" si="29"/>
        <v>1050.924</v>
      </c>
      <c r="F120" s="142">
        <f t="shared" ca="1" si="30"/>
        <v>14424.891999999996</v>
      </c>
      <c r="H120" s="9"/>
    </row>
    <row r="121" spans="1:10" x14ac:dyDescent="0.2">
      <c r="A121" s="112">
        <v>2017</v>
      </c>
      <c r="B121" s="156">
        <v>42917</v>
      </c>
      <c r="C121" s="142">
        <f t="shared" ca="1" si="27"/>
        <v>12981.374</v>
      </c>
      <c r="D121" s="142">
        <f t="shared" ca="1" si="28"/>
        <v>1027.9930000000002</v>
      </c>
      <c r="E121" s="142">
        <f t="shared" ca="1" si="29"/>
        <v>1078.837</v>
      </c>
      <c r="F121" s="142">
        <f t="shared" ca="1" si="30"/>
        <v>15088.204</v>
      </c>
      <c r="H121" s="9"/>
    </row>
    <row r="122" spans="1:10" x14ac:dyDescent="0.2">
      <c r="A122" s="112">
        <v>2017</v>
      </c>
      <c r="B122" s="156">
        <v>42948</v>
      </c>
      <c r="C122" s="142">
        <f t="shared" ca="1" si="27"/>
        <v>12700.634</v>
      </c>
      <c r="D122" s="142">
        <f t="shared" ca="1" si="28"/>
        <v>1019.1800000000001</v>
      </c>
      <c r="E122" s="142">
        <f t="shared" ca="1" si="29"/>
        <v>1085.356</v>
      </c>
      <c r="F122" s="142">
        <f t="shared" ca="1" si="30"/>
        <v>14805.17</v>
      </c>
      <c r="H122" s="9"/>
    </row>
    <row r="123" spans="1:10" x14ac:dyDescent="0.2">
      <c r="A123" s="112">
        <v>2017</v>
      </c>
      <c r="B123" s="156">
        <v>42979</v>
      </c>
      <c r="C123" s="142">
        <f t="shared" ca="1" si="27"/>
        <v>11547.475600000003</v>
      </c>
      <c r="D123" s="142">
        <f t="shared" ca="1" si="28"/>
        <v>947.53699999999992</v>
      </c>
      <c r="E123" s="142">
        <f t="shared" ca="1" si="29"/>
        <v>1019.5690000000001</v>
      </c>
      <c r="F123" s="142">
        <f t="shared" ca="1" si="30"/>
        <v>13514.581600000003</v>
      </c>
      <c r="H123" s="9"/>
    </row>
    <row r="124" spans="1:10" x14ac:dyDescent="0.2">
      <c r="A124" s="112">
        <v>2017</v>
      </c>
      <c r="B124" s="156">
        <v>43009</v>
      </c>
      <c r="C124" s="142">
        <f t="shared" ca="1" si="27"/>
        <v>12007.558799999995</v>
      </c>
      <c r="D124" s="142">
        <f t="shared" ca="1" si="28"/>
        <v>957.58199999999988</v>
      </c>
      <c r="E124" s="142">
        <f t="shared" ca="1" si="29"/>
        <v>1067.0120000000004</v>
      </c>
      <c r="F124" s="142">
        <f t="shared" ca="1" si="30"/>
        <v>14032.152799999996</v>
      </c>
      <c r="H124" s="9"/>
    </row>
    <row r="125" spans="1:10" x14ac:dyDescent="0.2">
      <c r="A125" s="112">
        <v>2017</v>
      </c>
      <c r="B125" s="156">
        <v>43040</v>
      </c>
      <c r="C125" s="142">
        <f t="shared" ca="1" si="27"/>
        <v>10945.537600000001</v>
      </c>
      <c r="D125" s="142">
        <f t="shared" ca="1" si="28"/>
        <v>950.45100000000014</v>
      </c>
      <c r="E125" s="142">
        <f t="shared" ca="1" si="29"/>
        <v>992.0569999999999</v>
      </c>
      <c r="F125" s="142">
        <f t="shared" ca="1" si="30"/>
        <v>12888.045600000003</v>
      </c>
      <c r="H125" s="9"/>
    </row>
    <row r="126" spans="1:10" x14ac:dyDescent="0.2">
      <c r="A126" s="112">
        <v>2017</v>
      </c>
      <c r="B126" s="157">
        <v>43070</v>
      </c>
      <c r="C126" s="143">
        <f t="shared" ca="1" si="27"/>
        <v>11030.019000000002</v>
      </c>
      <c r="D126" s="143">
        <f t="shared" ca="1" si="28"/>
        <v>996.1400000000001</v>
      </c>
      <c r="E126" s="143">
        <f t="shared" ca="1" si="29"/>
        <v>978.16399999999987</v>
      </c>
      <c r="F126" s="143">
        <f t="shared" ca="1" si="30"/>
        <v>13004.323000000002</v>
      </c>
      <c r="H126" s="9"/>
    </row>
    <row r="127" spans="1:10" x14ac:dyDescent="0.2">
      <c r="A127" s="112">
        <v>2018</v>
      </c>
      <c r="B127" s="155">
        <v>43101</v>
      </c>
      <c r="C127" s="141">
        <f t="shared" ca="1" si="27"/>
        <v>10873.419999999998</v>
      </c>
      <c r="D127" s="141">
        <f t="shared" ca="1" si="28"/>
        <v>1106.9839999999999</v>
      </c>
      <c r="E127" s="141">
        <f t="shared" ca="1" si="29"/>
        <v>1016.665</v>
      </c>
      <c r="F127" s="141">
        <f ca="1">SUM(C127:E127)</f>
        <v>12997.069</v>
      </c>
      <c r="H127" s="9"/>
    </row>
    <row r="128" spans="1:10" x14ac:dyDescent="0.2">
      <c r="A128" s="112">
        <v>2018</v>
      </c>
      <c r="B128" s="156">
        <v>43132</v>
      </c>
      <c r="C128" s="142">
        <f t="shared" ca="1" si="27"/>
        <v>9995.2181999999939</v>
      </c>
      <c r="D128" s="142">
        <f t="shared" ca="1" si="28"/>
        <v>960.55599999999993</v>
      </c>
      <c r="E128" s="142">
        <f t="shared" ca="1" si="29"/>
        <v>972.78300000000002</v>
      </c>
      <c r="F128" s="142">
        <f t="shared" ref="F128:F138" ca="1" si="31">SUM(C128:E128)</f>
        <v>11928.557199999994</v>
      </c>
      <c r="H128" s="210"/>
    </row>
    <row r="129" spans="1:8" x14ac:dyDescent="0.2">
      <c r="A129" s="112">
        <v>2018</v>
      </c>
      <c r="B129" s="156">
        <v>43160</v>
      </c>
      <c r="C129" s="142">
        <f t="shared" ca="1" si="27"/>
        <v>11900.460399999996</v>
      </c>
      <c r="D129" s="142">
        <f t="shared" ca="1" si="28"/>
        <v>1035.1950000000002</v>
      </c>
      <c r="E129" s="142">
        <f t="shared" ca="1" si="29"/>
        <v>1060.8239999999998</v>
      </c>
      <c r="F129" s="142">
        <f t="shared" ca="1" si="31"/>
        <v>13996.479399999997</v>
      </c>
      <c r="H129" s="9"/>
    </row>
    <row r="130" spans="1:8" x14ac:dyDescent="0.2">
      <c r="A130" s="112">
        <v>2018</v>
      </c>
      <c r="B130" s="156">
        <v>43191</v>
      </c>
      <c r="C130" s="142">
        <f t="shared" ca="1" si="27"/>
        <v>12113.895140999995</v>
      </c>
      <c r="D130" s="142">
        <f t="shared" ca="1" si="28"/>
        <v>997.09900000000016</v>
      </c>
      <c r="E130" s="142">
        <f t="shared" ca="1" si="29"/>
        <v>1044.56</v>
      </c>
      <c r="F130" s="142">
        <f t="shared" ca="1" si="31"/>
        <v>14155.554140999995</v>
      </c>
      <c r="H130" s="9"/>
    </row>
    <row r="131" spans="1:8" x14ac:dyDescent="0.2">
      <c r="A131" s="112">
        <v>2018</v>
      </c>
      <c r="B131" s="156">
        <v>43221</v>
      </c>
      <c r="C131" s="142">
        <f t="shared" ca="1" si="27"/>
        <v>12971.759191999998</v>
      </c>
      <c r="D131" s="142">
        <f t="shared" ca="1" si="28"/>
        <v>1047.7919999999999</v>
      </c>
      <c r="E131" s="142">
        <f t="shared" ca="1" si="29"/>
        <v>1097.8370000000002</v>
      </c>
      <c r="F131" s="142">
        <f t="shared" ca="1" si="31"/>
        <v>15117.388191999997</v>
      </c>
      <c r="H131" s="9"/>
    </row>
    <row r="132" spans="1:8" x14ac:dyDescent="0.2">
      <c r="A132" s="112">
        <v>2018</v>
      </c>
      <c r="B132" s="156">
        <v>43252</v>
      </c>
      <c r="C132" s="142">
        <f t="shared" ca="1" si="27"/>
        <v>13840.476399999996</v>
      </c>
      <c r="D132" s="142">
        <f t="shared" ca="1" si="28"/>
        <v>1083.1200000000001</v>
      </c>
      <c r="E132" s="142">
        <f t="shared" ca="1" si="29"/>
        <v>1125.6509999999998</v>
      </c>
      <c r="F132" s="142">
        <f t="shared" ca="1" si="31"/>
        <v>16049.247399999997</v>
      </c>
      <c r="H132" s="9"/>
    </row>
    <row r="133" spans="1:8" x14ac:dyDescent="0.2">
      <c r="A133" s="112">
        <v>2018</v>
      </c>
      <c r="B133" s="156">
        <v>43282</v>
      </c>
      <c r="C133" s="142">
        <f t="shared" ca="1" si="27"/>
        <v>14023.944939999998</v>
      </c>
      <c r="D133" s="142">
        <f t="shared" ca="1" si="28"/>
        <v>1090.327</v>
      </c>
      <c r="E133" s="142">
        <f t="shared" ca="1" si="29"/>
        <v>1097.6580000000001</v>
      </c>
      <c r="F133" s="142">
        <f t="shared" ca="1" si="31"/>
        <v>16211.929939999996</v>
      </c>
      <c r="H133" s="9"/>
    </row>
    <row r="134" spans="1:8" x14ac:dyDescent="0.2">
      <c r="A134" s="112">
        <v>2018</v>
      </c>
      <c r="B134" s="156">
        <v>43313</v>
      </c>
      <c r="C134" s="142">
        <f t="shared" ca="1" si="27"/>
        <v>13531.73680000001</v>
      </c>
      <c r="D134" s="142">
        <f t="shared" ca="1" si="28"/>
        <v>1062.875</v>
      </c>
      <c r="E134" s="142">
        <f t="shared" ca="1" si="29"/>
        <v>1080.2630000000001</v>
      </c>
      <c r="F134" s="142">
        <f t="shared" ca="1" si="31"/>
        <v>15674.874800000011</v>
      </c>
      <c r="H134" s="9"/>
    </row>
    <row r="135" spans="1:8" x14ac:dyDescent="0.2">
      <c r="A135" s="112">
        <v>2018</v>
      </c>
      <c r="B135" s="156">
        <v>43344</v>
      </c>
      <c r="C135" s="142">
        <f t="shared" ca="1" si="27"/>
        <v>12381.251199999995</v>
      </c>
      <c r="D135" s="142">
        <f t="shared" ca="1" si="28"/>
        <v>982.10099999999989</v>
      </c>
      <c r="E135" s="142">
        <f t="shared" ca="1" si="29"/>
        <v>1012.2710000000001</v>
      </c>
      <c r="F135" s="142">
        <f t="shared" ca="1" si="31"/>
        <v>14375.623199999996</v>
      </c>
      <c r="H135" s="9"/>
    </row>
    <row r="136" spans="1:8" x14ac:dyDescent="0.2">
      <c r="A136" s="112">
        <v>2018</v>
      </c>
      <c r="B136" s="156">
        <v>43374</v>
      </c>
      <c r="C136" s="142">
        <f t="shared" ca="1" si="27"/>
        <v>12923.337599999999</v>
      </c>
      <c r="D136" s="142">
        <f t="shared" ca="1" si="28"/>
        <v>1008.6690000000001</v>
      </c>
      <c r="E136" s="142">
        <f t="shared" ca="1" si="29"/>
        <v>1030.452</v>
      </c>
      <c r="F136" s="142">
        <f t="shared" ca="1" si="31"/>
        <v>14962.458599999998</v>
      </c>
      <c r="H136" s="9"/>
    </row>
    <row r="137" spans="1:8" x14ac:dyDescent="0.2">
      <c r="A137" s="112">
        <v>2018</v>
      </c>
      <c r="B137" s="156">
        <v>43405</v>
      </c>
      <c r="C137" s="142">
        <f t="shared" ca="1" si="27"/>
        <v>11754.286400000005</v>
      </c>
      <c r="D137" s="142">
        <f t="shared" ca="1" si="28"/>
        <v>982.77400000000023</v>
      </c>
      <c r="E137" s="142">
        <f t="shared" ca="1" si="29"/>
        <v>972.79399999999987</v>
      </c>
      <c r="F137" s="142">
        <f t="shared" ca="1" si="31"/>
        <v>13709.854400000004</v>
      </c>
      <c r="H137" s="9"/>
    </row>
    <row r="138" spans="1:8" x14ac:dyDescent="0.2">
      <c r="A138" s="112">
        <v>2018</v>
      </c>
      <c r="B138" s="157">
        <v>43435</v>
      </c>
      <c r="C138" s="143">
        <f t="shared" ca="1" si="27"/>
        <v>11620.115600000001</v>
      </c>
      <c r="D138" s="143">
        <f t="shared" ca="1" si="28"/>
        <v>1044.2619999999999</v>
      </c>
      <c r="E138" s="143">
        <f t="shared" ca="1" si="29"/>
        <v>998.13</v>
      </c>
      <c r="F138" s="143">
        <f t="shared" ca="1" si="31"/>
        <v>13662.507600000001</v>
      </c>
      <c r="H138" s="9"/>
    </row>
    <row r="139" spans="1:8" x14ac:dyDescent="0.2">
      <c r="A139" s="112">
        <v>2019</v>
      </c>
      <c r="B139" s="155">
        <v>43466</v>
      </c>
      <c r="C139" s="141">
        <f t="shared" ca="1" si="27"/>
        <v>11699.272926289002</v>
      </c>
      <c r="D139" s="141">
        <f t="shared" ca="1" si="28"/>
        <v>1151.1360000000002</v>
      </c>
      <c r="E139" s="141">
        <f t="shared" ca="1" si="29"/>
        <v>1050.8979999999999</v>
      </c>
      <c r="F139" s="141">
        <f ca="1">SUM(C139:E139)</f>
        <v>13901.306926289002</v>
      </c>
      <c r="H139" s="9"/>
    </row>
    <row r="140" spans="1:8" x14ac:dyDescent="0.2">
      <c r="A140" s="112">
        <v>2019</v>
      </c>
      <c r="B140" s="156">
        <v>43497</v>
      </c>
      <c r="C140" s="142">
        <f t="shared" ca="1" si="27"/>
        <v>10435.981400000004</v>
      </c>
      <c r="D140" s="142">
        <f t="shared" ca="1" si="28"/>
        <v>996.91500000000019</v>
      </c>
      <c r="E140" s="142">
        <f t="shared" ca="1" si="29"/>
        <v>990.05999999999972</v>
      </c>
      <c r="F140" s="142">
        <f t="shared" ref="F140:F150" ca="1" si="32">SUM(C140:E140)</f>
        <v>12422.956400000005</v>
      </c>
      <c r="H140" s="210"/>
    </row>
    <row r="141" spans="1:8" x14ac:dyDescent="0.2">
      <c r="A141" s="112">
        <v>2019</v>
      </c>
      <c r="B141" s="156">
        <v>43525</v>
      </c>
      <c r="C141" s="142">
        <f t="shared" ca="1" si="27"/>
        <v>12101.247883000002</v>
      </c>
      <c r="D141" s="142">
        <f t="shared" ca="1" si="28"/>
        <v>1052.636</v>
      </c>
      <c r="E141" s="142">
        <f t="shared" ca="1" si="29"/>
        <v>1060.32</v>
      </c>
      <c r="F141" s="142">
        <f t="shared" ca="1" si="32"/>
        <v>14214.203883000002</v>
      </c>
      <c r="H141" s="9"/>
    </row>
    <row r="142" spans="1:8" x14ac:dyDescent="0.2">
      <c r="A142" s="112">
        <v>2019</v>
      </c>
      <c r="B142" s="156">
        <v>43556</v>
      </c>
      <c r="C142" s="142">
        <f t="shared" ca="1" si="27"/>
        <v>12554.780799999997</v>
      </c>
      <c r="D142" s="142">
        <f t="shared" ca="1" si="28"/>
        <v>1013.8040000000001</v>
      </c>
      <c r="E142" s="142">
        <f t="shared" ca="1" si="29"/>
        <v>1049.6029999999998</v>
      </c>
      <c r="F142" s="142">
        <f t="shared" ca="1" si="32"/>
        <v>14618.187799999996</v>
      </c>
      <c r="H142" s="9"/>
    </row>
    <row r="143" spans="1:8" x14ac:dyDescent="0.2">
      <c r="A143" s="112">
        <v>2019</v>
      </c>
      <c r="B143" s="156">
        <v>43586</v>
      </c>
      <c r="C143" s="142">
        <f t="shared" ca="1" si="27"/>
        <v>0</v>
      </c>
      <c r="D143" s="142">
        <f t="shared" ca="1" si="28"/>
        <v>0</v>
      </c>
      <c r="E143" s="142">
        <f t="shared" ca="1" si="29"/>
        <v>0</v>
      </c>
      <c r="F143" s="142">
        <f t="shared" ca="1" si="32"/>
        <v>0</v>
      </c>
      <c r="H143" s="9"/>
    </row>
    <row r="144" spans="1:8" x14ac:dyDescent="0.2">
      <c r="A144" s="112">
        <v>2019</v>
      </c>
      <c r="B144" s="156">
        <v>43617</v>
      </c>
      <c r="C144" s="142">
        <f t="shared" ca="1" si="27"/>
        <v>0</v>
      </c>
      <c r="D144" s="142">
        <f t="shared" ca="1" si="28"/>
        <v>0</v>
      </c>
      <c r="E144" s="142">
        <f t="shared" ca="1" si="29"/>
        <v>0</v>
      </c>
      <c r="F144" s="142">
        <f t="shared" ca="1" si="32"/>
        <v>0</v>
      </c>
      <c r="H144" s="9"/>
    </row>
    <row r="145" spans="1:8" x14ac:dyDescent="0.2">
      <c r="A145" s="112">
        <v>2019</v>
      </c>
      <c r="B145" s="156">
        <v>43647</v>
      </c>
      <c r="C145" s="142">
        <f t="shared" ca="1" si="27"/>
        <v>0</v>
      </c>
      <c r="D145" s="142">
        <f t="shared" ca="1" si="28"/>
        <v>0</v>
      </c>
      <c r="E145" s="142">
        <f t="shared" ca="1" si="29"/>
        <v>0</v>
      </c>
      <c r="F145" s="142">
        <f t="shared" ca="1" si="32"/>
        <v>0</v>
      </c>
      <c r="H145" s="9"/>
    </row>
    <row r="146" spans="1:8" x14ac:dyDescent="0.2">
      <c r="A146" s="112">
        <v>2019</v>
      </c>
      <c r="B146" s="156">
        <v>43678</v>
      </c>
      <c r="C146" s="142">
        <f t="shared" ca="1" si="27"/>
        <v>0</v>
      </c>
      <c r="D146" s="142">
        <f t="shared" ca="1" si="28"/>
        <v>0</v>
      </c>
      <c r="E146" s="142">
        <f t="shared" ca="1" si="29"/>
        <v>0</v>
      </c>
      <c r="F146" s="142">
        <f t="shared" ca="1" si="32"/>
        <v>0</v>
      </c>
      <c r="H146" s="9"/>
    </row>
    <row r="147" spans="1:8" x14ac:dyDescent="0.2">
      <c r="A147" s="112">
        <v>2019</v>
      </c>
      <c r="B147" s="156">
        <v>43709</v>
      </c>
      <c r="C147" s="142">
        <f t="shared" ca="1" si="27"/>
        <v>0</v>
      </c>
      <c r="D147" s="142">
        <f t="shared" ca="1" si="28"/>
        <v>0</v>
      </c>
      <c r="E147" s="142">
        <f t="shared" ca="1" si="29"/>
        <v>0</v>
      </c>
      <c r="F147" s="142">
        <f t="shared" ca="1" si="32"/>
        <v>0</v>
      </c>
      <c r="H147" s="9"/>
    </row>
    <row r="148" spans="1:8" x14ac:dyDescent="0.2">
      <c r="A148" s="112">
        <v>2019</v>
      </c>
      <c r="B148" s="156">
        <v>43739</v>
      </c>
      <c r="C148" s="142">
        <f t="shared" ca="1" si="27"/>
        <v>0</v>
      </c>
      <c r="D148" s="142">
        <f t="shared" ca="1" si="28"/>
        <v>0</v>
      </c>
      <c r="E148" s="142">
        <f t="shared" ca="1" si="29"/>
        <v>0</v>
      </c>
      <c r="F148" s="142">
        <f t="shared" ca="1" si="32"/>
        <v>0</v>
      </c>
      <c r="H148" s="9"/>
    </row>
    <row r="149" spans="1:8" x14ac:dyDescent="0.2">
      <c r="A149" s="112">
        <v>2019</v>
      </c>
      <c r="B149" s="156">
        <v>43770</v>
      </c>
      <c r="C149" s="142">
        <f t="shared" ca="1" si="27"/>
        <v>0</v>
      </c>
      <c r="D149" s="142">
        <f t="shared" ca="1" si="28"/>
        <v>0</v>
      </c>
      <c r="E149" s="142">
        <f t="shared" ca="1" si="29"/>
        <v>0</v>
      </c>
      <c r="F149" s="142">
        <f t="shared" ca="1" si="32"/>
        <v>0</v>
      </c>
      <c r="H149" s="9"/>
    </row>
    <row r="150" spans="1:8" x14ac:dyDescent="0.2">
      <c r="A150" s="112">
        <v>2019</v>
      </c>
      <c r="B150" s="157">
        <v>43800</v>
      </c>
      <c r="C150" s="143">
        <f t="shared" ca="1" si="27"/>
        <v>0</v>
      </c>
      <c r="D150" s="143">
        <f t="shared" ca="1" si="28"/>
        <v>0</v>
      </c>
      <c r="E150" s="143">
        <f t="shared" ca="1" si="29"/>
        <v>0</v>
      </c>
      <c r="F150" s="143">
        <f t="shared" ca="1" si="32"/>
        <v>0</v>
      </c>
      <c r="H150" s="9"/>
    </row>
  </sheetData>
  <mergeCells count="1">
    <mergeCell ref="B2:F2"/>
  </mergeCells>
  <phoneticPr fontId="0" type="noConversion"/>
  <conditionalFormatting sqref="K17">
    <cfRule type="expression" dxfId="153" priority="68" stopIfTrue="1">
      <formula>K17=0</formula>
    </cfRule>
  </conditionalFormatting>
  <conditionalFormatting sqref="L17">
    <cfRule type="expression" dxfId="152" priority="69" stopIfTrue="1">
      <formula>L17=0</formula>
    </cfRule>
  </conditionalFormatting>
  <conditionalFormatting sqref="L7:L17">
    <cfRule type="expression" dxfId="151" priority="81" stopIfTrue="1">
      <formula>L7=0</formula>
    </cfRule>
  </conditionalFormatting>
  <conditionalFormatting sqref="K7:K17">
    <cfRule type="expression" dxfId="150" priority="80" stopIfTrue="1">
      <formula>K7=0</formula>
    </cfRule>
  </conditionalFormatting>
  <conditionalFormatting sqref="J7:J17">
    <cfRule type="expression" dxfId="149" priority="79" stopIfTrue="1">
      <formula>J7=0</formula>
    </cfRule>
  </conditionalFormatting>
  <conditionalFormatting sqref="I7:I17">
    <cfRule type="expression" dxfId="148" priority="78" stopIfTrue="1">
      <formula>I7=0</formula>
    </cfRule>
  </conditionalFormatting>
  <conditionalFormatting sqref="H15:H18">
    <cfRule type="expression" dxfId="147" priority="77" stopIfTrue="1">
      <formula>H15=0</formula>
    </cfRule>
  </conditionalFormatting>
  <conditionalFormatting sqref="F27:F30 F39:F42 F51:F54 F63:F66 F75:F78 F87:F90 F99:F102 F111:F114 F123:F126 F135:F138">
    <cfRule type="expression" dxfId="146" priority="58" stopIfTrue="1">
      <formula>F27=0</formula>
    </cfRule>
  </conditionalFormatting>
  <conditionalFormatting sqref="F19:F138">
    <cfRule type="expression" dxfId="145" priority="56" stopIfTrue="1">
      <formula>F19=0</formula>
    </cfRule>
  </conditionalFormatting>
  <conditionalFormatting sqref="J17">
    <cfRule type="expression" dxfId="144" priority="67" stopIfTrue="1">
      <formula>J17=0</formula>
    </cfRule>
  </conditionalFormatting>
  <conditionalFormatting sqref="I17">
    <cfRule type="expression" dxfId="143" priority="66" stopIfTrue="1">
      <formula>I17=0</formula>
    </cfRule>
  </conditionalFormatting>
  <conditionalFormatting sqref="F19:F138">
    <cfRule type="expression" dxfId="142" priority="53" stopIfTrue="1">
      <formula>F19=0</formula>
    </cfRule>
  </conditionalFormatting>
  <conditionalFormatting sqref="F19:F138">
    <cfRule type="expression" dxfId="141" priority="52" stopIfTrue="1">
      <formula>F19=0</formula>
    </cfRule>
  </conditionalFormatting>
  <conditionalFormatting sqref="F19:F138">
    <cfRule type="expression" dxfId="140" priority="55" stopIfTrue="1">
      <formula>F19=0</formula>
    </cfRule>
  </conditionalFormatting>
  <conditionalFormatting sqref="F26 F38 F50 F62 F74 F86 F98 F110 F122 F134">
    <cfRule type="expression" dxfId="139" priority="54" stopIfTrue="1">
      <formula>F26=0</formula>
    </cfRule>
  </conditionalFormatting>
  <conditionalFormatting sqref="C14:D18">
    <cfRule type="expression" dxfId="138" priority="51" stopIfTrue="1">
      <formula>C14=0</formula>
    </cfRule>
  </conditionalFormatting>
  <conditionalFormatting sqref="C7:D18">
    <cfRule type="expression" dxfId="137" priority="50" stopIfTrue="1">
      <formula>C7=0</formula>
    </cfRule>
  </conditionalFormatting>
  <conditionalFormatting sqref="C7:D18">
    <cfRule type="expression" dxfId="136" priority="49" stopIfTrue="1">
      <formula>C7=0</formula>
    </cfRule>
  </conditionalFormatting>
  <conditionalFormatting sqref="C26:E30 C38:E42 C50:E54 C62:E66 C74:E78 C86:E90 C98:E102 C110:E114 C122:E126">
    <cfRule type="expression" dxfId="135" priority="48" stopIfTrue="1">
      <formula>C26=0</formula>
    </cfRule>
  </conditionalFormatting>
  <conditionalFormatting sqref="C19:E126">
    <cfRule type="expression" dxfId="134" priority="47" stopIfTrue="1">
      <formula>C19=0</formula>
    </cfRule>
  </conditionalFormatting>
  <conditionalFormatting sqref="C19:E126">
    <cfRule type="expression" dxfId="133" priority="46" stopIfTrue="1">
      <formula>C19=0</formula>
    </cfRule>
  </conditionalFormatting>
  <conditionalFormatting sqref="C134:E138">
    <cfRule type="expression" dxfId="132" priority="45" stopIfTrue="1">
      <formula>C134=0</formula>
    </cfRule>
  </conditionalFormatting>
  <conditionalFormatting sqref="C127:E138">
    <cfRule type="expression" dxfId="131" priority="44" stopIfTrue="1">
      <formula>C127=0</formula>
    </cfRule>
  </conditionalFormatting>
  <conditionalFormatting sqref="C127:E138">
    <cfRule type="expression" dxfId="130" priority="43" stopIfTrue="1">
      <formula>C127=0</formula>
    </cfRule>
  </conditionalFormatting>
  <conditionalFormatting sqref="B14:B18">
    <cfRule type="expression" dxfId="129" priority="39" stopIfTrue="1">
      <formula>B14=0</formula>
    </cfRule>
  </conditionalFormatting>
  <conditionalFormatting sqref="B7:B18">
    <cfRule type="expression" dxfId="128" priority="38" stopIfTrue="1">
      <formula>B7=0</formula>
    </cfRule>
  </conditionalFormatting>
  <conditionalFormatting sqref="B7:B18">
    <cfRule type="expression" dxfId="127" priority="37" stopIfTrue="1">
      <formula>B7=0</formula>
    </cfRule>
  </conditionalFormatting>
  <conditionalFormatting sqref="B26:B30 B38:B42 B50:B54 B62:B66 B74:B78 B86:B90 B98:B102 B110:B114 B122:B126">
    <cfRule type="expression" dxfId="126" priority="36" stopIfTrue="1">
      <formula>B26=0</formula>
    </cfRule>
  </conditionalFormatting>
  <conditionalFormatting sqref="B19:B126">
    <cfRule type="expression" dxfId="125" priority="35" stopIfTrue="1">
      <formula>B19=0</formula>
    </cfRule>
  </conditionalFormatting>
  <conditionalFormatting sqref="B19:B126">
    <cfRule type="expression" dxfId="124" priority="34" stopIfTrue="1">
      <formula>B19=0</formula>
    </cfRule>
  </conditionalFormatting>
  <conditionalFormatting sqref="B134:B138">
    <cfRule type="expression" dxfId="123" priority="33" stopIfTrue="1">
      <formula>B134=0</formula>
    </cfRule>
  </conditionalFormatting>
  <conditionalFormatting sqref="B127:B138">
    <cfRule type="expression" dxfId="122" priority="32" stopIfTrue="1">
      <formula>B127=0</formula>
    </cfRule>
  </conditionalFormatting>
  <conditionalFormatting sqref="B127:B138">
    <cfRule type="expression" dxfId="121" priority="31" stopIfTrue="1">
      <formula>B127=0</formula>
    </cfRule>
  </conditionalFormatting>
  <conditionalFormatting sqref="E14:F18">
    <cfRule type="expression" dxfId="120" priority="27" stopIfTrue="1">
      <formula>E14=0</formula>
    </cfRule>
  </conditionalFormatting>
  <conditionalFormatting sqref="E7:F18">
    <cfRule type="expression" dxfId="119" priority="26" stopIfTrue="1">
      <formula>E7=0</formula>
    </cfRule>
  </conditionalFormatting>
  <conditionalFormatting sqref="E7:F18">
    <cfRule type="expression" dxfId="118" priority="25" stopIfTrue="1">
      <formula>E7=0</formula>
    </cfRule>
  </conditionalFormatting>
  <conditionalFormatting sqref="F147:F150">
    <cfRule type="expression" dxfId="117" priority="24" stopIfTrue="1">
      <formula>F147=0</formula>
    </cfRule>
  </conditionalFormatting>
  <conditionalFormatting sqref="F139:F150">
    <cfRule type="expression" dxfId="116" priority="23" stopIfTrue="1">
      <formula>F139=0</formula>
    </cfRule>
  </conditionalFormatting>
  <conditionalFormatting sqref="F139:F150">
    <cfRule type="expression" dxfId="115" priority="20" stopIfTrue="1">
      <formula>F139=0</formula>
    </cfRule>
  </conditionalFormatting>
  <conditionalFormatting sqref="F139:F150">
    <cfRule type="expression" dxfId="114" priority="19" stopIfTrue="1">
      <formula>F139=0</formula>
    </cfRule>
  </conditionalFormatting>
  <conditionalFormatting sqref="F139:F150">
    <cfRule type="expression" dxfId="113" priority="22" stopIfTrue="1">
      <formula>F139=0</formula>
    </cfRule>
  </conditionalFormatting>
  <conditionalFormatting sqref="F146">
    <cfRule type="expression" dxfId="112" priority="21" stopIfTrue="1">
      <formula>F146=0</formula>
    </cfRule>
  </conditionalFormatting>
  <conditionalFormatting sqref="C146:E150">
    <cfRule type="expression" dxfId="111" priority="18" stopIfTrue="1">
      <formula>C146=0</formula>
    </cfRule>
  </conditionalFormatting>
  <conditionalFormatting sqref="C139:E150">
    <cfRule type="expression" dxfId="110" priority="17" stopIfTrue="1">
      <formula>C139=0</formula>
    </cfRule>
  </conditionalFormatting>
  <conditionalFormatting sqref="C139:E150">
    <cfRule type="expression" dxfId="109" priority="16" stopIfTrue="1">
      <formula>C139=0</formula>
    </cfRule>
  </conditionalFormatting>
  <conditionalFormatting sqref="K18">
    <cfRule type="expression" dxfId="108" priority="3" stopIfTrue="1">
      <formula>K18=0</formula>
    </cfRule>
  </conditionalFormatting>
  <conditionalFormatting sqref="J18">
    <cfRule type="expression" dxfId="107" priority="2" stopIfTrue="1">
      <formula>J18=0</formula>
    </cfRule>
  </conditionalFormatting>
  <conditionalFormatting sqref="I18">
    <cfRule type="expression" dxfId="106" priority="1" stopIfTrue="1">
      <formula>I18=0</formula>
    </cfRule>
  </conditionalFormatting>
  <conditionalFormatting sqref="B146:B150">
    <cfRule type="expression" dxfId="105" priority="12" stopIfTrue="1">
      <formula>B146=0</formula>
    </cfRule>
  </conditionalFormatting>
  <conditionalFormatting sqref="B139:B150">
    <cfRule type="expression" dxfId="104" priority="11" stopIfTrue="1">
      <formula>B139=0</formula>
    </cfRule>
  </conditionalFormatting>
  <conditionalFormatting sqref="B139:B150">
    <cfRule type="expression" dxfId="103" priority="10" stopIfTrue="1">
      <formula>B139=0</formula>
    </cfRule>
  </conditionalFormatting>
  <conditionalFormatting sqref="K18">
    <cfRule type="expression" dxfId="102" priority="7" stopIfTrue="1">
      <formula>K18=0</formula>
    </cfRule>
  </conditionalFormatting>
  <conditionalFormatting sqref="L18">
    <cfRule type="expression" dxfId="101" priority="8" stopIfTrue="1">
      <formula>L18=0</formula>
    </cfRule>
  </conditionalFormatting>
  <conditionalFormatting sqref="H18">
    <cfRule type="expression" dxfId="100" priority="9" stopIfTrue="1">
      <formula>H18=0</formula>
    </cfRule>
  </conditionalFormatting>
  <conditionalFormatting sqref="J18">
    <cfRule type="expression" dxfId="99" priority="6" stopIfTrue="1">
      <formula>J18=0</formula>
    </cfRule>
  </conditionalFormatting>
  <conditionalFormatting sqref="I18">
    <cfRule type="expression" dxfId="98" priority="5" stopIfTrue="1">
      <formula>I18=0</formula>
    </cfRule>
  </conditionalFormatting>
  <conditionalFormatting sqref="L18">
    <cfRule type="expression" dxfId="97" priority="4" stopIfTrue="1">
      <formula>L18=0</formula>
    </cfRule>
  </conditionalFormatting>
  <pageMargins left="0.75" right="0.75" top="1" bottom="1" header="0" footer="0"/>
  <pageSetup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52"/>
  <sheetViews>
    <sheetView showGridLines="0" zoomScaleNormal="100" workbookViewId="0">
      <pane xSplit="3" ySplit="6" topLeftCell="D7" activePane="bottomRight" state="frozen"/>
      <selection pane="topRight" activeCell="E1" sqref="E1"/>
      <selection pane="bottomLeft" activeCell="A8" sqref="A8"/>
      <selection pane="bottomRight"/>
    </sheetView>
  </sheetViews>
  <sheetFormatPr baseColWidth="10" defaultColWidth="10.5703125" defaultRowHeight="12.75" x14ac:dyDescent="0.2"/>
  <cols>
    <col min="1" max="1" width="4.42578125" style="114" bestFit="1" customWidth="1"/>
    <col min="2" max="2" width="2.7109375" style="114" bestFit="1" customWidth="1"/>
    <col min="3" max="3" width="6.28515625" style="1" bestFit="1" customWidth="1"/>
    <col min="4" max="6" width="15.5703125" style="4" bestFit="1" customWidth="1"/>
    <col min="7" max="7" width="10.5703125" style="4" customWidth="1"/>
    <col min="8" max="8" width="5" bestFit="1" customWidth="1"/>
    <col min="9" max="11" width="15.5703125" bestFit="1" customWidth="1"/>
    <col min="13" max="16384" width="10.5703125" style="69"/>
  </cols>
  <sheetData>
    <row r="2" spans="1:11" ht="15.75" x14ac:dyDescent="0.25">
      <c r="C2" s="147" t="s">
        <v>74</v>
      </c>
      <c r="D2" s="147"/>
      <c r="E2" s="147"/>
      <c r="F2" s="147"/>
      <c r="G2" s="147"/>
      <c r="H2" s="147"/>
      <c r="I2" s="147"/>
      <c r="J2" s="147"/>
      <c r="K2" s="147"/>
    </row>
    <row r="3" spans="1:11" ht="13.5" thickBot="1" x14ac:dyDescent="0.25"/>
    <row r="4" spans="1:11" ht="13.5" thickTop="1" x14ac:dyDescent="0.2">
      <c r="C4" s="139" t="s">
        <v>5</v>
      </c>
      <c r="D4" s="139" t="s">
        <v>72</v>
      </c>
      <c r="E4" s="139" t="s">
        <v>72</v>
      </c>
      <c r="F4" s="139" t="s">
        <v>72</v>
      </c>
      <c r="G4"/>
      <c r="H4" s="139" t="s">
        <v>15</v>
      </c>
      <c r="I4" s="139" t="s">
        <v>72</v>
      </c>
      <c r="J4" s="139" t="s">
        <v>72</v>
      </c>
      <c r="K4" s="139" t="s">
        <v>72</v>
      </c>
    </row>
    <row r="5" spans="1:11" x14ac:dyDescent="0.2">
      <c r="C5" s="140"/>
      <c r="D5" s="140" t="s">
        <v>73</v>
      </c>
      <c r="E5" s="140" t="s">
        <v>73</v>
      </c>
      <c r="F5" s="140" t="s">
        <v>73</v>
      </c>
      <c r="G5"/>
      <c r="H5" s="140"/>
      <c r="I5" s="140" t="s">
        <v>73</v>
      </c>
      <c r="J5" s="140" t="s">
        <v>73</v>
      </c>
      <c r="K5" s="140" t="s">
        <v>73</v>
      </c>
    </row>
    <row r="6" spans="1:11" x14ac:dyDescent="0.2">
      <c r="C6" s="140"/>
      <c r="D6" s="140" t="s">
        <v>52</v>
      </c>
      <c r="E6" s="140" t="s">
        <v>53</v>
      </c>
      <c r="F6" s="140" t="s">
        <v>54</v>
      </c>
      <c r="G6"/>
      <c r="H6" s="140"/>
      <c r="I6" s="140" t="s">
        <v>52</v>
      </c>
      <c r="J6" s="140" t="s">
        <v>53</v>
      </c>
      <c r="K6" s="140" t="s">
        <v>54</v>
      </c>
    </row>
    <row r="7" spans="1:11" x14ac:dyDescent="0.2">
      <c r="A7" s="112">
        <f t="shared" ref="A7:A54" si="0">+YEAR(C7)</f>
        <v>2008</v>
      </c>
      <c r="B7" s="112">
        <v>1</v>
      </c>
      <c r="C7" s="144">
        <v>39448</v>
      </c>
      <c r="D7" s="148">
        <f t="array" ref="D7">+MAX(IF('08Aysén'!$A$10:$A$375=$B7,'08Aysén'!$L$10:$L$375))</f>
        <v>20.350000000000001</v>
      </c>
      <c r="E7" s="148">
        <f t="array" ref="E7">+MAX(IF('08Gral. Carrera'!$A$10:$A$375=$B7,'08Gral. Carrera'!$H$10:$H$375))</f>
        <v>1.35</v>
      </c>
      <c r="F7" s="148">
        <f t="array" ref="F7">+MAX(IF('08Palena'!$A$10:$A$375=$B7,'08Palena'!$L$10:$L$375))</f>
        <v>1.5840000000000001</v>
      </c>
      <c r="G7" s="5"/>
      <c r="H7" s="151">
        <v>2008</v>
      </c>
      <c r="I7" s="148">
        <f t="array" ref="I7">+MAX(IF($A$7:$A$900=$H7,$D$7:$D$900))</f>
        <v>20.350000000000001</v>
      </c>
      <c r="J7" s="148">
        <f t="array" ref="J7">+MAX(IF($A$7:$A$900=$H7,$E$7:$E$900))</f>
        <v>1.47</v>
      </c>
      <c r="K7" s="148">
        <f t="array" ref="K7">+MAX(IF($A$7:$A$900=$H7,$F$7:$F$900))</f>
        <v>1.698</v>
      </c>
    </row>
    <row r="8" spans="1:11" x14ac:dyDescent="0.2">
      <c r="A8" s="112">
        <f t="shared" si="0"/>
        <v>2008</v>
      </c>
      <c r="B8" s="112">
        <v>2</v>
      </c>
      <c r="C8" s="145">
        <v>39479</v>
      </c>
      <c r="D8" s="149">
        <f t="array" ref="D8">+MAX(IF('08Aysén'!$A$10:$A$375=$B8,'08Aysén'!$L$10:$L$375))</f>
        <v>20.05</v>
      </c>
      <c r="E8" s="149">
        <f t="array" ref="E8">+MAX(IF('08Gral. Carrera'!$A$10:$A$375=$B8,'08Gral. Carrera'!$H$10:$H$375))</f>
        <v>1.345</v>
      </c>
      <c r="F8" s="149">
        <f t="array" ref="F8">+MAX(IF('08Palena'!$A$10:$A$375=$B8,'08Palena'!$L$10:$L$375))</f>
        <v>1.698</v>
      </c>
      <c r="G8" s="5"/>
      <c r="H8" s="152">
        <v>2009</v>
      </c>
      <c r="I8" s="149">
        <f t="array" ref="I8">+MAX(IF($A$7:$A$900=$H8,$D$7:$D$900))</f>
        <v>19.7</v>
      </c>
      <c r="J8" s="149">
        <f t="array" ref="J8">+MAX(IF($A$7:$A$900=$H8,$E$7:$E$900))</f>
        <v>1.41</v>
      </c>
      <c r="K8" s="149">
        <f t="array" ref="K8">+MAX(IF($A$7:$A$900=$H8,$F$7:$F$900))</f>
        <v>1.1200000000000001</v>
      </c>
    </row>
    <row r="9" spans="1:11" x14ac:dyDescent="0.2">
      <c r="A9" s="112">
        <f t="shared" si="0"/>
        <v>2008</v>
      </c>
      <c r="B9" s="112">
        <v>3</v>
      </c>
      <c r="C9" s="145">
        <v>39508</v>
      </c>
      <c r="D9" s="149">
        <f t="array" ref="D9">+MAX(IF('08Aysén'!$A$10:$A$375=$B9,'08Aysén'!$L$10:$L$375))</f>
        <v>20.3</v>
      </c>
      <c r="E9" s="149">
        <f t="array" ref="E9">+MAX(IF('08Gral. Carrera'!$A$10:$A$375=$B9,'08Gral. Carrera'!$H$10:$H$375))</f>
        <v>1.385</v>
      </c>
      <c r="F9" s="149">
        <f t="array" ref="F9">+MAX(IF('08Palena'!$A$10:$A$375=$B9,'08Palena'!$L$10:$L$375))</f>
        <v>1.667</v>
      </c>
      <c r="G9" s="5"/>
      <c r="H9" s="152">
        <v>2010</v>
      </c>
      <c r="I9" s="149">
        <f t="array" ref="I9">+MAX(IF($A$7:$A$900=$H9,$D$7:$D$900))</f>
        <v>20.350215880169223</v>
      </c>
      <c r="J9" s="149">
        <f t="array" ref="J9">+MAX(IF($A$7:$A$900=$H9,$E$7:$E$900))</f>
        <v>1.459955962180739</v>
      </c>
      <c r="K9" s="149">
        <f t="array" ref="K9">+MAX(IF($A$7:$A$900=$H9,$F$7:$F$900))</f>
        <v>1.1699518720807469</v>
      </c>
    </row>
    <row r="10" spans="1:11" x14ac:dyDescent="0.2">
      <c r="A10" s="112">
        <f t="shared" si="0"/>
        <v>2008</v>
      </c>
      <c r="B10" s="112">
        <v>4</v>
      </c>
      <c r="C10" s="145">
        <v>39539</v>
      </c>
      <c r="D10" s="149">
        <f t="array" ref="D10">+MAX(IF('08Aysén'!$A$10:$A$375=$B10,'08Aysén'!$L$10:$L$375))</f>
        <v>19.399999999999999</v>
      </c>
      <c r="E10" s="149">
        <f t="array" ref="E10">+MAX(IF('08Gral. Carrera'!$A$10:$A$375=$B10,'08Gral. Carrera'!$H$10:$H$375))</f>
        <v>1.41</v>
      </c>
      <c r="F10" s="149">
        <f t="array" ref="F10">+MAX(IF('08Palena'!$A$10:$A$375=$B10,'08Palena'!$L$10:$L$375))</f>
        <v>1.663</v>
      </c>
      <c r="G10" s="5"/>
      <c r="H10" s="152">
        <v>2011</v>
      </c>
      <c r="I10" s="149">
        <f t="array" ref="I10">+MAX(IF($A$7:$A$900=$H10,$D$7:$D$900))</f>
        <v>21.10019054374607</v>
      </c>
      <c r="J10" s="149">
        <f t="array" ref="J10">+MAX(IF($A$7:$A$900=$H10,$E$7:$E$900))</f>
        <v>1.5500781224283404</v>
      </c>
      <c r="K10" s="149">
        <f t="array" ref="K10">+MAX(IF($A$7:$A$900=$H10,$F$7:$F$900))</f>
        <v>1.4050293464926835</v>
      </c>
    </row>
    <row r="11" spans="1:11" x14ac:dyDescent="0.2">
      <c r="A11" s="112">
        <f t="shared" si="0"/>
        <v>2008</v>
      </c>
      <c r="B11" s="112">
        <v>5</v>
      </c>
      <c r="C11" s="145">
        <v>39569</v>
      </c>
      <c r="D11" s="149">
        <f t="array" ref="D11">+MAX(IF('08Aysén'!$A$10:$A$375=$B11,'08Aysén'!$L$10:$L$375))</f>
        <v>18.5</v>
      </c>
      <c r="E11" s="149">
        <f t="array" ref="E11">+MAX(IF('08Gral. Carrera'!$A$10:$A$375=$B11,'08Gral. Carrera'!$H$10:$H$375))</f>
        <v>1.425</v>
      </c>
      <c r="F11" s="149">
        <f t="array" ref="F11">+MAX(IF('08Palena'!$A$10:$A$375=$B11,'08Palena'!$L$10:$L$375))</f>
        <v>1.395</v>
      </c>
      <c r="G11" s="5"/>
      <c r="H11" s="152">
        <v>2012</v>
      </c>
      <c r="I11" s="149">
        <f t="array" ref="I11">+MAX(IF($A$7:$A$900=$H11,$D$7:$D$900))</f>
        <v>22.35</v>
      </c>
      <c r="J11" s="149">
        <f t="array" ref="J11">+MAX(IF($A$7:$A$900=$H11,$E$7:$E$900))</f>
        <v>1.655</v>
      </c>
      <c r="K11" s="149">
        <f t="array" ref="K11">+MAX(IF($A$7:$A$900=$H11,$F$7:$F$900))</f>
        <v>1.506</v>
      </c>
    </row>
    <row r="12" spans="1:11" x14ac:dyDescent="0.2">
      <c r="A12" s="112">
        <f t="shared" si="0"/>
        <v>2008</v>
      </c>
      <c r="B12" s="112">
        <v>6</v>
      </c>
      <c r="C12" s="145">
        <v>39600</v>
      </c>
      <c r="D12" s="149">
        <f t="array" ref="D12">+MAX(IF('08Aysén'!$A$10:$A$375=$B12,'08Aysén'!$L$10:$L$375))</f>
        <v>18.7</v>
      </c>
      <c r="E12" s="149">
        <f t="array" ref="E12">+MAX(IF('08Gral. Carrera'!$A$10:$A$375=$B12,'08Gral. Carrera'!$H$10:$H$375))</f>
        <v>1.47</v>
      </c>
      <c r="F12" s="149">
        <f t="array" ref="F12">+MAX(IF('08Palena'!$A$10:$A$375=$B12,'08Palena'!$L$10:$L$375))</f>
        <v>0.9</v>
      </c>
      <c r="G12" s="5"/>
      <c r="H12" s="152">
        <v>2013</v>
      </c>
      <c r="I12" s="149">
        <f t="array" ref="I12">+MAX(IF($A$7:$A$900=$H12,$D$7:$D$900))</f>
        <v>21.9</v>
      </c>
      <c r="J12" s="149">
        <f t="array" ref="J12">+MAX(IF($A$7:$A$900=$H12,$E$7:$E$900))</f>
        <v>1.7549999999999999</v>
      </c>
      <c r="K12" s="149">
        <f t="array" ref="K12">+MAX(IF($A$7:$A$900=$H12,$F$7:$F$900))</f>
        <v>1.6759999999999999</v>
      </c>
    </row>
    <row r="13" spans="1:11" x14ac:dyDescent="0.2">
      <c r="A13" s="112">
        <f t="shared" si="0"/>
        <v>2008</v>
      </c>
      <c r="B13" s="112">
        <v>7</v>
      </c>
      <c r="C13" s="145">
        <v>39630</v>
      </c>
      <c r="D13" s="149">
        <f t="array" ref="D13">+MAX(IF('08Aysén'!$A$10:$A$375=$B13,'08Aysén'!$L$10:$L$375))</f>
        <v>18.899999999999999</v>
      </c>
      <c r="E13" s="149">
        <f t="array" ref="E13">+MAX(IF('08Gral. Carrera'!$A$10:$A$375=$B13,'08Gral. Carrera'!$H$10:$H$375))</f>
        <v>1.43</v>
      </c>
      <c r="F13" s="149">
        <f t="array" ref="F13">+MAX(IF('08Palena'!$A$10:$A$375=$B13,'08Palena'!$L$10:$L$375))</f>
        <v>0.92500000000000004</v>
      </c>
      <c r="G13" s="5"/>
      <c r="H13" s="152">
        <v>2014</v>
      </c>
      <c r="I13" s="149">
        <f t="array" ref="I13">+MAX(IF($A$7:$A$900=$H13,$D$7:$D$900))</f>
        <v>22</v>
      </c>
      <c r="J13" s="149">
        <f t="array" ref="J13">+MAX(IF($A$7:$A$900=$H13,$E$7:$E$900))</f>
        <v>1.7949999999999999</v>
      </c>
      <c r="K13" s="149">
        <f t="array" ref="K13">+MAX(IF($A$7:$A$900=$H13,$F$7:$F$900))</f>
        <v>1.885</v>
      </c>
    </row>
    <row r="14" spans="1:11" x14ac:dyDescent="0.2">
      <c r="A14" s="112">
        <f t="shared" si="0"/>
        <v>2008</v>
      </c>
      <c r="B14" s="112">
        <v>8</v>
      </c>
      <c r="C14" s="145">
        <v>39661</v>
      </c>
      <c r="D14" s="149">
        <f t="array" ref="D14">+MAX(IF('08Aysén'!$A$10:$A$375=$B14,'08Aysén'!$L$10:$L$375))</f>
        <v>18.701000000000001</v>
      </c>
      <c r="E14" s="149">
        <f t="array" ref="E14">+MAX(IF('08Gral. Carrera'!$A$10:$A$375=$B14,'08Gral. Carrera'!$H$10:$H$375))</f>
        <v>1.43</v>
      </c>
      <c r="F14" s="149">
        <f t="array" ref="F14">+MAX(IF('08Palena'!$A$10:$A$375=$B14,'08Palena'!$L$10:$L$375))</f>
        <v>0.92500000000000004</v>
      </c>
      <c r="G14" s="5"/>
      <c r="H14" s="152">
        <v>2015</v>
      </c>
      <c r="I14" s="149">
        <f t="array" ref="I14">+MAX(IF($A$7:$A$900=$H14,$D$7:$D$900))</f>
        <v>22.55</v>
      </c>
      <c r="J14" s="149">
        <f t="array" ref="J14">+MAX(IF($A$7:$A$900=$H14,$E$7:$E$900))</f>
        <v>1.88</v>
      </c>
      <c r="K14" s="149">
        <f t="array" ref="K14">+MAX(IF($A$7:$A$900=$H14,$F$7:$F$900))</f>
        <v>2.0499999999999998</v>
      </c>
    </row>
    <row r="15" spans="1:11" x14ac:dyDescent="0.2">
      <c r="A15" s="112">
        <f t="shared" si="0"/>
        <v>2008</v>
      </c>
      <c r="B15" s="112">
        <v>9</v>
      </c>
      <c r="C15" s="145">
        <v>39692</v>
      </c>
      <c r="D15" s="149">
        <f t="array" ref="D15">+MAX(IF('08Aysén'!$A$10:$A$375=$B15,'08Aysén'!$L$10:$L$375))</f>
        <v>19.100000000000001</v>
      </c>
      <c r="E15" s="149">
        <f t="array" ref="E15">+MAX(IF('08Gral. Carrera'!$A$10:$A$375=$B15,'08Gral. Carrera'!$H$10:$H$375))</f>
        <v>1.43</v>
      </c>
      <c r="F15" s="149">
        <f t="array" ref="F15">+MAX(IF('08Palena'!$A$10:$A$375=$B15,'08Palena'!$L$10:$L$375))</f>
        <v>0.92500000000000004</v>
      </c>
      <c r="G15" s="5"/>
      <c r="H15" s="152">
        <v>2016</v>
      </c>
      <c r="I15" s="149">
        <f t="array" ref="I15">+MAX(IF($A$7:$A$900=$H15,$D$7:$D$900))</f>
        <v>22.9</v>
      </c>
      <c r="J15" s="149">
        <f t="array" ref="J15">+MAX(IF($A$7:$A$900=$H15,$E$7:$E$900))</f>
        <v>2.085</v>
      </c>
      <c r="K15" s="149">
        <f t="array" ref="K15">+MAX(IF($A$7:$A$900=$H15,$F$7:$F$900))</f>
        <v>2.0190000000000001</v>
      </c>
    </row>
    <row r="16" spans="1:11" x14ac:dyDescent="0.2">
      <c r="A16" s="112">
        <f t="shared" si="0"/>
        <v>2008</v>
      </c>
      <c r="B16" s="112">
        <v>10</v>
      </c>
      <c r="C16" s="145">
        <v>39722</v>
      </c>
      <c r="D16" s="149">
        <f t="array" ref="D16">+MAX(IF('08Aysén'!$A$10:$A$375=$B16,'08Aysén'!$L$10:$L$375))</f>
        <v>18.600000000000001</v>
      </c>
      <c r="E16" s="149">
        <f t="array" ref="E16">+MAX(IF('08Gral. Carrera'!$A$10:$A$375=$B16,'08Gral. Carrera'!$H$10:$H$375))</f>
        <v>1.3</v>
      </c>
      <c r="F16" s="149">
        <f t="array" ref="F16">+MAX(IF('08Palena'!$A$10:$A$375=$B16,'08Palena'!$L$10:$L$375))</f>
        <v>0.95</v>
      </c>
      <c r="G16" s="5"/>
      <c r="H16" s="152">
        <v>2017</v>
      </c>
      <c r="I16" s="149">
        <f t="array" ref="I16">+MAX(IF($A$7:$A$900=$H16,$D$7:$D$900))</f>
        <v>23.05</v>
      </c>
      <c r="J16" s="149">
        <f t="array" ref="J16">+MAX(IF($A$7:$A$900=$H16,$E$7:$E$900))</f>
        <v>2.085</v>
      </c>
      <c r="K16" s="149">
        <f t="array" ref="K16">+MAX(IF($A$7:$A$900=$H16,$F$7:$F$900))</f>
        <v>2.1909999999999998</v>
      </c>
    </row>
    <row r="17" spans="1:11" x14ac:dyDescent="0.2">
      <c r="A17" s="112">
        <f t="shared" si="0"/>
        <v>2008</v>
      </c>
      <c r="B17" s="112">
        <v>11</v>
      </c>
      <c r="C17" s="145">
        <v>39753</v>
      </c>
      <c r="D17" s="149">
        <f t="array" ref="D17">+MAX(IF('08Aysén'!$A$10:$A$375=$B17,'08Aysén'!$L$10:$L$375))</f>
        <v>18.8</v>
      </c>
      <c r="E17" s="149">
        <f t="array" ref="E17">+MAX(IF('08Gral. Carrera'!$A$10:$A$375=$B17,'08Gral. Carrera'!$H$10:$H$375))</f>
        <v>1.28</v>
      </c>
      <c r="F17" s="149">
        <f t="array" ref="F17">+MAX(IF('08Palena'!$A$10:$A$375=$B17,'08Palena'!$L$10:$L$375))</f>
        <v>0.94</v>
      </c>
      <c r="G17" s="5"/>
      <c r="H17" s="152">
        <v>2018</v>
      </c>
      <c r="I17" s="149">
        <f t="array" ref="I17">+MAX(IF($A$7:$A$900=$H17,$D$7:$D$900))</f>
        <v>25.4</v>
      </c>
      <c r="J17" s="149">
        <f t="array" ref="J17">+MAX(IF($A$7:$A$900=$H17,$E$7:$E$900))</f>
        <v>2.16</v>
      </c>
      <c r="K17" s="149">
        <f t="array" ref="K17">+MAX(IF($A$7:$A$900=$H17,$F$7:$F$900))</f>
        <v>2.2629999999999999</v>
      </c>
    </row>
    <row r="18" spans="1:11" x14ac:dyDescent="0.2">
      <c r="A18" s="112">
        <f t="shared" si="0"/>
        <v>2008</v>
      </c>
      <c r="B18" s="112">
        <v>12</v>
      </c>
      <c r="C18" s="146">
        <v>39783</v>
      </c>
      <c r="D18" s="150">
        <f t="array" ref="D18">+MAX(IF('08Aysén'!$A$10:$A$375=$B18,'08Aysén'!$L$10:$L$375))</f>
        <v>18.850999999999999</v>
      </c>
      <c r="E18" s="150">
        <f t="array" ref="E18">+MAX(IF('08Gral. Carrera'!$A$10:$A$375=$B18,'08Gral. Carrera'!$H$10:$H$375))</f>
        <v>1.31</v>
      </c>
      <c r="F18" s="150">
        <f t="array" ref="F18">+MAX(IF('08Palena'!$A$10:$A$375=$B18,'08Palena'!$L$10:$L$375))</f>
        <v>0.97</v>
      </c>
      <c r="G18" s="5"/>
      <c r="H18" s="153">
        <v>2019</v>
      </c>
      <c r="I18" s="150">
        <f t="array" ref="I18">+MAX(IF($A$7:$A$900=$H18,$D$7:$D$900))</f>
        <v>24.1</v>
      </c>
      <c r="J18" s="150">
        <f t="array" ref="J18">+MAX(IF($A$7:$A$900=$H18,$E$7:$E$900))</f>
        <v>2.23</v>
      </c>
      <c r="K18" s="150">
        <f t="array" ref="K18">+MAX(IF($A$7:$A$900=$H18,$F$7:$F$900))</f>
        <v>2.2200000000000002</v>
      </c>
    </row>
    <row r="19" spans="1:11" x14ac:dyDescent="0.2">
      <c r="A19" s="112">
        <f t="shared" si="0"/>
        <v>2009</v>
      </c>
      <c r="B19" s="112">
        <v>1</v>
      </c>
      <c r="C19" s="144">
        <v>39814</v>
      </c>
      <c r="D19" s="148">
        <f t="array" ref="D19">+MAX(IF('09Aysén'!$A$10:$A$374=$B19,'09Aysén'!$M$10:$M$374))</f>
        <v>18.45</v>
      </c>
      <c r="E19" s="148">
        <f t="array" ref="E19">+MAX(IF('09Gral. Carrera'!$A$10:$A$375=$B19,'09Gral. Carrera'!$H$10:$H$375))</f>
        <v>1.2949999999999999</v>
      </c>
      <c r="F19" s="148">
        <f t="array" ref="F19">+MAX(IF('09Palena'!$A$10:$A$375=$B19,'09Palena'!$L$10:$L$375))</f>
        <v>1.0649999999999999</v>
      </c>
      <c r="G19"/>
    </row>
    <row r="20" spans="1:11" x14ac:dyDescent="0.2">
      <c r="A20" s="112">
        <f t="shared" si="0"/>
        <v>2009</v>
      </c>
      <c r="B20" s="112">
        <v>2</v>
      </c>
      <c r="C20" s="145">
        <v>39845</v>
      </c>
      <c r="D20" s="149">
        <f t="array" ref="D20">+MAX(IF('09Aysén'!$A$10:$A$374=$B20,'09Aysén'!$M$10:$M$374))</f>
        <v>18.75</v>
      </c>
      <c r="E20" s="149">
        <f t="array" ref="E20">+MAX(IF('09Gral. Carrera'!$A$10:$A$375=$B20,'09Gral. Carrera'!$H$10:$H$375))</f>
        <v>1.2949999999999999</v>
      </c>
      <c r="F20" s="149">
        <f t="array" ref="F20">+MAX(IF('09Palena'!$A$10:$A$375=$B20,'09Palena'!$L$10:$L$375))</f>
        <v>1.075</v>
      </c>
      <c r="G20"/>
    </row>
    <row r="21" spans="1:11" x14ac:dyDescent="0.2">
      <c r="A21" s="112">
        <f t="shared" si="0"/>
        <v>2009</v>
      </c>
      <c r="B21" s="112">
        <v>3</v>
      </c>
      <c r="C21" s="145">
        <v>39873</v>
      </c>
      <c r="D21" s="149">
        <f t="array" ref="D21">+MAX(IF('09Aysén'!$A$10:$A$374=$B21,'09Aysén'!$M$10:$M$374))</f>
        <v>19</v>
      </c>
      <c r="E21" s="149">
        <f t="array" ref="E21">+MAX(IF('09Gral. Carrera'!$A$10:$A$375=$B21,'09Gral. Carrera'!$H$10:$H$375))</f>
        <v>1.33</v>
      </c>
      <c r="F21" s="149">
        <f t="array" ref="F21">+MAX(IF('09Palena'!$A$10:$A$375=$B21,'09Palena'!$L$10:$L$375))</f>
        <v>1.1100000000000001</v>
      </c>
      <c r="G21"/>
    </row>
    <row r="22" spans="1:11" x14ac:dyDescent="0.2">
      <c r="A22" s="112">
        <f t="shared" si="0"/>
        <v>2009</v>
      </c>
      <c r="B22" s="112">
        <v>4</v>
      </c>
      <c r="C22" s="145">
        <v>39904</v>
      </c>
      <c r="D22" s="149">
        <f t="array" ref="D22">+MAX(IF('09Aysén'!$A$10:$A$374=$B22,'09Aysén'!$M$10:$M$374))</f>
        <v>19.149999999999999</v>
      </c>
      <c r="E22" s="149">
        <f t="array" ref="E22">+MAX(IF('09Gral. Carrera'!$A$10:$A$375=$B22,'09Gral. Carrera'!$H$10:$H$375))</f>
        <v>1.345</v>
      </c>
      <c r="F22" s="149">
        <f t="array" ref="F22">+MAX(IF('09Palena'!$A$10:$A$375=$B22,'09Palena'!$L$10:$L$375))</f>
        <v>1.0900000000000001</v>
      </c>
      <c r="G22"/>
    </row>
    <row r="23" spans="1:11" x14ac:dyDescent="0.2">
      <c r="A23" s="112">
        <f t="shared" si="0"/>
        <v>2009</v>
      </c>
      <c r="B23" s="112">
        <v>5</v>
      </c>
      <c r="C23" s="145">
        <v>39934</v>
      </c>
      <c r="D23" s="149">
        <f t="array" ref="D23">+MAX(IF('09Aysén'!$A$10:$A$374=$B23,'09Aysén'!$M$10:$M$374))</f>
        <v>17.600000000000001</v>
      </c>
      <c r="E23" s="149">
        <f t="array" ref="E23">+MAX(IF('09Gral. Carrera'!$A$10:$A$375=$B23,'09Gral. Carrera'!$H$10:$H$375))</f>
        <v>1.345</v>
      </c>
      <c r="F23" s="149">
        <f t="array" ref="F23">+MAX(IF('09Palena'!$A$10:$A$375=$B23,'09Palena'!$L$10:$L$375))</f>
        <v>1.08</v>
      </c>
      <c r="G23"/>
    </row>
    <row r="24" spans="1:11" x14ac:dyDescent="0.2">
      <c r="A24" s="112">
        <f t="shared" si="0"/>
        <v>2009</v>
      </c>
      <c r="B24" s="112">
        <v>6</v>
      </c>
      <c r="C24" s="145">
        <v>39965</v>
      </c>
      <c r="D24" s="149">
        <f t="array" ref="D24">+MAX(IF('09Aysén'!$A$10:$A$374=$B24,'09Aysén'!$M$10:$M$374))</f>
        <v>18.149999999999999</v>
      </c>
      <c r="E24" s="149">
        <f t="array" ref="E24">+MAX(IF('09Gral. Carrera'!$A$10:$A$375=$B24,'09Gral. Carrera'!$H$10:$H$375))</f>
        <v>1.41</v>
      </c>
      <c r="F24" s="149">
        <f t="array" ref="F24">+MAX(IF('09Palena'!$A$10:$A$375=$B24,'09Palena'!$L$10:$L$375))</f>
        <v>1.1200000000000001</v>
      </c>
      <c r="G24"/>
    </row>
    <row r="25" spans="1:11" x14ac:dyDescent="0.2">
      <c r="A25" s="112">
        <f t="shared" si="0"/>
        <v>2009</v>
      </c>
      <c r="B25" s="112">
        <v>7</v>
      </c>
      <c r="C25" s="145">
        <v>39995</v>
      </c>
      <c r="D25" s="149">
        <f t="array" ref="D25">+MAX(IF('09Aysén'!$A$10:$A$374=$B25,'09Aysén'!$M$10:$M$374))</f>
        <v>18.100000000000001</v>
      </c>
      <c r="E25" s="149">
        <f t="array" ref="E25">+MAX(IF('09Gral. Carrera'!$A$10:$A$375=$B25,'09Gral. Carrera'!$H$10:$H$375))</f>
        <v>1.35</v>
      </c>
      <c r="F25" s="149">
        <f t="array" ref="F25">+MAX(IF('09Palena'!$A$10:$A$375=$B25,'09Palena'!$L$10:$L$375))</f>
        <v>1.1000000000000001</v>
      </c>
      <c r="G25"/>
      <c r="H25" s="5"/>
    </row>
    <row r="26" spans="1:11" x14ac:dyDescent="0.2">
      <c r="A26" s="112">
        <f t="shared" si="0"/>
        <v>2009</v>
      </c>
      <c r="B26" s="112">
        <v>8</v>
      </c>
      <c r="C26" s="145">
        <v>40026</v>
      </c>
      <c r="D26" s="149">
        <f t="array" ref="D26">+MAX(IF('09Aysén'!$A$10:$A$374=$B26,'09Aysén'!$M$10:$M$374))</f>
        <v>18.45</v>
      </c>
      <c r="E26" s="149">
        <f t="array" ref="E26">+MAX(IF('09Gral. Carrera'!$A$10:$A$375=$B26,'09Gral. Carrera'!$H$10:$H$375))</f>
        <v>1.36</v>
      </c>
      <c r="F26" s="149">
        <f t="array" ref="F26">+MAX(IF('09Palena'!$A$10:$A$375=$B26,'09Palena'!$L$10:$L$375))</f>
        <v>1.0900000000000001</v>
      </c>
      <c r="G26"/>
      <c r="H26" s="5"/>
    </row>
    <row r="27" spans="1:11" x14ac:dyDescent="0.2">
      <c r="A27" s="112">
        <f t="shared" si="0"/>
        <v>2009</v>
      </c>
      <c r="B27" s="112">
        <v>9</v>
      </c>
      <c r="C27" s="145">
        <v>40057</v>
      </c>
      <c r="D27" s="149">
        <f t="array" ref="D27">+MAX(IF('09Aysén'!$A$10:$A$374=$B27,'09Aysén'!$M$10:$M$374))</f>
        <v>17.399999999999999</v>
      </c>
      <c r="E27" s="149">
        <f t="array" ref="E27">+MAX(IF('09Gral. Carrera'!$A$10:$A$375=$B27,'09Gral. Carrera'!$H$10:$H$375))</f>
        <v>1.335</v>
      </c>
      <c r="F27" s="149">
        <f t="array" ref="F27">+MAX(IF('09Palena'!$A$10:$A$375=$B27,'09Palena'!$L$10:$L$375))</f>
        <v>1.03</v>
      </c>
      <c r="G27"/>
      <c r="H27" s="5"/>
    </row>
    <row r="28" spans="1:11" x14ac:dyDescent="0.2">
      <c r="A28" s="112">
        <f t="shared" si="0"/>
        <v>2009</v>
      </c>
      <c r="B28" s="112">
        <v>10</v>
      </c>
      <c r="C28" s="145">
        <v>40087</v>
      </c>
      <c r="D28" s="149">
        <f t="array" ref="D28">+MAX(IF('09Aysén'!$A$10:$A$374=$B28,'09Aysén'!$M$10:$M$374))</f>
        <v>18.899999999999999</v>
      </c>
      <c r="E28" s="149">
        <f t="array" ref="E28">+MAX(IF('09Gral. Carrera'!$A$10:$A$375=$B28,'09Gral. Carrera'!$H$10:$H$375))</f>
        <v>1.2949999999999999</v>
      </c>
      <c r="F28" s="149">
        <f t="array" ref="F28">+MAX(IF('09Palena'!$A$10:$A$375=$B28,'09Palena'!$L$10:$L$375))</f>
        <v>1.0349999999999999</v>
      </c>
      <c r="G28"/>
      <c r="H28" s="5"/>
    </row>
    <row r="29" spans="1:11" x14ac:dyDescent="0.2">
      <c r="A29" s="112">
        <f t="shared" si="0"/>
        <v>2009</v>
      </c>
      <c r="B29" s="112">
        <v>11</v>
      </c>
      <c r="C29" s="145">
        <v>40118</v>
      </c>
      <c r="D29" s="149">
        <f t="array" ref="D29">+MAX(IF('09Aysén'!$A$10:$A$374=$B29,'09Aysén'!$M$10:$M$374))</f>
        <v>19</v>
      </c>
      <c r="E29" s="149">
        <f t="array" ref="E29">+MAX(IF('09Gral. Carrera'!$A$10:$A$375=$B29,'09Gral. Carrera'!$H$10:$H$375))</f>
        <v>1.26</v>
      </c>
      <c r="F29" s="149">
        <f t="array" ref="F29">+MAX(IF('09Palena'!$A$10:$A$375=$B29,'09Palena'!$L$10:$L$375))</f>
        <v>1.02</v>
      </c>
      <c r="G29"/>
      <c r="H29" s="5"/>
    </row>
    <row r="30" spans="1:11" x14ac:dyDescent="0.2">
      <c r="A30" s="112">
        <f t="shared" si="0"/>
        <v>2009</v>
      </c>
      <c r="B30" s="112">
        <v>12</v>
      </c>
      <c r="C30" s="146">
        <v>40148</v>
      </c>
      <c r="D30" s="150">
        <f t="array" ref="D30">+MAX(IF('09Aysén'!$A$10:$A$374=$B30,'09Aysén'!$M$10:$M$374))</f>
        <v>19.7</v>
      </c>
      <c r="E30" s="150">
        <f t="array" ref="E30">+MAX(IF('09Gral. Carrera'!$A$10:$A$375=$B30,'09Gral. Carrera'!$H$10:$H$375))</f>
        <v>1.25</v>
      </c>
      <c r="F30" s="150">
        <f t="array" ref="F30">+MAX(IF('09Palena'!$A$10:$A$375=$B30,'09Palena'!$L$10:$L$375))</f>
        <v>1.01</v>
      </c>
      <c r="G30"/>
      <c r="H30" s="5"/>
    </row>
    <row r="31" spans="1:11" x14ac:dyDescent="0.2">
      <c r="A31" s="112">
        <f t="shared" si="0"/>
        <v>2010</v>
      </c>
      <c r="B31" s="112">
        <v>1</v>
      </c>
      <c r="C31" s="144">
        <v>40179</v>
      </c>
      <c r="D31" s="148">
        <f t="array" ref="D31">+MAX(IF('10Aysén'!$A$10:$A$374=$B31,'10Aysén'!$L$10:$L$374))</f>
        <v>18.449811718573933</v>
      </c>
      <c r="E31" s="148">
        <f t="array" ref="E31">+MAX(IF('10Gral. Carrera'!$A$10:$A$375=$B31,'10Gral. Carrera'!$H$10:$H$375))</f>
        <v>1.310230267972202</v>
      </c>
      <c r="F31" s="148">
        <f t="array" ref="F31">+MAX(IF('10Palena'!$A$10:$A$375=$B31,'10Palena'!$K$10:$K$375))</f>
        <v>1.0851945673559849</v>
      </c>
      <c r="G31"/>
      <c r="H31" s="5"/>
    </row>
    <row r="32" spans="1:11" x14ac:dyDescent="0.2">
      <c r="A32" s="112">
        <f t="shared" si="0"/>
        <v>2010</v>
      </c>
      <c r="B32" s="112">
        <v>2</v>
      </c>
      <c r="C32" s="145">
        <v>40210</v>
      </c>
      <c r="D32" s="149">
        <f t="array" ref="D32">+MAX(IF('10Aysén'!$A$10:$A$374=$B32,'10Aysén'!$L$10:$L$374))</f>
        <v>17.699687194620449</v>
      </c>
      <c r="E32" s="149">
        <f t="array" ref="E32">+MAX(IF('10Gral. Carrera'!$A$10:$A$375=$B32,'10Gral. Carrera'!$H$10:$H$375))</f>
        <v>1.3350522001025131</v>
      </c>
      <c r="F32" s="149">
        <f t="array" ref="F32">+MAX(IF('10Palena'!$A$10:$A$375=$B32,'10Palena'!$K$10:$K$375))</f>
        <v>1.1200538265906603</v>
      </c>
      <c r="G32"/>
      <c r="H32" s="5"/>
    </row>
    <row r="33" spans="1:9" x14ac:dyDescent="0.2">
      <c r="A33" s="112">
        <f t="shared" si="0"/>
        <v>2010</v>
      </c>
      <c r="B33" s="112">
        <v>3</v>
      </c>
      <c r="C33" s="145">
        <v>40238</v>
      </c>
      <c r="D33" s="149">
        <f t="array" ref="D33">+MAX(IF('10Aysén'!$A$10:$A$374=$B33,'10Aysén'!$L$10:$L$374))</f>
        <v>18.149566726035054</v>
      </c>
      <c r="E33" s="149">
        <f t="array" ref="E33">+MAX(IF('10Gral. Carrera'!$A$10:$A$375=$B33,'10Gral. Carrera'!$H$10:$H$375))</f>
        <v>1.3449212185093578</v>
      </c>
      <c r="F33" s="149">
        <f t="array" ref="F33">+MAX(IF('10Palena'!$A$10:$A$375=$B33,'10Palena'!$K$10:$K$375))</f>
        <v>1.1000944770851122</v>
      </c>
      <c r="G33"/>
      <c r="H33" s="8"/>
      <c r="I33" s="5"/>
    </row>
    <row r="34" spans="1:9" x14ac:dyDescent="0.2">
      <c r="A34" s="112">
        <f t="shared" si="0"/>
        <v>2010</v>
      </c>
      <c r="B34" s="112">
        <v>4</v>
      </c>
      <c r="C34" s="145">
        <v>40269</v>
      </c>
      <c r="D34" s="149">
        <f t="array" ref="D34">+MAX(IF('10Aysén'!$A$10:$A$374=$B34,'10Aysén'!$L$10:$L$374))</f>
        <v>19.550162635475868</v>
      </c>
      <c r="E34" s="149">
        <f t="array" ref="E34">+MAX(IF('10Gral. Carrera'!$A$10:$A$375=$B34,'10Gral. Carrera'!$H$10:$H$375))</f>
        <v>1.3850712064977748</v>
      </c>
      <c r="F34" s="149">
        <f t="array" ref="F34">+MAX(IF('10Palena'!$A$10:$A$375=$B34,'10Palena'!$K$10:$K$375))</f>
        <v>1.1301496758718865</v>
      </c>
      <c r="G34"/>
      <c r="H34" s="8"/>
      <c r="I34" s="5"/>
    </row>
    <row r="35" spans="1:9" x14ac:dyDescent="0.2">
      <c r="A35" s="112">
        <f t="shared" si="0"/>
        <v>2010</v>
      </c>
      <c r="B35" s="112">
        <v>5</v>
      </c>
      <c r="C35" s="145">
        <v>40299</v>
      </c>
      <c r="D35" s="149">
        <f t="array" ref="D35">+MAX(IF('10Aysén'!$A$10:$A$374=$B35,'10Aysén'!$L$10:$L$374))</f>
        <v>18.899789301014902</v>
      </c>
      <c r="E35" s="149">
        <f t="array" ref="E35">+MAX(IF('10Gral. Carrera'!$A$10:$A$375=$B35,'10Gral. Carrera'!$H$10:$H$375))</f>
        <v>1.3947850259117232</v>
      </c>
      <c r="F35" s="149">
        <f t="array" ref="F35">+MAX(IF('10Palena'!$A$10:$A$375=$B35,'10Palena'!$K$10:$K$375))</f>
        <v>1.1697262644890176</v>
      </c>
      <c r="G35"/>
      <c r="H35" s="8"/>
      <c r="I35" s="5"/>
    </row>
    <row r="36" spans="1:9" x14ac:dyDescent="0.2">
      <c r="A36" s="112">
        <f t="shared" si="0"/>
        <v>2010</v>
      </c>
      <c r="B36" s="112">
        <v>6</v>
      </c>
      <c r="C36" s="145">
        <v>40330</v>
      </c>
      <c r="D36" s="149">
        <f t="array" ref="D36">+MAX(IF('10Aysén'!$A$10:$A$374=$B36,'10Aysén'!$L$10:$L$374))</f>
        <v>19.650149547584977</v>
      </c>
      <c r="E36" s="149">
        <f t="array" ref="E36">+MAX(IF('10Gral. Carrera'!$A$10:$A$375=$B36,'10Gral. Carrera'!$H$10:$H$375))</f>
        <v>1.4446793484680374</v>
      </c>
      <c r="F36" s="149">
        <f t="array" ref="F36">+MAX(IF('10Palena'!$A$10:$A$375=$B36,'10Palena'!$K$10:$K$375))</f>
        <v>1.1699518720807469</v>
      </c>
      <c r="G36"/>
      <c r="H36" s="8"/>
      <c r="I36" s="5"/>
    </row>
    <row r="37" spans="1:9" x14ac:dyDescent="0.2">
      <c r="A37" s="112">
        <f t="shared" si="0"/>
        <v>2010</v>
      </c>
      <c r="B37" s="112">
        <v>7</v>
      </c>
      <c r="C37" s="145">
        <v>40360</v>
      </c>
      <c r="D37" s="149">
        <f t="array" ref="D37">+MAX(IF('10Aysén'!$A$10:$A$374=$B37,'10Aysén'!$L$10:$L$374))</f>
        <v>19.249818283707597</v>
      </c>
      <c r="E37" s="149">
        <f t="array" ref="E37">+MAX(IF('10Gral. Carrera'!$A$10:$A$375=$B37,'10Gral. Carrera'!$H$10:$H$375))</f>
        <v>1.4302886781273427</v>
      </c>
      <c r="F37" s="149">
        <f t="array" ref="F37">+MAX(IF('10Palena'!$A$10:$A$375=$B37,'10Palena'!$K$10:$K$375))</f>
        <v>1.1097416140584024</v>
      </c>
      <c r="G37"/>
      <c r="H37" s="8"/>
      <c r="I37" s="5"/>
    </row>
    <row r="38" spans="1:9" x14ac:dyDescent="0.2">
      <c r="A38" s="112">
        <f t="shared" si="0"/>
        <v>2010</v>
      </c>
      <c r="B38" s="112">
        <v>8</v>
      </c>
      <c r="C38" s="145">
        <v>40391</v>
      </c>
      <c r="D38" s="149">
        <f t="array" ref="D38">+MAX(IF('10Aysén'!$A$10:$A$374=$B38,'10Aysén'!$L$10:$L$374))</f>
        <v>19.649668845480416</v>
      </c>
      <c r="E38" s="149">
        <f t="array" ref="E38">+MAX(IF('10Gral. Carrera'!$A$10:$A$375=$B38,'10Gral. Carrera'!$H$10:$H$375))</f>
        <v>1.459955962180739</v>
      </c>
      <c r="F38" s="149">
        <f t="array" ref="F38">+MAX(IF('10Palena'!$A$10:$A$375=$B38,'10Palena'!$K$10:$K$375))</f>
        <v>1.1152629516937616</v>
      </c>
      <c r="G38"/>
      <c r="H38" s="8"/>
      <c r="I38" s="5"/>
    </row>
    <row r="39" spans="1:9" x14ac:dyDescent="0.2">
      <c r="A39" s="112">
        <f t="shared" si="0"/>
        <v>2010</v>
      </c>
      <c r="B39" s="112">
        <v>9</v>
      </c>
      <c r="C39" s="145">
        <v>40422</v>
      </c>
      <c r="D39" s="149">
        <f t="array" ref="D39">+MAX(IF('10Aysén'!$A$10:$A$374=$B39,'10Aysén'!$L$10:$L$374))</f>
        <v>19.049508715910459</v>
      </c>
      <c r="E39" s="149">
        <f t="array" ref="E39">+MAX(IF('10Gral. Carrera'!$A$10:$A$375=$B39,'10Gral. Carrera'!$H$10:$H$375))</f>
        <v>1.4003309973009601</v>
      </c>
      <c r="F39" s="149">
        <f t="array" ref="F39">+MAX(IF('10Palena'!$A$10:$A$375=$B39,'10Palena'!$K$10:$K$375))</f>
        <v>1.1001203139718192</v>
      </c>
      <c r="G39"/>
      <c r="H39" s="8"/>
      <c r="I39" s="5"/>
    </row>
    <row r="40" spans="1:9" x14ac:dyDescent="0.2">
      <c r="A40" s="112">
        <f t="shared" si="0"/>
        <v>2010</v>
      </c>
      <c r="B40" s="112">
        <v>10</v>
      </c>
      <c r="C40" s="145">
        <v>40452</v>
      </c>
      <c r="D40" s="149">
        <f t="array" ref="D40">+MAX(IF('10Aysén'!$A$10:$A$374=$B40,'10Aysén'!$L$10:$L$374))</f>
        <v>19.05000271819366</v>
      </c>
      <c r="E40" s="149">
        <f t="array" ref="E40">+MAX(IF('10Gral. Carrera'!$A$10:$A$375=$B40,'10Gral. Carrera'!$H$10:$H$375))</f>
        <v>1.3853190395007744</v>
      </c>
      <c r="F40" s="149">
        <f t="array" ref="F40">+MAX(IF('10Palena'!$A$10:$A$375=$B40,'10Palena'!$K$10:$K$375))</f>
        <v>1.0899527716350039</v>
      </c>
      <c r="G40"/>
      <c r="H40" s="8"/>
      <c r="I40" s="5"/>
    </row>
    <row r="41" spans="1:9" x14ac:dyDescent="0.2">
      <c r="A41" s="112">
        <f t="shared" si="0"/>
        <v>2010</v>
      </c>
      <c r="B41" s="112">
        <v>11</v>
      </c>
      <c r="C41" s="145">
        <v>40483</v>
      </c>
      <c r="D41" s="149">
        <f t="array" ref="D41">+MAX(IF('10Aysén'!$A$10:$A$374=$B41,'10Aysén'!$L$10:$L$374))</f>
        <v>19.8495079456737</v>
      </c>
      <c r="E41" s="149">
        <f t="array" ref="E41">+MAX(IF('10Gral. Carrera'!$A$10:$A$375=$B41,'10Gral. Carrera'!$H$10:$H$375))</f>
        <v>1.3698871804802641</v>
      </c>
      <c r="F41" s="149">
        <f t="array" ref="F41">+MAX(IF('10Palena'!$A$10:$A$375=$B41,'10Palena'!$K$10:$K$375))</f>
        <v>1.0900025156549373</v>
      </c>
      <c r="G41"/>
      <c r="H41" s="8"/>
      <c r="I41" s="5"/>
    </row>
    <row r="42" spans="1:9" x14ac:dyDescent="0.2">
      <c r="A42" s="112">
        <f t="shared" si="0"/>
        <v>2010</v>
      </c>
      <c r="B42" s="112">
        <v>12</v>
      </c>
      <c r="C42" s="146">
        <v>40513</v>
      </c>
      <c r="D42" s="150">
        <f t="array" ref="D42">+MAX(IF('10Aysén'!$A$10:$A$374=$B42,'10Aysén'!$L$10:$L$374))</f>
        <v>20.350215880169223</v>
      </c>
      <c r="E42" s="150">
        <f t="array" ref="E42">+MAX(IF('10Gral. Carrera'!$A$10:$A$375=$B42,'10Gral. Carrera'!$H$10:$H$375))</f>
        <v>1.3947594019573033</v>
      </c>
      <c r="F42" s="150">
        <f t="array" ref="F42">+MAX(IF('10Palena'!$A$10:$A$375=$B42,'10Palena'!$K$10:$K$375))</f>
        <v>1.0602465263674949</v>
      </c>
      <c r="G42"/>
      <c r="H42" s="8"/>
      <c r="I42" s="5"/>
    </row>
    <row r="43" spans="1:9" x14ac:dyDescent="0.2">
      <c r="A43" s="112">
        <f t="shared" si="0"/>
        <v>2011</v>
      </c>
      <c r="B43" s="112">
        <v>1</v>
      </c>
      <c r="C43" s="144">
        <v>40544</v>
      </c>
      <c r="D43" s="148">
        <f t="array" ref="D43">+MAX(IF('11Aysén'!$A$10:$A$374=$B43,'11Aysén'!$M$10:$M$374))</f>
        <v>19.85034539859306</v>
      </c>
      <c r="E43" s="148">
        <f t="array" ref="E43">+MAX(IF('11Gral. Carrera'!$A$10:$A$375=$B43,'11Gral. Carrera'!$H$10:$H$375))</f>
        <v>1.4398386193774109</v>
      </c>
      <c r="F43" s="148">
        <f t="array" ref="F43">+MAX(IF('11Palena'!$A$10:$A$375=$B43,'11Palena'!$K$10:$K$375))</f>
        <v>1.1099874952263908</v>
      </c>
      <c r="G43"/>
      <c r="H43" s="8"/>
      <c r="I43" s="5"/>
    </row>
    <row r="44" spans="1:9" x14ac:dyDescent="0.2">
      <c r="A44" s="112">
        <f t="shared" si="0"/>
        <v>2011</v>
      </c>
      <c r="B44" s="112">
        <v>2</v>
      </c>
      <c r="C44" s="145">
        <v>40575</v>
      </c>
      <c r="D44" s="149">
        <f t="array" ref="D44">+MAX(IF('11Aysén'!$A$10:$A$374=$B44,'11Aysén'!$M$10:$M$374))</f>
        <v>18.999745093971573</v>
      </c>
      <c r="E44" s="149">
        <f t="array" ref="E44">+MAX(IF('11Gral. Carrera'!$A$10:$A$375=$B44,'11Gral. Carrera'!$H$10:$H$375))</f>
        <v>1.4696504819032794</v>
      </c>
      <c r="F44" s="149">
        <f t="array" ref="F44">+MAX(IF('11Palena'!$A$10:$A$375=$B44,'11Palena'!$K$10:$K$375))</f>
        <v>1.2248820619569929</v>
      </c>
      <c r="G44"/>
      <c r="H44" s="8"/>
      <c r="I44" s="5"/>
    </row>
    <row r="45" spans="1:9" x14ac:dyDescent="0.2">
      <c r="A45" s="112">
        <f t="shared" si="0"/>
        <v>2011</v>
      </c>
      <c r="B45" s="112">
        <v>3</v>
      </c>
      <c r="C45" s="145">
        <v>40603</v>
      </c>
      <c r="D45" s="149">
        <f t="array" ref="D45">+MAX(IF('11Aysén'!$A$10:$A$374=$B45,'11Aysén'!$M$10:$M$374))</f>
        <v>19.699948961056357</v>
      </c>
      <c r="E45" s="149">
        <f t="array" ref="E45">+MAX(IF('11Gral. Carrera'!$A$10:$A$375=$B45,'11Gral. Carrera'!$H$10:$H$375))</f>
        <v>1.4202185786090136</v>
      </c>
      <c r="F45" s="149">
        <f t="array" ref="F45">+MAX(IF('11Palena'!$A$10:$A$375=$B45,'11Palena'!$K$10:$K$375))</f>
        <v>1.2746666106135094</v>
      </c>
      <c r="G45"/>
      <c r="I45" s="5"/>
    </row>
    <row r="46" spans="1:9" x14ac:dyDescent="0.2">
      <c r="A46" s="112">
        <f t="shared" si="0"/>
        <v>2011</v>
      </c>
      <c r="B46" s="112">
        <v>4</v>
      </c>
      <c r="C46" s="145">
        <v>40634</v>
      </c>
      <c r="D46" s="149">
        <f t="array" ref="D46">+MAX(IF('11Aysén'!$A$10:$A$374=$B46,'11Aysén'!$M$10:$M$374))</f>
        <v>21.10019054374607</v>
      </c>
      <c r="E46" s="149">
        <f t="array" ref="E46">+MAX(IF('11Gral. Carrera'!$A$10:$A$375=$B46,'11Gral. Carrera'!$H$10:$H$375))</f>
        <v>1.4297146463965313</v>
      </c>
      <c r="F46" s="149">
        <f t="array" ref="F46">+MAX(IF('11Palena'!$A$10:$A$375=$B46,'11Palena'!$K$10:$K$375))</f>
        <v>1.3146326485864879</v>
      </c>
    </row>
    <row r="47" spans="1:9" x14ac:dyDescent="0.2">
      <c r="A47" s="112">
        <f t="shared" si="0"/>
        <v>2011</v>
      </c>
      <c r="B47" s="112">
        <v>5</v>
      </c>
      <c r="C47" s="145">
        <v>40664</v>
      </c>
      <c r="D47" s="149">
        <f t="array" ref="D47">+MAX(IF('11Aysén'!$A$10:$A$374=$B47,'11Aysén'!$M$10:$M$374))</f>
        <v>19.899992020667764</v>
      </c>
      <c r="E47" s="149">
        <f t="array" ref="E47">+MAX(IF('11Gral. Carrera'!$A$10:$A$375=$B47,'11Gral. Carrera'!$H$10:$H$375))</f>
        <v>1.524829285529383</v>
      </c>
      <c r="F47" s="149">
        <f t="array" ref="F47">+MAX(IF('11Palena'!$A$10:$A$375=$B47,'11Palena'!$K$10:$K$375))</f>
        <v>1.3576025994896461</v>
      </c>
    </row>
    <row r="48" spans="1:9" x14ac:dyDescent="0.2">
      <c r="A48" s="112">
        <f t="shared" si="0"/>
        <v>2011</v>
      </c>
      <c r="B48" s="112">
        <v>6</v>
      </c>
      <c r="C48" s="145">
        <v>40695</v>
      </c>
      <c r="D48" s="149">
        <f t="array" ref="D48">+MAX(IF('11Aysén'!$A$10:$A$374=$B48,'11Aysén'!$M$10:$M$374))</f>
        <v>20.400106792887243</v>
      </c>
      <c r="E48" s="149">
        <f t="array" ref="E48">+MAX(IF('11Gral. Carrera'!$A$10:$A$375=$B48,'11Gral. Carrera'!$H$10:$H$375))</f>
        <v>1.5446377259304906</v>
      </c>
      <c r="F48" s="149">
        <f t="array" ref="F48">+MAX(IF('11Palena'!$A$10:$A$375=$B48,'11Palena'!$K$10:$K$375))</f>
        <v>1.3751294687137352</v>
      </c>
    </row>
    <row r="49" spans="1:9" x14ac:dyDescent="0.2">
      <c r="A49" s="112">
        <f t="shared" si="0"/>
        <v>2011</v>
      </c>
      <c r="B49" s="112">
        <v>7</v>
      </c>
      <c r="C49" s="145">
        <v>40725</v>
      </c>
      <c r="D49" s="149">
        <f t="array" ref="D49">+MAX(IF('11Aysén'!$A$10:$A$374=$B49,'11Aysén'!$M$10:$M$374))</f>
        <v>20.349680530472543</v>
      </c>
      <c r="E49" s="149">
        <f t="array" ref="E49">+MAX(IF('11Gral. Carrera'!$A$10:$A$375=$B49,'11Gral. Carrera'!$H$10:$H$375))</f>
        <v>1.5500781224283404</v>
      </c>
      <c r="F49" s="149">
        <f t="array" ref="F49">+MAX(IF('11Palena'!$A$10:$A$375=$B49,'11Palena'!$K$10:$K$375))</f>
        <v>1.3693207631561837</v>
      </c>
    </row>
    <row r="50" spans="1:9" x14ac:dyDescent="0.2">
      <c r="A50" s="112">
        <f t="shared" si="0"/>
        <v>2011</v>
      </c>
      <c r="B50" s="112">
        <v>8</v>
      </c>
      <c r="C50" s="145">
        <v>40756</v>
      </c>
      <c r="D50" s="149">
        <f t="array" ref="D50">+MAX(IF('11Aysén'!$A$10:$A$374=$B50,'11Aysén'!$M$10:$M$374))</f>
        <v>20.850381818897791</v>
      </c>
      <c r="E50" s="149">
        <f t="array" ref="E50">+MAX(IF('11Gral. Carrera'!$A$10:$A$375=$B50,'11Gral. Carrera'!$H$10:$H$375))</f>
        <v>1.5352264240915585</v>
      </c>
      <c r="F50" s="149">
        <f t="array" ref="F50">+MAX(IF('11Palena'!$A$10:$A$375=$B50,'11Palena'!$K$10:$K$375))</f>
        <v>1.4050293464926835</v>
      </c>
    </row>
    <row r="51" spans="1:9" x14ac:dyDescent="0.2">
      <c r="A51" s="112">
        <f t="shared" si="0"/>
        <v>2011</v>
      </c>
      <c r="B51" s="112">
        <v>9</v>
      </c>
      <c r="C51" s="145">
        <v>40787</v>
      </c>
      <c r="D51" s="149">
        <f t="array" ref="D51">+MAX(IF('11Aysén'!$A$10:$A$374=$B51,'11Aysén'!$M$10:$M$374))</f>
        <v>19.500143501349278</v>
      </c>
      <c r="E51" s="149">
        <f t="array" ref="E51">+MAX(IF('11Gral. Carrera'!$A$10:$A$375=$B51,'11Gral. Carrera'!$H$10:$H$375))</f>
        <v>1.4497097905714871</v>
      </c>
      <c r="F51" s="149">
        <f t="array" ref="F51">+MAX(IF('11Palena'!$A$10:$A$375=$B51,'11Palena'!$K$10:$K$375))</f>
        <v>1.3896462835256826</v>
      </c>
    </row>
    <row r="52" spans="1:9" x14ac:dyDescent="0.2">
      <c r="A52" s="112">
        <f t="shared" si="0"/>
        <v>2011</v>
      </c>
      <c r="B52" s="112">
        <v>10</v>
      </c>
      <c r="C52" s="145">
        <v>40817</v>
      </c>
      <c r="D52" s="149">
        <f t="array" ref="D52">+MAX(IF('11Aysén'!$A$10:$A$374=$B52,'11Aysén'!$M$10:$M$374))</f>
        <v>20.349696139876805</v>
      </c>
      <c r="E52" s="149">
        <f t="array" ref="E52">+MAX(IF('11Gral. Carrera'!$A$10:$A$375=$B52,'11Gral. Carrera'!$H$10:$H$375))</f>
        <v>1.4546744410369286</v>
      </c>
      <c r="F52" s="149">
        <f t="array" ref="F52">+MAX(IF('11Palena'!$A$10:$A$375=$B52,'11Palena'!$K$10:$K$375))</f>
        <v>1.3151637548481079</v>
      </c>
    </row>
    <row r="53" spans="1:9" x14ac:dyDescent="0.2">
      <c r="A53" s="112">
        <f t="shared" si="0"/>
        <v>2011</v>
      </c>
      <c r="B53" s="112">
        <v>11</v>
      </c>
      <c r="C53" s="145">
        <v>40848</v>
      </c>
      <c r="D53" s="149">
        <f t="array" ref="D53">+MAX(IF('11Aysén'!$A$10:$A$374=$B53,'11Aysén'!$M$10:$M$374))</f>
        <v>20.199876625038954</v>
      </c>
      <c r="E53" s="149">
        <f t="array" ref="E53">+MAX(IF('11Gral. Carrera'!$A$10:$A$375=$B53,'11Gral. Carrera'!$H$10:$H$375))</f>
        <v>1.4645634956044724</v>
      </c>
      <c r="F53" s="149">
        <f t="array" ref="F53">+MAX(IF('11Palena'!$A$10:$A$375=$B53,'11Palena'!$K$10:$K$375))</f>
        <v>1.2904818445453432</v>
      </c>
      <c r="H53" s="5"/>
    </row>
    <row r="54" spans="1:9" x14ac:dyDescent="0.2">
      <c r="A54" s="112">
        <f t="shared" si="0"/>
        <v>2011</v>
      </c>
      <c r="B54" s="112">
        <v>12</v>
      </c>
      <c r="C54" s="146">
        <v>40878</v>
      </c>
      <c r="D54" s="150">
        <f t="array" ref="D54">+MAX(IF('11Aysén'!$A$10:$A$374=$B54,'11Aysén'!$M$10:$M$374))</f>
        <v>20.14972399890938</v>
      </c>
      <c r="E54" s="150">
        <f t="array" ref="E54">+MAX(IF('11Gral. Carrera'!$A$10:$A$375=$B54,'11Gral. Carrera'!$H$10:$H$375))</f>
        <v>1.4900089681089537</v>
      </c>
      <c r="F54" s="150">
        <f t="array" ref="F54">+MAX(IF('11Palena'!$A$10:$A$375=$B54,'11Palena'!$K$10:$K$375))</f>
        <v>1.3395989968702084</v>
      </c>
    </row>
    <row r="55" spans="1:9" x14ac:dyDescent="0.2">
      <c r="A55" s="112">
        <v>2012</v>
      </c>
      <c r="B55" s="112">
        <v>1</v>
      </c>
      <c r="C55" s="144">
        <v>40909</v>
      </c>
      <c r="D55" s="148">
        <f t="array" ref="D55">+MAX(IF('12Aysén'!$A$10:$A$375=$B55,'12Aysén'!$M$10:$M$375))</f>
        <v>19.5</v>
      </c>
      <c r="E55" s="148">
        <f t="array" ref="E55">+MAX(IF('12Gral. Carrera'!$A$10:$A$375=$B55,'12Gral. Carrera'!$H$10:$H$375))</f>
        <v>1.625</v>
      </c>
      <c r="F55" s="148">
        <f t="array" ref="F55">+MAX(IF('12Palena'!$A$10:$A$375=$B55,'12Palena'!$K$10:$K$375))</f>
        <v>1.405</v>
      </c>
    </row>
    <row r="56" spans="1:9" x14ac:dyDescent="0.2">
      <c r="A56" s="112">
        <v>2012</v>
      </c>
      <c r="B56" s="112">
        <v>2</v>
      </c>
      <c r="C56" s="145">
        <v>40940</v>
      </c>
      <c r="D56" s="149">
        <f t="array" ref="D56">+MAX(IF('12Aysén'!$A$10:$A$375=$B56,'12Aysén'!$M$10:$M$375))</f>
        <v>19.100000000000001</v>
      </c>
      <c r="E56" s="149">
        <f t="array" ref="E56">+MAX(IF('12Gral. Carrera'!$A$10:$A$375=$B56,'12Gral. Carrera'!$H$10:$H$375))</f>
        <v>1.5449999999999999</v>
      </c>
      <c r="F56" s="149">
        <f t="array" ref="F56">+MAX(IF('12Palena'!$A$10:$A$375=$B56,'12Palena'!$K$10:$K$375))</f>
        <v>1.4570000000000001</v>
      </c>
    </row>
    <row r="57" spans="1:9" x14ac:dyDescent="0.2">
      <c r="A57" s="112">
        <v>2012</v>
      </c>
      <c r="B57" s="112">
        <v>3</v>
      </c>
      <c r="C57" s="145">
        <v>40969</v>
      </c>
      <c r="D57" s="149">
        <f t="array" ref="D57">+MAX(IF('12Aysén'!$A$10:$A$375=$B57,'12Aysén'!$M$10:$M$375))</f>
        <v>19</v>
      </c>
      <c r="E57" s="149">
        <f t="array" ref="E57">+MAX(IF('12Gral. Carrera'!$A$10:$A$375=$B57,'12Gral. Carrera'!$H$10:$H$375))</f>
        <v>1.4850000000000001</v>
      </c>
      <c r="F57" s="149">
        <f t="array" ref="F57">+MAX(IF('12Palena'!$A$10:$A$375=$B57,'12Palena'!$K$10:$K$375))</f>
        <v>1.399</v>
      </c>
      <c r="H57" s="8"/>
    </row>
    <row r="58" spans="1:9" x14ac:dyDescent="0.2">
      <c r="A58" s="112">
        <v>2012</v>
      </c>
      <c r="B58" s="112">
        <v>4</v>
      </c>
      <c r="C58" s="145">
        <v>41000</v>
      </c>
      <c r="D58" s="149">
        <f t="array" ref="D58">+MAX(IF('12Aysén'!$A$10:$A$375=$B58,'12Aysén'!$M$10:$M$375))</f>
        <v>20.85</v>
      </c>
      <c r="E58" s="149">
        <f t="array" ref="E58">+MAX(IF('12Gral. Carrera'!$A$10:$A$375=$B58,'12Gral. Carrera'!$H$10:$H$375))</f>
        <v>1.51</v>
      </c>
      <c r="F58" s="149">
        <f t="array" ref="F58">+MAX(IF('12Palena'!$A$10:$A$375=$B58,'12Palena'!$K$10:$K$375))</f>
        <v>1.444</v>
      </c>
      <c r="H58" s="8"/>
      <c r="I58" s="8"/>
    </row>
    <row r="59" spans="1:9" x14ac:dyDescent="0.2">
      <c r="A59" s="112">
        <v>2012</v>
      </c>
      <c r="B59" s="112">
        <v>5</v>
      </c>
      <c r="C59" s="145">
        <v>41030</v>
      </c>
      <c r="D59" s="149">
        <f t="array" ref="D59">+MAX(IF('12Aysén'!$A$10:$A$375=$B59,'12Aysén'!$M$10:$M$375))</f>
        <v>22.3</v>
      </c>
      <c r="E59" s="149">
        <f t="array" ref="E59">+MAX(IF('12Gral. Carrera'!$A$10:$A$375=$B59,'12Gral. Carrera'!$H$10:$H$375))</f>
        <v>1.5649999999999999</v>
      </c>
      <c r="F59" s="149">
        <f t="array" ref="F59">+MAX(IF('12Palena'!$A$10:$A$375=$B59,'12Palena'!$K$10:$K$375))</f>
        <v>1.47</v>
      </c>
      <c r="H59" s="8"/>
      <c r="I59" s="8"/>
    </row>
    <row r="60" spans="1:9" x14ac:dyDescent="0.2">
      <c r="A60" s="112">
        <v>2012</v>
      </c>
      <c r="B60" s="112">
        <v>6</v>
      </c>
      <c r="C60" s="145">
        <v>41061</v>
      </c>
      <c r="D60" s="149">
        <f t="array" ref="D60">+MAX(IF('12Aysén'!$A$10:$A$375=$B60,'12Aysén'!$M$10:$M$375))</f>
        <v>22.35</v>
      </c>
      <c r="E60" s="149">
        <f t="array" ref="E60">+MAX(IF('12Gral. Carrera'!$A$10:$A$375=$B60,'12Gral. Carrera'!$H$10:$H$375))</f>
        <v>1.63</v>
      </c>
      <c r="F60" s="149">
        <f t="array" ref="F60">+MAX(IF('12Palena'!$A$10:$A$375=$B60,'12Palena'!$K$10:$K$375))</f>
        <v>1.506</v>
      </c>
      <c r="H60" s="8"/>
      <c r="I60" s="8"/>
    </row>
    <row r="61" spans="1:9" x14ac:dyDescent="0.2">
      <c r="A61" s="112">
        <v>2012</v>
      </c>
      <c r="B61" s="112">
        <v>7</v>
      </c>
      <c r="C61" s="145">
        <v>41091</v>
      </c>
      <c r="D61" s="149">
        <f t="array" ref="D61">+MAX(IF('12Aysén'!$A$10:$A$375=$B61,'12Aysén'!$M$10:$M$375))</f>
        <v>22.2</v>
      </c>
      <c r="E61" s="149">
        <f t="array" ref="E61">+MAX(IF('12Gral. Carrera'!$A$10:$A$375=$B61,'12Gral. Carrera'!$H$10:$H$375))</f>
        <v>1.655</v>
      </c>
      <c r="F61" s="149">
        <f t="array" ref="F61">+MAX(IF('12Palena'!$A$10:$A$375=$B61,'12Palena'!$K$10:$K$375))</f>
        <v>1.379</v>
      </c>
      <c r="H61" s="8"/>
      <c r="I61" s="8"/>
    </row>
    <row r="62" spans="1:9" x14ac:dyDescent="0.2">
      <c r="A62" s="112">
        <v>2012</v>
      </c>
      <c r="B62" s="112">
        <v>8</v>
      </c>
      <c r="C62" s="145">
        <v>41122</v>
      </c>
      <c r="D62" s="149">
        <f t="array" ref="D62">+MAX(IF('12Aysén'!$A$10:$A$375=$B62,'12Aysén'!$M$10:$M$375))</f>
        <v>21.25</v>
      </c>
      <c r="E62" s="149">
        <f t="array" ref="E62">+MAX(IF('12Gral. Carrera'!$A$10:$A$375=$B62,'12Gral. Carrera'!$H$10:$H$375))</f>
        <v>1.615</v>
      </c>
      <c r="F62" s="149">
        <f t="array" ref="F62">+MAX(IF('12Palena'!$A$10:$A$375=$B62,'12Palena'!$K$10:$K$375))</f>
        <v>1.4353333333333331</v>
      </c>
      <c r="H62" s="8"/>
      <c r="I62" s="8"/>
    </row>
    <row r="63" spans="1:9" x14ac:dyDescent="0.2">
      <c r="A63" s="112">
        <v>2012</v>
      </c>
      <c r="B63" s="112">
        <v>9</v>
      </c>
      <c r="C63" s="145">
        <v>41153</v>
      </c>
      <c r="D63" s="149">
        <f t="array" ref="D63">+MAX(IF('12Aysén'!$A$10:$A$375=$B63,'12Aysén'!$M$10:$M$375))</f>
        <v>19.600000000000001</v>
      </c>
      <c r="E63" s="149">
        <f t="array" ref="E63">+MAX(IF('12Gral. Carrera'!$A$10:$A$375=$B63,'12Gral. Carrera'!$H$10:$H$375))</f>
        <v>1.5449999999999999</v>
      </c>
      <c r="F63" s="149">
        <f t="array" ref="F63">+MAX(IF('12Palena'!$A$10:$A$375=$B63,'12Palena'!$K$10:$K$375))</f>
        <v>1.38</v>
      </c>
      <c r="H63" s="8"/>
      <c r="I63" s="8"/>
    </row>
    <row r="64" spans="1:9" x14ac:dyDescent="0.2">
      <c r="A64" s="112">
        <v>2012</v>
      </c>
      <c r="B64" s="112">
        <v>10</v>
      </c>
      <c r="C64" s="145">
        <v>41183</v>
      </c>
      <c r="D64" s="149">
        <f t="array" ref="D64">+MAX(IF('12Aysén'!$A$10:$A$375=$B64,'12Aysén'!$M$10:$M$375))</f>
        <v>21.2</v>
      </c>
      <c r="E64" s="149">
        <f t="array" ref="E64">+MAX(IF('12Gral. Carrera'!$A$10:$A$375=$B64,'12Gral. Carrera'!$H$10:$H$375))</f>
        <v>1.55</v>
      </c>
      <c r="F64" s="149">
        <f t="array" ref="F64">+MAX(IF('12Palena'!$A$10:$A$375=$B64,'12Palena'!$K$10:$K$375))</f>
        <v>1.39</v>
      </c>
      <c r="H64" s="8"/>
      <c r="I64" s="8"/>
    </row>
    <row r="65" spans="1:9" x14ac:dyDescent="0.2">
      <c r="A65" s="112">
        <v>2012</v>
      </c>
      <c r="B65" s="112">
        <v>11</v>
      </c>
      <c r="C65" s="145">
        <v>41214</v>
      </c>
      <c r="D65" s="149">
        <f t="array" ref="D65">+MAX(IF('12Aysén'!$A$10:$A$375=$B65,'12Aysén'!$M$10:$M$375))</f>
        <v>21.4</v>
      </c>
      <c r="E65" s="149">
        <f t="array" ref="E65">+MAX(IF('12Gral. Carrera'!$A$10:$A$375=$B65,'12Gral. Carrera'!$H$10:$H$375))</f>
        <v>1.52</v>
      </c>
      <c r="F65" s="149">
        <f t="array" ref="F65">+MAX(IF('12Palena'!$A$10:$A$375=$B65,'12Palena'!$K$10:$K$375))</f>
        <v>1.3959999999999999</v>
      </c>
      <c r="H65" s="8"/>
      <c r="I65" s="8"/>
    </row>
    <row r="66" spans="1:9" x14ac:dyDescent="0.2">
      <c r="A66" s="112">
        <v>2012</v>
      </c>
      <c r="B66" s="112">
        <v>12</v>
      </c>
      <c r="C66" s="146">
        <v>41244</v>
      </c>
      <c r="D66" s="150">
        <f t="array" ref="D66">+MAX(IF('12Aysén'!$A$10:$A$375=$B66,'12Aysén'!$M$10:$M$375))</f>
        <v>21</v>
      </c>
      <c r="E66" s="150">
        <f t="array" ref="E66">+MAX(IF('12Gral. Carrera'!$A$10:$A$375=$B66,'12Gral. Carrera'!$H$10:$H$375))</f>
        <v>1.55</v>
      </c>
      <c r="F66" s="150">
        <f t="array" ref="F66">+MAX(IF('12Palena'!$A$10:$A$375=$B66,'12Palena'!$K$10:$K$375))</f>
        <v>1.411</v>
      </c>
      <c r="H66" s="9"/>
      <c r="I66" s="8"/>
    </row>
    <row r="67" spans="1:9" x14ac:dyDescent="0.2">
      <c r="A67" s="112">
        <v>2013</v>
      </c>
      <c r="B67" s="112">
        <v>1</v>
      </c>
      <c r="C67" s="144">
        <v>41275</v>
      </c>
      <c r="D67" s="148">
        <f t="array" ref="D67">+MAX(IF('13Aysén'!$A$10:$A$375=$B67,'13Aysén'!$N$10:$N$375))</f>
        <v>20.6</v>
      </c>
      <c r="E67" s="148">
        <f t="array" ref="E67">+MAX(IF('13Gral. Carrera'!$A$10:$A$375=$B67,'13Gral. Carrera'!$H$10:$H$375))</f>
        <v>1.72</v>
      </c>
      <c r="F67" s="148">
        <f t="array" ref="F67">+MAX(IF('13Palena'!$A$10:$A$375=$B67,'13Palena'!$K$10:$K$375))</f>
        <v>1.55</v>
      </c>
      <c r="H67" s="8"/>
      <c r="I67" s="8"/>
    </row>
    <row r="68" spans="1:9" x14ac:dyDescent="0.2">
      <c r="A68" s="112">
        <v>2013</v>
      </c>
      <c r="B68" s="112">
        <v>2</v>
      </c>
      <c r="C68" s="145">
        <v>41306</v>
      </c>
      <c r="D68" s="149">
        <f t="array" ref="D68">+MAX(IF('13Aysén'!$A$10:$A$375=$B68,'13Aysén'!$N$10:$N$375))</f>
        <v>21.3</v>
      </c>
      <c r="E68" s="149">
        <f t="array" ref="E68">+MAX(IF('13Gral. Carrera'!$A$10:$A$375=$B68,'13Gral. Carrera'!$H$10:$H$375))</f>
        <v>1.6850000000000001</v>
      </c>
      <c r="F68" s="149">
        <f t="array" ref="F68">+MAX(IF('13Palena'!$A$10:$A$375=$B68,'13Palena'!$K$10:$K$375))</f>
        <v>1.5649999999999999</v>
      </c>
      <c r="H68" s="8"/>
      <c r="I68" s="8"/>
    </row>
    <row r="69" spans="1:9" x14ac:dyDescent="0.2">
      <c r="A69" s="112">
        <v>2013</v>
      </c>
      <c r="B69" s="112">
        <v>3</v>
      </c>
      <c r="C69" s="145">
        <v>41334</v>
      </c>
      <c r="D69" s="149">
        <f t="array" ref="D69">+MAX(IF('13Aysén'!$A$10:$A$375=$B69,'13Aysén'!$N$10:$N$375))</f>
        <v>21.15</v>
      </c>
      <c r="E69" s="149">
        <f t="array" ref="E69">+MAX(IF('13Gral. Carrera'!$A$10:$A$375=$B69,'13Gral. Carrera'!$H$10:$H$375))</f>
        <v>1.665</v>
      </c>
      <c r="F69" s="149">
        <f t="array" ref="F69">+MAX(IF('13Palena'!$A$10:$A$375=$B69,'13Palena'!$K$10:$K$375))</f>
        <v>1.5</v>
      </c>
      <c r="H69" s="9"/>
      <c r="I69" s="8"/>
    </row>
    <row r="70" spans="1:9" x14ac:dyDescent="0.2">
      <c r="A70" s="112">
        <v>2013</v>
      </c>
      <c r="B70" s="112">
        <v>4</v>
      </c>
      <c r="C70" s="145">
        <v>41365</v>
      </c>
      <c r="D70" s="149">
        <f t="array" ref="D70">+MAX(IF('13Aysén'!$A$10:$A$375=$B70,'13Aysén'!$N$10:$N$375))</f>
        <v>21.8</v>
      </c>
      <c r="E70" s="149">
        <f t="array" ref="E70">+MAX(IF('13Gral. Carrera'!$A$10:$A$375=$B70,'13Gral. Carrera'!$H$10:$H$375))</f>
        <v>1.66</v>
      </c>
      <c r="F70" s="149">
        <f t="array" ref="F70">+MAX(IF('13Palena'!$A$10:$A$375=$B70,'13Palena'!$K$10:$K$375))</f>
        <v>1.5580000000000001</v>
      </c>
      <c r="H70" s="9"/>
      <c r="I70" s="8"/>
    </row>
    <row r="71" spans="1:9" x14ac:dyDescent="0.2">
      <c r="A71" s="112">
        <v>2013</v>
      </c>
      <c r="B71" s="112">
        <v>5</v>
      </c>
      <c r="C71" s="145">
        <v>41395</v>
      </c>
      <c r="D71" s="149">
        <f t="array" ref="D71">+MAX(IF('13Aysén'!$A$10:$A$375=$B71,'13Aysén'!$N$10:$N$375))</f>
        <v>20.95</v>
      </c>
      <c r="E71" s="149">
        <f t="array" ref="E71">+MAX(IF('13Gral. Carrera'!$A$10:$A$375=$B71,'13Gral. Carrera'!$H$10:$H$375))</f>
        <v>1.7050000000000001</v>
      </c>
      <c r="F71" s="149">
        <f t="array" ref="F71">+MAX(IF('13Palena'!$A$10:$A$375=$B71,'13Palena'!$K$10:$K$375))</f>
        <v>1.556</v>
      </c>
      <c r="H71" s="9"/>
      <c r="I71" s="8"/>
    </row>
    <row r="72" spans="1:9" x14ac:dyDescent="0.2">
      <c r="A72" s="112">
        <v>2013</v>
      </c>
      <c r="B72" s="112">
        <v>6</v>
      </c>
      <c r="C72" s="145">
        <v>41426</v>
      </c>
      <c r="D72" s="149">
        <f t="array" ref="D72">+MAX(IF('13Aysén'!$A$10:$A$375=$B72,'13Aysén'!$N$10:$N$375))</f>
        <v>21.45</v>
      </c>
      <c r="E72" s="149">
        <f t="array" ref="E72">+MAX(IF('13Gral. Carrera'!$A$10:$A$375=$B72,'13Gral. Carrera'!$H$10:$H$375))</f>
        <v>1.74</v>
      </c>
      <c r="F72" s="149">
        <f t="array" ref="F72">+MAX(IF('13Palena'!$A$10:$A$375=$B72,'13Palena'!$K$10:$K$375))</f>
        <v>1.615</v>
      </c>
      <c r="H72" s="9"/>
      <c r="I72" s="8"/>
    </row>
    <row r="73" spans="1:9" x14ac:dyDescent="0.2">
      <c r="A73" s="112">
        <v>2013</v>
      </c>
      <c r="B73" s="112">
        <v>7</v>
      </c>
      <c r="C73" s="145">
        <v>41456</v>
      </c>
      <c r="D73" s="149">
        <f t="array" ref="D73">+MAX(IF('13Aysén'!$A$10:$A$375=$B73,'13Aysén'!$N$10:$N$375))</f>
        <v>21.9</v>
      </c>
      <c r="E73" s="149">
        <f t="array" ref="E73">+MAX(IF('13Gral. Carrera'!$A$10:$A$375=$B73,'13Gral. Carrera'!$H$10:$H$375))</f>
        <v>1.7549999999999999</v>
      </c>
      <c r="F73" s="149">
        <f t="array" ref="F73">+MAX(IF('13Palena'!$A$10:$A$375=$B73,'13Palena'!$K$10:$K$375))</f>
        <v>1.613</v>
      </c>
      <c r="H73" s="9"/>
      <c r="I73" s="8"/>
    </row>
    <row r="74" spans="1:9" x14ac:dyDescent="0.2">
      <c r="A74" s="112">
        <v>2013</v>
      </c>
      <c r="B74" s="112">
        <v>8</v>
      </c>
      <c r="C74" s="145">
        <v>41487</v>
      </c>
      <c r="D74" s="149">
        <f t="array" ref="D74">+MAX(IF('13Aysén'!$A$10:$A$375=$B74,'13Aysén'!$N$10:$N$375))</f>
        <v>21.25</v>
      </c>
      <c r="E74" s="149">
        <f t="array" ref="E74">+MAX(IF('13Gral. Carrera'!$A$10:$A$375=$B74,'13Gral. Carrera'!$H$10:$H$375))</f>
        <v>1.74</v>
      </c>
      <c r="F74" s="149">
        <f t="array" ref="F74">+MAX(IF('13Palena'!$A$10:$A$375=$B74,'13Palena'!$K$10:$K$375))</f>
        <v>1.6619999999999999</v>
      </c>
      <c r="H74" s="9"/>
      <c r="I74" s="8"/>
    </row>
    <row r="75" spans="1:9" x14ac:dyDescent="0.2">
      <c r="A75" s="112">
        <v>2013</v>
      </c>
      <c r="B75" s="112">
        <v>9</v>
      </c>
      <c r="C75" s="145">
        <v>41518</v>
      </c>
      <c r="D75" s="149">
        <f t="array" ref="D75">+MAX(IF('13Aysén'!$A$10:$A$375=$B75,'13Aysén'!$N$10:$N$375))</f>
        <v>21.35</v>
      </c>
      <c r="E75" s="149">
        <f t="array" ref="E75">+MAX(IF('13Gral. Carrera'!$A$10:$A$375=$B75,'13Gral. Carrera'!$H$10:$H$375))</f>
        <v>1.675</v>
      </c>
      <c r="F75" s="149">
        <f t="array" ref="F75">+MAX(IF('13Palena'!$A$10:$A$375=$B75,'13Palena'!$K$10:$K$375))</f>
        <v>1.6759999999999999</v>
      </c>
      <c r="H75" s="9"/>
      <c r="I75" s="8"/>
    </row>
    <row r="76" spans="1:9" x14ac:dyDescent="0.2">
      <c r="A76" s="112">
        <v>2013</v>
      </c>
      <c r="B76" s="112">
        <v>10</v>
      </c>
      <c r="C76" s="145">
        <v>41548</v>
      </c>
      <c r="D76" s="149">
        <f t="array" ref="D76">+MAX(IF('13Aysén'!$A$10:$A$375=$B76,'13Aysén'!$N$10:$N$375))</f>
        <v>20.75</v>
      </c>
      <c r="E76" s="149">
        <f t="array" ref="E76">+MAX(IF('13Gral. Carrera'!$A$10:$A$375=$B76,'13Gral. Carrera'!$H$10:$H$375))</f>
        <v>1.605</v>
      </c>
      <c r="F76" s="149">
        <f t="array" ref="F76">+MAX(IF('13Palena'!$A$10:$A$375=$B76,'13Palena'!$K$10:$K$375))</f>
        <v>1.61</v>
      </c>
      <c r="H76" s="9"/>
      <c r="I76" s="8"/>
    </row>
    <row r="77" spans="1:9" x14ac:dyDescent="0.2">
      <c r="A77" s="112">
        <v>2013</v>
      </c>
      <c r="B77" s="112">
        <v>11</v>
      </c>
      <c r="C77" s="145">
        <v>41579</v>
      </c>
      <c r="D77" s="149">
        <f t="array" ref="D77">+MAX(IF('13Aysén'!$A$10:$A$375=$B77,'13Aysén'!$N$10:$N$375))</f>
        <v>20.7</v>
      </c>
      <c r="E77" s="149">
        <f t="array" ref="E77">+MAX(IF('13Gral. Carrera'!$A$10:$A$375=$B77,'13Gral. Carrera'!$H$10:$H$375))</f>
        <v>1.67</v>
      </c>
      <c r="F77" s="149">
        <f t="array" ref="F77">+MAX(IF('13Palena'!$A$10:$A$375=$B77,'13Palena'!$K$10:$K$375))</f>
        <v>1.6220000000000001</v>
      </c>
      <c r="H77" s="9"/>
      <c r="I77" s="8"/>
    </row>
    <row r="78" spans="1:9" x14ac:dyDescent="0.2">
      <c r="A78" s="112">
        <v>2013</v>
      </c>
      <c r="B78" s="112">
        <v>12</v>
      </c>
      <c r="C78" s="146">
        <v>41609</v>
      </c>
      <c r="D78" s="150">
        <f t="array" ref="D78">+MAX(IF('13Aysén'!$A$10:$A$375=$B78,'13Aysén'!$N$10:$N$375))</f>
        <v>20.85</v>
      </c>
      <c r="E78" s="150">
        <f t="array" ref="E78">+MAX(IF('13Gral. Carrera'!$A$10:$A$375=$B78,'13Gral. Carrera'!$H$10:$H$375))</f>
        <v>1.665</v>
      </c>
      <c r="F78" s="150">
        <f t="array" ref="F78">+MAX(IF('13Palena'!$A$10:$A$375=$B78,'13Palena'!$K$10:$K$375))</f>
        <v>1.631</v>
      </c>
      <c r="H78" s="9"/>
      <c r="I78" s="8"/>
    </row>
    <row r="79" spans="1:9" x14ac:dyDescent="0.2">
      <c r="A79" s="112">
        <v>2014</v>
      </c>
      <c r="B79" s="112">
        <v>1</v>
      </c>
      <c r="C79" s="144">
        <v>41640</v>
      </c>
      <c r="D79" s="148">
        <f t="array" ref="D79">+MAX(IF('14Aysén'!$A$10:$A$375=$B79,'14Aysén'!$N$10:$N$375))</f>
        <v>19.75</v>
      </c>
      <c r="E79" s="148">
        <f t="array" ref="E79">+MAX(IF('14Gral. Carrera'!$A$10:$A$375=$B79,'14Gral. Carrera'!$H$10:$H$375))</f>
        <v>1.7</v>
      </c>
      <c r="F79" s="148">
        <f t="array" ref="F79">+MAX(IF('14Palena'!$A$10:$A$375=$B79,'14Palena'!$K$10:$K$375))</f>
        <v>1.7490000000000001</v>
      </c>
      <c r="H79" s="9"/>
      <c r="I79" s="8"/>
    </row>
    <row r="80" spans="1:9" x14ac:dyDescent="0.2">
      <c r="A80" s="112">
        <v>2014</v>
      </c>
      <c r="B80" s="112">
        <v>2</v>
      </c>
      <c r="C80" s="145">
        <v>41671</v>
      </c>
      <c r="D80" s="149">
        <f t="array" ref="D80">+MAX(IF('14Aysén'!$A$10:$A$375=$B80,'14Aysén'!$N$10:$N$375))</f>
        <v>19.75</v>
      </c>
      <c r="E80" s="149">
        <f t="array" ref="E80">+MAX(IF('14Gral. Carrera'!$A$10:$A$375=$B80,'14Gral. Carrera'!$H$10:$H$375))</f>
        <v>1.7649999999999999</v>
      </c>
      <c r="F80" s="149">
        <f t="array" ref="F80">+MAX(IF('14Palena'!$A$10:$A$375=$B80,'14Palena'!$K$10:$K$375))</f>
        <v>1.7929999999999999</v>
      </c>
      <c r="H80" s="9"/>
      <c r="I80" s="8"/>
    </row>
    <row r="81" spans="1:10" x14ac:dyDescent="0.2">
      <c r="A81" s="112">
        <v>2014</v>
      </c>
      <c r="B81" s="112">
        <v>3</v>
      </c>
      <c r="C81" s="145">
        <v>41699</v>
      </c>
      <c r="D81" s="149">
        <f t="array" ref="D81">+MAX(IF('14Aysén'!$A$10:$A$375=$B81,'14Aysén'!$N$10:$N$375))</f>
        <v>21.05</v>
      </c>
      <c r="E81" s="149">
        <f t="array" ref="E81">+MAX(IF('14Gral. Carrera'!$A$10:$A$375=$B81,'14Gral. Carrera'!$H$10:$H$375))</f>
        <v>1.7649999999999999</v>
      </c>
      <c r="F81" s="149">
        <f t="array" ref="F81">+MAX(IF('14Palena'!$A$10:$A$375=$B81,'14Palena'!$K$10:$K$375))</f>
        <v>1.7410000000000001</v>
      </c>
      <c r="H81" s="9"/>
      <c r="I81" s="8"/>
    </row>
    <row r="82" spans="1:10" x14ac:dyDescent="0.2">
      <c r="A82" s="112">
        <v>2014</v>
      </c>
      <c r="B82" s="112">
        <v>4</v>
      </c>
      <c r="C82" s="145">
        <v>41730</v>
      </c>
      <c r="D82" s="149">
        <f t="array" ref="D82">+MAX(IF('14Aysén'!$A$10:$A$375=$B82,'14Aysén'!$N$10:$N$375))</f>
        <v>21.5</v>
      </c>
      <c r="E82" s="149">
        <f t="array" ref="E82">+MAX(IF('14Gral. Carrera'!$A$10:$A$375=$B82,'14Gral. Carrera'!$H$10:$H$375))</f>
        <v>1.7549999999999999</v>
      </c>
      <c r="F82" s="149">
        <f t="array" ref="F82">+MAX(IF('14Palena'!$A$10:$A$375=$B82,'14Palena'!$K$10:$K$375))</f>
        <v>1.79</v>
      </c>
      <c r="H82" s="9"/>
      <c r="I82" s="8"/>
    </row>
    <row r="83" spans="1:10" x14ac:dyDescent="0.2">
      <c r="A83" s="112">
        <v>2014</v>
      </c>
      <c r="B83" s="112">
        <v>5</v>
      </c>
      <c r="C83" s="145">
        <v>41760</v>
      </c>
      <c r="D83" s="149">
        <f t="array" ref="D83">+MAX(IF('14Aysén'!$A$10:$A$375=$B83,'14Aysén'!$N$10:$N$375))</f>
        <v>20.7</v>
      </c>
      <c r="E83" s="149">
        <f t="array" ref="E83">+MAX(IF('14Gral. Carrera'!$A$10:$A$375=$B83,'14Gral. Carrera'!$H$10:$H$375))</f>
        <v>1.75</v>
      </c>
      <c r="F83" s="149">
        <f t="array" ref="F83">+MAX(IF('14Palena'!$A$10:$A$375=$B83,'14Palena'!$K$10:$K$375))</f>
        <v>1.831</v>
      </c>
      <c r="H83" s="9"/>
      <c r="I83" s="8"/>
    </row>
    <row r="84" spans="1:10" x14ac:dyDescent="0.2">
      <c r="A84" s="112">
        <v>2014</v>
      </c>
      <c r="B84" s="112">
        <v>6</v>
      </c>
      <c r="C84" s="145">
        <v>41791</v>
      </c>
      <c r="D84" s="149">
        <f t="array" ref="D84">+MAX(IF('14Aysén'!$A$10:$A$375=$B84,'14Aysén'!$N$10:$N$375))</f>
        <v>21.3</v>
      </c>
      <c r="E84" s="149">
        <f t="array" ref="E84">+MAX(IF('14Gral. Carrera'!$A$10:$A$375=$B84,'14Gral. Carrera'!$H$10:$H$375))</f>
        <v>1.7949999999999999</v>
      </c>
      <c r="F84" s="149">
        <f t="array" ref="F84">+MAX(IF('14Palena'!$A$10:$A$375=$B84,'14Palena'!$K$10:$K$375))</f>
        <v>1.861</v>
      </c>
      <c r="H84" s="9"/>
      <c r="I84" s="8"/>
      <c r="J84" s="10"/>
    </row>
    <row r="85" spans="1:10" x14ac:dyDescent="0.2">
      <c r="A85" s="112">
        <v>2014</v>
      </c>
      <c r="B85" s="112">
        <v>7</v>
      </c>
      <c r="C85" s="145">
        <v>41821</v>
      </c>
      <c r="D85" s="149">
        <f t="array" ref="D85">+MAX(IF('14Aysén'!$A$10:$A$375=$B85,'14Aysén'!$N$10:$N$375))</f>
        <v>21.9</v>
      </c>
      <c r="E85" s="149">
        <f t="array" ref="E85">+MAX(IF('14Gral. Carrera'!$A$10:$A$375=$B85,'14Gral. Carrera'!$H$10:$H$375))</f>
        <v>1.76</v>
      </c>
      <c r="F85" s="149">
        <f t="array" ref="F85">+MAX(IF('14Palena'!$A$10:$A$375=$B85,'14Palena'!$K$10:$K$375))</f>
        <v>1.88</v>
      </c>
      <c r="H85" s="9"/>
      <c r="I85" s="8"/>
    </row>
    <row r="86" spans="1:10" x14ac:dyDescent="0.2">
      <c r="A86" s="112">
        <v>2014</v>
      </c>
      <c r="B86" s="112">
        <v>8</v>
      </c>
      <c r="C86" s="145">
        <v>41852</v>
      </c>
      <c r="D86" s="149">
        <f t="array" ref="D86">+MAX(IF('14Aysén'!$A$10:$A$375=$B86,'14Aysén'!$N$10:$N$375))</f>
        <v>22</v>
      </c>
      <c r="E86" s="149">
        <f t="array" ref="E86">+MAX(IF('14Gral. Carrera'!$A$10:$A$375=$B86,'14Gral. Carrera'!$H$10:$H$375))</f>
        <v>1.7350000000000001</v>
      </c>
      <c r="F86" s="149">
        <f t="array" ref="F86">+MAX(IF('14Palena'!$A$10:$A$375=$B86,'14Palena'!$K$10:$K$375))</f>
        <v>1.845</v>
      </c>
      <c r="H86" s="9"/>
      <c r="I86" s="8"/>
    </row>
    <row r="87" spans="1:10" x14ac:dyDescent="0.2">
      <c r="A87" s="112">
        <v>2014</v>
      </c>
      <c r="B87" s="112">
        <v>9</v>
      </c>
      <c r="C87" s="145">
        <v>41883</v>
      </c>
      <c r="D87" s="149">
        <f t="array" ref="D87">+MAX(IF('14Aysén'!$A$10:$A$375=$B87,'14Aysén'!$N$10:$N$375))</f>
        <v>21.2</v>
      </c>
      <c r="E87" s="149">
        <f t="array" ref="E87">+MAX(IF('14Gral. Carrera'!$A$10:$A$375=$B87,'14Gral. Carrera'!$H$10:$H$375))</f>
        <v>1.72</v>
      </c>
      <c r="F87" s="149">
        <f t="array" ref="F87">+MAX(IF('14Palena'!$A$10:$A$375=$B87,'14Palena'!$K$10:$K$375))</f>
        <v>1.885</v>
      </c>
      <c r="H87" s="9"/>
      <c r="I87" s="8"/>
      <c r="J87" s="10"/>
    </row>
    <row r="88" spans="1:10" x14ac:dyDescent="0.2">
      <c r="A88" s="112">
        <v>2014</v>
      </c>
      <c r="B88" s="112">
        <v>10</v>
      </c>
      <c r="C88" s="145">
        <v>41913</v>
      </c>
      <c r="D88" s="149">
        <f t="array" ref="D88">+MAX(IF('14Aysén'!$A$10:$A$375=$B88,'14Aysén'!$N$10:$N$375))</f>
        <v>20.45</v>
      </c>
      <c r="E88" s="149">
        <f t="array" ref="E88">+MAX(IF('14Gral. Carrera'!$A$10:$A$375=$B88,'14Gral. Carrera'!$H$10:$H$375))</f>
        <v>1.66</v>
      </c>
      <c r="F88" s="149">
        <f t="array" ref="F88">+MAX(IF('14Palena'!$A$10:$A$375=$B88,'14Palena'!$K$10:$K$375))</f>
        <v>1.8140000000000001</v>
      </c>
      <c r="H88" s="9"/>
      <c r="I88" s="8"/>
      <c r="J88" s="10"/>
    </row>
    <row r="89" spans="1:10" x14ac:dyDescent="0.2">
      <c r="A89" s="112">
        <v>2014</v>
      </c>
      <c r="B89" s="112">
        <v>11</v>
      </c>
      <c r="C89" s="145">
        <v>41944</v>
      </c>
      <c r="D89" s="149">
        <f t="array" ref="D89">+MAX(IF('14Aysén'!$A$10:$A$375=$B89,'14Aysén'!$N$10:$N$375))</f>
        <v>21.1</v>
      </c>
      <c r="E89" s="149">
        <f t="array" ref="E89">+MAX(IF('14Gral. Carrera'!$A$10:$A$375=$B89,'14Gral. Carrera'!$H$10:$H$375))</f>
        <v>1.6950000000000001</v>
      </c>
      <c r="F89" s="149">
        <f t="array" ref="F89">+MAX(IF('14Palena'!$A$10:$A$375=$B89,'14Palena'!$K$10:$K$375))</f>
        <v>1.75</v>
      </c>
      <c r="H89" s="9"/>
      <c r="I89" s="8"/>
      <c r="J89" s="10"/>
    </row>
    <row r="90" spans="1:10" x14ac:dyDescent="0.2">
      <c r="A90" s="112">
        <v>2014</v>
      </c>
      <c r="B90" s="112">
        <v>12</v>
      </c>
      <c r="C90" s="146">
        <v>41974</v>
      </c>
      <c r="D90" s="150">
        <f t="array" ref="D90">+MAX(IF('14Aysén'!$A$10:$A$375=$B90,'14Aysén'!$N$10:$N$375))</f>
        <v>20.7</v>
      </c>
      <c r="E90" s="150">
        <f t="array" ref="E90">+MAX(IF('14Gral. Carrera'!$A$10:$A$375=$B90,'14Gral. Carrera'!$H$10:$H$375))</f>
        <v>1.6850000000000001</v>
      </c>
      <c r="F90" s="150">
        <f t="array" ref="F90">+MAX(IF('14Palena'!$A$10:$A$375=$B90,'14Palena'!$K$10:$K$375))</f>
        <v>1.7549999999999999</v>
      </c>
      <c r="H90" s="9"/>
      <c r="I90" s="8"/>
      <c r="J90" s="10"/>
    </row>
    <row r="91" spans="1:10" x14ac:dyDescent="0.2">
      <c r="A91" s="112">
        <v>2015</v>
      </c>
      <c r="B91" s="112">
        <v>1</v>
      </c>
      <c r="C91" s="144">
        <v>42005</v>
      </c>
      <c r="D91" s="148">
        <f t="array" ref="D91">+MAX(IF('15Aysén'!$A$10:$A$375=$B91,'15Aysén'!$N$10:$N$375))</f>
        <v>19.899999999999999</v>
      </c>
      <c r="E91" s="148">
        <f t="array" ref="E91">+MAX(IF('15Gral. Carrera'!$A$10:$A$375=$B91,'15Gral. Carrera'!$H$10:$H$375))</f>
        <v>1.88</v>
      </c>
      <c r="F91" s="148">
        <f t="array" ref="F91">+MAX(IF('15Palena'!$A$9:$A$374=$B91,'15Palena'!$K$9:$K$374))</f>
        <v>1.8360000000000001</v>
      </c>
      <c r="H91" s="9"/>
      <c r="I91" s="8"/>
      <c r="J91" s="10"/>
    </row>
    <row r="92" spans="1:10" x14ac:dyDescent="0.2">
      <c r="A92" s="112">
        <v>2015</v>
      </c>
      <c r="B92" s="112">
        <v>2</v>
      </c>
      <c r="C92" s="145">
        <v>42036</v>
      </c>
      <c r="D92" s="149">
        <f t="array" ref="D92">+MAX(IF('15Aysén'!$A$10:$A$375=$B92,'15Aysén'!$N$10:$N$375))</f>
        <v>19.8</v>
      </c>
      <c r="E92" s="149">
        <f t="array" ref="E92">+MAX(IF('15Gral. Carrera'!$A$10:$A$375=$B92,'15Gral. Carrera'!$H$10:$H$375))</f>
        <v>1.8</v>
      </c>
      <c r="F92" s="149">
        <f t="array" ref="F92">+MAX(IF('15Palena'!$A$9:$A$374=$B92,'15Palena'!$K$9:$K$374))</f>
        <v>1.93</v>
      </c>
      <c r="H92" s="9"/>
      <c r="I92" s="8"/>
      <c r="J92" s="10"/>
    </row>
    <row r="93" spans="1:10" x14ac:dyDescent="0.2">
      <c r="A93" s="112">
        <v>2015</v>
      </c>
      <c r="B93" s="112">
        <v>3</v>
      </c>
      <c r="C93" s="145">
        <v>42064</v>
      </c>
      <c r="D93" s="149">
        <f t="array" ref="D93">+MAX(IF('15Aysén'!$A$10:$A$375=$B93,'15Aysén'!$N$10:$N$375))</f>
        <v>21.35</v>
      </c>
      <c r="E93" s="149">
        <f t="array" ref="E93">+MAX(IF('15Gral. Carrera'!$A$10:$A$375=$B93,'15Gral. Carrera'!$H$10:$H$375))</f>
        <v>1.7649999999999999</v>
      </c>
      <c r="F93" s="149">
        <f t="array" ref="F93">+MAX(IF('15Palena'!$A$9:$A$374=$B93,'15Palena'!$K$9:$K$374))</f>
        <v>1.829</v>
      </c>
      <c r="H93" s="9"/>
      <c r="I93" s="8"/>
      <c r="J93" s="10"/>
    </row>
    <row r="94" spans="1:10" x14ac:dyDescent="0.2">
      <c r="A94" s="112">
        <v>2015</v>
      </c>
      <c r="B94" s="112">
        <v>4</v>
      </c>
      <c r="C94" s="145">
        <v>42095</v>
      </c>
      <c r="D94" s="149">
        <f t="array" ref="D94">+MAX(IF('15Aysén'!$A$10:$A$375=$B94,'15Aysén'!$N$10:$N$375))</f>
        <v>21.8</v>
      </c>
      <c r="E94" s="149">
        <f t="array" ref="E94">+MAX(IF('15Gral. Carrera'!$A$10:$A$375=$B94,'15Gral. Carrera'!$H$10:$H$375))</f>
        <v>1.72</v>
      </c>
      <c r="F94" s="149">
        <f t="array" ref="F94">+MAX(IF('15Palena'!$A$9:$A$374=$B94,'15Palena'!$K$9:$K$374))</f>
        <v>1.8540000000000001</v>
      </c>
      <c r="H94" s="9"/>
      <c r="I94" s="8"/>
      <c r="J94" s="5"/>
    </row>
    <row r="95" spans="1:10" x14ac:dyDescent="0.2">
      <c r="A95" s="112">
        <v>2015</v>
      </c>
      <c r="B95" s="112">
        <v>5</v>
      </c>
      <c r="C95" s="145">
        <v>42125</v>
      </c>
      <c r="D95" s="149">
        <f t="array" ref="D95">+MAX(IF('15Aysén'!$A$10:$A$375=$B95,'15Aysén'!$N$10:$N$375))</f>
        <v>21.5</v>
      </c>
      <c r="E95" s="149">
        <f t="array" ref="E95">+MAX(IF('15Gral. Carrera'!$A$10:$A$375=$B95,'15Gral. Carrera'!$H$10:$H$375))</f>
        <v>1.7450000000000001</v>
      </c>
      <c r="F95" s="149">
        <f t="array" ref="F95">+MAX(IF('15Palena'!$A$9:$A$374=$B95,'15Palena'!$K$9:$K$374))</f>
        <v>1.83</v>
      </c>
      <c r="H95" s="9"/>
      <c r="I95" s="8"/>
      <c r="J95" s="5"/>
    </row>
    <row r="96" spans="1:10" x14ac:dyDescent="0.2">
      <c r="A96" s="112">
        <v>2015</v>
      </c>
      <c r="B96" s="112">
        <v>6</v>
      </c>
      <c r="C96" s="145">
        <v>42156</v>
      </c>
      <c r="D96" s="149">
        <f t="array" ref="D96">+MAX(IF('15Aysén'!$A$10:$A$375=$B96,'15Aysén'!$N$10:$N$375))</f>
        <v>22.25</v>
      </c>
      <c r="E96" s="149">
        <f t="array" ref="E96">+MAX(IF('15Gral. Carrera'!$A$10:$A$375=$B96,'15Gral. Carrera'!$H$10:$H$375))</f>
        <v>1.78</v>
      </c>
      <c r="F96" s="149">
        <f t="array" ref="F96">+MAX(IF('15Palena'!$A$9:$A$374=$B96,'15Palena'!$K$9:$K$374))</f>
        <v>1.837</v>
      </c>
      <c r="H96" s="9"/>
      <c r="I96" s="8"/>
      <c r="J96" s="5"/>
    </row>
    <row r="97" spans="1:10" x14ac:dyDescent="0.2">
      <c r="A97" s="112">
        <v>2015</v>
      </c>
      <c r="B97" s="112">
        <v>7</v>
      </c>
      <c r="C97" s="145">
        <v>42186</v>
      </c>
      <c r="D97" s="149">
        <f t="array" ref="D97">+MAX(IF('15Aysén'!$A$10:$A$375=$B97,'15Aysén'!$N$10:$N$375))</f>
        <v>22.55</v>
      </c>
      <c r="E97" s="149">
        <f t="array" ref="E97">+MAX(IF('15Gral. Carrera'!$A$10:$A$375=$B97,'15Gral. Carrera'!$H$10:$H$375))</f>
        <v>1.81</v>
      </c>
      <c r="F97" s="149">
        <f t="array" ref="F97">+MAX(IF('15Palena'!$A$9:$A$374=$B97,'15Palena'!$K$9:$K$374))</f>
        <v>1.881</v>
      </c>
      <c r="H97" s="9"/>
      <c r="I97" s="8"/>
      <c r="J97" s="5"/>
    </row>
    <row r="98" spans="1:10" x14ac:dyDescent="0.2">
      <c r="A98" s="112">
        <v>2015</v>
      </c>
      <c r="B98" s="112">
        <v>8</v>
      </c>
      <c r="C98" s="145">
        <v>42217</v>
      </c>
      <c r="D98" s="149">
        <f t="array" ref="D98">+MAX(IF('15Aysén'!$A$10:$A$375=$B98,'15Aysén'!$N$10:$N$375))</f>
        <v>21.9</v>
      </c>
      <c r="E98" s="149">
        <f t="array" ref="E98">+MAX(IF('15Gral. Carrera'!$A$10:$A$375=$B98,'15Gral. Carrera'!$H$10:$H$375))</f>
        <v>1.7849999999999999</v>
      </c>
      <c r="F98" s="149">
        <f t="array" ref="F98">+MAX(IF('15Palena'!$A$9:$A$374=$B98,'15Palena'!$K$9:$K$374))</f>
        <v>1.893</v>
      </c>
      <c r="H98" s="9"/>
      <c r="I98" s="8"/>
      <c r="J98" s="5"/>
    </row>
    <row r="99" spans="1:10" x14ac:dyDescent="0.2">
      <c r="A99" s="112">
        <v>2015</v>
      </c>
      <c r="B99" s="112">
        <v>9</v>
      </c>
      <c r="C99" s="145">
        <v>42248</v>
      </c>
      <c r="D99" s="149">
        <f t="array" ref="D99">+MAX(IF('15Aysén'!$A$10:$A$375=$B99,'15Aysén'!$N$10:$N$375))</f>
        <v>21.45</v>
      </c>
      <c r="E99" s="149">
        <f t="array" ref="E99">+MAX(IF('15Gral. Carrera'!$A$10:$A$375=$B99,'15Gral. Carrera'!$H$10:$H$375))</f>
        <v>1.74</v>
      </c>
      <c r="F99" s="149">
        <f t="array" ref="F99">+MAX(IF('15Palena'!$A$9:$A$374=$B99,'15Palena'!$K$9:$K$374))</f>
        <v>1.851</v>
      </c>
      <c r="H99" s="9"/>
      <c r="J99" s="5"/>
    </row>
    <row r="100" spans="1:10" x14ac:dyDescent="0.2">
      <c r="A100" s="112">
        <v>2015</v>
      </c>
      <c r="B100" s="112">
        <v>10</v>
      </c>
      <c r="C100" s="145">
        <v>42278</v>
      </c>
      <c r="D100" s="149">
        <f t="array" ref="D100">+MAX(IF('15Aysén'!$A$10:$A$375=$B100,'15Aysén'!$N$10:$N$375))</f>
        <v>21</v>
      </c>
      <c r="E100" s="149">
        <f t="array" ref="E100">+MAX(IF('15Gral. Carrera'!$A$10:$A$375=$B100,'15Gral. Carrera'!$H$10:$H$375))</f>
        <v>1.7250000000000001</v>
      </c>
      <c r="F100" s="149">
        <f t="array" ref="F100">+MAX(IF('15Palena'!$A$9:$A$374=$B100,'15Palena'!$K$9:$K$374))</f>
        <v>2.0499999999999998</v>
      </c>
      <c r="H100" s="9"/>
      <c r="J100" s="10"/>
    </row>
    <row r="101" spans="1:10" x14ac:dyDescent="0.2">
      <c r="A101" s="112">
        <v>2015</v>
      </c>
      <c r="B101" s="112">
        <v>11</v>
      </c>
      <c r="C101" s="145">
        <v>42309</v>
      </c>
      <c r="D101" s="149">
        <f t="array" ref="D101">+MAX(IF('15Aysén'!$A$10:$A$375=$B101,'15Aysén'!$N$10:$N$375))</f>
        <v>20.95</v>
      </c>
      <c r="E101" s="149">
        <f t="array" ref="E101">+MAX(IF('15Gral. Carrera'!$A$10:$A$375=$B101,'15Gral. Carrera'!$H$10:$H$375))</f>
        <v>1.77</v>
      </c>
      <c r="F101" s="149">
        <f t="array" ref="F101">+MAX(IF('15Palena'!$A$9:$A$374=$B101,'15Palena'!$K$9:$K$374))</f>
        <v>1.77</v>
      </c>
      <c r="H101" s="9"/>
      <c r="J101" s="10"/>
    </row>
    <row r="102" spans="1:10" x14ac:dyDescent="0.2">
      <c r="A102" s="112">
        <v>2015</v>
      </c>
      <c r="B102" s="112">
        <v>12</v>
      </c>
      <c r="C102" s="146">
        <v>42339</v>
      </c>
      <c r="D102" s="150">
        <f t="array" ref="D102">+MAX(IF('15Aysén'!$A$10:$A$375=$B102,'15Aysén'!$N$10:$N$375))</f>
        <v>20.100000000000001</v>
      </c>
      <c r="E102" s="150">
        <f t="array" ref="E102">+MAX(IF('15Gral. Carrera'!$A$10:$A$375=$B102,'15Gral. Carrera'!$H$10:$H$375))</f>
        <v>1.7849999999999999</v>
      </c>
      <c r="F102" s="150">
        <f t="array" ref="F102">+MAX(IF('15Palena'!$A$9:$A$374=$B102,'15Palena'!$K$9:$K$374))</f>
        <v>1.8620000000000001</v>
      </c>
      <c r="H102" s="9"/>
      <c r="J102" s="10"/>
    </row>
    <row r="103" spans="1:10" x14ac:dyDescent="0.2">
      <c r="A103" s="112">
        <v>2016</v>
      </c>
      <c r="B103" s="112">
        <v>1</v>
      </c>
      <c r="C103" s="144">
        <v>42370</v>
      </c>
      <c r="D103" s="148">
        <f t="array" ref="D103">+MAX(IF('16Aysén'!$A$9:$A$375=$B103,'16Aysén'!$P$9:$P$375))</f>
        <v>19.600000000000001</v>
      </c>
      <c r="E103" s="148">
        <f t="array" ref="E103">+MAX(IF('16Gral. Carrera'!$A$9:$A$375=$B103,'16Gral. Carrera'!$H$9:$H$375))</f>
        <v>2.085</v>
      </c>
      <c r="F103" s="148">
        <f t="array" ref="F103">+MAX(IF('16Palena'!$A$9:$A$375=$B103,'16Palena'!$L$9:$L$375))</f>
        <v>1.91</v>
      </c>
      <c r="H103" s="9"/>
      <c r="J103" s="10"/>
    </row>
    <row r="104" spans="1:10" x14ac:dyDescent="0.2">
      <c r="A104" s="112">
        <v>2016</v>
      </c>
      <c r="B104" s="112">
        <v>2</v>
      </c>
      <c r="C104" s="145">
        <v>42401</v>
      </c>
      <c r="D104" s="149">
        <f t="array" ref="D104">+MAX(IF('16Aysén'!$A$9:$A$375=$B104,'16Aysén'!$P$9:$P$375))</f>
        <v>19.75</v>
      </c>
      <c r="E104" s="149">
        <f t="array" ref="E104">+MAX(IF('16Gral. Carrera'!$A$9:$A$375=$B104,'16Gral. Carrera'!$H$9:$H$375))</f>
        <v>1.96</v>
      </c>
      <c r="F104" s="149">
        <f t="array" ref="F104">+MAX(IF('16Palena'!$A$9:$A$375=$B104,'16Palena'!$L$9:$L$375))</f>
        <v>2.0190000000000001</v>
      </c>
      <c r="H104" s="9"/>
      <c r="J104" s="10"/>
    </row>
    <row r="105" spans="1:10" x14ac:dyDescent="0.2">
      <c r="A105" s="112">
        <v>2016</v>
      </c>
      <c r="B105" s="112">
        <v>3</v>
      </c>
      <c r="C105" s="145">
        <v>42430</v>
      </c>
      <c r="D105" s="149">
        <f t="array" ref="D105">+MAX(IF('16Aysén'!$A$9:$A$375=$B105,'16Aysén'!$P$9:$P$375))</f>
        <v>20.75</v>
      </c>
      <c r="E105" s="149">
        <f t="array" ref="E105">+MAX(IF('16Gral. Carrera'!$A$9:$A$375=$B105,'16Gral. Carrera'!$H$9:$H$375))</f>
        <v>1.9350000000000001</v>
      </c>
      <c r="F105" s="149">
        <f t="array" ref="F105">+MAX(IF('16Palena'!$A$9:$A$375=$B105,'16Palena'!$L$9:$L$375))</f>
        <v>1.972</v>
      </c>
      <c r="H105" s="9"/>
      <c r="J105" s="10"/>
    </row>
    <row r="106" spans="1:10" x14ac:dyDescent="0.2">
      <c r="A106" s="112">
        <v>2016</v>
      </c>
      <c r="B106" s="112">
        <v>4</v>
      </c>
      <c r="C106" s="145">
        <v>42461</v>
      </c>
      <c r="D106" s="149">
        <f t="array" ref="D106">+MAX(IF('16Aysén'!$A$9:$A$375=$B106,'16Aysén'!$P$9:$P$375))</f>
        <v>21.9</v>
      </c>
      <c r="E106" s="149">
        <f t="array" ref="E106">+MAX(IF('16Gral. Carrera'!$A$9:$A$375=$B106,'16Gral. Carrera'!$H$9:$H$375))</f>
        <v>1.865</v>
      </c>
      <c r="F106" s="149">
        <f t="array" ref="F106">+MAX(IF('16Palena'!$A$9:$A$375=$B106,'16Palena'!$L$9:$L$375))</f>
        <v>1.96</v>
      </c>
      <c r="H106" s="9"/>
      <c r="J106" s="10"/>
    </row>
    <row r="107" spans="1:10" x14ac:dyDescent="0.2">
      <c r="A107" s="112">
        <v>2016</v>
      </c>
      <c r="B107" s="112">
        <v>5</v>
      </c>
      <c r="C107" s="145">
        <v>42491</v>
      </c>
      <c r="D107" s="149">
        <f t="array" ref="D107">+MAX(IF('16Aysén'!$A$9:$A$375=$B107,'16Aysén'!$P$9:$P$375))</f>
        <v>21.75</v>
      </c>
      <c r="E107" s="149">
        <f t="array" ref="E107">+MAX(IF('16Gral. Carrera'!$A$9:$A$375=$B107,'16Gral. Carrera'!$H$9:$H$375))</f>
        <v>1.86</v>
      </c>
      <c r="F107" s="149">
        <f t="array" ref="F107">+MAX(IF('16Palena'!$A$9:$A$375=$B107,'16Palena'!$L$9:$L$375))</f>
        <v>1.9159999999999999</v>
      </c>
      <c r="H107" s="9"/>
      <c r="J107" s="10"/>
    </row>
    <row r="108" spans="1:10" x14ac:dyDescent="0.2">
      <c r="A108" s="112">
        <v>2016</v>
      </c>
      <c r="B108" s="112">
        <v>6</v>
      </c>
      <c r="C108" s="145">
        <v>42522</v>
      </c>
      <c r="D108" s="149">
        <f t="array" ref="D108">+MAX(IF('16Aysén'!$A$9:$A$375=$B108,'16Aysén'!$P$9:$P$375))</f>
        <v>22</v>
      </c>
      <c r="E108" s="149">
        <f t="array" ref="E108">+MAX(IF('16Gral. Carrera'!$A$9:$A$375=$B108,'16Gral. Carrera'!$H$9:$H$375))</f>
        <v>1.915</v>
      </c>
      <c r="F108" s="149">
        <f t="array" ref="F108">+MAX(IF('16Palena'!$A$9:$A$375=$B108,'16Palena'!$L$9:$L$375))</f>
        <v>1.9</v>
      </c>
      <c r="H108" s="9"/>
      <c r="J108" s="10"/>
    </row>
    <row r="109" spans="1:10" x14ac:dyDescent="0.2">
      <c r="A109" s="112">
        <v>2016</v>
      </c>
      <c r="B109" s="112">
        <v>7</v>
      </c>
      <c r="C109" s="145">
        <v>42552</v>
      </c>
      <c r="D109" s="149">
        <f t="array" ref="D109">+MAX(IF('16Aysén'!$A$9:$A$375=$B109,'16Aysén'!$P$9:$P$375))</f>
        <v>21.45</v>
      </c>
      <c r="E109" s="149">
        <f t="array" ref="E109">+MAX(IF('16Gral. Carrera'!$A$9:$A$375=$B109,'16Gral. Carrera'!$H$9:$H$375))</f>
        <v>1.855</v>
      </c>
      <c r="F109" s="149">
        <f t="array" ref="F109">+MAX(IF('16Palena'!$A$9:$A$375=$B109,'16Palena'!$L$9:$L$375))</f>
        <v>1.9510000000000001</v>
      </c>
      <c r="H109" s="9"/>
      <c r="J109" s="10"/>
    </row>
    <row r="110" spans="1:10" x14ac:dyDescent="0.2">
      <c r="A110" s="112">
        <v>2016</v>
      </c>
      <c r="B110" s="112">
        <v>8</v>
      </c>
      <c r="C110" s="145">
        <v>42583</v>
      </c>
      <c r="D110" s="149">
        <f t="array" ref="D110">+MAX(IF('16Aysén'!$A$9:$A$375=$B110,'16Aysén'!$P$9:$P$375))</f>
        <v>22.9</v>
      </c>
      <c r="E110" s="149">
        <f t="array" ref="E110">+MAX(IF('16Gral. Carrera'!$A$9:$A$375=$B110,'16Gral. Carrera'!$H$9:$H$375))</f>
        <v>1.895</v>
      </c>
      <c r="F110" s="149">
        <f t="array" ref="F110">+MAX(IF('16Palena'!$A$9:$A$375=$B110,'16Palena'!$L$9:$L$375))</f>
        <v>1.956</v>
      </c>
      <c r="H110" s="9"/>
      <c r="J110" s="10"/>
    </row>
    <row r="111" spans="1:10" x14ac:dyDescent="0.2">
      <c r="A111" s="112">
        <v>2016</v>
      </c>
      <c r="B111" s="112">
        <v>9</v>
      </c>
      <c r="C111" s="145">
        <v>42614</v>
      </c>
      <c r="D111" s="149">
        <f t="array" ref="D111">+MAX(IF('16Aysén'!$A$9:$A$375=$B111,'16Aysén'!$P$9:$P$375))</f>
        <v>21</v>
      </c>
      <c r="E111" s="149">
        <f t="array" ref="E111">+MAX(IF('16Gral. Carrera'!$A$9:$A$375=$B111,'16Gral. Carrera'!$H$9:$H$375))</f>
        <v>1.91</v>
      </c>
      <c r="F111" s="149">
        <f t="array" ref="F111">+MAX(IF('16Palena'!$A$9:$A$375=$B111,'16Palena'!$L$9:$L$375))</f>
        <v>1.8779999999999999</v>
      </c>
      <c r="H111" s="9"/>
      <c r="J111" s="10"/>
    </row>
    <row r="112" spans="1:10" x14ac:dyDescent="0.2">
      <c r="A112" s="112">
        <v>2016</v>
      </c>
      <c r="B112" s="112">
        <v>10</v>
      </c>
      <c r="C112" s="145">
        <v>42644</v>
      </c>
      <c r="D112" s="149">
        <f t="array" ref="D112">+MAX(IF('16Aysén'!$A$9:$A$375=$B112,'16Aysén'!$P$9:$P$375))</f>
        <v>20.45</v>
      </c>
      <c r="E112" s="149">
        <f t="array" ref="E112">+MAX(IF('16Gral. Carrera'!$A$9:$A$375=$B112,'16Gral. Carrera'!$H$9:$H$375))</f>
        <v>1.87</v>
      </c>
      <c r="F112" s="149">
        <f t="array" ref="F112">+MAX(IF('16Palena'!$A$9:$A$375=$B112,'16Palena'!$L$9:$L$375))</f>
        <v>1.9079999999999999</v>
      </c>
      <c r="H112" s="9"/>
      <c r="J112" s="10"/>
    </row>
    <row r="113" spans="1:10" x14ac:dyDescent="0.2">
      <c r="A113" s="112">
        <v>2016</v>
      </c>
      <c r="B113" s="112">
        <v>11</v>
      </c>
      <c r="C113" s="145">
        <v>42675</v>
      </c>
      <c r="D113" s="149">
        <f t="array" ref="D113">+MAX(IF('16Aysén'!$A$9:$A$375=$B113,'16Aysén'!$P$9:$P$375))</f>
        <v>20</v>
      </c>
      <c r="E113" s="149">
        <f t="array" ref="E113">+MAX(IF('16Gral. Carrera'!$A$9:$A$375=$B113,'16Gral. Carrera'!$H$9:$H$375))</f>
        <v>1.83</v>
      </c>
      <c r="F113" s="149">
        <f t="array" ref="F113">+MAX(IF('16Palena'!$A$9:$A$375=$B113,'16Palena'!$L$9:$L$375))</f>
        <v>1.9359999999999999</v>
      </c>
      <c r="H113" s="9"/>
      <c r="J113" s="10"/>
    </row>
    <row r="114" spans="1:10" x14ac:dyDescent="0.2">
      <c r="A114" s="112">
        <v>2016</v>
      </c>
      <c r="B114" s="112">
        <v>12</v>
      </c>
      <c r="C114" s="146">
        <v>42705</v>
      </c>
      <c r="D114" s="150">
        <f t="array" ref="D114">+MAX(IF('16Aysén'!$A$9:$A$375=$B114,'16Aysén'!$P$9:$P$375))</f>
        <v>19.350000000000001</v>
      </c>
      <c r="E114" s="150">
        <f t="array" ref="E114">+MAX(IF('16Gral. Carrera'!$A$9:$A$375=$B114,'16Gral. Carrera'!$H$9:$H$375))</f>
        <v>1.94</v>
      </c>
      <c r="F114" s="150">
        <f t="array" ref="F114">+MAX(IF('16Palena'!$A$9:$A$375=$B114,'16Palena'!$L$9:$L$375))</f>
        <v>1.946</v>
      </c>
      <c r="H114" s="9"/>
      <c r="J114" s="10"/>
    </row>
    <row r="115" spans="1:10" x14ac:dyDescent="0.2">
      <c r="A115" s="112">
        <v>2017</v>
      </c>
      <c r="B115" s="112">
        <v>1</v>
      </c>
      <c r="C115" s="144">
        <v>42736</v>
      </c>
      <c r="D115" s="148">
        <f t="array" ref="D115">+MAX(IF('17Aysén'!$A$9:$A$374=$B115,'17Aysén'!$O$9:$O$374))</f>
        <v>18.399999999999999</v>
      </c>
      <c r="E115" s="148">
        <f t="array" ref="E115">+MAX(IF('17Gral. Carrera'!$A$9:$A$375=$B115,'17Gral. Carrera'!$H$9:$H$375))</f>
        <v>2.0449999999999999</v>
      </c>
      <c r="F115" s="148">
        <f t="array" ref="F115">+MAX(IF('17Palena'!$A$9:$A$375=$B115,'17Palena'!$L$9:$L$375))</f>
        <v>2.0419999999999998</v>
      </c>
      <c r="H115" s="9"/>
      <c r="J115" s="10"/>
    </row>
    <row r="116" spans="1:10" x14ac:dyDescent="0.2">
      <c r="A116" s="112">
        <v>2017</v>
      </c>
      <c r="B116" s="112">
        <v>2</v>
      </c>
      <c r="C116" s="145">
        <v>42767</v>
      </c>
      <c r="D116" s="149">
        <f t="array" ref="D116">+MAX(IF('17Aysén'!$A$9:$A$374=$B116,'17Aysén'!$O$9:$O$374))</f>
        <v>18.649999999999999</v>
      </c>
      <c r="E116" s="149">
        <f t="array" ref="E116">+MAX(IF('17Gral. Carrera'!$A$9:$A$375=$B116,'17Gral. Carrera'!$H$9:$H$375))</f>
        <v>2.02</v>
      </c>
      <c r="F116" s="149">
        <f t="array" ref="F116">+MAX(IF('17Palena'!$A$9:$A$375=$B116,'17Palena'!$L$9:$L$375))</f>
        <v>2.1909999999999998</v>
      </c>
      <c r="H116" s="9"/>
      <c r="J116" s="10"/>
    </row>
    <row r="117" spans="1:10" x14ac:dyDescent="0.2">
      <c r="A117" s="112">
        <v>2017</v>
      </c>
      <c r="B117" s="112">
        <v>3</v>
      </c>
      <c r="C117" s="145">
        <v>42795</v>
      </c>
      <c r="D117" s="149">
        <f t="array" ref="D117">+MAX(IF('17Aysén'!$A$9:$A$374=$B117,'17Aysén'!$O$9:$O$374))</f>
        <v>20.25</v>
      </c>
      <c r="E117" s="149">
        <f t="array" ref="E117">+MAX(IF('17Gral. Carrera'!$A$9:$A$375=$B117,'17Gral. Carrera'!$H$9:$H$375))</f>
        <v>2.0049999999999999</v>
      </c>
      <c r="F117" s="149">
        <f t="array" ref="F117">+MAX(IF('17Palena'!$A$9:$A$375=$B117,'17Palena'!$L$9:$L$375))</f>
        <v>2.0870000000000002</v>
      </c>
      <c r="H117" s="9"/>
      <c r="J117" s="10"/>
    </row>
    <row r="118" spans="1:10" x14ac:dyDescent="0.2">
      <c r="A118" s="112">
        <v>2017</v>
      </c>
      <c r="B118" s="112">
        <v>4</v>
      </c>
      <c r="C118" s="145">
        <v>42826</v>
      </c>
      <c r="D118" s="149">
        <f t="array" ref="D118">+MAX(IF('17Aysén'!$A$9:$A$374=$B118,'17Aysén'!$O$9:$O$374))</f>
        <v>21</v>
      </c>
      <c r="E118" s="149">
        <f t="array" ref="E118">+MAX(IF('17Gral. Carrera'!$A$9:$A$375=$B118,'17Gral. Carrera'!$H$9:$H$375))</f>
        <v>1.915</v>
      </c>
      <c r="F118" s="149">
        <f t="array" ref="F118">+MAX(IF('17Palena'!$A$9:$A$375=$B118,'17Palena'!$L$9:$L$375))</f>
        <v>2.093</v>
      </c>
      <c r="H118" s="9"/>
    </row>
    <row r="119" spans="1:10" x14ac:dyDescent="0.2">
      <c r="A119" s="112">
        <v>2017</v>
      </c>
      <c r="B119" s="112">
        <v>5</v>
      </c>
      <c r="C119" s="145">
        <v>42856</v>
      </c>
      <c r="D119" s="149">
        <f t="array" ref="D119">+MAX(IF('17Aysén'!$A$9:$A$374=$B119,'17Aysén'!$O$9:$O$374))</f>
        <v>21.75</v>
      </c>
      <c r="E119" s="149">
        <f t="array" ref="E119">+MAX(IF('17Gral. Carrera'!$A$9:$A$375=$B119,'17Gral. Carrera'!$H$9:$H$375))</f>
        <v>1.86</v>
      </c>
      <c r="F119" s="149">
        <f t="array" ref="F119">+MAX(IF('17Palena'!$A$9:$A$375=$B119,'17Palena'!$L$9:$L$375))</f>
        <v>1.9159999999999999</v>
      </c>
      <c r="H119" s="9"/>
    </row>
    <row r="120" spans="1:10" x14ac:dyDescent="0.2">
      <c r="A120" s="112">
        <v>2017</v>
      </c>
      <c r="B120" s="112">
        <v>6</v>
      </c>
      <c r="C120" s="145">
        <v>42887</v>
      </c>
      <c r="D120" s="149">
        <f t="array" ref="D120">+MAX(IF('17Aysén'!$A$9:$A$374=$B120,'17Aysén'!$O$9:$O$374))</f>
        <v>23.05</v>
      </c>
      <c r="E120" s="149">
        <f t="array" ref="E120">+MAX(IF('17Gral. Carrera'!$A$9:$A$375=$B120,'17Gral. Carrera'!$H$9:$H$375))</f>
        <v>2.085</v>
      </c>
      <c r="F120" s="149">
        <f t="array" ref="F120">+MAX(IF('17Palena'!$A$9:$A$375=$B120,'17Palena'!$L$9:$L$375))</f>
        <v>2.14</v>
      </c>
      <c r="H120" s="9"/>
    </row>
    <row r="121" spans="1:10" x14ac:dyDescent="0.2">
      <c r="A121" s="112">
        <v>2017</v>
      </c>
      <c r="B121" s="112">
        <v>7</v>
      </c>
      <c r="C121" s="145">
        <v>42917</v>
      </c>
      <c r="D121" s="149">
        <f t="array" ref="D121">+MAX(IF('17Aysén'!$A$9:$A$374=$B121,'17Aysén'!$O$9:$O$374))</f>
        <v>23.05</v>
      </c>
      <c r="E121" s="149">
        <f t="array" ref="E121">+MAX(IF('17Gral. Carrera'!$A$9:$A$375=$B121,'17Gral. Carrera'!$H$9:$H$375))</f>
        <v>2.0249999999999999</v>
      </c>
      <c r="F121" s="149">
        <f t="array" ref="F121">+MAX(IF('17Palena'!$A$9:$A$375=$B121,'17Palena'!$L$9:$L$375))</f>
        <v>2.1080000000000001</v>
      </c>
      <c r="H121" s="9"/>
    </row>
    <row r="122" spans="1:10" x14ac:dyDescent="0.2">
      <c r="A122" s="112">
        <v>2017</v>
      </c>
      <c r="B122" s="112">
        <v>8</v>
      </c>
      <c r="C122" s="145">
        <v>42948</v>
      </c>
      <c r="D122" s="149">
        <f t="array" ref="D122">+MAX(IF('17Aysén'!$A$9:$A$374=$B122,'17Aysén'!$O$9:$O$374))</f>
        <v>22.85</v>
      </c>
      <c r="E122" s="149">
        <f t="array" ref="E122">+MAX(IF('17Gral. Carrera'!$A$9:$A$375=$B122,'17Gral. Carrera'!$H$9:$H$375))</f>
        <v>1.97</v>
      </c>
      <c r="F122" s="149">
        <f t="array" ref="F122">+MAX(IF('17Palena'!$A$9:$A$375=$B122,'17Palena'!$L$9:$L$375))</f>
        <v>2.15</v>
      </c>
      <c r="H122" s="9"/>
    </row>
    <row r="123" spans="1:10" x14ac:dyDescent="0.2">
      <c r="A123" s="112">
        <v>2017</v>
      </c>
      <c r="B123" s="112">
        <v>9</v>
      </c>
      <c r="C123" s="145">
        <v>42979</v>
      </c>
      <c r="D123" s="149">
        <f t="array" ref="D123">+MAX(IF('17Aysén'!$A$9:$A$374=$B123,'17Aysén'!$O$9:$O$374))</f>
        <v>21.9</v>
      </c>
      <c r="E123" s="149">
        <f t="array" ref="E123">+MAX(IF('17Gral. Carrera'!$A$9:$A$375=$B123,'17Gral. Carrera'!$H$9:$H$375))</f>
        <v>1.9</v>
      </c>
      <c r="F123" s="149">
        <f t="array" ref="F123">+MAX(IF('17Palena'!$A$9:$A$375=$B123,'17Palena'!$L$9:$L$375))</f>
        <v>2.1120000000000001</v>
      </c>
      <c r="H123" s="9"/>
    </row>
    <row r="124" spans="1:10" x14ac:dyDescent="0.2">
      <c r="A124" s="112">
        <v>2017</v>
      </c>
      <c r="B124" s="112">
        <v>10</v>
      </c>
      <c r="C124" s="145">
        <v>43009</v>
      </c>
      <c r="D124" s="149">
        <f t="array" ref="D124">+MAX(IF('17Aysén'!$A$9:$A$374=$B124,'17Aysén'!$O$9:$O$374))</f>
        <v>21.75</v>
      </c>
      <c r="E124" s="149">
        <f t="array" ref="E124">+MAX(IF('17Gral. Carrera'!$A$9:$A$375=$B124,'17Gral. Carrera'!$H$9:$H$375))</f>
        <v>1.89</v>
      </c>
      <c r="F124" s="149">
        <f t="array" ref="F124">+MAX(IF('17Palena'!$A$9:$A$375=$B124,'17Palena'!$L$9:$L$375))</f>
        <v>2.1349999999999998</v>
      </c>
      <c r="H124" s="9"/>
    </row>
    <row r="125" spans="1:10" x14ac:dyDescent="0.2">
      <c r="A125" s="112">
        <v>2017</v>
      </c>
      <c r="B125" s="112">
        <v>11</v>
      </c>
      <c r="C125" s="145">
        <v>43040</v>
      </c>
      <c r="D125" s="149">
        <f t="array" ref="D125">+MAX(IF('17Aysén'!$A$9:$A$374=$B125,'17Aysén'!$O$9:$O$374))</f>
        <v>21.05</v>
      </c>
      <c r="E125" s="149">
        <f t="array" ref="E125">+MAX(IF('17Gral. Carrera'!$A$9:$A$375=$B125,'17Gral. Carrera'!$H$9:$H$375))</f>
        <v>1.915</v>
      </c>
      <c r="F125" s="149">
        <f t="array" ref="F125">+MAX(IF('17Palena'!$A$9:$A$375=$B125,'17Palena'!$L$9:$L$375))</f>
        <v>2.077</v>
      </c>
      <c r="H125" s="9"/>
    </row>
    <row r="126" spans="1:10" x14ac:dyDescent="0.2">
      <c r="A126" s="112">
        <v>2017</v>
      </c>
      <c r="B126" s="112">
        <v>12</v>
      </c>
      <c r="C126" s="146">
        <v>43070</v>
      </c>
      <c r="D126" s="150">
        <f t="array" ref="D126">+MAX(IF('17Aysén'!$A$9:$A$374=$B126,'17Aysén'!$O$9:$O$374))</f>
        <v>20.6</v>
      </c>
      <c r="E126" s="150">
        <f t="array" ref="E126">+MAX(IF('17Gral. Carrera'!$A$9:$A$375=$B126,'17Gral. Carrera'!$H$9:$H$375))</f>
        <v>1.9550000000000001</v>
      </c>
      <c r="F126" s="150">
        <f t="array" ref="F126">+MAX(IF('17Palena'!$A$9:$A$375=$B126,'17Palena'!$L$9:$L$375))</f>
        <v>2.097</v>
      </c>
      <c r="H126" s="9"/>
    </row>
    <row r="127" spans="1:10" x14ac:dyDescent="0.2">
      <c r="A127" s="112">
        <v>2018</v>
      </c>
      <c r="B127" s="112">
        <v>1</v>
      </c>
      <c r="C127" s="144">
        <v>43101</v>
      </c>
      <c r="D127" s="148">
        <f t="array" ref="D127">+MAX(IF('18Aysén'!$A$9:$A$374=$B127,'18Aysén'!$O$9:$O$374))</f>
        <v>19.7</v>
      </c>
      <c r="E127" s="148">
        <f t="array" ref="E127">+MAX(IF('18Gral. Carrera'!$A$9:$A$375=$B127,'18Gral. Carrera'!$H$9:$H$375))</f>
        <v>2.15</v>
      </c>
      <c r="F127" s="148">
        <f t="array" ref="F127">+MAX(IF('18Palena'!$A$9:$A$375=$B127,'18Palena'!$L$9:$L$375))</f>
        <v>2.0219999999999998</v>
      </c>
      <c r="H127" s="9"/>
    </row>
    <row r="128" spans="1:10" x14ac:dyDescent="0.2">
      <c r="A128" s="112">
        <v>2018</v>
      </c>
      <c r="B128" s="112">
        <v>2</v>
      </c>
      <c r="C128" s="145">
        <v>43132</v>
      </c>
      <c r="D128" s="149">
        <f t="array" ref="D128">+MAX(IF('18Aysén'!$A$9:$A$374=$B128,'18Aysén'!$O$9:$O$374))</f>
        <v>20.350000000000001</v>
      </c>
      <c r="E128" s="149">
        <f t="array" ref="E128">+MAX(IF('18Gral. Carrera'!$A$9:$A$375=$B128,'18Gral. Carrera'!$H$9:$H$375))</f>
        <v>2.06</v>
      </c>
      <c r="F128" s="149">
        <f t="array" ref="F128">+MAX(IF('18Palena'!$A$9:$A$375=$B128,'18Palena'!$L$9:$L$375))</f>
        <v>2.1059999999999999</v>
      </c>
      <c r="H128" s="9"/>
    </row>
    <row r="129" spans="1:8" x14ac:dyDescent="0.2">
      <c r="A129" s="112">
        <v>2018</v>
      </c>
      <c r="B129" s="112">
        <v>3</v>
      </c>
      <c r="C129" s="145">
        <v>43160</v>
      </c>
      <c r="D129" s="149">
        <f t="array" ref="D129">+MAX(IF('18Aysén'!$A$9:$A$374=$B129,'18Aysén'!$O$9:$O$374))</f>
        <v>23.15</v>
      </c>
      <c r="E129" s="149">
        <f t="array" ref="E129">+MAX(IF('18Gral. Carrera'!$A$9:$A$375=$B129,'18Gral. Carrera'!$H$9:$H$375))</f>
        <v>1.9850000000000001</v>
      </c>
      <c r="F129" s="149">
        <f t="array" ref="F129">+MAX(IF('18Palena'!$A$9:$A$375=$B129,'18Palena'!$L$9:$L$375))</f>
        <v>2.0870000000000002</v>
      </c>
      <c r="H129" s="9"/>
    </row>
    <row r="130" spans="1:8" x14ac:dyDescent="0.2">
      <c r="A130" s="112">
        <v>2018</v>
      </c>
      <c r="B130" s="112">
        <v>4</v>
      </c>
      <c r="C130" s="145">
        <v>43191</v>
      </c>
      <c r="D130" s="149">
        <f t="array" ref="D130">+MAX(IF('18Aysén'!$A$9:$A$374=$B130,'18Aysén'!$O$9:$O$374))</f>
        <v>23.3</v>
      </c>
      <c r="E130" s="149">
        <f t="array" ref="E130">+MAX(IF('18Gral. Carrera'!$A$9:$A$375=$B130,'18Gral. Carrera'!$H$9:$H$375))</f>
        <v>1.97</v>
      </c>
      <c r="F130" s="149">
        <f t="array" ref="F130">+MAX(IF('18Palena'!$A$9:$A$375=$B130,'18Palena'!$L$9:$L$375))</f>
        <v>2.1509999999999998</v>
      </c>
      <c r="H130" s="9"/>
    </row>
    <row r="131" spans="1:8" x14ac:dyDescent="0.2">
      <c r="A131" s="112">
        <v>2018</v>
      </c>
      <c r="B131" s="112">
        <v>5</v>
      </c>
      <c r="C131" s="145">
        <v>43221</v>
      </c>
      <c r="D131" s="149">
        <f t="array" ref="D131">+MAX(IF('18Aysén'!$A$9:$A$374=$B131,'18Aysén'!$O$9:$O$374))</f>
        <v>23.45</v>
      </c>
      <c r="E131" s="149">
        <f t="array" ref="E131">+MAX(IF('18Gral. Carrera'!$A$9:$A$375=$B131,'18Gral. Carrera'!$H$9:$H$375))</f>
        <v>2.0099999999999998</v>
      </c>
      <c r="F131" s="149">
        <f t="array" ref="F131">+MAX(IF('18Palena'!$A$9:$A$375=$B131,'18Palena'!$L$9:$L$375))</f>
        <v>2.1389999999999998</v>
      </c>
      <c r="H131" s="9"/>
    </row>
    <row r="132" spans="1:8" x14ac:dyDescent="0.2">
      <c r="A132" s="112">
        <v>2018</v>
      </c>
      <c r="B132" s="112">
        <v>6</v>
      </c>
      <c r="C132" s="145">
        <v>43252</v>
      </c>
      <c r="D132" s="149">
        <f t="array" ref="D132">+MAX(IF('18Aysén'!$A$9:$A$374=$B132,'18Aysén'!$O$9:$O$374))</f>
        <v>25.4</v>
      </c>
      <c r="E132" s="149">
        <f t="array" ref="E132">+MAX(IF('18Gral. Carrera'!$A$9:$A$375=$B132,'18Gral. Carrera'!$H$9:$H$375))</f>
        <v>2.16</v>
      </c>
      <c r="F132" s="149">
        <f t="array" ref="F132">+MAX(IF('18Palena'!$A$9:$A$375=$B132,'18Palena'!$L$9:$L$375))</f>
        <v>2.2629999999999999</v>
      </c>
      <c r="H132" s="9"/>
    </row>
    <row r="133" spans="1:8" x14ac:dyDescent="0.2">
      <c r="A133" s="112">
        <v>2018</v>
      </c>
      <c r="B133" s="112">
        <v>7</v>
      </c>
      <c r="C133" s="145">
        <v>43282</v>
      </c>
      <c r="D133" s="149">
        <f t="array" ref="D133">+MAX(IF('18Aysén'!$A$9:$A$374=$B133,'18Aysén'!$O$9:$O$374))</f>
        <v>25.05</v>
      </c>
      <c r="E133" s="149">
        <f t="array" ref="E133">+MAX(IF('18Gral. Carrera'!$A$9:$A$375=$B133,'18Gral. Carrera'!$H$9:$H$375))</f>
        <v>1.895</v>
      </c>
      <c r="F133" s="149">
        <f t="array" ref="F133">+MAX(IF('18Palena'!$A$9:$A$375=$B133,'18Palena'!$L$9:$L$375))</f>
        <v>2.2109999999999999</v>
      </c>
      <c r="H133" s="9"/>
    </row>
    <row r="134" spans="1:8" x14ac:dyDescent="0.2">
      <c r="A134" s="112">
        <v>2018</v>
      </c>
      <c r="B134" s="112">
        <v>8</v>
      </c>
      <c r="C134" s="145">
        <v>43313</v>
      </c>
      <c r="D134" s="149">
        <f t="array" ref="D134">+MAX(IF('18Aysén'!$A$9:$A$374=$B134,'18Aysén'!$O$9:$O$374))</f>
        <v>24.35</v>
      </c>
      <c r="E134" s="149">
        <f t="array" ref="E134">+MAX(IF('18Gral. Carrera'!$A$9:$A$375=$B134,'18Gral. Carrera'!$H$9:$H$375))</f>
        <v>2.04</v>
      </c>
      <c r="F134" s="149">
        <f t="array" ref="F134">+MAX(IF('18Palena'!$A$9:$A$375=$B134,'18Palena'!$L$9:$L$375))</f>
        <v>2.1349999999999998</v>
      </c>
      <c r="H134" s="9"/>
    </row>
    <row r="135" spans="1:8" x14ac:dyDescent="0.2">
      <c r="A135" s="112">
        <v>2018</v>
      </c>
      <c r="B135" s="112">
        <v>9</v>
      </c>
      <c r="C135" s="145">
        <v>43344</v>
      </c>
      <c r="D135" s="149">
        <f t="array" ref="D135">+MAX(IF('18Aysén'!$A$9:$A$374=$B135,'18Aysén'!$O$9:$O$374))</f>
        <v>24.05</v>
      </c>
      <c r="E135" s="149">
        <f t="array" ref="E135">+MAX(IF('18Gral. Carrera'!$A$9:$A$375=$B135,'18Gral. Carrera'!$H$9:$H$375))</f>
        <v>1.9950000000000001</v>
      </c>
      <c r="F135" s="149">
        <f t="array" ref="F135">+MAX(IF('18Palena'!$A$9:$A$375=$B135,'18Palena'!$L$9:$L$375))</f>
        <v>2.12</v>
      </c>
      <c r="H135" s="9"/>
    </row>
    <row r="136" spans="1:8" x14ac:dyDescent="0.2">
      <c r="A136" s="112">
        <v>2018</v>
      </c>
      <c r="B136" s="112">
        <v>10</v>
      </c>
      <c r="C136" s="145">
        <v>43374</v>
      </c>
      <c r="D136" s="149">
        <f t="array" ref="D136">+MAX(IF('18Aysén'!$A$9:$A$374=$B136,'18Aysén'!$O$9:$O$374))</f>
        <v>23.85</v>
      </c>
      <c r="E136" s="149">
        <f t="array" ref="E136">+MAX(IF('18Gral. Carrera'!$A$9:$A$375=$B136,'18Gral. Carrera'!$H$9:$H$375))</f>
        <v>1.95</v>
      </c>
      <c r="F136" s="149">
        <f t="array" ref="F136">+MAX(IF('18Palena'!$A$9:$A$375=$B136,'18Palena'!$L$9:$L$375))</f>
        <v>2.1059999999999999</v>
      </c>
      <c r="H136" s="9"/>
    </row>
    <row r="137" spans="1:8" x14ac:dyDescent="0.2">
      <c r="A137" s="112">
        <v>2018</v>
      </c>
      <c r="B137" s="112">
        <v>11</v>
      </c>
      <c r="C137" s="145">
        <v>43405</v>
      </c>
      <c r="D137" s="149">
        <f t="array" ref="D137">+MAX(IF('18Aysén'!$A$9:$A$374=$B137,'18Aysén'!$O$9:$O$374))</f>
        <v>22.95</v>
      </c>
      <c r="E137" s="149">
        <f t="array" ref="E137">+MAX(IF('18Gral. Carrera'!$A$9:$A$375=$B137,'18Gral. Carrera'!$H$9:$H$375))</f>
        <v>2.0299999999999998</v>
      </c>
      <c r="F137" s="149">
        <f t="array" ref="F137">+MAX(IF('18Palena'!$A$9:$A$375=$B137,'18Palena'!$L$9:$L$375))</f>
        <v>1.98</v>
      </c>
      <c r="H137" s="9"/>
    </row>
    <row r="138" spans="1:8" x14ac:dyDescent="0.2">
      <c r="A138" s="112">
        <v>2018</v>
      </c>
      <c r="B138" s="112">
        <v>12</v>
      </c>
      <c r="C138" s="146">
        <v>43435</v>
      </c>
      <c r="D138" s="150">
        <f t="array" ref="D138">+MAX(IF('18Aysén'!$A$9:$A$374=$B138,'18Aysén'!$O$9:$O$374))</f>
        <v>21.3</v>
      </c>
      <c r="E138" s="150">
        <f t="array" ref="E138">+MAX(IF('18Gral. Carrera'!$A$9:$A$375=$B138,'18Gral. Carrera'!$H$9:$H$375))</f>
        <v>1.9350000000000001</v>
      </c>
      <c r="F138" s="150">
        <f t="array" ref="F138">+MAX(IF('18Palena'!$A$9:$A$375=$B138,'18Palena'!$L$9:$L$375))</f>
        <v>1.968</v>
      </c>
      <c r="H138" s="9"/>
    </row>
    <row r="139" spans="1:8" x14ac:dyDescent="0.2">
      <c r="A139" s="112">
        <v>2019</v>
      </c>
      <c r="B139" s="112">
        <v>1</v>
      </c>
      <c r="C139" s="144">
        <v>43466</v>
      </c>
      <c r="D139" s="148">
        <f t="array" ref="D139">+MAX(IF('19Aysén'!$A$9:$A$374=$B139,'19Aysén'!$O$9:$O$374))</f>
        <v>21.15</v>
      </c>
      <c r="E139" s="148">
        <f t="array" ref="E139">+MAX(IF('19Gral. Carrera'!$A$9:$A$375=$B139,'19Gral. Carrera'!$H$9:$H$375))</f>
        <v>2.1749999999999998</v>
      </c>
      <c r="F139" s="148">
        <f t="array" ref="F139">+MAX(IF('19Palena'!$A$9:$A$375=$B139,'19Palena'!$L$9:$L$375))</f>
        <v>2.093</v>
      </c>
      <c r="H139" s="9"/>
    </row>
    <row r="140" spans="1:8" x14ac:dyDescent="0.2">
      <c r="A140" s="112">
        <v>2019</v>
      </c>
      <c r="B140" s="112">
        <v>2</v>
      </c>
      <c r="C140" s="145">
        <v>43497</v>
      </c>
      <c r="D140" s="149">
        <f t="array" ref="D140">+MAX(IF('19Aysén'!$A$9:$A$374=$B140,'19Aysén'!$O$9:$O$374))</f>
        <v>20.55</v>
      </c>
      <c r="E140" s="149">
        <f t="array" ref="E140">+MAX(IF('19Gral. Carrera'!$A$9:$A$375=$B140,'19Gral. Carrera'!$H$9:$H$375))</f>
        <v>2.23</v>
      </c>
      <c r="F140" s="149">
        <f t="array" ref="F140">+MAX(IF('19Palena'!$A$9:$A$375=$B140,'19Palena'!$L$9:$L$375))</f>
        <v>2.2200000000000002</v>
      </c>
      <c r="H140" s="9"/>
    </row>
    <row r="141" spans="1:8" x14ac:dyDescent="0.2">
      <c r="A141" s="112">
        <v>2019</v>
      </c>
      <c r="B141" s="112">
        <v>3</v>
      </c>
      <c r="C141" s="145">
        <v>43525</v>
      </c>
      <c r="D141" s="149">
        <f t="array" ref="D141">+MAX(IF('19Aysén'!$A$9:$A$374=$B141,'19Aysén'!$O$9:$O$374))</f>
        <v>22.5</v>
      </c>
      <c r="E141" s="149">
        <f t="array" ref="E141">+MAX(IF('19Gral. Carrera'!$A$9:$A$375=$B141,'19Gral. Carrera'!$H$9:$H$375))</f>
        <v>2.09</v>
      </c>
      <c r="F141" s="149">
        <f t="array" ref="F141">+MAX(IF('19Palena'!$A$9:$A$375=$B141,'19Palena'!$L$9:$L$375))</f>
        <v>2.1339999999999999</v>
      </c>
      <c r="H141" s="9"/>
    </row>
    <row r="142" spans="1:8" x14ac:dyDescent="0.2">
      <c r="A142" s="112">
        <v>2019</v>
      </c>
      <c r="B142" s="112">
        <v>4</v>
      </c>
      <c r="C142" s="145">
        <v>43556</v>
      </c>
      <c r="D142" s="149">
        <f t="array" ref="D142">+MAX(IF('19Aysén'!$A$9:$A$374=$B142,'19Aysén'!$O$9:$O$374))</f>
        <v>24.1</v>
      </c>
      <c r="E142" s="149">
        <f t="array" ref="E142">+MAX(IF('19Gral. Carrera'!$A$9:$A$375=$B142,'19Gral. Carrera'!$H$9:$H$375))</f>
        <v>2.0350000000000001</v>
      </c>
      <c r="F142" s="149">
        <f t="array" ref="F142">+MAX(IF('19Palena'!$A$9:$A$375=$B142,'19Palena'!$L$9:$L$375))</f>
        <v>2.1440000000000001</v>
      </c>
      <c r="H142" s="9"/>
    </row>
    <row r="143" spans="1:8" x14ac:dyDescent="0.2">
      <c r="A143" s="112">
        <v>2019</v>
      </c>
      <c r="B143" s="112">
        <v>5</v>
      </c>
      <c r="C143" s="145">
        <v>43586</v>
      </c>
      <c r="D143" s="149">
        <f t="array" ref="D143">+MAX(IF('19Aysén'!$A$9:$A$374=$B143,'19Aysén'!$O$9:$O$374))</f>
        <v>0</v>
      </c>
      <c r="E143" s="149">
        <f t="array" ref="E143">+MAX(IF('19Gral. Carrera'!$A$9:$A$375=$B143,'19Gral. Carrera'!$H$9:$H$375))</f>
        <v>0</v>
      </c>
      <c r="F143" s="149">
        <f t="array" ref="F143">+MAX(IF('19Palena'!$A$9:$A$375=$B143,'19Palena'!$L$9:$L$375))</f>
        <v>0</v>
      </c>
      <c r="H143" s="9"/>
    </row>
    <row r="144" spans="1:8" x14ac:dyDescent="0.2">
      <c r="A144" s="112">
        <v>2019</v>
      </c>
      <c r="B144" s="112">
        <v>6</v>
      </c>
      <c r="C144" s="145">
        <v>43617</v>
      </c>
      <c r="D144" s="149">
        <f t="array" ref="D144">+MAX(IF('19Aysén'!$A$9:$A$374=$B144,'19Aysén'!$O$9:$O$374))</f>
        <v>0</v>
      </c>
      <c r="E144" s="149">
        <f t="array" ref="E144">+MAX(IF('19Gral. Carrera'!$A$9:$A$375=$B144,'19Gral. Carrera'!$H$9:$H$375))</f>
        <v>0</v>
      </c>
      <c r="F144" s="149">
        <f t="array" ref="F144">+MAX(IF('19Palena'!$A$9:$A$375=$B144,'19Palena'!$L$9:$L$375))</f>
        <v>0</v>
      </c>
      <c r="H144" s="9"/>
    </row>
    <row r="145" spans="1:8" x14ac:dyDescent="0.2">
      <c r="A145" s="112">
        <v>2019</v>
      </c>
      <c r="B145" s="112">
        <v>7</v>
      </c>
      <c r="C145" s="145">
        <v>43647</v>
      </c>
      <c r="D145" s="149">
        <f t="array" ref="D145">+MAX(IF('19Aysén'!$A$9:$A$374=$B145,'19Aysén'!$O$9:$O$374))</f>
        <v>0</v>
      </c>
      <c r="E145" s="149">
        <f t="array" ref="E145">+MAX(IF('19Gral. Carrera'!$A$9:$A$375=$B145,'19Gral. Carrera'!$H$9:$H$375))</f>
        <v>0</v>
      </c>
      <c r="F145" s="149">
        <f t="array" ref="F145">+MAX(IF('19Palena'!$A$9:$A$375=$B145,'19Palena'!$L$9:$L$375))</f>
        <v>0</v>
      </c>
      <c r="H145" s="9"/>
    </row>
    <row r="146" spans="1:8" x14ac:dyDescent="0.2">
      <c r="A146" s="112">
        <v>2019</v>
      </c>
      <c r="B146" s="112">
        <v>8</v>
      </c>
      <c r="C146" s="145">
        <v>43678</v>
      </c>
      <c r="D146" s="149">
        <f t="array" ref="D146">+MAX(IF('19Aysén'!$A$9:$A$374=$B146,'19Aysén'!$O$9:$O$374))</f>
        <v>0</v>
      </c>
      <c r="E146" s="149">
        <f t="array" ref="E146">+MAX(IF('19Gral. Carrera'!$A$9:$A$375=$B146,'19Gral. Carrera'!$H$9:$H$375))</f>
        <v>0</v>
      </c>
      <c r="F146" s="149">
        <f t="array" ref="F146">+MAX(IF('19Palena'!$A$9:$A$375=$B146,'19Palena'!$L$9:$L$375))</f>
        <v>0</v>
      </c>
      <c r="H146" s="9"/>
    </row>
    <row r="147" spans="1:8" x14ac:dyDescent="0.2">
      <c r="A147" s="112">
        <v>2019</v>
      </c>
      <c r="B147" s="112">
        <v>9</v>
      </c>
      <c r="C147" s="145">
        <v>43709</v>
      </c>
      <c r="D147" s="149">
        <f t="array" ref="D147">+MAX(IF('19Aysén'!$A$9:$A$374=$B147,'19Aysén'!$O$9:$O$374))</f>
        <v>0</v>
      </c>
      <c r="E147" s="149">
        <f t="array" ref="E147">+MAX(IF('19Gral. Carrera'!$A$9:$A$375=$B147,'19Gral. Carrera'!$H$9:$H$375))</f>
        <v>0</v>
      </c>
      <c r="F147" s="149">
        <f t="array" ref="F147">+MAX(IF('19Palena'!$A$9:$A$375=$B147,'19Palena'!$L$9:$L$375))</f>
        <v>0</v>
      </c>
      <c r="H147" s="9"/>
    </row>
    <row r="148" spans="1:8" x14ac:dyDescent="0.2">
      <c r="A148" s="112">
        <v>2019</v>
      </c>
      <c r="B148" s="112">
        <v>10</v>
      </c>
      <c r="C148" s="145">
        <v>43739</v>
      </c>
      <c r="D148" s="149">
        <f t="array" ref="D148">+MAX(IF('19Aysén'!$A$9:$A$374=$B148,'19Aysén'!$O$9:$O$374))</f>
        <v>0</v>
      </c>
      <c r="E148" s="149">
        <f t="array" ref="E148">+MAX(IF('19Gral. Carrera'!$A$9:$A$375=$B148,'19Gral. Carrera'!$H$9:$H$375))</f>
        <v>0</v>
      </c>
      <c r="F148" s="149">
        <f t="array" ref="F148">+MAX(IF('19Palena'!$A$9:$A$375=$B148,'19Palena'!$L$9:$L$375))</f>
        <v>0</v>
      </c>
      <c r="H148" s="9"/>
    </row>
    <row r="149" spans="1:8" x14ac:dyDescent="0.2">
      <c r="A149" s="112">
        <v>2019</v>
      </c>
      <c r="B149" s="112">
        <v>11</v>
      </c>
      <c r="C149" s="145">
        <v>43770</v>
      </c>
      <c r="D149" s="149">
        <f t="array" ref="D149">+MAX(IF('19Aysén'!$A$9:$A$374=$B149,'19Aysén'!$O$9:$O$374))</f>
        <v>0</v>
      </c>
      <c r="E149" s="149">
        <f t="array" ref="E149">+MAX(IF('19Gral. Carrera'!$A$9:$A$375=$B149,'19Gral. Carrera'!$H$9:$H$375))</f>
        <v>0</v>
      </c>
      <c r="F149" s="149">
        <f t="array" ref="F149">+MAX(IF('19Palena'!$A$9:$A$375=$B149,'19Palena'!$L$9:$L$375))</f>
        <v>0</v>
      </c>
      <c r="H149" s="9"/>
    </row>
    <row r="150" spans="1:8" x14ac:dyDescent="0.2">
      <c r="A150" s="112">
        <v>2019</v>
      </c>
      <c r="B150" s="112">
        <v>12</v>
      </c>
      <c r="C150" s="146">
        <v>43800</v>
      </c>
      <c r="D150" s="150">
        <f t="array" ref="D150">+MAX(IF('19Aysén'!$A$9:$A$374=$B150,'19Aysén'!$O$9:$O$374))</f>
        <v>0</v>
      </c>
      <c r="E150" s="150">
        <f t="array" ref="E150">+MAX(IF('19Gral. Carrera'!$A$9:$A$375=$B150,'19Gral. Carrera'!$H$9:$H$375))</f>
        <v>0</v>
      </c>
      <c r="F150" s="150">
        <f t="array" ref="F150">+MAX(IF('19Palena'!$A$9:$A$375=$B150,'19Palena'!$L$9:$L$375))</f>
        <v>0</v>
      </c>
      <c r="H150" s="9"/>
    </row>
    <row r="151" spans="1:8" x14ac:dyDescent="0.2">
      <c r="H151" s="9"/>
    </row>
    <row r="152" spans="1:8" x14ac:dyDescent="0.2">
      <c r="H152" s="9"/>
    </row>
  </sheetData>
  <conditionalFormatting sqref="D7:F18">
    <cfRule type="expression" dxfId="96" priority="17" stopIfTrue="1">
      <formula>D7=0</formula>
    </cfRule>
  </conditionalFormatting>
  <conditionalFormatting sqref="D7:F18">
    <cfRule type="expression" dxfId="95" priority="16" stopIfTrue="1">
      <formula>D7=0</formula>
    </cfRule>
  </conditionalFormatting>
  <conditionalFormatting sqref="D26:F30 D38:F42 D50:F54 D62:F66 D74:F78 D86:F90 D98:F102 D110:F114 D122:F126">
    <cfRule type="expression" dxfId="94" priority="15" stopIfTrue="1">
      <formula>D26=0</formula>
    </cfRule>
  </conditionalFormatting>
  <conditionalFormatting sqref="D19:F126">
    <cfRule type="expression" dxfId="93" priority="14" stopIfTrue="1">
      <formula>D19=0</formula>
    </cfRule>
  </conditionalFormatting>
  <conditionalFormatting sqref="D134:F138">
    <cfRule type="expression" dxfId="92" priority="12" stopIfTrue="1">
      <formula>D134=0</formula>
    </cfRule>
  </conditionalFormatting>
  <conditionalFormatting sqref="D127:F138">
    <cfRule type="expression" dxfId="91" priority="11" stopIfTrue="1">
      <formula>D127=0</formula>
    </cfRule>
  </conditionalFormatting>
  <conditionalFormatting sqref="D127:F138">
    <cfRule type="expression" dxfId="90" priority="10" stopIfTrue="1">
      <formula>D127=0</formula>
    </cfRule>
  </conditionalFormatting>
  <conditionalFormatting sqref="I17">
    <cfRule type="expression" dxfId="89" priority="32" stopIfTrue="1">
      <formula>I17=0</formula>
    </cfRule>
  </conditionalFormatting>
  <conditionalFormatting sqref="K7:K16">
    <cfRule type="expression" dxfId="88" priority="39" stopIfTrue="1">
      <formula>K7=0</formula>
    </cfRule>
  </conditionalFormatting>
  <conditionalFormatting sqref="J7:J16">
    <cfRule type="expression" dxfId="87" priority="38" stopIfTrue="1">
      <formula>J7=0</formula>
    </cfRule>
  </conditionalFormatting>
  <conditionalFormatting sqref="I7:I16">
    <cfRule type="expression" dxfId="86" priority="37" stopIfTrue="1">
      <formula>I7=0</formula>
    </cfRule>
  </conditionalFormatting>
  <conditionalFormatting sqref="H7:H18">
    <cfRule type="expression" dxfId="85" priority="36" stopIfTrue="1">
      <formula>H7=0</formula>
    </cfRule>
  </conditionalFormatting>
  <conditionalFormatting sqref="K17">
    <cfRule type="expression" dxfId="84" priority="34" stopIfTrue="1">
      <formula>K17=0</formula>
    </cfRule>
  </conditionalFormatting>
  <conditionalFormatting sqref="J17">
    <cfRule type="expression" dxfId="83" priority="33" stopIfTrue="1">
      <formula>J17=0</formula>
    </cfRule>
  </conditionalFormatting>
  <conditionalFormatting sqref="D19:F126">
    <cfRule type="expression" dxfId="82" priority="13" stopIfTrue="1">
      <formula>D19=0</formula>
    </cfRule>
  </conditionalFormatting>
  <conditionalFormatting sqref="D14:F18">
    <cfRule type="expression" dxfId="81" priority="18" stopIfTrue="1">
      <formula>D14=0</formula>
    </cfRule>
  </conditionalFormatting>
  <conditionalFormatting sqref="I18">
    <cfRule type="expression" dxfId="80" priority="4" stopIfTrue="1">
      <formula>I18=0</formula>
    </cfRule>
  </conditionalFormatting>
  <conditionalFormatting sqref="K17">
    <cfRule type="expression" dxfId="79" priority="9" stopIfTrue="1">
      <formula>K17=0</formula>
    </cfRule>
  </conditionalFormatting>
  <conditionalFormatting sqref="J17">
    <cfRule type="expression" dxfId="78" priority="8" stopIfTrue="1">
      <formula>J17=0</formula>
    </cfRule>
  </conditionalFormatting>
  <conditionalFormatting sqref="I17">
    <cfRule type="expression" dxfId="77" priority="7" stopIfTrue="1">
      <formula>I17=0</formula>
    </cfRule>
  </conditionalFormatting>
  <conditionalFormatting sqref="K18">
    <cfRule type="expression" dxfId="76" priority="6" stopIfTrue="1">
      <formula>K18=0</formula>
    </cfRule>
  </conditionalFormatting>
  <conditionalFormatting sqref="J18">
    <cfRule type="expression" dxfId="75" priority="5" stopIfTrue="1">
      <formula>J18=0</formula>
    </cfRule>
  </conditionalFormatting>
  <conditionalFormatting sqref="D146:F150">
    <cfRule type="expression" dxfId="74" priority="3" stopIfTrue="1">
      <formula>D146=0</formula>
    </cfRule>
  </conditionalFormatting>
  <conditionalFormatting sqref="D139:F150">
    <cfRule type="expression" dxfId="73" priority="2" stopIfTrue="1">
      <formula>D139=0</formula>
    </cfRule>
  </conditionalFormatting>
  <conditionalFormatting sqref="D139:F150">
    <cfRule type="expression" dxfId="72" priority="1" stopIfTrue="1">
      <formula>D139=0</formula>
    </cfRule>
  </conditionalFormatting>
  <pageMargins left="0.75" right="0.75" top="1" bottom="1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3" tint="0.39997558519241921"/>
  </sheetPr>
  <dimension ref="A1:V415"/>
  <sheetViews>
    <sheetView showGridLines="0" topLeftCell="B1" zoomScale="75" workbookViewId="0">
      <pane xSplit="1" ySplit="9" topLeftCell="C10" activePane="bottomRight" state="frozen"/>
      <selection activeCell="C7" sqref="C7"/>
      <selection pane="topRight" activeCell="C7" sqref="C7"/>
      <selection pane="bottomLeft" activeCell="C7" sqref="C7"/>
      <selection pane="bottomRight" activeCell="B1" sqref="B1"/>
    </sheetView>
  </sheetViews>
  <sheetFormatPr baseColWidth="10" defaultRowHeight="12.75" x14ac:dyDescent="0.2"/>
  <cols>
    <col min="1" max="1" width="15.7109375" hidden="1" customWidth="1"/>
    <col min="2" max="2" width="43.7109375" bestFit="1" customWidth="1"/>
    <col min="3" max="3" width="25.5703125" customWidth="1"/>
    <col min="4" max="4" width="26.42578125" bestFit="1" customWidth="1"/>
    <col min="5" max="5" width="28.140625" bestFit="1" customWidth="1"/>
    <col min="6" max="6" width="28.140625" customWidth="1"/>
    <col min="7" max="7" width="36.28515625" bestFit="1" customWidth="1"/>
    <col min="8" max="8" width="28.85546875" bestFit="1" customWidth="1"/>
    <col min="9" max="9" width="25.28515625" bestFit="1" customWidth="1"/>
    <col min="10" max="10" width="28" bestFit="1" customWidth="1"/>
    <col min="11" max="11" width="12.140625" customWidth="1"/>
    <col min="12" max="12" width="15" bestFit="1" customWidth="1"/>
  </cols>
  <sheetData>
    <row r="1" spans="1:13" ht="15.75" x14ac:dyDescent="0.25">
      <c r="A1" s="4"/>
      <c r="B1" s="23" t="s">
        <v>13</v>
      </c>
    </row>
    <row r="2" spans="1:13" ht="15.75" x14ac:dyDescent="0.25">
      <c r="A2" s="4"/>
      <c r="B2" s="24" t="s">
        <v>33</v>
      </c>
    </row>
    <row r="3" spans="1:13" ht="15.75" x14ac:dyDescent="0.25">
      <c r="A3" s="4"/>
      <c r="B3" s="24" t="s">
        <v>22</v>
      </c>
    </row>
    <row r="4" spans="1:13" ht="13.5" thickBot="1" x14ac:dyDescent="0.25">
      <c r="A4" s="4"/>
      <c r="B4" s="22" t="s">
        <v>21</v>
      </c>
    </row>
    <row r="5" spans="1:13" ht="16.5" thickBot="1" x14ac:dyDescent="0.3">
      <c r="A5" s="4"/>
      <c r="B5" s="3"/>
      <c r="C5" s="3"/>
    </row>
    <row r="6" spans="1:13" ht="4.5" customHeight="1" thickBot="1" x14ac:dyDescent="0.3">
      <c r="A6" s="4"/>
      <c r="B6" s="37"/>
      <c r="C6" s="38"/>
      <c r="D6" s="16"/>
      <c r="E6" s="16"/>
      <c r="F6" s="16"/>
      <c r="G6" s="16"/>
      <c r="H6" s="16"/>
      <c r="I6" s="16"/>
      <c r="J6" s="17"/>
      <c r="L6" s="54"/>
    </row>
    <row r="7" spans="1:13" s="2" customFormat="1" x14ac:dyDescent="0.2">
      <c r="A7" s="4"/>
      <c r="B7" s="25" t="s">
        <v>0</v>
      </c>
      <c r="C7" s="26" t="str">
        <f>VLOOKUP(C$9,'Información Unidades'!$B$3:$D$15,2,0)</f>
        <v>EDELAYSEN</v>
      </c>
      <c r="D7" s="27" t="str">
        <f>VLOOKUP(D$9,'Información Unidades'!$B$3:$D$15,2,0)</f>
        <v>EDELAYSEN</v>
      </c>
      <c r="E7" s="27" t="str">
        <f>VLOOKUP(E$9,'Información Unidades'!$B$3:$D$15,2,0)</f>
        <v>EDELAYSEN</v>
      </c>
      <c r="F7" s="27" t="str">
        <f>VLOOKUP(F$9,'Información Unidades'!$B$3:$D$15,2,0)</f>
        <v>EDELAYSEN</v>
      </c>
      <c r="G7" s="27" t="str">
        <f>VLOOKUP(G$9,'Información Unidades'!$B$3:$D$15,2,0)</f>
        <v>EDELAYSEN</v>
      </c>
      <c r="H7" s="27" t="str">
        <f>VLOOKUP(H$9,'Información Unidades'!$B$3:$D$15,2,0)</f>
        <v>EDELAYSEN</v>
      </c>
      <c r="I7" s="28" t="str">
        <f>VLOOKUP(I$9,'Información Unidades'!$B$3:$D$15,2,0)</f>
        <v>EDELAYSEN</v>
      </c>
      <c r="J7" s="18" t="s">
        <v>1</v>
      </c>
      <c r="L7" s="18" t="s">
        <v>71</v>
      </c>
    </row>
    <row r="8" spans="1:13" s="6" customFormat="1" x14ac:dyDescent="0.2">
      <c r="A8" s="4"/>
      <c r="B8" s="19" t="s">
        <v>2</v>
      </c>
      <c r="C8" s="29" t="str">
        <f>VLOOKUP(C$9,'Información Unidades'!$B$3:$D$15,3,0)</f>
        <v>DIESEL</v>
      </c>
      <c r="D8" s="30" t="str">
        <f>VLOOKUP(D$9,'Información Unidades'!$B$3:$D$15,3,0)</f>
        <v>EOLICA</v>
      </c>
      <c r="E8" s="30" t="str">
        <f>VLOOKUP(E$9,'Información Unidades'!$B$3:$D$15,3,0)</f>
        <v>HIDRO PASADA</v>
      </c>
      <c r="F8" s="30" t="str">
        <f>VLOOKUP(F$9,'Información Unidades'!$B$3:$D$15,3,0)</f>
        <v>DIESEL</v>
      </c>
      <c r="G8" s="30" t="str">
        <f>VLOOKUP(G$9,'Información Unidades'!$B$3:$D$15,3,0)</f>
        <v>DIESEL</v>
      </c>
      <c r="H8" s="30" t="str">
        <f>VLOOKUP(H$9,'Información Unidades'!$B$3:$D$15,3,0)</f>
        <v>HIDRO PASADA</v>
      </c>
      <c r="I8" s="31" t="str">
        <f>VLOOKUP(I$9,'Información Unidades'!$B$3:$D$15,3,0)</f>
        <v>DIESEL</v>
      </c>
      <c r="J8" s="20" t="s">
        <v>3</v>
      </c>
      <c r="L8" s="20" t="s">
        <v>73</v>
      </c>
    </row>
    <row r="9" spans="1:13" s="6" customFormat="1" ht="13.5" thickBot="1" x14ac:dyDescent="0.25">
      <c r="A9" s="4"/>
      <c r="B9" s="21" t="s">
        <v>23</v>
      </c>
      <c r="C9" s="32" t="s">
        <v>35</v>
      </c>
      <c r="D9" s="33" t="s">
        <v>37</v>
      </c>
      <c r="E9" s="33" t="s">
        <v>34</v>
      </c>
      <c r="F9" s="33" t="s">
        <v>36</v>
      </c>
      <c r="G9" s="33" t="s">
        <v>39</v>
      </c>
      <c r="H9" s="33" t="s">
        <v>40</v>
      </c>
      <c r="I9" s="34" t="s">
        <v>41</v>
      </c>
      <c r="J9" s="22"/>
      <c r="L9" s="22" t="s">
        <v>70</v>
      </c>
    </row>
    <row r="10" spans="1:13" x14ac:dyDescent="0.2">
      <c r="A10" s="4">
        <f t="shared" ref="A10:A73" si="0">+IF(ISBLANK($B10),"",MONTH($B10))</f>
        <v>1</v>
      </c>
      <c r="B10" s="35">
        <v>40179</v>
      </c>
      <c r="C10" s="39">
        <v>0</v>
      </c>
      <c r="D10" s="40">
        <v>0</v>
      </c>
      <c r="E10" s="40">
        <v>128.54</v>
      </c>
      <c r="F10" s="40">
        <v>0</v>
      </c>
      <c r="G10" s="40">
        <v>0</v>
      </c>
      <c r="H10" s="40">
        <v>116.9</v>
      </c>
      <c r="I10" s="41">
        <v>0</v>
      </c>
      <c r="J10" s="42">
        <f t="shared" ref="J10:J40" si="1">+SUM(C10:I10)</f>
        <v>245.44</v>
      </c>
      <c r="L10" s="55">
        <v>13.105776957414571</v>
      </c>
      <c r="M10" s="4"/>
    </row>
    <row r="11" spans="1:13" x14ac:dyDescent="0.2">
      <c r="A11" s="4">
        <f t="shared" si="0"/>
        <v>1</v>
      </c>
      <c r="B11" s="35">
        <v>40180</v>
      </c>
      <c r="C11" s="39">
        <v>0</v>
      </c>
      <c r="D11" s="40">
        <v>5.2</v>
      </c>
      <c r="E11" s="40">
        <v>138.352</v>
      </c>
      <c r="F11" s="40">
        <v>0</v>
      </c>
      <c r="G11" s="40">
        <v>0</v>
      </c>
      <c r="H11" s="40">
        <v>129.82300000000001</v>
      </c>
      <c r="I11" s="41">
        <v>0</v>
      </c>
      <c r="J11" s="42">
        <f t="shared" si="1"/>
        <v>273.375</v>
      </c>
      <c r="L11" s="56">
        <v>14.526823618820652</v>
      </c>
    </row>
    <row r="12" spans="1:13" x14ac:dyDescent="0.2">
      <c r="A12" s="4">
        <f t="shared" si="0"/>
        <v>1</v>
      </c>
      <c r="B12" s="35">
        <v>40181</v>
      </c>
      <c r="C12" s="39">
        <v>0</v>
      </c>
      <c r="D12" s="40">
        <v>0</v>
      </c>
      <c r="E12" s="40">
        <v>143.352</v>
      </c>
      <c r="F12" s="40">
        <v>0</v>
      </c>
      <c r="G12" s="40">
        <v>0</v>
      </c>
      <c r="H12" s="40">
        <v>120.563</v>
      </c>
      <c r="I12" s="41">
        <v>0</v>
      </c>
      <c r="J12" s="42">
        <f t="shared" si="1"/>
        <v>263.91500000000002</v>
      </c>
      <c r="L12" s="56">
        <v>15.295837715214468</v>
      </c>
    </row>
    <row r="13" spans="1:13" x14ac:dyDescent="0.2">
      <c r="A13" s="4">
        <f t="shared" si="0"/>
        <v>1</v>
      </c>
      <c r="B13" s="35">
        <v>40182</v>
      </c>
      <c r="C13" s="39">
        <v>0</v>
      </c>
      <c r="D13" s="40">
        <v>6.1580000000000004</v>
      </c>
      <c r="E13" s="40">
        <v>176.60300000000001</v>
      </c>
      <c r="F13" s="40">
        <v>22.065999999999999</v>
      </c>
      <c r="G13" s="40">
        <v>0</v>
      </c>
      <c r="H13" s="40">
        <v>131.215</v>
      </c>
      <c r="I13" s="41">
        <v>0</v>
      </c>
      <c r="J13" s="42">
        <f t="shared" si="1"/>
        <v>336.04200000000003</v>
      </c>
      <c r="L13" s="56">
        <v>17.151929139701618</v>
      </c>
    </row>
    <row r="14" spans="1:13" x14ac:dyDescent="0.2">
      <c r="A14" s="4">
        <f t="shared" si="0"/>
        <v>1</v>
      </c>
      <c r="B14" s="35">
        <v>40183</v>
      </c>
      <c r="C14" s="39">
        <v>0</v>
      </c>
      <c r="D14" s="40">
        <v>12.682</v>
      </c>
      <c r="E14" s="40">
        <v>184.965</v>
      </c>
      <c r="F14" s="40">
        <v>9.1289999999999996</v>
      </c>
      <c r="G14" s="40">
        <v>0</v>
      </c>
      <c r="H14" s="40">
        <v>145.57599999999999</v>
      </c>
      <c r="I14" s="41">
        <v>0</v>
      </c>
      <c r="J14" s="42">
        <f t="shared" si="1"/>
        <v>352.35199999999998</v>
      </c>
      <c r="L14" s="56">
        <v>17.532907187203023</v>
      </c>
    </row>
    <row r="15" spans="1:13" x14ac:dyDescent="0.2">
      <c r="A15" s="4">
        <f t="shared" si="0"/>
        <v>1</v>
      </c>
      <c r="B15" s="35">
        <v>40184</v>
      </c>
      <c r="C15" s="39">
        <v>0</v>
      </c>
      <c r="D15" s="40">
        <v>10.026</v>
      </c>
      <c r="E15" s="40">
        <v>180.452</v>
      </c>
      <c r="F15" s="40">
        <v>15.329000000000001</v>
      </c>
      <c r="G15" s="40">
        <v>0</v>
      </c>
      <c r="H15" s="40">
        <v>145.41800000000001</v>
      </c>
      <c r="I15" s="41">
        <v>0</v>
      </c>
      <c r="J15" s="42">
        <f t="shared" si="1"/>
        <v>351.22500000000002</v>
      </c>
      <c r="L15" s="56">
        <v>16.929966327403779</v>
      </c>
    </row>
    <row r="16" spans="1:13" x14ac:dyDescent="0.2">
      <c r="A16" s="4">
        <f t="shared" si="0"/>
        <v>1</v>
      </c>
      <c r="B16" s="35">
        <v>40185</v>
      </c>
      <c r="C16" s="39">
        <v>0</v>
      </c>
      <c r="D16" s="40">
        <v>12.361000000000001</v>
      </c>
      <c r="E16" s="40">
        <v>172.95099999999999</v>
      </c>
      <c r="F16" s="40">
        <v>2.2309999999999999</v>
      </c>
      <c r="G16" s="40">
        <v>9.2899999999999991</v>
      </c>
      <c r="H16" s="40">
        <v>144.875</v>
      </c>
      <c r="I16" s="41">
        <v>0</v>
      </c>
      <c r="J16" s="42">
        <f t="shared" si="1"/>
        <v>341.70799999999997</v>
      </c>
      <c r="L16" s="56">
        <v>16.738291959739936</v>
      </c>
    </row>
    <row r="17" spans="1:12" x14ac:dyDescent="0.2">
      <c r="A17" s="4">
        <f t="shared" si="0"/>
        <v>1</v>
      </c>
      <c r="B17" s="35">
        <v>40186</v>
      </c>
      <c r="C17" s="39">
        <v>3.988</v>
      </c>
      <c r="D17" s="40">
        <v>17.658999999999999</v>
      </c>
      <c r="E17" s="40">
        <v>175.2</v>
      </c>
      <c r="F17" s="40">
        <v>18.61</v>
      </c>
      <c r="G17" s="40">
        <v>0</v>
      </c>
      <c r="H17" s="40">
        <v>145.738</v>
      </c>
      <c r="I17" s="41">
        <v>0</v>
      </c>
      <c r="J17" s="42">
        <f t="shared" si="1"/>
        <v>361.19499999999999</v>
      </c>
      <c r="L17" s="56">
        <v>16.538379884806066</v>
      </c>
    </row>
    <row r="18" spans="1:12" x14ac:dyDescent="0.2">
      <c r="A18" s="4">
        <f t="shared" si="0"/>
        <v>1</v>
      </c>
      <c r="B18" s="35">
        <v>40187</v>
      </c>
      <c r="C18" s="39">
        <v>3.7330000000000001</v>
      </c>
      <c r="D18" s="40">
        <v>8.2590000000000003</v>
      </c>
      <c r="E18" s="40">
        <v>166.58699999999999</v>
      </c>
      <c r="F18" s="40">
        <v>6.5869999999999997</v>
      </c>
      <c r="G18" s="40">
        <v>0</v>
      </c>
      <c r="H18" s="40">
        <v>145.82</v>
      </c>
      <c r="I18" s="41">
        <v>0</v>
      </c>
      <c r="J18" s="42">
        <f t="shared" si="1"/>
        <v>330.98599999999999</v>
      </c>
      <c r="L18" s="56">
        <v>16.19785349493019</v>
      </c>
    </row>
    <row r="19" spans="1:12" x14ac:dyDescent="0.2">
      <c r="A19" s="4">
        <f t="shared" si="0"/>
        <v>1</v>
      </c>
      <c r="B19" s="35">
        <v>40188</v>
      </c>
      <c r="C19" s="39">
        <v>3.8079999999999998</v>
      </c>
      <c r="D19" s="40">
        <v>4.58</v>
      </c>
      <c r="E19" s="40">
        <v>129.804</v>
      </c>
      <c r="F19" s="40">
        <v>0</v>
      </c>
      <c r="G19" s="40">
        <v>0</v>
      </c>
      <c r="H19" s="40">
        <v>138.279</v>
      </c>
      <c r="I19" s="41">
        <v>0</v>
      </c>
      <c r="J19" s="42">
        <f t="shared" si="1"/>
        <v>276.471</v>
      </c>
      <c r="L19" s="56">
        <v>15.205022121402168</v>
      </c>
    </row>
    <row r="20" spans="1:12" x14ac:dyDescent="0.2">
      <c r="A20" s="4">
        <f t="shared" si="0"/>
        <v>1</v>
      </c>
      <c r="B20" s="35">
        <v>40189</v>
      </c>
      <c r="C20" s="39">
        <v>2.1720000000000002</v>
      </c>
      <c r="D20" s="40">
        <v>16.152999999999999</v>
      </c>
      <c r="E20" s="40">
        <v>172.84399999999999</v>
      </c>
      <c r="F20" s="40">
        <v>2.4740000000000002</v>
      </c>
      <c r="G20" s="40">
        <v>0</v>
      </c>
      <c r="H20" s="40">
        <v>143.78299999999999</v>
      </c>
      <c r="I20" s="41">
        <v>0</v>
      </c>
      <c r="J20" s="42">
        <f t="shared" si="1"/>
        <v>337.42599999999993</v>
      </c>
      <c r="L20" s="56">
        <v>17.517032876193635</v>
      </c>
    </row>
    <row r="21" spans="1:12" x14ac:dyDescent="0.2">
      <c r="A21" s="4">
        <f t="shared" si="0"/>
        <v>1</v>
      </c>
      <c r="B21" s="35">
        <v>40190</v>
      </c>
      <c r="C21" s="39">
        <v>0.69499999999999995</v>
      </c>
      <c r="D21" s="40">
        <v>20.172999999999998</v>
      </c>
      <c r="E21" s="40">
        <v>176.56200000000001</v>
      </c>
      <c r="F21" s="40">
        <v>6.5090000000000003</v>
      </c>
      <c r="G21" s="40">
        <v>0</v>
      </c>
      <c r="H21" s="40">
        <v>144.90899999999999</v>
      </c>
      <c r="I21" s="41">
        <v>0</v>
      </c>
      <c r="J21" s="42">
        <f t="shared" si="1"/>
        <v>348.84800000000001</v>
      </c>
      <c r="L21" s="56">
        <v>17.401092683442158</v>
      </c>
    </row>
    <row r="22" spans="1:12" x14ac:dyDescent="0.2">
      <c r="A22" s="4">
        <f t="shared" si="0"/>
        <v>1</v>
      </c>
      <c r="B22" s="35">
        <v>40191</v>
      </c>
      <c r="C22" s="39">
        <v>0</v>
      </c>
      <c r="D22" s="40">
        <v>37.482999999999997</v>
      </c>
      <c r="E22" s="40">
        <v>169.96299999999999</v>
      </c>
      <c r="F22" s="40">
        <v>4.1580000000000004</v>
      </c>
      <c r="G22" s="40">
        <v>0</v>
      </c>
      <c r="H22" s="40">
        <v>145.83199999999999</v>
      </c>
      <c r="I22" s="41">
        <v>0</v>
      </c>
      <c r="J22" s="42">
        <f t="shared" si="1"/>
        <v>357.43599999999998</v>
      </c>
      <c r="L22" s="56">
        <v>17.527600536302025</v>
      </c>
    </row>
    <row r="23" spans="1:12" x14ac:dyDescent="0.2">
      <c r="A23" s="4">
        <f t="shared" si="0"/>
        <v>1</v>
      </c>
      <c r="B23" s="35">
        <v>40192</v>
      </c>
      <c r="C23" s="39">
        <v>0</v>
      </c>
      <c r="D23" s="40">
        <v>28.643999999999998</v>
      </c>
      <c r="E23" s="40">
        <v>176.53800000000001</v>
      </c>
      <c r="F23" s="40">
        <v>1.877</v>
      </c>
      <c r="G23" s="40">
        <v>0</v>
      </c>
      <c r="H23" s="40">
        <v>145.08199999999999</v>
      </c>
      <c r="I23" s="41">
        <v>0</v>
      </c>
      <c r="J23" s="42">
        <f t="shared" si="1"/>
        <v>352.14100000000002</v>
      </c>
      <c r="L23" s="56">
        <v>17.183861648974926</v>
      </c>
    </row>
    <row r="24" spans="1:12" x14ac:dyDescent="0.2">
      <c r="A24" s="4">
        <f t="shared" si="0"/>
        <v>1</v>
      </c>
      <c r="B24" s="35">
        <v>40193</v>
      </c>
      <c r="C24" s="39">
        <v>0</v>
      </c>
      <c r="D24" s="40">
        <v>22.584</v>
      </c>
      <c r="E24" s="40">
        <v>173.33</v>
      </c>
      <c r="F24" s="40">
        <v>9.4890000000000008</v>
      </c>
      <c r="G24" s="40">
        <v>0</v>
      </c>
      <c r="H24" s="40">
        <v>145.851</v>
      </c>
      <c r="I24" s="41">
        <v>0</v>
      </c>
      <c r="J24" s="42">
        <f t="shared" si="1"/>
        <v>351.25400000000002</v>
      </c>
      <c r="L24" s="56">
        <v>17.654696165848694</v>
      </c>
    </row>
    <row r="25" spans="1:12" x14ac:dyDescent="0.2">
      <c r="A25" s="4">
        <f t="shared" si="0"/>
        <v>1</v>
      </c>
      <c r="B25" s="35">
        <v>40194</v>
      </c>
      <c r="C25" s="39">
        <v>0</v>
      </c>
      <c r="D25" s="40">
        <v>22.007999999999999</v>
      </c>
      <c r="E25" s="40">
        <v>149.64599999999999</v>
      </c>
      <c r="F25" s="40">
        <v>0</v>
      </c>
      <c r="G25" s="40">
        <v>0</v>
      </c>
      <c r="H25" s="40">
        <v>145.04499999999999</v>
      </c>
      <c r="I25" s="41">
        <v>0</v>
      </c>
      <c r="J25" s="42">
        <f t="shared" si="1"/>
        <v>316.69899999999996</v>
      </c>
      <c r="L25" s="56">
        <v>15.636177756340668</v>
      </c>
    </row>
    <row r="26" spans="1:12" x14ac:dyDescent="0.2">
      <c r="A26" s="4">
        <f t="shared" si="0"/>
        <v>1</v>
      </c>
      <c r="B26" s="35">
        <v>40195</v>
      </c>
      <c r="C26" s="39">
        <v>0</v>
      </c>
      <c r="D26" s="40">
        <v>7.0279999999999996</v>
      </c>
      <c r="E26" s="40">
        <v>126.691</v>
      </c>
      <c r="F26" s="40">
        <v>0</v>
      </c>
      <c r="G26" s="40">
        <v>0</v>
      </c>
      <c r="H26" s="40">
        <v>145.19399999999999</v>
      </c>
      <c r="I26" s="41">
        <v>0</v>
      </c>
      <c r="J26" s="42">
        <f t="shared" si="1"/>
        <v>278.91300000000001</v>
      </c>
      <c r="L26" s="56">
        <v>15.344582403102345</v>
      </c>
    </row>
    <row r="27" spans="1:12" x14ac:dyDescent="0.2">
      <c r="A27" s="4">
        <f t="shared" si="0"/>
        <v>1</v>
      </c>
      <c r="B27" s="35">
        <v>40196</v>
      </c>
      <c r="C27" s="39">
        <v>0</v>
      </c>
      <c r="D27" s="40">
        <v>12.073</v>
      </c>
      <c r="E27" s="40">
        <v>176.13200000000001</v>
      </c>
      <c r="F27" s="40">
        <v>8.6920000000000002</v>
      </c>
      <c r="G27" s="40">
        <v>0</v>
      </c>
      <c r="H27" s="40">
        <v>145.32300000000001</v>
      </c>
      <c r="I27" s="41">
        <v>0</v>
      </c>
      <c r="J27" s="42">
        <f t="shared" si="1"/>
        <v>342.22</v>
      </c>
      <c r="L27" s="56">
        <v>17.283887424116294</v>
      </c>
    </row>
    <row r="28" spans="1:12" x14ac:dyDescent="0.2">
      <c r="A28" s="4">
        <f t="shared" si="0"/>
        <v>1</v>
      </c>
      <c r="B28" s="35">
        <v>40197</v>
      </c>
      <c r="C28" s="39">
        <v>0</v>
      </c>
      <c r="D28" s="40">
        <v>16.623999999999999</v>
      </c>
      <c r="E28" s="40">
        <v>181.95099999999999</v>
      </c>
      <c r="F28" s="40">
        <v>2.42</v>
      </c>
      <c r="G28" s="40">
        <v>4.0209999999999999</v>
      </c>
      <c r="H28" s="40">
        <v>145.357</v>
      </c>
      <c r="I28" s="41">
        <v>0</v>
      </c>
      <c r="J28" s="42">
        <f t="shared" si="1"/>
        <v>350.37299999999993</v>
      </c>
      <c r="L28" s="56">
        <v>17.543512364885007</v>
      </c>
    </row>
    <row r="29" spans="1:12" x14ac:dyDescent="0.2">
      <c r="A29" s="4">
        <f t="shared" si="0"/>
        <v>1</v>
      </c>
      <c r="B29" s="35">
        <v>40198</v>
      </c>
      <c r="C29" s="39">
        <v>0</v>
      </c>
      <c r="D29" s="40">
        <v>20.132999999999999</v>
      </c>
      <c r="E29" s="40">
        <v>177.46199999999999</v>
      </c>
      <c r="F29" s="40">
        <v>9.7530000000000001</v>
      </c>
      <c r="G29" s="40">
        <v>0</v>
      </c>
      <c r="H29" s="40">
        <v>145.15899999999999</v>
      </c>
      <c r="I29" s="41">
        <v>0</v>
      </c>
      <c r="J29" s="42">
        <f t="shared" si="1"/>
        <v>352.50700000000001</v>
      </c>
      <c r="L29" s="56">
        <v>17.317374451780136</v>
      </c>
    </row>
    <row r="30" spans="1:12" x14ac:dyDescent="0.2">
      <c r="A30" s="4">
        <f t="shared" si="0"/>
        <v>1</v>
      </c>
      <c r="B30" s="35">
        <v>40199</v>
      </c>
      <c r="C30" s="39">
        <v>0</v>
      </c>
      <c r="D30" s="40">
        <v>19.632000000000001</v>
      </c>
      <c r="E30" s="40">
        <v>177.887</v>
      </c>
      <c r="F30" s="40">
        <v>1.9710000000000001</v>
      </c>
      <c r="G30" s="40">
        <v>0</v>
      </c>
      <c r="H30" s="40">
        <v>144.22200000000001</v>
      </c>
      <c r="I30" s="41">
        <v>0</v>
      </c>
      <c r="J30" s="42">
        <f t="shared" si="1"/>
        <v>343.71199999999999</v>
      </c>
      <c r="L30" s="56">
        <v>16.971576018388731</v>
      </c>
    </row>
    <row r="31" spans="1:12" x14ac:dyDescent="0.2">
      <c r="A31" s="4">
        <f t="shared" si="0"/>
        <v>1</v>
      </c>
      <c r="B31" s="35">
        <v>40200</v>
      </c>
      <c r="C31" s="39">
        <v>0</v>
      </c>
      <c r="D31" s="40">
        <v>26.559000000000001</v>
      </c>
      <c r="E31" s="40">
        <v>177.70699999999999</v>
      </c>
      <c r="F31" s="40">
        <v>2.1349999999999998</v>
      </c>
      <c r="G31" s="40">
        <v>0</v>
      </c>
      <c r="H31" s="40">
        <v>144.82300000000001</v>
      </c>
      <c r="I31" s="41">
        <v>0</v>
      </c>
      <c r="J31" s="42">
        <f t="shared" si="1"/>
        <v>351.22399999999999</v>
      </c>
      <c r="L31" s="56">
        <v>17.485034584853885</v>
      </c>
    </row>
    <row r="32" spans="1:12" x14ac:dyDescent="0.2">
      <c r="A32" s="4">
        <f t="shared" si="0"/>
        <v>1</v>
      </c>
      <c r="B32" s="35">
        <v>40201</v>
      </c>
      <c r="C32" s="39">
        <v>2.1739999999999999</v>
      </c>
      <c r="D32" s="40">
        <v>31.347000000000001</v>
      </c>
      <c r="E32" s="40">
        <v>135.173</v>
      </c>
      <c r="F32" s="40">
        <v>3.1640000000000001</v>
      </c>
      <c r="G32" s="40">
        <v>0</v>
      </c>
      <c r="H32" s="40">
        <v>143.81</v>
      </c>
      <c r="I32" s="41">
        <v>0</v>
      </c>
      <c r="J32" s="42">
        <f t="shared" si="1"/>
        <v>315.66800000000001</v>
      </c>
      <c r="L32" s="56">
        <v>15.153240076118809</v>
      </c>
    </row>
    <row r="33" spans="1:12" x14ac:dyDescent="0.2">
      <c r="A33" s="4">
        <f t="shared" si="0"/>
        <v>1</v>
      </c>
      <c r="B33" s="35">
        <v>40202</v>
      </c>
      <c r="C33" s="39">
        <v>0</v>
      </c>
      <c r="D33" s="40">
        <v>0</v>
      </c>
      <c r="E33" s="40">
        <v>133.59700000000001</v>
      </c>
      <c r="F33" s="40">
        <v>0</v>
      </c>
      <c r="G33" s="40">
        <v>0</v>
      </c>
      <c r="H33" s="40">
        <v>142.63</v>
      </c>
      <c r="I33" s="41">
        <v>0</v>
      </c>
      <c r="J33" s="42">
        <f t="shared" si="1"/>
        <v>276.22699999999998</v>
      </c>
      <c r="L33" s="56">
        <v>15.928852248522553</v>
      </c>
    </row>
    <row r="34" spans="1:12" x14ac:dyDescent="0.2">
      <c r="A34" s="4">
        <f t="shared" si="0"/>
        <v>1</v>
      </c>
      <c r="B34" s="35">
        <v>40203</v>
      </c>
      <c r="C34" s="39">
        <v>0</v>
      </c>
      <c r="D34" s="40">
        <v>19.859000000000002</v>
      </c>
      <c r="E34" s="40">
        <v>161.006</v>
      </c>
      <c r="F34" s="40">
        <v>7.9980000000000002</v>
      </c>
      <c r="G34" s="40">
        <v>0</v>
      </c>
      <c r="H34" s="40">
        <v>143.494</v>
      </c>
      <c r="I34" s="41">
        <v>0</v>
      </c>
      <c r="J34" s="42">
        <f t="shared" si="1"/>
        <v>332.35699999999997</v>
      </c>
      <c r="L34" s="56">
        <v>17.19004731444285</v>
      </c>
    </row>
    <row r="35" spans="1:12" x14ac:dyDescent="0.2">
      <c r="A35" s="4">
        <f t="shared" si="0"/>
        <v>1</v>
      </c>
      <c r="B35" s="35">
        <v>40204</v>
      </c>
      <c r="C35" s="39">
        <v>0</v>
      </c>
      <c r="D35" s="40">
        <v>31.052</v>
      </c>
      <c r="E35" s="40">
        <v>160.61199999999999</v>
      </c>
      <c r="F35" s="40">
        <v>3.1589999999999998</v>
      </c>
      <c r="G35" s="40">
        <v>0</v>
      </c>
      <c r="H35" s="40">
        <v>143.495</v>
      </c>
      <c r="I35" s="41">
        <v>0</v>
      </c>
      <c r="J35" s="42">
        <f t="shared" si="1"/>
        <v>338.31799999999998</v>
      </c>
      <c r="L35" s="56">
        <v>17.105253880908794</v>
      </c>
    </row>
    <row r="36" spans="1:12" x14ac:dyDescent="0.2">
      <c r="A36" s="4">
        <f t="shared" si="0"/>
        <v>1</v>
      </c>
      <c r="B36" s="35">
        <v>40205</v>
      </c>
      <c r="C36" s="39">
        <v>0.10100000000000001</v>
      </c>
      <c r="D36" s="40">
        <v>15.981999999999999</v>
      </c>
      <c r="E36" s="40">
        <v>169.77600000000001</v>
      </c>
      <c r="F36" s="40">
        <v>21.045999999999999</v>
      </c>
      <c r="G36" s="40">
        <v>0.436</v>
      </c>
      <c r="H36" s="40">
        <v>143.18600000000001</v>
      </c>
      <c r="I36" s="41">
        <v>0</v>
      </c>
      <c r="J36" s="42">
        <f t="shared" si="1"/>
        <v>350.52700000000004</v>
      </c>
      <c r="L36" s="56">
        <v>18.449811718573933</v>
      </c>
    </row>
    <row r="37" spans="1:12" x14ac:dyDescent="0.2">
      <c r="A37" s="4">
        <f t="shared" si="0"/>
        <v>1</v>
      </c>
      <c r="B37" s="35">
        <v>40206</v>
      </c>
      <c r="C37" s="39">
        <v>0.86099999999999999</v>
      </c>
      <c r="D37" s="40">
        <v>20.006</v>
      </c>
      <c r="E37" s="40">
        <v>180.66399999999999</v>
      </c>
      <c r="F37" s="40">
        <v>8.1999999999999993</v>
      </c>
      <c r="G37" s="40">
        <v>0</v>
      </c>
      <c r="H37" s="40">
        <v>143.071</v>
      </c>
      <c r="I37" s="41">
        <v>0</v>
      </c>
      <c r="J37" s="42">
        <f t="shared" si="1"/>
        <v>352.80199999999996</v>
      </c>
      <c r="L37" s="56">
        <v>17.51246325749452</v>
      </c>
    </row>
    <row r="38" spans="1:12" x14ac:dyDescent="0.2">
      <c r="A38" s="4">
        <f t="shared" si="0"/>
        <v>1</v>
      </c>
      <c r="B38" s="35">
        <v>40207</v>
      </c>
      <c r="C38" s="39">
        <v>0.753</v>
      </c>
      <c r="D38" s="40">
        <v>10.75</v>
      </c>
      <c r="E38" s="40">
        <v>190.54599999999999</v>
      </c>
      <c r="F38" s="40">
        <v>5.5030000000000001</v>
      </c>
      <c r="G38" s="40">
        <v>0</v>
      </c>
      <c r="H38" s="40">
        <v>144.25899999999999</v>
      </c>
      <c r="I38" s="41">
        <v>0</v>
      </c>
      <c r="J38" s="42">
        <f t="shared" si="1"/>
        <v>351.81099999999992</v>
      </c>
      <c r="L38" s="56">
        <v>17.377193733214739</v>
      </c>
    </row>
    <row r="39" spans="1:12" x14ac:dyDescent="0.2">
      <c r="A39" s="4">
        <f t="shared" si="0"/>
        <v>1</v>
      </c>
      <c r="B39" s="35">
        <v>40208</v>
      </c>
      <c r="C39" s="39">
        <v>0</v>
      </c>
      <c r="D39" s="40">
        <v>9.0820000000000007</v>
      </c>
      <c r="E39" s="40">
        <v>155.75800000000001</v>
      </c>
      <c r="F39" s="40">
        <v>1.909</v>
      </c>
      <c r="G39" s="40">
        <v>0</v>
      </c>
      <c r="H39" s="40">
        <v>143</v>
      </c>
      <c r="I39" s="41">
        <v>0</v>
      </c>
      <c r="J39" s="42">
        <f t="shared" si="1"/>
        <v>309.74900000000002</v>
      </c>
      <c r="L39" s="56">
        <v>15.327803612909682</v>
      </c>
    </row>
    <row r="40" spans="1:12" x14ac:dyDescent="0.2">
      <c r="A40" s="4">
        <f t="shared" si="0"/>
        <v>1</v>
      </c>
      <c r="B40" s="35">
        <v>40209</v>
      </c>
      <c r="C40" s="39">
        <v>0</v>
      </c>
      <c r="D40" s="40">
        <v>8.9410000000000007</v>
      </c>
      <c r="E40" s="40">
        <v>138.095</v>
      </c>
      <c r="F40" s="40">
        <v>0</v>
      </c>
      <c r="G40" s="40">
        <v>0</v>
      </c>
      <c r="H40" s="40">
        <v>138.75299999999999</v>
      </c>
      <c r="I40" s="41">
        <v>0</v>
      </c>
      <c r="J40" s="42">
        <f t="shared" si="1"/>
        <v>285.78899999999999</v>
      </c>
      <c r="L40" s="56">
        <v>16.322583547903029</v>
      </c>
    </row>
    <row r="41" spans="1:12" x14ac:dyDescent="0.2">
      <c r="A41" s="4">
        <f t="shared" si="0"/>
        <v>2</v>
      </c>
      <c r="B41" s="35">
        <v>40210</v>
      </c>
      <c r="C41" s="39">
        <v>1.02</v>
      </c>
      <c r="D41" s="40">
        <v>24.469000000000001</v>
      </c>
      <c r="E41" s="40">
        <v>149.49199999999999</v>
      </c>
      <c r="F41" s="40">
        <v>1.8069999999999999</v>
      </c>
      <c r="G41" s="40">
        <v>0</v>
      </c>
      <c r="H41" s="40">
        <v>136.49799999999999</v>
      </c>
      <c r="I41" s="41">
        <v>0</v>
      </c>
      <c r="J41" s="42">
        <f t="shared" ref="J41:J104" si="2">SUM(C41:I41)</f>
        <v>313.28599999999994</v>
      </c>
      <c r="L41" s="56">
        <v>17.699687194620449</v>
      </c>
    </row>
    <row r="42" spans="1:12" x14ac:dyDescent="0.2">
      <c r="A42" s="4">
        <f t="shared" si="0"/>
        <v>2</v>
      </c>
      <c r="B42" s="35">
        <v>40211</v>
      </c>
      <c r="C42" s="39">
        <v>2.0910000000000002</v>
      </c>
      <c r="D42" s="40">
        <v>1.5009999999999999</v>
      </c>
      <c r="E42" s="40">
        <v>194.44499999999999</v>
      </c>
      <c r="F42" s="40">
        <v>4.702</v>
      </c>
      <c r="G42" s="40">
        <v>0</v>
      </c>
      <c r="H42" s="40">
        <v>140.405</v>
      </c>
      <c r="I42" s="41">
        <v>0</v>
      </c>
      <c r="J42" s="42">
        <f t="shared" si="2"/>
        <v>343.14400000000001</v>
      </c>
      <c r="L42" s="56">
        <v>16.574466853722885</v>
      </c>
    </row>
    <row r="43" spans="1:12" x14ac:dyDescent="0.2">
      <c r="A43" s="4">
        <f t="shared" si="0"/>
        <v>2</v>
      </c>
      <c r="B43" s="35">
        <v>40212</v>
      </c>
      <c r="C43" s="39">
        <v>0.32</v>
      </c>
      <c r="D43" s="40">
        <v>29.207999999999998</v>
      </c>
      <c r="E43" s="40">
        <v>168.55799999999999</v>
      </c>
      <c r="F43" s="40">
        <v>0</v>
      </c>
      <c r="G43" s="40">
        <v>0</v>
      </c>
      <c r="H43" s="40">
        <v>139.268</v>
      </c>
      <c r="I43" s="41">
        <v>0</v>
      </c>
      <c r="J43" s="42">
        <f t="shared" si="2"/>
        <v>337.35399999999998</v>
      </c>
      <c r="L43" s="56">
        <v>16.460145141254092</v>
      </c>
    </row>
    <row r="44" spans="1:12" x14ac:dyDescent="0.2">
      <c r="A44" s="4">
        <f t="shared" si="0"/>
        <v>2</v>
      </c>
      <c r="B44" s="35">
        <v>40213</v>
      </c>
      <c r="C44" s="39">
        <v>0.96299999999999997</v>
      </c>
      <c r="D44" s="40">
        <v>26.643999999999998</v>
      </c>
      <c r="E44" s="40">
        <v>149.94499999999999</v>
      </c>
      <c r="F44" s="40">
        <v>0</v>
      </c>
      <c r="G44" s="40">
        <v>0</v>
      </c>
      <c r="H44" s="40">
        <v>135.566</v>
      </c>
      <c r="I44" s="41">
        <v>0</v>
      </c>
      <c r="J44" s="42">
        <f t="shared" si="2"/>
        <v>313.11799999999999</v>
      </c>
      <c r="L44" s="56">
        <v>15.769533068867688</v>
      </c>
    </row>
    <row r="45" spans="1:12" x14ac:dyDescent="0.2">
      <c r="A45" s="4">
        <f t="shared" si="0"/>
        <v>2</v>
      </c>
      <c r="B45" s="35">
        <v>40214</v>
      </c>
      <c r="C45" s="39">
        <v>0</v>
      </c>
      <c r="D45" s="40">
        <v>13.449</v>
      </c>
      <c r="E45" s="40">
        <v>158.255</v>
      </c>
      <c r="F45" s="40">
        <v>0</v>
      </c>
      <c r="G45" s="40">
        <v>0</v>
      </c>
      <c r="H45" s="40">
        <v>133.00800000000001</v>
      </c>
      <c r="I45" s="41">
        <v>0</v>
      </c>
      <c r="J45" s="42">
        <f t="shared" si="2"/>
        <v>304.71199999999999</v>
      </c>
      <c r="L45" s="56">
        <v>15.442626431009792</v>
      </c>
    </row>
    <row r="46" spans="1:12" x14ac:dyDescent="0.2">
      <c r="A46" s="4">
        <f t="shared" si="0"/>
        <v>2</v>
      </c>
      <c r="B46" s="35">
        <v>40215</v>
      </c>
      <c r="C46" s="39">
        <v>0</v>
      </c>
      <c r="D46" s="40">
        <v>13.792</v>
      </c>
      <c r="E46" s="40">
        <v>139.36199999999999</v>
      </c>
      <c r="F46" s="40">
        <v>0</v>
      </c>
      <c r="G46" s="40">
        <v>0</v>
      </c>
      <c r="H46" s="40">
        <v>144.65700000000001</v>
      </c>
      <c r="I46" s="41">
        <v>0</v>
      </c>
      <c r="J46" s="42">
        <f t="shared" si="2"/>
        <v>297.81100000000004</v>
      </c>
      <c r="L46" s="56">
        <v>15.051314821575085</v>
      </c>
    </row>
    <row r="47" spans="1:12" x14ac:dyDescent="0.2">
      <c r="A47" s="4">
        <f t="shared" si="0"/>
        <v>2</v>
      </c>
      <c r="B47" s="35">
        <v>40216</v>
      </c>
      <c r="C47" s="39">
        <v>0</v>
      </c>
      <c r="D47" s="40">
        <v>0</v>
      </c>
      <c r="E47" s="40">
        <v>139.203</v>
      </c>
      <c r="F47" s="40">
        <v>0</v>
      </c>
      <c r="G47" s="40">
        <v>0</v>
      </c>
      <c r="H47" s="40">
        <v>125.78100000000001</v>
      </c>
      <c r="I47" s="41">
        <v>0</v>
      </c>
      <c r="J47" s="42">
        <f t="shared" si="2"/>
        <v>264.98400000000004</v>
      </c>
      <c r="L47" s="56">
        <v>15.027197089295724</v>
      </c>
    </row>
    <row r="48" spans="1:12" x14ac:dyDescent="0.2">
      <c r="A48" s="4">
        <f t="shared" si="0"/>
        <v>2</v>
      </c>
      <c r="B48" s="35">
        <v>40217</v>
      </c>
      <c r="C48" s="39">
        <v>0</v>
      </c>
      <c r="D48" s="40">
        <v>32.578000000000003</v>
      </c>
      <c r="E48" s="40">
        <v>131.92699999999999</v>
      </c>
      <c r="F48" s="40">
        <v>0</v>
      </c>
      <c r="G48" s="40">
        <v>0</v>
      </c>
      <c r="H48" s="40">
        <v>140.58500000000001</v>
      </c>
      <c r="I48" s="41">
        <v>0</v>
      </c>
      <c r="J48" s="42">
        <f t="shared" si="2"/>
        <v>305.09000000000003</v>
      </c>
      <c r="L48" s="56">
        <v>15.64379402052864</v>
      </c>
    </row>
    <row r="49" spans="1:12" x14ac:dyDescent="0.2">
      <c r="A49" s="4">
        <f t="shared" si="0"/>
        <v>2</v>
      </c>
      <c r="B49" s="35">
        <v>40218</v>
      </c>
      <c r="C49" s="39">
        <v>1.825</v>
      </c>
      <c r="D49" s="40">
        <v>3.0270000000000001</v>
      </c>
      <c r="E49" s="40">
        <v>180.47300000000001</v>
      </c>
      <c r="F49" s="40">
        <v>0.13700000000000001</v>
      </c>
      <c r="G49" s="40">
        <v>3.1579999999999999</v>
      </c>
      <c r="H49" s="40">
        <v>111.496</v>
      </c>
      <c r="I49" s="41">
        <v>0</v>
      </c>
      <c r="J49" s="42">
        <f t="shared" si="2"/>
        <v>300.11599999999999</v>
      </c>
      <c r="L49" s="56">
        <v>15.478066749602872</v>
      </c>
    </row>
    <row r="50" spans="1:12" x14ac:dyDescent="0.2">
      <c r="A50" s="4">
        <f t="shared" si="0"/>
        <v>2</v>
      </c>
      <c r="B50" s="35">
        <v>40219</v>
      </c>
      <c r="C50" s="39">
        <v>0</v>
      </c>
      <c r="D50" s="40">
        <v>11.756</v>
      </c>
      <c r="E50" s="40">
        <v>172.316</v>
      </c>
      <c r="F50" s="40">
        <v>0</v>
      </c>
      <c r="G50" s="40">
        <v>0</v>
      </c>
      <c r="H50" s="40">
        <v>127.672</v>
      </c>
      <c r="I50" s="41">
        <v>0</v>
      </c>
      <c r="J50" s="42">
        <f t="shared" si="2"/>
        <v>311.74400000000003</v>
      </c>
      <c r="L50" s="56">
        <v>15.603369131037397</v>
      </c>
    </row>
    <row r="51" spans="1:12" x14ac:dyDescent="0.2">
      <c r="A51" s="4">
        <f t="shared" si="0"/>
        <v>2</v>
      </c>
      <c r="B51" s="35">
        <v>40220</v>
      </c>
      <c r="C51" s="39">
        <v>0</v>
      </c>
      <c r="D51" s="40">
        <v>17.805</v>
      </c>
      <c r="E51" s="40">
        <v>152.11699999999999</v>
      </c>
      <c r="F51" s="40">
        <v>0</v>
      </c>
      <c r="G51" s="40">
        <v>0</v>
      </c>
      <c r="H51" s="40">
        <v>128.654</v>
      </c>
      <c r="I51" s="41">
        <v>0</v>
      </c>
      <c r="J51" s="42">
        <f t="shared" si="2"/>
        <v>298.57600000000002</v>
      </c>
      <c r="L51" s="56">
        <v>15.495686999882516</v>
      </c>
    </row>
    <row r="52" spans="1:12" x14ac:dyDescent="0.2">
      <c r="A52" s="4">
        <f t="shared" si="0"/>
        <v>2</v>
      </c>
      <c r="B52" s="35">
        <v>40221</v>
      </c>
      <c r="C52" s="39">
        <v>0</v>
      </c>
      <c r="D52" s="40">
        <v>11.548</v>
      </c>
      <c r="E52" s="40">
        <v>153.44900000000001</v>
      </c>
      <c r="F52" s="40">
        <v>0</v>
      </c>
      <c r="G52" s="40">
        <v>0</v>
      </c>
      <c r="H52" s="40">
        <v>144.07</v>
      </c>
      <c r="I52" s="41">
        <v>0</v>
      </c>
      <c r="J52" s="42">
        <f t="shared" si="2"/>
        <v>309.06700000000001</v>
      </c>
      <c r="L52" s="56">
        <v>14.774610768537668</v>
      </c>
    </row>
    <row r="53" spans="1:12" x14ac:dyDescent="0.2">
      <c r="A53" s="4">
        <f t="shared" si="0"/>
        <v>2</v>
      </c>
      <c r="B53" s="35">
        <v>40222</v>
      </c>
      <c r="C53" s="39">
        <v>0</v>
      </c>
      <c r="D53" s="40">
        <v>10.576000000000001</v>
      </c>
      <c r="E53" s="40">
        <v>135.167</v>
      </c>
      <c r="F53" s="40">
        <v>0</v>
      </c>
      <c r="G53" s="40">
        <v>0</v>
      </c>
      <c r="H53" s="40">
        <v>144.45400000000001</v>
      </c>
      <c r="I53" s="41">
        <v>0</v>
      </c>
      <c r="J53" s="42">
        <f t="shared" si="2"/>
        <v>290.197</v>
      </c>
      <c r="L53" s="56">
        <v>13.851006890158077</v>
      </c>
    </row>
    <row r="54" spans="1:12" x14ac:dyDescent="0.2">
      <c r="A54" s="4">
        <f t="shared" si="0"/>
        <v>2</v>
      </c>
      <c r="B54" s="35">
        <v>40223</v>
      </c>
      <c r="C54" s="39">
        <v>1.6459999999999999</v>
      </c>
      <c r="D54" s="40">
        <v>4.609</v>
      </c>
      <c r="E54" s="40">
        <v>119.619</v>
      </c>
      <c r="F54" s="40">
        <v>0</v>
      </c>
      <c r="G54" s="40">
        <v>0</v>
      </c>
      <c r="H54" s="40">
        <v>122.214</v>
      </c>
      <c r="I54" s="41">
        <v>0</v>
      </c>
      <c r="J54" s="42">
        <f t="shared" si="2"/>
        <v>248.08799999999999</v>
      </c>
      <c r="L54" s="56">
        <v>14.443405423828709</v>
      </c>
    </row>
    <row r="55" spans="1:12" x14ac:dyDescent="0.2">
      <c r="A55" s="4">
        <f t="shared" si="0"/>
        <v>2</v>
      </c>
      <c r="B55" s="35">
        <v>40224</v>
      </c>
      <c r="C55" s="39">
        <v>0</v>
      </c>
      <c r="D55" s="40">
        <v>0.56499999999999995</v>
      </c>
      <c r="E55" s="40">
        <v>168.18299999999999</v>
      </c>
      <c r="F55" s="40">
        <v>1.37</v>
      </c>
      <c r="G55" s="40">
        <v>0.95899999999999996</v>
      </c>
      <c r="H55" s="40">
        <v>122.65900000000001</v>
      </c>
      <c r="I55" s="41">
        <v>0</v>
      </c>
      <c r="J55" s="42">
        <f t="shared" si="2"/>
        <v>293.73599999999999</v>
      </c>
      <c r="L55" s="56">
        <v>15.337162321261786</v>
      </c>
    </row>
    <row r="56" spans="1:12" x14ac:dyDescent="0.2">
      <c r="A56" s="4">
        <f t="shared" si="0"/>
        <v>2</v>
      </c>
      <c r="B56" s="35">
        <v>40225</v>
      </c>
      <c r="C56" s="39">
        <v>0.61199999999999999</v>
      </c>
      <c r="D56" s="40">
        <v>0</v>
      </c>
      <c r="E56" s="40">
        <v>189.60400000000001</v>
      </c>
      <c r="F56" s="40">
        <v>12.548</v>
      </c>
      <c r="G56" s="40">
        <v>12.445</v>
      </c>
      <c r="H56" s="40">
        <v>89.370999999999995</v>
      </c>
      <c r="I56" s="41">
        <v>0</v>
      </c>
      <c r="J56" s="42">
        <f t="shared" si="2"/>
        <v>304.58</v>
      </c>
      <c r="L56" s="56">
        <v>15.497839030512985</v>
      </c>
    </row>
    <row r="57" spans="1:12" x14ac:dyDescent="0.2">
      <c r="A57" s="4">
        <f t="shared" si="0"/>
        <v>2</v>
      </c>
      <c r="B57" s="35">
        <v>40226</v>
      </c>
      <c r="C57" s="39">
        <v>0</v>
      </c>
      <c r="D57" s="40">
        <v>0.63300000000000001</v>
      </c>
      <c r="E57" s="40">
        <v>185.148</v>
      </c>
      <c r="F57" s="40">
        <v>8.3409999999999993</v>
      </c>
      <c r="G57" s="40">
        <v>0</v>
      </c>
      <c r="H57" s="40">
        <v>117.27</v>
      </c>
      <c r="I57" s="41">
        <v>0</v>
      </c>
      <c r="J57" s="42">
        <f t="shared" si="2"/>
        <v>311.392</v>
      </c>
      <c r="L57" s="56">
        <v>15.469363730301954</v>
      </c>
    </row>
    <row r="58" spans="1:12" x14ac:dyDescent="0.2">
      <c r="A58" s="4">
        <f t="shared" si="0"/>
        <v>2</v>
      </c>
      <c r="B58" s="35">
        <v>40227</v>
      </c>
      <c r="C58" s="39">
        <v>0</v>
      </c>
      <c r="D58" s="40">
        <v>1.383</v>
      </c>
      <c r="E58" s="40">
        <v>167.78700000000001</v>
      </c>
      <c r="F58" s="40">
        <v>0</v>
      </c>
      <c r="G58" s="40">
        <v>0</v>
      </c>
      <c r="H58" s="40">
        <v>144.39500000000001</v>
      </c>
      <c r="I58" s="41">
        <v>0</v>
      </c>
      <c r="J58" s="42">
        <f t="shared" si="2"/>
        <v>313.56500000000005</v>
      </c>
      <c r="L58" s="56">
        <v>15.421832358339479</v>
      </c>
    </row>
    <row r="59" spans="1:12" x14ac:dyDescent="0.2">
      <c r="A59" s="4">
        <f t="shared" si="0"/>
        <v>2</v>
      </c>
      <c r="B59" s="35">
        <v>40228</v>
      </c>
      <c r="C59" s="39">
        <v>0</v>
      </c>
      <c r="D59" s="40">
        <v>11.608000000000001</v>
      </c>
      <c r="E59" s="40">
        <v>154.01400000000001</v>
      </c>
      <c r="F59" s="40">
        <v>12.432</v>
      </c>
      <c r="G59" s="40">
        <v>0</v>
      </c>
      <c r="H59" s="40">
        <v>129.11199999999999</v>
      </c>
      <c r="I59" s="41">
        <v>0</v>
      </c>
      <c r="J59" s="42">
        <f t="shared" si="2"/>
        <v>307.166</v>
      </c>
      <c r="L59" s="56">
        <v>15.394421803974788</v>
      </c>
    </row>
    <row r="60" spans="1:12" x14ac:dyDescent="0.2">
      <c r="A60" s="4">
        <f t="shared" si="0"/>
        <v>2</v>
      </c>
      <c r="B60" s="35">
        <v>40229</v>
      </c>
      <c r="C60" s="39">
        <v>0</v>
      </c>
      <c r="D60" s="40">
        <v>17.655999999999999</v>
      </c>
      <c r="E60" s="40">
        <v>116.10299999999999</v>
      </c>
      <c r="F60" s="40">
        <v>0</v>
      </c>
      <c r="G60" s="40">
        <v>0</v>
      </c>
      <c r="H60" s="40">
        <v>145.49799999999999</v>
      </c>
      <c r="I60" s="41">
        <v>0</v>
      </c>
      <c r="J60" s="42">
        <f t="shared" si="2"/>
        <v>279.25699999999995</v>
      </c>
      <c r="L60" s="56">
        <v>14.06212399369498</v>
      </c>
    </row>
    <row r="61" spans="1:12" x14ac:dyDescent="0.2">
      <c r="A61" s="4">
        <f t="shared" si="0"/>
        <v>2</v>
      </c>
      <c r="B61" s="35">
        <v>40230</v>
      </c>
      <c r="C61" s="39">
        <v>0</v>
      </c>
      <c r="D61" s="40">
        <v>8.7010000000000005</v>
      </c>
      <c r="E61" s="40">
        <v>111.498</v>
      </c>
      <c r="F61" s="40">
        <v>0</v>
      </c>
      <c r="G61" s="40">
        <v>0</v>
      </c>
      <c r="H61" s="40">
        <v>119.622</v>
      </c>
      <c r="I61" s="41">
        <v>1.333</v>
      </c>
      <c r="J61" s="42">
        <f t="shared" si="2"/>
        <v>241.15400000000002</v>
      </c>
      <c r="L61" s="56">
        <v>14.532386116922183</v>
      </c>
    </row>
    <row r="62" spans="1:12" x14ac:dyDescent="0.2">
      <c r="A62" s="4">
        <f t="shared" si="0"/>
        <v>2</v>
      </c>
      <c r="B62" s="35">
        <v>40231</v>
      </c>
      <c r="C62" s="39">
        <v>0</v>
      </c>
      <c r="D62" s="40">
        <v>36.573999999999998</v>
      </c>
      <c r="E62" s="40">
        <v>151.96700000000001</v>
      </c>
      <c r="F62" s="40">
        <v>8.984</v>
      </c>
      <c r="G62" s="40">
        <v>0</v>
      </c>
      <c r="H62" s="40">
        <v>100.12</v>
      </c>
      <c r="I62" s="41">
        <v>0</v>
      </c>
      <c r="J62" s="42">
        <f t="shared" si="2"/>
        <v>297.64499999999998</v>
      </c>
      <c r="L62" s="56">
        <v>15.712023974661356</v>
      </c>
    </row>
    <row r="63" spans="1:12" x14ac:dyDescent="0.2">
      <c r="A63" s="4">
        <f t="shared" si="0"/>
        <v>2</v>
      </c>
      <c r="B63" s="35">
        <v>40232</v>
      </c>
      <c r="C63" s="39">
        <v>0</v>
      </c>
      <c r="D63" s="40">
        <v>24.241</v>
      </c>
      <c r="E63" s="40">
        <v>162.333</v>
      </c>
      <c r="F63" s="40">
        <v>27.114999999999998</v>
      </c>
      <c r="G63" s="40">
        <v>2.5750000000000002</v>
      </c>
      <c r="H63" s="40">
        <v>83.128</v>
      </c>
      <c r="I63" s="41">
        <v>0</v>
      </c>
      <c r="J63" s="42">
        <f t="shared" si="2"/>
        <v>299.392</v>
      </c>
      <c r="L63" s="56">
        <v>15.805988686760713</v>
      </c>
    </row>
    <row r="64" spans="1:12" x14ac:dyDescent="0.2">
      <c r="A64" s="4">
        <f t="shared" si="0"/>
        <v>2</v>
      </c>
      <c r="B64" s="35">
        <v>40233</v>
      </c>
      <c r="C64" s="39">
        <v>0.27</v>
      </c>
      <c r="D64" s="40">
        <v>5.7030000000000003</v>
      </c>
      <c r="E64" s="40">
        <v>198.643</v>
      </c>
      <c r="F64" s="40">
        <v>32.372</v>
      </c>
      <c r="G64" s="40">
        <v>2.2229999999999999</v>
      </c>
      <c r="H64" s="40">
        <v>66.861000000000004</v>
      </c>
      <c r="I64" s="41">
        <v>0</v>
      </c>
      <c r="J64" s="42">
        <f t="shared" si="2"/>
        <v>306.072</v>
      </c>
      <c r="L64" s="56">
        <v>15.221667444782105</v>
      </c>
    </row>
    <row r="65" spans="1:12" x14ac:dyDescent="0.2">
      <c r="A65" s="4">
        <f t="shared" si="0"/>
        <v>2</v>
      </c>
      <c r="B65" s="35">
        <v>40234</v>
      </c>
      <c r="C65" s="39">
        <v>0</v>
      </c>
      <c r="D65" s="40">
        <v>10.180999999999999</v>
      </c>
      <c r="E65" s="40">
        <v>188.78899999999999</v>
      </c>
      <c r="F65" s="40">
        <v>36.203000000000003</v>
      </c>
      <c r="G65" s="40">
        <v>0</v>
      </c>
      <c r="H65" s="40">
        <v>70.266999999999996</v>
      </c>
      <c r="I65" s="41">
        <v>0</v>
      </c>
      <c r="J65" s="42">
        <f t="shared" si="2"/>
        <v>305.44</v>
      </c>
      <c r="L65" s="56">
        <v>15.797670183528378</v>
      </c>
    </row>
    <row r="66" spans="1:12" x14ac:dyDescent="0.2">
      <c r="A66" s="4">
        <f t="shared" si="0"/>
        <v>2</v>
      </c>
      <c r="B66" s="35">
        <v>40235</v>
      </c>
      <c r="C66" s="39">
        <v>0</v>
      </c>
      <c r="D66" s="40">
        <v>43.095999999999997</v>
      </c>
      <c r="E66" s="40">
        <v>168.59800000000001</v>
      </c>
      <c r="F66" s="40">
        <v>30.170999999999999</v>
      </c>
      <c r="G66" s="40">
        <v>0</v>
      </c>
      <c r="H66" s="40">
        <v>68.474999999999994</v>
      </c>
      <c r="I66" s="41">
        <v>0</v>
      </c>
      <c r="J66" s="42">
        <f t="shared" si="2"/>
        <v>310.34000000000003</v>
      </c>
      <c r="L66" s="56">
        <v>16.26800160543354</v>
      </c>
    </row>
    <row r="67" spans="1:12" x14ac:dyDescent="0.2">
      <c r="A67" s="4">
        <f t="shared" si="0"/>
        <v>2</v>
      </c>
      <c r="B67" s="35">
        <v>40236</v>
      </c>
      <c r="C67" s="39">
        <v>1.3320000000000001</v>
      </c>
      <c r="D67" s="40">
        <v>6.7190000000000003</v>
      </c>
      <c r="E67" s="40">
        <v>167.38</v>
      </c>
      <c r="F67" s="40">
        <v>10.462</v>
      </c>
      <c r="G67" s="40">
        <v>13.554</v>
      </c>
      <c r="H67" s="40">
        <v>83.995999999999995</v>
      </c>
      <c r="I67" s="41">
        <v>0</v>
      </c>
      <c r="J67" s="42">
        <f t="shared" si="2"/>
        <v>283.44299999999998</v>
      </c>
      <c r="L67" s="56">
        <v>14.277587651248265</v>
      </c>
    </row>
    <row r="68" spans="1:12" x14ac:dyDescent="0.2">
      <c r="A68" s="4">
        <f t="shared" si="0"/>
        <v>2</v>
      </c>
      <c r="B68" s="35">
        <v>40237</v>
      </c>
      <c r="C68" s="39">
        <v>0</v>
      </c>
      <c r="D68" s="40">
        <v>30.329000000000001</v>
      </c>
      <c r="E68" s="40">
        <v>135.459</v>
      </c>
      <c r="F68" s="40">
        <v>5.6440000000000001</v>
      </c>
      <c r="G68" s="40">
        <v>0</v>
      </c>
      <c r="H68" s="40">
        <v>82.870999999999995</v>
      </c>
      <c r="I68" s="41">
        <v>0</v>
      </c>
      <c r="J68" s="42">
        <f t="shared" si="2"/>
        <v>254.303</v>
      </c>
      <c r="L68" s="56">
        <v>14.983179358186943</v>
      </c>
    </row>
    <row r="69" spans="1:12" x14ac:dyDescent="0.2">
      <c r="A69" s="4">
        <f t="shared" si="0"/>
        <v>3</v>
      </c>
      <c r="B69" s="35">
        <v>40238</v>
      </c>
      <c r="C69" s="39">
        <v>3.7589999999999999</v>
      </c>
      <c r="D69" s="40">
        <v>2.3610000000000002</v>
      </c>
      <c r="E69" s="40">
        <v>181.39099999999999</v>
      </c>
      <c r="F69" s="40">
        <v>11.512</v>
      </c>
      <c r="G69" s="40">
        <v>0</v>
      </c>
      <c r="H69" s="40">
        <v>111.619</v>
      </c>
      <c r="I69" s="41">
        <v>0</v>
      </c>
      <c r="J69" s="42">
        <f t="shared" si="2"/>
        <v>310.642</v>
      </c>
      <c r="L69" s="56">
        <v>15.805666576786859</v>
      </c>
    </row>
    <row r="70" spans="1:12" x14ac:dyDescent="0.2">
      <c r="A70" s="4">
        <f t="shared" si="0"/>
        <v>3</v>
      </c>
      <c r="B70" s="35">
        <v>40239</v>
      </c>
      <c r="C70" s="39">
        <v>2.246</v>
      </c>
      <c r="D70" s="40">
        <v>16.669</v>
      </c>
      <c r="E70" s="40">
        <v>180.358</v>
      </c>
      <c r="F70" s="40">
        <v>3.8479999999999999</v>
      </c>
      <c r="G70" s="40">
        <v>0</v>
      </c>
      <c r="H70" s="40">
        <v>113.27</v>
      </c>
      <c r="I70" s="41">
        <v>0</v>
      </c>
      <c r="J70" s="42">
        <f t="shared" si="2"/>
        <v>316.39100000000002</v>
      </c>
      <c r="L70" s="56">
        <v>15.487861945413936</v>
      </c>
    </row>
    <row r="71" spans="1:12" x14ac:dyDescent="0.2">
      <c r="A71" s="4">
        <f t="shared" si="0"/>
        <v>3</v>
      </c>
      <c r="B71" s="35">
        <v>40240</v>
      </c>
      <c r="C71" s="39">
        <v>4.8319999999999999</v>
      </c>
      <c r="D71" s="40">
        <v>1.018</v>
      </c>
      <c r="E71" s="40">
        <v>188.69200000000001</v>
      </c>
      <c r="F71" s="40">
        <v>33.363999999999997</v>
      </c>
      <c r="G71" s="40">
        <v>0</v>
      </c>
      <c r="H71" s="40">
        <v>88.248999999999995</v>
      </c>
      <c r="I71" s="41">
        <v>0</v>
      </c>
      <c r="J71" s="42">
        <f t="shared" si="2"/>
        <v>316.15499999999997</v>
      </c>
      <c r="L71" s="56">
        <v>15.427099532969004</v>
      </c>
    </row>
    <row r="72" spans="1:12" x14ac:dyDescent="0.2">
      <c r="A72" s="4">
        <f t="shared" si="0"/>
        <v>3</v>
      </c>
      <c r="B72" s="35">
        <v>40241</v>
      </c>
      <c r="C72" s="39">
        <v>1.5629999999999999</v>
      </c>
      <c r="D72" s="40">
        <v>1.79</v>
      </c>
      <c r="E72" s="40">
        <v>197.41300000000001</v>
      </c>
      <c r="F72" s="40">
        <v>44.009</v>
      </c>
      <c r="G72" s="40">
        <v>0</v>
      </c>
      <c r="H72" s="40">
        <v>69.658000000000001</v>
      </c>
      <c r="I72" s="41">
        <v>0</v>
      </c>
      <c r="J72" s="42">
        <f t="shared" si="2"/>
        <v>314.43300000000005</v>
      </c>
      <c r="L72" s="56">
        <v>15.37722207996997</v>
      </c>
    </row>
    <row r="73" spans="1:12" x14ac:dyDescent="0.2">
      <c r="A73" s="4">
        <f t="shared" si="0"/>
        <v>3</v>
      </c>
      <c r="B73" s="35">
        <v>40242</v>
      </c>
      <c r="C73" s="39">
        <v>1.226</v>
      </c>
      <c r="D73" s="40">
        <v>2.1509999999999998</v>
      </c>
      <c r="E73" s="40">
        <v>180.46899999999999</v>
      </c>
      <c r="F73" s="40">
        <v>32.841999999999999</v>
      </c>
      <c r="G73" s="40">
        <v>2.7429999999999999</v>
      </c>
      <c r="H73" s="40">
        <v>96.36</v>
      </c>
      <c r="I73" s="41">
        <v>0</v>
      </c>
      <c r="J73" s="42">
        <f t="shared" si="2"/>
        <v>315.791</v>
      </c>
      <c r="L73" s="56">
        <v>15.04248674524052</v>
      </c>
    </row>
    <row r="74" spans="1:12" x14ac:dyDescent="0.2">
      <c r="A74" s="4">
        <f t="shared" ref="A74:A137" si="3">+IF(ISBLANK($B74),"",MONTH($B74))</f>
        <v>3</v>
      </c>
      <c r="B74" s="35">
        <v>40243</v>
      </c>
      <c r="C74" s="39">
        <v>1.4390000000000001</v>
      </c>
      <c r="D74" s="40">
        <v>0</v>
      </c>
      <c r="E74" s="40">
        <v>188.37299999999999</v>
      </c>
      <c r="F74" s="40">
        <v>16.27</v>
      </c>
      <c r="G74" s="40">
        <v>19.957999999999998</v>
      </c>
      <c r="H74" s="40">
        <v>82.680999999999997</v>
      </c>
      <c r="I74" s="41">
        <v>0</v>
      </c>
      <c r="J74" s="42">
        <f t="shared" si="2"/>
        <v>308.721</v>
      </c>
      <c r="L74" s="56">
        <v>14.616824522837669</v>
      </c>
    </row>
    <row r="75" spans="1:12" x14ac:dyDescent="0.2">
      <c r="A75" s="4">
        <f t="shared" si="3"/>
        <v>3</v>
      </c>
      <c r="B75" s="35">
        <v>40244</v>
      </c>
      <c r="C75" s="39">
        <v>11.432</v>
      </c>
      <c r="D75" s="40">
        <v>8.6059999999999999</v>
      </c>
      <c r="E75" s="40">
        <v>119.044</v>
      </c>
      <c r="F75" s="40">
        <v>1.3740000000000001</v>
      </c>
      <c r="G75" s="40">
        <v>2.7450000000000001</v>
      </c>
      <c r="H75" s="40">
        <v>119.57</v>
      </c>
      <c r="I75" s="41">
        <v>0</v>
      </c>
      <c r="J75" s="42">
        <f t="shared" si="2"/>
        <v>262.77099999999996</v>
      </c>
      <c r="L75" s="56">
        <v>14.890782613711904</v>
      </c>
    </row>
    <row r="76" spans="1:12" x14ac:dyDescent="0.2">
      <c r="A76" s="4">
        <f t="shared" si="3"/>
        <v>3</v>
      </c>
      <c r="B76" s="35">
        <v>40245</v>
      </c>
      <c r="C76" s="39">
        <v>21.824000000000002</v>
      </c>
      <c r="D76" s="40">
        <v>29.427</v>
      </c>
      <c r="E76" s="40">
        <v>118.139</v>
      </c>
      <c r="F76" s="40">
        <v>23.126999999999999</v>
      </c>
      <c r="G76" s="40">
        <v>0</v>
      </c>
      <c r="H76" s="40">
        <v>114.794</v>
      </c>
      <c r="I76" s="41">
        <v>0</v>
      </c>
      <c r="J76" s="42">
        <f t="shared" si="2"/>
        <v>307.31099999999998</v>
      </c>
      <c r="L76" s="56">
        <v>15.812424955383177</v>
      </c>
    </row>
    <row r="77" spans="1:12" x14ac:dyDescent="0.2">
      <c r="A77" s="4">
        <f t="shared" si="3"/>
        <v>3</v>
      </c>
      <c r="B77" s="35">
        <v>40246</v>
      </c>
      <c r="C77" s="39">
        <v>5.5949999999999998</v>
      </c>
      <c r="D77" s="40">
        <v>35.374000000000002</v>
      </c>
      <c r="E77" s="40">
        <v>149.05000000000001</v>
      </c>
      <c r="F77" s="40">
        <v>58.7</v>
      </c>
      <c r="G77" s="40">
        <v>16.25</v>
      </c>
      <c r="H77" s="40">
        <v>57.14</v>
      </c>
      <c r="I77" s="41">
        <v>0</v>
      </c>
      <c r="J77" s="42">
        <f t="shared" si="2"/>
        <v>322.10899999999998</v>
      </c>
      <c r="L77" s="56">
        <v>15.865917035253341</v>
      </c>
    </row>
    <row r="78" spans="1:12" x14ac:dyDescent="0.2">
      <c r="A78" s="4">
        <f t="shared" si="3"/>
        <v>3</v>
      </c>
      <c r="B78" s="35">
        <v>40247</v>
      </c>
      <c r="C78" s="39">
        <v>4.2859999999999996</v>
      </c>
      <c r="D78" s="40">
        <v>39.124000000000002</v>
      </c>
      <c r="E78" s="40">
        <v>143</v>
      </c>
      <c r="F78" s="40">
        <v>63.514000000000003</v>
      </c>
      <c r="G78" s="40">
        <v>7.6689999999999996</v>
      </c>
      <c r="H78" s="40">
        <v>54.96</v>
      </c>
      <c r="I78" s="41">
        <v>0</v>
      </c>
      <c r="J78" s="42">
        <f t="shared" si="2"/>
        <v>312.553</v>
      </c>
      <c r="L78" s="56">
        <v>15.728448319305643</v>
      </c>
    </row>
    <row r="79" spans="1:12" x14ac:dyDescent="0.2">
      <c r="A79" s="4">
        <f t="shared" si="3"/>
        <v>3</v>
      </c>
      <c r="B79" s="35">
        <v>40248</v>
      </c>
      <c r="C79" s="39">
        <v>44.582000000000001</v>
      </c>
      <c r="D79" s="40">
        <v>40.326000000000001</v>
      </c>
      <c r="E79" s="40">
        <v>98.998000000000005</v>
      </c>
      <c r="F79" s="40">
        <v>62.685000000000002</v>
      </c>
      <c r="G79" s="40">
        <v>15.08</v>
      </c>
      <c r="H79" s="40">
        <v>46.634999999999998</v>
      </c>
      <c r="I79" s="41">
        <v>0</v>
      </c>
      <c r="J79" s="42">
        <f t="shared" si="2"/>
        <v>308.30599999999998</v>
      </c>
      <c r="L79" s="56">
        <v>15.353916622065924</v>
      </c>
    </row>
    <row r="80" spans="1:12" x14ac:dyDescent="0.2">
      <c r="A80" s="4">
        <f t="shared" si="3"/>
        <v>3</v>
      </c>
      <c r="B80" s="35">
        <v>40249</v>
      </c>
      <c r="C80" s="39">
        <v>116.848</v>
      </c>
      <c r="D80" s="40">
        <v>43.329000000000001</v>
      </c>
      <c r="E80" s="40">
        <v>31.547999999999998</v>
      </c>
      <c r="F80" s="40">
        <v>61.317</v>
      </c>
      <c r="G80" s="40">
        <v>26.167999999999999</v>
      </c>
      <c r="H80" s="40">
        <v>31.248000000000001</v>
      </c>
      <c r="I80" s="41">
        <v>0</v>
      </c>
      <c r="J80" s="42">
        <f t="shared" si="2"/>
        <v>310.45799999999997</v>
      </c>
      <c r="L80" s="56">
        <v>15.632692295563603</v>
      </c>
    </row>
    <row r="81" spans="1:12" x14ac:dyDescent="0.2">
      <c r="A81" s="4">
        <f t="shared" si="3"/>
        <v>3</v>
      </c>
      <c r="B81" s="35">
        <v>40250</v>
      </c>
      <c r="C81" s="39">
        <v>108.786</v>
      </c>
      <c r="D81" s="40">
        <v>27.853000000000002</v>
      </c>
      <c r="E81" s="40">
        <v>28.867999999999999</v>
      </c>
      <c r="F81" s="40">
        <v>27.349</v>
      </c>
      <c r="G81" s="40">
        <v>7.1070000000000002</v>
      </c>
      <c r="H81" s="40">
        <v>93.9</v>
      </c>
      <c r="I81" s="41">
        <v>0</v>
      </c>
      <c r="J81" s="42">
        <f t="shared" si="2"/>
        <v>293.863</v>
      </c>
      <c r="L81" s="56">
        <v>14.538324556850142</v>
      </c>
    </row>
    <row r="82" spans="1:12" x14ac:dyDescent="0.2">
      <c r="A82" s="4">
        <f t="shared" si="3"/>
        <v>3</v>
      </c>
      <c r="B82" s="35">
        <v>40251</v>
      </c>
      <c r="C82" s="39">
        <v>97.793000000000006</v>
      </c>
      <c r="D82" s="40">
        <v>39.534999999999997</v>
      </c>
      <c r="E82" s="40">
        <v>36.606000000000002</v>
      </c>
      <c r="F82" s="40">
        <v>25.876999999999999</v>
      </c>
      <c r="G82" s="40">
        <v>20.521000000000001</v>
      </c>
      <c r="H82" s="40">
        <v>51.48</v>
      </c>
      <c r="I82" s="41">
        <v>0</v>
      </c>
      <c r="J82" s="42">
        <f t="shared" si="2"/>
        <v>271.81200000000001</v>
      </c>
      <c r="L82" s="56">
        <v>15.771760591135951</v>
      </c>
    </row>
    <row r="83" spans="1:12" x14ac:dyDescent="0.2">
      <c r="A83" s="4">
        <f t="shared" si="3"/>
        <v>3</v>
      </c>
      <c r="B83" s="35">
        <v>40252</v>
      </c>
      <c r="C83" s="39">
        <v>105.42400000000001</v>
      </c>
      <c r="D83" s="40">
        <v>44.085000000000001</v>
      </c>
      <c r="E83" s="40">
        <v>31.63</v>
      </c>
      <c r="F83" s="40">
        <v>58.734999999999999</v>
      </c>
      <c r="G83" s="40">
        <v>26.331</v>
      </c>
      <c r="H83" s="40">
        <v>54.764000000000003</v>
      </c>
      <c r="I83" s="41">
        <v>0</v>
      </c>
      <c r="J83" s="42">
        <f t="shared" si="2"/>
        <v>320.96900000000005</v>
      </c>
      <c r="L83" s="56">
        <v>15.941259723035136</v>
      </c>
    </row>
    <row r="84" spans="1:12" x14ac:dyDescent="0.2">
      <c r="A84" s="4">
        <f t="shared" si="3"/>
        <v>3</v>
      </c>
      <c r="B84" s="35">
        <v>40253</v>
      </c>
      <c r="C84" s="39">
        <v>119.31100000000001</v>
      </c>
      <c r="D84" s="40">
        <v>36.875999999999998</v>
      </c>
      <c r="E84" s="40">
        <v>36.334000000000003</v>
      </c>
      <c r="F84" s="40">
        <v>45.823999999999998</v>
      </c>
      <c r="G84" s="40">
        <v>28.062000000000001</v>
      </c>
      <c r="H84" s="40">
        <v>55.414000000000001</v>
      </c>
      <c r="I84" s="41">
        <v>0</v>
      </c>
      <c r="J84" s="42">
        <f t="shared" si="2"/>
        <v>321.82100000000003</v>
      </c>
      <c r="L84" s="56">
        <v>15.994682523162739</v>
      </c>
    </row>
    <row r="85" spans="1:12" x14ac:dyDescent="0.2">
      <c r="A85" s="4">
        <f t="shared" si="3"/>
        <v>3</v>
      </c>
      <c r="B85" s="35">
        <v>40254</v>
      </c>
      <c r="C85" s="39">
        <v>95.555000000000007</v>
      </c>
      <c r="D85" s="40">
        <v>36.649000000000001</v>
      </c>
      <c r="E85" s="40">
        <v>45.091999999999999</v>
      </c>
      <c r="F85" s="40">
        <v>19.728000000000002</v>
      </c>
      <c r="G85" s="40">
        <v>5.8719999999999999</v>
      </c>
      <c r="H85" s="40">
        <v>121.53700000000001</v>
      </c>
      <c r="I85" s="41">
        <v>0</v>
      </c>
      <c r="J85" s="42">
        <f t="shared" si="2"/>
        <v>324.43299999999999</v>
      </c>
      <c r="L85" s="56">
        <v>15.888915450733277</v>
      </c>
    </row>
    <row r="86" spans="1:12" x14ac:dyDescent="0.2">
      <c r="A86" s="4">
        <f t="shared" si="3"/>
        <v>3</v>
      </c>
      <c r="B86" s="35">
        <v>40255</v>
      </c>
      <c r="C86" s="39">
        <v>106.184</v>
      </c>
      <c r="D86" s="40">
        <v>6.9029999999999996</v>
      </c>
      <c r="E86" s="40">
        <v>49.648000000000003</v>
      </c>
      <c r="F86" s="40">
        <v>1.556</v>
      </c>
      <c r="G86" s="40">
        <v>0</v>
      </c>
      <c r="H86" s="40">
        <v>148.24299999999999</v>
      </c>
      <c r="I86" s="41">
        <v>0</v>
      </c>
      <c r="J86" s="42">
        <f t="shared" si="2"/>
        <v>312.53399999999999</v>
      </c>
      <c r="L86" s="56">
        <v>15.655341083505746</v>
      </c>
    </row>
    <row r="87" spans="1:12" x14ac:dyDescent="0.2">
      <c r="A87" s="4">
        <f t="shared" si="3"/>
        <v>3</v>
      </c>
      <c r="B87" s="35">
        <v>40256</v>
      </c>
      <c r="C87" s="39">
        <v>109.684</v>
      </c>
      <c r="D87" s="40">
        <v>5.3460000000000001</v>
      </c>
      <c r="E87" s="40">
        <v>48.283999999999999</v>
      </c>
      <c r="F87" s="40">
        <v>0</v>
      </c>
      <c r="G87" s="40">
        <v>0</v>
      </c>
      <c r="H87" s="40">
        <v>149.73500000000001</v>
      </c>
      <c r="I87" s="41">
        <v>0</v>
      </c>
      <c r="J87" s="42">
        <f t="shared" si="2"/>
        <v>313.04899999999998</v>
      </c>
      <c r="L87" s="56">
        <v>15.428184642270356</v>
      </c>
    </row>
    <row r="88" spans="1:12" x14ac:dyDescent="0.2">
      <c r="A88" s="4">
        <f t="shared" si="3"/>
        <v>3</v>
      </c>
      <c r="B88" s="35">
        <v>40257</v>
      </c>
      <c r="C88" s="39">
        <v>95.120999999999995</v>
      </c>
      <c r="D88" s="40">
        <v>22.443999999999999</v>
      </c>
      <c r="E88" s="40">
        <v>41.813000000000002</v>
      </c>
      <c r="F88" s="40">
        <v>0</v>
      </c>
      <c r="G88" s="40">
        <v>0</v>
      </c>
      <c r="H88" s="40">
        <v>145.202</v>
      </c>
      <c r="I88" s="41">
        <v>0</v>
      </c>
      <c r="J88" s="42">
        <f t="shared" si="2"/>
        <v>304.58</v>
      </c>
      <c r="L88" s="56">
        <v>14.879235931902382</v>
      </c>
    </row>
    <row r="89" spans="1:12" x14ac:dyDescent="0.2">
      <c r="A89" s="4">
        <f t="shared" si="3"/>
        <v>3</v>
      </c>
      <c r="B89" s="35">
        <v>40258</v>
      </c>
      <c r="C89" s="39">
        <v>44.213000000000001</v>
      </c>
      <c r="D89" s="40">
        <v>45.386000000000003</v>
      </c>
      <c r="E89" s="40">
        <v>33.457999999999998</v>
      </c>
      <c r="F89" s="40">
        <v>0</v>
      </c>
      <c r="G89" s="40">
        <v>0</v>
      </c>
      <c r="H89" s="40">
        <v>150.441</v>
      </c>
      <c r="I89" s="41">
        <v>0</v>
      </c>
      <c r="J89" s="42">
        <f t="shared" si="2"/>
        <v>273.49799999999999</v>
      </c>
      <c r="L89" s="56">
        <v>15.159089546821887</v>
      </c>
    </row>
    <row r="90" spans="1:12" x14ac:dyDescent="0.2">
      <c r="A90" s="4">
        <f t="shared" si="3"/>
        <v>3</v>
      </c>
      <c r="B90" s="35">
        <v>40259</v>
      </c>
      <c r="C90" s="39">
        <v>73.843999999999994</v>
      </c>
      <c r="D90" s="40">
        <v>42.043999999999997</v>
      </c>
      <c r="E90" s="40">
        <v>53.670999999999999</v>
      </c>
      <c r="F90" s="40">
        <v>0</v>
      </c>
      <c r="G90" s="40">
        <v>0</v>
      </c>
      <c r="H90" s="40">
        <v>149.631</v>
      </c>
      <c r="I90" s="41">
        <v>0</v>
      </c>
      <c r="J90" s="42">
        <f t="shared" si="2"/>
        <v>319.19</v>
      </c>
      <c r="L90" s="56">
        <v>16.070005448812925</v>
      </c>
    </row>
    <row r="91" spans="1:12" x14ac:dyDescent="0.2">
      <c r="A91" s="4">
        <f t="shared" si="3"/>
        <v>3</v>
      </c>
      <c r="B91" s="35">
        <v>40260</v>
      </c>
      <c r="C91" s="39">
        <v>39.831000000000003</v>
      </c>
      <c r="D91" s="40">
        <v>34.268000000000001</v>
      </c>
      <c r="E91" s="40">
        <v>99.066999999999993</v>
      </c>
      <c r="F91" s="40">
        <v>0</v>
      </c>
      <c r="G91" s="40">
        <v>0</v>
      </c>
      <c r="H91" s="40">
        <v>151.90600000000001</v>
      </c>
      <c r="I91" s="41">
        <v>0</v>
      </c>
      <c r="J91" s="42">
        <f t="shared" si="2"/>
        <v>325.072</v>
      </c>
      <c r="L91" s="56">
        <v>16.556909108780232</v>
      </c>
    </row>
    <row r="92" spans="1:12" x14ac:dyDescent="0.2">
      <c r="A92" s="4">
        <f t="shared" si="3"/>
        <v>3</v>
      </c>
      <c r="B92" s="35">
        <v>40261</v>
      </c>
      <c r="C92" s="39">
        <v>55.357999999999997</v>
      </c>
      <c r="D92" s="40">
        <v>19.513000000000002</v>
      </c>
      <c r="E92" s="40">
        <v>101.973</v>
      </c>
      <c r="F92" s="40">
        <v>0</v>
      </c>
      <c r="G92" s="40">
        <v>0</v>
      </c>
      <c r="H92" s="40">
        <v>146.95500000000001</v>
      </c>
      <c r="I92" s="41">
        <v>0</v>
      </c>
      <c r="J92" s="42">
        <f t="shared" si="2"/>
        <v>323.79899999999998</v>
      </c>
      <c r="L92" s="56">
        <v>18.149566726035054</v>
      </c>
    </row>
    <row r="93" spans="1:12" x14ac:dyDescent="0.2">
      <c r="A93" s="4">
        <f t="shared" si="3"/>
        <v>3</v>
      </c>
      <c r="B93" s="35">
        <v>40262</v>
      </c>
      <c r="C93" s="39">
        <v>67.682000000000002</v>
      </c>
      <c r="D93" s="40">
        <v>15.417</v>
      </c>
      <c r="E93" s="40">
        <v>109.175</v>
      </c>
      <c r="F93" s="40">
        <v>16.288</v>
      </c>
      <c r="G93" s="40">
        <v>5.3120000000000003</v>
      </c>
      <c r="H93" s="40">
        <v>95.38</v>
      </c>
      <c r="I93" s="41">
        <v>0</v>
      </c>
      <c r="J93" s="42">
        <f t="shared" si="2"/>
        <v>309.25400000000002</v>
      </c>
      <c r="L93" s="56">
        <v>15.37218466322151</v>
      </c>
    </row>
    <row r="94" spans="1:12" x14ac:dyDescent="0.2">
      <c r="A94" s="4">
        <f t="shared" si="3"/>
        <v>3</v>
      </c>
      <c r="B94" s="35">
        <v>40263</v>
      </c>
      <c r="C94" s="39">
        <v>74.561000000000007</v>
      </c>
      <c r="D94" s="40">
        <v>17.302</v>
      </c>
      <c r="E94" s="40">
        <v>102.416</v>
      </c>
      <c r="F94" s="40">
        <v>17</v>
      </c>
      <c r="G94" s="40">
        <v>13.763</v>
      </c>
      <c r="H94" s="40">
        <v>96.575000000000003</v>
      </c>
      <c r="I94" s="41">
        <v>0</v>
      </c>
      <c r="J94" s="42">
        <f t="shared" si="2"/>
        <v>321.61700000000002</v>
      </c>
      <c r="L94" s="56">
        <v>16.121930168201903</v>
      </c>
    </row>
    <row r="95" spans="1:12" x14ac:dyDescent="0.2">
      <c r="A95" s="4">
        <f t="shared" si="3"/>
        <v>3</v>
      </c>
      <c r="B95" s="35">
        <v>40264</v>
      </c>
      <c r="C95" s="39">
        <v>89.629000000000005</v>
      </c>
      <c r="D95" s="40">
        <v>12.744</v>
      </c>
      <c r="E95" s="40">
        <v>85.156000000000006</v>
      </c>
      <c r="F95" s="40">
        <v>2.6160000000000001</v>
      </c>
      <c r="G95" s="40">
        <v>14.571</v>
      </c>
      <c r="H95" s="40">
        <v>96.561999999999998</v>
      </c>
      <c r="I95" s="41">
        <v>0</v>
      </c>
      <c r="J95" s="42">
        <f t="shared" si="2"/>
        <v>301.27800000000002</v>
      </c>
      <c r="L95" s="56">
        <v>14.639603370720078</v>
      </c>
    </row>
    <row r="96" spans="1:12" x14ac:dyDescent="0.2">
      <c r="A96" s="4">
        <f t="shared" si="3"/>
        <v>3</v>
      </c>
      <c r="B96" s="35">
        <v>40265</v>
      </c>
      <c r="C96" s="39">
        <v>118.48399999999999</v>
      </c>
      <c r="D96" s="40">
        <v>11.101000000000001</v>
      </c>
      <c r="E96" s="40">
        <v>38.165999999999997</v>
      </c>
      <c r="F96" s="40">
        <v>28.623000000000001</v>
      </c>
      <c r="G96" s="40">
        <v>10.215</v>
      </c>
      <c r="H96" s="40">
        <v>53.182000000000002</v>
      </c>
      <c r="I96" s="41">
        <v>0</v>
      </c>
      <c r="J96" s="42">
        <f t="shared" si="2"/>
        <v>259.77100000000002</v>
      </c>
      <c r="L96" s="56">
        <v>15.385880712394947</v>
      </c>
    </row>
    <row r="97" spans="1:12" x14ac:dyDescent="0.2">
      <c r="A97" s="4">
        <f t="shared" si="3"/>
        <v>3</v>
      </c>
      <c r="B97" s="35">
        <v>40266</v>
      </c>
      <c r="C97" s="39">
        <v>126.328</v>
      </c>
      <c r="D97" s="40">
        <v>5.532</v>
      </c>
      <c r="E97" s="40">
        <v>60.274999999999999</v>
      </c>
      <c r="F97" s="40">
        <v>64.879000000000005</v>
      </c>
      <c r="G97" s="40">
        <v>23.489000000000001</v>
      </c>
      <c r="H97" s="40">
        <v>40.143999999999998</v>
      </c>
      <c r="I97" s="41">
        <v>0</v>
      </c>
      <c r="J97" s="42">
        <f t="shared" si="2"/>
        <v>320.64699999999999</v>
      </c>
      <c r="L97" s="56">
        <v>16.367385099599066</v>
      </c>
    </row>
    <row r="98" spans="1:12" x14ac:dyDescent="0.2">
      <c r="A98" s="4">
        <f t="shared" si="3"/>
        <v>3</v>
      </c>
      <c r="B98" s="35">
        <v>40267</v>
      </c>
      <c r="C98" s="39">
        <v>134.536</v>
      </c>
      <c r="D98" s="40">
        <v>6.0019999999999998</v>
      </c>
      <c r="E98" s="40">
        <v>51.722999999999999</v>
      </c>
      <c r="F98" s="40">
        <v>46.194000000000003</v>
      </c>
      <c r="G98" s="40">
        <v>2.0630000000000002</v>
      </c>
      <c r="H98" s="40">
        <v>96.302000000000007</v>
      </c>
      <c r="I98" s="41">
        <v>0</v>
      </c>
      <c r="J98" s="42">
        <f t="shared" si="2"/>
        <v>336.82000000000005</v>
      </c>
      <c r="L98" s="56">
        <v>16.424787682286698</v>
      </c>
    </row>
    <row r="99" spans="1:12" x14ac:dyDescent="0.2">
      <c r="A99" s="4">
        <f t="shared" si="3"/>
        <v>3</v>
      </c>
      <c r="B99" s="35">
        <v>40268</v>
      </c>
      <c r="C99" s="39">
        <v>107.417</v>
      </c>
      <c r="D99" s="40">
        <v>17.744</v>
      </c>
      <c r="E99" s="40">
        <v>58.405999999999999</v>
      </c>
      <c r="F99" s="40">
        <v>0</v>
      </c>
      <c r="G99" s="40">
        <v>0</v>
      </c>
      <c r="H99" s="40">
        <v>149.59899999999999</v>
      </c>
      <c r="I99" s="41">
        <v>0</v>
      </c>
      <c r="J99" s="42">
        <f t="shared" si="2"/>
        <v>333.166</v>
      </c>
      <c r="L99" s="56">
        <v>16.264039290912468</v>
      </c>
    </row>
    <row r="100" spans="1:12" x14ac:dyDescent="0.2">
      <c r="A100" s="4">
        <f t="shared" si="3"/>
        <v>4</v>
      </c>
      <c r="B100" s="35">
        <v>40269</v>
      </c>
      <c r="C100" s="39">
        <v>65.147999999999996</v>
      </c>
      <c r="D100" s="40">
        <v>40.902000000000001</v>
      </c>
      <c r="E100" s="40">
        <v>64.516000000000005</v>
      </c>
      <c r="F100" s="40">
        <v>0</v>
      </c>
      <c r="G100" s="40">
        <v>0</v>
      </c>
      <c r="H100" s="40">
        <v>150.44</v>
      </c>
      <c r="I100" s="41">
        <v>0</v>
      </c>
      <c r="J100" s="42">
        <f t="shared" si="2"/>
        <v>321.00599999999997</v>
      </c>
      <c r="L100" s="56">
        <v>15.123850379672078</v>
      </c>
    </row>
    <row r="101" spans="1:12" x14ac:dyDescent="0.2">
      <c r="A101" s="4">
        <f t="shared" si="3"/>
        <v>4</v>
      </c>
      <c r="B101" s="35">
        <v>40270</v>
      </c>
      <c r="C101" s="39">
        <v>8.3179999999999996</v>
      </c>
      <c r="D101" s="40">
        <v>32.594999999999999</v>
      </c>
      <c r="E101" s="40">
        <v>76.191999999999993</v>
      </c>
      <c r="F101" s="40">
        <v>0</v>
      </c>
      <c r="G101" s="40">
        <v>0</v>
      </c>
      <c r="H101" s="40">
        <v>150.98099999999999</v>
      </c>
      <c r="I101" s="41">
        <v>0</v>
      </c>
      <c r="J101" s="42">
        <f t="shared" si="2"/>
        <v>268.08600000000001</v>
      </c>
      <c r="L101" s="56">
        <v>13.469915050986842</v>
      </c>
    </row>
    <row r="102" spans="1:12" x14ac:dyDescent="0.2">
      <c r="A102" s="4">
        <f t="shared" si="3"/>
        <v>4</v>
      </c>
      <c r="B102" s="35">
        <v>40271</v>
      </c>
      <c r="C102" s="39">
        <v>49.238999999999997</v>
      </c>
      <c r="D102" s="40">
        <v>0</v>
      </c>
      <c r="E102" s="40">
        <v>75.016999999999996</v>
      </c>
      <c r="F102" s="40">
        <v>0</v>
      </c>
      <c r="G102" s="40">
        <v>0</v>
      </c>
      <c r="H102" s="40">
        <v>145.46899999999999</v>
      </c>
      <c r="I102" s="41">
        <v>0</v>
      </c>
      <c r="J102" s="42">
        <f t="shared" si="2"/>
        <v>269.72500000000002</v>
      </c>
      <c r="L102" s="56">
        <v>13.694013312629846</v>
      </c>
    </row>
    <row r="103" spans="1:12" x14ac:dyDescent="0.2">
      <c r="A103" s="4">
        <f t="shared" si="3"/>
        <v>4</v>
      </c>
      <c r="B103" s="35">
        <v>40272</v>
      </c>
      <c r="C103" s="39">
        <v>80.122</v>
      </c>
      <c r="D103" s="40">
        <v>0.86099999999999999</v>
      </c>
      <c r="E103" s="40">
        <v>84.941999999999993</v>
      </c>
      <c r="F103" s="40">
        <v>15.01</v>
      </c>
      <c r="G103" s="40">
        <v>5.4909999999999997</v>
      </c>
      <c r="H103" s="40">
        <v>88.747</v>
      </c>
      <c r="I103" s="41">
        <v>0</v>
      </c>
      <c r="J103" s="42">
        <f t="shared" si="2"/>
        <v>275.173</v>
      </c>
      <c r="L103" s="56">
        <v>16.014846414070064</v>
      </c>
    </row>
    <row r="104" spans="1:12" x14ac:dyDescent="0.2">
      <c r="A104" s="4">
        <f t="shared" si="3"/>
        <v>4</v>
      </c>
      <c r="B104" s="35">
        <v>40273</v>
      </c>
      <c r="C104" s="39">
        <v>104.816</v>
      </c>
      <c r="D104" s="40">
        <v>2.121</v>
      </c>
      <c r="E104" s="40">
        <v>78.111000000000004</v>
      </c>
      <c r="F104" s="40">
        <v>53.030999999999999</v>
      </c>
      <c r="G104" s="40">
        <v>30.812000000000001</v>
      </c>
      <c r="H104" s="40">
        <v>50.808</v>
      </c>
      <c r="I104" s="41">
        <v>0</v>
      </c>
      <c r="J104" s="42">
        <f t="shared" si="2"/>
        <v>319.69900000000001</v>
      </c>
      <c r="L104" s="56">
        <v>16.610003767949838</v>
      </c>
    </row>
    <row r="105" spans="1:12" x14ac:dyDescent="0.2">
      <c r="A105" s="4">
        <f t="shared" si="3"/>
        <v>4</v>
      </c>
      <c r="B105" s="35">
        <v>40274</v>
      </c>
      <c r="C105" s="39">
        <v>135.548</v>
      </c>
      <c r="D105" s="40">
        <v>26.399000000000001</v>
      </c>
      <c r="E105" s="40">
        <v>46.128999999999998</v>
      </c>
      <c r="F105" s="40">
        <v>56.463000000000001</v>
      </c>
      <c r="G105" s="40">
        <v>5.48</v>
      </c>
      <c r="H105" s="40">
        <v>58.235999999999997</v>
      </c>
      <c r="I105" s="41">
        <v>0</v>
      </c>
      <c r="J105" s="42">
        <f t="shared" ref="J105:J168" si="4">SUM(C105:I105)</f>
        <v>328.255</v>
      </c>
      <c r="L105" s="56">
        <v>16.595747870522086</v>
      </c>
    </row>
    <row r="106" spans="1:12" x14ac:dyDescent="0.2">
      <c r="A106" s="4">
        <f t="shared" si="3"/>
        <v>4</v>
      </c>
      <c r="B106" s="35">
        <v>40275</v>
      </c>
      <c r="C106" s="39">
        <v>147.88</v>
      </c>
      <c r="D106" s="40">
        <v>0.71</v>
      </c>
      <c r="E106" s="40">
        <v>47.927999999999997</v>
      </c>
      <c r="F106" s="40">
        <v>56.152999999999999</v>
      </c>
      <c r="G106" s="40">
        <v>25.565000000000001</v>
      </c>
      <c r="H106" s="40">
        <v>52.23</v>
      </c>
      <c r="I106" s="41">
        <v>0</v>
      </c>
      <c r="J106" s="42">
        <f t="shared" si="4"/>
        <v>330.46600000000001</v>
      </c>
      <c r="L106" s="56">
        <v>17.107112907519269</v>
      </c>
    </row>
    <row r="107" spans="1:12" x14ac:dyDescent="0.2">
      <c r="A107" s="4">
        <f t="shared" si="3"/>
        <v>4</v>
      </c>
      <c r="B107" s="35">
        <v>40276</v>
      </c>
      <c r="C107" s="39">
        <v>164.595</v>
      </c>
      <c r="D107" s="40">
        <v>5.5780000000000003</v>
      </c>
      <c r="E107" s="40">
        <v>43.6</v>
      </c>
      <c r="F107" s="40">
        <v>64.534000000000006</v>
      </c>
      <c r="G107" s="40">
        <v>32.353999999999999</v>
      </c>
      <c r="H107" s="40">
        <v>30.713999999999999</v>
      </c>
      <c r="I107" s="41">
        <v>0</v>
      </c>
      <c r="J107" s="42">
        <f t="shared" si="4"/>
        <v>341.375</v>
      </c>
      <c r="L107" s="56">
        <v>17.062227202003267</v>
      </c>
    </row>
    <row r="108" spans="1:12" x14ac:dyDescent="0.2">
      <c r="A108" s="4">
        <f t="shared" si="3"/>
        <v>4</v>
      </c>
      <c r="B108" s="35">
        <v>40277</v>
      </c>
      <c r="C108" s="39">
        <v>146.42500000000001</v>
      </c>
      <c r="D108" s="40">
        <v>5.2290000000000001</v>
      </c>
      <c r="E108" s="40">
        <v>40.951000000000001</v>
      </c>
      <c r="F108" s="40">
        <v>68.905000000000001</v>
      </c>
      <c r="G108" s="40">
        <v>36.350999999999999</v>
      </c>
      <c r="H108" s="40">
        <v>34.555</v>
      </c>
      <c r="I108" s="41">
        <v>0</v>
      </c>
      <c r="J108" s="42">
        <f t="shared" si="4"/>
        <v>332.416</v>
      </c>
      <c r="L108" s="56">
        <v>16.701703334528851</v>
      </c>
    </row>
    <row r="109" spans="1:12" x14ac:dyDescent="0.2">
      <c r="A109" s="4">
        <f t="shared" si="3"/>
        <v>4</v>
      </c>
      <c r="B109" s="35">
        <v>40278</v>
      </c>
      <c r="C109" s="39">
        <v>147.62899999999999</v>
      </c>
      <c r="D109" s="40">
        <v>0</v>
      </c>
      <c r="E109" s="40">
        <v>34.945</v>
      </c>
      <c r="F109" s="40">
        <v>41.021000000000001</v>
      </c>
      <c r="G109" s="40">
        <v>16.567</v>
      </c>
      <c r="H109" s="40">
        <v>76.676000000000002</v>
      </c>
      <c r="I109" s="41">
        <v>0</v>
      </c>
      <c r="J109" s="42">
        <f t="shared" si="4"/>
        <v>316.83799999999997</v>
      </c>
      <c r="L109" s="56">
        <v>15.62950531796815</v>
      </c>
    </row>
    <row r="110" spans="1:12" x14ac:dyDescent="0.2">
      <c r="A110" s="4">
        <f t="shared" si="3"/>
        <v>4</v>
      </c>
      <c r="B110" s="35">
        <v>40279</v>
      </c>
      <c r="C110" s="39">
        <v>84.888000000000005</v>
      </c>
      <c r="D110" s="40">
        <v>17.446999999999999</v>
      </c>
      <c r="E110" s="40">
        <v>50.155999999999999</v>
      </c>
      <c r="F110" s="40">
        <v>3.4</v>
      </c>
      <c r="G110" s="40">
        <v>4.9160000000000004</v>
      </c>
      <c r="H110" s="40">
        <v>120.43600000000001</v>
      </c>
      <c r="I110" s="41">
        <v>0</v>
      </c>
      <c r="J110" s="42">
        <f t="shared" si="4"/>
        <v>281.24300000000005</v>
      </c>
      <c r="L110" s="56">
        <v>16.072318209269596</v>
      </c>
    </row>
    <row r="111" spans="1:12" x14ac:dyDescent="0.2">
      <c r="A111" s="4">
        <f t="shared" si="3"/>
        <v>4</v>
      </c>
      <c r="B111" s="35">
        <v>40280</v>
      </c>
      <c r="C111" s="39">
        <v>134.24799999999999</v>
      </c>
      <c r="D111" s="40">
        <v>10.82</v>
      </c>
      <c r="E111" s="40">
        <v>41.634</v>
      </c>
      <c r="F111" s="40">
        <v>29.052</v>
      </c>
      <c r="G111" s="40">
        <v>4.7510000000000003</v>
      </c>
      <c r="H111" s="40">
        <v>126.387</v>
      </c>
      <c r="I111" s="41">
        <v>0</v>
      </c>
      <c r="J111" s="42">
        <f t="shared" si="4"/>
        <v>346.892</v>
      </c>
      <c r="L111" s="56">
        <v>17.705346087053513</v>
      </c>
    </row>
    <row r="112" spans="1:12" x14ac:dyDescent="0.2">
      <c r="A112" s="4">
        <f t="shared" si="3"/>
        <v>4</v>
      </c>
      <c r="B112" s="35">
        <v>40281</v>
      </c>
      <c r="C112" s="39">
        <v>136.15899999999999</v>
      </c>
      <c r="D112" s="40">
        <v>19.931000000000001</v>
      </c>
      <c r="E112" s="40">
        <v>41.847000000000001</v>
      </c>
      <c r="F112" s="40">
        <v>60.807000000000002</v>
      </c>
      <c r="G112" s="40">
        <v>27.433</v>
      </c>
      <c r="H112" s="40">
        <v>54.01</v>
      </c>
      <c r="I112" s="41">
        <v>0</v>
      </c>
      <c r="J112" s="42">
        <f t="shared" si="4"/>
        <v>340.18700000000001</v>
      </c>
      <c r="L112" s="56">
        <v>17.309778152815781</v>
      </c>
    </row>
    <row r="113" spans="1:12" x14ac:dyDescent="0.2">
      <c r="A113" s="4">
        <f t="shared" si="3"/>
        <v>4</v>
      </c>
      <c r="B113" s="35">
        <v>40282</v>
      </c>
      <c r="C113" s="39">
        <v>136.91999999999999</v>
      </c>
      <c r="D113" s="40">
        <v>42.588999999999999</v>
      </c>
      <c r="E113" s="40">
        <v>37.533999999999999</v>
      </c>
      <c r="F113" s="40">
        <v>64.831999999999994</v>
      </c>
      <c r="G113" s="40">
        <v>31.318999999999999</v>
      </c>
      <c r="H113" s="40">
        <v>30.199000000000002</v>
      </c>
      <c r="I113" s="41">
        <v>0</v>
      </c>
      <c r="J113" s="42">
        <f t="shared" si="4"/>
        <v>343.39300000000003</v>
      </c>
      <c r="L113" s="56">
        <v>17.639905350123371</v>
      </c>
    </row>
    <row r="114" spans="1:12" x14ac:dyDescent="0.2">
      <c r="A114" s="4">
        <f t="shared" si="3"/>
        <v>4</v>
      </c>
      <c r="B114" s="35">
        <v>40283</v>
      </c>
      <c r="C114" s="39">
        <v>120.375</v>
      </c>
      <c r="D114" s="40">
        <v>32.241999999999997</v>
      </c>
      <c r="E114" s="40">
        <v>40.337000000000003</v>
      </c>
      <c r="F114" s="40">
        <v>53.59</v>
      </c>
      <c r="G114" s="40">
        <v>18.268999999999998</v>
      </c>
      <c r="H114" s="40">
        <v>80.13</v>
      </c>
      <c r="I114" s="41">
        <v>0</v>
      </c>
      <c r="J114" s="42">
        <f t="shared" si="4"/>
        <v>344.94299999999998</v>
      </c>
      <c r="L114" s="56">
        <v>17.500550428213884</v>
      </c>
    </row>
    <row r="115" spans="1:12" x14ac:dyDescent="0.2">
      <c r="A115" s="4">
        <f t="shared" si="3"/>
        <v>4</v>
      </c>
      <c r="B115" s="35">
        <v>40284</v>
      </c>
      <c r="C115" s="39">
        <v>100.53700000000001</v>
      </c>
      <c r="D115" s="40">
        <v>40.411000000000001</v>
      </c>
      <c r="E115" s="40">
        <v>38.502000000000002</v>
      </c>
      <c r="F115" s="40">
        <v>14.377000000000001</v>
      </c>
      <c r="G115" s="40">
        <v>0</v>
      </c>
      <c r="H115" s="40">
        <v>149.59100000000001</v>
      </c>
      <c r="I115" s="41">
        <v>0</v>
      </c>
      <c r="J115" s="42">
        <f t="shared" si="4"/>
        <v>343.41800000000001</v>
      </c>
      <c r="L115" s="56">
        <v>17.457527120264732</v>
      </c>
    </row>
    <row r="116" spans="1:12" x14ac:dyDescent="0.2">
      <c r="A116" s="4">
        <f t="shared" si="3"/>
        <v>4</v>
      </c>
      <c r="B116" s="35">
        <v>40285</v>
      </c>
      <c r="C116" s="39">
        <v>90.087000000000003</v>
      </c>
      <c r="D116" s="40">
        <v>29.422999999999998</v>
      </c>
      <c r="E116" s="40">
        <v>41.23</v>
      </c>
      <c r="F116" s="40">
        <v>11.531000000000001</v>
      </c>
      <c r="G116" s="40">
        <v>0.47799999999999998</v>
      </c>
      <c r="H116" s="40">
        <v>147.934</v>
      </c>
      <c r="I116" s="41">
        <v>0</v>
      </c>
      <c r="J116" s="42">
        <f t="shared" si="4"/>
        <v>320.68299999999999</v>
      </c>
      <c r="L116" s="56">
        <v>15.559793729966051</v>
      </c>
    </row>
    <row r="117" spans="1:12" x14ac:dyDescent="0.2">
      <c r="A117" s="4">
        <f t="shared" si="3"/>
        <v>4</v>
      </c>
      <c r="B117" s="35">
        <v>40286</v>
      </c>
      <c r="C117" s="39">
        <v>79.644000000000005</v>
      </c>
      <c r="D117" s="40">
        <v>31.475999999999999</v>
      </c>
      <c r="E117" s="40">
        <v>43.005000000000003</v>
      </c>
      <c r="F117" s="40">
        <v>1.8460000000000001</v>
      </c>
      <c r="G117" s="40">
        <v>0</v>
      </c>
      <c r="H117" s="40">
        <v>146.61600000000001</v>
      </c>
      <c r="I117" s="41">
        <v>0</v>
      </c>
      <c r="J117" s="42">
        <f t="shared" si="4"/>
        <v>302.58699999999999</v>
      </c>
      <c r="L117" s="56">
        <v>16.503815025651448</v>
      </c>
    </row>
    <row r="118" spans="1:12" x14ac:dyDescent="0.2">
      <c r="A118" s="4">
        <f t="shared" si="3"/>
        <v>4</v>
      </c>
      <c r="B118" s="35">
        <v>40287</v>
      </c>
      <c r="C118" s="39">
        <v>102.44799999999999</v>
      </c>
      <c r="D118" s="40">
        <v>39.518000000000001</v>
      </c>
      <c r="E118" s="40">
        <v>57.863</v>
      </c>
      <c r="F118" s="40">
        <v>2.0670000000000002</v>
      </c>
      <c r="G118" s="40">
        <v>0</v>
      </c>
      <c r="H118" s="40">
        <v>149.852</v>
      </c>
      <c r="I118" s="41">
        <v>0</v>
      </c>
      <c r="J118" s="42">
        <f t="shared" si="4"/>
        <v>351.74800000000005</v>
      </c>
      <c r="L118" s="56">
        <v>19.550162635475868</v>
      </c>
    </row>
    <row r="119" spans="1:12" x14ac:dyDescent="0.2">
      <c r="A119" s="4">
        <f t="shared" si="3"/>
        <v>4</v>
      </c>
      <c r="B119" s="35">
        <v>40288</v>
      </c>
      <c r="C119" s="39">
        <v>107.35899999999999</v>
      </c>
      <c r="D119" s="40">
        <v>43.322000000000003</v>
      </c>
      <c r="E119" s="40">
        <v>42.881</v>
      </c>
      <c r="F119" s="40">
        <v>17.036999999999999</v>
      </c>
      <c r="G119" s="40">
        <v>0.16400000000000001</v>
      </c>
      <c r="H119" s="40">
        <v>141.96299999999999</v>
      </c>
      <c r="I119" s="41">
        <v>0</v>
      </c>
      <c r="J119" s="42">
        <f t="shared" si="4"/>
        <v>352.726</v>
      </c>
      <c r="L119" s="56">
        <v>17.685379744769332</v>
      </c>
    </row>
    <row r="120" spans="1:12" x14ac:dyDescent="0.2">
      <c r="A120" s="4">
        <f t="shared" si="3"/>
        <v>4</v>
      </c>
      <c r="B120" s="35">
        <v>40289</v>
      </c>
      <c r="C120" s="39">
        <v>99.116</v>
      </c>
      <c r="D120" s="40">
        <v>27.977</v>
      </c>
      <c r="E120" s="40">
        <v>51.512</v>
      </c>
      <c r="F120" s="40">
        <v>25.071999999999999</v>
      </c>
      <c r="G120" s="40">
        <v>0</v>
      </c>
      <c r="H120" s="40">
        <v>140.54499999999999</v>
      </c>
      <c r="I120" s="41">
        <v>0</v>
      </c>
      <c r="J120" s="42">
        <f t="shared" si="4"/>
        <v>344.22199999999998</v>
      </c>
      <c r="L120" s="56">
        <v>17.456051570179824</v>
      </c>
    </row>
    <row r="121" spans="1:12" x14ac:dyDescent="0.2">
      <c r="A121" s="4">
        <f t="shared" si="3"/>
        <v>4</v>
      </c>
      <c r="B121" s="35">
        <v>40290</v>
      </c>
      <c r="C121" s="39">
        <v>125.223</v>
      </c>
      <c r="D121" s="40">
        <v>30.303000000000001</v>
      </c>
      <c r="E121" s="40">
        <v>35.825000000000003</v>
      </c>
      <c r="F121" s="40">
        <v>68.683999999999997</v>
      </c>
      <c r="G121" s="40">
        <v>0</v>
      </c>
      <c r="H121" s="40">
        <v>82.602999999999994</v>
      </c>
      <c r="I121" s="41">
        <v>0</v>
      </c>
      <c r="J121" s="42">
        <f t="shared" si="4"/>
        <v>342.63799999999998</v>
      </c>
      <c r="L121" s="56">
        <v>17.949665763648206</v>
      </c>
    </row>
    <row r="122" spans="1:12" x14ac:dyDescent="0.2">
      <c r="A122" s="4">
        <f t="shared" si="3"/>
        <v>4</v>
      </c>
      <c r="B122" s="35">
        <v>40291</v>
      </c>
      <c r="C122" s="39">
        <v>119.80200000000001</v>
      </c>
      <c r="D122" s="40">
        <v>35.691000000000003</v>
      </c>
      <c r="E122" s="40">
        <v>31.565999999999999</v>
      </c>
      <c r="F122" s="40">
        <v>78.213999999999999</v>
      </c>
      <c r="G122" s="40">
        <v>13.298999999999999</v>
      </c>
      <c r="H122" s="40">
        <v>69.349999999999994</v>
      </c>
      <c r="I122" s="41">
        <v>0</v>
      </c>
      <c r="J122" s="42">
        <f t="shared" si="4"/>
        <v>347.92200000000003</v>
      </c>
      <c r="L122" s="56">
        <v>17.721611193996502</v>
      </c>
    </row>
    <row r="123" spans="1:12" x14ac:dyDescent="0.2">
      <c r="A123" s="4">
        <f t="shared" si="3"/>
        <v>4</v>
      </c>
      <c r="B123" s="35">
        <v>40292</v>
      </c>
      <c r="C123" s="39">
        <v>90.801000000000002</v>
      </c>
      <c r="D123" s="40">
        <v>37.997999999999998</v>
      </c>
      <c r="E123" s="40">
        <v>49.029000000000003</v>
      </c>
      <c r="F123" s="40">
        <v>52.027000000000001</v>
      </c>
      <c r="G123" s="40">
        <v>0</v>
      </c>
      <c r="H123" s="40">
        <v>88.905000000000001</v>
      </c>
      <c r="I123" s="41">
        <v>0</v>
      </c>
      <c r="J123" s="42">
        <f t="shared" si="4"/>
        <v>318.76</v>
      </c>
      <c r="L123" s="56">
        <v>15.683456608836183</v>
      </c>
    </row>
    <row r="124" spans="1:12" x14ac:dyDescent="0.2">
      <c r="A124" s="4">
        <f t="shared" si="3"/>
        <v>4</v>
      </c>
      <c r="B124" s="35">
        <v>40293</v>
      </c>
      <c r="C124" s="39">
        <v>102.46899999999999</v>
      </c>
      <c r="D124" s="40">
        <v>27.062999999999999</v>
      </c>
      <c r="E124" s="40">
        <v>35.200000000000003</v>
      </c>
      <c r="F124" s="40">
        <v>26.463000000000001</v>
      </c>
      <c r="G124" s="40">
        <v>0</v>
      </c>
      <c r="H124" s="40">
        <v>103.363</v>
      </c>
      <c r="I124" s="41">
        <v>0</v>
      </c>
      <c r="J124" s="42">
        <f t="shared" si="4"/>
        <v>294.55799999999999</v>
      </c>
      <c r="L124" s="56">
        <v>16.135911368270602</v>
      </c>
    </row>
    <row r="125" spans="1:12" x14ac:dyDescent="0.2">
      <c r="A125" s="4">
        <f t="shared" si="3"/>
        <v>4</v>
      </c>
      <c r="B125" s="35">
        <v>40294</v>
      </c>
      <c r="C125" s="39">
        <v>102.435</v>
      </c>
      <c r="D125" s="40">
        <v>37.063000000000002</v>
      </c>
      <c r="E125" s="40">
        <v>33.662999999999997</v>
      </c>
      <c r="F125" s="40">
        <v>22.350999999999999</v>
      </c>
      <c r="G125" s="40">
        <v>0</v>
      </c>
      <c r="H125" s="40">
        <v>149.703</v>
      </c>
      <c r="I125" s="41">
        <v>0</v>
      </c>
      <c r="J125" s="42">
        <f t="shared" si="4"/>
        <v>345.21500000000003</v>
      </c>
      <c r="L125" s="56">
        <v>18.084911015907277</v>
      </c>
    </row>
    <row r="126" spans="1:12" x14ac:dyDescent="0.2">
      <c r="A126" s="4">
        <f t="shared" si="3"/>
        <v>4</v>
      </c>
      <c r="B126" s="35">
        <v>40295</v>
      </c>
      <c r="C126" s="39">
        <v>104.235</v>
      </c>
      <c r="D126" s="40">
        <v>42.665999999999997</v>
      </c>
      <c r="E126" s="40">
        <v>26.818999999999999</v>
      </c>
      <c r="F126" s="40">
        <v>20.462</v>
      </c>
      <c r="G126" s="40">
        <v>4.0579999999999998</v>
      </c>
      <c r="H126" s="40">
        <v>150.25299999999999</v>
      </c>
      <c r="I126" s="41">
        <v>0</v>
      </c>
      <c r="J126" s="42">
        <f t="shared" si="4"/>
        <v>348.49299999999994</v>
      </c>
      <c r="L126" s="56">
        <v>17.5565686675771</v>
      </c>
    </row>
    <row r="127" spans="1:12" x14ac:dyDescent="0.2">
      <c r="A127" s="4">
        <f t="shared" si="3"/>
        <v>4</v>
      </c>
      <c r="B127" s="35">
        <v>40296</v>
      </c>
      <c r="C127" s="39">
        <v>81.933999999999997</v>
      </c>
      <c r="D127" s="40">
        <v>34.137999999999998</v>
      </c>
      <c r="E127" s="40">
        <v>66.552999999999997</v>
      </c>
      <c r="F127" s="40">
        <v>9.1839999999999993</v>
      </c>
      <c r="G127" s="40">
        <v>0</v>
      </c>
      <c r="H127" s="40">
        <v>149.98500000000001</v>
      </c>
      <c r="I127" s="41">
        <v>0</v>
      </c>
      <c r="J127" s="42">
        <f t="shared" si="4"/>
        <v>341.79399999999998</v>
      </c>
      <c r="L127" s="56">
        <v>17.742590288580974</v>
      </c>
    </row>
    <row r="128" spans="1:12" x14ac:dyDescent="0.2">
      <c r="A128" s="4">
        <f t="shared" si="3"/>
        <v>4</v>
      </c>
      <c r="B128" s="35">
        <v>40297</v>
      </c>
      <c r="C128" s="39">
        <v>62.378</v>
      </c>
      <c r="D128" s="40">
        <v>44.143000000000001</v>
      </c>
      <c r="E128" s="40">
        <v>88.85</v>
      </c>
      <c r="F128" s="40">
        <v>5.798</v>
      </c>
      <c r="G128" s="40">
        <v>0</v>
      </c>
      <c r="H128" s="40">
        <v>146.83799999999999</v>
      </c>
      <c r="I128" s="41">
        <v>0</v>
      </c>
      <c r="J128" s="42">
        <f t="shared" si="4"/>
        <v>348.00699999999995</v>
      </c>
      <c r="L128" s="56">
        <v>17.71651602402514</v>
      </c>
    </row>
    <row r="129" spans="1:12" x14ac:dyDescent="0.2">
      <c r="A129" s="4">
        <f t="shared" si="3"/>
        <v>4</v>
      </c>
      <c r="B129" s="35">
        <v>40298</v>
      </c>
      <c r="C129" s="39">
        <v>39.021000000000001</v>
      </c>
      <c r="D129" s="40">
        <v>2.3719999999999999</v>
      </c>
      <c r="E129" s="40">
        <v>114.26300000000001</v>
      </c>
      <c r="F129" s="40">
        <v>1.0289999999999999</v>
      </c>
      <c r="G129" s="40">
        <v>3.7629999999999999</v>
      </c>
      <c r="H129" s="40">
        <v>132.79599999999999</v>
      </c>
      <c r="I129" s="41">
        <v>0</v>
      </c>
      <c r="J129" s="42">
        <f t="shared" si="4"/>
        <v>293.24400000000003</v>
      </c>
      <c r="L129" s="56">
        <v>13.998157805752596</v>
      </c>
    </row>
    <row r="130" spans="1:12" x14ac:dyDescent="0.2">
      <c r="A130" s="4">
        <f t="shared" si="3"/>
        <v>5</v>
      </c>
      <c r="B130" s="35">
        <v>40299</v>
      </c>
      <c r="C130" s="39">
        <v>12.391999999999999</v>
      </c>
      <c r="D130" s="40">
        <v>0</v>
      </c>
      <c r="E130" s="40">
        <v>158.65</v>
      </c>
      <c r="F130" s="40">
        <v>0.27</v>
      </c>
      <c r="G130" s="40">
        <v>12.247999999999999</v>
      </c>
      <c r="H130" s="40">
        <v>91.016999999999996</v>
      </c>
      <c r="I130" s="41">
        <v>0</v>
      </c>
      <c r="J130" s="42">
        <f t="shared" si="4"/>
        <v>274.577</v>
      </c>
      <c r="L130" s="56">
        <v>13.754403939568299</v>
      </c>
    </row>
    <row r="131" spans="1:12" x14ac:dyDescent="0.2">
      <c r="A131" s="4">
        <f t="shared" si="3"/>
        <v>5</v>
      </c>
      <c r="B131" s="35">
        <v>40300</v>
      </c>
      <c r="C131" s="39">
        <v>0</v>
      </c>
      <c r="D131" s="40">
        <v>0</v>
      </c>
      <c r="E131" s="40">
        <v>172.40199999999999</v>
      </c>
      <c r="F131" s="40">
        <v>0</v>
      </c>
      <c r="G131" s="40">
        <v>5.585</v>
      </c>
      <c r="H131" s="40">
        <v>105.426</v>
      </c>
      <c r="I131" s="41">
        <v>0</v>
      </c>
      <c r="J131" s="42">
        <f t="shared" si="4"/>
        <v>283.41300000000001</v>
      </c>
      <c r="L131" s="56">
        <v>15.251883539554196</v>
      </c>
    </row>
    <row r="132" spans="1:12" x14ac:dyDescent="0.2">
      <c r="A132" s="4">
        <f t="shared" si="3"/>
        <v>5</v>
      </c>
      <c r="B132" s="35">
        <v>40301</v>
      </c>
      <c r="C132" s="39">
        <v>1.6859999999999999</v>
      </c>
      <c r="D132" s="40">
        <v>35.915999999999997</v>
      </c>
      <c r="E132" s="40">
        <v>151.06100000000001</v>
      </c>
      <c r="F132" s="40">
        <v>0</v>
      </c>
      <c r="G132" s="40">
        <v>0</v>
      </c>
      <c r="H132" s="40">
        <v>151.46700000000001</v>
      </c>
      <c r="I132" s="41">
        <v>0</v>
      </c>
      <c r="J132" s="42">
        <f t="shared" si="4"/>
        <v>340.13</v>
      </c>
      <c r="L132" s="56">
        <v>16.776485895111964</v>
      </c>
    </row>
    <row r="133" spans="1:12" x14ac:dyDescent="0.2">
      <c r="A133" s="4">
        <f t="shared" si="3"/>
        <v>5</v>
      </c>
      <c r="B133" s="35">
        <v>40302</v>
      </c>
      <c r="C133" s="39">
        <v>5.6070000000000002</v>
      </c>
      <c r="D133" s="40">
        <v>10.901999999999999</v>
      </c>
      <c r="E133" s="40">
        <v>176.197</v>
      </c>
      <c r="F133" s="40">
        <v>0</v>
      </c>
      <c r="G133" s="40">
        <v>1.1910000000000001</v>
      </c>
      <c r="H133" s="40">
        <v>146.63399999999999</v>
      </c>
      <c r="I133" s="41">
        <v>0</v>
      </c>
      <c r="J133" s="42">
        <f t="shared" si="4"/>
        <v>340.53100000000001</v>
      </c>
      <c r="L133" s="56">
        <v>16.388019724002021</v>
      </c>
    </row>
    <row r="134" spans="1:12" x14ac:dyDescent="0.2">
      <c r="A134" s="4">
        <f t="shared" si="3"/>
        <v>5</v>
      </c>
      <c r="B134" s="35">
        <v>40303</v>
      </c>
      <c r="C134" s="39">
        <v>5.8010000000000002</v>
      </c>
      <c r="D134" s="40">
        <v>28.073</v>
      </c>
      <c r="E134" s="40">
        <v>175.38499999999999</v>
      </c>
      <c r="F134" s="40">
        <v>0</v>
      </c>
      <c r="G134" s="40">
        <v>0</v>
      </c>
      <c r="H134" s="40">
        <v>142.15299999999999</v>
      </c>
      <c r="I134" s="41">
        <v>0</v>
      </c>
      <c r="J134" s="42">
        <f t="shared" si="4"/>
        <v>351.41199999999998</v>
      </c>
      <c r="L134" s="56">
        <v>16.844530212672495</v>
      </c>
    </row>
    <row r="135" spans="1:12" x14ac:dyDescent="0.2">
      <c r="A135" s="4">
        <f t="shared" si="3"/>
        <v>5</v>
      </c>
      <c r="B135" s="35">
        <v>40304</v>
      </c>
      <c r="C135" s="39">
        <v>5.907</v>
      </c>
      <c r="D135" s="40">
        <v>43.533999999999999</v>
      </c>
      <c r="E135" s="40">
        <v>155.13</v>
      </c>
      <c r="F135" s="40">
        <v>1.363</v>
      </c>
      <c r="G135" s="40">
        <v>0</v>
      </c>
      <c r="H135" s="40">
        <v>145.31</v>
      </c>
      <c r="I135" s="41">
        <v>0</v>
      </c>
      <c r="J135" s="42">
        <f t="shared" si="4"/>
        <v>351.24400000000003</v>
      </c>
      <c r="L135" s="56">
        <v>16.815805851801237</v>
      </c>
    </row>
    <row r="136" spans="1:12" x14ac:dyDescent="0.2">
      <c r="A136" s="4">
        <f t="shared" si="3"/>
        <v>5</v>
      </c>
      <c r="B136" s="35">
        <v>40305</v>
      </c>
      <c r="C136" s="39">
        <v>1.5609999999999999</v>
      </c>
      <c r="D136" s="40">
        <v>30.757999999999999</v>
      </c>
      <c r="E136" s="40">
        <v>157.096</v>
      </c>
      <c r="F136" s="40">
        <v>0</v>
      </c>
      <c r="G136" s="40">
        <v>0</v>
      </c>
      <c r="H136" s="40">
        <v>152.93299999999999</v>
      </c>
      <c r="I136" s="41">
        <v>0</v>
      </c>
      <c r="J136" s="42">
        <f t="shared" si="4"/>
        <v>342.34800000000001</v>
      </c>
      <c r="L136" s="56">
        <v>16.197258329135682</v>
      </c>
    </row>
    <row r="137" spans="1:12" x14ac:dyDescent="0.2">
      <c r="A137" s="4">
        <f t="shared" si="3"/>
        <v>5</v>
      </c>
      <c r="B137" s="35">
        <v>40306</v>
      </c>
      <c r="C137" s="39">
        <v>0</v>
      </c>
      <c r="D137" s="40">
        <v>27.73</v>
      </c>
      <c r="E137" s="40">
        <v>136.85599999999999</v>
      </c>
      <c r="F137" s="40">
        <v>0</v>
      </c>
      <c r="G137" s="40">
        <v>0</v>
      </c>
      <c r="H137" s="40">
        <v>149.55099999999999</v>
      </c>
      <c r="I137" s="41">
        <v>0</v>
      </c>
      <c r="J137" s="42">
        <f t="shared" si="4"/>
        <v>314.13699999999994</v>
      </c>
      <c r="L137" s="56">
        <v>14.619211441687721</v>
      </c>
    </row>
    <row r="138" spans="1:12" x14ac:dyDescent="0.2">
      <c r="A138" s="4">
        <f t="shared" ref="A138:A201" si="5">+IF(ISBLANK($B138),"",MONTH($B138))</f>
        <v>5</v>
      </c>
      <c r="B138" s="35">
        <v>40307</v>
      </c>
      <c r="C138" s="39">
        <v>0</v>
      </c>
      <c r="D138" s="40">
        <v>0.77700000000000002</v>
      </c>
      <c r="E138" s="40">
        <v>136.19</v>
      </c>
      <c r="F138" s="40">
        <v>0</v>
      </c>
      <c r="G138" s="40">
        <v>0</v>
      </c>
      <c r="H138" s="40">
        <v>148.80799999999999</v>
      </c>
      <c r="I138" s="41">
        <v>0</v>
      </c>
      <c r="J138" s="42">
        <f t="shared" si="4"/>
        <v>285.77499999999998</v>
      </c>
      <c r="L138" s="56">
        <v>15.292305813449776</v>
      </c>
    </row>
    <row r="139" spans="1:12" x14ac:dyDescent="0.2">
      <c r="A139" s="4">
        <f t="shared" si="5"/>
        <v>5</v>
      </c>
      <c r="B139" s="35">
        <v>40308</v>
      </c>
      <c r="C139" s="39">
        <v>20.27</v>
      </c>
      <c r="D139" s="40">
        <v>13.869</v>
      </c>
      <c r="E139" s="40">
        <v>194.512</v>
      </c>
      <c r="F139" s="40">
        <v>29.547000000000001</v>
      </c>
      <c r="G139" s="40">
        <v>0</v>
      </c>
      <c r="H139" s="40">
        <v>101.47499999999999</v>
      </c>
      <c r="I139" s="41">
        <v>0</v>
      </c>
      <c r="J139" s="42">
        <f t="shared" si="4"/>
        <v>359.673</v>
      </c>
      <c r="L139" s="56">
        <v>17.257880404256557</v>
      </c>
    </row>
    <row r="140" spans="1:12" x14ac:dyDescent="0.2">
      <c r="A140" s="4">
        <f t="shared" si="5"/>
        <v>5</v>
      </c>
      <c r="B140" s="35">
        <v>40309</v>
      </c>
      <c r="C140" s="39">
        <v>21.087</v>
      </c>
      <c r="D140" s="40">
        <v>0</v>
      </c>
      <c r="E140" s="40">
        <v>179.83699999999999</v>
      </c>
      <c r="F140" s="40">
        <v>52.862000000000002</v>
      </c>
      <c r="G140" s="40">
        <v>1.403</v>
      </c>
      <c r="H140" s="40">
        <v>86.838999999999999</v>
      </c>
      <c r="I140" s="41">
        <v>0</v>
      </c>
      <c r="J140" s="42">
        <f t="shared" si="4"/>
        <v>342.02799999999996</v>
      </c>
      <c r="L140" s="56">
        <v>16.108095982393756</v>
      </c>
    </row>
    <row r="141" spans="1:12" x14ac:dyDescent="0.2">
      <c r="A141" s="4">
        <f t="shared" si="5"/>
        <v>5</v>
      </c>
      <c r="B141" s="35">
        <v>40310</v>
      </c>
      <c r="C141" s="39">
        <v>3.972</v>
      </c>
      <c r="D141" s="40">
        <v>39.929000000000002</v>
      </c>
      <c r="E141" s="40">
        <v>150.01900000000001</v>
      </c>
      <c r="F141" s="40">
        <v>17.916</v>
      </c>
      <c r="G141" s="40">
        <v>0</v>
      </c>
      <c r="H141" s="40">
        <v>136.571</v>
      </c>
      <c r="I141" s="41">
        <v>0</v>
      </c>
      <c r="J141" s="42">
        <f t="shared" si="4"/>
        <v>348.40700000000004</v>
      </c>
      <c r="L141" s="56">
        <v>16.649267465892123</v>
      </c>
    </row>
    <row r="142" spans="1:12" x14ac:dyDescent="0.2">
      <c r="A142" s="4">
        <f t="shared" si="5"/>
        <v>5</v>
      </c>
      <c r="B142" s="35">
        <v>40311</v>
      </c>
      <c r="C142" s="39">
        <v>7.0419999999999998</v>
      </c>
      <c r="D142" s="40">
        <v>25.632000000000001</v>
      </c>
      <c r="E142" s="40">
        <v>174.95500000000001</v>
      </c>
      <c r="F142" s="40">
        <v>17.963999999999999</v>
      </c>
      <c r="G142" s="40">
        <v>0.65700000000000003</v>
      </c>
      <c r="H142" s="40">
        <v>121.087</v>
      </c>
      <c r="I142" s="41">
        <v>0</v>
      </c>
      <c r="J142" s="42">
        <f t="shared" si="4"/>
        <v>347.33700000000005</v>
      </c>
      <c r="L142" s="56">
        <v>16.794090548279989</v>
      </c>
    </row>
    <row r="143" spans="1:12" x14ac:dyDescent="0.2">
      <c r="A143" s="4">
        <f t="shared" si="5"/>
        <v>5</v>
      </c>
      <c r="B143" s="35">
        <v>40312</v>
      </c>
      <c r="C143" s="39">
        <v>4.7110000000000003</v>
      </c>
      <c r="D143" s="40">
        <v>14.381</v>
      </c>
      <c r="E143" s="40">
        <v>168.755</v>
      </c>
      <c r="F143" s="40">
        <v>28.041</v>
      </c>
      <c r="G143" s="40">
        <v>0</v>
      </c>
      <c r="H143" s="40">
        <v>121.45099999999999</v>
      </c>
      <c r="I143" s="41">
        <v>0</v>
      </c>
      <c r="J143" s="42">
        <f t="shared" si="4"/>
        <v>337.33899999999994</v>
      </c>
      <c r="L143" s="56">
        <v>16.279783330817946</v>
      </c>
    </row>
    <row r="144" spans="1:12" x14ac:dyDescent="0.2">
      <c r="A144" s="4">
        <f t="shared" si="5"/>
        <v>5</v>
      </c>
      <c r="B144" s="35">
        <v>40313</v>
      </c>
      <c r="C144" s="39">
        <v>0</v>
      </c>
      <c r="D144" s="40">
        <v>17.670000000000002</v>
      </c>
      <c r="E144" s="40">
        <v>189.52699999999999</v>
      </c>
      <c r="F144" s="40">
        <v>54.570999999999998</v>
      </c>
      <c r="G144" s="40">
        <v>0.75700000000000001</v>
      </c>
      <c r="H144" s="40">
        <v>66.826999999999998</v>
      </c>
      <c r="I144" s="41">
        <v>0</v>
      </c>
      <c r="J144" s="42">
        <f t="shared" si="4"/>
        <v>329.35200000000003</v>
      </c>
      <c r="L144" s="56">
        <v>15.694048430585436</v>
      </c>
    </row>
    <row r="145" spans="1:12" x14ac:dyDescent="0.2">
      <c r="A145" s="4">
        <f t="shared" si="5"/>
        <v>5</v>
      </c>
      <c r="B145" s="35">
        <v>40314</v>
      </c>
      <c r="C145" s="39">
        <v>8.3919999999999995</v>
      </c>
      <c r="D145" s="40">
        <v>24.021999999999998</v>
      </c>
      <c r="E145" s="40">
        <v>178.751</v>
      </c>
      <c r="F145" s="40">
        <v>31.931999999999999</v>
      </c>
      <c r="G145" s="40">
        <v>0</v>
      </c>
      <c r="H145" s="40">
        <v>48.926000000000002</v>
      </c>
      <c r="I145" s="41">
        <v>0</v>
      </c>
      <c r="J145" s="42">
        <f t="shared" si="4"/>
        <v>292.02300000000002</v>
      </c>
      <c r="L145" s="56">
        <v>15.435625326381173</v>
      </c>
    </row>
    <row r="146" spans="1:12" x14ac:dyDescent="0.2">
      <c r="A146" s="4">
        <f t="shared" si="5"/>
        <v>5</v>
      </c>
      <c r="B146" s="35">
        <v>40315</v>
      </c>
      <c r="C146" s="39">
        <v>31.381</v>
      </c>
      <c r="D146" s="40">
        <v>13.914</v>
      </c>
      <c r="E146" s="40">
        <v>182.41900000000001</v>
      </c>
      <c r="F146" s="40">
        <v>32.4</v>
      </c>
      <c r="G146" s="40">
        <v>0</v>
      </c>
      <c r="H146" s="40">
        <v>82.671999999999997</v>
      </c>
      <c r="I146" s="41">
        <v>0</v>
      </c>
      <c r="J146" s="42">
        <f t="shared" si="4"/>
        <v>342.78599999999994</v>
      </c>
      <c r="L146" s="56">
        <v>16.921084713611847</v>
      </c>
    </row>
    <row r="147" spans="1:12" x14ac:dyDescent="0.2">
      <c r="A147" s="4">
        <f t="shared" si="5"/>
        <v>5</v>
      </c>
      <c r="B147" s="35">
        <v>40316</v>
      </c>
      <c r="C147" s="39">
        <v>3.5049999999999999</v>
      </c>
      <c r="D147" s="40">
        <v>19.940999999999999</v>
      </c>
      <c r="E147" s="40">
        <v>174.13200000000001</v>
      </c>
      <c r="F147" s="40">
        <v>5.3810000000000002</v>
      </c>
      <c r="G147" s="40">
        <v>0</v>
      </c>
      <c r="H147" s="40">
        <v>151.065</v>
      </c>
      <c r="I147" s="41">
        <v>0</v>
      </c>
      <c r="J147" s="42">
        <f t="shared" si="4"/>
        <v>354.024</v>
      </c>
      <c r="L147" s="56">
        <v>17.246354788068313</v>
      </c>
    </row>
    <row r="148" spans="1:12" x14ac:dyDescent="0.2">
      <c r="A148" s="4">
        <f t="shared" si="5"/>
        <v>5</v>
      </c>
      <c r="B148" s="35">
        <v>40317</v>
      </c>
      <c r="C148" s="39">
        <v>8.3829999999999991</v>
      </c>
      <c r="D148" s="40">
        <v>15.079000000000001</v>
      </c>
      <c r="E148" s="40">
        <v>163.49700000000001</v>
      </c>
      <c r="F148" s="40">
        <v>6.0529999999999999</v>
      </c>
      <c r="G148" s="40">
        <v>0</v>
      </c>
      <c r="H148" s="40">
        <v>150.72999999999999</v>
      </c>
      <c r="I148" s="41">
        <v>0</v>
      </c>
      <c r="J148" s="42">
        <f t="shared" si="4"/>
        <v>343.74199999999996</v>
      </c>
      <c r="L148" s="56">
        <v>16.364800177249613</v>
      </c>
    </row>
    <row r="149" spans="1:12" x14ac:dyDescent="0.2">
      <c r="A149" s="4">
        <f t="shared" si="5"/>
        <v>5</v>
      </c>
      <c r="B149" s="35">
        <v>40318</v>
      </c>
      <c r="C149" s="39">
        <v>9.0050000000000008</v>
      </c>
      <c r="D149" s="40">
        <v>10.29</v>
      </c>
      <c r="E149" s="40">
        <v>168.25299999999999</v>
      </c>
      <c r="F149" s="40">
        <v>0</v>
      </c>
      <c r="G149" s="40">
        <v>0</v>
      </c>
      <c r="H149" s="40">
        <v>151.29900000000001</v>
      </c>
      <c r="I149" s="41">
        <v>0</v>
      </c>
      <c r="J149" s="42">
        <f t="shared" si="4"/>
        <v>338.84699999999998</v>
      </c>
      <c r="L149" s="56">
        <v>16.028133547939806</v>
      </c>
    </row>
    <row r="150" spans="1:12" x14ac:dyDescent="0.2">
      <c r="A150" s="4">
        <f t="shared" si="5"/>
        <v>5</v>
      </c>
      <c r="B150" s="35">
        <v>40319</v>
      </c>
      <c r="C150" s="39">
        <v>0</v>
      </c>
      <c r="D150" s="40">
        <v>0.10299999999999999</v>
      </c>
      <c r="E150" s="40">
        <v>154.86699999999999</v>
      </c>
      <c r="F150" s="40">
        <v>0</v>
      </c>
      <c r="G150" s="40">
        <v>0</v>
      </c>
      <c r="H150" s="40">
        <v>145.303</v>
      </c>
      <c r="I150" s="41">
        <v>0</v>
      </c>
      <c r="J150" s="42">
        <f t="shared" si="4"/>
        <v>300.27300000000002</v>
      </c>
      <c r="L150" s="56">
        <v>14.864069980104608</v>
      </c>
    </row>
    <row r="151" spans="1:12" x14ac:dyDescent="0.2">
      <c r="A151" s="4">
        <f t="shared" si="5"/>
        <v>5</v>
      </c>
      <c r="B151" s="35">
        <v>40320</v>
      </c>
      <c r="C151" s="39">
        <v>6.4269999999999996</v>
      </c>
      <c r="D151" s="40">
        <v>16.434999999999999</v>
      </c>
      <c r="E151" s="40">
        <v>159.43</v>
      </c>
      <c r="F151" s="40">
        <v>0</v>
      </c>
      <c r="G151" s="40">
        <v>0</v>
      </c>
      <c r="H151" s="40">
        <v>138.45099999999999</v>
      </c>
      <c r="I151" s="41">
        <v>0</v>
      </c>
      <c r="J151" s="42">
        <f t="shared" si="4"/>
        <v>320.74299999999999</v>
      </c>
      <c r="L151" s="56">
        <v>16.088103540253023</v>
      </c>
    </row>
    <row r="152" spans="1:12" x14ac:dyDescent="0.2">
      <c r="A152" s="4">
        <f t="shared" si="5"/>
        <v>5</v>
      </c>
      <c r="B152" s="35">
        <v>40321</v>
      </c>
      <c r="C152" s="39">
        <v>2.456</v>
      </c>
      <c r="D152" s="40">
        <v>0</v>
      </c>
      <c r="E152" s="40">
        <v>161.333</v>
      </c>
      <c r="F152" s="40">
        <v>0</v>
      </c>
      <c r="G152" s="40">
        <v>0</v>
      </c>
      <c r="H152" s="40">
        <v>98.649000000000001</v>
      </c>
      <c r="I152" s="41">
        <v>0</v>
      </c>
      <c r="J152" s="42">
        <f t="shared" si="4"/>
        <v>262.43799999999999</v>
      </c>
      <c r="L152" s="56">
        <v>14.353920269021733</v>
      </c>
    </row>
    <row r="153" spans="1:12" x14ac:dyDescent="0.2">
      <c r="A153" s="4">
        <f t="shared" si="5"/>
        <v>5</v>
      </c>
      <c r="B153" s="35">
        <v>40322</v>
      </c>
      <c r="C153" s="39">
        <v>4.2779999999999996</v>
      </c>
      <c r="D153" s="40">
        <v>30.567</v>
      </c>
      <c r="E153" s="40">
        <v>149.75</v>
      </c>
      <c r="F153" s="40">
        <v>0</v>
      </c>
      <c r="G153" s="40">
        <v>0</v>
      </c>
      <c r="H153" s="40">
        <v>150.44999999999999</v>
      </c>
      <c r="I153" s="41">
        <v>0</v>
      </c>
      <c r="J153" s="42">
        <f t="shared" si="4"/>
        <v>335.04499999999996</v>
      </c>
      <c r="L153" s="56">
        <v>16.913481749007111</v>
      </c>
    </row>
    <row r="154" spans="1:12" x14ac:dyDescent="0.2">
      <c r="A154" s="4">
        <f t="shared" si="5"/>
        <v>5</v>
      </c>
      <c r="B154" s="35">
        <v>40323</v>
      </c>
      <c r="C154" s="39">
        <v>8.0830000000000002</v>
      </c>
      <c r="D154" s="40">
        <v>10.579000000000001</v>
      </c>
      <c r="E154" s="40">
        <v>166.21600000000001</v>
      </c>
      <c r="F154" s="40">
        <v>0</v>
      </c>
      <c r="G154" s="40">
        <v>0</v>
      </c>
      <c r="H154" s="40">
        <v>149.14400000000001</v>
      </c>
      <c r="I154" s="41">
        <v>0</v>
      </c>
      <c r="J154" s="42">
        <f t="shared" si="4"/>
        <v>334.02200000000005</v>
      </c>
      <c r="L154" s="56">
        <v>16.915261442723967</v>
      </c>
    </row>
    <row r="155" spans="1:12" x14ac:dyDescent="0.2">
      <c r="A155" s="4">
        <f t="shared" si="5"/>
        <v>5</v>
      </c>
      <c r="B155" s="35">
        <v>40324</v>
      </c>
      <c r="C155" s="39">
        <v>45.856000000000002</v>
      </c>
      <c r="D155" s="40">
        <v>0</v>
      </c>
      <c r="E155" s="40">
        <v>179.19499999999999</v>
      </c>
      <c r="F155" s="40">
        <v>25.46</v>
      </c>
      <c r="G155" s="40">
        <v>0</v>
      </c>
      <c r="H155" s="40">
        <v>89.298000000000002</v>
      </c>
      <c r="I155" s="41">
        <v>0</v>
      </c>
      <c r="J155" s="42">
        <f t="shared" si="4"/>
        <v>339.80899999999997</v>
      </c>
      <c r="L155" s="56">
        <v>17.370926400926699</v>
      </c>
    </row>
    <row r="156" spans="1:12" x14ac:dyDescent="0.2">
      <c r="A156" s="4">
        <f t="shared" si="5"/>
        <v>5</v>
      </c>
      <c r="B156" s="35">
        <v>40325</v>
      </c>
      <c r="C156" s="39">
        <v>79.625</v>
      </c>
      <c r="D156" s="40">
        <v>0.67</v>
      </c>
      <c r="E156" s="40">
        <v>153.684</v>
      </c>
      <c r="F156" s="40">
        <v>53.235999999999997</v>
      </c>
      <c r="G156" s="40">
        <v>7.2249999999999996</v>
      </c>
      <c r="H156" s="40">
        <v>50.460999999999999</v>
      </c>
      <c r="I156" s="41">
        <v>0.72699999999999998</v>
      </c>
      <c r="J156" s="42">
        <f t="shared" si="4"/>
        <v>345.62799999999999</v>
      </c>
      <c r="L156" s="56">
        <v>18.899789301014902</v>
      </c>
    </row>
    <row r="157" spans="1:12" x14ac:dyDescent="0.2">
      <c r="A157" s="4">
        <f t="shared" si="5"/>
        <v>5</v>
      </c>
      <c r="B157" s="35">
        <v>40326</v>
      </c>
      <c r="C157" s="39">
        <v>66.001999999999995</v>
      </c>
      <c r="D157" s="40">
        <v>13.991</v>
      </c>
      <c r="E157" s="40">
        <v>156.34800000000001</v>
      </c>
      <c r="F157" s="40">
        <v>34.113999999999997</v>
      </c>
      <c r="G157" s="40">
        <v>7.9130000000000003</v>
      </c>
      <c r="H157" s="40">
        <v>51.723999999999997</v>
      </c>
      <c r="I157" s="41">
        <v>0</v>
      </c>
      <c r="J157" s="42">
        <f t="shared" si="4"/>
        <v>330.09199999999998</v>
      </c>
      <c r="L157" s="56">
        <v>16.576421570257846</v>
      </c>
    </row>
    <row r="158" spans="1:12" x14ac:dyDescent="0.2">
      <c r="A158" s="4">
        <f t="shared" si="5"/>
        <v>5</v>
      </c>
      <c r="B158" s="35">
        <v>40327</v>
      </c>
      <c r="C158" s="39">
        <v>4.9489999999999998</v>
      </c>
      <c r="D158" s="40">
        <v>45.405000000000001</v>
      </c>
      <c r="E158" s="40">
        <v>161.99</v>
      </c>
      <c r="F158" s="40">
        <v>41.533000000000001</v>
      </c>
      <c r="G158" s="40">
        <v>1.609</v>
      </c>
      <c r="H158" s="40">
        <v>53.921999999999997</v>
      </c>
      <c r="I158" s="41">
        <v>0</v>
      </c>
      <c r="J158" s="42">
        <f t="shared" si="4"/>
        <v>309.40800000000002</v>
      </c>
      <c r="L158" s="56">
        <v>15.56161234617835</v>
      </c>
    </row>
    <row r="159" spans="1:12" x14ac:dyDescent="0.2">
      <c r="A159" s="4">
        <f t="shared" si="5"/>
        <v>5</v>
      </c>
      <c r="B159" s="35">
        <v>40328</v>
      </c>
      <c r="C159" s="39">
        <v>28.683</v>
      </c>
      <c r="D159" s="40">
        <v>5.3620000000000001</v>
      </c>
      <c r="E159" s="40">
        <v>163.953</v>
      </c>
      <c r="F159" s="40">
        <v>22.896999999999998</v>
      </c>
      <c r="G159" s="40">
        <v>0</v>
      </c>
      <c r="H159" s="40">
        <v>75.033000000000001</v>
      </c>
      <c r="I159" s="41">
        <v>0</v>
      </c>
      <c r="J159" s="42">
        <f t="shared" si="4"/>
        <v>295.928</v>
      </c>
      <c r="L159" s="56">
        <v>15.791131533634498</v>
      </c>
    </row>
    <row r="160" spans="1:12" x14ac:dyDescent="0.2">
      <c r="A160" s="4">
        <f t="shared" si="5"/>
        <v>5</v>
      </c>
      <c r="B160" s="35">
        <v>40329</v>
      </c>
      <c r="C160" s="39">
        <v>76.876999999999995</v>
      </c>
      <c r="D160" s="40">
        <v>20.706</v>
      </c>
      <c r="E160" s="40">
        <v>88.54</v>
      </c>
      <c r="F160" s="40">
        <v>0</v>
      </c>
      <c r="G160" s="40">
        <v>0</v>
      </c>
      <c r="H160" s="40">
        <v>150.36699999999999</v>
      </c>
      <c r="I160" s="41">
        <v>0</v>
      </c>
      <c r="J160" s="42">
        <f t="shared" si="4"/>
        <v>336.49</v>
      </c>
      <c r="L160" s="56">
        <v>16.709776226911998</v>
      </c>
    </row>
    <row r="161" spans="1:12" x14ac:dyDescent="0.2">
      <c r="A161" s="4">
        <f t="shared" si="5"/>
        <v>6</v>
      </c>
      <c r="B161" s="35">
        <v>40330</v>
      </c>
      <c r="C161" s="39">
        <v>58.027999999999999</v>
      </c>
      <c r="D161" s="40">
        <v>13.106</v>
      </c>
      <c r="E161" s="40">
        <v>124.807</v>
      </c>
      <c r="F161" s="40">
        <v>0</v>
      </c>
      <c r="G161" s="40">
        <v>0</v>
      </c>
      <c r="H161" s="40">
        <v>151.411</v>
      </c>
      <c r="I161" s="41">
        <v>0</v>
      </c>
      <c r="J161" s="42">
        <f t="shared" si="4"/>
        <v>347.35199999999998</v>
      </c>
      <c r="L161" s="56">
        <v>16.362049511586427</v>
      </c>
    </row>
    <row r="162" spans="1:12" x14ac:dyDescent="0.2">
      <c r="A162" s="4">
        <f t="shared" si="5"/>
        <v>6</v>
      </c>
      <c r="B162" s="35">
        <v>40331</v>
      </c>
      <c r="C162" s="39">
        <v>52.417000000000002</v>
      </c>
      <c r="D162" s="40">
        <v>14.252000000000001</v>
      </c>
      <c r="E162" s="40">
        <v>135.584</v>
      </c>
      <c r="F162" s="40">
        <v>0</v>
      </c>
      <c r="G162" s="40">
        <v>0</v>
      </c>
      <c r="H162" s="40">
        <v>148.83799999999999</v>
      </c>
      <c r="I162" s="41">
        <v>0</v>
      </c>
      <c r="J162" s="42">
        <f t="shared" si="4"/>
        <v>351.09100000000001</v>
      </c>
      <c r="L162" s="56">
        <v>16.376798895490172</v>
      </c>
    </row>
    <row r="163" spans="1:12" x14ac:dyDescent="0.2">
      <c r="A163" s="4">
        <f t="shared" si="5"/>
        <v>6</v>
      </c>
      <c r="B163" s="35">
        <v>40332</v>
      </c>
      <c r="C163" s="39">
        <v>60.975000000000001</v>
      </c>
      <c r="D163" s="40">
        <v>15.967000000000001</v>
      </c>
      <c r="E163" s="40">
        <v>125.929</v>
      </c>
      <c r="F163" s="40">
        <v>0</v>
      </c>
      <c r="G163" s="40">
        <v>0</v>
      </c>
      <c r="H163" s="40">
        <v>149.30699999999999</v>
      </c>
      <c r="I163" s="41">
        <v>0</v>
      </c>
      <c r="J163" s="42">
        <f t="shared" si="4"/>
        <v>352.178</v>
      </c>
      <c r="L163" s="56">
        <v>16.649526162190817</v>
      </c>
    </row>
    <row r="164" spans="1:12" x14ac:dyDescent="0.2">
      <c r="A164" s="4">
        <f t="shared" si="5"/>
        <v>6</v>
      </c>
      <c r="B164" s="35">
        <v>40333</v>
      </c>
      <c r="C164" s="39">
        <v>45.366</v>
      </c>
      <c r="D164" s="40">
        <v>32.19</v>
      </c>
      <c r="E164" s="40">
        <v>122.41</v>
      </c>
      <c r="F164" s="40">
        <v>0</v>
      </c>
      <c r="G164" s="40">
        <v>0</v>
      </c>
      <c r="H164" s="40">
        <v>150.88200000000001</v>
      </c>
      <c r="I164" s="41">
        <v>0</v>
      </c>
      <c r="J164" s="42">
        <f t="shared" si="4"/>
        <v>350.84800000000001</v>
      </c>
      <c r="L164" s="56">
        <v>16.394089865335236</v>
      </c>
    </row>
    <row r="165" spans="1:12" x14ac:dyDescent="0.2">
      <c r="A165" s="4">
        <f t="shared" si="5"/>
        <v>6</v>
      </c>
      <c r="B165" s="35">
        <v>40334</v>
      </c>
      <c r="C165" s="39">
        <v>11.26</v>
      </c>
      <c r="D165" s="40">
        <v>16.716999999999999</v>
      </c>
      <c r="E165" s="40">
        <v>160.917</v>
      </c>
      <c r="F165" s="40">
        <v>1.3380000000000001</v>
      </c>
      <c r="G165" s="40">
        <v>0.443</v>
      </c>
      <c r="H165" s="40">
        <v>134.22</v>
      </c>
      <c r="I165" s="41">
        <v>0</v>
      </c>
      <c r="J165" s="42">
        <f t="shared" si="4"/>
        <v>324.89499999999998</v>
      </c>
      <c r="L165" s="56">
        <v>15.76901272460495</v>
      </c>
    </row>
    <row r="166" spans="1:12" x14ac:dyDescent="0.2">
      <c r="A166" s="4">
        <f t="shared" si="5"/>
        <v>6</v>
      </c>
      <c r="B166" s="35">
        <v>40335</v>
      </c>
      <c r="C166" s="39">
        <v>1.159</v>
      </c>
      <c r="D166" s="40">
        <v>25.748999999999999</v>
      </c>
      <c r="E166" s="40">
        <v>115.289</v>
      </c>
      <c r="F166" s="40">
        <v>0.15</v>
      </c>
      <c r="G166" s="40">
        <v>0.107</v>
      </c>
      <c r="H166" s="40">
        <v>150.88399999999999</v>
      </c>
      <c r="I166" s="41">
        <v>0</v>
      </c>
      <c r="J166" s="42">
        <f t="shared" si="4"/>
        <v>293.33799999999997</v>
      </c>
      <c r="L166" s="56">
        <v>15.723784729696744</v>
      </c>
    </row>
    <row r="167" spans="1:12" x14ac:dyDescent="0.2">
      <c r="A167" s="4">
        <f t="shared" si="5"/>
        <v>6</v>
      </c>
      <c r="B167" s="35">
        <v>40336</v>
      </c>
      <c r="C167" s="39">
        <v>16.047999999999998</v>
      </c>
      <c r="D167" s="40">
        <v>15.843999999999999</v>
      </c>
      <c r="E167" s="40">
        <v>171.93100000000001</v>
      </c>
      <c r="F167" s="40">
        <v>0</v>
      </c>
      <c r="G167" s="40">
        <v>0.69399999999999995</v>
      </c>
      <c r="H167" s="40">
        <v>147.73599999999999</v>
      </c>
      <c r="I167" s="41">
        <v>0</v>
      </c>
      <c r="J167" s="42">
        <f t="shared" si="4"/>
        <v>352.25299999999999</v>
      </c>
      <c r="L167" s="56">
        <v>16.972955457247746</v>
      </c>
    </row>
    <row r="168" spans="1:12" x14ac:dyDescent="0.2">
      <c r="A168" s="4">
        <f t="shared" si="5"/>
        <v>6</v>
      </c>
      <c r="B168" s="35">
        <v>40337</v>
      </c>
      <c r="C168" s="39">
        <v>42.872999999999998</v>
      </c>
      <c r="D168" s="40">
        <v>0</v>
      </c>
      <c r="E168" s="40">
        <v>197.23099999999999</v>
      </c>
      <c r="F168" s="40">
        <v>43.875999999999998</v>
      </c>
      <c r="G168" s="40">
        <v>0</v>
      </c>
      <c r="H168" s="40">
        <v>84.292000000000002</v>
      </c>
      <c r="I168" s="41">
        <v>0</v>
      </c>
      <c r="J168" s="42">
        <f t="shared" si="4"/>
        <v>368.27199999999993</v>
      </c>
      <c r="L168" s="56">
        <v>17.231056373075937</v>
      </c>
    </row>
    <row r="169" spans="1:12" x14ac:dyDescent="0.2">
      <c r="A169" s="4">
        <f t="shared" si="5"/>
        <v>6</v>
      </c>
      <c r="B169" s="35">
        <v>40338</v>
      </c>
      <c r="C169" s="39">
        <v>52.103999999999999</v>
      </c>
      <c r="D169" s="40">
        <v>0</v>
      </c>
      <c r="E169" s="40">
        <v>186.49700000000001</v>
      </c>
      <c r="F169" s="40">
        <v>49.838000000000001</v>
      </c>
      <c r="G169" s="40">
        <v>18.056000000000001</v>
      </c>
      <c r="H169" s="40">
        <v>59.962000000000003</v>
      </c>
      <c r="I169" s="41">
        <v>0</v>
      </c>
      <c r="J169" s="42">
        <f t="shared" ref="J169:J232" si="6">SUM(C169:I169)</f>
        <v>366.45699999999999</v>
      </c>
      <c r="L169" s="56">
        <v>17.117109608732147</v>
      </c>
    </row>
    <row r="170" spans="1:12" x14ac:dyDescent="0.2">
      <c r="A170" s="4">
        <f t="shared" si="5"/>
        <v>6</v>
      </c>
      <c r="B170" s="35">
        <v>40339</v>
      </c>
      <c r="C170" s="39">
        <v>44.326000000000001</v>
      </c>
      <c r="D170" s="40">
        <v>0</v>
      </c>
      <c r="E170" s="40">
        <v>195.4</v>
      </c>
      <c r="F170" s="40">
        <v>65.789000000000001</v>
      </c>
      <c r="G170" s="40">
        <v>11.227</v>
      </c>
      <c r="H170" s="40">
        <v>50.527000000000001</v>
      </c>
      <c r="I170" s="41">
        <v>0</v>
      </c>
      <c r="J170" s="42">
        <f t="shared" si="6"/>
        <v>367.26899999999995</v>
      </c>
      <c r="L170" s="56">
        <v>17.126585763499641</v>
      </c>
    </row>
    <row r="171" spans="1:12" x14ac:dyDescent="0.2">
      <c r="A171" s="4">
        <f t="shared" si="5"/>
        <v>6</v>
      </c>
      <c r="B171" s="35">
        <v>40340</v>
      </c>
      <c r="C171" s="39">
        <v>39.055999999999997</v>
      </c>
      <c r="D171" s="40">
        <v>0.51800000000000002</v>
      </c>
      <c r="E171" s="40">
        <v>187.61</v>
      </c>
      <c r="F171" s="40">
        <v>25.312000000000001</v>
      </c>
      <c r="G171" s="40">
        <v>14.442</v>
      </c>
      <c r="H171" s="40">
        <v>100.35899999999999</v>
      </c>
      <c r="I171" s="41">
        <v>0</v>
      </c>
      <c r="J171" s="42">
        <f t="shared" si="6"/>
        <v>367.29700000000003</v>
      </c>
      <c r="L171" s="56">
        <v>17.062982356703376</v>
      </c>
    </row>
    <row r="172" spans="1:12" x14ac:dyDescent="0.2">
      <c r="A172" s="4">
        <f t="shared" si="5"/>
        <v>6</v>
      </c>
      <c r="B172" s="35">
        <v>40341</v>
      </c>
      <c r="C172" s="39">
        <v>16.425000000000001</v>
      </c>
      <c r="D172" s="40">
        <v>8.3000000000000004E-2</v>
      </c>
      <c r="E172" s="40">
        <v>166.536</v>
      </c>
      <c r="F172" s="40">
        <v>0</v>
      </c>
      <c r="G172" s="40">
        <v>0</v>
      </c>
      <c r="H172" s="40">
        <v>150.83799999999999</v>
      </c>
      <c r="I172" s="41">
        <v>0</v>
      </c>
      <c r="J172" s="42">
        <f t="shared" si="6"/>
        <v>333.88200000000001</v>
      </c>
      <c r="L172" s="56">
        <v>15.53668248339817</v>
      </c>
    </row>
    <row r="173" spans="1:12" x14ac:dyDescent="0.2">
      <c r="A173" s="4">
        <f t="shared" si="5"/>
        <v>6</v>
      </c>
      <c r="B173" s="35">
        <v>40342</v>
      </c>
      <c r="C173" s="39">
        <v>16.265999999999998</v>
      </c>
      <c r="D173" s="40">
        <v>4.5999999999999996</v>
      </c>
      <c r="E173" s="40">
        <v>150.578</v>
      </c>
      <c r="F173" s="40">
        <v>0</v>
      </c>
      <c r="G173" s="40">
        <v>0</v>
      </c>
      <c r="H173" s="40">
        <v>145.80600000000001</v>
      </c>
      <c r="I173" s="41">
        <v>0</v>
      </c>
      <c r="J173" s="42">
        <f t="shared" si="6"/>
        <v>317.25</v>
      </c>
      <c r="L173" s="56">
        <v>16.059025088972746</v>
      </c>
    </row>
    <row r="174" spans="1:12" x14ac:dyDescent="0.2">
      <c r="A174" s="4">
        <f t="shared" si="5"/>
        <v>6</v>
      </c>
      <c r="B174" s="35">
        <v>40343</v>
      </c>
      <c r="C174" s="39">
        <v>28.812000000000001</v>
      </c>
      <c r="D174" s="40">
        <v>0.29799999999999999</v>
      </c>
      <c r="E174" s="40">
        <v>177.06100000000001</v>
      </c>
      <c r="F174" s="40">
        <v>0</v>
      </c>
      <c r="G174" s="40">
        <v>0</v>
      </c>
      <c r="H174" s="40">
        <v>145.44399999999999</v>
      </c>
      <c r="I174" s="41">
        <v>0</v>
      </c>
      <c r="J174" s="42">
        <f t="shared" si="6"/>
        <v>351.61500000000001</v>
      </c>
      <c r="L174" s="56">
        <v>17.197497102237275</v>
      </c>
    </row>
    <row r="175" spans="1:12" x14ac:dyDescent="0.2">
      <c r="A175" s="4">
        <f t="shared" si="5"/>
        <v>6</v>
      </c>
      <c r="B175" s="35">
        <v>40344</v>
      </c>
      <c r="C175" s="39">
        <v>45.973999999999997</v>
      </c>
      <c r="D175" s="40">
        <v>0</v>
      </c>
      <c r="E175" s="40">
        <v>177.6</v>
      </c>
      <c r="F175" s="40">
        <v>23.518999999999998</v>
      </c>
      <c r="G175" s="40">
        <v>0</v>
      </c>
      <c r="H175" s="40">
        <v>105.233</v>
      </c>
      <c r="I175" s="41">
        <v>0</v>
      </c>
      <c r="J175" s="42">
        <f t="shared" si="6"/>
        <v>352.32600000000002</v>
      </c>
      <c r="L175" s="56">
        <v>16.416269386799744</v>
      </c>
    </row>
    <row r="176" spans="1:12" x14ac:dyDescent="0.2">
      <c r="A176" s="4">
        <f t="shared" si="5"/>
        <v>6</v>
      </c>
      <c r="B176" s="35">
        <v>40345</v>
      </c>
      <c r="C176" s="39">
        <v>37.223999999999997</v>
      </c>
      <c r="D176" s="40">
        <v>0</v>
      </c>
      <c r="E176" s="40">
        <v>212.83600000000001</v>
      </c>
      <c r="F176" s="40">
        <v>41.51</v>
      </c>
      <c r="G176" s="40">
        <v>15.935</v>
      </c>
      <c r="H176" s="40">
        <v>62.585999999999999</v>
      </c>
      <c r="I176" s="41">
        <v>0</v>
      </c>
      <c r="J176" s="42">
        <f t="shared" si="6"/>
        <v>370.09100000000001</v>
      </c>
      <c r="L176" s="56">
        <v>17.647600657886667</v>
      </c>
    </row>
    <row r="177" spans="1:12" x14ac:dyDescent="0.2">
      <c r="A177" s="4">
        <f t="shared" si="5"/>
        <v>6</v>
      </c>
      <c r="B177" s="35">
        <v>40346</v>
      </c>
      <c r="C177" s="39">
        <v>65.522000000000006</v>
      </c>
      <c r="D177" s="40">
        <v>0</v>
      </c>
      <c r="E177" s="40">
        <v>162.221</v>
      </c>
      <c r="F177" s="40">
        <v>61.448</v>
      </c>
      <c r="G177" s="40">
        <v>32.098999999999997</v>
      </c>
      <c r="H177" s="40">
        <v>38.381</v>
      </c>
      <c r="I177" s="41">
        <v>0</v>
      </c>
      <c r="J177" s="42">
        <f t="shared" si="6"/>
        <v>359.67099999999994</v>
      </c>
      <c r="L177" s="56">
        <v>17.253527229613397</v>
      </c>
    </row>
    <row r="178" spans="1:12" x14ac:dyDescent="0.2">
      <c r="A178" s="4">
        <f t="shared" si="5"/>
        <v>6</v>
      </c>
      <c r="B178" s="35">
        <v>40347</v>
      </c>
      <c r="C178" s="39">
        <v>83.066000000000003</v>
      </c>
      <c r="D178" s="40">
        <v>2.9569999999999999</v>
      </c>
      <c r="E178" s="40">
        <v>152.62200000000001</v>
      </c>
      <c r="F178" s="40">
        <v>78.222999999999999</v>
      </c>
      <c r="G178" s="40">
        <v>28.795999999999999</v>
      </c>
      <c r="H178" s="40">
        <v>23.748000000000001</v>
      </c>
      <c r="I178" s="41">
        <v>0</v>
      </c>
      <c r="J178" s="42">
        <f t="shared" si="6"/>
        <v>369.41199999999998</v>
      </c>
      <c r="L178" s="56">
        <v>17.517923485810826</v>
      </c>
    </row>
    <row r="179" spans="1:12" x14ac:dyDescent="0.2">
      <c r="A179" s="4">
        <f t="shared" si="5"/>
        <v>6</v>
      </c>
      <c r="B179" s="35">
        <v>40348</v>
      </c>
      <c r="C179" s="39">
        <v>20.823</v>
      </c>
      <c r="D179" s="40">
        <v>26.46</v>
      </c>
      <c r="E179" s="40">
        <v>193.08199999999999</v>
      </c>
      <c r="F179" s="40">
        <v>56.734999999999999</v>
      </c>
      <c r="G179" s="40">
        <v>24.212</v>
      </c>
      <c r="H179" s="40">
        <v>22.33</v>
      </c>
      <c r="I179" s="41">
        <v>0</v>
      </c>
      <c r="J179" s="42">
        <f t="shared" si="6"/>
        <v>343.642</v>
      </c>
      <c r="L179" s="56">
        <v>15.696482094807918</v>
      </c>
    </row>
    <row r="180" spans="1:12" x14ac:dyDescent="0.2">
      <c r="A180" s="4">
        <f t="shared" si="5"/>
        <v>6</v>
      </c>
      <c r="B180" s="35">
        <v>40349</v>
      </c>
      <c r="C180" s="39">
        <v>30.004000000000001</v>
      </c>
      <c r="D180" s="40">
        <v>0</v>
      </c>
      <c r="E180" s="40">
        <v>186.446</v>
      </c>
      <c r="F180" s="40">
        <v>55.283000000000001</v>
      </c>
      <c r="G180" s="40">
        <v>23.783000000000001</v>
      </c>
      <c r="H180" s="40">
        <v>23.01</v>
      </c>
      <c r="I180" s="41">
        <v>0</v>
      </c>
      <c r="J180" s="42">
        <f t="shared" si="6"/>
        <v>318.52600000000001</v>
      </c>
      <c r="L180" s="56">
        <v>16.022532921927176</v>
      </c>
    </row>
    <row r="181" spans="1:12" x14ac:dyDescent="0.2">
      <c r="A181" s="4">
        <f t="shared" si="5"/>
        <v>6</v>
      </c>
      <c r="B181" s="35">
        <v>40350</v>
      </c>
      <c r="C181" s="39">
        <v>52.347000000000001</v>
      </c>
      <c r="D181" s="40">
        <v>4.2859999999999996</v>
      </c>
      <c r="E181" s="40">
        <v>195.29900000000001</v>
      </c>
      <c r="F181" s="40">
        <v>59.539000000000001</v>
      </c>
      <c r="G181" s="40">
        <v>30.138000000000002</v>
      </c>
      <c r="H181" s="40">
        <v>19.39</v>
      </c>
      <c r="I181" s="41">
        <v>0</v>
      </c>
      <c r="J181" s="42">
        <f t="shared" si="6"/>
        <v>360.99899999999997</v>
      </c>
      <c r="L181" s="56">
        <v>17.315617923612844</v>
      </c>
    </row>
    <row r="182" spans="1:12" x14ac:dyDescent="0.2">
      <c r="A182" s="4">
        <f t="shared" si="5"/>
        <v>6</v>
      </c>
      <c r="B182" s="35">
        <v>40351</v>
      </c>
      <c r="C182" s="39">
        <v>43.784999999999997</v>
      </c>
      <c r="D182" s="40">
        <v>2.92</v>
      </c>
      <c r="E182" s="40">
        <v>195.715</v>
      </c>
      <c r="F182" s="40">
        <v>31.681000000000001</v>
      </c>
      <c r="G182" s="40">
        <v>16.594999999999999</v>
      </c>
      <c r="H182" s="40">
        <v>85.022000000000006</v>
      </c>
      <c r="I182" s="41">
        <v>0</v>
      </c>
      <c r="J182" s="42">
        <f t="shared" si="6"/>
        <v>375.71800000000002</v>
      </c>
      <c r="L182" s="56">
        <v>17.689031558541821</v>
      </c>
    </row>
    <row r="183" spans="1:12" x14ac:dyDescent="0.2">
      <c r="A183" s="4">
        <f t="shared" si="5"/>
        <v>6</v>
      </c>
      <c r="B183" s="35">
        <v>40352</v>
      </c>
      <c r="C183" s="39">
        <v>27.623999999999999</v>
      </c>
      <c r="D183" s="40">
        <v>27.35</v>
      </c>
      <c r="E183" s="40">
        <v>165.59399999999999</v>
      </c>
      <c r="F183" s="40">
        <v>0</v>
      </c>
      <c r="G183" s="40">
        <v>1.054</v>
      </c>
      <c r="H183" s="40">
        <v>149.27699999999999</v>
      </c>
      <c r="I183" s="41">
        <v>0</v>
      </c>
      <c r="J183" s="42">
        <f t="shared" si="6"/>
        <v>370.899</v>
      </c>
      <c r="L183" s="56">
        <v>17.372038193383883</v>
      </c>
    </row>
    <row r="184" spans="1:12" x14ac:dyDescent="0.2">
      <c r="A184" s="4">
        <f t="shared" si="5"/>
        <v>6</v>
      </c>
      <c r="B184" s="35">
        <v>40353</v>
      </c>
      <c r="C184" s="39">
        <v>26.945</v>
      </c>
      <c r="D184" s="40">
        <v>26.946000000000002</v>
      </c>
      <c r="E184" s="40">
        <v>175.36199999999999</v>
      </c>
      <c r="F184" s="40">
        <v>2.6230000000000002</v>
      </c>
      <c r="G184" s="40">
        <v>0</v>
      </c>
      <c r="H184" s="40">
        <v>144.494</v>
      </c>
      <c r="I184" s="41">
        <v>0</v>
      </c>
      <c r="J184" s="42">
        <f t="shared" si="6"/>
        <v>376.37</v>
      </c>
      <c r="L184" s="56">
        <v>18.525475328381134</v>
      </c>
    </row>
    <row r="185" spans="1:12" x14ac:dyDescent="0.2">
      <c r="A185" s="4">
        <f t="shared" si="5"/>
        <v>6</v>
      </c>
      <c r="B185" s="35">
        <v>40354</v>
      </c>
      <c r="C185" s="39">
        <v>24.556999999999999</v>
      </c>
      <c r="D185" s="40">
        <v>14.106</v>
      </c>
      <c r="E185" s="40">
        <v>186.964</v>
      </c>
      <c r="F185" s="40">
        <v>0</v>
      </c>
      <c r="G185" s="40">
        <v>0</v>
      </c>
      <c r="H185" s="40">
        <v>139.833</v>
      </c>
      <c r="I185" s="41">
        <v>0</v>
      </c>
      <c r="J185" s="42">
        <f t="shared" si="6"/>
        <v>365.46000000000004</v>
      </c>
      <c r="L185" s="56">
        <v>18.285845205322744</v>
      </c>
    </row>
    <row r="186" spans="1:12" x14ac:dyDescent="0.2">
      <c r="A186" s="4">
        <f t="shared" si="5"/>
        <v>6</v>
      </c>
      <c r="B186" s="35">
        <v>40355</v>
      </c>
      <c r="C186" s="39">
        <v>32.878</v>
      </c>
      <c r="D186" s="40">
        <v>19.530999999999999</v>
      </c>
      <c r="E186" s="40">
        <v>164.5</v>
      </c>
      <c r="F186" s="40">
        <v>6.2880000000000003</v>
      </c>
      <c r="G186" s="40">
        <v>6.6920000000000002</v>
      </c>
      <c r="H186" s="40">
        <v>103.384</v>
      </c>
      <c r="I186" s="41">
        <v>0</v>
      </c>
      <c r="J186" s="42">
        <f t="shared" si="6"/>
        <v>333.27300000000002</v>
      </c>
      <c r="L186" s="56">
        <v>15.826735747440379</v>
      </c>
    </row>
    <row r="187" spans="1:12" x14ac:dyDescent="0.2">
      <c r="A187" s="4">
        <f t="shared" si="5"/>
        <v>6</v>
      </c>
      <c r="B187" s="35">
        <v>40356</v>
      </c>
      <c r="C187" s="39">
        <v>20.52</v>
      </c>
      <c r="D187" s="40">
        <v>9.9789999999999992</v>
      </c>
      <c r="E187" s="40">
        <v>149.19800000000001</v>
      </c>
      <c r="F187" s="40">
        <v>0</v>
      </c>
      <c r="G187" s="40">
        <v>0.73099999999999998</v>
      </c>
      <c r="H187" s="40">
        <v>129.95699999999999</v>
      </c>
      <c r="I187" s="41">
        <v>0</v>
      </c>
      <c r="J187" s="42">
        <f t="shared" si="6"/>
        <v>310.38499999999999</v>
      </c>
      <c r="L187" s="56">
        <v>14.974032772397718</v>
      </c>
    </row>
    <row r="188" spans="1:12" x14ac:dyDescent="0.2">
      <c r="A188" s="4">
        <f t="shared" si="5"/>
        <v>6</v>
      </c>
      <c r="B188" s="35">
        <v>40357</v>
      </c>
      <c r="C188" s="39">
        <v>18.541</v>
      </c>
      <c r="D188" s="40">
        <v>17.277000000000001</v>
      </c>
      <c r="E188" s="40">
        <v>147.69300000000001</v>
      </c>
      <c r="F188" s="40">
        <v>7.7789999999999999</v>
      </c>
      <c r="G188" s="40">
        <v>0.10199999999999999</v>
      </c>
      <c r="H188" s="40">
        <v>133.643</v>
      </c>
      <c r="I188" s="41">
        <v>0</v>
      </c>
      <c r="J188" s="42">
        <f t="shared" si="6"/>
        <v>325.03500000000003</v>
      </c>
      <c r="L188" s="56">
        <v>16.454082186901402</v>
      </c>
    </row>
    <row r="189" spans="1:12" x14ac:dyDescent="0.2">
      <c r="A189" s="4">
        <f t="shared" si="5"/>
        <v>6</v>
      </c>
      <c r="B189" s="35">
        <v>40358</v>
      </c>
      <c r="C189" s="39">
        <v>17.329000000000001</v>
      </c>
      <c r="D189" s="40">
        <v>2.4900000000000002</v>
      </c>
      <c r="E189" s="40">
        <v>202.20699999999999</v>
      </c>
      <c r="F189" s="40">
        <v>0</v>
      </c>
      <c r="G189" s="40">
        <v>0</v>
      </c>
      <c r="H189" s="40">
        <v>114.295</v>
      </c>
      <c r="I189" s="41">
        <v>0</v>
      </c>
      <c r="J189" s="42">
        <f t="shared" si="6"/>
        <v>336.32100000000003</v>
      </c>
      <c r="L189" s="56">
        <v>19.650149547584977</v>
      </c>
    </row>
    <row r="190" spans="1:12" x14ac:dyDescent="0.2">
      <c r="A190" s="4">
        <f t="shared" si="5"/>
        <v>6</v>
      </c>
      <c r="B190" s="35">
        <v>40359</v>
      </c>
      <c r="C190" s="39">
        <v>27.172000000000001</v>
      </c>
      <c r="D190" s="40">
        <v>0</v>
      </c>
      <c r="E190" s="40">
        <v>195.21</v>
      </c>
      <c r="F190" s="40">
        <v>0</v>
      </c>
      <c r="G190" s="40">
        <v>0</v>
      </c>
      <c r="H190" s="40">
        <v>151.571</v>
      </c>
      <c r="I190" s="41">
        <v>0</v>
      </c>
      <c r="J190" s="42">
        <f t="shared" si="6"/>
        <v>373.95299999999997</v>
      </c>
      <c r="L190" s="56">
        <v>17.176838422068876</v>
      </c>
    </row>
    <row r="191" spans="1:12" x14ac:dyDescent="0.2">
      <c r="A191" s="4">
        <f t="shared" si="5"/>
        <v>7</v>
      </c>
      <c r="B191" s="35">
        <v>40360</v>
      </c>
      <c r="C191" s="39">
        <v>19.777000000000001</v>
      </c>
      <c r="D191" s="40">
        <v>7.7320000000000002</v>
      </c>
      <c r="E191" s="40">
        <v>188.346</v>
      </c>
      <c r="F191" s="40">
        <v>0</v>
      </c>
      <c r="G191" s="40">
        <v>0</v>
      </c>
      <c r="H191" s="40">
        <v>153.53700000000001</v>
      </c>
      <c r="I191" s="41">
        <v>0</v>
      </c>
      <c r="J191" s="42">
        <f t="shared" si="6"/>
        <v>369.39200000000005</v>
      </c>
      <c r="L191" s="56">
        <v>16.789476906812329</v>
      </c>
    </row>
    <row r="192" spans="1:12" x14ac:dyDescent="0.2">
      <c r="A192" s="4">
        <f t="shared" si="5"/>
        <v>7</v>
      </c>
      <c r="B192" s="35">
        <v>40361</v>
      </c>
      <c r="C192" s="39">
        <v>17.334</v>
      </c>
      <c r="D192" s="40">
        <v>16.263999999999999</v>
      </c>
      <c r="E192" s="40">
        <v>185.68799999999999</v>
      </c>
      <c r="F192" s="40">
        <v>5.1820000000000004</v>
      </c>
      <c r="G192" s="40">
        <v>0</v>
      </c>
      <c r="H192" s="40">
        <v>141.36699999999999</v>
      </c>
      <c r="I192" s="41">
        <v>0</v>
      </c>
      <c r="J192" s="42">
        <f t="shared" si="6"/>
        <v>365.83499999999998</v>
      </c>
      <c r="L192" s="56">
        <v>16.659393643101474</v>
      </c>
    </row>
    <row r="193" spans="1:12" x14ac:dyDescent="0.2">
      <c r="A193" s="4">
        <f t="shared" si="5"/>
        <v>7</v>
      </c>
      <c r="B193" s="35">
        <v>40362</v>
      </c>
      <c r="C193" s="39">
        <v>29.675000000000001</v>
      </c>
      <c r="D193" s="40">
        <v>1.1459999999999999</v>
      </c>
      <c r="E193" s="40">
        <v>185.36500000000001</v>
      </c>
      <c r="F193" s="40">
        <v>0.218</v>
      </c>
      <c r="G193" s="40">
        <v>9.5950000000000006</v>
      </c>
      <c r="H193" s="40">
        <v>103.068</v>
      </c>
      <c r="I193" s="41">
        <v>0</v>
      </c>
      <c r="J193" s="42">
        <f t="shared" si="6"/>
        <v>329.06700000000001</v>
      </c>
      <c r="L193" s="56">
        <v>15.625956045731463</v>
      </c>
    </row>
    <row r="194" spans="1:12" x14ac:dyDescent="0.2">
      <c r="A194" s="4">
        <f t="shared" si="5"/>
        <v>7</v>
      </c>
      <c r="B194" s="35">
        <v>40363</v>
      </c>
      <c r="C194" s="39">
        <v>19.465</v>
      </c>
      <c r="D194" s="40">
        <v>10.423999999999999</v>
      </c>
      <c r="E194" s="40">
        <v>155.54499999999999</v>
      </c>
      <c r="F194" s="40">
        <v>0</v>
      </c>
      <c r="G194" s="40">
        <v>0</v>
      </c>
      <c r="H194" s="40">
        <v>133.566</v>
      </c>
      <c r="I194" s="41">
        <v>0</v>
      </c>
      <c r="J194" s="42">
        <f t="shared" si="6"/>
        <v>319</v>
      </c>
      <c r="L194" s="56">
        <v>15.788771232126438</v>
      </c>
    </row>
    <row r="195" spans="1:12" x14ac:dyDescent="0.2">
      <c r="A195" s="4">
        <f t="shared" si="5"/>
        <v>7</v>
      </c>
      <c r="B195" s="35">
        <v>40364</v>
      </c>
      <c r="C195" s="39">
        <v>28.227</v>
      </c>
      <c r="D195" s="40">
        <v>1.0409999999999999</v>
      </c>
      <c r="E195" s="40">
        <v>190.196</v>
      </c>
      <c r="F195" s="40">
        <v>12.384</v>
      </c>
      <c r="G195" s="40">
        <v>0</v>
      </c>
      <c r="H195" s="40">
        <v>140.51</v>
      </c>
      <c r="I195" s="41">
        <v>0</v>
      </c>
      <c r="J195" s="42">
        <f t="shared" si="6"/>
        <v>372.358</v>
      </c>
      <c r="L195" s="56">
        <v>19.249818283707597</v>
      </c>
    </row>
    <row r="196" spans="1:12" x14ac:dyDescent="0.2">
      <c r="A196" s="4">
        <f t="shared" si="5"/>
        <v>7</v>
      </c>
      <c r="B196" s="35">
        <v>40365</v>
      </c>
      <c r="C196" s="39">
        <v>25.516999999999999</v>
      </c>
      <c r="D196" s="40">
        <v>3.5409999999999999</v>
      </c>
      <c r="E196" s="40">
        <v>205.97300000000001</v>
      </c>
      <c r="F196" s="40">
        <v>31.367999999999999</v>
      </c>
      <c r="G196" s="40">
        <v>9.0679999999999996</v>
      </c>
      <c r="H196" s="40">
        <v>99.929000000000002</v>
      </c>
      <c r="I196" s="41">
        <v>0</v>
      </c>
      <c r="J196" s="42">
        <f t="shared" si="6"/>
        <v>375.39599999999996</v>
      </c>
      <c r="L196" s="56">
        <v>17.056872303066125</v>
      </c>
    </row>
    <row r="197" spans="1:12" x14ac:dyDescent="0.2">
      <c r="A197" s="4">
        <f t="shared" si="5"/>
        <v>7</v>
      </c>
      <c r="B197" s="35">
        <v>40366</v>
      </c>
      <c r="C197" s="39">
        <v>27.393999999999998</v>
      </c>
      <c r="D197" s="40">
        <v>9.7710000000000008</v>
      </c>
      <c r="E197" s="40">
        <v>201.7</v>
      </c>
      <c r="F197" s="40">
        <v>34.808</v>
      </c>
      <c r="G197" s="40">
        <v>13.428000000000001</v>
      </c>
      <c r="H197" s="40">
        <v>93.197999999999993</v>
      </c>
      <c r="I197" s="41">
        <v>0</v>
      </c>
      <c r="J197" s="42">
        <f t="shared" si="6"/>
        <v>380.29899999999998</v>
      </c>
      <c r="L197" s="56">
        <v>17.304482901703622</v>
      </c>
    </row>
    <row r="198" spans="1:12" x14ac:dyDescent="0.2">
      <c r="A198" s="4">
        <f t="shared" si="5"/>
        <v>7</v>
      </c>
      <c r="B198" s="35">
        <v>40367</v>
      </c>
      <c r="C198" s="39">
        <v>24.83</v>
      </c>
      <c r="D198" s="40">
        <v>26.37</v>
      </c>
      <c r="E198" s="40">
        <v>185.00200000000001</v>
      </c>
      <c r="F198" s="40">
        <v>25.335999999999999</v>
      </c>
      <c r="G198" s="40">
        <v>10.038</v>
      </c>
      <c r="H198" s="40">
        <v>97.918999999999997</v>
      </c>
      <c r="I198" s="41">
        <v>0</v>
      </c>
      <c r="J198" s="42">
        <f t="shared" si="6"/>
        <v>369.495</v>
      </c>
      <c r="L198" s="56">
        <v>16.874015821773025</v>
      </c>
    </row>
    <row r="199" spans="1:12" x14ac:dyDescent="0.2">
      <c r="A199" s="4">
        <f t="shared" si="5"/>
        <v>7</v>
      </c>
      <c r="B199" s="35">
        <v>40368</v>
      </c>
      <c r="C199" s="39">
        <v>41.874000000000002</v>
      </c>
      <c r="D199" s="40">
        <v>9.2829999999999995</v>
      </c>
      <c r="E199" s="40">
        <v>183.762</v>
      </c>
      <c r="F199" s="40">
        <v>40.521000000000001</v>
      </c>
      <c r="G199" s="40">
        <v>23.943000000000001</v>
      </c>
      <c r="H199" s="40">
        <v>62.65</v>
      </c>
      <c r="I199" s="41">
        <v>0</v>
      </c>
      <c r="J199" s="42">
        <f t="shared" si="6"/>
        <v>362.03299999999996</v>
      </c>
      <c r="L199" s="56">
        <v>17.461359645967057</v>
      </c>
    </row>
    <row r="200" spans="1:12" x14ac:dyDescent="0.2">
      <c r="A200" s="4">
        <f t="shared" si="5"/>
        <v>7</v>
      </c>
      <c r="B200" s="35">
        <v>40369</v>
      </c>
      <c r="C200" s="39">
        <v>34.895000000000003</v>
      </c>
      <c r="D200" s="40">
        <v>0</v>
      </c>
      <c r="E200" s="40">
        <v>86.244</v>
      </c>
      <c r="F200" s="40">
        <v>15.416</v>
      </c>
      <c r="G200" s="40">
        <v>29.332000000000001</v>
      </c>
      <c r="H200" s="40">
        <v>70.772999999999996</v>
      </c>
      <c r="I200" s="41">
        <v>3.84</v>
      </c>
      <c r="J200" s="42">
        <f t="shared" si="6"/>
        <v>240.5</v>
      </c>
      <c r="L200" s="56">
        <v>14.853306036422135</v>
      </c>
    </row>
    <row r="201" spans="1:12" x14ac:dyDescent="0.2">
      <c r="A201" s="4">
        <f t="shared" si="5"/>
        <v>7</v>
      </c>
      <c r="B201" s="35">
        <v>40370</v>
      </c>
      <c r="C201" s="39">
        <v>24.004000000000001</v>
      </c>
      <c r="D201" s="40">
        <v>0</v>
      </c>
      <c r="E201" s="40">
        <v>145.774</v>
      </c>
      <c r="F201" s="40">
        <v>0.67900000000000005</v>
      </c>
      <c r="G201" s="40">
        <v>11.997999999999999</v>
      </c>
      <c r="H201" s="40">
        <v>79.665999999999997</v>
      </c>
      <c r="I201" s="41">
        <v>3.84</v>
      </c>
      <c r="J201" s="42">
        <f t="shared" si="6"/>
        <v>265.96099999999996</v>
      </c>
      <c r="L201" s="56">
        <v>14.006673229912195</v>
      </c>
    </row>
    <row r="202" spans="1:12" x14ac:dyDescent="0.2">
      <c r="A202" s="4">
        <f t="shared" ref="A202:A265" si="7">+IF(ISBLANK($B202),"",MONTH($B202))</f>
        <v>7</v>
      </c>
      <c r="B202" s="35">
        <v>40371</v>
      </c>
      <c r="C202" s="39">
        <v>26.891999999999999</v>
      </c>
      <c r="D202" s="40">
        <v>0</v>
      </c>
      <c r="E202" s="40">
        <v>179.66399999999999</v>
      </c>
      <c r="F202" s="40">
        <v>7.4720000000000004</v>
      </c>
      <c r="G202" s="40">
        <v>15.558</v>
      </c>
      <c r="H202" s="40">
        <v>87.813999999999993</v>
      </c>
      <c r="I202" s="41">
        <v>2.9329999999999998</v>
      </c>
      <c r="J202" s="42">
        <f t="shared" si="6"/>
        <v>320.33299999999997</v>
      </c>
      <c r="L202" s="56">
        <v>15.77918093778613</v>
      </c>
    </row>
    <row r="203" spans="1:12" x14ac:dyDescent="0.2">
      <c r="A203" s="4">
        <f t="shared" si="7"/>
        <v>7</v>
      </c>
      <c r="B203" s="35">
        <v>40372</v>
      </c>
      <c r="C203" s="39">
        <v>27.89</v>
      </c>
      <c r="D203" s="40">
        <v>0</v>
      </c>
      <c r="E203" s="40">
        <v>196.44300000000001</v>
      </c>
      <c r="F203" s="40">
        <v>25.475000000000001</v>
      </c>
      <c r="G203" s="40">
        <v>19.326000000000001</v>
      </c>
      <c r="H203" s="40">
        <v>71.076999999999998</v>
      </c>
      <c r="I203" s="41">
        <v>0</v>
      </c>
      <c r="J203" s="42">
        <f t="shared" si="6"/>
        <v>340.21100000000001</v>
      </c>
      <c r="L203" s="56">
        <v>15.891364725421409</v>
      </c>
    </row>
    <row r="204" spans="1:12" x14ac:dyDescent="0.2">
      <c r="A204" s="4">
        <f t="shared" si="7"/>
        <v>7</v>
      </c>
      <c r="B204" s="35">
        <v>40373</v>
      </c>
      <c r="C204" s="39">
        <v>34.588999999999999</v>
      </c>
      <c r="D204" s="40">
        <v>0</v>
      </c>
      <c r="E204" s="40">
        <v>202.61</v>
      </c>
      <c r="F204" s="40">
        <v>50.216000000000001</v>
      </c>
      <c r="G204" s="40">
        <v>22.227</v>
      </c>
      <c r="H204" s="40">
        <v>44.491999999999997</v>
      </c>
      <c r="I204" s="41">
        <v>0</v>
      </c>
      <c r="J204" s="42">
        <f t="shared" si="6"/>
        <v>354.13400000000001</v>
      </c>
      <c r="L204" s="56">
        <v>16.173174711565789</v>
      </c>
    </row>
    <row r="205" spans="1:12" x14ac:dyDescent="0.2">
      <c r="A205" s="4">
        <f t="shared" si="7"/>
        <v>7</v>
      </c>
      <c r="B205" s="35">
        <v>40374</v>
      </c>
      <c r="C205" s="39">
        <v>39.511000000000003</v>
      </c>
      <c r="D205" s="40">
        <v>0</v>
      </c>
      <c r="E205" s="40">
        <v>204.40600000000001</v>
      </c>
      <c r="F205" s="40">
        <v>59.241999999999997</v>
      </c>
      <c r="G205" s="40">
        <v>26.939</v>
      </c>
      <c r="H205" s="40">
        <v>30.855</v>
      </c>
      <c r="I205" s="41">
        <v>0</v>
      </c>
      <c r="J205" s="42">
        <f t="shared" si="6"/>
        <v>360.95300000000003</v>
      </c>
      <c r="L205" s="56">
        <v>16.483858241205152</v>
      </c>
    </row>
    <row r="206" spans="1:12" x14ac:dyDescent="0.2">
      <c r="A206" s="4">
        <f t="shared" si="7"/>
        <v>7</v>
      </c>
      <c r="B206" s="35">
        <v>40375</v>
      </c>
      <c r="C206" s="39">
        <v>26.260999999999999</v>
      </c>
      <c r="D206" s="40">
        <v>0</v>
      </c>
      <c r="E206" s="40">
        <v>196.52600000000001</v>
      </c>
      <c r="F206" s="40">
        <v>60.31</v>
      </c>
      <c r="G206" s="40">
        <v>11.872999999999999</v>
      </c>
      <c r="H206" s="40">
        <v>33.021999999999998</v>
      </c>
      <c r="I206" s="41">
        <v>0</v>
      </c>
      <c r="J206" s="42">
        <f t="shared" si="6"/>
        <v>327.99199999999996</v>
      </c>
      <c r="L206" s="56">
        <v>15.25863837953943</v>
      </c>
    </row>
    <row r="207" spans="1:12" x14ac:dyDescent="0.2">
      <c r="A207" s="4">
        <f t="shared" si="7"/>
        <v>7</v>
      </c>
      <c r="B207" s="35">
        <v>40376</v>
      </c>
      <c r="C207" s="39">
        <v>25.959</v>
      </c>
      <c r="D207" s="40">
        <v>0</v>
      </c>
      <c r="E207" s="40">
        <v>203.333</v>
      </c>
      <c r="F207" s="40">
        <v>4.7649999999999997</v>
      </c>
      <c r="G207" s="40">
        <v>8.6809999999999992</v>
      </c>
      <c r="H207" s="40">
        <v>91.438999999999993</v>
      </c>
      <c r="I207" s="41">
        <v>0</v>
      </c>
      <c r="J207" s="42">
        <f t="shared" si="6"/>
        <v>334.17700000000002</v>
      </c>
      <c r="L207" s="56">
        <v>15.447058609162719</v>
      </c>
    </row>
    <row r="208" spans="1:12" x14ac:dyDescent="0.2">
      <c r="A208" s="4">
        <f t="shared" si="7"/>
        <v>7</v>
      </c>
      <c r="B208" s="35">
        <v>40377</v>
      </c>
      <c r="C208" s="39">
        <v>23.53</v>
      </c>
      <c r="D208" s="40">
        <v>0</v>
      </c>
      <c r="E208" s="40">
        <v>200.34</v>
      </c>
      <c r="F208" s="40">
        <v>12.207000000000001</v>
      </c>
      <c r="G208" s="40">
        <v>0</v>
      </c>
      <c r="H208" s="40">
        <v>71.649000000000001</v>
      </c>
      <c r="I208" s="41">
        <v>3.84</v>
      </c>
      <c r="J208" s="42">
        <f t="shared" si="6"/>
        <v>311.56599999999997</v>
      </c>
      <c r="L208" s="56">
        <v>15.427535514008682</v>
      </c>
    </row>
    <row r="209" spans="1:12" x14ac:dyDescent="0.2">
      <c r="A209" s="4">
        <f t="shared" si="7"/>
        <v>7</v>
      </c>
      <c r="B209" s="35">
        <v>40378</v>
      </c>
      <c r="C209" s="39">
        <v>36.597999999999999</v>
      </c>
      <c r="D209" s="40">
        <v>0.497</v>
      </c>
      <c r="E209" s="40">
        <v>202.566</v>
      </c>
      <c r="F209" s="40">
        <v>2.4710000000000001</v>
      </c>
      <c r="G209" s="40">
        <v>12.053000000000001</v>
      </c>
      <c r="H209" s="40">
        <v>97.352000000000004</v>
      </c>
      <c r="I209" s="41">
        <v>0</v>
      </c>
      <c r="J209" s="42">
        <f t="shared" si="6"/>
        <v>351.53700000000003</v>
      </c>
      <c r="L209" s="56">
        <v>17.218571773828806</v>
      </c>
    </row>
    <row r="210" spans="1:12" x14ac:dyDescent="0.2">
      <c r="A210" s="4">
        <f t="shared" si="7"/>
        <v>7</v>
      </c>
      <c r="B210" s="35">
        <v>40379</v>
      </c>
      <c r="C210" s="39">
        <v>46.014000000000003</v>
      </c>
      <c r="D210" s="40">
        <v>0</v>
      </c>
      <c r="E210" s="40">
        <v>204.41800000000001</v>
      </c>
      <c r="F210" s="40">
        <v>10.041</v>
      </c>
      <c r="G210" s="40">
        <v>13.241</v>
      </c>
      <c r="H210" s="40">
        <v>95.728999999999999</v>
      </c>
      <c r="I210" s="41">
        <v>0</v>
      </c>
      <c r="J210" s="42">
        <f t="shared" si="6"/>
        <v>369.44299999999998</v>
      </c>
      <c r="L210" s="56">
        <v>17.21118660419291</v>
      </c>
    </row>
    <row r="211" spans="1:12" x14ac:dyDescent="0.2">
      <c r="A211" s="4">
        <f t="shared" si="7"/>
        <v>7</v>
      </c>
      <c r="B211" s="35">
        <v>40380</v>
      </c>
      <c r="C211" s="39">
        <v>42.853999999999999</v>
      </c>
      <c r="D211" s="40">
        <v>13.204000000000001</v>
      </c>
      <c r="E211" s="40">
        <v>188.28800000000001</v>
      </c>
      <c r="F211" s="40">
        <v>48.789000000000001</v>
      </c>
      <c r="G211" s="40">
        <v>11.472</v>
      </c>
      <c r="H211" s="40">
        <v>57.328000000000003</v>
      </c>
      <c r="I211" s="41">
        <v>0</v>
      </c>
      <c r="J211" s="42">
        <f t="shared" si="6"/>
        <v>361.93499999999995</v>
      </c>
      <c r="L211" s="56">
        <v>16.370135889044558</v>
      </c>
    </row>
    <row r="212" spans="1:12" x14ac:dyDescent="0.2">
      <c r="A212" s="4">
        <f t="shared" si="7"/>
        <v>7</v>
      </c>
      <c r="B212" s="35">
        <v>40381</v>
      </c>
      <c r="C212" s="39">
        <v>54.613999999999997</v>
      </c>
      <c r="D212" s="40">
        <v>10.532999999999999</v>
      </c>
      <c r="E212" s="40">
        <v>174.59399999999999</v>
      </c>
      <c r="F212" s="40">
        <v>75.86</v>
      </c>
      <c r="G212" s="40">
        <v>13.757999999999999</v>
      </c>
      <c r="H212" s="40">
        <v>36.033999999999999</v>
      </c>
      <c r="I212" s="41">
        <v>0</v>
      </c>
      <c r="J212" s="42">
        <f t="shared" si="6"/>
        <v>365.39299999999997</v>
      </c>
      <c r="L212" s="56">
        <v>16.644204037229699</v>
      </c>
    </row>
    <row r="213" spans="1:12" x14ac:dyDescent="0.2">
      <c r="A213" s="4">
        <f t="shared" si="7"/>
        <v>7</v>
      </c>
      <c r="B213" s="35">
        <v>40382</v>
      </c>
      <c r="C213" s="39">
        <v>52.543999999999997</v>
      </c>
      <c r="D213" s="40">
        <v>0</v>
      </c>
      <c r="E213" s="40">
        <v>194.92599999999999</v>
      </c>
      <c r="F213" s="40">
        <v>73.355000000000004</v>
      </c>
      <c r="G213" s="40">
        <v>12.49</v>
      </c>
      <c r="H213" s="40">
        <v>33.186999999999998</v>
      </c>
      <c r="I213" s="41">
        <v>0</v>
      </c>
      <c r="J213" s="42">
        <f t="shared" si="6"/>
        <v>366.50200000000001</v>
      </c>
      <c r="L213" s="56">
        <v>16.801219684620811</v>
      </c>
    </row>
    <row r="214" spans="1:12" x14ac:dyDescent="0.2">
      <c r="A214" s="4">
        <f t="shared" si="7"/>
        <v>7</v>
      </c>
      <c r="B214" s="35">
        <v>40383</v>
      </c>
      <c r="C214" s="39">
        <v>48.189</v>
      </c>
      <c r="D214" s="40">
        <v>1.1970000000000001</v>
      </c>
      <c r="E214" s="40">
        <v>173.43100000000001</v>
      </c>
      <c r="F214" s="40">
        <v>79.213999999999999</v>
      </c>
      <c r="G214" s="40">
        <v>14.266999999999999</v>
      </c>
      <c r="H214" s="40">
        <v>28.372</v>
      </c>
      <c r="I214" s="41">
        <v>0</v>
      </c>
      <c r="J214" s="42">
        <f t="shared" si="6"/>
        <v>344.67</v>
      </c>
      <c r="L214" s="56">
        <v>15.693358512546885</v>
      </c>
    </row>
    <row r="215" spans="1:12" x14ac:dyDescent="0.2">
      <c r="A215" s="4">
        <f t="shared" si="7"/>
        <v>7</v>
      </c>
      <c r="B215" s="35">
        <v>40384</v>
      </c>
      <c r="C215" s="39">
        <v>47.911000000000001</v>
      </c>
      <c r="D215" s="40">
        <v>13.542</v>
      </c>
      <c r="E215" s="40">
        <v>150.333</v>
      </c>
      <c r="F215" s="40">
        <v>32.643000000000001</v>
      </c>
      <c r="G215" s="40">
        <v>3.4039999999999999</v>
      </c>
      <c r="H215" s="40">
        <v>55.313000000000002</v>
      </c>
      <c r="I215" s="41">
        <v>3.84</v>
      </c>
      <c r="J215" s="42">
        <f t="shared" si="6"/>
        <v>306.98599999999999</v>
      </c>
      <c r="L215" s="56">
        <v>15.015339792228518</v>
      </c>
    </row>
    <row r="216" spans="1:12" x14ac:dyDescent="0.2">
      <c r="A216" s="4">
        <f t="shared" si="7"/>
        <v>7</v>
      </c>
      <c r="B216" s="35">
        <v>40385</v>
      </c>
      <c r="C216" s="39">
        <v>84.995999999999995</v>
      </c>
      <c r="D216" s="40">
        <v>5.4109999999999996</v>
      </c>
      <c r="E216" s="40">
        <v>146.23599999999999</v>
      </c>
      <c r="F216" s="40">
        <v>26.617999999999999</v>
      </c>
      <c r="G216" s="40">
        <v>1.597</v>
      </c>
      <c r="H216" s="40">
        <v>84.093999999999994</v>
      </c>
      <c r="I216" s="41">
        <v>0</v>
      </c>
      <c r="J216" s="42">
        <f t="shared" si="6"/>
        <v>348.95199999999994</v>
      </c>
      <c r="L216" s="56">
        <v>16.738020954909285</v>
      </c>
    </row>
    <row r="217" spans="1:12" x14ac:dyDescent="0.2">
      <c r="A217" s="4">
        <f t="shared" si="7"/>
        <v>7</v>
      </c>
      <c r="B217" s="35">
        <v>40386</v>
      </c>
      <c r="C217" s="39">
        <v>54.322000000000003</v>
      </c>
      <c r="D217" s="40">
        <v>10.169</v>
      </c>
      <c r="E217" s="40">
        <v>176.5</v>
      </c>
      <c r="F217" s="40">
        <v>12.113</v>
      </c>
      <c r="G217" s="40">
        <v>0.89200000000000002</v>
      </c>
      <c r="H217" s="40">
        <v>105.697</v>
      </c>
      <c r="I217" s="41">
        <v>0</v>
      </c>
      <c r="J217" s="42">
        <f t="shared" si="6"/>
        <v>359.69299999999998</v>
      </c>
      <c r="L217" s="56">
        <v>17.694863447163243</v>
      </c>
    </row>
    <row r="218" spans="1:12" x14ac:dyDescent="0.2">
      <c r="A218" s="4">
        <f t="shared" si="7"/>
        <v>7</v>
      </c>
      <c r="B218" s="35">
        <v>40387</v>
      </c>
      <c r="C218" s="39">
        <v>27.623999999999999</v>
      </c>
      <c r="D218" s="40">
        <v>8.1609999999999996</v>
      </c>
      <c r="E218" s="40">
        <v>200.14</v>
      </c>
      <c r="F218" s="40">
        <v>15.500999999999999</v>
      </c>
      <c r="G218" s="40">
        <v>0</v>
      </c>
      <c r="H218" s="40">
        <v>120.19</v>
      </c>
      <c r="I218" s="41">
        <v>0</v>
      </c>
      <c r="J218" s="42">
        <f t="shared" si="6"/>
        <v>371.61599999999999</v>
      </c>
      <c r="L218" s="56">
        <v>17.09143538400977</v>
      </c>
    </row>
    <row r="219" spans="1:12" x14ac:dyDescent="0.2">
      <c r="A219" s="4">
        <f t="shared" si="7"/>
        <v>7</v>
      </c>
      <c r="B219" s="35">
        <v>40388</v>
      </c>
      <c r="C219" s="39">
        <v>36.661000000000001</v>
      </c>
      <c r="D219" s="40">
        <v>4.8090000000000002</v>
      </c>
      <c r="E219" s="40">
        <v>203.328</v>
      </c>
      <c r="F219" s="40">
        <v>7.8570000000000002</v>
      </c>
      <c r="G219" s="40">
        <v>4.9139999999999997</v>
      </c>
      <c r="H219" s="40">
        <v>122.639</v>
      </c>
      <c r="I219" s="41">
        <v>0</v>
      </c>
      <c r="J219" s="42">
        <f t="shared" si="6"/>
        <v>380.20800000000003</v>
      </c>
      <c r="L219" s="56">
        <v>17.630079535344617</v>
      </c>
    </row>
    <row r="220" spans="1:12" x14ac:dyDescent="0.2">
      <c r="A220" s="4">
        <f t="shared" si="7"/>
        <v>7</v>
      </c>
      <c r="B220" s="35">
        <v>40389</v>
      </c>
      <c r="C220" s="39">
        <v>50.064999999999998</v>
      </c>
      <c r="D220" s="40">
        <v>5.032</v>
      </c>
      <c r="E220" s="40">
        <v>183.09</v>
      </c>
      <c r="F220" s="40">
        <v>11.278</v>
      </c>
      <c r="G220" s="40">
        <v>8.2240000000000002</v>
      </c>
      <c r="H220" s="40">
        <v>103.739</v>
      </c>
      <c r="I220" s="41">
        <v>0</v>
      </c>
      <c r="J220" s="42">
        <f t="shared" si="6"/>
        <v>361.428</v>
      </c>
      <c r="L220" s="56">
        <v>16.913504997439681</v>
      </c>
    </row>
    <row r="221" spans="1:12" x14ac:dyDescent="0.2">
      <c r="A221" s="4">
        <f t="shared" si="7"/>
        <v>7</v>
      </c>
      <c r="B221" s="35">
        <v>40390</v>
      </c>
      <c r="C221" s="39">
        <v>52.212000000000003</v>
      </c>
      <c r="D221" s="40">
        <v>3.4350000000000001</v>
      </c>
      <c r="E221" s="40">
        <v>158.93899999999999</v>
      </c>
      <c r="F221" s="40">
        <v>58.375999999999998</v>
      </c>
      <c r="G221" s="40">
        <v>2.258</v>
      </c>
      <c r="H221" s="40">
        <v>59.716000000000001</v>
      </c>
      <c r="I221" s="41">
        <v>0</v>
      </c>
      <c r="J221" s="42">
        <f t="shared" si="6"/>
        <v>334.93599999999998</v>
      </c>
      <c r="L221" s="56">
        <v>16.006668508201297</v>
      </c>
    </row>
    <row r="222" spans="1:12" x14ac:dyDescent="0.2">
      <c r="A222" s="4">
        <f t="shared" si="7"/>
        <v>8</v>
      </c>
      <c r="B222" s="35">
        <v>40391</v>
      </c>
      <c r="C222" s="39">
        <v>53.171999999999997</v>
      </c>
      <c r="D222" s="40">
        <v>20.91</v>
      </c>
      <c r="E222" s="40">
        <v>148.941</v>
      </c>
      <c r="F222" s="40">
        <v>46.023000000000003</v>
      </c>
      <c r="G222" s="40">
        <v>14.94</v>
      </c>
      <c r="H222" s="40">
        <v>40.325000000000003</v>
      </c>
      <c r="I222" s="41">
        <v>0</v>
      </c>
      <c r="J222" s="42">
        <f t="shared" si="6"/>
        <v>324.31099999999998</v>
      </c>
      <c r="L222" s="56">
        <v>15.454610833319213</v>
      </c>
    </row>
    <row r="223" spans="1:12" x14ac:dyDescent="0.2">
      <c r="A223" s="4">
        <f t="shared" si="7"/>
        <v>8</v>
      </c>
      <c r="B223" s="35">
        <v>40392</v>
      </c>
      <c r="C223" s="39">
        <v>128.726</v>
      </c>
      <c r="D223" s="40">
        <v>0</v>
      </c>
      <c r="E223" s="40">
        <v>118.123</v>
      </c>
      <c r="F223" s="40">
        <v>71.525000000000006</v>
      </c>
      <c r="G223" s="40">
        <v>13.656000000000001</v>
      </c>
      <c r="H223" s="40">
        <v>25.530999999999999</v>
      </c>
      <c r="I223" s="41">
        <v>0</v>
      </c>
      <c r="J223" s="42">
        <f t="shared" si="6"/>
        <v>357.56100000000004</v>
      </c>
      <c r="L223" s="56">
        <v>16.330151092463591</v>
      </c>
    </row>
    <row r="224" spans="1:12" x14ac:dyDescent="0.2">
      <c r="A224" s="4">
        <f t="shared" si="7"/>
        <v>8</v>
      </c>
      <c r="B224" s="35">
        <v>40393</v>
      </c>
      <c r="C224" s="39">
        <v>139.72200000000001</v>
      </c>
      <c r="D224" s="40">
        <v>0</v>
      </c>
      <c r="E224" s="40">
        <v>116.919</v>
      </c>
      <c r="F224" s="40">
        <v>85.364999999999995</v>
      </c>
      <c r="G224" s="40">
        <v>14.788</v>
      </c>
      <c r="H224" s="40">
        <v>20.478000000000002</v>
      </c>
      <c r="I224" s="41">
        <v>0</v>
      </c>
      <c r="J224" s="42">
        <f t="shared" si="6"/>
        <v>377.27200000000005</v>
      </c>
      <c r="L224" s="56">
        <v>16.779245368588882</v>
      </c>
    </row>
    <row r="225" spans="1:22" x14ac:dyDescent="0.2">
      <c r="A225" s="4">
        <f t="shared" si="7"/>
        <v>8</v>
      </c>
      <c r="B225" s="35">
        <v>40394</v>
      </c>
      <c r="C225" s="39">
        <v>156.03899999999999</v>
      </c>
      <c r="D225" s="40">
        <v>0</v>
      </c>
      <c r="E225" s="40">
        <v>100.78</v>
      </c>
      <c r="F225" s="40">
        <v>89.9</v>
      </c>
      <c r="G225" s="40">
        <v>18.885999999999999</v>
      </c>
      <c r="H225" s="40">
        <v>13.228</v>
      </c>
      <c r="I225" s="41">
        <v>0</v>
      </c>
      <c r="J225" s="42">
        <f t="shared" si="6"/>
        <v>378.83299999999997</v>
      </c>
      <c r="L225" s="56">
        <v>16.827086717349339</v>
      </c>
      <c r="M225" s="7"/>
      <c r="N225" s="7"/>
      <c r="O225" s="7"/>
      <c r="P225" s="7"/>
      <c r="Q225" s="7"/>
      <c r="R225" s="7"/>
      <c r="S225" s="7"/>
      <c r="T225" s="7"/>
      <c r="U225" s="7"/>
      <c r="V225" s="7"/>
    </row>
    <row r="226" spans="1:22" x14ac:dyDescent="0.2">
      <c r="A226" s="4">
        <f t="shared" si="7"/>
        <v>8</v>
      </c>
      <c r="B226" s="35">
        <v>40395</v>
      </c>
      <c r="C226" s="39">
        <v>129.13200000000001</v>
      </c>
      <c r="D226" s="40">
        <v>0</v>
      </c>
      <c r="E226" s="40">
        <v>129.107</v>
      </c>
      <c r="F226" s="40">
        <v>91.408000000000001</v>
      </c>
      <c r="G226" s="40">
        <v>18.539000000000001</v>
      </c>
      <c r="H226" s="40">
        <v>18.608000000000001</v>
      </c>
      <c r="I226" s="41">
        <v>0</v>
      </c>
      <c r="J226" s="42">
        <f t="shared" si="6"/>
        <v>386.79400000000004</v>
      </c>
      <c r="L226" s="57">
        <v>16.874813948204569</v>
      </c>
      <c r="M226" s="7"/>
      <c r="N226" s="7"/>
      <c r="O226" s="7"/>
      <c r="P226" s="7"/>
      <c r="Q226" s="7"/>
      <c r="R226" s="7"/>
      <c r="S226" s="7"/>
      <c r="T226" s="7"/>
      <c r="U226" s="7"/>
      <c r="V226" s="7"/>
    </row>
    <row r="227" spans="1:22" x14ac:dyDescent="0.2">
      <c r="A227" s="4">
        <f t="shared" si="7"/>
        <v>8</v>
      </c>
      <c r="B227" s="35">
        <v>40396</v>
      </c>
      <c r="C227" s="39">
        <v>135.85499999999999</v>
      </c>
      <c r="D227" s="40">
        <v>25.148</v>
      </c>
      <c r="E227" s="40">
        <v>83.748000000000005</v>
      </c>
      <c r="F227" s="40">
        <v>80.872</v>
      </c>
      <c r="G227" s="40">
        <v>15.477</v>
      </c>
      <c r="H227" s="40">
        <v>32.356000000000002</v>
      </c>
      <c r="I227" s="41">
        <v>0</v>
      </c>
      <c r="J227" s="42">
        <f t="shared" si="6"/>
        <v>373.45599999999996</v>
      </c>
      <c r="L227" s="57">
        <v>16.877865496282656</v>
      </c>
      <c r="M227" s="7"/>
      <c r="N227" s="7"/>
      <c r="O227" s="7"/>
      <c r="P227" s="7"/>
      <c r="Q227" s="7"/>
      <c r="R227" s="7"/>
      <c r="S227" s="7"/>
      <c r="T227" s="7"/>
      <c r="U227" s="7"/>
      <c r="V227" s="7"/>
    </row>
    <row r="228" spans="1:22" x14ac:dyDescent="0.2">
      <c r="A228" s="4">
        <f t="shared" si="7"/>
        <v>8</v>
      </c>
      <c r="B228" s="35">
        <v>40397</v>
      </c>
      <c r="C228" s="39">
        <v>142.88300000000001</v>
      </c>
      <c r="D228" s="40">
        <v>24.172000000000001</v>
      </c>
      <c r="E228" s="40">
        <v>62.036999999999999</v>
      </c>
      <c r="F228" s="40">
        <v>83.897000000000006</v>
      </c>
      <c r="G228" s="40">
        <v>6.4089999999999998</v>
      </c>
      <c r="H228" s="40">
        <v>31.344000000000001</v>
      </c>
      <c r="I228" s="41">
        <v>0</v>
      </c>
      <c r="J228" s="42">
        <f t="shared" si="6"/>
        <v>350.74200000000002</v>
      </c>
      <c r="L228" s="57">
        <v>15.195184813690739</v>
      </c>
      <c r="M228" s="7"/>
      <c r="N228" s="7"/>
      <c r="O228" s="7"/>
      <c r="P228" s="7"/>
      <c r="Q228" s="7"/>
      <c r="R228" s="7"/>
      <c r="S228" s="7"/>
      <c r="T228" s="7"/>
      <c r="U228" s="7"/>
      <c r="V228" s="7"/>
    </row>
    <row r="229" spans="1:22" x14ac:dyDescent="0.2">
      <c r="A229" s="4">
        <f t="shared" si="7"/>
        <v>8</v>
      </c>
      <c r="B229" s="35">
        <v>40398</v>
      </c>
      <c r="C229" s="39">
        <v>118.97</v>
      </c>
      <c r="D229" s="40">
        <v>30.556000000000001</v>
      </c>
      <c r="E229" s="40">
        <v>57.161999999999999</v>
      </c>
      <c r="F229" s="40">
        <v>43.679000000000002</v>
      </c>
      <c r="G229" s="40">
        <v>5.2050000000000001</v>
      </c>
      <c r="H229" s="40">
        <v>51.25</v>
      </c>
      <c r="I229" s="41">
        <v>0</v>
      </c>
      <c r="J229" s="42">
        <f t="shared" si="6"/>
        <v>306.822</v>
      </c>
      <c r="L229" s="57">
        <v>14.805684948564169</v>
      </c>
      <c r="M229" s="7"/>
      <c r="N229" s="7"/>
      <c r="O229" s="7"/>
      <c r="P229" s="7"/>
      <c r="Q229" s="7"/>
      <c r="R229" s="7"/>
      <c r="S229" s="7"/>
      <c r="T229" s="7"/>
      <c r="U229" s="7"/>
      <c r="V229" s="7"/>
    </row>
    <row r="230" spans="1:22" x14ac:dyDescent="0.2">
      <c r="A230" s="4">
        <f t="shared" si="7"/>
        <v>8</v>
      </c>
      <c r="B230" s="35">
        <v>40399</v>
      </c>
      <c r="C230" s="39">
        <v>135.23400000000001</v>
      </c>
      <c r="D230" s="40">
        <v>30.45</v>
      </c>
      <c r="E230" s="40">
        <v>70.135999999999996</v>
      </c>
      <c r="F230" s="40">
        <v>15.01</v>
      </c>
      <c r="G230" s="40">
        <v>0</v>
      </c>
      <c r="H230" s="40">
        <v>107.33199999999999</v>
      </c>
      <c r="I230" s="41">
        <v>0</v>
      </c>
      <c r="J230" s="42">
        <f t="shared" si="6"/>
        <v>358.16199999999998</v>
      </c>
      <c r="L230" s="57">
        <v>16.891977880319331</v>
      </c>
      <c r="M230" s="7"/>
      <c r="N230" s="7"/>
      <c r="O230" s="7"/>
      <c r="P230" s="7"/>
      <c r="Q230" s="7"/>
      <c r="R230" s="7"/>
      <c r="S230" s="7"/>
      <c r="T230" s="7"/>
      <c r="U230" s="7"/>
      <c r="V230" s="7"/>
    </row>
    <row r="231" spans="1:22" x14ac:dyDescent="0.2">
      <c r="A231" s="4">
        <f t="shared" si="7"/>
        <v>8</v>
      </c>
      <c r="B231" s="35">
        <v>40400</v>
      </c>
      <c r="C231" s="39">
        <v>136.81800000000001</v>
      </c>
      <c r="D231" s="40">
        <v>29.675000000000001</v>
      </c>
      <c r="E231" s="40">
        <v>69.218999999999994</v>
      </c>
      <c r="F231" s="40">
        <v>33.01</v>
      </c>
      <c r="G231" s="40">
        <v>8.34</v>
      </c>
      <c r="H231" s="40">
        <v>80.015000000000001</v>
      </c>
      <c r="I231" s="41">
        <v>0</v>
      </c>
      <c r="J231" s="42">
        <f t="shared" si="6"/>
        <v>357.077</v>
      </c>
      <c r="L231" s="57">
        <v>15.915836859765649</v>
      </c>
      <c r="M231" s="7"/>
      <c r="N231" s="7"/>
      <c r="O231" s="7"/>
      <c r="P231" s="7"/>
      <c r="Q231" s="7"/>
      <c r="R231" s="7"/>
      <c r="S231" s="7"/>
      <c r="T231" s="7"/>
      <c r="U231" s="7"/>
      <c r="V231" s="7"/>
    </row>
    <row r="232" spans="1:22" x14ac:dyDescent="0.2">
      <c r="A232" s="4">
        <f t="shared" si="7"/>
        <v>8</v>
      </c>
      <c r="B232" s="35">
        <v>40401</v>
      </c>
      <c r="C232" s="39">
        <v>123.956</v>
      </c>
      <c r="D232" s="40">
        <v>26.058</v>
      </c>
      <c r="E232" s="40">
        <v>82.984999999999999</v>
      </c>
      <c r="F232" s="40">
        <v>60.326000000000001</v>
      </c>
      <c r="G232" s="40">
        <v>15.875999999999999</v>
      </c>
      <c r="H232" s="40">
        <v>57.887</v>
      </c>
      <c r="I232" s="41">
        <v>0</v>
      </c>
      <c r="J232" s="42">
        <f t="shared" si="6"/>
        <v>367.08800000000002</v>
      </c>
      <c r="L232" s="57">
        <v>16.666733929806309</v>
      </c>
      <c r="M232" s="7"/>
      <c r="N232" s="7"/>
      <c r="O232" s="7"/>
      <c r="P232" s="7"/>
      <c r="Q232" s="7"/>
      <c r="R232" s="7"/>
      <c r="S232" s="7"/>
      <c r="T232" s="7"/>
      <c r="U232" s="7"/>
      <c r="V232" s="7"/>
    </row>
    <row r="233" spans="1:22" x14ac:dyDescent="0.2">
      <c r="A233" s="4">
        <f t="shared" si="7"/>
        <v>8</v>
      </c>
      <c r="B233" s="35">
        <v>40402</v>
      </c>
      <c r="C233" s="39">
        <v>161.12700000000001</v>
      </c>
      <c r="D233" s="40">
        <v>0</v>
      </c>
      <c r="E233" s="40">
        <v>73.194000000000003</v>
      </c>
      <c r="F233" s="40">
        <v>84.433999999999997</v>
      </c>
      <c r="G233" s="40">
        <v>11.637</v>
      </c>
      <c r="H233" s="40">
        <v>35.659999999999997</v>
      </c>
      <c r="I233" s="41">
        <v>0</v>
      </c>
      <c r="J233" s="42">
        <f t="shared" ref="J233:J296" si="8">SUM(C233:I233)</f>
        <v>366.05200000000002</v>
      </c>
      <c r="L233" s="57">
        <v>17.047711678544847</v>
      </c>
      <c r="M233" s="7"/>
      <c r="N233" s="7"/>
      <c r="O233" s="7"/>
      <c r="P233" s="7"/>
      <c r="Q233" s="7"/>
      <c r="R233" s="7"/>
      <c r="S233" s="7"/>
      <c r="T233" s="7"/>
      <c r="U233" s="7"/>
      <c r="V233" s="7"/>
    </row>
    <row r="234" spans="1:22" x14ac:dyDescent="0.2">
      <c r="A234" s="4">
        <f t="shared" si="7"/>
        <v>8</v>
      </c>
      <c r="B234" s="35">
        <v>40403</v>
      </c>
      <c r="C234" s="39">
        <v>170.65100000000001</v>
      </c>
      <c r="D234" s="40">
        <v>0</v>
      </c>
      <c r="E234" s="40">
        <v>67.754000000000005</v>
      </c>
      <c r="F234" s="40">
        <v>82.581999999999994</v>
      </c>
      <c r="G234" s="40">
        <v>16.925000000000001</v>
      </c>
      <c r="H234" s="40">
        <v>24.826000000000001</v>
      </c>
      <c r="I234" s="41">
        <v>0</v>
      </c>
      <c r="J234" s="42">
        <f t="shared" si="8"/>
        <v>362.73800000000006</v>
      </c>
      <c r="L234" s="57">
        <v>16.221468989864071</v>
      </c>
      <c r="M234" s="7"/>
      <c r="N234" s="7"/>
      <c r="O234" s="7"/>
      <c r="P234" s="7"/>
      <c r="Q234" s="7"/>
      <c r="R234" s="7"/>
      <c r="S234" s="7"/>
      <c r="T234" s="7"/>
      <c r="U234" s="7"/>
      <c r="V234" s="7"/>
    </row>
    <row r="235" spans="1:22" x14ac:dyDescent="0.2">
      <c r="A235" s="4">
        <f t="shared" si="7"/>
        <v>8</v>
      </c>
      <c r="B235" s="35">
        <v>40404</v>
      </c>
      <c r="C235" s="39">
        <v>157.55799999999999</v>
      </c>
      <c r="D235" s="40">
        <v>0</v>
      </c>
      <c r="E235" s="40">
        <v>66.483999999999995</v>
      </c>
      <c r="F235" s="40">
        <v>80.534000000000006</v>
      </c>
      <c r="G235" s="40">
        <v>17.736999999999998</v>
      </c>
      <c r="H235" s="40">
        <v>18.756</v>
      </c>
      <c r="I235" s="41">
        <v>0</v>
      </c>
      <c r="J235" s="42">
        <f t="shared" si="8"/>
        <v>341.06899999999996</v>
      </c>
      <c r="L235" s="57">
        <v>15.037339169698786</v>
      </c>
      <c r="M235" s="7"/>
      <c r="N235" s="7"/>
      <c r="O235" s="7"/>
      <c r="P235" s="7"/>
      <c r="Q235" s="7"/>
      <c r="R235" s="7"/>
      <c r="S235" s="7"/>
      <c r="T235" s="7"/>
      <c r="U235" s="7"/>
      <c r="V235" s="7"/>
    </row>
    <row r="236" spans="1:22" x14ac:dyDescent="0.2">
      <c r="A236" s="4">
        <f t="shared" si="7"/>
        <v>8</v>
      </c>
      <c r="B236" s="35">
        <v>40405</v>
      </c>
      <c r="C236" s="39">
        <v>171.417</v>
      </c>
      <c r="D236" s="40">
        <v>0</v>
      </c>
      <c r="E236" s="40">
        <v>46.42</v>
      </c>
      <c r="F236" s="40">
        <v>72.097999999999999</v>
      </c>
      <c r="G236" s="40">
        <v>9.17</v>
      </c>
      <c r="H236" s="40">
        <v>14.877000000000001</v>
      </c>
      <c r="I236" s="41">
        <v>0</v>
      </c>
      <c r="J236" s="42">
        <f t="shared" si="8"/>
        <v>313.98200000000003</v>
      </c>
      <c r="L236" s="57">
        <v>15.167713541747522</v>
      </c>
      <c r="M236" s="7"/>
      <c r="N236" s="7"/>
      <c r="O236" s="7"/>
      <c r="P236" s="7"/>
      <c r="Q236" s="7"/>
      <c r="R236" s="7"/>
      <c r="S236" s="7"/>
      <c r="T236" s="7"/>
      <c r="U236" s="7"/>
      <c r="V236" s="7"/>
    </row>
    <row r="237" spans="1:22" x14ac:dyDescent="0.2">
      <c r="A237" s="4">
        <f t="shared" si="7"/>
        <v>8</v>
      </c>
      <c r="B237" s="35">
        <v>40406</v>
      </c>
      <c r="C237" s="39">
        <v>183.01900000000001</v>
      </c>
      <c r="D237" s="40">
        <v>0</v>
      </c>
      <c r="E237" s="40">
        <v>60.137</v>
      </c>
      <c r="F237" s="40">
        <v>57.176000000000002</v>
      </c>
      <c r="G237" s="40">
        <v>22.815999999999999</v>
      </c>
      <c r="H237" s="40">
        <v>39.499000000000002</v>
      </c>
      <c r="I237" s="41">
        <v>0</v>
      </c>
      <c r="J237" s="42">
        <f t="shared" si="8"/>
        <v>362.64699999999999</v>
      </c>
      <c r="L237" s="57">
        <v>16.360189151988795</v>
      </c>
      <c r="M237" s="7"/>
      <c r="N237" s="7"/>
      <c r="O237" s="7"/>
      <c r="P237" s="7"/>
      <c r="Q237" s="7"/>
      <c r="R237" s="7"/>
      <c r="S237" s="7"/>
      <c r="T237" s="7"/>
      <c r="U237" s="7"/>
      <c r="V237" s="7"/>
    </row>
    <row r="238" spans="1:22" x14ac:dyDescent="0.2">
      <c r="A238" s="4">
        <f t="shared" si="7"/>
        <v>8</v>
      </c>
      <c r="B238" s="35">
        <v>40407</v>
      </c>
      <c r="C238" s="39">
        <v>181.61</v>
      </c>
      <c r="D238" s="40">
        <v>0.67400000000000004</v>
      </c>
      <c r="E238" s="40">
        <v>49.283000000000001</v>
      </c>
      <c r="F238" s="40">
        <v>0.13400000000000001</v>
      </c>
      <c r="G238" s="40">
        <v>11.539</v>
      </c>
      <c r="H238" s="40">
        <v>116.70699999999999</v>
      </c>
      <c r="I238" s="41">
        <v>0.59399999999999997</v>
      </c>
      <c r="J238" s="42">
        <f t="shared" si="8"/>
        <v>360.541</v>
      </c>
      <c r="L238" s="57">
        <v>15.784474671706301</v>
      </c>
      <c r="M238" s="7"/>
      <c r="N238" s="7"/>
      <c r="O238" s="7"/>
      <c r="P238" s="7"/>
      <c r="Q238" s="7"/>
      <c r="R238" s="7"/>
      <c r="S238" s="7"/>
      <c r="T238" s="7"/>
      <c r="U238" s="7"/>
      <c r="V238" s="7"/>
    </row>
    <row r="239" spans="1:22" x14ac:dyDescent="0.2">
      <c r="A239" s="4">
        <f t="shared" si="7"/>
        <v>8</v>
      </c>
      <c r="B239" s="35">
        <v>40408</v>
      </c>
      <c r="C239" s="39">
        <v>164.25200000000001</v>
      </c>
      <c r="D239" s="40">
        <v>17.798999999999999</v>
      </c>
      <c r="E239" s="40">
        <v>40.497999999999998</v>
      </c>
      <c r="F239" s="40">
        <v>9.2260000000000009</v>
      </c>
      <c r="G239" s="40">
        <v>11.257</v>
      </c>
      <c r="H239" s="40">
        <v>130.9</v>
      </c>
      <c r="I239" s="41">
        <v>0</v>
      </c>
      <c r="J239" s="42">
        <f t="shared" si="8"/>
        <v>373.93200000000002</v>
      </c>
      <c r="L239" s="57">
        <v>17.050812358153358</v>
      </c>
      <c r="M239" s="7"/>
      <c r="N239" s="7"/>
      <c r="O239" s="7"/>
      <c r="P239" s="7"/>
      <c r="Q239" s="7"/>
      <c r="R239" s="7"/>
      <c r="S239" s="7"/>
      <c r="T239" s="7"/>
      <c r="U239" s="7"/>
      <c r="V239" s="7"/>
    </row>
    <row r="240" spans="1:22" x14ac:dyDescent="0.2">
      <c r="A240" s="4">
        <f t="shared" si="7"/>
        <v>8</v>
      </c>
      <c r="B240" s="35">
        <v>40409</v>
      </c>
      <c r="C240" s="39">
        <v>154.16200000000001</v>
      </c>
      <c r="D240" s="40">
        <v>5.915</v>
      </c>
      <c r="E240" s="40">
        <v>40.412999999999997</v>
      </c>
      <c r="F240" s="40">
        <v>22.321000000000002</v>
      </c>
      <c r="G240" s="40">
        <v>11.67</v>
      </c>
      <c r="H240" s="40">
        <v>132.619</v>
      </c>
      <c r="I240" s="41">
        <v>0</v>
      </c>
      <c r="J240" s="42">
        <f t="shared" si="8"/>
        <v>367.1</v>
      </c>
      <c r="L240" s="57">
        <v>16.858180504498097</v>
      </c>
      <c r="M240" s="7"/>
      <c r="N240" s="7"/>
      <c r="O240" s="7"/>
      <c r="P240" s="7"/>
      <c r="Q240" s="7"/>
      <c r="R240" s="7"/>
      <c r="S240" s="7"/>
      <c r="T240" s="7"/>
      <c r="U240" s="7"/>
      <c r="V240" s="7"/>
    </row>
    <row r="241" spans="1:22" x14ac:dyDescent="0.2">
      <c r="A241" s="4">
        <f t="shared" si="7"/>
        <v>8</v>
      </c>
      <c r="B241" s="35">
        <v>40410</v>
      </c>
      <c r="C241" s="39">
        <v>147.56899999999999</v>
      </c>
      <c r="D241" s="40">
        <v>22.361000000000001</v>
      </c>
      <c r="E241" s="40">
        <v>42.801000000000002</v>
      </c>
      <c r="F241" s="40">
        <v>13.175000000000001</v>
      </c>
      <c r="G241" s="40">
        <v>10.316000000000001</v>
      </c>
      <c r="H241" s="40">
        <v>152.571</v>
      </c>
      <c r="I241" s="41">
        <v>0</v>
      </c>
      <c r="J241" s="42">
        <f t="shared" si="8"/>
        <v>388.79300000000001</v>
      </c>
      <c r="L241" s="57">
        <v>18.011243388165386</v>
      </c>
      <c r="M241" s="7"/>
      <c r="N241" s="7"/>
      <c r="O241" s="7"/>
      <c r="P241" s="7"/>
      <c r="Q241" s="7"/>
      <c r="R241" s="7"/>
      <c r="S241" s="7"/>
      <c r="T241" s="7"/>
      <c r="U241" s="7"/>
      <c r="V241" s="7"/>
    </row>
    <row r="242" spans="1:22" x14ac:dyDescent="0.2">
      <c r="A242" s="4">
        <f t="shared" si="7"/>
        <v>8</v>
      </c>
      <c r="B242" s="35">
        <v>40411</v>
      </c>
      <c r="C242" s="39">
        <v>114.042</v>
      </c>
      <c r="D242" s="40">
        <v>18.015999999999998</v>
      </c>
      <c r="E242" s="40">
        <v>39.994</v>
      </c>
      <c r="F242" s="40">
        <v>7.7279999999999998</v>
      </c>
      <c r="G242" s="40">
        <v>4.0819999999999999</v>
      </c>
      <c r="H242" s="40">
        <v>148.09200000000001</v>
      </c>
      <c r="I242" s="41">
        <v>0</v>
      </c>
      <c r="J242" s="42">
        <f t="shared" si="8"/>
        <v>331.95400000000001</v>
      </c>
      <c r="L242" s="57">
        <v>14.511899280862918</v>
      </c>
      <c r="M242" s="7"/>
      <c r="N242" s="7"/>
      <c r="O242" s="7"/>
      <c r="P242" s="7"/>
      <c r="Q242" s="7"/>
      <c r="R242" s="7"/>
      <c r="S242" s="7"/>
      <c r="T242" s="7"/>
      <c r="U242" s="7"/>
      <c r="V242" s="7"/>
    </row>
    <row r="243" spans="1:22" x14ac:dyDescent="0.2">
      <c r="A243" s="4">
        <f t="shared" si="7"/>
        <v>8</v>
      </c>
      <c r="B243" s="35">
        <v>40412</v>
      </c>
      <c r="C243" s="39">
        <v>80.980999999999995</v>
      </c>
      <c r="D243" s="40">
        <v>29.869</v>
      </c>
      <c r="E243" s="40">
        <v>57.366</v>
      </c>
      <c r="F243" s="40">
        <v>3.2280000000000002</v>
      </c>
      <c r="G243" s="40">
        <v>0.28899999999999998</v>
      </c>
      <c r="H243" s="40">
        <v>145.91200000000001</v>
      </c>
      <c r="I243" s="41">
        <v>0</v>
      </c>
      <c r="J243" s="42">
        <f t="shared" si="8"/>
        <v>317.64499999999998</v>
      </c>
      <c r="L243" s="57">
        <v>15.352566764987817</v>
      </c>
      <c r="M243" s="7"/>
      <c r="N243" s="7"/>
      <c r="O243" s="7"/>
      <c r="P243" s="7"/>
      <c r="Q243" s="7"/>
      <c r="R243" s="7"/>
      <c r="S243" s="7"/>
      <c r="T243" s="7"/>
      <c r="U243" s="7"/>
      <c r="V243" s="7"/>
    </row>
    <row r="244" spans="1:22" x14ac:dyDescent="0.2">
      <c r="A244" s="4">
        <f t="shared" si="7"/>
        <v>8</v>
      </c>
      <c r="B244" s="35">
        <v>40413</v>
      </c>
      <c r="C244" s="39">
        <v>69.897999999999996</v>
      </c>
      <c r="D244" s="40">
        <v>23.363</v>
      </c>
      <c r="E244" s="40">
        <v>133.78800000000001</v>
      </c>
      <c r="F244" s="40">
        <v>0</v>
      </c>
      <c r="G244" s="40">
        <v>0</v>
      </c>
      <c r="H244" s="40">
        <v>148.06899999999999</v>
      </c>
      <c r="I244" s="41">
        <v>0</v>
      </c>
      <c r="J244" s="42">
        <f t="shared" si="8"/>
        <v>375.11799999999999</v>
      </c>
      <c r="L244" s="57">
        <v>19.649668845480416</v>
      </c>
      <c r="M244" s="7"/>
      <c r="N244" s="7"/>
      <c r="O244" s="7"/>
      <c r="P244" s="7"/>
      <c r="Q244" s="7"/>
      <c r="R244" s="7"/>
      <c r="S244" s="7"/>
      <c r="T244" s="7"/>
      <c r="U244" s="7"/>
      <c r="V244" s="7"/>
    </row>
    <row r="245" spans="1:22" x14ac:dyDescent="0.2">
      <c r="A245" s="4">
        <f t="shared" si="7"/>
        <v>8</v>
      </c>
      <c r="B245" s="35">
        <v>40414</v>
      </c>
      <c r="C245" s="39">
        <v>55.018999999999998</v>
      </c>
      <c r="D245" s="40">
        <v>12.904</v>
      </c>
      <c r="E245" s="40">
        <v>153.97200000000001</v>
      </c>
      <c r="F245" s="40">
        <v>1.8819999999999999</v>
      </c>
      <c r="G245" s="40">
        <v>0</v>
      </c>
      <c r="H245" s="40">
        <v>152.583</v>
      </c>
      <c r="I245" s="41">
        <v>0</v>
      </c>
      <c r="J245" s="42">
        <f t="shared" si="8"/>
        <v>376.36</v>
      </c>
      <c r="L245" s="57">
        <v>17.348066904947984</v>
      </c>
      <c r="M245" s="7"/>
      <c r="N245" s="7"/>
      <c r="O245" s="7"/>
      <c r="P245" s="7"/>
      <c r="Q245" s="7"/>
      <c r="R245" s="7"/>
      <c r="S245" s="7"/>
      <c r="T245" s="7"/>
      <c r="U245" s="7"/>
      <c r="V245" s="7"/>
    </row>
    <row r="246" spans="1:22" x14ac:dyDescent="0.2">
      <c r="A246" s="4">
        <f t="shared" si="7"/>
        <v>8</v>
      </c>
      <c r="B246" s="35">
        <v>40415</v>
      </c>
      <c r="C246" s="39">
        <v>46.652000000000001</v>
      </c>
      <c r="D246" s="40">
        <v>8.3840000000000003</v>
      </c>
      <c r="E246" s="40">
        <v>165.45400000000001</v>
      </c>
      <c r="F246" s="40">
        <v>2.246</v>
      </c>
      <c r="G246" s="40">
        <v>3.6869999999999998</v>
      </c>
      <c r="H246" s="40">
        <v>146.34700000000001</v>
      </c>
      <c r="I246" s="41">
        <v>0</v>
      </c>
      <c r="J246" s="42">
        <f t="shared" si="8"/>
        <v>372.77000000000004</v>
      </c>
      <c r="L246" s="57">
        <v>16.464998052277469</v>
      </c>
    </row>
    <row r="247" spans="1:22" x14ac:dyDescent="0.2">
      <c r="A247" s="4">
        <f t="shared" si="7"/>
        <v>8</v>
      </c>
      <c r="B247" s="35">
        <v>40416</v>
      </c>
      <c r="C247" s="39">
        <v>29.957999999999998</v>
      </c>
      <c r="D247" s="40">
        <v>11.446999999999999</v>
      </c>
      <c r="E247" s="40">
        <v>181.72399999999999</v>
      </c>
      <c r="F247" s="40">
        <v>19.963999999999999</v>
      </c>
      <c r="G247" s="40">
        <v>7.944</v>
      </c>
      <c r="H247" s="40">
        <v>132.07</v>
      </c>
      <c r="I247" s="41">
        <v>0.55100000000000005</v>
      </c>
      <c r="J247" s="42">
        <f t="shared" si="8"/>
        <v>383.65799999999996</v>
      </c>
      <c r="L247" s="56">
        <v>17.119288460212765</v>
      </c>
    </row>
    <row r="248" spans="1:22" x14ac:dyDescent="0.2">
      <c r="A248" s="4">
        <f t="shared" si="7"/>
        <v>8</v>
      </c>
      <c r="B248" s="35">
        <v>40417</v>
      </c>
      <c r="C248" s="39">
        <v>44.183999999999997</v>
      </c>
      <c r="D248" s="40">
        <v>3.3679999999999999</v>
      </c>
      <c r="E248" s="40">
        <v>194.26599999999999</v>
      </c>
      <c r="F248" s="40">
        <v>47.517000000000003</v>
      </c>
      <c r="G248" s="40">
        <v>0.71499999999999997</v>
      </c>
      <c r="H248" s="40">
        <v>99</v>
      </c>
      <c r="I248" s="41">
        <v>1.651</v>
      </c>
      <c r="J248" s="42">
        <f t="shared" si="8"/>
        <v>390.70099999999996</v>
      </c>
      <c r="L248" s="56">
        <v>17.529797530452679</v>
      </c>
    </row>
    <row r="249" spans="1:22" x14ac:dyDescent="0.2">
      <c r="A249" s="4">
        <f t="shared" si="7"/>
        <v>8</v>
      </c>
      <c r="B249" s="35">
        <v>40418</v>
      </c>
      <c r="C249" s="39">
        <v>35.225999999999999</v>
      </c>
      <c r="D249" s="40">
        <v>14.066000000000001</v>
      </c>
      <c r="E249" s="40">
        <v>166.53</v>
      </c>
      <c r="F249" s="40">
        <v>30.994</v>
      </c>
      <c r="G249" s="40">
        <v>0</v>
      </c>
      <c r="H249" s="40">
        <v>108.063</v>
      </c>
      <c r="I249" s="41">
        <v>0</v>
      </c>
      <c r="J249" s="42">
        <f t="shared" si="8"/>
        <v>354.87900000000002</v>
      </c>
      <c r="L249" s="56">
        <v>16.08180084835444</v>
      </c>
    </row>
    <row r="250" spans="1:22" x14ac:dyDescent="0.2">
      <c r="A250" s="4">
        <f t="shared" si="7"/>
        <v>8</v>
      </c>
      <c r="B250" s="35">
        <v>40419</v>
      </c>
      <c r="C250" s="39">
        <v>25.398</v>
      </c>
      <c r="D250" s="40">
        <v>2.4460000000000002</v>
      </c>
      <c r="E250" s="40">
        <v>181.58600000000001</v>
      </c>
      <c r="F250" s="40">
        <v>44.000999999999998</v>
      </c>
      <c r="G250" s="40">
        <v>0</v>
      </c>
      <c r="H250" s="40">
        <v>71.02</v>
      </c>
      <c r="I250" s="41">
        <v>0</v>
      </c>
      <c r="J250" s="42">
        <f t="shared" si="8"/>
        <v>324.45100000000002</v>
      </c>
      <c r="L250" s="56">
        <v>15.585769879306961</v>
      </c>
    </row>
    <row r="251" spans="1:22" x14ac:dyDescent="0.2">
      <c r="A251" s="4">
        <f t="shared" si="7"/>
        <v>8</v>
      </c>
      <c r="B251" s="35">
        <v>40420</v>
      </c>
      <c r="C251" s="39">
        <v>34.118000000000002</v>
      </c>
      <c r="D251" s="40">
        <v>19.95</v>
      </c>
      <c r="E251" s="40">
        <v>187.20500000000001</v>
      </c>
      <c r="F251" s="40">
        <v>38.055999999999997</v>
      </c>
      <c r="G251" s="40">
        <v>0</v>
      </c>
      <c r="H251" s="40">
        <v>84.921999999999997</v>
      </c>
      <c r="I251" s="41">
        <v>0</v>
      </c>
      <c r="J251" s="42">
        <f t="shared" si="8"/>
        <v>364.25099999999998</v>
      </c>
      <c r="L251" s="56">
        <v>16.655154920828085</v>
      </c>
    </row>
    <row r="252" spans="1:22" x14ac:dyDescent="0.2">
      <c r="A252" s="4">
        <f t="shared" si="7"/>
        <v>8</v>
      </c>
      <c r="B252" s="35">
        <v>40421</v>
      </c>
      <c r="C252" s="39">
        <v>38.081000000000003</v>
      </c>
      <c r="D252" s="40">
        <v>16.937999999999999</v>
      </c>
      <c r="E252" s="40">
        <v>194.78200000000001</v>
      </c>
      <c r="F252" s="40">
        <v>71.001999999999995</v>
      </c>
      <c r="G252" s="40">
        <v>8.4429999999999996</v>
      </c>
      <c r="H252" s="40">
        <v>45.415999999999997</v>
      </c>
      <c r="I252" s="41">
        <v>0</v>
      </c>
      <c r="J252" s="42">
        <f t="shared" si="8"/>
        <v>374.66199999999998</v>
      </c>
      <c r="L252" s="56">
        <v>16.751616123146533</v>
      </c>
    </row>
    <row r="253" spans="1:22" x14ac:dyDescent="0.2">
      <c r="A253" s="4">
        <f t="shared" si="7"/>
        <v>9</v>
      </c>
      <c r="B253" s="35">
        <v>40422</v>
      </c>
      <c r="C253" s="39">
        <v>44.332999999999998</v>
      </c>
      <c r="D253" s="40">
        <v>11.862</v>
      </c>
      <c r="E253" s="40">
        <v>192.73500000000001</v>
      </c>
      <c r="F253" s="40">
        <v>72.337999999999994</v>
      </c>
      <c r="G253" s="40">
        <v>21.966000000000001</v>
      </c>
      <c r="H253" s="40">
        <v>32.343000000000004</v>
      </c>
      <c r="I253" s="41">
        <v>0</v>
      </c>
      <c r="J253" s="42">
        <f t="shared" si="8"/>
        <v>375.57700000000006</v>
      </c>
      <c r="L253" s="56">
        <v>17.025003228276127</v>
      </c>
    </row>
    <row r="254" spans="1:22" x14ac:dyDescent="0.2">
      <c r="A254" s="4">
        <f t="shared" si="7"/>
        <v>9</v>
      </c>
      <c r="B254" s="35">
        <v>40423</v>
      </c>
      <c r="C254" s="39">
        <v>32.179000000000002</v>
      </c>
      <c r="D254" s="40">
        <v>26.308</v>
      </c>
      <c r="E254" s="40">
        <v>177.19900000000001</v>
      </c>
      <c r="F254" s="40">
        <v>78.944999999999993</v>
      </c>
      <c r="G254" s="40">
        <v>23.045999999999999</v>
      </c>
      <c r="H254" s="40">
        <v>35.414999999999999</v>
      </c>
      <c r="I254" s="41">
        <v>0</v>
      </c>
      <c r="J254" s="42">
        <f t="shared" si="8"/>
        <v>373.09199999999998</v>
      </c>
      <c r="L254" s="56">
        <v>16.861528332278745</v>
      </c>
    </row>
    <row r="255" spans="1:22" x14ac:dyDescent="0.2">
      <c r="A255" s="4">
        <f t="shared" si="7"/>
        <v>9</v>
      </c>
      <c r="B255" s="35">
        <v>40424</v>
      </c>
      <c r="C255" s="39">
        <v>20.699000000000002</v>
      </c>
      <c r="D255" s="40">
        <v>27.344999999999999</v>
      </c>
      <c r="E255" s="40">
        <v>160.61600000000001</v>
      </c>
      <c r="F255" s="40">
        <v>21.672000000000001</v>
      </c>
      <c r="G255" s="40">
        <v>9.16</v>
      </c>
      <c r="H255" s="40">
        <v>118.65300000000001</v>
      </c>
      <c r="I255" s="41">
        <v>0</v>
      </c>
      <c r="J255" s="42">
        <f t="shared" si="8"/>
        <v>358.14500000000004</v>
      </c>
      <c r="L255" s="56">
        <v>15.935662733889387</v>
      </c>
    </row>
    <row r="256" spans="1:22" x14ac:dyDescent="0.2">
      <c r="A256" s="4">
        <f t="shared" si="7"/>
        <v>9</v>
      </c>
      <c r="B256" s="35">
        <v>40425</v>
      </c>
      <c r="C256" s="39">
        <v>16.977</v>
      </c>
      <c r="D256" s="40">
        <v>33.439</v>
      </c>
      <c r="E256" s="40">
        <v>142.947</v>
      </c>
      <c r="F256" s="40">
        <v>0</v>
      </c>
      <c r="G256" s="40">
        <v>0</v>
      </c>
      <c r="H256" s="40">
        <v>148.66499999999999</v>
      </c>
      <c r="I256" s="41">
        <v>0</v>
      </c>
      <c r="J256" s="42">
        <f t="shared" si="8"/>
        <v>342.02800000000002</v>
      </c>
      <c r="L256" s="56">
        <v>15.459133373162283</v>
      </c>
    </row>
    <row r="257" spans="1:12" x14ac:dyDescent="0.2">
      <c r="A257" s="4">
        <f t="shared" si="7"/>
        <v>9</v>
      </c>
      <c r="B257" s="35">
        <v>40426</v>
      </c>
      <c r="C257" s="39">
        <v>19.59</v>
      </c>
      <c r="D257" s="40">
        <v>36.402000000000001</v>
      </c>
      <c r="E257" s="40">
        <v>135.197</v>
      </c>
      <c r="F257" s="40">
        <v>34.402000000000001</v>
      </c>
      <c r="G257" s="40">
        <v>10.662000000000001</v>
      </c>
      <c r="H257" s="40">
        <v>70.778999999999996</v>
      </c>
      <c r="I257" s="41">
        <v>0</v>
      </c>
      <c r="J257" s="42">
        <f t="shared" si="8"/>
        <v>307.03200000000004</v>
      </c>
      <c r="L257" s="56">
        <v>15.402388803805783</v>
      </c>
    </row>
    <row r="258" spans="1:12" x14ac:dyDescent="0.2">
      <c r="A258" s="4">
        <f t="shared" si="7"/>
        <v>9</v>
      </c>
      <c r="B258" s="35">
        <v>40427</v>
      </c>
      <c r="C258" s="39">
        <v>39.44</v>
      </c>
      <c r="D258" s="40">
        <v>0</v>
      </c>
      <c r="E258" s="40">
        <v>197.66800000000001</v>
      </c>
      <c r="F258" s="40">
        <v>48.881999999999998</v>
      </c>
      <c r="G258" s="40">
        <v>14.01</v>
      </c>
      <c r="H258" s="40">
        <v>67.638999999999996</v>
      </c>
      <c r="I258" s="41">
        <v>0</v>
      </c>
      <c r="J258" s="42">
        <f t="shared" si="8"/>
        <v>367.63900000000001</v>
      </c>
      <c r="L258" s="56">
        <v>17.473031744324285</v>
      </c>
    </row>
    <row r="259" spans="1:12" x14ac:dyDescent="0.2">
      <c r="A259" s="4">
        <f t="shared" si="7"/>
        <v>9</v>
      </c>
      <c r="B259" s="35">
        <v>40428</v>
      </c>
      <c r="C259" s="39">
        <v>31.31</v>
      </c>
      <c r="D259" s="40">
        <v>0</v>
      </c>
      <c r="E259" s="40">
        <v>174.04499999999999</v>
      </c>
      <c r="F259" s="40">
        <v>2.7519999999999998</v>
      </c>
      <c r="G259" s="40">
        <v>2.6379999999999999</v>
      </c>
      <c r="H259" s="40">
        <v>131.30500000000001</v>
      </c>
      <c r="I259" s="41">
        <v>0</v>
      </c>
      <c r="J259" s="42">
        <f t="shared" si="8"/>
        <v>342.05</v>
      </c>
      <c r="L259" s="56">
        <v>16.650647612193847</v>
      </c>
    </row>
    <row r="260" spans="1:12" x14ac:dyDescent="0.2">
      <c r="A260" s="4">
        <f t="shared" si="7"/>
        <v>9</v>
      </c>
      <c r="B260" s="35">
        <v>40429</v>
      </c>
      <c r="C260" s="39">
        <v>38.978999999999999</v>
      </c>
      <c r="D260" s="40">
        <v>0</v>
      </c>
      <c r="E260" s="40">
        <v>187.68100000000001</v>
      </c>
      <c r="F260" s="40">
        <v>3.2389999999999999</v>
      </c>
      <c r="G260" s="40">
        <v>0</v>
      </c>
      <c r="H260" s="40">
        <v>143.93</v>
      </c>
      <c r="I260" s="41">
        <v>0</v>
      </c>
      <c r="J260" s="42">
        <f t="shared" si="8"/>
        <v>373.82900000000006</v>
      </c>
      <c r="L260" s="56">
        <v>19.049508715910459</v>
      </c>
    </row>
    <row r="261" spans="1:12" x14ac:dyDescent="0.2">
      <c r="A261" s="4">
        <f t="shared" si="7"/>
        <v>9</v>
      </c>
      <c r="B261" s="35">
        <v>40430</v>
      </c>
      <c r="C261" s="39">
        <v>36.392000000000003</v>
      </c>
      <c r="D261" s="40">
        <v>5.0389999999999997</v>
      </c>
      <c r="E261" s="40">
        <v>176.05600000000001</v>
      </c>
      <c r="F261" s="40">
        <v>0</v>
      </c>
      <c r="G261" s="40">
        <v>0</v>
      </c>
      <c r="H261" s="40">
        <v>143.96</v>
      </c>
      <c r="I261" s="41">
        <v>0</v>
      </c>
      <c r="J261" s="42">
        <f t="shared" si="8"/>
        <v>361.447</v>
      </c>
      <c r="L261" s="56">
        <v>16.922010031340331</v>
      </c>
    </row>
    <row r="262" spans="1:12" x14ac:dyDescent="0.2">
      <c r="A262" s="4">
        <f t="shared" si="7"/>
        <v>9</v>
      </c>
      <c r="B262" s="35">
        <v>40431</v>
      </c>
      <c r="C262" s="39">
        <v>45.787999999999997</v>
      </c>
      <c r="D262" s="40">
        <v>15.874000000000001</v>
      </c>
      <c r="E262" s="40">
        <v>148.80000000000001</v>
      </c>
      <c r="F262" s="40">
        <v>7.7240000000000002</v>
      </c>
      <c r="G262" s="40">
        <v>0</v>
      </c>
      <c r="H262" s="40">
        <v>147.69</v>
      </c>
      <c r="I262" s="41">
        <v>0</v>
      </c>
      <c r="J262" s="42">
        <f t="shared" si="8"/>
        <v>365.87599999999998</v>
      </c>
      <c r="L262" s="56">
        <v>16.993690810217633</v>
      </c>
    </row>
    <row r="263" spans="1:12" x14ac:dyDescent="0.2">
      <c r="A263" s="4">
        <f t="shared" si="7"/>
        <v>9</v>
      </c>
      <c r="B263" s="35">
        <v>40432</v>
      </c>
      <c r="C263" s="39">
        <v>41.893999999999998</v>
      </c>
      <c r="D263" s="40">
        <v>3.129</v>
      </c>
      <c r="E263" s="40">
        <v>151.96799999999999</v>
      </c>
      <c r="F263" s="40">
        <v>4.6509999999999998</v>
      </c>
      <c r="G263" s="40">
        <v>0</v>
      </c>
      <c r="H263" s="40">
        <v>144.08500000000001</v>
      </c>
      <c r="I263" s="41">
        <v>0</v>
      </c>
      <c r="J263" s="42">
        <f t="shared" si="8"/>
        <v>345.72699999999998</v>
      </c>
      <c r="L263" s="56">
        <v>15.437821495369365</v>
      </c>
    </row>
    <row r="264" spans="1:12" x14ac:dyDescent="0.2">
      <c r="A264" s="4">
        <f t="shared" si="7"/>
        <v>9</v>
      </c>
      <c r="B264" s="35">
        <v>40433</v>
      </c>
      <c r="C264" s="39">
        <v>19.962</v>
      </c>
      <c r="D264" s="40">
        <v>6.9290000000000003</v>
      </c>
      <c r="E264" s="40">
        <v>163.065</v>
      </c>
      <c r="F264" s="40">
        <v>0</v>
      </c>
      <c r="G264" s="40">
        <v>1.5229999999999999</v>
      </c>
      <c r="H264" s="40">
        <v>109.18899999999999</v>
      </c>
      <c r="I264" s="41">
        <v>0</v>
      </c>
      <c r="J264" s="42">
        <f t="shared" si="8"/>
        <v>300.66800000000001</v>
      </c>
      <c r="L264" s="56">
        <v>14.972722289109253</v>
      </c>
    </row>
    <row r="265" spans="1:12" x14ac:dyDescent="0.2">
      <c r="A265" s="4">
        <f t="shared" si="7"/>
        <v>9</v>
      </c>
      <c r="B265" s="35">
        <v>40434</v>
      </c>
      <c r="C265" s="39">
        <v>29.594000000000001</v>
      </c>
      <c r="D265" s="40">
        <v>21.228000000000002</v>
      </c>
      <c r="E265" s="40">
        <v>165.566</v>
      </c>
      <c r="F265" s="40">
        <v>13.58</v>
      </c>
      <c r="G265" s="40">
        <v>0.83199999999999996</v>
      </c>
      <c r="H265" s="40">
        <v>120.373</v>
      </c>
      <c r="I265" s="41">
        <v>0</v>
      </c>
      <c r="J265" s="42">
        <f t="shared" si="8"/>
        <v>351.173</v>
      </c>
      <c r="L265" s="56">
        <v>16.125356850997065</v>
      </c>
    </row>
    <row r="266" spans="1:12" x14ac:dyDescent="0.2">
      <c r="A266" s="4">
        <f t="shared" ref="A266:A329" si="9">+IF(ISBLANK($B266),"",MONTH($B266))</f>
        <v>9</v>
      </c>
      <c r="B266" s="35">
        <v>40435</v>
      </c>
      <c r="C266" s="39">
        <v>28.777000000000001</v>
      </c>
      <c r="D266" s="40">
        <v>41.301000000000002</v>
      </c>
      <c r="E266" s="40">
        <v>140.971</v>
      </c>
      <c r="F266" s="40">
        <v>14.919</v>
      </c>
      <c r="G266" s="40">
        <v>0</v>
      </c>
      <c r="H266" s="40">
        <v>147.9</v>
      </c>
      <c r="I266" s="41">
        <v>0</v>
      </c>
      <c r="J266" s="42">
        <f t="shared" si="8"/>
        <v>373.86800000000005</v>
      </c>
      <c r="L266" s="56">
        <v>17.298172784193984</v>
      </c>
    </row>
    <row r="267" spans="1:12" x14ac:dyDescent="0.2">
      <c r="A267" s="4">
        <f t="shared" si="9"/>
        <v>9</v>
      </c>
      <c r="B267" s="35">
        <v>40436</v>
      </c>
      <c r="C267" s="39">
        <v>32.326000000000001</v>
      </c>
      <c r="D267" s="40">
        <v>19.974</v>
      </c>
      <c r="E267" s="40">
        <v>155.67500000000001</v>
      </c>
      <c r="F267" s="40">
        <v>32.113999999999997</v>
      </c>
      <c r="G267" s="40">
        <v>0</v>
      </c>
      <c r="H267" s="40">
        <v>121.822</v>
      </c>
      <c r="I267" s="41">
        <v>0</v>
      </c>
      <c r="J267" s="42">
        <f t="shared" si="8"/>
        <v>361.91100000000006</v>
      </c>
      <c r="L267" s="56">
        <v>16.855566264592895</v>
      </c>
    </row>
    <row r="268" spans="1:12" x14ac:dyDescent="0.2">
      <c r="A268" s="4">
        <f t="shared" si="9"/>
        <v>9</v>
      </c>
      <c r="B268" s="35">
        <v>40437</v>
      </c>
      <c r="C268" s="39">
        <v>42.034999999999997</v>
      </c>
      <c r="D268" s="40">
        <v>41.84</v>
      </c>
      <c r="E268" s="40">
        <v>130.41999999999999</v>
      </c>
      <c r="F268" s="40">
        <v>62.241</v>
      </c>
      <c r="G268" s="40">
        <v>0</v>
      </c>
      <c r="H268" s="40">
        <v>79.688999999999993</v>
      </c>
      <c r="I268" s="41">
        <v>0</v>
      </c>
      <c r="J268" s="42">
        <f t="shared" si="8"/>
        <v>356.22500000000002</v>
      </c>
      <c r="L268" s="56">
        <v>16.461118449706969</v>
      </c>
    </row>
    <row r="269" spans="1:12" x14ac:dyDescent="0.2">
      <c r="A269" s="4">
        <f t="shared" si="9"/>
        <v>9</v>
      </c>
      <c r="B269" s="35">
        <v>40438</v>
      </c>
      <c r="C269" s="39">
        <v>48.677</v>
      </c>
      <c r="D269" s="40">
        <v>16.359000000000002</v>
      </c>
      <c r="E269" s="40">
        <v>128.244</v>
      </c>
      <c r="F269" s="40">
        <v>59.100999999999999</v>
      </c>
      <c r="G269" s="40">
        <v>0</v>
      </c>
      <c r="H269" s="40">
        <v>55.396999999999998</v>
      </c>
      <c r="I269" s="41">
        <v>0</v>
      </c>
      <c r="J269" s="42">
        <f t="shared" si="8"/>
        <v>307.77800000000002</v>
      </c>
      <c r="L269" s="56">
        <v>13.847449475786931</v>
      </c>
    </row>
    <row r="270" spans="1:12" x14ac:dyDescent="0.2">
      <c r="A270" s="4">
        <f t="shared" si="9"/>
        <v>9</v>
      </c>
      <c r="B270" s="35">
        <v>40439</v>
      </c>
      <c r="C270" s="39">
        <v>30.259</v>
      </c>
      <c r="D270" s="40">
        <v>40.261000000000003</v>
      </c>
      <c r="E270" s="40">
        <v>102.733</v>
      </c>
      <c r="F270" s="40">
        <v>13.952</v>
      </c>
      <c r="G270" s="40">
        <v>0</v>
      </c>
      <c r="H270" s="40">
        <v>81.775000000000006</v>
      </c>
      <c r="I270" s="41">
        <v>0</v>
      </c>
      <c r="J270" s="42">
        <f t="shared" si="8"/>
        <v>268.98</v>
      </c>
      <c r="L270" s="56">
        <v>13.117143961435048</v>
      </c>
    </row>
    <row r="271" spans="1:12" x14ac:dyDescent="0.2">
      <c r="A271" s="4">
        <f t="shared" si="9"/>
        <v>9</v>
      </c>
      <c r="B271" s="35">
        <v>40440</v>
      </c>
      <c r="C271" s="39">
        <v>21.923999999999999</v>
      </c>
      <c r="D271" s="40">
        <v>13.741</v>
      </c>
      <c r="E271" s="40">
        <v>99.150999999999996</v>
      </c>
      <c r="F271" s="40">
        <v>0</v>
      </c>
      <c r="G271" s="40">
        <v>0</v>
      </c>
      <c r="H271" s="40">
        <v>126.843</v>
      </c>
      <c r="I271" s="41">
        <v>0</v>
      </c>
      <c r="J271" s="42">
        <f t="shared" si="8"/>
        <v>261.65899999999999</v>
      </c>
      <c r="L271" s="56">
        <v>13.063766062193073</v>
      </c>
    </row>
    <row r="272" spans="1:12" x14ac:dyDescent="0.2">
      <c r="A272" s="4">
        <f t="shared" si="9"/>
        <v>9</v>
      </c>
      <c r="B272" s="35">
        <v>40441</v>
      </c>
      <c r="C272" s="39">
        <v>23.954999999999998</v>
      </c>
      <c r="D272" s="40">
        <v>26.117000000000001</v>
      </c>
      <c r="E272" s="40">
        <v>110.733</v>
      </c>
      <c r="F272" s="40">
        <v>0</v>
      </c>
      <c r="G272" s="40">
        <v>0</v>
      </c>
      <c r="H272" s="40">
        <v>128.19300000000001</v>
      </c>
      <c r="I272" s="41">
        <v>0</v>
      </c>
      <c r="J272" s="42">
        <f t="shared" si="8"/>
        <v>288.99800000000005</v>
      </c>
      <c r="L272" s="56">
        <v>14.685355085226961</v>
      </c>
    </row>
    <row r="273" spans="1:12" x14ac:dyDescent="0.2">
      <c r="A273" s="4">
        <f t="shared" si="9"/>
        <v>9</v>
      </c>
      <c r="B273" s="35">
        <v>40442</v>
      </c>
      <c r="C273" s="39">
        <v>46.442999999999998</v>
      </c>
      <c r="D273" s="40">
        <v>45.302999999999997</v>
      </c>
      <c r="E273" s="40">
        <v>123.687</v>
      </c>
      <c r="F273" s="40">
        <v>8.1359999999999992</v>
      </c>
      <c r="G273" s="40">
        <v>5.7990000000000004</v>
      </c>
      <c r="H273" s="40">
        <v>111.321</v>
      </c>
      <c r="I273" s="41">
        <v>0</v>
      </c>
      <c r="J273" s="42">
        <f t="shared" si="8"/>
        <v>340.68899999999996</v>
      </c>
      <c r="L273" s="56">
        <v>15.716917367702528</v>
      </c>
    </row>
    <row r="274" spans="1:12" x14ac:dyDescent="0.2">
      <c r="A274" s="4">
        <f t="shared" si="9"/>
        <v>9</v>
      </c>
      <c r="B274" s="35">
        <v>40443</v>
      </c>
      <c r="C274" s="39">
        <v>31.687000000000001</v>
      </c>
      <c r="D274" s="40">
        <v>43.597000000000001</v>
      </c>
      <c r="E274" s="40">
        <v>148.411</v>
      </c>
      <c r="F274" s="40">
        <v>33.825000000000003</v>
      </c>
      <c r="G274" s="40">
        <v>0.96</v>
      </c>
      <c r="H274" s="40">
        <v>87.022000000000006</v>
      </c>
      <c r="I274" s="41">
        <v>0</v>
      </c>
      <c r="J274" s="42">
        <f t="shared" si="8"/>
        <v>345.50199999999995</v>
      </c>
      <c r="L274" s="56">
        <v>16.928847116587541</v>
      </c>
    </row>
    <row r="275" spans="1:12" x14ac:dyDescent="0.2">
      <c r="A275" s="4">
        <f t="shared" si="9"/>
        <v>9</v>
      </c>
      <c r="B275" s="35">
        <v>40444</v>
      </c>
      <c r="C275" s="39">
        <v>22.029</v>
      </c>
      <c r="D275" s="40">
        <v>40.679000000000002</v>
      </c>
      <c r="E275" s="40">
        <v>146.96899999999999</v>
      </c>
      <c r="F275" s="40">
        <v>56.753999999999998</v>
      </c>
      <c r="G275" s="40">
        <v>0</v>
      </c>
      <c r="H275" s="40">
        <v>70.120999999999995</v>
      </c>
      <c r="I275" s="41">
        <v>0</v>
      </c>
      <c r="J275" s="42">
        <f t="shared" si="8"/>
        <v>336.55199999999996</v>
      </c>
      <c r="L275" s="56">
        <v>16.202781907338647</v>
      </c>
    </row>
    <row r="276" spans="1:12" x14ac:dyDescent="0.2">
      <c r="A276" s="4">
        <f t="shared" si="9"/>
        <v>9</v>
      </c>
      <c r="B276" s="35">
        <v>40445</v>
      </c>
      <c r="C276" s="39">
        <v>31.167999999999999</v>
      </c>
      <c r="D276" s="40">
        <v>14.651</v>
      </c>
      <c r="E276" s="40">
        <v>169.81700000000001</v>
      </c>
      <c r="F276" s="40">
        <v>59.005000000000003</v>
      </c>
      <c r="G276" s="40">
        <v>10.071999999999999</v>
      </c>
      <c r="H276" s="40">
        <v>56.85</v>
      </c>
      <c r="I276" s="41">
        <v>0</v>
      </c>
      <c r="J276" s="42">
        <f t="shared" si="8"/>
        <v>341.56300000000005</v>
      </c>
      <c r="L276" s="56">
        <v>16.078710278877548</v>
      </c>
    </row>
    <row r="277" spans="1:12" x14ac:dyDescent="0.2">
      <c r="A277" s="4">
        <f t="shared" si="9"/>
        <v>9</v>
      </c>
      <c r="B277" s="35">
        <v>40446</v>
      </c>
      <c r="C277" s="39">
        <v>37.156999999999996</v>
      </c>
      <c r="D277" s="40">
        <v>9.2840000000000007</v>
      </c>
      <c r="E277" s="40">
        <v>153.47499999999999</v>
      </c>
      <c r="F277" s="40">
        <v>63.369</v>
      </c>
      <c r="G277" s="40">
        <v>0</v>
      </c>
      <c r="H277" s="40">
        <v>51.289000000000001</v>
      </c>
      <c r="I277" s="41">
        <v>0</v>
      </c>
      <c r="J277" s="42">
        <f t="shared" si="8"/>
        <v>314.57399999999996</v>
      </c>
      <c r="L277" s="56">
        <v>14.964581134464233</v>
      </c>
    </row>
    <row r="278" spans="1:12" x14ac:dyDescent="0.2">
      <c r="A278" s="4">
        <f t="shared" si="9"/>
        <v>9</v>
      </c>
      <c r="B278" s="35">
        <v>40447</v>
      </c>
      <c r="C278" s="39">
        <v>82.301000000000002</v>
      </c>
      <c r="D278" s="40">
        <v>0</v>
      </c>
      <c r="E278" s="40">
        <v>101.96899999999999</v>
      </c>
      <c r="F278" s="40">
        <v>38.51</v>
      </c>
      <c r="G278" s="40">
        <v>0</v>
      </c>
      <c r="H278" s="40">
        <v>62.393999999999998</v>
      </c>
      <c r="I278" s="41">
        <v>0</v>
      </c>
      <c r="J278" s="42">
        <f t="shared" si="8"/>
        <v>285.17399999999998</v>
      </c>
      <c r="L278" s="56">
        <v>14.464433796083405</v>
      </c>
    </row>
    <row r="279" spans="1:12" x14ac:dyDescent="0.2">
      <c r="A279" s="4">
        <f t="shared" si="9"/>
        <v>9</v>
      </c>
      <c r="B279" s="35">
        <v>40448</v>
      </c>
      <c r="C279" s="39">
        <v>111.325</v>
      </c>
      <c r="D279" s="40">
        <v>9.9819999999999993</v>
      </c>
      <c r="E279" s="40">
        <v>98.504000000000005</v>
      </c>
      <c r="F279" s="40">
        <v>65.206999999999994</v>
      </c>
      <c r="G279" s="40">
        <v>0</v>
      </c>
      <c r="H279" s="40">
        <v>58.741</v>
      </c>
      <c r="I279" s="41">
        <v>0</v>
      </c>
      <c r="J279" s="42">
        <f t="shared" si="8"/>
        <v>343.75900000000001</v>
      </c>
      <c r="L279" s="56">
        <v>16.520582226091427</v>
      </c>
    </row>
    <row r="280" spans="1:12" x14ac:dyDescent="0.2">
      <c r="A280" s="4">
        <f t="shared" si="9"/>
        <v>9</v>
      </c>
      <c r="B280" s="35">
        <v>40449</v>
      </c>
      <c r="C280" s="39">
        <v>124.07899999999999</v>
      </c>
      <c r="D280" s="40">
        <v>26.808</v>
      </c>
      <c r="E280" s="40">
        <v>52.273000000000003</v>
      </c>
      <c r="F280" s="40">
        <v>45.402000000000001</v>
      </c>
      <c r="G280" s="40">
        <v>0</v>
      </c>
      <c r="H280" s="40">
        <v>89.117000000000004</v>
      </c>
      <c r="I280" s="41">
        <v>0</v>
      </c>
      <c r="J280" s="42">
        <f t="shared" si="8"/>
        <v>337.67900000000003</v>
      </c>
      <c r="L280" s="56">
        <v>16.048642612936995</v>
      </c>
    </row>
    <row r="281" spans="1:12" x14ac:dyDescent="0.2">
      <c r="A281" s="4">
        <f t="shared" si="9"/>
        <v>9</v>
      </c>
      <c r="B281" s="35">
        <v>40450</v>
      </c>
      <c r="C281" s="39">
        <v>127.21299999999999</v>
      </c>
      <c r="D281" s="40">
        <v>14.808</v>
      </c>
      <c r="E281" s="40">
        <v>55.924999999999997</v>
      </c>
      <c r="F281" s="40">
        <v>51.718000000000004</v>
      </c>
      <c r="G281" s="40">
        <v>8.1000000000000003E-2</v>
      </c>
      <c r="H281" s="40">
        <v>86.481999999999999</v>
      </c>
      <c r="I281" s="41">
        <v>0</v>
      </c>
      <c r="J281" s="42">
        <f t="shared" si="8"/>
        <v>336.22699999999998</v>
      </c>
      <c r="L281" s="56">
        <v>15.957304699437479</v>
      </c>
    </row>
    <row r="282" spans="1:12" x14ac:dyDescent="0.2">
      <c r="A282" s="4">
        <f t="shared" si="9"/>
        <v>9</v>
      </c>
      <c r="B282" s="35">
        <v>40451</v>
      </c>
      <c r="C282" s="39">
        <v>129.631</v>
      </c>
      <c r="D282" s="40">
        <v>24.56</v>
      </c>
      <c r="E282" s="40">
        <v>49.484000000000002</v>
      </c>
      <c r="F282" s="40">
        <v>71.673000000000002</v>
      </c>
      <c r="G282" s="40">
        <v>3.984</v>
      </c>
      <c r="H282" s="40">
        <v>54.462000000000003</v>
      </c>
      <c r="I282" s="41">
        <v>0</v>
      </c>
      <c r="J282" s="42">
        <f t="shared" si="8"/>
        <v>333.79399999999998</v>
      </c>
      <c r="L282" s="56">
        <v>16.101722040138043</v>
      </c>
    </row>
    <row r="283" spans="1:12" x14ac:dyDescent="0.2">
      <c r="A283" s="4">
        <f t="shared" si="9"/>
        <v>10</v>
      </c>
      <c r="B283" s="35">
        <v>40452</v>
      </c>
      <c r="C283" s="39">
        <v>102.146</v>
      </c>
      <c r="D283" s="40">
        <v>48.343000000000004</v>
      </c>
      <c r="E283" s="40">
        <v>57.838000000000001</v>
      </c>
      <c r="F283" s="40">
        <v>64.638999999999996</v>
      </c>
      <c r="G283" s="40">
        <v>20.920999999999999</v>
      </c>
      <c r="H283" s="40">
        <v>58.322000000000003</v>
      </c>
      <c r="I283" s="41">
        <v>3.0908000000000029</v>
      </c>
      <c r="J283" s="42">
        <f t="shared" si="8"/>
        <v>355.2998</v>
      </c>
      <c r="L283" s="56">
        <v>18.000854381244704</v>
      </c>
    </row>
    <row r="284" spans="1:12" x14ac:dyDescent="0.2">
      <c r="A284" s="4">
        <f t="shared" si="9"/>
        <v>10</v>
      </c>
      <c r="B284" s="35">
        <v>40453</v>
      </c>
      <c r="C284" s="39">
        <v>59.530999999999999</v>
      </c>
      <c r="D284" s="40">
        <v>31.103999999999999</v>
      </c>
      <c r="E284" s="40">
        <v>88.613</v>
      </c>
      <c r="F284" s="40">
        <v>7.2679999999999998</v>
      </c>
      <c r="G284" s="40">
        <v>9.6989999999999998</v>
      </c>
      <c r="H284" s="40">
        <v>130.56800000000001</v>
      </c>
      <c r="I284" s="41">
        <v>0</v>
      </c>
      <c r="J284" s="42">
        <f t="shared" si="8"/>
        <v>326.78300000000002</v>
      </c>
      <c r="L284" s="56">
        <v>16.836010149249297</v>
      </c>
    </row>
    <row r="285" spans="1:12" x14ac:dyDescent="0.2">
      <c r="A285" s="4">
        <f t="shared" si="9"/>
        <v>10</v>
      </c>
      <c r="B285" s="35">
        <v>40454</v>
      </c>
      <c r="C285" s="39">
        <v>33.408999999999999</v>
      </c>
      <c r="D285" s="40">
        <v>8.5229999999999997</v>
      </c>
      <c r="E285" s="40">
        <v>125.322</v>
      </c>
      <c r="F285" s="40">
        <v>0</v>
      </c>
      <c r="G285" s="40">
        <v>0</v>
      </c>
      <c r="H285" s="40">
        <v>141.93199999999999</v>
      </c>
      <c r="I285" s="41">
        <v>0</v>
      </c>
      <c r="J285" s="42">
        <f t="shared" si="8"/>
        <v>309.18600000000004</v>
      </c>
      <c r="L285" s="56">
        <v>17.280843924388272</v>
      </c>
    </row>
    <row r="286" spans="1:12" x14ac:dyDescent="0.2">
      <c r="A286" s="4">
        <f t="shared" si="9"/>
        <v>10</v>
      </c>
      <c r="B286" s="35">
        <v>40455</v>
      </c>
      <c r="C286" s="39">
        <v>23.41</v>
      </c>
      <c r="D286" s="40">
        <v>20.225000000000001</v>
      </c>
      <c r="E286" s="40">
        <v>148.07300000000001</v>
      </c>
      <c r="F286" s="40">
        <v>2.097</v>
      </c>
      <c r="G286" s="40">
        <v>0</v>
      </c>
      <c r="H286" s="40">
        <v>143.91200000000001</v>
      </c>
      <c r="I286" s="41">
        <v>0</v>
      </c>
      <c r="J286" s="42">
        <f t="shared" si="8"/>
        <v>337.71700000000004</v>
      </c>
      <c r="L286" s="56">
        <v>19.05000271819366</v>
      </c>
    </row>
    <row r="287" spans="1:12" x14ac:dyDescent="0.2">
      <c r="A287" s="4">
        <f t="shared" si="9"/>
        <v>10</v>
      </c>
      <c r="B287" s="35">
        <v>40456</v>
      </c>
      <c r="C287" s="39">
        <v>33.354999999999997</v>
      </c>
      <c r="D287" s="40">
        <v>10.066000000000001</v>
      </c>
      <c r="E287" s="40">
        <v>162.149</v>
      </c>
      <c r="F287" s="40">
        <v>5.4630000000000001</v>
      </c>
      <c r="G287" s="40">
        <v>4.9939999999999998</v>
      </c>
      <c r="H287" s="40">
        <v>127.298</v>
      </c>
      <c r="I287" s="41">
        <v>0</v>
      </c>
      <c r="J287" s="42">
        <f t="shared" si="8"/>
        <v>343.32499999999999</v>
      </c>
      <c r="L287" s="56">
        <v>18.237972056369188</v>
      </c>
    </row>
    <row r="288" spans="1:12" x14ac:dyDescent="0.2">
      <c r="A288" s="4">
        <f t="shared" si="9"/>
        <v>10</v>
      </c>
      <c r="B288" s="35">
        <v>40457</v>
      </c>
      <c r="C288" s="39">
        <v>28.163</v>
      </c>
      <c r="D288" s="40">
        <v>22.939</v>
      </c>
      <c r="E288" s="40">
        <v>161.49799999999999</v>
      </c>
      <c r="F288" s="40">
        <v>7.2249999999999996</v>
      </c>
      <c r="G288" s="40">
        <v>0</v>
      </c>
      <c r="H288" s="40">
        <v>121.398</v>
      </c>
      <c r="I288" s="41">
        <v>0</v>
      </c>
      <c r="J288" s="42">
        <f t="shared" si="8"/>
        <v>341.22299999999996</v>
      </c>
      <c r="L288" s="56">
        <v>17.994850994421423</v>
      </c>
    </row>
    <row r="289" spans="1:12" x14ac:dyDescent="0.2">
      <c r="A289" s="4">
        <f t="shared" si="9"/>
        <v>10</v>
      </c>
      <c r="B289" s="35">
        <v>40458</v>
      </c>
      <c r="C289" s="39">
        <v>28.966999999999999</v>
      </c>
      <c r="D289" s="40">
        <v>33.164999999999999</v>
      </c>
      <c r="E289" s="40">
        <v>145.387</v>
      </c>
      <c r="F289" s="40">
        <v>41.273000000000003</v>
      </c>
      <c r="G289" s="40">
        <v>0</v>
      </c>
      <c r="H289" s="40">
        <v>94.55</v>
      </c>
      <c r="I289" s="41">
        <v>0</v>
      </c>
      <c r="J289" s="42">
        <f t="shared" si="8"/>
        <v>343.34199999999998</v>
      </c>
      <c r="L289" s="56">
        <v>17.799148418197074</v>
      </c>
    </row>
    <row r="290" spans="1:12" x14ac:dyDescent="0.2">
      <c r="A290" s="4">
        <f t="shared" si="9"/>
        <v>10</v>
      </c>
      <c r="B290" s="35">
        <v>40459</v>
      </c>
      <c r="C290" s="39">
        <v>29.186</v>
      </c>
      <c r="D290" s="40">
        <v>38.08</v>
      </c>
      <c r="E290" s="40">
        <v>126.366</v>
      </c>
      <c r="F290" s="40">
        <v>41.671999999999997</v>
      </c>
      <c r="G290" s="40">
        <v>0</v>
      </c>
      <c r="H290" s="40">
        <v>96.301000000000002</v>
      </c>
      <c r="I290" s="41">
        <v>0</v>
      </c>
      <c r="J290" s="42">
        <f t="shared" si="8"/>
        <v>331.60500000000002</v>
      </c>
      <c r="L290" s="56">
        <v>17.129293173559496</v>
      </c>
    </row>
    <row r="291" spans="1:12" x14ac:dyDescent="0.2">
      <c r="A291" s="4">
        <f t="shared" si="9"/>
        <v>10</v>
      </c>
      <c r="B291" s="35">
        <v>40460</v>
      </c>
      <c r="C291" s="39">
        <v>20.504999999999999</v>
      </c>
      <c r="D291" s="40">
        <v>36.884</v>
      </c>
      <c r="E291" s="40">
        <v>148.74600000000001</v>
      </c>
      <c r="F291" s="40">
        <v>33.631</v>
      </c>
      <c r="G291" s="40">
        <v>12.56</v>
      </c>
      <c r="H291" s="40">
        <v>66.924000000000007</v>
      </c>
      <c r="I291" s="41">
        <v>0</v>
      </c>
      <c r="J291" s="42">
        <f t="shared" si="8"/>
        <v>319.25</v>
      </c>
      <c r="L291" s="56">
        <v>17.079843629957878</v>
      </c>
    </row>
    <row r="292" spans="1:12" x14ac:dyDescent="0.2">
      <c r="A292" s="4">
        <f t="shared" si="9"/>
        <v>10</v>
      </c>
      <c r="B292" s="35">
        <v>40461</v>
      </c>
      <c r="C292" s="39">
        <v>18.437999999999999</v>
      </c>
      <c r="D292" s="40">
        <v>44.780999999999999</v>
      </c>
      <c r="E292" s="40">
        <v>90.381</v>
      </c>
      <c r="F292" s="40">
        <v>17.161000000000001</v>
      </c>
      <c r="G292" s="40">
        <v>0.28100000000000003</v>
      </c>
      <c r="H292" s="40">
        <v>90.683000000000007</v>
      </c>
      <c r="I292" s="41">
        <v>0</v>
      </c>
      <c r="J292" s="42">
        <f t="shared" si="8"/>
        <v>261.72500000000002</v>
      </c>
      <c r="L292" s="56">
        <v>14.236657033127049</v>
      </c>
    </row>
    <row r="293" spans="1:12" x14ac:dyDescent="0.2">
      <c r="A293" s="4">
        <f t="shared" si="9"/>
        <v>10</v>
      </c>
      <c r="B293" s="35">
        <v>40462</v>
      </c>
      <c r="C293" s="39">
        <v>15.426</v>
      </c>
      <c r="D293" s="40">
        <v>33.433</v>
      </c>
      <c r="E293" s="40">
        <v>93.786000000000001</v>
      </c>
      <c r="F293" s="40">
        <v>0</v>
      </c>
      <c r="G293" s="40">
        <v>0</v>
      </c>
      <c r="H293" s="40">
        <v>142.91999999999999</v>
      </c>
      <c r="I293" s="41">
        <v>0</v>
      </c>
      <c r="J293" s="42">
        <f t="shared" si="8"/>
        <v>285.565</v>
      </c>
      <c r="L293" s="56">
        <v>15.131053618496558</v>
      </c>
    </row>
    <row r="294" spans="1:12" x14ac:dyDescent="0.2">
      <c r="A294" s="4">
        <f t="shared" si="9"/>
        <v>10</v>
      </c>
      <c r="B294" s="35">
        <v>40463</v>
      </c>
      <c r="C294" s="39">
        <v>22.550999999999998</v>
      </c>
      <c r="D294" s="40">
        <v>15.51</v>
      </c>
      <c r="E294" s="40">
        <v>147.697</v>
      </c>
      <c r="F294" s="40">
        <v>1.5349999999999999</v>
      </c>
      <c r="G294" s="40">
        <v>0</v>
      </c>
      <c r="H294" s="40">
        <v>142.691</v>
      </c>
      <c r="I294" s="41">
        <v>0</v>
      </c>
      <c r="J294" s="42">
        <f t="shared" si="8"/>
        <v>329.98400000000004</v>
      </c>
      <c r="L294" s="56">
        <v>17.298837811823542</v>
      </c>
    </row>
    <row r="295" spans="1:12" x14ac:dyDescent="0.2">
      <c r="A295" s="4">
        <f t="shared" si="9"/>
        <v>10</v>
      </c>
      <c r="B295" s="35">
        <v>40464</v>
      </c>
      <c r="C295" s="39">
        <v>20.158999999999999</v>
      </c>
      <c r="D295" s="40">
        <v>37.374000000000002</v>
      </c>
      <c r="E295" s="40">
        <v>134.00800000000001</v>
      </c>
      <c r="F295" s="40">
        <v>1.284</v>
      </c>
      <c r="G295" s="40">
        <v>0</v>
      </c>
      <c r="H295" s="40">
        <v>146.60599999999999</v>
      </c>
      <c r="I295" s="41">
        <v>0</v>
      </c>
      <c r="J295" s="42">
        <f t="shared" si="8"/>
        <v>339.43099999999998</v>
      </c>
      <c r="L295" s="56">
        <v>17.163958814755617</v>
      </c>
    </row>
    <row r="296" spans="1:12" x14ac:dyDescent="0.2">
      <c r="A296" s="4">
        <f t="shared" si="9"/>
        <v>10</v>
      </c>
      <c r="B296" s="35">
        <v>40465</v>
      </c>
      <c r="C296" s="39">
        <v>20.013999999999999</v>
      </c>
      <c r="D296" s="40">
        <v>18.727</v>
      </c>
      <c r="E296" s="40">
        <v>149.24100000000001</v>
      </c>
      <c r="F296" s="40">
        <v>1.7310000000000001</v>
      </c>
      <c r="G296" s="40">
        <v>0</v>
      </c>
      <c r="H296" s="40">
        <v>141.10599999999999</v>
      </c>
      <c r="I296" s="41">
        <v>0</v>
      </c>
      <c r="J296" s="42">
        <f t="shared" si="8"/>
        <v>330.81900000000002</v>
      </c>
      <c r="L296" s="56">
        <v>16.935943376807995</v>
      </c>
    </row>
    <row r="297" spans="1:12" x14ac:dyDescent="0.2">
      <c r="A297" s="4">
        <f t="shared" si="9"/>
        <v>10</v>
      </c>
      <c r="B297" s="35">
        <v>40466</v>
      </c>
      <c r="C297" s="39">
        <v>26.933</v>
      </c>
      <c r="D297" s="40">
        <v>32.441000000000003</v>
      </c>
      <c r="E297" s="40">
        <v>137.89699999999999</v>
      </c>
      <c r="F297" s="40">
        <v>3.391</v>
      </c>
      <c r="G297" s="40">
        <v>11.502000000000001</v>
      </c>
      <c r="H297" s="40">
        <v>114.652</v>
      </c>
      <c r="I297" s="41">
        <v>0</v>
      </c>
      <c r="J297" s="42">
        <f t="shared" ref="J297:J360" si="10">SUM(C297:I297)</f>
        <v>326.81599999999997</v>
      </c>
      <c r="L297" s="56">
        <v>16.846756079335435</v>
      </c>
    </row>
    <row r="298" spans="1:12" x14ac:dyDescent="0.2">
      <c r="A298" s="4">
        <f t="shared" si="9"/>
        <v>10</v>
      </c>
      <c r="B298" s="35">
        <v>40467</v>
      </c>
      <c r="C298" s="39">
        <v>35.649000000000001</v>
      </c>
      <c r="D298" s="40">
        <v>6.1630000000000003</v>
      </c>
      <c r="E298" s="40">
        <v>143.369</v>
      </c>
      <c r="F298" s="40">
        <v>33.225000000000001</v>
      </c>
      <c r="G298" s="40">
        <v>3.42</v>
      </c>
      <c r="H298" s="40">
        <v>95.042000000000002</v>
      </c>
      <c r="I298" s="41">
        <v>0</v>
      </c>
      <c r="J298" s="42">
        <f t="shared" si="10"/>
        <v>316.86799999999994</v>
      </c>
      <c r="L298" s="56">
        <v>16.718856535372318</v>
      </c>
    </row>
    <row r="299" spans="1:12" x14ac:dyDescent="0.2">
      <c r="A299" s="4">
        <f t="shared" si="9"/>
        <v>10</v>
      </c>
      <c r="B299" s="35">
        <v>40468</v>
      </c>
      <c r="C299" s="39">
        <v>16.253</v>
      </c>
      <c r="D299" s="40">
        <v>26.66</v>
      </c>
      <c r="E299" s="40">
        <v>100.34699999999999</v>
      </c>
      <c r="F299" s="40">
        <v>1.665</v>
      </c>
      <c r="G299" s="40">
        <v>0</v>
      </c>
      <c r="H299" s="40">
        <v>133.55000000000001</v>
      </c>
      <c r="I299" s="41">
        <v>0</v>
      </c>
      <c r="J299" s="42">
        <f t="shared" si="10"/>
        <v>278.47500000000002</v>
      </c>
      <c r="L299" s="56">
        <v>15.552346873052851</v>
      </c>
    </row>
    <row r="300" spans="1:12" x14ac:dyDescent="0.2">
      <c r="A300" s="4">
        <f t="shared" si="9"/>
        <v>10</v>
      </c>
      <c r="B300" s="35">
        <v>40469</v>
      </c>
      <c r="C300" s="39">
        <v>22.771999999999998</v>
      </c>
      <c r="D300" s="40">
        <v>32.57</v>
      </c>
      <c r="E300" s="40">
        <v>136.15199999999999</v>
      </c>
      <c r="F300" s="40">
        <v>10.647</v>
      </c>
      <c r="G300" s="40">
        <v>0</v>
      </c>
      <c r="H300" s="40">
        <v>123.093</v>
      </c>
      <c r="I300" s="41">
        <v>0</v>
      </c>
      <c r="J300" s="42">
        <f t="shared" si="10"/>
        <v>325.23399999999998</v>
      </c>
      <c r="L300" s="56">
        <v>17.296995153390402</v>
      </c>
    </row>
    <row r="301" spans="1:12" x14ac:dyDescent="0.2">
      <c r="A301" s="4">
        <f t="shared" si="9"/>
        <v>10</v>
      </c>
      <c r="B301" s="35">
        <v>40470</v>
      </c>
      <c r="C301" s="39">
        <v>22.334</v>
      </c>
      <c r="D301" s="40">
        <v>39.51</v>
      </c>
      <c r="E301" s="40">
        <v>133.78299999999999</v>
      </c>
      <c r="F301" s="40">
        <v>0.97399999999999998</v>
      </c>
      <c r="G301" s="40">
        <v>0</v>
      </c>
      <c r="H301" s="40">
        <v>142.47800000000001</v>
      </c>
      <c r="I301" s="41">
        <v>0</v>
      </c>
      <c r="J301" s="42">
        <f t="shared" si="10"/>
        <v>339.07899999999995</v>
      </c>
      <c r="L301" s="56">
        <v>17.792335855094588</v>
      </c>
    </row>
    <row r="302" spans="1:12" x14ac:dyDescent="0.2">
      <c r="A302" s="4">
        <f t="shared" si="9"/>
        <v>10</v>
      </c>
      <c r="B302" s="35">
        <v>40471</v>
      </c>
      <c r="C302" s="39">
        <v>18.966000000000001</v>
      </c>
      <c r="D302" s="40">
        <v>32.097000000000001</v>
      </c>
      <c r="E302" s="40">
        <v>144.64099999999999</v>
      </c>
      <c r="F302" s="40">
        <v>0</v>
      </c>
      <c r="G302" s="40">
        <v>0</v>
      </c>
      <c r="H302" s="40">
        <v>143.471</v>
      </c>
      <c r="I302" s="41">
        <v>0</v>
      </c>
      <c r="J302" s="42">
        <f t="shared" si="10"/>
        <v>339.17500000000001</v>
      </c>
      <c r="L302" s="56">
        <v>17.219195916741093</v>
      </c>
    </row>
    <row r="303" spans="1:12" x14ac:dyDescent="0.2">
      <c r="A303" s="4">
        <f t="shared" si="9"/>
        <v>10</v>
      </c>
      <c r="B303" s="35">
        <v>40472</v>
      </c>
      <c r="C303" s="39">
        <v>38.634999999999998</v>
      </c>
      <c r="D303" s="40">
        <v>28.35</v>
      </c>
      <c r="E303" s="40">
        <v>110.227</v>
      </c>
      <c r="F303" s="40">
        <v>3.879</v>
      </c>
      <c r="G303" s="40">
        <v>2.3769999999999998</v>
      </c>
      <c r="H303" s="40">
        <v>149.83199999999999</v>
      </c>
      <c r="I303" s="41">
        <v>0</v>
      </c>
      <c r="J303" s="42">
        <f t="shared" si="10"/>
        <v>333.29999999999995</v>
      </c>
      <c r="L303" s="56">
        <v>17.303672831290054</v>
      </c>
    </row>
    <row r="304" spans="1:12" x14ac:dyDescent="0.2">
      <c r="A304" s="4">
        <f t="shared" si="9"/>
        <v>10</v>
      </c>
      <c r="B304" s="35">
        <v>40473</v>
      </c>
      <c r="C304" s="39">
        <v>42.662999999999997</v>
      </c>
      <c r="D304" s="40">
        <v>24.306999999999999</v>
      </c>
      <c r="E304" s="40">
        <v>137.47499999999999</v>
      </c>
      <c r="F304" s="40">
        <v>17.850999999999999</v>
      </c>
      <c r="G304" s="40">
        <v>6.0940000000000003</v>
      </c>
      <c r="H304" s="40">
        <v>107.02800000000001</v>
      </c>
      <c r="I304" s="41">
        <v>0</v>
      </c>
      <c r="J304" s="42">
        <f t="shared" si="10"/>
        <v>335.41800000000001</v>
      </c>
      <c r="L304" s="56">
        <v>16.840231543552672</v>
      </c>
    </row>
    <row r="305" spans="1:12" x14ac:dyDescent="0.2">
      <c r="A305" s="4">
        <f t="shared" si="9"/>
        <v>10</v>
      </c>
      <c r="B305" s="35">
        <v>40474</v>
      </c>
      <c r="C305" s="39">
        <v>28.248999999999999</v>
      </c>
      <c r="D305" s="40">
        <v>24.774999999999999</v>
      </c>
      <c r="E305" s="40">
        <v>169.15700000000001</v>
      </c>
      <c r="F305" s="40">
        <v>20.22</v>
      </c>
      <c r="G305" s="40">
        <v>6.0670000000000002</v>
      </c>
      <c r="H305" s="40">
        <v>74.061000000000007</v>
      </c>
      <c r="I305" s="41">
        <v>0</v>
      </c>
      <c r="J305" s="42">
        <f t="shared" si="10"/>
        <v>322.529</v>
      </c>
      <c r="L305" s="56">
        <v>16.626599102097561</v>
      </c>
    </row>
    <row r="306" spans="1:12" x14ac:dyDescent="0.2">
      <c r="A306" s="4">
        <f t="shared" si="9"/>
        <v>10</v>
      </c>
      <c r="B306" s="35">
        <v>40475</v>
      </c>
      <c r="C306" s="39">
        <v>29.097000000000001</v>
      </c>
      <c r="D306" s="40">
        <v>26.914000000000001</v>
      </c>
      <c r="E306" s="40">
        <v>141.85900000000001</v>
      </c>
      <c r="F306" s="40">
        <v>19.120999999999999</v>
      </c>
      <c r="G306" s="40">
        <v>0</v>
      </c>
      <c r="H306" s="40">
        <v>70.834000000000003</v>
      </c>
      <c r="I306" s="41">
        <v>0</v>
      </c>
      <c r="J306" s="42">
        <f t="shared" si="10"/>
        <v>287.82500000000005</v>
      </c>
      <c r="L306" s="56">
        <v>16.137901873721638</v>
      </c>
    </row>
    <row r="307" spans="1:12" x14ac:dyDescent="0.2">
      <c r="A307" s="4">
        <f t="shared" si="9"/>
        <v>10</v>
      </c>
      <c r="B307" s="35">
        <v>40476</v>
      </c>
      <c r="C307" s="39">
        <v>19.154</v>
      </c>
      <c r="D307" s="40">
        <v>7.1909999999999998</v>
      </c>
      <c r="E307" s="40">
        <v>162.58699999999999</v>
      </c>
      <c r="F307" s="40">
        <v>31.571000000000002</v>
      </c>
      <c r="G307" s="40">
        <v>0</v>
      </c>
      <c r="H307" s="40">
        <v>96.692999999999998</v>
      </c>
      <c r="I307" s="41">
        <v>0</v>
      </c>
      <c r="J307" s="42">
        <f t="shared" si="10"/>
        <v>317.19599999999997</v>
      </c>
      <c r="L307" s="56">
        <v>16.772723620283916</v>
      </c>
    </row>
    <row r="308" spans="1:12" x14ac:dyDescent="0.2">
      <c r="A308" s="4">
        <f t="shared" si="9"/>
        <v>10</v>
      </c>
      <c r="B308" s="35">
        <v>40477</v>
      </c>
      <c r="C308" s="39">
        <v>55.899000000000001</v>
      </c>
      <c r="D308" s="40">
        <v>2.706</v>
      </c>
      <c r="E308" s="40">
        <v>124.694</v>
      </c>
      <c r="F308" s="40">
        <v>24.645</v>
      </c>
      <c r="G308" s="40">
        <v>0</v>
      </c>
      <c r="H308" s="40">
        <v>125.233</v>
      </c>
      <c r="I308" s="41">
        <v>0</v>
      </c>
      <c r="J308" s="42">
        <f t="shared" si="10"/>
        <v>333.17700000000002</v>
      </c>
      <c r="L308" s="56">
        <v>16.904684947003311</v>
      </c>
    </row>
    <row r="309" spans="1:12" x14ac:dyDescent="0.2">
      <c r="A309" s="4">
        <f t="shared" si="9"/>
        <v>10</v>
      </c>
      <c r="B309" s="35">
        <v>40478</v>
      </c>
      <c r="C309" s="39">
        <v>22.518999999999998</v>
      </c>
      <c r="D309" s="40">
        <v>7.3040000000000003</v>
      </c>
      <c r="E309" s="40">
        <v>144.24299999999999</v>
      </c>
      <c r="F309" s="40">
        <v>4.2690000000000001</v>
      </c>
      <c r="G309" s="40">
        <v>0</v>
      </c>
      <c r="H309" s="40">
        <v>153.52500000000001</v>
      </c>
      <c r="I309" s="41">
        <v>0</v>
      </c>
      <c r="J309" s="42">
        <f t="shared" si="10"/>
        <v>331.86</v>
      </c>
      <c r="L309" s="56">
        <v>17.294184664608622</v>
      </c>
    </row>
    <row r="310" spans="1:12" x14ac:dyDescent="0.2">
      <c r="A310" s="4">
        <f t="shared" si="9"/>
        <v>10</v>
      </c>
      <c r="B310" s="35">
        <v>40479</v>
      </c>
      <c r="C310" s="39">
        <v>36.445999999999998</v>
      </c>
      <c r="D310" s="40">
        <v>1.0069999999999999</v>
      </c>
      <c r="E310" s="40">
        <v>157.29900000000001</v>
      </c>
      <c r="F310" s="40">
        <v>4.7750000000000004</v>
      </c>
      <c r="G310" s="40">
        <v>0</v>
      </c>
      <c r="H310" s="40">
        <v>154.935</v>
      </c>
      <c r="I310" s="41">
        <v>0</v>
      </c>
      <c r="J310" s="42">
        <f t="shared" si="10"/>
        <v>354.46199999999999</v>
      </c>
      <c r="L310" s="56">
        <v>18.448775668677222</v>
      </c>
    </row>
    <row r="311" spans="1:12" x14ac:dyDescent="0.2">
      <c r="A311" s="4">
        <f t="shared" si="9"/>
        <v>10</v>
      </c>
      <c r="B311" s="35">
        <v>40480</v>
      </c>
      <c r="C311" s="39">
        <v>11.869</v>
      </c>
      <c r="D311" s="40">
        <v>33.701999999999998</v>
      </c>
      <c r="E311" s="40">
        <v>149.12799999999999</v>
      </c>
      <c r="F311" s="40">
        <v>2.121</v>
      </c>
      <c r="G311" s="40">
        <v>1.6020000000000001</v>
      </c>
      <c r="H311" s="40">
        <v>152.82499999999999</v>
      </c>
      <c r="I311" s="41">
        <v>0</v>
      </c>
      <c r="J311" s="42">
        <f t="shared" si="10"/>
        <v>351.24699999999996</v>
      </c>
      <c r="L311" s="56">
        <v>17.324205439371688</v>
      </c>
    </row>
    <row r="312" spans="1:12" x14ac:dyDescent="0.2">
      <c r="A312" s="4">
        <f t="shared" si="9"/>
        <v>10</v>
      </c>
      <c r="B312" s="35">
        <v>40481</v>
      </c>
      <c r="C312" s="39">
        <v>15.198</v>
      </c>
      <c r="D312" s="40">
        <v>35.371000000000002</v>
      </c>
      <c r="E312" s="40">
        <v>123.893</v>
      </c>
      <c r="F312" s="40">
        <v>0</v>
      </c>
      <c r="G312" s="40">
        <v>0</v>
      </c>
      <c r="H312" s="40">
        <v>143.15</v>
      </c>
      <c r="I312" s="41">
        <v>0</v>
      </c>
      <c r="J312" s="42">
        <f t="shared" si="10"/>
        <v>317.61199999999997</v>
      </c>
      <c r="L312" s="56">
        <v>15.945678102234558</v>
      </c>
    </row>
    <row r="313" spans="1:12" x14ac:dyDescent="0.2">
      <c r="A313" s="4">
        <f t="shared" si="9"/>
        <v>10</v>
      </c>
      <c r="B313" s="35">
        <v>40482</v>
      </c>
      <c r="C313" s="39">
        <v>16.120999999999999</v>
      </c>
      <c r="D313" s="40">
        <v>34.024000000000001</v>
      </c>
      <c r="E313" s="40">
        <v>78.010999999999996</v>
      </c>
      <c r="F313" s="40">
        <v>0</v>
      </c>
      <c r="G313" s="40">
        <v>0</v>
      </c>
      <c r="H313" s="40">
        <v>141.76499999999999</v>
      </c>
      <c r="I313" s="41">
        <v>0</v>
      </c>
      <c r="J313" s="42">
        <f t="shared" si="10"/>
        <v>269.92099999999999</v>
      </c>
      <c r="L313" s="56">
        <v>14.021852524235625</v>
      </c>
    </row>
    <row r="314" spans="1:12" x14ac:dyDescent="0.2">
      <c r="A314" s="4">
        <f t="shared" si="9"/>
        <v>11</v>
      </c>
      <c r="B314" s="35">
        <v>40483</v>
      </c>
      <c r="C314" s="39">
        <v>13.89</v>
      </c>
      <c r="D314" s="40">
        <v>34.692999999999998</v>
      </c>
      <c r="E314" s="40">
        <v>89.736999999999995</v>
      </c>
      <c r="F314" s="40">
        <v>0</v>
      </c>
      <c r="G314" s="40">
        <v>0</v>
      </c>
      <c r="H314" s="40">
        <v>146.916</v>
      </c>
      <c r="I314" s="41">
        <v>0</v>
      </c>
      <c r="J314" s="42">
        <f t="shared" si="10"/>
        <v>285.23599999999999</v>
      </c>
      <c r="L314" s="56">
        <v>15.454894819121186</v>
      </c>
    </row>
    <row r="315" spans="1:12" x14ac:dyDescent="0.2">
      <c r="A315" s="4">
        <f t="shared" si="9"/>
        <v>11</v>
      </c>
      <c r="B315" s="35">
        <v>40484</v>
      </c>
      <c r="C315" s="39">
        <v>14.349</v>
      </c>
      <c r="D315" s="40">
        <v>8.1300000000000008</v>
      </c>
      <c r="E315" s="40">
        <v>155.447</v>
      </c>
      <c r="F315" s="40">
        <v>1.3480000000000001</v>
      </c>
      <c r="G315" s="40">
        <v>0</v>
      </c>
      <c r="H315" s="40">
        <v>153.47999999999999</v>
      </c>
      <c r="I315" s="41">
        <v>0</v>
      </c>
      <c r="J315" s="42">
        <f t="shared" si="10"/>
        <v>332.75400000000002</v>
      </c>
      <c r="L315" s="56">
        <v>16.810504578821313</v>
      </c>
    </row>
    <row r="316" spans="1:12" x14ac:dyDescent="0.2">
      <c r="A316" s="4">
        <f t="shared" si="9"/>
        <v>11</v>
      </c>
      <c r="B316" s="35">
        <v>40485</v>
      </c>
      <c r="C316" s="39">
        <v>11.45</v>
      </c>
      <c r="D316" s="40">
        <v>28.312000000000001</v>
      </c>
      <c r="E316" s="40">
        <v>159.16800000000001</v>
      </c>
      <c r="F316" s="40">
        <v>7.3710000000000004</v>
      </c>
      <c r="G316" s="40">
        <v>0</v>
      </c>
      <c r="H316" s="40">
        <v>153.328</v>
      </c>
      <c r="I316" s="41">
        <v>0</v>
      </c>
      <c r="J316" s="42">
        <f t="shared" si="10"/>
        <v>359.62900000000002</v>
      </c>
      <c r="L316" s="56">
        <v>17.226625607802934</v>
      </c>
    </row>
    <row r="317" spans="1:12" x14ac:dyDescent="0.2">
      <c r="A317" s="4">
        <f t="shared" si="9"/>
        <v>11</v>
      </c>
      <c r="B317" s="35">
        <v>40486</v>
      </c>
      <c r="C317" s="39">
        <v>9.7919999999999998</v>
      </c>
      <c r="D317" s="40">
        <v>32.109000000000002</v>
      </c>
      <c r="E317" s="40">
        <v>158.77000000000001</v>
      </c>
      <c r="F317" s="40">
        <v>9.9499999999999993</v>
      </c>
      <c r="G317" s="40">
        <v>0</v>
      </c>
      <c r="H317" s="40">
        <v>149.72399999999999</v>
      </c>
      <c r="I317" s="41">
        <v>0</v>
      </c>
      <c r="J317" s="42">
        <f t="shared" si="10"/>
        <v>360.34500000000003</v>
      </c>
      <c r="L317" s="56">
        <v>17.644006715198334</v>
      </c>
    </row>
    <row r="318" spans="1:12" x14ac:dyDescent="0.2">
      <c r="A318" s="4">
        <f t="shared" si="9"/>
        <v>11</v>
      </c>
      <c r="B318" s="35">
        <v>40487</v>
      </c>
      <c r="C318" s="39">
        <v>5.2480000000000002</v>
      </c>
      <c r="D318" s="40">
        <v>30.431999999999999</v>
      </c>
      <c r="E318" s="40">
        <v>165.37899999999999</v>
      </c>
      <c r="F318" s="40">
        <v>7.6609999999999996</v>
      </c>
      <c r="G318" s="40">
        <v>3.1230000000000002</v>
      </c>
      <c r="H318" s="40">
        <v>153.45099999999999</v>
      </c>
      <c r="I318" s="41">
        <v>0</v>
      </c>
      <c r="J318" s="42">
        <f t="shared" si="10"/>
        <v>365.29399999999998</v>
      </c>
      <c r="L318" s="56">
        <v>17.608964734811469</v>
      </c>
    </row>
    <row r="319" spans="1:12" x14ac:dyDescent="0.2">
      <c r="A319" s="4">
        <f t="shared" si="9"/>
        <v>11</v>
      </c>
      <c r="B319" s="35">
        <v>40488</v>
      </c>
      <c r="C319" s="39">
        <v>9.3680000000000003</v>
      </c>
      <c r="D319" s="40">
        <v>17.759</v>
      </c>
      <c r="E319" s="40">
        <v>165.38</v>
      </c>
      <c r="F319" s="40">
        <v>2.3479999999999999</v>
      </c>
      <c r="G319" s="40">
        <v>1.282</v>
      </c>
      <c r="H319" s="40">
        <v>153.452</v>
      </c>
      <c r="I319" s="41">
        <v>0</v>
      </c>
      <c r="J319" s="42">
        <f t="shared" si="10"/>
        <v>349.58900000000006</v>
      </c>
      <c r="L319" s="56">
        <v>16.052686183377674</v>
      </c>
    </row>
    <row r="320" spans="1:12" x14ac:dyDescent="0.2">
      <c r="A320" s="4">
        <f t="shared" si="9"/>
        <v>11</v>
      </c>
      <c r="B320" s="35">
        <v>40489</v>
      </c>
      <c r="C320" s="39">
        <v>7.6559999999999997</v>
      </c>
      <c r="D320" s="40">
        <v>9.4749999999999996</v>
      </c>
      <c r="E320" s="40">
        <v>161.46199999999999</v>
      </c>
      <c r="F320" s="40">
        <v>32.786999999999999</v>
      </c>
      <c r="G320" s="40">
        <v>7.4980000000000002</v>
      </c>
      <c r="H320" s="40">
        <v>78.284000000000006</v>
      </c>
      <c r="I320" s="41">
        <v>0</v>
      </c>
      <c r="J320" s="42">
        <f t="shared" si="10"/>
        <v>297.16199999999998</v>
      </c>
      <c r="L320" s="56">
        <v>16.056238419714568</v>
      </c>
    </row>
    <row r="321" spans="1:12" x14ac:dyDescent="0.2">
      <c r="A321" s="4">
        <f t="shared" si="9"/>
        <v>11</v>
      </c>
      <c r="B321" s="35">
        <v>40490</v>
      </c>
      <c r="C321" s="39">
        <v>13.05</v>
      </c>
      <c r="D321" s="40">
        <v>44.676000000000002</v>
      </c>
      <c r="E321" s="40">
        <v>133.87799999999999</v>
      </c>
      <c r="F321" s="40">
        <v>13.96</v>
      </c>
      <c r="G321" s="40">
        <v>0</v>
      </c>
      <c r="H321" s="40">
        <v>134.58099999999999</v>
      </c>
      <c r="I321" s="41">
        <v>0</v>
      </c>
      <c r="J321" s="42">
        <f t="shared" si="10"/>
        <v>340.14499999999998</v>
      </c>
      <c r="L321" s="56">
        <v>17.10015560452586</v>
      </c>
    </row>
    <row r="322" spans="1:12" x14ac:dyDescent="0.2">
      <c r="A322" s="4">
        <f t="shared" si="9"/>
        <v>11</v>
      </c>
      <c r="B322" s="35">
        <v>40491</v>
      </c>
      <c r="C322" s="39">
        <v>9.9730000000000008</v>
      </c>
      <c r="D322" s="40">
        <v>9.8059999999999992</v>
      </c>
      <c r="E322" s="40">
        <v>184.81899999999999</v>
      </c>
      <c r="F322" s="40">
        <v>31.29</v>
      </c>
      <c r="G322" s="40">
        <v>0</v>
      </c>
      <c r="H322" s="40">
        <v>126.73</v>
      </c>
      <c r="I322" s="41">
        <v>0</v>
      </c>
      <c r="J322" s="42">
        <f t="shared" si="10"/>
        <v>362.61799999999999</v>
      </c>
      <c r="L322" s="56">
        <v>17.620277841778726</v>
      </c>
    </row>
    <row r="323" spans="1:12" x14ac:dyDescent="0.2">
      <c r="A323" s="4">
        <f t="shared" si="9"/>
        <v>11</v>
      </c>
      <c r="B323" s="35">
        <v>40492</v>
      </c>
      <c r="C323" s="39">
        <v>6.6849999999999996</v>
      </c>
      <c r="D323" s="40">
        <v>0.248</v>
      </c>
      <c r="E323" s="40">
        <v>183.38399999999999</v>
      </c>
      <c r="F323" s="40">
        <v>33.756999999999998</v>
      </c>
      <c r="G323" s="40">
        <v>8.1370000000000005</v>
      </c>
      <c r="H323" s="40">
        <v>128.09700000000001</v>
      </c>
      <c r="I323" s="41">
        <v>0</v>
      </c>
      <c r="J323" s="42">
        <f t="shared" si="10"/>
        <v>360.30799999999999</v>
      </c>
      <c r="L323" s="56">
        <v>17.004627800580753</v>
      </c>
    </row>
    <row r="324" spans="1:12" x14ac:dyDescent="0.2">
      <c r="A324" s="4">
        <f t="shared" si="9"/>
        <v>11</v>
      </c>
      <c r="B324" s="35">
        <v>40493</v>
      </c>
      <c r="C324" s="39">
        <v>14.611000000000001</v>
      </c>
      <c r="D324" s="40">
        <v>28.295000000000002</v>
      </c>
      <c r="E324" s="40">
        <v>145.75299999999999</v>
      </c>
      <c r="F324" s="40">
        <v>20.515999999999998</v>
      </c>
      <c r="G324" s="40">
        <v>9.5890000000000004</v>
      </c>
      <c r="H324" s="40">
        <v>118.38800000000001</v>
      </c>
      <c r="I324" s="41">
        <v>0</v>
      </c>
      <c r="J324" s="42">
        <f t="shared" si="10"/>
        <v>337.15199999999999</v>
      </c>
      <c r="L324" s="56">
        <v>16.675718303438735</v>
      </c>
    </row>
    <row r="325" spans="1:12" x14ac:dyDescent="0.2">
      <c r="A325" s="4">
        <f t="shared" si="9"/>
        <v>11</v>
      </c>
      <c r="B325" s="35">
        <v>40494</v>
      </c>
      <c r="C325" s="39">
        <v>30.35</v>
      </c>
      <c r="D325" s="40">
        <v>33.222000000000001</v>
      </c>
      <c r="E325" s="40">
        <v>135.04300000000001</v>
      </c>
      <c r="F325" s="40">
        <v>19.393000000000001</v>
      </c>
      <c r="G325" s="40">
        <v>14.88</v>
      </c>
      <c r="H325" s="40">
        <v>124.8</v>
      </c>
      <c r="I325" s="41">
        <v>0</v>
      </c>
      <c r="J325" s="42">
        <f t="shared" si="10"/>
        <v>357.68799999999999</v>
      </c>
      <c r="L325" s="56">
        <v>17.179286652395888</v>
      </c>
    </row>
    <row r="326" spans="1:12" x14ac:dyDescent="0.2">
      <c r="A326" s="4">
        <f t="shared" si="9"/>
        <v>11</v>
      </c>
      <c r="B326" s="35">
        <v>40495</v>
      </c>
      <c r="C326" s="39">
        <v>1.9950000000000001</v>
      </c>
      <c r="D326" s="40">
        <v>13.071</v>
      </c>
      <c r="E326" s="40">
        <v>168.83099999999999</v>
      </c>
      <c r="F326" s="40">
        <v>30.294</v>
      </c>
      <c r="G326" s="40">
        <v>7.2649999999999997</v>
      </c>
      <c r="H326" s="40">
        <v>110.8</v>
      </c>
      <c r="I326" s="41">
        <v>0</v>
      </c>
      <c r="J326" s="42">
        <f t="shared" si="10"/>
        <v>332.25599999999997</v>
      </c>
      <c r="L326" s="56">
        <v>15.854069012158503</v>
      </c>
    </row>
    <row r="327" spans="1:12" x14ac:dyDescent="0.2">
      <c r="A327" s="4">
        <f t="shared" si="9"/>
        <v>11</v>
      </c>
      <c r="B327" s="35">
        <v>40496</v>
      </c>
      <c r="C327" s="39">
        <v>0.79500000000000004</v>
      </c>
      <c r="D327" s="40">
        <v>8.0630000000000006</v>
      </c>
      <c r="E327" s="40">
        <v>160.727</v>
      </c>
      <c r="F327" s="40">
        <v>24.053000000000001</v>
      </c>
      <c r="G327" s="40">
        <v>0</v>
      </c>
      <c r="H327" s="40">
        <v>100.9</v>
      </c>
      <c r="I327" s="41">
        <v>0</v>
      </c>
      <c r="J327" s="42">
        <f t="shared" si="10"/>
        <v>294.53800000000001</v>
      </c>
      <c r="L327" s="56">
        <v>15.819854432053134</v>
      </c>
    </row>
    <row r="328" spans="1:12" x14ac:dyDescent="0.2">
      <c r="A328" s="4">
        <f t="shared" si="9"/>
        <v>11</v>
      </c>
      <c r="B328" s="35">
        <v>40497</v>
      </c>
      <c r="C328" s="39">
        <v>1.911</v>
      </c>
      <c r="D328" s="40">
        <v>26.884</v>
      </c>
      <c r="E328" s="40">
        <v>154.61000000000001</v>
      </c>
      <c r="F328" s="40">
        <v>32.399000000000001</v>
      </c>
      <c r="G328" s="40">
        <v>9.9359999999999999</v>
      </c>
      <c r="H328" s="40">
        <v>117.5</v>
      </c>
      <c r="I328" s="41">
        <v>0</v>
      </c>
      <c r="J328" s="42">
        <f t="shared" si="10"/>
        <v>343.24</v>
      </c>
      <c r="L328" s="56">
        <v>16.5641722981653</v>
      </c>
    </row>
    <row r="329" spans="1:12" x14ac:dyDescent="0.2">
      <c r="A329" s="4">
        <f t="shared" si="9"/>
        <v>11</v>
      </c>
      <c r="B329" s="35">
        <v>40498</v>
      </c>
      <c r="C329" s="39">
        <v>23.843</v>
      </c>
      <c r="D329" s="40">
        <v>30.04</v>
      </c>
      <c r="E329" s="40">
        <v>143.31100000000001</v>
      </c>
      <c r="F329" s="40">
        <v>34.814999999999998</v>
      </c>
      <c r="G329" s="40">
        <v>1.8260000000000001</v>
      </c>
      <c r="H329" s="40">
        <v>130.48400000000001</v>
      </c>
      <c r="I329" s="41">
        <v>0</v>
      </c>
      <c r="J329" s="42">
        <f t="shared" si="10"/>
        <v>364.31900000000002</v>
      </c>
      <c r="L329" s="56">
        <v>17.21408759988487</v>
      </c>
    </row>
    <row r="330" spans="1:12" x14ac:dyDescent="0.2">
      <c r="A330" s="4">
        <f t="shared" ref="A330:A374" si="11">+IF(ISBLANK($B330),"",MONTH($B330))</f>
        <v>11</v>
      </c>
      <c r="B330" s="35">
        <v>40499</v>
      </c>
      <c r="C330" s="39">
        <v>15.87</v>
      </c>
      <c r="D330" s="40">
        <v>29.173999999999999</v>
      </c>
      <c r="E330" s="40">
        <v>152.488</v>
      </c>
      <c r="F330" s="40">
        <v>28.852</v>
      </c>
      <c r="G330" s="40">
        <v>0</v>
      </c>
      <c r="H330" s="40">
        <v>135.5</v>
      </c>
      <c r="I330" s="41">
        <v>0</v>
      </c>
      <c r="J330" s="42">
        <f t="shared" si="10"/>
        <v>361.88400000000001</v>
      </c>
      <c r="L330" s="56">
        <v>17.172870701218923</v>
      </c>
    </row>
    <row r="331" spans="1:12" x14ac:dyDescent="0.2">
      <c r="A331" s="4">
        <f t="shared" si="11"/>
        <v>11</v>
      </c>
      <c r="B331" s="35">
        <v>40500</v>
      </c>
      <c r="C331" s="39">
        <v>6.71</v>
      </c>
      <c r="D331" s="40">
        <v>29.465</v>
      </c>
      <c r="E331" s="40">
        <v>173.846</v>
      </c>
      <c r="F331" s="40">
        <v>32.222000000000001</v>
      </c>
      <c r="G331" s="40">
        <v>0.108</v>
      </c>
      <c r="H331" s="40">
        <v>135.5</v>
      </c>
      <c r="I331" s="41">
        <v>0</v>
      </c>
      <c r="J331" s="42">
        <f t="shared" si="10"/>
        <v>377.851</v>
      </c>
      <c r="L331" s="56">
        <v>18.090451615640845</v>
      </c>
    </row>
    <row r="332" spans="1:12" x14ac:dyDescent="0.2">
      <c r="A332" s="4">
        <f t="shared" si="11"/>
        <v>11</v>
      </c>
      <c r="B332" s="35">
        <v>40501</v>
      </c>
      <c r="C332" s="39">
        <v>15.544</v>
      </c>
      <c r="D332" s="40">
        <v>27.077999999999999</v>
      </c>
      <c r="E332" s="40">
        <v>151.72</v>
      </c>
      <c r="F332" s="40">
        <v>39.741</v>
      </c>
      <c r="G332" s="40">
        <v>0</v>
      </c>
      <c r="H332" s="40">
        <v>135.4</v>
      </c>
      <c r="I332" s="41">
        <v>0</v>
      </c>
      <c r="J332" s="42">
        <f t="shared" si="10"/>
        <v>369.48299999999995</v>
      </c>
      <c r="L332" s="56">
        <v>16.849104449369086</v>
      </c>
    </row>
    <row r="333" spans="1:12" x14ac:dyDescent="0.2">
      <c r="A333" s="4">
        <f t="shared" si="11"/>
        <v>11</v>
      </c>
      <c r="B333" s="35">
        <v>40502</v>
      </c>
      <c r="C333" s="39">
        <v>13.725</v>
      </c>
      <c r="D333" s="40">
        <v>23.43</v>
      </c>
      <c r="E333" s="40">
        <v>166.905</v>
      </c>
      <c r="F333" s="40">
        <v>25.202999999999999</v>
      </c>
      <c r="G333" s="40">
        <v>0</v>
      </c>
      <c r="H333" s="40">
        <v>132</v>
      </c>
      <c r="I333" s="41">
        <v>0</v>
      </c>
      <c r="J333" s="42">
        <f t="shared" si="10"/>
        <v>361.26300000000003</v>
      </c>
      <c r="L333" s="56">
        <v>16.777494178806048</v>
      </c>
    </row>
    <row r="334" spans="1:12" x14ac:dyDescent="0.2">
      <c r="A334" s="4">
        <f t="shared" si="11"/>
        <v>11</v>
      </c>
      <c r="B334" s="35">
        <v>40503</v>
      </c>
      <c r="C334" s="39">
        <v>12.176</v>
      </c>
      <c r="D334" s="40">
        <v>34.808999999999997</v>
      </c>
      <c r="E334" s="40">
        <v>108.31100000000001</v>
      </c>
      <c r="F334" s="40">
        <v>4.0060000000000002</v>
      </c>
      <c r="G334" s="40">
        <v>0</v>
      </c>
      <c r="H334" s="40">
        <v>136.1</v>
      </c>
      <c r="I334" s="41">
        <v>0</v>
      </c>
      <c r="J334" s="42">
        <f t="shared" si="10"/>
        <v>295.40199999999999</v>
      </c>
      <c r="L334" s="56">
        <v>15.433136392201558</v>
      </c>
    </row>
    <row r="335" spans="1:12" x14ac:dyDescent="0.2">
      <c r="A335" s="4">
        <f t="shared" si="11"/>
        <v>11</v>
      </c>
      <c r="B335" s="35">
        <v>40504</v>
      </c>
      <c r="C335" s="39">
        <v>10.603</v>
      </c>
      <c r="D335" s="40">
        <v>37.918999999999997</v>
      </c>
      <c r="E335" s="40">
        <v>160.34700000000001</v>
      </c>
      <c r="F335" s="40">
        <v>29.170999999999999</v>
      </c>
      <c r="G335" s="40">
        <v>0.183</v>
      </c>
      <c r="H335" s="40">
        <v>124</v>
      </c>
      <c r="I335" s="41">
        <v>0</v>
      </c>
      <c r="J335" s="42">
        <f t="shared" si="10"/>
        <v>362.22299999999996</v>
      </c>
      <c r="L335" s="56">
        <v>17.527735506030286</v>
      </c>
    </row>
    <row r="336" spans="1:12" x14ac:dyDescent="0.2">
      <c r="A336" s="4">
        <f t="shared" si="11"/>
        <v>11</v>
      </c>
      <c r="B336" s="35">
        <v>40505</v>
      </c>
      <c r="C336" s="39">
        <v>12.007999999999999</v>
      </c>
      <c r="D336" s="40">
        <v>34.289000000000001</v>
      </c>
      <c r="E336" s="40">
        <v>156.39500000000001</v>
      </c>
      <c r="F336" s="40">
        <v>29.474</v>
      </c>
      <c r="G336" s="40">
        <v>1.393</v>
      </c>
      <c r="H336" s="40">
        <v>135.88</v>
      </c>
      <c r="I336" s="41">
        <v>0</v>
      </c>
      <c r="J336" s="42">
        <f t="shared" si="10"/>
        <v>369.43899999999996</v>
      </c>
      <c r="L336" s="56">
        <v>17.482593625471075</v>
      </c>
    </row>
    <row r="337" spans="1:12" x14ac:dyDescent="0.2">
      <c r="A337" s="4">
        <f t="shared" si="11"/>
        <v>11</v>
      </c>
      <c r="B337" s="35">
        <v>40506</v>
      </c>
      <c r="C337" s="39">
        <v>20.79</v>
      </c>
      <c r="D337" s="40">
        <v>43.204999999999998</v>
      </c>
      <c r="E337" s="40">
        <v>138.755</v>
      </c>
      <c r="F337" s="40">
        <v>25.744</v>
      </c>
      <c r="G337" s="40">
        <v>4.7140000000000004</v>
      </c>
      <c r="H337" s="40">
        <v>136.38</v>
      </c>
      <c r="I337" s="41">
        <v>0</v>
      </c>
      <c r="J337" s="42">
        <f t="shared" si="10"/>
        <v>369.58799999999997</v>
      </c>
      <c r="L337" s="56">
        <v>19.8495079456737</v>
      </c>
    </row>
    <row r="338" spans="1:12" x14ac:dyDescent="0.2">
      <c r="A338" s="4">
        <f t="shared" si="11"/>
        <v>11</v>
      </c>
      <c r="B338" s="35">
        <v>40507</v>
      </c>
      <c r="C338" s="39">
        <v>10.606999999999999</v>
      </c>
      <c r="D338" s="40">
        <v>36.628999999999998</v>
      </c>
      <c r="E338" s="40">
        <v>155.83199999999999</v>
      </c>
      <c r="F338" s="40">
        <v>39.357999999999997</v>
      </c>
      <c r="G338" s="40">
        <v>9.0449999999999999</v>
      </c>
      <c r="H338" s="40">
        <v>118.98</v>
      </c>
      <c r="I338" s="41">
        <v>0</v>
      </c>
      <c r="J338" s="42">
        <f t="shared" si="10"/>
        <v>370.45099999999996</v>
      </c>
      <c r="L338" s="56">
        <v>17.747480049899597</v>
      </c>
    </row>
    <row r="339" spans="1:12" x14ac:dyDescent="0.2">
      <c r="A339" s="4">
        <f t="shared" si="11"/>
        <v>11</v>
      </c>
      <c r="B339" s="35">
        <v>40508</v>
      </c>
      <c r="C339" s="39">
        <v>4.2709999999999999</v>
      </c>
      <c r="D339" s="40">
        <v>30.393999999999998</v>
      </c>
      <c r="E339" s="40">
        <v>169.86500000000001</v>
      </c>
      <c r="F339" s="40">
        <v>52.192</v>
      </c>
      <c r="G339" s="40">
        <v>5.15</v>
      </c>
      <c r="H339" s="40">
        <v>114.185</v>
      </c>
      <c r="I339" s="41">
        <v>0</v>
      </c>
      <c r="J339" s="42">
        <f t="shared" si="10"/>
        <v>376.05699999999996</v>
      </c>
      <c r="L339" s="56">
        <v>17.67143234782008</v>
      </c>
    </row>
    <row r="340" spans="1:12" x14ac:dyDescent="0.2">
      <c r="A340" s="4">
        <f t="shared" si="11"/>
        <v>11</v>
      </c>
      <c r="B340" s="35">
        <v>40509</v>
      </c>
      <c r="C340" s="39">
        <v>2.2240000000000002</v>
      </c>
      <c r="D340" s="40">
        <v>22.768000000000001</v>
      </c>
      <c r="E340" s="40">
        <v>159.04400000000001</v>
      </c>
      <c r="F340" s="40">
        <v>38.825000000000003</v>
      </c>
      <c r="G340" s="40">
        <v>0</v>
      </c>
      <c r="H340" s="40">
        <v>112.944</v>
      </c>
      <c r="I340" s="41">
        <v>0</v>
      </c>
      <c r="J340" s="42">
        <f t="shared" si="10"/>
        <v>335.80500000000001</v>
      </c>
      <c r="L340" s="56">
        <v>15.357413108676832</v>
      </c>
    </row>
    <row r="341" spans="1:12" x14ac:dyDescent="0.2">
      <c r="A341" s="4">
        <f t="shared" si="11"/>
        <v>11</v>
      </c>
      <c r="B341" s="35">
        <v>40510</v>
      </c>
      <c r="C341" s="39">
        <v>3.5960000000000001</v>
      </c>
      <c r="D341" s="40">
        <v>36.883000000000003</v>
      </c>
      <c r="E341" s="40">
        <v>140.87899999999999</v>
      </c>
      <c r="F341" s="40">
        <v>19.847000000000001</v>
      </c>
      <c r="G341" s="40">
        <v>8.8450000000000006</v>
      </c>
      <c r="H341" s="40">
        <v>88.81</v>
      </c>
      <c r="I341" s="41">
        <v>0</v>
      </c>
      <c r="J341" s="42">
        <f t="shared" si="10"/>
        <v>298.86</v>
      </c>
      <c r="L341" s="56">
        <v>15.950936217374784</v>
      </c>
    </row>
    <row r="342" spans="1:12" x14ac:dyDescent="0.2">
      <c r="A342" s="4">
        <f t="shared" si="11"/>
        <v>11</v>
      </c>
      <c r="B342" s="35">
        <v>40511</v>
      </c>
      <c r="C342" s="39">
        <v>6.6950000000000003</v>
      </c>
      <c r="D342" s="40">
        <v>36.290999999999997</v>
      </c>
      <c r="E342" s="40">
        <v>149.76900000000001</v>
      </c>
      <c r="F342" s="40">
        <v>18.449000000000002</v>
      </c>
      <c r="G342" s="40">
        <v>6.3250000000000002</v>
      </c>
      <c r="H342" s="40">
        <v>130.60599999999999</v>
      </c>
      <c r="I342" s="41">
        <v>0</v>
      </c>
      <c r="J342" s="42">
        <f t="shared" si="10"/>
        <v>348.13499999999999</v>
      </c>
      <c r="L342" s="56">
        <v>16.906053437541686</v>
      </c>
    </row>
    <row r="343" spans="1:12" x14ac:dyDescent="0.2">
      <c r="A343" s="4">
        <f t="shared" si="11"/>
        <v>11</v>
      </c>
      <c r="B343" s="35">
        <v>40512</v>
      </c>
      <c r="C343" s="39">
        <v>12.872</v>
      </c>
      <c r="D343" s="40">
        <v>38.996000000000002</v>
      </c>
      <c r="E343" s="40">
        <v>159.256</v>
      </c>
      <c r="F343" s="40">
        <v>30.960999999999999</v>
      </c>
      <c r="G343" s="40">
        <v>1.0489999999999999</v>
      </c>
      <c r="H343" s="40">
        <v>115.57299999999999</v>
      </c>
      <c r="I343" s="41">
        <v>0</v>
      </c>
      <c r="J343" s="42">
        <f t="shared" si="10"/>
        <v>358.70699999999999</v>
      </c>
      <c r="L343" s="56">
        <v>16.120207810592238</v>
      </c>
    </row>
    <row r="344" spans="1:12" x14ac:dyDescent="0.2">
      <c r="A344" s="4">
        <f t="shared" si="11"/>
        <v>12</v>
      </c>
      <c r="B344" s="35">
        <v>40513</v>
      </c>
      <c r="C344" s="39">
        <v>13.679</v>
      </c>
      <c r="D344" s="40">
        <v>21.978000000000002</v>
      </c>
      <c r="E344" s="40">
        <v>173.78899999999999</v>
      </c>
      <c r="F344" s="40">
        <v>44.774999999999999</v>
      </c>
      <c r="G344" s="40">
        <v>0</v>
      </c>
      <c r="H344" s="40">
        <v>116.26900000000001</v>
      </c>
      <c r="I344" s="41">
        <v>0</v>
      </c>
      <c r="J344" s="42">
        <f t="shared" si="10"/>
        <v>370.49</v>
      </c>
      <c r="L344" s="56">
        <v>16.768145877406582</v>
      </c>
    </row>
    <row r="345" spans="1:12" x14ac:dyDescent="0.2">
      <c r="A345" s="4">
        <f t="shared" si="11"/>
        <v>12</v>
      </c>
      <c r="B345" s="35">
        <v>40514</v>
      </c>
      <c r="C345" s="39">
        <v>14.209</v>
      </c>
      <c r="D345" s="40">
        <v>35.941000000000003</v>
      </c>
      <c r="E345" s="40">
        <v>155.44200000000001</v>
      </c>
      <c r="F345" s="40">
        <v>37.341000000000001</v>
      </c>
      <c r="G345" s="40">
        <v>0</v>
      </c>
      <c r="H345" s="40">
        <v>131.45500000000001</v>
      </c>
      <c r="I345" s="41">
        <v>0</v>
      </c>
      <c r="J345" s="42">
        <f t="shared" si="10"/>
        <v>374.38800000000003</v>
      </c>
      <c r="L345" s="56">
        <v>17.633695689559595</v>
      </c>
    </row>
    <row r="346" spans="1:12" x14ac:dyDescent="0.2">
      <c r="A346" s="4">
        <f t="shared" si="11"/>
        <v>12</v>
      </c>
      <c r="B346" s="35">
        <v>40515</v>
      </c>
      <c r="C346" s="39">
        <v>8.8879999999999999</v>
      </c>
      <c r="D346" s="40">
        <v>46.395000000000003</v>
      </c>
      <c r="E346" s="40">
        <v>159.434</v>
      </c>
      <c r="F346" s="40">
        <v>49.345999999999997</v>
      </c>
      <c r="G346" s="40">
        <v>0</v>
      </c>
      <c r="H346" s="40">
        <v>124.02</v>
      </c>
      <c r="I346" s="41">
        <v>0</v>
      </c>
      <c r="J346" s="42">
        <f t="shared" si="10"/>
        <v>388.08299999999997</v>
      </c>
      <c r="L346" s="56">
        <v>17.574268908227168</v>
      </c>
    </row>
    <row r="347" spans="1:12" x14ac:dyDescent="0.2">
      <c r="A347" s="4">
        <f t="shared" si="11"/>
        <v>12</v>
      </c>
      <c r="B347" s="35">
        <v>40516</v>
      </c>
      <c r="C347" s="39">
        <v>8.1379999999999999</v>
      </c>
      <c r="D347" s="40">
        <v>44.575000000000003</v>
      </c>
      <c r="E347" s="40">
        <v>135.756</v>
      </c>
      <c r="F347" s="40">
        <v>28.484000000000002</v>
      </c>
      <c r="G347" s="40">
        <v>0</v>
      </c>
      <c r="H347" s="40">
        <v>132.94999999999999</v>
      </c>
      <c r="I347" s="41">
        <v>0</v>
      </c>
      <c r="J347" s="42">
        <f t="shared" si="10"/>
        <v>349.90300000000002</v>
      </c>
      <c r="L347" s="56">
        <v>15.659954064695562</v>
      </c>
    </row>
    <row r="348" spans="1:12" x14ac:dyDescent="0.2">
      <c r="A348" s="4">
        <f t="shared" si="11"/>
        <v>12</v>
      </c>
      <c r="B348" s="35">
        <v>40517</v>
      </c>
      <c r="C348" s="39">
        <v>12.273</v>
      </c>
      <c r="D348" s="40">
        <v>30.318000000000001</v>
      </c>
      <c r="E348" s="40">
        <v>111.10599999999999</v>
      </c>
      <c r="F348" s="40">
        <v>2.9630000000000001</v>
      </c>
      <c r="G348" s="40">
        <v>3.3809999999999998</v>
      </c>
      <c r="H348" s="40">
        <v>132.501</v>
      </c>
      <c r="I348" s="41">
        <v>0</v>
      </c>
      <c r="J348" s="42">
        <f t="shared" si="10"/>
        <v>292.54200000000003</v>
      </c>
      <c r="L348" s="56">
        <v>15.639187092048868</v>
      </c>
    </row>
    <row r="349" spans="1:12" x14ac:dyDescent="0.2">
      <c r="A349" s="4">
        <f t="shared" si="11"/>
        <v>12</v>
      </c>
      <c r="B349" s="35">
        <v>40518</v>
      </c>
      <c r="C349" s="39">
        <v>15.128</v>
      </c>
      <c r="D349" s="40">
        <v>42.247999999999998</v>
      </c>
      <c r="E349" s="40">
        <v>138.94999999999999</v>
      </c>
      <c r="F349" s="40">
        <v>15.08</v>
      </c>
      <c r="G349" s="40">
        <v>4.5199999999999996</v>
      </c>
      <c r="H349" s="40">
        <v>133.71899999999999</v>
      </c>
      <c r="I349" s="41">
        <v>0.08</v>
      </c>
      <c r="J349" s="42">
        <f t="shared" si="10"/>
        <v>349.72499999999997</v>
      </c>
      <c r="L349" s="56">
        <v>17.434762956944894</v>
      </c>
    </row>
    <row r="350" spans="1:12" x14ac:dyDescent="0.2">
      <c r="A350" s="4">
        <f t="shared" si="11"/>
        <v>12</v>
      </c>
      <c r="B350" s="35">
        <v>40519</v>
      </c>
      <c r="C350" s="39">
        <v>31.242000000000001</v>
      </c>
      <c r="D350" s="40">
        <v>37.628</v>
      </c>
      <c r="E350" s="40">
        <v>110.39100000000001</v>
      </c>
      <c r="F350" s="40">
        <v>20.667999999999999</v>
      </c>
      <c r="G350" s="40">
        <v>8.75</v>
      </c>
      <c r="H350" s="40">
        <v>124.679</v>
      </c>
      <c r="I350" s="41">
        <v>0</v>
      </c>
      <c r="J350" s="42">
        <f t="shared" si="10"/>
        <v>333.35800000000006</v>
      </c>
      <c r="L350" s="56">
        <v>16.316502123439193</v>
      </c>
    </row>
    <row r="351" spans="1:12" x14ac:dyDescent="0.2">
      <c r="A351" s="4">
        <f t="shared" si="11"/>
        <v>12</v>
      </c>
      <c r="B351" s="35">
        <v>40520</v>
      </c>
      <c r="C351" s="39">
        <v>32.884</v>
      </c>
      <c r="D351" s="40">
        <v>24.486999999999998</v>
      </c>
      <c r="E351" s="40">
        <v>118.449</v>
      </c>
      <c r="F351" s="40">
        <v>7.0650000000000004</v>
      </c>
      <c r="G351" s="40">
        <v>6.2080000000000002</v>
      </c>
      <c r="H351" s="40">
        <v>130.185</v>
      </c>
      <c r="I351" s="41">
        <v>0</v>
      </c>
      <c r="J351" s="42">
        <f t="shared" si="10"/>
        <v>319.27800000000002</v>
      </c>
      <c r="L351" s="56">
        <v>15.831612571541346</v>
      </c>
    </row>
    <row r="352" spans="1:12" x14ac:dyDescent="0.2">
      <c r="A352" s="4">
        <f t="shared" si="11"/>
        <v>12</v>
      </c>
      <c r="B352" s="35">
        <v>40521</v>
      </c>
      <c r="C352" s="39">
        <v>3.335</v>
      </c>
      <c r="D352" s="40">
        <v>36.366999999999997</v>
      </c>
      <c r="E352" s="40">
        <v>179.18600000000001</v>
      </c>
      <c r="F352" s="40">
        <v>18.244</v>
      </c>
      <c r="G352" s="40">
        <v>0.38</v>
      </c>
      <c r="H352" s="40">
        <v>132.226</v>
      </c>
      <c r="I352" s="41">
        <v>0</v>
      </c>
      <c r="J352" s="42">
        <f t="shared" si="10"/>
        <v>369.738</v>
      </c>
      <c r="L352" s="56">
        <v>20.350215880169223</v>
      </c>
    </row>
    <row r="353" spans="1:12" x14ac:dyDescent="0.2">
      <c r="A353" s="4">
        <f t="shared" si="11"/>
        <v>12</v>
      </c>
      <c r="B353" s="35">
        <v>40522</v>
      </c>
      <c r="C353" s="39">
        <v>9.1780000000000008</v>
      </c>
      <c r="D353" s="40">
        <v>15.532</v>
      </c>
      <c r="E353" s="40">
        <v>181.42599999999999</v>
      </c>
      <c r="F353" s="40">
        <v>38.81</v>
      </c>
      <c r="G353" s="40">
        <v>4.5999999999999996</v>
      </c>
      <c r="H353" s="40">
        <v>130.679</v>
      </c>
      <c r="I353" s="41">
        <v>0</v>
      </c>
      <c r="J353" s="42">
        <f t="shared" si="10"/>
        <v>380.22500000000002</v>
      </c>
      <c r="L353" s="56">
        <v>17.557081955886623</v>
      </c>
    </row>
    <row r="354" spans="1:12" x14ac:dyDescent="0.2">
      <c r="A354" s="4">
        <f t="shared" si="11"/>
        <v>12</v>
      </c>
      <c r="B354" s="35">
        <v>40523</v>
      </c>
      <c r="C354" s="39">
        <v>5.28</v>
      </c>
      <c r="D354" s="40">
        <v>14.98</v>
      </c>
      <c r="E354" s="40">
        <v>171.30500000000001</v>
      </c>
      <c r="F354" s="40">
        <v>27.81</v>
      </c>
      <c r="G354" s="40">
        <v>0</v>
      </c>
      <c r="H354" s="40">
        <v>130.624</v>
      </c>
      <c r="I354" s="41">
        <v>0</v>
      </c>
      <c r="J354" s="42">
        <f t="shared" si="10"/>
        <v>349.99900000000002</v>
      </c>
      <c r="L354" s="56">
        <v>16.182524835045395</v>
      </c>
    </row>
    <row r="355" spans="1:12" x14ac:dyDescent="0.2">
      <c r="A355" s="4">
        <f t="shared" si="11"/>
        <v>12</v>
      </c>
      <c r="B355" s="35">
        <v>40524</v>
      </c>
      <c r="C355" s="39">
        <v>11.686</v>
      </c>
      <c r="D355" s="40">
        <v>27.521000000000001</v>
      </c>
      <c r="E355" s="40">
        <v>127.226</v>
      </c>
      <c r="F355" s="40">
        <v>8.5069999999999997</v>
      </c>
      <c r="G355" s="40">
        <v>0</v>
      </c>
      <c r="H355" s="40">
        <v>125.429</v>
      </c>
      <c r="I355" s="41">
        <v>0</v>
      </c>
      <c r="J355" s="42">
        <f t="shared" si="10"/>
        <v>300.36900000000003</v>
      </c>
      <c r="L355" s="56">
        <v>15.910761133478367</v>
      </c>
    </row>
    <row r="356" spans="1:12" x14ac:dyDescent="0.2">
      <c r="A356" s="4">
        <f t="shared" si="11"/>
        <v>12</v>
      </c>
      <c r="B356" s="35">
        <v>40525</v>
      </c>
      <c r="C356" s="39">
        <v>10.507999999999999</v>
      </c>
      <c r="D356" s="40">
        <v>37.148000000000003</v>
      </c>
      <c r="E356" s="40">
        <v>149.28200000000001</v>
      </c>
      <c r="F356" s="40">
        <v>28.805</v>
      </c>
      <c r="G356" s="40">
        <v>0</v>
      </c>
      <c r="H356" s="40">
        <v>132.18100000000001</v>
      </c>
      <c r="I356" s="41">
        <v>0</v>
      </c>
      <c r="J356" s="42">
        <f t="shared" si="10"/>
        <v>357.92400000000004</v>
      </c>
      <c r="L356" s="56">
        <v>17.353973332085648</v>
      </c>
    </row>
    <row r="357" spans="1:12" x14ac:dyDescent="0.2">
      <c r="A357" s="4">
        <f t="shared" si="11"/>
        <v>12</v>
      </c>
      <c r="B357" s="35">
        <v>40526</v>
      </c>
      <c r="C357" s="39">
        <v>19.460999999999999</v>
      </c>
      <c r="D357" s="40">
        <v>27.984000000000002</v>
      </c>
      <c r="E357" s="40">
        <v>148.68700000000001</v>
      </c>
      <c r="F357" s="40">
        <v>35.470999999999997</v>
      </c>
      <c r="G357" s="40">
        <v>0</v>
      </c>
      <c r="H357" s="40">
        <v>129.65799999999999</v>
      </c>
      <c r="I357" s="41">
        <v>0</v>
      </c>
      <c r="J357" s="42">
        <f t="shared" si="10"/>
        <v>361.26099999999997</v>
      </c>
      <c r="L357" s="56">
        <v>17.672020825228369</v>
      </c>
    </row>
    <row r="358" spans="1:12" x14ac:dyDescent="0.2">
      <c r="A358" s="4">
        <f t="shared" si="11"/>
        <v>12</v>
      </c>
      <c r="B358" s="35">
        <v>40527</v>
      </c>
      <c r="C358" s="39">
        <v>30.364999999999998</v>
      </c>
      <c r="D358" s="40">
        <v>35.405000000000001</v>
      </c>
      <c r="E358" s="40">
        <v>137.37</v>
      </c>
      <c r="F358" s="40">
        <v>43.947000000000003</v>
      </c>
      <c r="G358" s="40">
        <v>0</v>
      </c>
      <c r="H358" s="40">
        <v>125.804</v>
      </c>
      <c r="I358" s="41">
        <v>0</v>
      </c>
      <c r="J358" s="42">
        <f t="shared" si="10"/>
        <v>372.89099999999996</v>
      </c>
      <c r="L358" s="56">
        <v>17.686130551646158</v>
      </c>
    </row>
    <row r="359" spans="1:12" x14ac:dyDescent="0.2">
      <c r="A359" s="4">
        <f t="shared" si="11"/>
        <v>12</v>
      </c>
      <c r="B359" s="35">
        <v>40528</v>
      </c>
      <c r="C359" s="39">
        <v>32.555</v>
      </c>
      <c r="D359" s="40">
        <v>19.154</v>
      </c>
      <c r="E359" s="40">
        <v>134.60300000000001</v>
      </c>
      <c r="F359" s="40">
        <v>42.432000000000002</v>
      </c>
      <c r="G359" s="40">
        <v>0</v>
      </c>
      <c r="H359" s="40">
        <v>132.13900000000001</v>
      </c>
      <c r="I359" s="41">
        <v>0</v>
      </c>
      <c r="J359" s="42">
        <f t="shared" si="10"/>
        <v>360.88300000000004</v>
      </c>
      <c r="L359" s="56">
        <v>15.829249910696541</v>
      </c>
    </row>
    <row r="360" spans="1:12" x14ac:dyDescent="0.2">
      <c r="A360" s="4">
        <f t="shared" si="11"/>
        <v>12</v>
      </c>
      <c r="B360" s="35">
        <v>40529</v>
      </c>
      <c r="C360" s="39">
        <v>7.2359999999999998</v>
      </c>
      <c r="D360" s="40">
        <v>36.192</v>
      </c>
      <c r="E360" s="40">
        <v>158.947</v>
      </c>
      <c r="F360" s="40">
        <v>42.817</v>
      </c>
      <c r="G360" s="40">
        <v>0</v>
      </c>
      <c r="H360" s="40">
        <v>133.08600000000001</v>
      </c>
      <c r="I360" s="41">
        <v>0</v>
      </c>
      <c r="J360" s="42">
        <f t="shared" si="10"/>
        <v>378.27800000000002</v>
      </c>
      <c r="L360" s="56">
        <v>17.668809741135487</v>
      </c>
    </row>
    <row r="361" spans="1:12" x14ac:dyDescent="0.2">
      <c r="A361" s="4">
        <f t="shared" si="11"/>
        <v>12</v>
      </c>
      <c r="B361" s="35">
        <v>40530</v>
      </c>
      <c r="C361" s="39">
        <v>2.903</v>
      </c>
      <c r="D361" s="40">
        <v>42.652000000000001</v>
      </c>
      <c r="E361" s="40">
        <v>144.63399999999999</v>
      </c>
      <c r="F361" s="40">
        <v>37.938000000000002</v>
      </c>
      <c r="G361" s="40">
        <v>0</v>
      </c>
      <c r="H361" s="40">
        <v>120.93</v>
      </c>
      <c r="I361" s="41">
        <v>0</v>
      </c>
      <c r="J361" s="42">
        <f t="shared" ref="J361:J374" si="12">SUM(C361:I361)</f>
        <v>349.05700000000002</v>
      </c>
      <c r="L361" s="56">
        <v>16.128717932716246</v>
      </c>
    </row>
    <row r="362" spans="1:12" x14ac:dyDescent="0.2">
      <c r="A362" s="4">
        <f t="shared" si="11"/>
        <v>12</v>
      </c>
      <c r="B362" s="35">
        <v>40531</v>
      </c>
      <c r="C362" s="39">
        <v>12.018000000000001</v>
      </c>
      <c r="D362" s="40">
        <v>43.206000000000003</v>
      </c>
      <c r="E362" s="40">
        <v>115.36799999999999</v>
      </c>
      <c r="F362" s="40">
        <v>10.363</v>
      </c>
      <c r="G362" s="40">
        <v>0</v>
      </c>
      <c r="H362" s="40">
        <v>131</v>
      </c>
      <c r="I362" s="41">
        <v>0</v>
      </c>
      <c r="J362" s="42">
        <f t="shared" si="12"/>
        <v>311.95499999999998</v>
      </c>
      <c r="L362" s="56">
        <v>16.095245374001692</v>
      </c>
    </row>
    <row r="363" spans="1:12" x14ac:dyDescent="0.2">
      <c r="A363" s="4">
        <f t="shared" si="11"/>
        <v>12</v>
      </c>
      <c r="B363" s="35">
        <v>40532</v>
      </c>
      <c r="C363" s="39">
        <v>20.66</v>
      </c>
      <c r="D363" s="40">
        <v>25.498000000000001</v>
      </c>
      <c r="E363" s="40">
        <v>152.94999999999999</v>
      </c>
      <c r="F363" s="40">
        <v>30.713000000000001</v>
      </c>
      <c r="G363" s="40">
        <v>0</v>
      </c>
      <c r="H363" s="40">
        <v>132.11199999999999</v>
      </c>
      <c r="I363" s="41">
        <v>0</v>
      </c>
      <c r="J363" s="42">
        <f t="shared" si="12"/>
        <v>361.93299999999999</v>
      </c>
      <c r="L363" s="56">
        <v>18.064509650817957</v>
      </c>
    </row>
    <row r="364" spans="1:12" x14ac:dyDescent="0.2">
      <c r="A364" s="4">
        <f t="shared" si="11"/>
        <v>12</v>
      </c>
      <c r="B364" s="35">
        <v>40533</v>
      </c>
      <c r="C364" s="39">
        <v>17.748000000000001</v>
      </c>
      <c r="D364" s="40">
        <v>30.581</v>
      </c>
      <c r="E364" s="40">
        <v>144.64699999999999</v>
      </c>
      <c r="F364" s="40">
        <v>44.323</v>
      </c>
      <c r="G364" s="40">
        <v>0</v>
      </c>
      <c r="H364" s="40">
        <v>132.18</v>
      </c>
      <c r="I364" s="41">
        <v>0</v>
      </c>
      <c r="J364" s="42">
        <f t="shared" si="12"/>
        <v>369.47900000000004</v>
      </c>
      <c r="L364" s="56">
        <v>17.333222795603024</v>
      </c>
    </row>
    <row r="365" spans="1:12" x14ac:dyDescent="0.2">
      <c r="A365" s="4">
        <f t="shared" si="11"/>
        <v>12</v>
      </c>
      <c r="B365" s="35">
        <v>40534</v>
      </c>
      <c r="C365" s="39">
        <v>20.352</v>
      </c>
      <c r="D365" s="40">
        <v>32.994</v>
      </c>
      <c r="E365" s="40">
        <v>147.98400000000001</v>
      </c>
      <c r="F365" s="40">
        <v>45.070999999999998</v>
      </c>
      <c r="G365" s="40">
        <v>0</v>
      </c>
      <c r="H365" s="40">
        <v>132.78200000000001</v>
      </c>
      <c r="I365" s="41">
        <v>0</v>
      </c>
      <c r="J365" s="42">
        <f t="shared" si="12"/>
        <v>379.18299999999999</v>
      </c>
      <c r="L365" s="56">
        <v>17.945166500450505</v>
      </c>
    </row>
    <row r="366" spans="1:12" x14ac:dyDescent="0.2">
      <c r="A366" s="4">
        <f t="shared" si="11"/>
        <v>12</v>
      </c>
      <c r="B366" s="35">
        <v>40535</v>
      </c>
      <c r="C366" s="39">
        <v>10.942</v>
      </c>
      <c r="D366" s="40">
        <v>38.598999999999997</v>
      </c>
      <c r="E366" s="40">
        <v>157.65600000000001</v>
      </c>
      <c r="F366" s="40">
        <v>87.875</v>
      </c>
      <c r="G366" s="40">
        <v>9.8770000000000007</v>
      </c>
      <c r="H366" s="40">
        <v>78.438999999999993</v>
      </c>
      <c r="I366" s="41">
        <v>0</v>
      </c>
      <c r="J366" s="42">
        <f t="shared" si="12"/>
        <v>383.38800000000003</v>
      </c>
      <c r="L366" s="56">
        <v>18.371295048846594</v>
      </c>
    </row>
    <row r="367" spans="1:12" x14ac:dyDescent="0.2">
      <c r="A367" s="4">
        <f t="shared" si="11"/>
        <v>12</v>
      </c>
      <c r="B367" s="35">
        <v>40536</v>
      </c>
      <c r="C367" s="39">
        <v>13.242000000000001</v>
      </c>
      <c r="D367" s="40">
        <v>25.673999999999999</v>
      </c>
      <c r="E367" s="40">
        <v>151.40799999999999</v>
      </c>
      <c r="F367" s="40">
        <v>27.56</v>
      </c>
      <c r="G367" s="40">
        <v>6.4029999999999996</v>
      </c>
      <c r="H367" s="40">
        <v>126.25</v>
      </c>
      <c r="I367" s="41">
        <v>0</v>
      </c>
      <c r="J367" s="42">
        <f t="shared" si="12"/>
        <v>350.53699999999998</v>
      </c>
      <c r="L367" s="56">
        <v>15.727376626622897</v>
      </c>
    </row>
    <row r="368" spans="1:12" x14ac:dyDescent="0.2">
      <c r="A368" s="4">
        <f t="shared" si="11"/>
        <v>12</v>
      </c>
      <c r="B368" s="35">
        <v>40537</v>
      </c>
      <c r="C368" s="39">
        <v>18.335999999999999</v>
      </c>
      <c r="D368" s="40">
        <v>3.4769999999999999</v>
      </c>
      <c r="E368" s="40">
        <v>114.21299999999999</v>
      </c>
      <c r="F368" s="40">
        <v>0</v>
      </c>
      <c r="G368" s="40">
        <v>0</v>
      </c>
      <c r="H368" s="40">
        <v>111.95099999999999</v>
      </c>
      <c r="I368" s="41">
        <v>0</v>
      </c>
      <c r="J368" s="42">
        <f t="shared" si="12"/>
        <v>247.97699999999998</v>
      </c>
      <c r="L368" s="56">
        <v>12.209083135631932</v>
      </c>
    </row>
    <row r="369" spans="1:12" x14ac:dyDescent="0.2">
      <c r="A369" s="4">
        <f t="shared" si="11"/>
        <v>12</v>
      </c>
      <c r="B369" s="35">
        <v>40538</v>
      </c>
      <c r="C369" s="39">
        <v>17.558</v>
      </c>
      <c r="D369" s="40">
        <v>13.879</v>
      </c>
      <c r="E369" s="40">
        <v>114.747</v>
      </c>
      <c r="F369" s="40">
        <v>1.804</v>
      </c>
      <c r="G369" s="40">
        <v>0</v>
      </c>
      <c r="H369" s="40">
        <v>131.99600000000001</v>
      </c>
      <c r="I369" s="41">
        <v>0</v>
      </c>
      <c r="J369" s="42">
        <f t="shared" si="12"/>
        <v>279.98400000000004</v>
      </c>
      <c r="L369" s="56">
        <v>15.208181809582708</v>
      </c>
    </row>
    <row r="370" spans="1:12" x14ac:dyDescent="0.2">
      <c r="A370" s="4">
        <f t="shared" si="11"/>
        <v>12</v>
      </c>
      <c r="B370" s="35">
        <v>40539</v>
      </c>
      <c r="C370" s="39">
        <v>18.388999999999999</v>
      </c>
      <c r="D370" s="40">
        <v>34.771000000000001</v>
      </c>
      <c r="E370" s="40">
        <v>139.61699999999999</v>
      </c>
      <c r="F370" s="40">
        <v>16.954000000000001</v>
      </c>
      <c r="G370" s="40">
        <v>0</v>
      </c>
      <c r="H370" s="40">
        <v>135.36000000000001</v>
      </c>
      <c r="I370" s="41">
        <v>0</v>
      </c>
      <c r="J370" s="42">
        <f t="shared" si="12"/>
        <v>345.09100000000001</v>
      </c>
      <c r="L370" s="56">
        <v>17.019261679522483</v>
      </c>
    </row>
    <row r="371" spans="1:12" x14ac:dyDescent="0.2">
      <c r="A371" s="4">
        <f t="shared" si="11"/>
        <v>12</v>
      </c>
      <c r="B371" s="35">
        <v>40540</v>
      </c>
      <c r="C371" s="39">
        <v>9.7690000000000001</v>
      </c>
      <c r="D371" s="40">
        <v>26.332999999999998</v>
      </c>
      <c r="E371" s="40">
        <v>152.91200000000001</v>
      </c>
      <c r="F371" s="40">
        <v>41.406999999999996</v>
      </c>
      <c r="G371" s="40">
        <v>9.43</v>
      </c>
      <c r="H371" s="40">
        <v>134.81</v>
      </c>
      <c r="I371" s="41">
        <v>0</v>
      </c>
      <c r="J371" s="42">
        <f t="shared" si="12"/>
        <v>374.661</v>
      </c>
      <c r="L371" s="56">
        <v>16.937104734504782</v>
      </c>
    </row>
    <row r="372" spans="1:12" x14ac:dyDescent="0.2">
      <c r="A372" s="4">
        <f t="shared" si="11"/>
        <v>12</v>
      </c>
      <c r="B372" s="35">
        <v>40541</v>
      </c>
      <c r="C372" s="39">
        <v>13.786</v>
      </c>
      <c r="D372" s="40">
        <v>23.047000000000001</v>
      </c>
      <c r="E372" s="40">
        <v>152.69200000000001</v>
      </c>
      <c r="F372" s="40">
        <v>50.389000000000003</v>
      </c>
      <c r="G372" s="40">
        <v>0.38600000000000001</v>
      </c>
      <c r="H372" s="40">
        <v>131.52799999999999</v>
      </c>
      <c r="I372" s="41">
        <v>0</v>
      </c>
      <c r="J372" s="42">
        <f t="shared" si="12"/>
        <v>371.82799999999997</v>
      </c>
      <c r="L372" s="56">
        <v>17.53894076506899</v>
      </c>
    </row>
    <row r="373" spans="1:12" x14ac:dyDescent="0.2">
      <c r="A373" s="4">
        <f t="shared" si="11"/>
        <v>12</v>
      </c>
      <c r="B373" s="35">
        <v>40542</v>
      </c>
      <c r="C373" s="39">
        <v>14.968</v>
      </c>
      <c r="D373" s="40">
        <v>13.856</v>
      </c>
      <c r="E373" s="40">
        <v>160.06399999999999</v>
      </c>
      <c r="F373" s="40">
        <v>52.735999999999997</v>
      </c>
      <c r="G373" s="40">
        <v>1.208</v>
      </c>
      <c r="H373" s="40">
        <v>130.54599999999999</v>
      </c>
      <c r="I373" s="41">
        <v>0</v>
      </c>
      <c r="J373" s="42">
        <f t="shared" si="12"/>
        <v>373.37799999999993</v>
      </c>
      <c r="L373" s="56">
        <v>17.061320253079661</v>
      </c>
    </row>
    <row r="374" spans="1:12" ht="13.5" thickBot="1" x14ac:dyDescent="0.25">
      <c r="A374" s="4">
        <f t="shared" si="11"/>
        <v>12</v>
      </c>
      <c r="B374" s="35">
        <v>40543</v>
      </c>
      <c r="C374" s="39">
        <v>18.164999999999999</v>
      </c>
      <c r="D374" s="40">
        <v>22.747</v>
      </c>
      <c r="E374" s="40">
        <v>132.34800000000001</v>
      </c>
      <c r="F374" s="40">
        <v>31.585000000000001</v>
      </c>
      <c r="G374" s="40">
        <v>0</v>
      </c>
      <c r="H374" s="40">
        <v>139.29400000000001</v>
      </c>
      <c r="I374" s="41">
        <v>0</v>
      </c>
      <c r="J374" s="42">
        <f t="shared" si="12"/>
        <v>344.13900000000001</v>
      </c>
      <c r="L374" s="56">
        <v>15.39912058003822</v>
      </c>
    </row>
    <row r="375" spans="1:12" s="4" customFormat="1" ht="13.5" thickBot="1" x14ac:dyDescent="0.25">
      <c r="B375" s="36" t="s">
        <v>4</v>
      </c>
      <c r="C375" s="43">
        <f t="shared" ref="C375:J375" si="13">SUM(C10:C374)</f>
        <v>14318.235000000001</v>
      </c>
      <c r="D375" s="43">
        <f t="shared" si="13"/>
        <v>6783.9659999999994</v>
      </c>
      <c r="E375" s="43">
        <f t="shared" si="13"/>
        <v>50170.739999999983</v>
      </c>
      <c r="F375" s="43">
        <f t="shared" si="13"/>
        <v>8407.0809999999947</v>
      </c>
      <c r="G375" s="43">
        <f t="shared" si="13"/>
        <v>1752.0040000000006</v>
      </c>
      <c r="H375" s="43">
        <f t="shared" si="13"/>
        <v>40226.172999999959</v>
      </c>
      <c r="I375" s="44">
        <f t="shared" si="13"/>
        <v>26.319799999999997</v>
      </c>
      <c r="J375" s="45">
        <f t="shared" si="13"/>
        <v>121684.51880000005</v>
      </c>
      <c r="L375" s="58">
        <f>+MAX(L10:L374)</f>
        <v>20.350215880169223</v>
      </c>
    </row>
    <row r="376" spans="1:12" x14ac:dyDescent="0.2">
      <c r="A376" s="4" t="str">
        <f>+IF(ISBLANK($B376),"",MONTH($B376))</f>
        <v/>
      </c>
    </row>
    <row r="377" spans="1:12" x14ac:dyDescent="0.2">
      <c r="A377" s="4" t="str">
        <f>+IF(ISBLANK($B377),"",MONTH($B377))</f>
        <v/>
      </c>
    </row>
    <row r="378" spans="1:12" x14ac:dyDescent="0.2">
      <c r="A378" s="4"/>
    </row>
    <row r="379" spans="1:12" x14ac:dyDescent="0.2">
      <c r="A379" s="4" t="str">
        <f>+IF(ISBLANK($B379),"",MONTH($B379))</f>
        <v/>
      </c>
    </row>
    <row r="380" spans="1:12" x14ac:dyDescent="0.2">
      <c r="A380" s="4" t="str">
        <f t="shared" ref="A380:A404" si="14">+IF(ISBLANK($B380),"",MONTH($B380))</f>
        <v/>
      </c>
      <c r="E380" s="4"/>
      <c r="F380" s="4"/>
    </row>
    <row r="381" spans="1:12" x14ac:dyDescent="0.2">
      <c r="A381" s="4" t="str">
        <f t="shared" si="14"/>
        <v/>
      </c>
      <c r="E381" s="4"/>
      <c r="F381" s="4"/>
    </row>
    <row r="382" spans="1:12" x14ac:dyDescent="0.2">
      <c r="A382" s="4" t="str">
        <f t="shared" si="14"/>
        <v/>
      </c>
    </row>
    <row r="383" spans="1:12" x14ac:dyDescent="0.2">
      <c r="A383" s="4" t="str">
        <f t="shared" si="14"/>
        <v/>
      </c>
    </row>
    <row r="384" spans="1:12" x14ac:dyDescent="0.2">
      <c r="A384" s="4" t="str">
        <f t="shared" si="14"/>
        <v/>
      </c>
    </row>
    <row r="385" spans="1:1" x14ac:dyDescent="0.2">
      <c r="A385" s="4" t="str">
        <f t="shared" si="14"/>
        <v/>
      </c>
    </row>
    <row r="386" spans="1:1" x14ac:dyDescent="0.2">
      <c r="A386" s="4" t="str">
        <f t="shared" si="14"/>
        <v/>
      </c>
    </row>
    <row r="387" spans="1:1" x14ac:dyDescent="0.2">
      <c r="A387" s="4" t="str">
        <f t="shared" si="14"/>
        <v/>
      </c>
    </row>
    <row r="388" spans="1:1" x14ac:dyDescent="0.2">
      <c r="A388" s="4" t="str">
        <f t="shared" si="14"/>
        <v/>
      </c>
    </row>
    <row r="389" spans="1:1" x14ac:dyDescent="0.2">
      <c r="A389" s="4" t="str">
        <f t="shared" si="14"/>
        <v/>
      </c>
    </row>
    <row r="390" spans="1:1" x14ac:dyDescent="0.2">
      <c r="A390" s="4" t="str">
        <f t="shared" si="14"/>
        <v/>
      </c>
    </row>
    <row r="391" spans="1:1" x14ac:dyDescent="0.2">
      <c r="A391" s="4" t="str">
        <f t="shared" si="14"/>
        <v/>
      </c>
    </row>
    <row r="392" spans="1:1" x14ac:dyDescent="0.2">
      <c r="A392" s="4" t="str">
        <f t="shared" si="14"/>
        <v/>
      </c>
    </row>
    <row r="393" spans="1:1" x14ac:dyDescent="0.2">
      <c r="A393" s="4" t="str">
        <f t="shared" si="14"/>
        <v/>
      </c>
    </row>
    <row r="394" spans="1:1" x14ac:dyDescent="0.2">
      <c r="A394" s="4" t="str">
        <f t="shared" si="14"/>
        <v/>
      </c>
    </row>
    <row r="395" spans="1:1" x14ac:dyDescent="0.2">
      <c r="A395" s="4" t="str">
        <f t="shared" si="14"/>
        <v/>
      </c>
    </row>
    <row r="396" spans="1:1" x14ac:dyDescent="0.2">
      <c r="A396" s="4" t="str">
        <f t="shared" si="14"/>
        <v/>
      </c>
    </row>
    <row r="397" spans="1:1" x14ac:dyDescent="0.2">
      <c r="A397" s="4" t="str">
        <f t="shared" si="14"/>
        <v/>
      </c>
    </row>
    <row r="398" spans="1:1" x14ac:dyDescent="0.2">
      <c r="A398" s="4" t="str">
        <f t="shared" si="14"/>
        <v/>
      </c>
    </row>
    <row r="399" spans="1:1" x14ac:dyDescent="0.2">
      <c r="A399" s="4" t="str">
        <f t="shared" si="14"/>
        <v/>
      </c>
    </row>
    <row r="400" spans="1:1" x14ac:dyDescent="0.2">
      <c r="A400" s="4" t="str">
        <f t="shared" si="14"/>
        <v/>
      </c>
    </row>
    <row r="401" spans="1:1" x14ac:dyDescent="0.2">
      <c r="A401" s="4" t="str">
        <f t="shared" si="14"/>
        <v/>
      </c>
    </row>
    <row r="402" spans="1:1" x14ac:dyDescent="0.2">
      <c r="A402" s="4" t="str">
        <f t="shared" si="14"/>
        <v/>
      </c>
    </row>
    <row r="403" spans="1:1" x14ac:dyDescent="0.2">
      <c r="A403" s="4" t="str">
        <f t="shared" si="14"/>
        <v/>
      </c>
    </row>
    <row r="404" spans="1:1" x14ac:dyDescent="0.2">
      <c r="A404" s="4" t="str">
        <f t="shared" si="14"/>
        <v/>
      </c>
    </row>
    <row r="405" spans="1:1" x14ac:dyDescent="0.2">
      <c r="A405" s="4"/>
    </row>
    <row r="406" spans="1:1" x14ac:dyDescent="0.2">
      <c r="A406" s="4"/>
    </row>
    <row r="407" spans="1:1" x14ac:dyDescent="0.2">
      <c r="A407" s="4" t="str">
        <f t="shared" ref="A407:A415" si="15">+IF(ISBLANK($B407),"",MONTH($B407))</f>
        <v/>
      </c>
    </row>
    <row r="408" spans="1:1" x14ac:dyDescent="0.2">
      <c r="A408" s="4" t="str">
        <f t="shared" si="15"/>
        <v/>
      </c>
    </row>
    <row r="409" spans="1:1" x14ac:dyDescent="0.2">
      <c r="A409" s="4" t="str">
        <f t="shared" si="15"/>
        <v/>
      </c>
    </row>
    <row r="410" spans="1:1" x14ac:dyDescent="0.2">
      <c r="A410" s="4" t="str">
        <f t="shared" si="15"/>
        <v/>
      </c>
    </row>
    <row r="411" spans="1:1" x14ac:dyDescent="0.2">
      <c r="A411" s="4" t="str">
        <f t="shared" si="15"/>
        <v/>
      </c>
    </row>
    <row r="412" spans="1:1" x14ac:dyDescent="0.2">
      <c r="A412" s="4" t="str">
        <f t="shared" si="15"/>
        <v/>
      </c>
    </row>
    <row r="413" spans="1:1" x14ac:dyDescent="0.2">
      <c r="A413" s="4" t="str">
        <f t="shared" si="15"/>
        <v/>
      </c>
    </row>
    <row r="414" spans="1:1" x14ac:dyDescent="0.2">
      <c r="A414" s="4" t="str">
        <f t="shared" si="15"/>
        <v/>
      </c>
    </row>
    <row r="415" spans="1:1" x14ac:dyDescent="0.2">
      <c r="A415" s="4" t="str">
        <f t="shared" si="15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J10:J375" formulaRange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B1:AB57"/>
  <sheetViews>
    <sheetView showGridLines="0" zoomScaleNormal="100" workbookViewId="0">
      <pane xSplit="2" ySplit="2" topLeftCell="C3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2.75" x14ac:dyDescent="0.2"/>
  <cols>
    <col min="1" max="1" width="3.42578125" style="69" customWidth="1"/>
    <col min="2" max="2" width="24.5703125" style="69" bestFit="1" customWidth="1"/>
    <col min="3" max="14" width="6.5703125" style="69" bestFit="1" customWidth="1"/>
    <col min="15" max="15" width="6" style="69" customWidth="1"/>
    <col min="16" max="16" width="23.85546875" style="69" bestFit="1" customWidth="1"/>
    <col min="17" max="28" width="6.42578125" style="69" bestFit="1" customWidth="1"/>
    <col min="29" max="16384" width="11.42578125" style="69"/>
  </cols>
  <sheetData>
    <row r="1" spans="2:28" ht="13.5" thickBot="1" x14ac:dyDescent="0.25"/>
    <row r="2" spans="2:28" ht="13.5" thickTop="1" x14ac:dyDescent="0.2">
      <c r="B2" s="158" t="s">
        <v>55</v>
      </c>
      <c r="C2" s="158">
        <v>2008</v>
      </c>
      <c r="D2" s="158">
        <v>2009</v>
      </c>
      <c r="E2" s="158">
        <v>2010</v>
      </c>
      <c r="F2" s="158">
        <v>2011</v>
      </c>
      <c r="G2" s="158">
        <v>2012</v>
      </c>
      <c r="H2" s="158">
        <v>2013</v>
      </c>
      <c r="I2" s="158">
        <v>2014</v>
      </c>
      <c r="J2" s="158">
        <v>2015</v>
      </c>
      <c r="K2" s="158">
        <v>2016</v>
      </c>
      <c r="L2" s="158">
        <v>2017</v>
      </c>
      <c r="M2" s="158">
        <v>2018</v>
      </c>
      <c r="N2" s="158">
        <v>2019</v>
      </c>
      <c r="P2" s="158" t="s">
        <v>56</v>
      </c>
      <c r="Q2" s="158">
        <f>2008</f>
        <v>2008</v>
      </c>
      <c r="R2" s="158">
        <f>+Q2+1</f>
        <v>2009</v>
      </c>
      <c r="S2" s="158">
        <f>+R2+1</f>
        <v>2010</v>
      </c>
      <c r="T2" s="158">
        <f>+S2+1</f>
        <v>2011</v>
      </c>
      <c r="U2" s="158">
        <f>+T2+1</f>
        <v>2012</v>
      </c>
      <c r="V2" s="158">
        <v>2013</v>
      </c>
      <c r="W2" s="158">
        <v>2014</v>
      </c>
      <c r="X2" s="158">
        <v>2015</v>
      </c>
      <c r="Y2" s="158">
        <v>2016</v>
      </c>
      <c r="Z2" s="158">
        <v>2017</v>
      </c>
      <c r="AA2" s="158">
        <v>2018</v>
      </c>
      <c r="AB2" s="158">
        <v>2019</v>
      </c>
    </row>
    <row r="3" spans="2:28" x14ac:dyDescent="0.2">
      <c r="B3" s="159"/>
      <c r="C3" s="160">
        <f ca="1">+VLOOKUP(C2,Res_Mes!$H$7:$L$7,2)</f>
        <v>122183.15000000001</v>
      </c>
      <c r="D3" s="160">
        <f ca="1">+VLOOKUP(D2,Res_Mes!$H$7:$L$8,2,0)</f>
        <v>119886.67600000002</v>
      </c>
      <c r="E3" s="160">
        <f ca="1">+VLOOKUP(E2,Res_Mes!$H$7:$L$9,2,0)</f>
        <v>121684.51880000001</v>
      </c>
      <c r="F3" s="160">
        <f ca="1">+VLOOKUP(F2,Res_Mes!$H$7:$L$10,2,0)</f>
        <v>130137.821</v>
      </c>
      <c r="G3" s="160">
        <f ca="1">+VLOOKUP(G2,Res_Mes!$H$7:$L$11,2,0)</f>
        <v>133016.70700000002</v>
      </c>
      <c r="H3" s="160">
        <f ca="1">+VLOOKUP(H2,Res_Mes!$H$7:$L$19,2,0)</f>
        <v>136514.87843600003</v>
      </c>
      <c r="I3" s="160">
        <f ca="1">+VLOOKUP(I2,Res_Mes!$H$7:$L$19,2,0)</f>
        <v>135689.73580000002</v>
      </c>
      <c r="J3" s="160">
        <f ca="1">+VLOOKUP(J2,Res_Mes!$H$7:$L$19,2,0)</f>
        <v>137062.05960000001</v>
      </c>
      <c r="K3" s="160">
        <f ca="1">+VLOOKUP(K2,Res_Mes!$H$7:$L$19,2,0)</f>
        <v>134437.52016500002</v>
      </c>
      <c r="L3" s="160">
        <f ca="1">+VLOOKUP(L2,Res_Mes!$H$7:$L$19,2,0)</f>
        <v>136169.15600000002</v>
      </c>
      <c r="M3" s="160">
        <f ca="1">+VLOOKUP(M2,Res_Mes!$H$7:$L$19,2,0)</f>
        <v>147929.901873</v>
      </c>
      <c r="N3" s="160">
        <f ca="1">+VLOOKUP(N2,Res_Mes!$H$7:$L$19,2,0)</f>
        <v>46791.283009289007</v>
      </c>
      <c r="P3" s="159"/>
      <c r="Q3" s="169">
        <f t="shared" ref="Q3:Q14" ca="1" si="0">+C3/C$3</f>
        <v>1</v>
      </c>
      <c r="R3" s="170">
        <f t="shared" ref="R3:R14" ca="1" si="1">+D3/D$3</f>
        <v>1</v>
      </c>
      <c r="S3" s="170">
        <f t="shared" ref="S3:S14" ca="1" si="2">+E3/E$3</f>
        <v>1</v>
      </c>
      <c r="T3" s="170">
        <f t="shared" ref="T3:T14" ca="1" si="3">+F3/F$3</f>
        <v>1</v>
      </c>
      <c r="U3" s="170">
        <f t="shared" ref="U3:U14" ca="1" si="4">+G3/G$3</f>
        <v>1</v>
      </c>
      <c r="V3" s="170">
        <f t="shared" ref="V3:V14" ca="1" si="5">+H3/H$3</f>
        <v>1</v>
      </c>
      <c r="W3" s="170">
        <f t="shared" ref="W3:W14" ca="1" si="6">+I3/I$3</f>
        <v>1</v>
      </c>
      <c r="X3" s="170">
        <f t="shared" ref="X3:X14" ca="1" si="7">+J3/J$3</f>
        <v>1</v>
      </c>
      <c r="Y3" s="170">
        <f t="shared" ref="Y3:Y14" ca="1" si="8">+K3/K$3</f>
        <v>1</v>
      </c>
      <c r="Z3" s="170">
        <f t="shared" ref="Z3:Z14" ca="1" si="9">+L3/L$3</f>
        <v>1</v>
      </c>
      <c r="AA3" s="170">
        <f t="shared" ref="AA3:AA14" ca="1" si="10">+M3/M$3</f>
        <v>1</v>
      </c>
      <c r="AB3" s="170">
        <f t="shared" ref="AB3:AB14" ca="1" si="11">+N3/N$3</f>
        <v>1</v>
      </c>
    </row>
    <row r="4" spans="2:28" x14ac:dyDescent="0.2">
      <c r="B4" s="161" t="s">
        <v>1</v>
      </c>
      <c r="C4" s="162">
        <f t="shared" ref="C4:I4" ca="1" si="12">VLOOKUP("Total Anual",INDIRECT(CONCATENATE("'",MID(C2,3,2),"Aysén'!","$B$8:$FN$377")),MATCH("TOTAL",INDIRECT(CONCATENATE("'",MID(C2,3,2),"Aysén'!","$B$7:$FN$7")),0))</f>
        <v>122183.15000000002</v>
      </c>
      <c r="D4" s="162">
        <f t="shared" ca="1" si="12"/>
        <v>119886.67599999999</v>
      </c>
      <c r="E4" s="162">
        <f t="shared" ca="1" si="12"/>
        <v>121684.51880000005</v>
      </c>
      <c r="F4" s="162">
        <f t="shared" ca="1" si="12"/>
        <v>130137.82099999992</v>
      </c>
      <c r="G4" s="162">
        <f t="shared" ca="1" si="12"/>
        <v>133016.70699999999</v>
      </c>
      <c r="H4" s="162">
        <f t="shared" ca="1" si="12"/>
        <v>136514.87843600006</v>
      </c>
      <c r="I4" s="162">
        <f t="shared" ca="1" si="12"/>
        <v>135689.73580000005</v>
      </c>
      <c r="J4" s="162">
        <f ca="1">VLOOKUP("Total Anual",INDIRECT(CONCATENATE("'",MID(J2,3,2),"Aysén'!","$B$8:$FN$377")),MATCH("TOTAL",INDIRECT(CONCATENATE("'",MID(J2,3,2),"Aysén'!","$B$7:$FN$7")),0))</f>
        <v>137062.0596000001</v>
      </c>
      <c r="K4" s="162">
        <f ca="1">VLOOKUP("Total Anual",INDIRECT(CONCATENATE("'",MID(K2,3,2),"Aysén'!","$B$7:$FN$375")),MATCH("TOTAL",INDIRECT(CONCATENATE("'",MID(K2,3,2),"Aysén'!","$B$6:$FN$6")),0))</f>
        <v>134437.52016500005</v>
      </c>
      <c r="L4" s="162">
        <f ca="1">VLOOKUP("Total Anual",INDIRECT(CONCATENATE("'",MID(L2,3,2),"Aysén'!","$B$7:$FN$376")),MATCH("TOTAL",INDIRECT(CONCATENATE("'",MID(L2,3,2),"Aysén'!","$B$6:$FN$6")),0))</f>
        <v>136169.15600000005</v>
      </c>
      <c r="M4" s="162">
        <f ca="1">VLOOKUP("Total Anual",INDIRECT(CONCATENATE("'",MID(M2,3,2),"Aysén'!","$B$7:$FN$376")),MATCH("TOTAL",INDIRECT(CONCATENATE("'",MID(M2,3,2),"Aysén'!","$B$6:$FN$6")),0))</f>
        <v>147929.901873</v>
      </c>
      <c r="N4" s="162">
        <f ca="1">VLOOKUP("Total Anual",INDIRECT(CONCATENATE("'",MID(N2,3,2),"Aysén'!","$B$7:$FN$376")),MATCH("TOTAL",INDIRECT(CONCATENATE("'",MID(N2,3,2),"Aysén'!","$B$6:$FN$6")),0))</f>
        <v>46791.283009288985</v>
      </c>
      <c r="P4" s="161" t="s">
        <v>1</v>
      </c>
      <c r="Q4" s="171">
        <f t="shared" ca="1" si="0"/>
        <v>1.0000000000000002</v>
      </c>
      <c r="R4" s="172">
        <f t="shared" ca="1" si="1"/>
        <v>0.99999999999999978</v>
      </c>
      <c r="S4" s="172">
        <f t="shared" ca="1" si="2"/>
        <v>1.0000000000000004</v>
      </c>
      <c r="T4" s="172">
        <f t="shared" ca="1" si="3"/>
        <v>0.99999999999999944</v>
      </c>
      <c r="U4" s="172">
        <f t="shared" ca="1" si="4"/>
        <v>0.99999999999999978</v>
      </c>
      <c r="V4" s="172">
        <f t="shared" ca="1" si="5"/>
        <v>1.0000000000000002</v>
      </c>
      <c r="W4" s="172">
        <f t="shared" ca="1" si="6"/>
        <v>1.0000000000000002</v>
      </c>
      <c r="X4" s="172">
        <f t="shared" ca="1" si="7"/>
        <v>1.0000000000000007</v>
      </c>
      <c r="Y4" s="172">
        <f t="shared" ca="1" si="8"/>
        <v>1.0000000000000002</v>
      </c>
      <c r="Z4" s="172">
        <f t="shared" ca="1" si="9"/>
        <v>1.0000000000000002</v>
      </c>
      <c r="AA4" s="172">
        <f t="shared" ca="1" si="10"/>
        <v>1</v>
      </c>
      <c r="AB4" s="172">
        <f t="shared" ca="1" si="11"/>
        <v>0.99999999999999956</v>
      </c>
    </row>
    <row r="5" spans="2:28" x14ac:dyDescent="0.2">
      <c r="B5" s="163" t="s">
        <v>19</v>
      </c>
      <c r="C5" s="164">
        <f ca="1">SUMIF(INDIRECT(CONCATENATE("'",MID(C$2,3,2),"Aysén'!","$B$8:$FN$8")),'Res_Año_Tipo Gen'!$B5,INDIRECT(CONCATENATE("'",MID(C$2,3,2),"Aysén'!","$B$376:$FN$376")))</f>
        <v>0</v>
      </c>
      <c r="D5" s="164">
        <f ca="1">SUMIF(INDIRECT(CONCATENATE("'",MID(D$2,3,2),"Aysén'!","$B$8:$FN$8")),'Res_Año_Tipo Gen'!$B5,INDIRECT(CONCATENATE("'",MID(D$2,3,2),"Aysén'!","$B$375:$FN$375")))</f>
        <v>0</v>
      </c>
      <c r="E5" s="164">
        <f ca="1">SUMIF(INDIRECT(CONCATENATE("'",MID(E$2,3,2),"Aysén'!","$B$8:$FN$8")),'Res_Año_Tipo Gen'!$B5,INDIRECT(CONCATENATE("'",MID(E$2,3,2),"Aysén'!","$B$375:$FN$375")))</f>
        <v>0</v>
      </c>
      <c r="F5" s="164">
        <f ca="1">SUMIF(INDIRECT(CONCATENATE("'",MID(F$2,3,2),"Aysén'!","$B$8:$FN$8")),'Res_Año_Tipo Gen'!$B5,INDIRECT(CONCATENATE("'",MID(F$2,3,2),"Aysén'!","$B$375:$FN$375")))</f>
        <v>0</v>
      </c>
      <c r="G5" s="164">
        <f ca="1">SUMIF(INDIRECT(CONCATENATE("'",MID(G$2,3,2),"Aysén'!","$B$8:$FN$8")),'Res_Año_Tipo Gen'!$B5,INDIRECT(CONCATENATE("'",MID(G$2,3,2),"Aysén'!","$B$376:$FN$376")))</f>
        <v>0</v>
      </c>
      <c r="H5" s="164">
        <f ca="1">SUMIF(INDIRECT(CONCATENATE("'",MID(H$2,3,2),"Aysén'!","$B$8:$FN$8")),'Res_Año_Tipo Gen'!$B5,INDIRECT(CONCATENATE("'",MID(H$2,3,2),"Aysén'!","$B$375:$FN$375")))</f>
        <v>0</v>
      </c>
      <c r="I5" s="164">
        <f ca="1">SUMIF(INDIRECT(CONCATENATE("'",MID(I$2,3,2),"Aysén'!","$B$8:$FN$8")),'Res_Año_Tipo Gen'!$B5,INDIRECT(CONCATENATE("'",MID(I$2,3,2),"Aysén'!","$B$375:$FN$375")))</f>
        <v>0</v>
      </c>
      <c r="J5" s="164">
        <f ca="1">SUMIF(INDIRECT(CONCATENATE("'",MID(J$2,3,2),"Aysén'!","$B$8:$FN$8")),'Res_Año_Tipo Gen'!$B5,INDIRECT(CONCATENATE("'",MID(J$2,3,2),"Aysén'!","$B$375:$FN$375")))</f>
        <v>0</v>
      </c>
      <c r="K5" s="164">
        <f ca="1">SUMIF(INDIRECT(CONCATENATE("'",MID(K$2,3,2),"Aysén'!","$B$7:$FN$7")),'Res_Año_Tipo Gen'!$B5,INDIRECT(CONCATENATE("'",MID(K$2,3,2),"Aysén'!","$B$375:$FN$375")))</f>
        <v>0</v>
      </c>
      <c r="L5" s="164">
        <f ca="1">SUMIF(INDIRECT(CONCATENATE("'",MID(L$2,3,2),"Aysén'!","$B$7:$FN$7")),'Res_Año_Tipo Gen'!$B5,INDIRECT(CONCATENATE("'",MID(L$2,3,2),"Aysén'!","$B$374:$FN$374")))</f>
        <v>0</v>
      </c>
      <c r="M5" s="164">
        <f ca="1">SUMIF(INDIRECT(CONCATENATE("'",MID(M$2,3,2),"Aysén'!","$B$7:$FN$7")),'Res_Año_Tipo Gen'!$B5,INDIRECT(CONCATENATE("'",MID(M$2,3,2),"Aysén'!","$B$374:$FN$374")))</f>
        <v>0</v>
      </c>
      <c r="N5" s="164">
        <f ca="1">SUMIF(INDIRECT(CONCATENATE("'",MID(N$2,3,2),"Aysén'!","$B$7:$FN$7")),'Res_Año_Tipo Gen'!$B5,INDIRECT(CONCATENATE("'",MID(N$2,3,2),"Aysén'!","$B$374:$FN$374")))</f>
        <v>0</v>
      </c>
      <c r="P5" s="163" t="s">
        <v>19</v>
      </c>
      <c r="Q5" s="173">
        <f t="shared" ca="1" si="0"/>
        <v>0</v>
      </c>
      <c r="R5" s="174">
        <f t="shared" ca="1" si="1"/>
        <v>0</v>
      </c>
      <c r="S5" s="174">
        <f t="shared" ca="1" si="2"/>
        <v>0</v>
      </c>
      <c r="T5" s="174">
        <f t="shared" ca="1" si="3"/>
        <v>0</v>
      </c>
      <c r="U5" s="174">
        <f t="shared" ca="1" si="4"/>
        <v>0</v>
      </c>
      <c r="V5" s="174">
        <f t="shared" ca="1" si="5"/>
        <v>0</v>
      </c>
      <c r="W5" s="174">
        <f t="shared" ca="1" si="6"/>
        <v>0</v>
      </c>
      <c r="X5" s="174">
        <f t="shared" ca="1" si="7"/>
        <v>0</v>
      </c>
      <c r="Y5" s="174">
        <f t="shared" ca="1" si="8"/>
        <v>0</v>
      </c>
      <c r="Z5" s="174">
        <f t="shared" ca="1" si="9"/>
        <v>0</v>
      </c>
      <c r="AA5" s="174">
        <f t="shared" ca="1" si="10"/>
        <v>0</v>
      </c>
      <c r="AB5" s="174">
        <f t="shared" ca="1" si="11"/>
        <v>0</v>
      </c>
    </row>
    <row r="6" spans="2:28" x14ac:dyDescent="0.2">
      <c r="B6" s="165" t="s">
        <v>18</v>
      </c>
      <c r="C6" s="166">
        <f ca="1">SUMIF(INDIRECT(CONCATENATE("'",MID(C$2,3,2),"Aysén'!","$B$8:$FN$8")),'Res_Año_Tipo Gen'!$B6,INDIRECT(CONCATENATE("'",MID(C$2,3,2),"Aysén'!","$B$376:$FN$376")))</f>
        <v>85213.224999999962</v>
      </c>
      <c r="D6" s="166">
        <f ca="1">SUMIF(INDIRECT(CONCATENATE("'",MID(D$2,3,2),"Aysén'!","$B$8:$FN$8")),'Res_Año_Tipo Gen'!$B6,INDIRECT(CONCATENATE("'",MID(D$2,3,2),"Aysén'!","$B$375:$FN$375")))</f>
        <v>90512.145999999979</v>
      </c>
      <c r="E6" s="166">
        <f ca="1">SUMIF(INDIRECT(CONCATENATE("'",MID(E$2,3,2),"Aysén'!","$B$8:$FN$8")),'Res_Año_Tipo Gen'!$B6,INDIRECT(CONCATENATE("'",MID(E$2,3,2),"Aysén'!","$B$375:$FN$375")))</f>
        <v>90396.912999999942</v>
      </c>
      <c r="F6" s="166">
        <f ca="1">SUMIF(INDIRECT(CONCATENATE("'",MID(F$2,3,2),"Aysén'!","$B$8:$FN$8")),'Res_Año_Tipo Gen'!$B6,INDIRECT(CONCATENATE("'",MID(F$2,3,2),"Aysén'!","$B$375:$FN$375")))</f>
        <v>89290.082999999984</v>
      </c>
      <c r="G6" s="166">
        <f ca="1">SUMIF(INDIRECT(CONCATENATE("'",MID(G$2,3,2),"Aysén'!","$B$8:$FN$8")),'Res_Año_Tipo Gen'!$B6,INDIRECT(CONCATENATE("'",MID(G$2,3,2),"Aysén'!","$B$376:$FN$376")))</f>
        <v>85924.04399999998</v>
      </c>
      <c r="H6" s="166">
        <f ca="1">SUMIF(INDIRECT(CONCATENATE("'",MID(H$2,3,2),"Aysén'!","$B$8:$FN$8")),'Res_Año_Tipo Gen'!$B6,INDIRECT(CONCATENATE("'",MID(H$2,3,2),"Aysén'!","$B$375:$FN$375")))</f>
        <v>90059.694399999993</v>
      </c>
      <c r="I6" s="166">
        <f ca="1">SUMIF(INDIRECT(CONCATENATE("'",MID(I$2,3,2),"Aysén'!","$B$8:$FN$8")),'Res_Año_Tipo Gen'!$B6,INDIRECT(CONCATENATE("'",MID(I$2,3,2),"Aysén'!","$B$375:$FN$375")))</f>
        <v>95065.35579999999</v>
      </c>
      <c r="J6" s="166">
        <f ca="1">SUMIF(INDIRECT(CONCATENATE("'",MID(J$2,3,2),"Aysén'!","$B$8:$FN$8")),'Res_Año_Tipo Gen'!$B6,INDIRECT(CONCATENATE("'",MID(J$2,3,2),"Aysén'!","$B$375:$FN$375")))</f>
        <v>79549.82759999999</v>
      </c>
      <c r="K6" s="166">
        <f ca="1">SUMIF(INDIRECT(CONCATENATE("'",MID(K$2,3,2),"Aysén'!","$B$7:$FN$7")),'Res_Año_Tipo Gen'!$B6,INDIRECT(CONCATENATE("'",MID(K$2,3,2),"Aysén'!","$B$375:$FN$375")))</f>
        <v>55397.519400000005</v>
      </c>
      <c r="L6" s="166">
        <f ca="1">SUMIF(INDIRECT(CONCATENATE("'",MID(L$2,3,2),"Aysén'!","$B$7:$FN$7")),'Res_Año_Tipo Gen'!$B6,INDIRECT(CONCATENATE("'",MID(L$2,3,2),"Aysén'!","$B$374:$FN$374")))</f>
        <v>104805.84167999997</v>
      </c>
      <c r="M6" s="166">
        <f ca="1">SUMIF(INDIRECT(CONCATENATE("'",MID(M$2,3,2),"Aysén'!","$B$7:$FN$7")),'Res_Año_Tipo Gen'!$B6,INDIRECT(CONCATENATE("'",MID(M$2,3,2),"Aysén'!","$B$374:$FN$374")))</f>
        <v>101299.23360000002</v>
      </c>
      <c r="N6" s="166">
        <f ca="1">SUMIF(INDIRECT(CONCATENATE("'",MID(N$2,3,2),"Aysén'!","$B$7:$FN$7")),'Res_Año_Tipo Gen'!$B6,INDIRECT(CONCATENATE("'",MID(N$2,3,2),"Aysén'!","$B$374:$FN$374")))</f>
        <v>21578.65600000001</v>
      </c>
      <c r="P6" s="165" t="s">
        <v>18</v>
      </c>
      <c r="Q6" s="175">
        <f t="shared" ca="1" si="0"/>
        <v>0.69742206679071506</v>
      </c>
      <c r="R6" s="176">
        <f t="shared" ca="1" si="1"/>
        <v>0.75498086209346538</v>
      </c>
      <c r="S6" s="176">
        <f t="shared" ca="1" si="2"/>
        <v>0.7428793234460318</v>
      </c>
      <c r="T6" s="176">
        <f t="shared" ca="1" si="3"/>
        <v>0.68611939491441143</v>
      </c>
      <c r="U6" s="176">
        <f t="shared" ca="1" si="4"/>
        <v>0.64596429980784265</v>
      </c>
      <c r="V6" s="176">
        <f t="shared" ca="1" si="5"/>
        <v>0.65970607329970388</v>
      </c>
      <c r="W6" s="176">
        <f t="shared" ca="1" si="6"/>
        <v>0.70060830496509796</v>
      </c>
      <c r="X6" s="176">
        <f t="shared" ca="1" si="7"/>
        <v>0.58039276392137318</v>
      </c>
      <c r="Y6" s="176">
        <f t="shared" ca="1" si="8"/>
        <v>0.41206888770343747</v>
      </c>
      <c r="Z6" s="176">
        <f t="shared" ca="1" si="9"/>
        <v>0.76967387298780021</v>
      </c>
      <c r="AA6" s="176">
        <f t="shared" ca="1" si="10"/>
        <v>0.68477861688143959</v>
      </c>
      <c r="AB6" s="176">
        <f t="shared" ca="1" si="11"/>
        <v>0.46116829059199371</v>
      </c>
    </row>
    <row r="7" spans="2:28" x14ac:dyDescent="0.2">
      <c r="B7" s="165" t="s">
        <v>7</v>
      </c>
      <c r="C7" s="166">
        <f ca="1">SUMIF(INDIRECT(CONCATENATE("'",MID(C$2,3,2),"Aysén'!","$B$8:$FN$8")),'Res_Año_Tipo Gen'!$B7,INDIRECT(CONCATENATE("'",MID(C$2,3,2),"Aysén'!","$B$376:$FN$376")))</f>
        <v>0</v>
      </c>
      <c r="D7" s="166">
        <f ca="1">SUMIF(INDIRECT(CONCATENATE("'",MID(D$2,3,2),"Aysén'!","$B$8:$FN$8")),'Res_Año_Tipo Gen'!$B7,INDIRECT(CONCATENATE("'",MID(D$2,3,2),"Aysén'!","$B$375:$FN$375")))</f>
        <v>0</v>
      </c>
      <c r="E7" s="166">
        <f ca="1">SUMIF(INDIRECT(CONCATENATE("'",MID(E$2,3,2),"Aysén'!","$B$8:$FN$8")),'Res_Año_Tipo Gen'!$B7,INDIRECT(CONCATENATE("'",MID(E$2,3,2),"Aysén'!","$B$375:$FN$375")))</f>
        <v>0</v>
      </c>
      <c r="F7" s="166">
        <f ca="1">SUMIF(INDIRECT(CONCATENATE("'",MID(F$2,3,2),"Aysén'!","$B$8:$FN$8")),'Res_Año_Tipo Gen'!$B7,INDIRECT(CONCATENATE("'",MID(F$2,3,2),"Aysén'!","$B$375:$FN$375")))</f>
        <v>0</v>
      </c>
      <c r="G7" s="166">
        <f ca="1">SUMIF(INDIRECT(CONCATENATE("'",MID(G$2,3,2),"Aysén'!","$B$8:$FN$8")),'Res_Año_Tipo Gen'!$B7,INDIRECT(CONCATENATE("'",MID(G$2,3,2),"Aysén'!","$B$376:$FN$376")))</f>
        <v>0</v>
      </c>
      <c r="H7" s="166">
        <f ca="1">SUMIF(INDIRECT(CONCATENATE("'",MID(H$2,3,2),"Aysén'!","$B$8:$FN$8")),'Res_Año_Tipo Gen'!$B7,INDIRECT(CONCATENATE("'",MID(H$2,3,2),"Aysén'!","$B$375:$FN$375")))</f>
        <v>0</v>
      </c>
      <c r="I7" s="166">
        <f ca="1">SUMIF(INDIRECT(CONCATENATE("'",MID(I$2,3,2),"Aysén'!","$B$8:$FN$8")),'Res_Año_Tipo Gen'!$B7,INDIRECT(CONCATENATE("'",MID(I$2,3,2),"Aysén'!","$B$375:$FN$375")))</f>
        <v>0</v>
      </c>
      <c r="J7" s="166">
        <f ca="1">SUMIF(INDIRECT(CONCATENATE("'",MID(J$2,3,2),"Aysén'!","$B$8:$FN$8")),'Res_Año_Tipo Gen'!$B7,INDIRECT(CONCATENATE("'",MID(J$2,3,2),"Aysén'!","$B$375:$FN$375")))</f>
        <v>0</v>
      </c>
      <c r="K7" s="166">
        <f ca="1">SUMIF(INDIRECT(CONCATENATE("'",MID(K$2,3,2),"Aysén'!","$B$7:$FN$7")),'Res_Año_Tipo Gen'!$B7,INDIRECT(CONCATENATE("'",MID(K$2,3,2),"Aysén'!","$B$375:$FN$375")))</f>
        <v>0</v>
      </c>
      <c r="L7" s="166">
        <f ca="1">SUMIF(INDIRECT(CONCATENATE("'",MID(L$2,3,2),"Aysén'!","$B$7:$FN$7")),'Res_Año_Tipo Gen'!$B7,INDIRECT(CONCATENATE("'",MID(L$2,3,2),"Aysén'!","$B$374:$FN$374")))</f>
        <v>0</v>
      </c>
      <c r="M7" s="166">
        <f ca="1">SUMIF(INDIRECT(CONCATENATE("'",MID(M$2,3,2),"Aysén'!","$B$7:$FN$7")),'Res_Año_Tipo Gen'!$B7,INDIRECT(CONCATENATE("'",MID(M$2,3,2),"Aysén'!","$B$374:$FN$374")))</f>
        <v>0</v>
      </c>
      <c r="N7" s="166">
        <f ca="1">SUMIF(INDIRECT(CONCATENATE("'",MID(N$2,3,2),"Aysén'!","$B$7:$FN$7")),'Res_Año_Tipo Gen'!$B7,INDIRECT(CONCATENATE("'",MID(N$2,3,2),"Aysén'!","$B$374:$FN$374")))</f>
        <v>0</v>
      </c>
      <c r="P7" s="165" t="s">
        <v>7</v>
      </c>
      <c r="Q7" s="175">
        <f t="shared" ca="1" si="0"/>
        <v>0</v>
      </c>
      <c r="R7" s="176">
        <f t="shared" ca="1" si="1"/>
        <v>0</v>
      </c>
      <c r="S7" s="176">
        <f t="shared" ca="1" si="2"/>
        <v>0</v>
      </c>
      <c r="T7" s="176">
        <f t="shared" ca="1" si="3"/>
        <v>0</v>
      </c>
      <c r="U7" s="176">
        <f t="shared" ca="1" si="4"/>
        <v>0</v>
      </c>
      <c r="V7" s="176">
        <f t="shared" ca="1" si="5"/>
        <v>0</v>
      </c>
      <c r="W7" s="176">
        <f t="shared" ca="1" si="6"/>
        <v>0</v>
      </c>
      <c r="X7" s="176">
        <f t="shared" ca="1" si="7"/>
        <v>0</v>
      </c>
      <c r="Y7" s="176">
        <f t="shared" ca="1" si="8"/>
        <v>0</v>
      </c>
      <c r="Z7" s="176">
        <f t="shared" ca="1" si="9"/>
        <v>0</v>
      </c>
      <c r="AA7" s="176">
        <f t="shared" ca="1" si="10"/>
        <v>0</v>
      </c>
      <c r="AB7" s="176">
        <f t="shared" ca="1" si="11"/>
        <v>0</v>
      </c>
    </row>
    <row r="8" spans="2:28" x14ac:dyDescent="0.2">
      <c r="B8" s="165" t="s">
        <v>10</v>
      </c>
      <c r="C8" s="166">
        <f ca="1">SUMIF(INDIRECT(CONCATENATE("'",MID(C$2,3,2),"Aysén'!","$B$8:$FN$8")),'Res_Año_Tipo Gen'!$B8,INDIRECT(CONCATENATE("'",MID(C$2,3,2),"Aysén'!","$B$376:$FN$376")))</f>
        <v>0</v>
      </c>
      <c r="D8" s="166">
        <f ca="1">SUMIF(INDIRECT(CONCATENATE("'",MID(D$2,3,2),"Aysén'!","$B$8:$FN$8")),'Res_Año_Tipo Gen'!$B8,INDIRECT(CONCATENATE("'",MID(D$2,3,2),"Aysén'!","$B$375:$FN$375")))</f>
        <v>0</v>
      </c>
      <c r="E8" s="166">
        <f ca="1">SUMIF(INDIRECT(CONCATENATE("'",MID(E$2,3,2),"Aysén'!","$B$8:$FN$8")),'Res_Año_Tipo Gen'!$B8,INDIRECT(CONCATENATE("'",MID(E$2,3,2),"Aysén'!","$B$375:$FN$375")))</f>
        <v>0</v>
      </c>
      <c r="F8" s="166">
        <f ca="1">SUMIF(INDIRECT(CONCATENATE("'",MID(F$2,3,2),"Aysén'!","$B$8:$FN$8")),'Res_Año_Tipo Gen'!$B8,INDIRECT(CONCATENATE("'",MID(F$2,3,2),"Aysén'!","$B$375:$FN$375")))</f>
        <v>0</v>
      </c>
      <c r="G8" s="166">
        <f ca="1">SUMIF(INDIRECT(CONCATENATE("'",MID(G$2,3,2),"Aysén'!","$B$8:$FN$8")),'Res_Año_Tipo Gen'!$B8,INDIRECT(CONCATENATE("'",MID(G$2,3,2),"Aysén'!","$B$376:$FN$376")))</f>
        <v>0</v>
      </c>
      <c r="H8" s="166">
        <f ca="1">SUMIF(INDIRECT(CONCATENATE("'",MID(H$2,3,2),"Aysén'!","$B$8:$FN$8")),'Res_Año_Tipo Gen'!$B8,INDIRECT(CONCATENATE("'",MID(H$2,3,2),"Aysén'!","$B$375:$FN$375")))</f>
        <v>0</v>
      </c>
      <c r="I8" s="166">
        <f ca="1">SUMIF(INDIRECT(CONCATENATE("'",MID(I$2,3,2),"Aysén'!","$B$8:$FN$8")),'Res_Año_Tipo Gen'!$B8,INDIRECT(CONCATENATE("'",MID(I$2,3,2),"Aysén'!","$B$375:$FN$375")))</f>
        <v>0</v>
      </c>
      <c r="J8" s="166">
        <f ca="1">SUMIF(INDIRECT(CONCATENATE("'",MID(J$2,3,2),"Aysén'!","$B$8:$FN$8")),'Res_Año_Tipo Gen'!$B8,INDIRECT(CONCATENATE("'",MID(J$2,3,2),"Aysén'!","$B$375:$FN$375")))</f>
        <v>0</v>
      </c>
      <c r="K8" s="166">
        <f ca="1">SUMIF(INDIRECT(CONCATENATE("'",MID(K$2,3,2),"Aysén'!","$B$7:$FN$7")),'Res_Año_Tipo Gen'!$B8,INDIRECT(CONCATENATE("'",MID(K$2,3,2),"Aysén'!","$B$375:$FN$375")))</f>
        <v>0</v>
      </c>
      <c r="L8" s="166">
        <f ca="1">SUMIF(INDIRECT(CONCATENATE("'",MID(L$2,3,2),"Aysén'!","$B$7:$FN$7")),'Res_Año_Tipo Gen'!$B8,INDIRECT(CONCATENATE("'",MID(L$2,3,2),"Aysén'!","$B$374:$FN$374")))</f>
        <v>0</v>
      </c>
      <c r="M8" s="166">
        <f ca="1">SUMIF(INDIRECT(CONCATENATE("'",MID(M$2,3,2),"Aysén'!","$B$7:$FN$7")),'Res_Año_Tipo Gen'!$B8,INDIRECT(CONCATENATE("'",MID(M$2,3,2),"Aysén'!","$B$374:$FN$374")))</f>
        <v>0</v>
      </c>
      <c r="N8" s="166">
        <f ca="1">SUMIF(INDIRECT(CONCATENATE("'",MID(N$2,3,2),"Aysén'!","$B$7:$FN$7")),'Res_Año_Tipo Gen'!$B8,INDIRECT(CONCATENATE("'",MID(N$2,3,2),"Aysén'!","$B$374:$FN$374")))</f>
        <v>0</v>
      </c>
      <c r="P8" s="165" t="s">
        <v>10</v>
      </c>
      <c r="Q8" s="175">
        <f t="shared" ca="1" si="0"/>
        <v>0</v>
      </c>
      <c r="R8" s="176">
        <f t="shared" ca="1" si="1"/>
        <v>0</v>
      </c>
      <c r="S8" s="176">
        <f t="shared" ca="1" si="2"/>
        <v>0</v>
      </c>
      <c r="T8" s="176">
        <f t="shared" ca="1" si="3"/>
        <v>0</v>
      </c>
      <c r="U8" s="176">
        <f t="shared" ca="1" si="4"/>
        <v>0</v>
      </c>
      <c r="V8" s="176">
        <f t="shared" ca="1" si="5"/>
        <v>0</v>
      </c>
      <c r="W8" s="176">
        <f t="shared" ca="1" si="6"/>
        <v>0</v>
      </c>
      <c r="X8" s="176">
        <f t="shared" ca="1" si="7"/>
        <v>0</v>
      </c>
      <c r="Y8" s="176">
        <f t="shared" ca="1" si="8"/>
        <v>0</v>
      </c>
      <c r="Z8" s="176">
        <f t="shared" ca="1" si="9"/>
        <v>0</v>
      </c>
      <c r="AA8" s="176">
        <f t="shared" ca="1" si="10"/>
        <v>0</v>
      </c>
      <c r="AB8" s="176">
        <f t="shared" ca="1" si="11"/>
        <v>0</v>
      </c>
    </row>
    <row r="9" spans="2:28" x14ac:dyDescent="0.2">
      <c r="B9" s="165" t="s">
        <v>8</v>
      </c>
      <c r="C9" s="166">
        <f ca="1">SUMIF(INDIRECT(CONCATENATE("'",MID(C$2,3,2),"Aysén'!","$B$8:$FN$8")),'Res_Año_Tipo Gen'!$B9,INDIRECT(CONCATENATE("'",MID(C$2,3,2),"Aysén'!","$B$376:$FN$376")))</f>
        <v>0</v>
      </c>
      <c r="D9" s="166">
        <f ca="1">SUMIF(INDIRECT(CONCATENATE("'",MID(D$2,3,2),"Aysén'!","$B$8:$FN$8")),'Res_Año_Tipo Gen'!$B9,INDIRECT(CONCATENATE("'",MID(D$2,3,2),"Aysén'!","$B$375:$FN$375")))</f>
        <v>0</v>
      </c>
      <c r="E9" s="166">
        <f ca="1">SUMIF(INDIRECT(CONCATENATE("'",MID(E$2,3,2),"Aysén'!","$B$8:$FN$8")),'Res_Año_Tipo Gen'!$B9,INDIRECT(CONCATENATE("'",MID(E$2,3,2),"Aysén'!","$B$375:$FN$375")))</f>
        <v>0</v>
      </c>
      <c r="F9" s="166">
        <f ca="1">SUMIF(INDIRECT(CONCATENATE("'",MID(F$2,3,2),"Aysén'!","$B$8:$FN$8")),'Res_Año_Tipo Gen'!$B9,INDIRECT(CONCATENATE("'",MID(F$2,3,2),"Aysén'!","$B$375:$FN$375")))</f>
        <v>0</v>
      </c>
      <c r="G9" s="166">
        <f ca="1">SUMIF(INDIRECT(CONCATENATE("'",MID(G$2,3,2),"Aysén'!","$B$8:$FN$8")),'Res_Año_Tipo Gen'!$B9,INDIRECT(CONCATENATE("'",MID(G$2,3,2),"Aysén'!","$B$376:$FN$376")))</f>
        <v>0</v>
      </c>
      <c r="H9" s="166">
        <f ca="1">SUMIF(INDIRECT(CONCATENATE("'",MID(H$2,3,2),"Aysén'!","$B$8:$FN$8")),'Res_Año_Tipo Gen'!$B9,INDIRECT(CONCATENATE("'",MID(H$2,3,2),"Aysén'!","$B$375:$FN$375")))</f>
        <v>0</v>
      </c>
      <c r="I9" s="166">
        <f ca="1">SUMIF(INDIRECT(CONCATENATE("'",MID(I$2,3,2),"Aysén'!","$B$8:$FN$8")),'Res_Año_Tipo Gen'!$B9,INDIRECT(CONCATENATE("'",MID(I$2,3,2),"Aysén'!","$B$375:$FN$375")))</f>
        <v>0</v>
      </c>
      <c r="J9" s="166">
        <f ca="1">SUMIF(INDIRECT(CONCATENATE("'",MID(J$2,3,2),"Aysén'!","$B$8:$FN$8")),'Res_Año_Tipo Gen'!$B9,INDIRECT(CONCATENATE("'",MID(J$2,3,2),"Aysén'!","$B$375:$FN$375")))</f>
        <v>0</v>
      </c>
      <c r="K9" s="166">
        <f ca="1">SUMIF(INDIRECT(CONCATENATE("'",MID(K$2,3,2),"Aysén'!","$B$7:$FN$7")),'Res_Año_Tipo Gen'!$B9,INDIRECT(CONCATENATE("'",MID(K$2,3,2),"Aysén'!","$B$375:$FN$375")))</f>
        <v>0</v>
      </c>
      <c r="L9" s="166">
        <f ca="1">SUMIF(INDIRECT(CONCATENATE("'",MID(L$2,3,2),"Aysén'!","$B$7:$FN$7")),'Res_Año_Tipo Gen'!$B9,INDIRECT(CONCATENATE("'",MID(L$2,3,2),"Aysén'!","$B$374:$FN$374")))</f>
        <v>0</v>
      </c>
      <c r="M9" s="166">
        <f ca="1">SUMIF(INDIRECT(CONCATENATE("'",MID(M$2,3,2),"Aysén'!","$B$7:$FN$7")),'Res_Año_Tipo Gen'!$B9,INDIRECT(CONCATENATE("'",MID(M$2,3,2),"Aysén'!","$B$374:$FN$374")))</f>
        <v>0</v>
      </c>
      <c r="N9" s="166">
        <f ca="1">SUMIF(INDIRECT(CONCATENATE("'",MID(N$2,3,2),"Aysén'!","$B$7:$FN$7")),'Res_Año_Tipo Gen'!$B9,INDIRECT(CONCATENATE("'",MID(N$2,3,2),"Aysén'!","$B$374:$FN$374")))</f>
        <v>0</v>
      </c>
      <c r="P9" s="165" t="s">
        <v>8</v>
      </c>
      <c r="Q9" s="175">
        <f t="shared" ca="1" si="0"/>
        <v>0</v>
      </c>
      <c r="R9" s="176">
        <f t="shared" ca="1" si="1"/>
        <v>0</v>
      </c>
      <c r="S9" s="176">
        <f t="shared" ca="1" si="2"/>
        <v>0</v>
      </c>
      <c r="T9" s="176">
        <f t="shared" ca="1" si="3"/>
        <v>0</v>
      </c>
      <c r="U9" s="176">
        <f t="shared" ca="1" si="4"/>
        <v>0</v>
      </c>
      <c r="V9" s="176">
        <f t="shared" ca="1" si="5"/>
        <v>0</v>
      </c>
      <c r="W9" s="176">
        <f t="shared" ca="1" si="6"/>
        <v>0</v>
      </c>
      <c r="X9" s="176">
        <f t="shared" ca="1" si="7"/>
        <v>0</v>
      </c>
      <c r="Y9" s="176">
        <f t="shared" ca="1" si="8"/>
        <v>0</v>
      </c>
      <c r="Z9" s="176">
        <f t="shared" ca="1" si="9"/>
        <v>0</v>
      </c>
      <c r="AA9" s="176">
        <f t="shared" ca="1" si="10"/>
        <v>0</v>
      </c>
      <c r="AB9" s="176">
        <f t="shared" ca="1" si="11"/>
        <v>0</v>
      </c>
    </row>
    <row r="10" spans="2:28" x14ac:dyDescent="0.2">
      <c r="B10" s="165" t="s">
        <v>9</v>
      </c>
      <c r="C10" s="166">
        <f ca="1">SUMIF(INDIRECT(CONCATENATE("'",MID(C$2,3,2),"Aysén'!","$B$8:$FN$8")),'Res_Año_Tipo Gen'!$B10,INDIRECT(CONCATENATE("'",MID(C$2,3,2),"Aysén'!","$B$376:$FN$376")))</f>
        <v>0</v>
      </c>
      <c r="D10" s="166">
        <f ca="1">SUMIF(INDIRECT(CONCATENATE("'",MID(D$2,3,2),"Aysén'!","$B$8:$FN$8")),'Res_Año_Tipo Gen'!$B10,INDIRECT(CONCATENATE("'",MID(D$2,3,2),"Aysén'!","$B$375:$FN$375")))</f>
        <v>0</v>
      </c>
      <c r="E10" s="166">
        <f ca="1">SUMIF(INDIRECT(CONCATENATE("'",MID(E$2,3,2),"Aysén'!","$B$8:$FN$8")),'Res_Año_Tipo Gen'!$B10,INDIRECT(CONCATENATE("'",MID(E$2,3,2),"Aysén'!","$B$375:$FN$375")))</f>
        <v>0</v>
      </c>
      <c r="F10" s="166">
        <f ca="1">SUMIF(INDIRECT(CONCATENATE("'",MID(F$2,3,2),"Aysén'!","$B$8:$FN$8")),'Res_Año_Tipo Gen'!$B10,INDIRECT(CONCATENATE("'",MID(F$2,3,2),"Aysén'!","$B$375:$FN$375")))</f>
        <v>0</v>
      </c>
      <c r="G10" s="166">
        <f ca="1">SUMIF(INDIRECT(CONCATENATE("'",MID(G$2,3,2),"Aysén'!","$B$8:$FN$8")),'Res_Año_Tipo Gen'!$B10,INDIRECT(CONCATENATE("'",MID(G$2,3,2),"Aysén'!","$B$376:$FN$376")))</f>
        <v>0</v>
      </c>
      <c r="H10" s="166">
        <f ca="1">SUMIF(INDIRECT(CONCATENATE("'",MID(H$2,3,2),"Aysén'!","$B$8:$FN$8")),'Res_Año_Tipo Gen'!$B10,INDIRECT(CONCATENATE("'",MID(H$2,3,2),"Aysén'!","$B$375:$FN$375")))</f>
        <v>0</v>
      </c>
      <c r="I10" s="166">
        <f ca="1">SUMIF(INDIRECT(CONCATENATE("'",MID(I$2,3,2),"Aysén'!","$B$8:$FN$8")),'Res_Año_Tipo Gen'!$B10,INDIRECT(CONCATENATE("'",MID(I$2,3,2),"Aysén'!","$B$375:$FN$375")))</f>
        <v>0</v>
      </c>
      <c r="J10" s="166">
        <f ca="1">SUMIF(INDIRECT(CONCATENATE("'",MID(J$2,3,2),"Aysén'!","$B$8:$FN$8")),'Res_Año_Tipo Gen'!$B10,INDIRECT(CONCATENATE("'",MID(J$2,3,2),"Aysén'!","$B$375:$FN$375")))</f>
        <v>0</v>
      </c>
      <c r="K10" s="166">
        <f ca="1">SUMIF(INDIRECT(CONCATENATE("'",MID(K$2,3,2),"Aysén'!","$B$7:$FN$7")),'Res_Año_Tipo Gen'!$B10,INDIRECT(CONCATENATE("'",MID(K$2,3,2),"Aysén'!","$B$375:$FN$375")))</f>
        <v>0</v>
      </c>
      <c r="L10" s="166">
        <f ca="1">SUMIF(INDIRECT(CONCATENATE("'",MID(L$2,3,2),"Aysén'!","$B$7:$FN$7")),'Res_Año_Tipo Gen'!$B10,INDIRECT(CONCATENATE("'",MID(L$2,3,2),"Aysén'!","$B$374:$FN$374")))</f>
        <v>0</v>
      </c>
      <c r="M10" s="166">
        <f ca="1">SUMIF(INDIRECT(CONCATENATE("'",MID(M$2,3,2),"Aysén'!","$B$7:$FN$7")),'Res_Año_Tipo Gen'!$B10,INDIRECT(CONCATENATE("'",MID(M$2,3,2),"Aysén'!","$B$374:$FN$374")))</f>
        <v>0</v>
      </c>
      <c r="N10" s="166">
        <f ca="1">SUMIF(INDIRECT(CONCATENATE("'",MID(N$2,3,2),"Aysén'!","$B$7:$FN$7")),'Res_Año_Tipo Gen'!$B10,INDIRECT(CONCATENATE("'",MID(N$2,3,2),"Aysén'!","$B$374:$FN$374")))</f>
        <v>0</v>
      </c>
      <c r="P10" s="165" t="s">
        <v>9</v>
      </c>
      <c r="Q10" s="175">
        <f t="shared" ca="1" si="0"/>
        <v>0</v>
      </c>
      <c r="R10" s="176">
        <f t="shared" ca="1" si="1"/>
        <v>0</v>
      </c>
      <c r="S10" s="176">
        <f t="shared" ca="1" si="2"/>
        <v>0</v>
      </c>
      <c r="T10" s="176">
        <f t="shared" ca="1" si="3"/>
        <v>0</v>
      </c>
      <c r="U10" s="176">
        <f t="shared" ca="1" si="4"/>
        <v>0</v>
      </c>
      <c r="V10" s="176">
        <f t="shared" ca="1" si="5"/>
        <v>0</v>
      </c>
      <c r="W10" s="176">
        <f t="shared" ca="1" si="6"/>
        <v>0</v>
      </c>
      <c r="X10" s="176">
        <f t="shared" ca="1" si="7"/>
        <v>0</v>
      </c>
      <c r="Y10" s="176">
        <f t="shared" ca="1" si="8"/>
        <v>0</v>
      </c>
      <c r="Z10" s="176">
        <f t="shared" ca="1" si="9"/>
        <v>0</v>
      </c>
      <c r="AA10" s="176">
        <f t="shared" ca="1" si="10"/>
        <v>0</v>
      </c>
      <c r="AB10" s="176">
        <f t="shared" ca="1" si="11"/>
        <v>0</v>
      </c>
    </row>
    <row r="11" spans="2:28" x14ac:dyDescent="0.2">
      <c r="B11" s="165" t="s">
        <v>6</v>
      </c>
      <c r="C11" s="166">
        <f ca="1">SUMIF(INDIRECT(CONCATENATE("'",MID(C$2,3,2),"Aysén'!","$B$8:$FN$8")),'Res_Año_Tipo Gen'!$B11,INDIRECT(CONCATENATE("'",MID(C$2,3,2),"Aysén'!","$B$376:$FN$376")))</f>
        <v>29429.839</v>
      </c>
      <c r="D11" s="166">
        <f ca="1">SUMIF(INDIRECT(CONCATENATE("'",MID(D$2,3,2),"Aysén'!","$B$8:$FN$8")),'Res_Año_Tipo Gen'!$B11,INDIRECT(CONCATENATE("'",MID(D$2,3,2),"Aysén'!","$B$375:$FN$375")))</f>
        <v>22049.662999999993</v>
      </c>
      <c r="E11" s="166">
        <f ca="1">SUMIF(INDIRECT(CONCATENATE("'",MID(E$2,3,2),"Aysén'!","$B$8:$FN$8")),'Res_Año_Tipo Gen'!$B11,INDIRECT(CONCATENATE("'",MID(E$2,3,2),"Aysén'!","$B$375:$FN$375")))</f>
        <v>24503.639799999997</v>
      </c>
      <c r="F11" s="166">
        <f ca="1">SUMIF(INDIRECT(CONCATENATE("'",MID(F$2,3,2),"Aysén'!","$B$8:$FN$8")),'Res_Año_Tipo Gen'!$B11,INDIRECT(CONCATENATE("'",MID(F$2,3,2),"Aysén'!","$B$375:$FN$375")))</f>
        <v>33227.902999999998</v>
      </c>
      <c r="G11" s="166">
        <f ca="1">SUMIF(INDIRECT(CONCATENATE("'",MID(G$2,3,2),"Aysén'!","$B$8:$FN$8")),'Res_Año_Tipo Gen'!$B11,INDIRECT(CONCATENATE("'",MID(G$2,3,2),"Aysén'!","$B$376:$FN$376")))</f>
        <v>39671.01999999999</v>
      </c>
      <c r="H11" s="166">
        <f ca="1">SUMIF(INDIRECT(CONCATENATE("'",MID(H$2,3,2),"Aysén'!","$B$8:$FN$8")),'Res_Año_Tipo Gen'!$B11,INDIRECT(CONCATENATE("'",MID(H$2,3,2),"Aysén'!","$B$375:$FN$375")))</f>
        <v>40426.458036000004</v>
      </c>
      <c r="I11" s="166">
        <f ca="1">SUMIF(INDIRECT(CONCATENATE("'",MID(I$2,3,2),"Aysén'!","$B$8:$FN$8")),'Res_Año_Tipo Gen'!$B11,INDIRECT(CONCATENATE("'",MID(I$2,3,2),"Aysén'!","$B$375:$FN$375")))</f>
        <v>34023.875999999982</v>
      </c>
      <c r="J11" s="166">
        <f ca="1">SUMIF(INDIRECT(CONCATENATE("'",MID(J$2,3,2),"Aysén'!","$B$8:$FN$8")),'Res_Año_Tipo Gen'!$B11,INDIRECT(CONCATENATE("'",MID(J$2,3,2),"Aysén'!","$B$375:$FN$375")))</f>
        <v>51732.066000000006</v>
      </c>
      <c r="K11" s="166">
        <f ca="1">SUMIF(INDIRECT(CONCATENATE("'",MID(K$2,3,2),"Aysén'!","$B$7:$FN$7")),'Res_Año_Tipo Gen'!$B11,INDIRECT(CONCATENATE("'",MID(K$2,3,2),"Aysén'!","$B$375:$FN$375")))</f>
        <v>70937.420765000032</v>
      </c>
      <c r="L11" s="166">
        <f ca="1">SUMIF(INDIRECT(CONCATENATE("'",MID(L$2,3,2),"Aysén'!","$B$7:$FN$7")),'Res_Año_Tipo Gen'!$B11,INDIRECT(CONCATENATE("'",MID(L$2,3,2),"Aysén'!","$B$374:$FN$374")))</f>
        <v>24930.783320000006</v>
      </c>
      <c r="M11" s="166">
        <f ca="1">SUMIF(INDIRECT(CONCATENATE("'",MID(M$2,3,2),"Aysén'!","$B$7:$FN$7")),'Res_Año_Tipo Gen'!$B11,INDIRECT(CONCATENATE("'",MID(M$2,3,2),"Aysén'!","$B$374:$FN$374")))</f>
        <v>36709.336272999994</v>
      </c>
      <c r="N11" s="166">
        <f ca="1">SUMIF(INDIRECT(CONCATENATE("'",MID(N$2,3,2),"Aysén'!","$B$7:$FN$7")),'Res_Año_Tipo Gen'!$B11,INDIRECT(CONCATENATE("'",MID(N$2,3,2),"Aysén'!","$B$374:$FN$374")))</f>
        <v>20734.687009289002</v>
      </c>
      <c r="P11" s="165" t="s">
        <v>6</v>
      </c>
      <c r="Q11" s="175">
        <f t="shared" ca="1" si="0"/>
        <v>0.24086659248840775</v>
      </c>
      <c r="R11" s="176">
        <f t="shared" ca="1" si="1"/>
        <v>0.18392088041543489</v>
      </c>
      <c r="S11" s="176">
        <f t="shared" ca="1" si="2"/>
        <v>0.20137023215150354</v>
      </c>
      <c r="T11" s="176">
        <f t="shared" ca="1" si="3"/>
        <v>0.25532856432258844</v>
      </c>
      <c r="U11" s="176">
        <f t="shared" ca="1" si="4"/>
        <v>0.29824088187658998</v>
      </c>
      <c r="V11" s="176">
        <f t="shared" ca="1" si="5"/>
        <v>0.29613224945991845</v>
      </c>
      <c r="W11" s="176">
        <f t="shared" ca="1" si="6"/>
        <v>0.25074760297381299</v>
      </c>
      <c r="X11" s="176">
        <f t="shared" ca="1" si="7"/>
        <v>0.37743534681278057</v>
      </c>
      <c r="Y11" s="176">
        <f t="shared" ca="1" si="8"/>
        <v>0.52766088423779289</v>
      </c>
      <c r="Z11" s="176">
        <f t="shared" ca="1" si="9"/>
        <v>0.1830868608747197</v>
      </c>
      <c r="AA11" s="176">
        <f t="shared" ca="1" si="10"/>
        <v>0.24815359037090082</v>
      </c>
      <c r="AB11" s="176">
        <f t="shared" ca="1" si="11"/>
        <v>0.44313140559049752</v>
      </c>
    </row>
    <row r="12" spans="2:28" x14ac:dyDescent="0.2">
      <c r="B12" s="165" t="s">
        <v>11</v>
      </c>
      <c r="C12" s="166">
        <f ca="1">SUMIF(INDIRECT(CONCATENATE("'",MID(C$2,3,2),"Aysén'!","$B$8:$FN$8")),'Res_Año_Tipo Gen'!$B12,INDIRECT(CONCATENATE("'",MID(C$2,3,2),"Aysén'!","$B$376:$FN$376")))</f>
        <v>0</v>
      </c>
      <c r="D12" s="166">
        <f ca="1">SUMIF(INDIRECT(CONCATENATE("'",MID(D$2,3,2),"Aysén'!","$B$8:$FN$8")),'Res_Año_Tipo Gen'!$B12,INDIRECT(CONCATENATE("'",MID(D$2,3,2),"Aysén'!","$B$375:$FN$375")))</f>
        <v>0</v>
      </c>
      <c r="E12" s="166">
        <f ca="1">SUMIF(INDIRECT(CONCATENATE("'",MID(E$2,3,2),"Aysén'!","$B$8:$FN$8")),'Res_Año_Tipo Gen'!$B12,INDIRECT(CONCATENATE("'",MID(E$2,3,2),"Aysén'!","$B$375:$FN$375")))</f>
        <v>0</v>
      </c>
      <c r="F12" s="166">
        <f ca="1">SUMIF(INDIRECT(CONCATENATE("'",MID(F$2,3,2),"Aysén'!","$B$8:$FN$8")),'Res_Año_Tipo Gen'!$B12,INDIRECT(CONCATENATE("'",MID(F$2,3,2),"Aysén'!","$B$375:$FN$375")))</f>
        <v>0</v>
      </c>
      <c r="G12" s="166">
        <f ca="1">SUMIF(INDIRECT(CONCATENATE("'",MID(G$2,3,2),"Aysén'!","$B$8:$FN$8")),'Res_Año_Tipo Gen'!$B12,INDIRECT(CONCATENATE("'",MID(G$2,3,2),"Aysén'!","$B$376:$FN$376")))</f>
        <v>0</v>
      </c>
      <c r="H12" s="166">
        <f ca="1">SUMIF(INDIRECT(CONCATENATE("'",MID(H$2,3,2),"Aysén'!","$B$8:$FN$8")),'Res_Año_Tipo Gen'!$B12,INDIRECT(CONCATENATE("'",MID(H$2,3,2),"Aysén'!","$B$375:$FN$375")))</f>
        <v>0</v>
      </c>
      <c r="I12" s="166">
        <f ca="1">SUMIF(INDIRECT(CONCATENATE("'",MID(I$2,3,2),"Aysén'!","$B$8:$FN$8")),'Res_Año_Tipo Gen'!$B12,INDIRECT(CONCATENATE("'",MID(I$2,3,2),"Aysén'!","$B$375:$FN$375")))</f>
        <v>0</v>
      </c>
      <c r="J12" s="166">
        <f ca="1">SUMIF(INDIRECT(CONCATENATE("'",MID(J$2,3,2),"Aysén'!","$B$8:$FN$8")),'Res_Año_Tipo Gen'!$B12,INDIRECT(CONCATENATE("'",MID(J$2,3,2),"Aysén'!","$B$375:$FN$375")))</f>
        <v>0</v>
      </c>
      <c r="K12" s="166">
        <f ca="1">SUMIF(INDIRECT(CONCATENATE("'",MID(K$2,3,2),"Aysén'!","$B$7:$FN$7")),'Res_Año_Tipo Gen'!$B12,INDIRECT(CONCATENATE("'",MID(K$2,3,2),"Aysén'!","$B$375:$FN$375")))</f>
        <v>0</v>
      </c>
      <c r="L12" s="166">
        <f ca="1">SUMIF(INDIRECT(CONCATENATE("'",MID(L$2,3,2),"Aysén'!","$B$7:$FN$7")),'Res_Año_Tipo Gen'!$B12,INDIRECT(CONCATENATE("'",MID(L$2,3,2),"Aysén'!","$B$374:$FN$374")))</f>
        <v>0</v>
      </c>
      <c r="M12" s="166">
        <f ca="1">SUMIF(INDIRECT(CONCATENATE("'",MID(M$2,3,2),"Aysén'!","$B$7:$FN$7")),'Res_Año_Tipo Gen'!$B12,INDIRECT(CONCATENATE("'",MID(M$2,3,2),"Aysén'!","$B$374:$FN$374")))</f>
        <v>0</v>
      </c>
      <c r="N12" s="166">
        <f ca="1">SUMIF(INDIRECT(CONCATENATE("'",MID(N$2,3,2),"Aysén'!","$B$7:$FN$7")),'Res_Año_Tipo Gen'!$B12,INDIRECT(CONCATENATE("'",MID(N$2,3,2),"Aysén'!","$B$374:$FN$374")))</f>
        <v>0</v>
      </c>
      <c r="P12" s="165" t="s">
        <v>11</v>
      </c>
      <c r="Q12" s="175">
        <f t="shared" ca="1" si="0"/>
        <v>0</v>
      </c>
      <c r="R12" s="176">
        <f t="shared" ca="1" si="1"/>
        <v>0</v>
      </c>
      <c r="S12" s="176">
        <f t="shared" ca="1" si="2"/>
        <v>0</v>
      </c>
      <c r="T12" s="176">
        <f t="shared" ca="1" si="3"/>
        <v>0</v>
      </c>
      <c r="U12" s="176">
        <f t="shared" ca="1" si="4"/>
        <v>0</v>
      </c>
      <c r="V12" s="176">
        <f t="shared" ca="1" si="5"/>
        <v>0</v>
      </c>
      <c r="W12" s="176">
        <f t="shared" ca="1" si="6"/>
        <v>0</v>
      </c>
      <c r="X12" s="176">
        <f t="shared" ca="1" si="7"/>
        <v>0</v>
      </c>
      <c r="Y12" s="176">
        <f t="shared" ca="1" si="8"/>
        <v>0</v>
      </c>
      <c r="Z12" s="176">
        <f t="shared" ca="1" si="9"/>
        <v>0</v>
      </c>
      <c r="AA12" s="176">
        <f t="shared" ca="1" si="10"/>
        <v>0</v>
      </c>
      <c r="AB12" s="176">
        <f t="shared" ca="1" si="11"/>
        <v>0</v>
      </c>
    </row>
    <row r="13" spans="2:28" x14ac:dyDescent="0.2">
      <c r="B13" s="161" t="s">
        <v>42</v>
      </c>
      <c r="C13" s="162">
        <f ca="1">SUMIF(INDIRECT(CONCATENATE("'",MID(C$2,3,2),"Aysén'!","$B$8:$FN$8")),'Res_Año_Tipo Gen'!$B13,INDIRECT(CONCATENATE("'",MID(C$2,3,2),"Aysén'!","$B$376:$FN$376")))</f>
        <v>7540.0859999999993</v>
      </c>
      <c r="D13" s="162">
        <f ca="1">SUMIF(INDIRECT(CONCATENATE("'",MID(D$2,3,2),"Aysén'!","$B$8:$FN$8")),'Res_Año_Tipo Gen'!$B13,INDIRECT(CONCATENATE("'",MID(D$2,3,2),"Aysén'!","$B$375:$FN$375")))</f>
        <v>7324.8670000000056</v>
      </c>
      <c r="E13" s="162">
        <f ca="1">SUMIF(INDIRECT(CONCATENATE("'",MID(E$2,3,2),"Aysén'!","$B$8:$FN$8")),'Res_Año_Tipo Gen'!$B13,INDIRECT(CONCATENATE("'",MID(E$2,3,2),"Aysén'!","$B$375:$FN$375")))</f>
        <v>6783.9659999999994</v>
      </c>
      <c r="F13" s="162">
        <f ca="1">SUMIF(INDIRECT(CONCATENATE("'",MID(F$2,3,2),"Aysén'!","$B$8:$FN$8")),'Res_Año_Tipo Gen'!$B13,INDIRECT(CONCATENATE("'",MID(F$2,3,2),"Aysén'!","$B$375:$FN$375")))</f>
        <v>7619.8349999999982</v>
      </c>
      <c r="G13" s="162">
        <f ca="1">SUMIF(INDIRECT(CONCATENATE("'",MID(G$2,3,2),"Aysén'!","$B$8:$FN$8")),'Res_Año_Tipo Gen'!$B13,INDIRECT(CONCATENATE("'",MID(G$2,3,2),"Aysén'!","$B$376:$FN$376")))</f>
        <v>7421.6429999999982</v>
      </c>
      <c r="H13" s="162">
        <f ca="1">SUMIF(INDIRECT(CONCATENATE("'",MID(H$2,3,2),"Aysén'!","$B$8:$FN$8")),'Res_Año_Tipo Gen'!$B13,INDIRECT(CONCATENATE("'",MID(H$2,3,2),"Aysén'!","$B$375:$FN$375")))</f>
        <v>6028.7259999999978</v>
      </c>
      <c r="I13" s="162">
        <f ca="1">SUMIF(INDIRECT(CONCATENATE("'",MID(I$2,3,2),"Aysén'!","$B$8:$FN$8")),'Res_Año_Tipo Gen'!$B13,INDIRECT(CONCATENATE("'",MID(I$2,3,2),"Aysén'!","$B$375:$FN$375")))</f>
        <v>6600.5039999999999</v>
      </c>
      <c r="J13" s="162">
        <f ca="1">SUMIF(INDIRECT(CONCATENATE("'",MID(J$2,3,2),"Aysén'!","$B$8:$FN$8")),'Res_Año_Tipo Gen'!$B13,INDIRECT(CONCATENATE("'",MID(J$2,3,2),"Aysén'!","$B$375:$FN$375")))</f>
        <v>5780.1659999999993</v>
      </c>
      <c r="K13" s="162">
        <f ca="1">SUMIF(INDIRECT(CONCATENATE("'",MID(K$2,3,2),"Aysén'!","$B$7:$FN$7")),'Res_Año_Tipo Gen'!$B13,INDIRECT(CONCATENATE("'",MID(K$2,3,2),"Aysén'!","$B$375:$FN$375")))</f>
        <v>8102.5800000000027</v>
      </c>
      <c r="L13" s="162">
        <f ca="1">SUMIF(INDIRECT(CONCATENATE("'",MID(L$2,3,2),"Aysén'!","$B$7:$FN$7")),'Res_Año_Tipo Gen'!$B13,INDIRECT(CONCATENATE("'",MID(L$2,3,2),"Aysén'!","$B$374:$FN$374")))</f>
        <v>6432.5310000000009</v>
      </c>
      <c r="M13" s="162">
        <f ca="1">SUMIF(INDIRECT(CONCATENATE("'",MID(M$2,3,2),"Aysén'!","$B$7:$FN$7")),'Res_Año_Tipo Gen'!$B13,INDIRECT(CONCATENATE("'",MID(M$2,3,2),"Aysén'!","$B$374:$FN$374")))</f>
        <v>9921.3320000000022</v>
      </c>
      <c r="N13" s="162">
        <f ca="1">SUMIF(INDIRECT(CONCATENATE("'",MID(N$2,3,2),"Aysén'!","$B$7:$FN$7")),'Res_Año_Tipo Gen'!$B13,INDIRECT(CONCATENATE("'",MID(N$2,3,2),"Aysén'!","$B$374:$FN$374")))</f>
        <v>4477.9399999999996</v>
      </c>
      <c r="P13" s="161" t="s">
        <v>42</v>
      </c>
      <c r="Q13" s="171">
        <f t="shared" ca="1" si="0"/>
        <v>6.1711340720876806E-2</v>
      </c>
      <c r="R13" s="172">
        <f t="shared" ca="1" si="1"/>
        <v>6.1098257491099379E-2</v>
      </c>
      <c r="S13" s="172">
        <f t="shared" ca="1" si="2"/>
        <v>5.5750444402464114E-2</v>
      </c>
      <c r="T13" s="172">
        <f t="shared" ca="1" si="3"/>
        <v>5.855204076300001E-2</v>
      </c>
      <c r="U13" s="172">
        <f t="shared" ca="1" si="4"/>
        <v>5.5794818315566909E-2</v>
      </c>
      <c r="V13" s="172">
        <f t="shared" ca="1" si="5"/>
        <v>4.4161677240377457E-2</v>
      </c>
      <c r="W13" s="172">
        <f t="shared" ca="1" si="6"/>
        <v>4.8644092061088669E-2</v>
      </c>
      <c r="X13" s="172">
        <f t="shared" ca="1" si="7"/>
        <v>4.2171889265846106E-2</v>
      </c>
      <c r="Y13" s="172">
        <f t="shared" ca="1" si="8"/>
        <v>6.0270228058769706E-2</v>
      </c>
      <c r="Z13" s="172">
        <f t="shared" ca="1" si="9"/>
        <v>4.7239266137479766E-2</v>
      </c>
      <c r="AA13" s="172">
        <f t="shared" ca="1" si="10"/>
        <v>6.7067792747659713E-2</v>
      </c>
      <c r="AB13" s="172">
        <f t="shared" ca="1" si="11"/>
        <v>9.5700303817508894E-2</v>
      </c>
    </row>
    <row r="14" spans="2:28" s="73" customFormat="1" x14ac:dyDescent="0.2">
      <c r="B14" s="167" t="s">
        <v>1</v>
      </c>
      <c r="C14" s="168">
        <f t="shared" ref="C14:L14" ca="1" si="13">+SUM(C5:C13)</f>
        <v>122183.14999999995</v>
      </c>
      <c r="D14" s="168">
        <f t="shared" ca="1" si="13"/>
        <v>119886.67599999998</v>
      </c>
      <c r="E14" s="168">
        <f t="shared" ca="1" si="13"/>
        <v>121684.51879999995</v>
      </c>
      <c r="F14" s="168">
        <f t="shared" ca="1" si="13"/>
        <v>130137.82099999997</v>
      </c>
      <c r="G14" s="168">
        <f t="shared" ca="1" si="13"/>
        <v>133016.70699999997</v>
      </c>
      <c r="H14" s="168">
        <f t="shared" ca="1" si="13"/>
        <v>136514.878436</v>
      </c>
      <c r="I14" s="168">
        <f t="shared" ca="1" si="13"/>
        <v>135689.73579999997</v>
      </c>
      <c r="J14" s="168">
        <f t="shared" ca="1" si="13"/>
        <v>137062.05960000001</v>
      </c>
      <c r="K14" s="168">
        <f t="shared" ca="1" si="13"/>
        <v>134437.52016500005</v>
      </c>
      <c r="L14" s="168">
        <f t="shared" ca="1" si="13"/>
        <v>136169.15599999996</v>
      </c>
      <c r="M14" s="168">
        <f t="shared" ref="M14:N14" ca="1" si="14">+SUM(M5:M13)</f>
        <v>147929.90187300002</v>
      </c>
      <c r="N14" s="168">
        <f t="shared" ca="1" si="14"/>
        <v>46791.283009289014</v>
      </c>
      <c r="P14" s="167" t="s">
        <v>1</v>
      </c>
      <c r="Q14" s="177">
        <f t="shared" ca="1" si="0"/>
        <v>0.99999999999999956</v>
      </c>
      <c r="R14" s="178">
        <f t="shared" ca="1" si="1"/>
        <v>0.99999999999999967</v>
      </c>
      <c r="S14" s="178">
        <f t="shared" ca="1" si="2"/>
        <v>0.99999999999999956</v>
      </c>
      <c r="T14" s="178">
        <f t="shared" ca="1" si="3"/>
        <v>0.99999999999999978</v>
      </c>
      <c r="U14" s="178">
        <f t="shared" ca="1" si="4"/>
        <v>0.99999999999999956</v>
      </c>
      <c r="V14" s="178">
        <f t="shared" ca="1" si="5"/>
        <v>0.99999999999999978</v>
      </c>
      <c r="W14" s="178">
        <f t="shared" ca="1" si="6"/>
        <v>0.99999999999999956</v>
      </c>
      <c r="X14" s="178">
        <f t="shared" ca="1" si="7"/>
        <v>1</v>
      </c>
      <c r="Y14" s="178">
        <f t="shared" ca="1" si="8"/>
        <v>1.0000000000000002</v>
      </c>
      <c r="Z14" s="178">
        <f t="shared" ca="1" si="9"/>
        <v>0.99999999999999956</v>
      </c>
      <c r="AA14" s="178">
        <f t="shared" ca="1" si="10"/>
        <v>1.0000000000000002</v>
      </c>
      <c r="AB14" s="178">
        <f t="shared" ca="1" si="11"/>
        <v>1.0000000000000002</v>
      </c>
    </row>
    <row r="15" spans="2:28" ht="14.25" thickBot="1" x14ac:dyDescent="0.3">
      <c r="C15" s="130">
        <f t="shared" ref="C15:L15" ca="1" si="15">+ROUND(C14-C4,0)</f>
        <v>0</v>
      </c>
      <c r="D15" s="130">
        <f t="shared" ca="1" si="15"/>
        <v>0</v>
      </c>
      <c r="E15" s="130">
        <f t="shared" ca="1" si="15"/>
        <v>0</v>
      </c>
      <c r="F15" s="130">
        <f t="shared" ca="1" si="15"/>
        <v>0</v>
      </c>
      <c r="G15" s="130">
        <f t="shared" ca="1" si="15"/>
        <v>0</v>
      </c>
      <c r="H15" s="130">
        <f t="shared" ca="1" si="15"/>
        <v>0</v>
      </c>
      <c r="I15" s="130">
        <f t="shared" ca="1" si="15"/>
        <v>0</v>
      </c>
      <c r="J15" s="130">
        <f t="shared" ca="1" si="15"/>
        <v>0</v>
      </c>
      <c r="K15" s="130">
        <f t="shared" ca="1" si="15"/>
        <v>0</v>
      </c>
      <c r="L15" s="130">
        <f t="shared" ca="1" si="15"/>
        <v>0</v>
      </c>
      <c r="M15" s="130">
        <f t="shared" ref="M15:N15" ca="1" si="16">+ROUND(M14-M4,0)</f>
        <v>0</v>
      </c>
      <c r="N15" s="130">
        <f t="shared" ca="1" si="16"/>
        <v>0</v>
      </c>
    </row>
    <row r="16" spans="2:28" ht="13.5" thickTop="1" x14ac:dyDescent="0.2">
      <c r="B16" s="158" t="s">
        <v>57</v>
      </c>
      <c r="C16" s="158">
        <f t="shared" ref="C16:L16" si="17">+C2</f>
        <v>2008</v>
      </c>
      <c r="D16" s="158">
        <f t="shared" si="17"/>
        <v>2009</v>
      </c>
      <c r="E16" s="158">
        <f t="shared" si="17"/>
        <v>2010</v>
      </c>
      <c r="F16" s="158">
        <f t="shared" si="17"/>
        <v>2011</v>
      </c>
      <c r="G16" s="158">
        <f t="shared" si="17"/>
        <v>2012</v>
      </c>
      <c r="H16" s="158">
        <f t="shared" si="17"/>
        <v>2013</v>
      </c>
      <c r="I16" s="158">
        <f t="shared" si="17"/>
        <v>2014</v>
      </c>
      <c r="J16" s="158">
        <f t="shared" si="17"/>
        <v>2015</v>
      </c>
      <c r="K16" s="158">
        <f t="shared" si="17"/>
        <v>2016</v>
      </c>
      <c r="L16" s="158">
        <f t="shared" si="17"/>
        <v>2017</v>
      </c>
      <c r="M16" s="158">
        <f t="shared" ref="M16:N16" si="18">+M2</f>
        <v>2018</v>
      </c>
      <c r="N16" s="158">
        <f t="shared" si="18"/>
        <v>2019</v>
      </c>
      <c r="P16" s="158" t="s">
        <v>58</v>
      </c>
      <c r="Q16" s="158">
        <f t="shared" ref="Q16:Y16" si="19">+Q2</f>
        <v>2008</v>
      </c>
      <c r="R16" s="158">
        <f t="shared" si="19"/>
        <v>2009</v>
      </c>
      <c r="S16" s="158">
        <f t="shared" si="19"/>
        <v>2010</v>
      </c>
      <c r="T16" s="158">
        <f t="shared" si="19"/>
        <v>2011</v>
      </c>
      <c r="U16" s="158">
        <f t="shared" si="19"/>
        <v>2012</v>
      </c>
      <c r="V16" s="158">
        <f t="shared" si="19"/>
        <v>2013</v>
      </c>
      <c r="W16" s="158">
        <f t="shared" si="19"/>
        <v>2014</v>
      </c>
      <c r="X16" s="158">
        <f t="shared" si="19"/>
        <v>2015</v>
      </c>
      <c r="Y16" s="158">
        <f t="shared" si="19"/>
        <v>2016</v>
      </c>
      <c r="Z16" s="158">
        <f t="shared" ref="Z16:AA16" si="20">+Z2</f>
        <v>2017</v>
      </c>
      <c r="AA16" s="158">
        <f t="shared" si="20"/>
        <v>2018</v>
      </c>
      <c r="AB16" s="158">
        <f t="shared" ref="AB16" si="21">+AB2</f>
        <v>2019</v>
      </c>
    </row>
    <row r="17" spans="2:28" x14ac:dyDescent="0.2">
      <c r="B17" s="159"/>
      <c r="C17" s="160">
        <f ca="1">+VLOOKUP(C16,Res_Mes!$H$7:$L$7,3)</f>
        <v>7632.5279999999984</v>
      </c>
      <c r="D17" s="160">
        <f ca="1">+VLOOKUP(D16,Res_Mes!$H$7:$L$8,3)</f>
        <v>7632.076</v>
      </c>
      <c r="E17" s="160">
        <f ca="1">+VLOOKUP(E16,Res_Mes!$H$7:$L$9,3)</f>
        <v>7917.6779999999999</v>
      </c>
      <c r="F17" s="160">
        <f ca="1">+VLOOKUP(F16,Res_Mes!$H$7:$L$10,3)</f>
        <v>8530.482</v>
      </c>
      <c r="G17" s="160">
        <f ca="1">+VLOOKUP(G16,Res_Mes!$H$7:$L$11,3)</f>
        <v>9107.9710000000014</v>
      </c>
      <c r="H17" s="160">
        <f ca="1">+VLOOKUP(H16,Res_Mes!$H$7:$L$19,3)</f>
        <v>9542.8860000000004</v>
      </c>
      <c r="I17" s="160">
        <f ca="1">+VLOOKUP(I16,Res_Mes!$H$7:$L$19,3)</f>
        <v>10103.591</v>
      </c>
      <c r="J17" s="160">
        <f ca="1">+VLOOKUP(J16,Res_Mes!$H$7:$L$19,3)</f>
        <v>10715.901000000002</v>
      </c>
      <c r="K17" s="160">
        <f ca="1">+VLOOKUP(K16,Res_Mes!$H$7:$L$19,3)</f>
        <v>11150.112000000001</v>
      </c>
      <c r="L17" s="160">
        <f ca="1">+VLOOKUP(L16,Res_Mes!$H$7:$L$19,3)</f>
        <v>11824.848000000002</v>
      </c>
      <c r="M17" s="160">
        <f ca="1">+VLOOKUP(M16,Res_Mes!$H$7:$L$19,3)</f>
        <v>12401.754000000001</v>
      </c>
      <c r="N17" s="160">
        <f ca="1">+VLOOKUP(N16,Res_Mes!$H$7:$L$19,3)</f>
        <v>4214.491</v>
      </c>
      <c r="P17" s="159"/>
      <c r="Q17" s="169">
        <f t="shared" ref="Q17:Q28" ca="1" si="22">+C17/C$17</f>
        <v>1</v>
      </c>
      <c r="R17" s="170">
        <f t="shared" ref="R17:R28" ca="1" si="23">+D17/D$17</f>
        <v>1</v>
      </c>
      <c r="S17" s="170">
        <f t="shared" ref="S17:S28" ca="1" si="24">+E17/E$17</f>
        <v>1</v>
      </c>
      <c r="T17" s="170">
        <f t="shared" ref="T17:T28" ca="1" si="25">+F17/F$17</f>
        <v>1</v>
      </c>
      <c r="U17" s="170">
        <f t="shared" ref="U17:U28" ca="1" si="26">+G17/G$17</f>
        <v>1</v>
      </c>
      <c r="V17" s="170">
        <f t="shared" ref="V17:V28" ca="1" si="27">+H17/H$17</f>
        <v>1</v>
      </c>
      <c r="W17" s="170">
        <f t="shared" ref="W17:W28" ca="1" si="28">+I17/I$17</f>
        <v>1</v>
      </c>
      <c r="X17" s="170">
        <f t="shared" ref="X17:X28" ca="1" si="29">+J17/J$17</f>
        <v>1</v>
      </c>
      <c r="Y17" s="170">
        <f t="shared" ref="Y17:Y28" ca="1" si="30">+K17/K$17</f>
        <v>1</v>
      </c>
      <c r="Z17" s="170">
        <f t="shared" ref="Z17:Z28" ca="1" si="31">+L17/L$17</f>
        <v>1</v>
      </c>
      <c r="AA17" s="170">
        <f t="shared" ref="AA17:AA28" ca="1" si="32">+M17/M$17</f>
        <v>1</v>
      </c>
      <c r="AB17" s="170">
        <f t="shared" ref="AB17:AB28" ca="1" si="33">+N17/N$17</f>
        <v>1</v>
      </c>
    </row>
    <row r="18" spans="2:28" x14ac:dyDescent="0.2">
      <c r="B18" s="161" t="s">
        <v>1</v>
      </c>
      <c r="C18" s="162">
        <f t="shared" ref="C18:H18" ca="1" si="34">VLOOKUP("Total Anual",INDIRECT(CONCATENATE("'",MID(C16,3,2),"Gral. Carrera'!","$B$8:$FN$377")),MATCH("TOTAL",INDIRECT(CONCATENATE("'",MID(C16,3,2),"Gral. Carrera'!","$B$7:$FN$7")),0))</f>
        <v>7632.5280000000021</v>
      </c>
      <c r="D18" s="162">
        <f t="shared" ca="1" si="34"/>
        <v>7632.0759999999955</v>
      </c>
      <c r="E18" s="162">
        <f t="shared" ca="1" si="34"/>
        <v>7917.677999999999</v>
      </c>
      <c r="F18" s="162">
        <f t="shared" ca="1" si="34"/>
        <v>8530.4820000000018</v>
      </c>
      <c r="G18" s="162">
        <f t="shared" ca="1" si="34"/>
        <v>9107.9709999999995</v>
      </c>
      <c r="H18" s="162">
        <f t="shared" ca="1" si="34"/>
        <v>9542.8860000000022</v>
      </c>
      <c r="I18" s="162">
        <f ca="1">VLOOKUP("Total Anual",INDIRECT(CONCATENATE("'",MID(I16,3,2),"Gral. Carrera'!","$B$8:$FN$377")),MATCH("TOTAL",INDIRECT(CONCATENATE("'",MID(I16,3,2),"Gral. Carrera'!","$B$7:$FN$7")),0))</f>
        <v>10103.591000000006</v>
      </c>
      <c r="J18" s="162">
        <f ca="1">VLOOKUP("Total Anual",INDIRECT(CONCATENATE("'",MID(J16,3,2),"Gral. Carrera'!","$B$8:$FN$377")),MATCH("TOTAL",INDIRECT(CONCATENATE("'",MID(J16,3,2),"Gral. Carrera'!","$B$7:$FN$7")),0))</f>
        <v>10715.901</v>
      </c>
      <c r="K18" s="162">
        <f ca="1">VLOOKUP("Total Anual",INDIRECT(CONCATENATE("'",MID(K16,3,2),"Gral. Carrera'!","$B$8:$FN$375")),MATCH("TOTAL",INDIRECT(CONCATENATE("'",MID(K16,3,2),"Gral. Carrera'!","$B$6:$FN$6")),0))</f>
        <v>11150.112000000003</v>
      </c>
      <c r="L18" s="162">
        <f ca="1">VLOOKUP("Total Anual",INDIRECT(CONCATENATE("'",MID(L16,3,2),"Gral. Carrera'!","$B$8:$FN$375")),MATCH("TOTAL",INDIRECT(CONCATENATE("'",MID(L16,3,2),"Gral. Carrera'!","$B$6:$FN$6")),0))</f>
        <v>11824.847999999998</v>
      </c>
      <c r="M18" s="162">
        <f ca="1">VLOOKUP("Total Anual",INDIRECT(CONCATENATE("'",MID(M16,3,2),"Gral. Carrera'!","$B$8:$FN$375")),MATCH("TOTAL",INDIRECT(CONCATENATE("'",MID(M16,3,2),"Gral. Carrera'!","$B$6:$FN$6")),0))</f>
        <v>12401.753999999995</v>
      </c>
      <c r="N18" s="162">
        <f ca="1">VLOOKUP("Total Anual",INDIRECT(CONCATENATE("'",MID(N16,3,2),"Gral. Carrera'!","$B$8:$FN$375")),MATCH("TOTAL",INDIRECT(CONCATENATE("'",MID(N16,3,2),"Gral. Carrera'!","$B$6:$FN$6")),0))</f>
        <v>4214.491</v>
      </c>
      <c r="P18" s="161" t="s">
        <v>1</v>
      </c>
      <c r="Q18" s="171">
        <f t="shared" ca="1" si="22"/>
        <v>1.0000000000000004</v>
      </c>
      <c r="R18" s="172">
        <f t="shared" ca="1" si="23"/>
        <v>0.99999999999999944</v>
      </c>
      <c r="S18" s="172">
        <f t="shared" ca="1" si="24"/>
        <v>0.99999999999999989</v>
      </c>
      <c r="T18" s="172">
        <f t="shared" ca="1" si="25"/>
        <v>1.0000000000000002</v>
      </c>
      <c r="U18" s="172">
        <f t="shared" ca="1" si="26"/>
        <v>0.99999999999999978</v>
      </c>
      <c r="V18" s="172">
        <f t="shared" ca="1" si="27"/>
        <v>1.0000000000000002</v>
      </c>
      <c r="W18" s="172">
        <f t="shared" ca="1" si="28"/>
        <v>1.0000000000000004</v>
      </c>
      <c r="X18" s="172">
        <f t="shared" ca="1" si="29"/>
        <v>0.99999999999999978</v>
      </c>
      <c r="Y18" s="172">
        <f t="shared" ca="1" si="30"/>
        <v>1.0000000000000002</v>
      </c>
      <c r="Z18" s="172">
        <f t="shared" ca="1" si="31"/>
        <v>0.99999999999999967</v>
      </c>
      <c r="AA18" s="172">
        <f t="shared" ca="1" si="32"/>
        <v>0.99999999999999956</v>
      </c>
      <c r="AB18" s="172">
        <f t="shared" ca="1" si="33"/>
        <v>1</v>
      </c>
    </row>
    <row r="19" spans="2:28" x14ac:dyDescent="0.2">
      <c r="B19" s="163" t="s">
        <v>19</v>
      </c>
      <c r="C19" s="164">
        <f ca="1">SUMIF(INDIRECT(CONCATENATE("'",MID(C$2,3,2),"Gral. Carrera'!","$B$8:$FN$8")),'Res_Año_Tipo Gen'!$B19,INDIRECT(CONCATENATE("'",MID(C$2,3,2),"Gral. Carrera'!","$B$376:$FN$376")))</f>
        <v>0</v>
      </c>
      <c r="D19" s="164">
        <f ca="1">SUMIF(INDIRECT(CONCATENATE("'",MID(D$2,3,2),"Gral. Carrera'!","$B$8:$FN$8")),'Res_Año_Tipo Gen'!$B19,INDIRECT(CONCATENATE("'",MID(D$2,3,2),"Gral. Carrera'!","$B$375:$FN$375")))</f>
        <v>0</v>
      </c>
      <c r="E19" s="164">
        <f ca="1">SUMIF(INDIRECT(CONCATENATE("'",MID(E$2,3,2),"Gral. Carrera'!","$B$8:$FN$8")),'Res_Año_Tipo Gen'!$B19,INDIRECT(CONCATENATE("'",MID(E$2,3,2),"Gral. Carrera'!","$B$375:$FN$375")))</f>
        <v>0</v>
      </c>
      <c r="F19" s="164">
        <f ca="1">SUMIF(INDIRECT(CONCATENATE("'",MID(F$2,3,2),"Gral. Carrera'!","$B$8:$FN$8")),'Res_Año_Tipo Gen'!$B19,INDIRECT(CONCATENATE("'",MID(F$2,3,2),"Gral. Carrera'!","$B$375:$FN$375")))</f>
        <v>0</v>
      </c>
      <c r="G19" s="164">
        <f ca="1">SUMIF(INDIRECT(CONCATENATE("'",MID(G$2,3,2),"Gral. Carrera'!","$B$8:$FN$8")),'Res_Año_Tipo Gen'!$B19,INDIRECT(CONCATENATE("'",MID(G$2,3,2),"Gral. Carrera'!","$B$376:$FN$376")))</f>
        <v>0</v>
      </c>
      <c r="H19" s="164">
        <f ca="1">SUMIF(INDIRECT(CONCATENATE("'",MID(H$2,3,2),"Gral. Carrera'!","$B$8:$FN$8")),'Res_Año_Tipo Gen'!$B19,INDIRECT(CONCATENATE("'",MID(H$2,3,2),"Gral. Carrera'!","$B$375:$FN$375")))</f>
        <v>0</v>
      </c>
      <c r="I19" s="164">
        <f ca="1">SUMIF(INDIRECT(CONCATENATE("'",MID(I$2,3,2),"Gral. Carrera'!","$B$8:$FN$8")),'Res_Año_Tipo Gen'!$B19,INDIRECT(CONCATENATE("'",MID(I$2,3,2),"Gral. Carrera'!","$B$375:$FN$375")))</f>
        <v>0</v>
      </c>
      <c r="J19" s="164">
        <f ca="1">SUMIF(INDIRECT(CONCATENATE("'",MID(J$2,3,2),"Gral. Carrera'!","$B$8:$FN$8")),'Res_Año_Tipo Gen'!$B19,INDIRECT(CONCATENATE("'",MID(J$2,3,2),"Gral. Carrera'!","$B$375:$FN$375")))</f>
        <v>0</v>
      </c>
      <c r="K19" s="164">
        <f ca="1">SUMIF(INDIRECT(CONCATENATE("'",MID(K$2,3,2),"Gral. Carrera'!","$B$7:$FN$7")),'Res_Año_Tipo Gen'!$B19,INDIRECT(CONCATENATE("'",MID(K$2,3,2),"Gral. Carrera'!","$B$375:$FN$375")))</f>
        <v>0</v>
      </c>
      <c r="L19" s="164">
        <f ca="1">SUMIF(INDIRECT(CONCATENATE("'",MID(L$2,3,2),"Gral. Carrera'!","$B$7:$FN$7")),'Res_Año_Tipo Gen'!$B19,INDIRECT(CONCATENATE("'",MID(L$2,3,2),"Gral. Carrera'!","$B$374:$FN$374")))</f>
        <v>0</v>
      </c>
      <c r="M19" s="164">
        <f ca="1">SUMIF(INDIRECT(CONCATENATE("'",MID(M$2,3,2),"Gral. Carrera'!","$B$7:$FN$7")),'Res_Año_Tipo Gen'!$B19,INDIRECT(CONCATENATE("'",MID(M$2,3,2),"Gral. Carrera'!","$B$374:$FN$374")))</f>
        <v>0</v>
      </c>
      <c r="N19" s="164">
        <f ca="1">SUMIF(INDIRECT(CONCATENATE("'",MID(N$2,3,2),"Gral. Carrera'!","$B$7:$FN$7")),'Res_Año_Tipo Gen'!$B19,INDIRECT(CONCATENATE("'",MID(N$2,3,2),"Gral. Carrera'!","$B$374:$FN$374")))</f>
        <v>0</v>
      </c>
      <c r="P19" s="163" t="s">
        <v>19</v>
      </c>
      <c r="Q19" s="173">
        <f t="shared" ca="1" si="22"/>
        <v>0</v>
      </c>
      <c r="R19" s="174">
        <f t="shared" ca="1" si="23"/>
        <v>0</v>
      </c>
      <c r="S19" s="174">
        <f t="shared" ca="1" si="24"/>
        <v>0</v>
      </c>
      <c r="T19" s="174">
        <f t="shared" ca="1" si="25"/>
        <v>0</v>
      </c>
      <c r="U19" s="174">
        <f t="shared" ca="1" si="26"/>
        <v>0</v>
      </c>
      <c r="V19" s="174">
        <f t="shared" ca="1" si="27"/>
        <v>0</v>
      </c>
      <c r="W19" s="174">
        <f t="shared" ca="1" si="28"/>
        <v>0</v>
      </c>
      <c r="X19" s="174">
        <f t="shared" ca="1" si="29"/>
        <v>0</v>
      </c>
      <c r="Y19" s="174">
        <f t="shared" ca="1" si="30"/>
        <v>0</v>
      </c>
      <c r="Z19" s="174">
        <f t="shared" ca="1" si="31"/>
        <v>0</v>
      </c>
      <c r="AA19" s="174">
        <f t="shared" ca="1" si="32"/>
        <v>0</v>
      </c>
      <c r="AB19" s="174">
        <f t="shared" ca="1" si="33"/>
        <v>0</v>
      </c>
    </row>
    <row r="20" spans="2:28" x14ac:dyDescent="0.2">
      <c r="B20" s="165" t="s">
        <v>18</v>
      </c>
      <c r="C20" s="166">
        <f ca="1">SUMIF(INDIRECT(CONCATENATE("'",MID(C$2,3,2),"Gral. Carrera'!","$B$8:$FN$8")),'Res_Año_Tipo Gen'!$B20,INDIRECT(CONCATENATE("'",MID(C$2,3,2),"Gral. Carrera'!","$B$376:$FN$376")))</f>
        <v>5340.6000000000013</v>
      </c>
      <c r="D20" s="166">
        <f ca="1">SUMIF(INDIRECT(CONCATENATE("'",MID(D$2,3,2),"Gral. Carrera'!","$B$8:$FN$8")),'Res_Año_Tipo Gen'!$B20,INDIRECT(CONCATENATE("'",MID(D$2,3,2),"Gral. Carrera'!","$B$375:$FN$375")))</f>
        <v>5537.4799999999959</v>
      </c>
      <c r="E20" s="166">
        <f ca="1">SUMIF(INDIRECT(CONCATENATE("'",MID(E$2,3,2),"Gral. Carrera'!","$B$8:$FN$8")),'Res_Año_Tipo Gen'!$B20,INDIRECT(CONCATENATE("'",MID(E$2,3,2),"Gral. Carrera'!","$B$375:$FN$375")))</f>
        <v>5664.0199999999977</v>
      </c>
      <c r="F20" s="166">
        <f ca="1">SUMIF(INDIRECT(CONCATENATE("'",MID(F$2,3,2),"Gral. Carrera'!","$B$8:$FN$8")),'Res_Año_Tipo Gen'!$B20,INDIRECT(CONCATENATE("'",MID(F$2,3,2),"Gral. Carrera'!","$B$375:$FN$375")))</f>
        <v>4760.2400000000016</v>
      </c>
      <c r="G20" s="166">
        <f ca="1">SUMIF(INDIRECT(CONCATENATE("'",MID(G$2,3,2),"Gral. Carrera'!","$B$8:$FN$8")),'Res_Año_Tipo Gen'!$B20,INDIRECT(CONCATENATE("'",MID(G$2,3,2),"Gral. Carrera'!","$B$376:$FN$376")))</f>
        <v>5727.3599999999988</v>
      </c>
      <c r="H20" s="166">
        <f ca="1">SUMIF(INDIRECT(CONCATENATE("'",MID(H$2,3,2),"Gral. Carrera'!","$B$8:$FN$8")),'Res_Año_Tipo Gen'!$B20,INDIRECT(CONCATENATE("'",MID(H$2,3,2),"Gral. Carrera'!","$B$375:$FN$375")))</f>
        <v>5603.4600000000009</v>
      </c>
      <c r="I20" s="166">
        <f ca="1">SUMIF(INDIRECT(CONCATENATE("'",MID(I$2,3,2),"Gral. Carrera'!","$B$8:$FN$8")),'Res_Año_Tipo Gen'!$B20,INDIRECT(CONCATENATE("'",MID(I$2,3,2),"Gral. Carrera'!","$B$375:$FN$375")))</f>
        <v>5665.220000000003</v>
      </c>
      <c r="J20" s="166">
        <f ca="1">SUMIF(INDIRECT(CONCATENATE("'",MID(J$2,3,2),"Gral. Carrera'!","$B$8:$FN$8")),'Res_Año_Tipo Gen'!$B20,INDIRECT(CONCATENATE("'",MID(J$2,3,2),"Gral. Carrera'!","$B$375:$FN$375")))</f>
        <v>5388.1569999999983</v>
      </c>
      <c r="K20" s="166">
        <f ca="1">SUMIF(INDIRECT(CONCATENATE("'",MID(K$2,3,2),"Gral. Carrera'!","$B$7:$FN$7")),'Res_Año_Tipo Gen'!$B20,INDIRECT(CONCATENATE("'",MID(K$2,3,2),"Gral. Carrera'!","$B$375:$FN$375")))</f>
        <v>4642.6390000000001</v>
      </c>
      <c r="L20" s="166">
        <f ca="1">SUMIF(INDIRECT(CONCATENATE("'",MID(L$2,3,2),"Gral. Carrera'!","$B$7:$FN$7")),'Res_Año_Tipo Gen'!$B20,INDIRECT(CONCATENATE("'",MID(L$2,3,2),"Gral. Carrera'!","$B$374:$FN$374")))</f>
        <v>5767.0199999999977</v>
      </c>
      <c r="M20" s="166">
        <f ca="1">SUMIF(INDIRECT(CONCATENATE("'",MID(M$2,3,2),"Gral. Carrera'!","$B$7:$FN$7")),'Res_Año_Tipo Gen'!$B20,INDIRECT(CONCATENATE("'",MID(M$2,3,2),"Gral. Carrera'!","$B$374:$FN$374")))</f>
        <v>5789.4579999999978</v>
      </c>
      <c r="N20" s="166">
        <f ca="1">SUMIF(INDIRECT(CONCATENATE("'",MID(N$2,3,2),"Gral. Carrera'!","$B$7:$FN$7")),'Res_Año_Tipo Gen'!$B20,INDIRECT(CONCATENATE("'",MID(N$2,3,2),"Gral. Carrera'!","$B$374:$FN$374")))</f>
        <v>1885.3199999999993</v>
      </c>
      <c r="P20" s="165" t="s">
        <v>18</v>
      </c>
      <c r="Q20" s="175">
        <f t="shared" ca="1" si="22"/>
        <v>0.69971574293602357</v>
      </c>
      <c r="R20" s="176">
        <f t="shared" ca="1" si="23"/>
        <v>0.72555357153151989</v>
      </c>
      <c r="S20" s="176">
        <f t="shared" ca="1" si="24"/>
        <v>0.7153637720553927</v>
      </c>
      <c r="T20" s="176">
        <f t="shared" ca="1" si="25"/>
        <v>0.55802708451878824</v>
      </c>
      <c r="U20" s="176">
        <f t="shared" ca="1" si="26"/>
        <v>0.62882940668124632</v>
      </c>
      <c r="V20" s="176">
        <f t="shared" ca="1" si="27"/>
        <v>0.58718714652988635</v>
      </c>
      <c r="W20" s="176">
        <f t="shared" ca="1" si="28"/>
        <v>0.56071351265109626</v>
      </c>
      <c r="X20" s="176">
        <f t="shared" ca="1" si="29"/>
        <v>0.50281884836375379</v>
      </c>
      <c r="Y20" s="176">
        <f t="shared" ca="1" si="30"/>
        <v>0.41637599694065852</v>
      </c>
      <c r="Z20" s="176">
        <f t="shared" ca="1" si="31"/>
        <v>0.48770352058647998</v>
      </c>
      <c r="AA20" s="176">
        <f t="shared" ca="1" si="32"/>
        <v>0.46682574093954754</v>
      </c>
      <c r="AB20" s="176">
        <f t="shared" ca="1" si="33"/>
        <v>0.44734227692027323</v>
      </c>
    </row>
    <row r="21" spans="2:28" x14ac:dyDescent="0.2">
      <c r="B21" s="165" t="s">
        <v>7</v>
      </c>
      <c r="C21" s="166">
        <f ca="1">SUMIF(INDIRECT(CONCATENATE("'",MID(C$2,3,2),"Gral. Carrera'!","$B$8:$FN$8")),'Res_Año_Tipo Gen'!$B21,INDIRECT(CONCATENATE("'",MID(C$2,3,2),"Gral. Carrera'!","$B$376:$FN$376")))</f>
        <v>0</v>
      </c>
      <c r="D21" s="166">
        <f ca="1">SUMIF(INDIRECT(CONCATENATE("'",MID(D$2,3,2),"Gral. Carrera'!","$B$8:$FN$8")),'Res_Año_Tipo Gen'!$B21,INDIRECT(CONCATENATE("'",MID(D$2,3,2),"Gral. Carrera'!","$B$375:$FN$375")))</f>
        <v>0</v>
      </c>
      <c r="E21" s="166">
        <f ca="1">SUMIF(INDIRECT(CONCATENATE("'",MID(E$2,3,2),"Gral. Carrera'!","$B$8:$FN$8")),'Res_Año_Tipo Gen'!$B21,INDIRECT(CONCATENATE("'",MID(E$2,3,2),"Gral. Carrera'!","$B$375:$FN$375")))</f>
        <v>0</v>
      </c>
      <c r="F21" s="166">
        <f ca="1">SUMIF(INDIRECT(CONCATENATE("'",MID(F$2,3,2),"Gral. Carrera'!","$B$8:$FN$8")),'Res_Año_Tipo Gen'!$B21,INDIRECT(CONCATENATE("'",MID(F$2,3,2),"Gral. Carrera'!","$B$375:$FN$375")))</f>
        <v>0</v>
      </c>
      <c r="G21" s="166">
        <f ca="1">SUMIF(INDIRECT(CONCATENATE("'",MID(G$2,3,2),"Gral. Carrera'!","$B$8:$FN$8")),'Res_Año_Tipo Gen'!$B21,INDIRECT(CONCATENATE("'",MID(G$2,3,2),"Gral. Carrera'!","$B$376:$FN$376")))</f>
        <v>0</v>
      </c>
      <c r="H21" s="166">
        <f ca="1">SUMIF(INDIRECT(CONCATENATE("'",MID(H$2,3,2),"Gral. Carrera'!","$B$8:$FN$8")),'Res_Año_Tipo Gen'!$B21,INDIRECT(CONCATENATE("'",MID(H$2,3,2),"Gral. Carrera'!","$B$375:$FN$375")))</f>
        <v>0</v>
      </c>
      <c r="I21" s="166">
        <f ca="1">SUMIF(INDIRECT(CONCATENATE("'",MID(I$2,3,2),"Gral. Carrera'!","$B$8:$FN$8")),'Res_Año_Tipo Gen'!$B21,INDIRECT(CONCATENATE("'",MID(I$2,3,2),"Gral. Carrera'!","$B$375:$FN$375")))</f>
        <v>0</v>
      </c>
      <c r="J21" s="166">
        <f ca="1">SUMIF(INDIRECT(CONCATENATE("'",MID(J$2,3,2),"Gral. Carrera'!","$B$8:$FN$8")),'Res_Año_Tipo Gen'!$B21,INDIRECT(CONCATENATE("'",MID(J$2,3,2),"Gral. Carrera'!","$B$375:$FN$375")))</f>
        <v>0</v>
      </c>
      <c r="K21" s="166">
        <f ca="1">SUMIF(INDIRECT(CONCATENATE("'",MID(K$2,3,2),"Gral. Carrera'!","$B$7:$FN$7")),'Res_Año_Tipo Gen'!$B21,INDIRECT(CONCATENATE("'",MID(K$2,3,2),"Gral. Carrera'!","$B$375:$FN$375")))</f>
        <v>0</v>
      </c>
      <c r="L21" s="166">
        <f ca="1">SUMIF(INDIRECT(CONCATENATE("'",MID(L$2,3,2),"Gral. Carrera'!","$B$7:$FN$7")),'Res_Año_Tipo Gen'!$B21,INDIRECT(CONCATENATE("'",MID(L$2,3,2),"Gral. Carrera'!","$B$374:$FN$374")))</f>
        <v>0</v>
      </c>
      <c r="M21" s="166">
        <f ca="1">SUMIF(INDIRECT(CONCATENATE("'",MID(M$2,3,2),"Gral. Carrera'!","$B$7:$FN$7")),'Res_Año_Tipo Gen'!$B21,INDIRECT(CONCATENATE("'",MID(M$2,3,2),"Gral. Carrera'!","$B$374:$FN$374")))</f>
        <v>0</v>
      </c>
      <c r="N21" s="166">
        <f ca="1">SUMIF(INDIRECT(CONCATENATE("'",MID(N$2,3,2),"Gral. Carrera'!","$B$7:$FN$7")),'Res_Año_Tipo Gen'!$B21,INDIRECT(CONCATENATE("'",MID(N$2,3,2),"Gral. Carrera'!","$B$374:$FN$374")))</f>
        <v>0</v>
      </c>
      <c r="P21" s="165" t="s">
        <v>7</v>
      </c>
      <c r="Q21" s="175">
        <f t="shared" ca="1" si="22"/>
        <v>0</v>
      </c>
      <c r="R21" s="176">
        <f t="shared" ca="1" si="23"/>
        <v>0</v>
      </c>
      <c r="S21" s="176">
        <f t="shared" ca="1" si="24"/>
        <v>0</v>
      </c>
      <c r="T21" s="176">
        <f t="shared" ca="1" si="25"/>
        <v>0</v>
      </c>
      <c r="U21" s="176">
        <f t="shared" ca="1" si="26"/>
        <v>0</v>
      </c>
      <c r="V21" s="176">
        <f t="shared" ca="1" si="27"/>
        <v>0</v>
      </c>
      <c r="W21" s="176">
        <f t="shared" ca="1" si="28"/>
        <v>0</v>
      </c>
      <c r="X21" s="176">
        <f t="shared" ca="1" si="29"/>
        <v>0</v>
      </c>
      <c r="Y21" s="176">
        <f t="shared" ca="1" si="30"/>
        <v>0</v>
      </c>
      <c r="Z21" s="176">
        <f t="shared" ca="1" si="31"/>
        <v>0</v>
      </c>
      <c r="AA21" s="176">
        <f t="shared" ca="1" si="32"/>
        <v>0</v>
      </c>
      <c r="AB21" s="176">
        <f t="shared" ca="1" si="33"/>
        <v>0</v>
      </c>
    </row>
    <row r="22" spans="2:28" x14ac:dyDescent="0.2">
      <c r="B22" s="165" t="s">
        <v>10</v>
      </c>
      <c r="C22" s="166">
        <f ca="1">SUMIF(INDIRECT(CONCATENATE("'",MID(C$2,3,2),"Gral. Carrera'!","$B$8:$FN$8")),'Res_Año_Tipo Gen'!$B22,INDIRECT(CONCATENATE("'",MID(C$2,3,2),"Gral. Carrera'!","$B$376:$FN$376")))</f>
        <v>0</v>
      </c>
      <c r="D22" s="166">
        <f ca="1">SUMIF(INDIRECT(CONCATENATE("'",MID(D$2,3,2),"Gral. Carrera'!","$B$8:$FN$8")),'Res_Año_Tipo Gen'!$B22,INDIRECT(CONCATENATE("'",MID(D$2,3,2),"Gral. Carrera'!","$B$375:$FN$375")))</f>
        <v>0</v>
      </c>
      <c r="E22" s="166">
        <f ca="1">SUMIF(INDIRECT(CONCATENATE("'",MID(E$2,3,2),"Gral. Carrera'!","$B$8:$FN$8")),'Res_Año_Tipo Gen'!$B22,INDIRECT(CONCATENATE("'",MID(E$2,3,2),"Gral. Carrera'!","$B$375:$FN$375")))</f>
        <v>0</v>
      </c>
      <c r="F22" s="166">
        <f ca="1">SUMIF(INDIRECT(CONCATENATE("'",MID(F$2,3,2),"Gral. Carrera'!","$B$8:$FN$8")),'Res_Año_Tipo Gen'!$B22,INDIRECT(CONCATENATE("'",MID(F$2,3,2),"Gral. Carrera'!","$B$375:$FN$375")))</f>
        <v>0</v>
      </c>
      <c r="G22" s="166">
        <f ca="1">SUMIF(INDIRECT(CONCATENATE("'",MID(G$2,3,2),"Gral. Carrera'!","$B$8:$FN$8")),'Res_Año_Tipo Gen'!$B22,INDIRECT(CONCATENATE("'",MID(G$2,3,2),"Gral. Carrera'!","$B$376:$FN$376")))</f>
        <v>0</v>
      </c>
      <c r="H22" s="166">
        <f ca="1">SUMIF(INDIRECT(CONCATENATE("'",MID(H$2,3,2),"Gral. Carrera'!","$B$8:$FN$8")),'Res_Año_Tipo Gen'!$B22,INDIRECT(CONCATENATE("'",MID(H$2,3,2),"Gral. Carrera'!","$B$375:$FN$375")))</f>
        <v>0</v>
      </c>
      <c r="I22" s="166">
        <f ca="1">SUMIF(INDIRECT(CONCATENATE("'",MID(I$2,3,2),"Gral. Carrera'!","$B$8:$FN$8")),'Res_Año_Tipo Gen'!$B22,INDIRECT(CONCATENATE("'",MID(I$2,3,2),"Gral. Carrera'!","$B$375:$FN$375")))</f>
        <v>0</v>
      </c>
      <c r="J22" s="166">
        <f ca="1">SUMIF(INDIRECT(CONCATENATE("'",MID(J$2,3,2),"Gral. Carrera'!","$B$8:$FN$8")),'Res_Año_Tipo Gen'!$B22,INDIRECT(CONCATENATE("'",MID(J$2,3,2),"Gral. Carrera'!","$B$375:$FN$375")))</f>
        <v>0</v>
      </c>
      <c r="K22" s="166">
        <f ca="1">SUMIF(INDIRECT(CONCATENATE("'",MID(K$2,3,2),"Gral. Carrera'!","$B$7:$FN$7")),'Res_Año_Tipo Gen'!$B22,INDIRECT(CONCATENATE("'",MID(K$2,3,2),"Gral. Carrera'!","$B$375:$FN$375")))</f>
        <v>0</v>
      </c>
      <c r="L22" s="166">
        <f ca="1">SUMIF(INDIRECT(CONCATENATE("'",MID(L$2,3,2),"Gral. Carrera'!","$B$7:$FN$7")),'Res_Año_Tipo Gen'!$B22,INDIRECT(CONCATENATE("'",MID(L$2,3,2),"Gral. Carrera'!","$B$374:$FN$374")))</f>
        <v>0</v>
      </c>
      <c r="M22" s="166">
        <f ca="1">SUMIF(INDIRECT(CONCATENATE("'",MID(M$2,3,2),"Gral. Carrera'!","$B$7:$FN$7")),'Res_Año_Tipo Gen'!$B22,INDIRECT(CONCATENATE("'",MID(M$2,3,2),"Gral. Carrera'!","$B$374:$FN$374")))</f>
        <v>0</v>
      </c>
      <c r="N22" s="166">
        <f ca="1">SUMIF(INDIRECT(CONCATENATE("'",MID(N$2,3,2),"Gral. Carrera'!","$B$7:$FN$7")),'Res_Año_Tipo Gen'!$B22,INDIRECT(CONCATENATE("'",MID(N$2,3,2),"Gral. Carrera'!","$B$374:$FN$374")))</f>
        <v>0</v>
      </c>
      <c r="P22" s="165" t="s">
        <v>10</v>
      </c>
      <c r="Q22" s="175">
        <f t="shared" ca="1" si="22"/>
        <v>0</v>
      </c>
      <c r="R22" s="176">
        <f t="shared" ca="1" si="23"/>
        <v>0</v>
      </c>
      <c r="S22" s="176">
        <f t="shared" ca="1" si="24"/>
        <v>0</v>
      </c>
      <c r="T22" s="176">
        <f t="shared" ca="1" si="25"/>
        <v>0</v>
      </c>
      <c r="U22" s="176">
        <f t="shared" ca="1" si="26"/>
        <v>0</v>
      </c>
      <c r="V22" s="176">
        <f t="shared" ca="1" si="27"/>
        <v>0</v>
      </c>
      <c r="W22" s="176">
        <f t="shared" ca="1" si="28"/>
        <v>0</v>
      </c>
      <c r="X22" s="176">
        <f t="shared" ca="1" si="29"/>
        <v>0</v>
      </c>
      <c r="Y22" s="176">
        <f t="shared" ca="1" si="30"/>
        <v>0</v>
      </c>
      <c r="Z22" s="176">
        <f t="shared" ca="1" si="31"/>
        <v>0</v>
      </c>
      <c r="AA22" s="176">
        <f t="shared" ca="1" si="32"/>
        <v>0</v>
      </c>
      <c r="AB22" s="176">
        <f t="shared" ca="1" si="33"/>
        <v>0</v>
      </c>
    </row>
    <row r="23" spans="2:28" x14ac:dyDescent="0.2">
      <c r="B23" s="165" t="s">
        <v>8</v>
      </c>
      <c r="C23" s="166">
        <f ca="1">SUMIF(INDIRECT(CONCATENATE("'",MID(C$2,3,2),"Gral. Carrera'!","$B$8:$FN$8")),'Res_Año_Tipo Gen'!$B23,INDIRECT(CONCATENATE("'",MID(C$2,3,2),"Gral. Carrera'!","$B$376:$FN$376")))</f>
        <v>0</v>
      </c>
      <c r="D23" s="166">
        <f ca="1">SUMIF(INDIRECT(CONCATENATE("'",MID(D$2,3,2),"Gral. Carrera'!","$B$8:$FN$8")),'Res_Año_Tipo Gen'!$B23,INDIRECT(CONCATENATE("'",MID(D$2,3,2),"Gral. Carrera'!","$B$375:$FN$375")))</f>
        <v>0</v>
      </c>
      <c r="E23" s="166">
        <f ca="1">SUMIF(INDIRECT(CONCATENATE("'",MID(E$2,3,2),"Gral. Carrera'!","$B$8:$FN$8")),'Res_Año_Tipo Gen'!$B23,INDIRECT(CONCATENATE("'",MID(E$2,3,2),"Gral. Carrera'!","$B$375:$FN$375")))</f>
        <v>0</v>
      </c>
      <c r="F23" s="166">
        <f ca="1">SUMIF(INDIRECT(CONCATENATE("'",MID(F$2,3,2),"Gral. Carrera'!","$B$8:$FN$8")),'Res_Año_Tipo Gen'!$B23,INDIRECT(CONCATENATE("'",MID(F$2,3,2),"Gral. Carrera'!","$B$375:$FN$375")))</f>
        <v>0</v>
      </c>
      <c r="G23" s="166">
        <f ca="1">SUMIF(INDIRECT(CONCATENATE("'",MID(G$2,3,2),"Gral. Carrera'!","$B$8:$FN$8")),'Res_Año_Tipo Gen'!$B23,INDIRECT(CONCATENATE("'",MID(G$2,3,2),"Gral. Carrera'!","$B$376:$FN$376")))</f>
        <v>0</v>
      </c>
      <c r="H23" s="166">
        <f ca="1">SUMIF(INDIRECT(CONCATENATE("'",MID(H$2,3,2),"Gral. Carrera'!","$B$8:$FN$8")),'Res_Año_Tipo Gen'!$B23,INDIRECT(CONCATENATE("'",MID(H$2,3,2),"Gral. Carrera'!","$B$375:$FN$375")))</f>
        <v>0</v>
      </c>
      <c r="I23" s="166">
        <f ca="1">SUMIF(INDIRECT(CONCATENATE("'",MID(I$2,3,2),"Gral. Carrera'!","$B$8:$FN$8")),'Res_Año_Tipo Gen'!$B23,INDIRECT(CONCATENATE("'",MID(I$2,3,2),"Gral. Carrera'!","$B$375:$FN$375")))</f>
        <v>0</v>
      </c>
      <c r="J23" s="166">
        <f ca="1">SUMIF(INDIRECT(CONCATENATE("'",MID(J$2,3,2),"Gral. Carrera'!","$B$8:$FN$8")),'Res_Año_Tipo Gen'!$B23,INDIRECT(CONCATENATE("'",MID(J$2,3,2),"Gral. Carrera'!","$B$375:$FN$375")))</f>
        <v>0</v>
      </c>
      <c r="K23" s="166">
        <f ca="1">SUMIF(INDIRECT(CONCATENATE("'",MID(K$2,3,2),"Gral. Carrera'!","$B$7:$FN$7")),'Res_Año_Tipo Gen'!$B23,INDIRECT(CONCATENATE("'",MID(K$2,3,2),"Gral. Carrera'!","$B$375:$FN$375")))</f>
        <v>0</v>
      </c>
      <c r="L23" s="166">
        <f ca="1">SUMIF(INDIRECT(CONCATENATE("'",MID(L$2,3,2),"Gral. Carrera'!","$B$7:$FN$7")),'Res_Año_Tipo Gen'!$B23,INDIRECT(CONCATENATE("'",MID(L$2,3,2),"Gral. Carrera'!","$B$374:$FN$374")))</f>
        <v>0</v>
      </c>
      <c r="M23" s="166">
        <f ca="1">SUMIF(INDIRECT(CONCATENATE("'",MID(M$2,3,2),"Gral. Carrera'!","$B$7:$FN$7")),'Res_Año_Tipo Gen'!$B23,INDIRECT(CONCATENATE("'",MID(M$2,3,2),"Gral. Carrera'!","$B$374:$FN$374")))</f>
        <v>0</v>
      </c>
      <c r="N23" s="166">
        <f ca="1">SUMIF(INDIRECT(CONCATENATE("'",MID(N$2,3,2),"Gral. Carrera'!","$B$7:$FN$7")),'Res_Año_Tipo Gen'!$B23,INDIRECT(CONCATENATE("'",MID(N$2,3,2),"Gral. Carrera'!","$B$374:$FN$374")))</f>
        <v>0</v>
      </c>
      <c r="P23" s="165" t="s">
        <v>8</v>
      </c>
      <c r="Q23" s="175">
        <f t="shared" ca="1" si="22"/>
        <v>0</v>
      </c>
      <c r="R23" s="176">
        <f t="shared" ca="1" si="23"/>
        <v>0</v>
      </c>
      <c r="S23" s="176">
        <f t="shared" ca="1" si="24"/>
        <v>0</v>
      </c>
      <c r="T23" s="176">
        <f t="shared" ca="1" si="25"/>
        <v>0</v>
      </c>
      <c r="U23" s="176">
        <f t="shared" ca="1" si="26"/>
        <v>0</v>
      </c>
      <c r="V23" s="176">
        <f t="shared" ca="1" si="27"/>
        <v>0</v>
      </c>
      <c r="W23" s="176">
        <f t="shared" ca="1" si="28"/>
        <v>0</v>
      </c>
      <c r="X23" s="176">
        <f t="shared" ca="1" si="29"/>
        <v>0</v>
      </c>
      <c r="Y23" s="176">
        <f t="shared" ca="1" si="30"/>
        <v>0</v>
      </c>
      <c r="Z23" s="176">
        <f t="shared" ca="1" si="31"/>
        <v>0</v>
      </c>
      <c r="AA23" s="176">
        <f t="shared" ca="1" si="32"/>
        <v>0</v>
      </c>
      <c r="AB23" s="176">
        <f t="shared" ca="1" si="33"/>
        <v>0</v>
      </c>
    </row>
    <row r="24" spans="2:28" x14ac:dyDescent="0.2">
      <c r="B24" s="165" t="s">
        <v>9</v>
      </c>
      <c r="C24" s="166">
        <f ca="1">SUMIF(INDIRECT(CONCATENATE("'",MID(C$2,3,2),"Gral. Carrera'!","$B$8:$FN$8")),'Res_Año_Tipo Gen'!$B24,INDIRECT(CONCATENATE("'",MID(C$2,3,2),"Gral. Carrera'!","$B$376:$FN$376")))</f>
        <v>0</v>
      </c>
      <c r="D24" s="166">
        <f ca="1">SUMIF(INDIRECT(CONCATENATE("'",MID(D$2,3,2),"Gral. Carrera'!","$B$8:$FN$8")),'Res_Año_Tipo Gen'!$B24,INDIRECT(CONCATENATE("'",MID(D$2,3,2),"Gral. Carrera'!","$B$375:$FN$375")))</f>
        <v>0</v>
      </c>
      <c r="E24" s="166">
        <f ca="1">SUMIF(INDIRECT(CONCATENATE("'",MID(E$2,3,2),"Gral. Carrera'!","$B$8:$FN$8")),'Res_Año_Tipo Gen'!$B24,INDIRECT(CONCATENATE("'",MID(E$2,3,2),"Gral. Carrera'!","$B$375:$FN$375")))</f>
        <v>0</v>
      </c>
      <c r="F24" s="166">
        <f ca="1">SUMIF(INDIRECT(CONCATENATE("'",MID(F$2,3,2),"Gral. Carrera'!","$B$8:$FN$8")),'Res_Año_Tipo Gen'!$B24,INDIRECT(CONCATENATE("'",MID(F$2,3,2),"Gral. Carrera'!","$B$375:$FN$375")))</f>
        <v>0</v>
      </c>
      <c r="G24" s="166">
        <f ca="1">SUMIF(INDIRECT(CONCATENATE("'",MID(G$2,3,2),"Gral. Carrera'!","$B$8:$FN$8")),'Res_Año_Tipo Gen'!$B24,INDIRECT(CONCATENATE("'",MID(G$2,3,2),"Gral. Carrera'!","$B$376:$FN$376")))</f>
        <v>0</v>
      </c>
      <c r="H24" s="166">
        <f ca="1">SUMIF(INDIRECT(CONCATENATE("'",MID(H$2,3,2),"Gral. Carrera'!","$B$8:$FN$8")),'Res_Año_Tipo Gen'!$B24,INDIRECT(CONCATENATE("'",MID(H$2,3,2),"Gral. Carrera'!","$B$375:$FN$375")))</f>
        <v>0</v>
      </c>
      <c r="I24" s="166">
        <f ca="1">SUMIF(INDIRECT(CONCATENATE("'",MID(I$2,3,2),"Gral. Carrera'!","$B$8:$FN$8")),'Res_Año_Tipo Gen'!$B24,INDIRECT(CONCATENATE("'",MID(I$2,3,2),"Gral. Carrera'!","$B$375:$FN$375")))</f>
        <v>0</v>
      </c>
      <c r="J24" s="166">
        <f ca="1">SUMIF(INDIRECT(CONCATENATE("'",MID(J$2,3,2),"Gral. Carrera'!","$B$8:$FN$8")),'Res_Año_Tipo Gen'!$B24,INDIRECT(CONCATENATE("'",MID(J$2,3,2),"Gral. Carrera'!","$B$375:$FN$375")))</f>
        <v>0</v>
      </c>
      <c r="K24" s="166">
        <f ca="1">SUMIF(INDIRECT(CONCATENATE("'",MID(K$2,3,2),"Gral. Carrera'!","$B$7:$FN$7")),'Res_Año_Tipo Gen'!$B24,INDIRECT(CONCATENATE("'",MID(K$2,3,2),"Gral. Carrera'!","$B$375:$FN$375")))</f>
        <v>0</v>
      </c>
      <c r="L24" s="166">
        <f ca="1">SUMIF(INDIRECT(CONCATENATE("'",MID(L$2,3,2),"Gral. Carrera'!","$B$7:$FN$7")),'Res_Año_Tipo Gen'!$B24,INDIRECT(CONCATENATE("'",MID(L$2,3,2),"Gral. Carrera'!","$B$374:$FN$374")))</f>
        <v>0</v>
      </c>
      <c r="M24" s="166">
        <f ca="1">SUMIF(INDIRECT(CONCATENATE("'",MID(M$2,3,2),"Gral. Carrera'!","$B$7:$FN$7")),'Res_Año_Tipo Gen'!$B24,INDIRECT(CONCATENATE("'",MID(M$2,3,2),"Gral. Carrera'!","$B$374:$FN$374")))</f>
        <v>0</v>
      </c>
      <c r="N24" s="166">
        <f ca="1">SUMIF(INDIRECT(CONCATENATE("'",MID(N$2,3,2),"Gral. Carrera'!","$B$7:$FN$7")),'Res_Año_Tipo Gen'!$B24,INDIRECT(CONCATENATE("'",MID(N$2,3,2),"Gral. Carrera'!","$B$374:$FN$374")))</f>
        <v>0</v>
      </c>
      <c r="P24" s="165" t="s">
        <v>9</v>
      </c>
      <c r="Q24" s="175">
        <f t="shared" ca="1" si="22"/>
        <v>0</v>
      </c>
      <c r="R24" s="176">
        <f t="shared" ca="1" si="23"/>
        <v>0</v>
      </c>
      <c r="S24" s="176">
        <f t="shared" ca="1" si="24"/>
        <v>0</v>
      </c>
      <c r="T24" s="176">
        <f t="shared" ca="1" si="25"/>
        <v>0</v>
      </c>
      <c r="U24" s="176">
        <f t="shared" ca="1" si="26"/>
        <v>0</v>
      </c>
      <c r="V24" s="176">
        <f t="shared" ca="1" si="27"/>
        <v>0</v>
      </c>
      <c r="W24" s="176">
        <f t="shared" ca="1" si="28"/>
        <v>0</v>
      </c>
      <c r="X24" s="176">
        <f t="shared" ca="1" si="29"/>
        <v>0</v>
      </c>
      <c r="Y24" s="176">
        <f t="shared" ca="1" si="30"/>
        <v>0</v>
      </c>
      <c r="Z24" s="176">
        <f t="shared" ca="1" si="31"/>
        <v>0</v>
      </c>
      <c r="AA24" s="176">
        <f t="shared" ca="1" si="32"/>
        <v>0</v>
      </c>
      <c r="AB24" s="176">
        <f t="shared" ca="1" si="33"/>
        <v>0</v>
      </c>
    </row>
    <row r="25" spans="2:28" x14ac:dyDescent="0.2">
      <c r="B25" s="165" t="s">
        <v>6</v>
      </c>
      <c r="C25" s="166">
        <f ca="1">SUMIF(INDIRECT(CONCATENATE("'",MID(C$2,3,2),"Gral. Carrera'!","$B$8:$FN$8")),'Res_Año_Tipo Gen'!$B25,INDIRECT(CONCATENATE("'",MID(C$2,3,2),"Gral. Carrera'!","$B$376:$FN$376")))</f>
        <v>2291.9280000000003</v>
      </c>
      <c r="D25" s="166">
        <f ca="1">SUMIF(INDIRECT(CONCATENATE("'",MID(D$2,3,2),"Gral. Carrera'!","$B$8:$FN$8")),'Res_Año_Tipo Gen'!$B25,INDIRECT(CONCATENATE("'",MID(D$2,3,2),"Gral. Carrera'!","$B$375:$FN$375")))</f>
        <v>2094.5959999999995</v>
      </c>
      <c r="E25" s="166">
        <f ca="1">SUMIF(INDIRECT(CONCATENATE("'",MID(E$2,3,2),"Gral. Carrera'!","$B$8:$FN$8")),'Res_Año_Tipo Gen'!$B25,INDIRECT(CONCATENATE("'",MID(E$2,3,2),"Gral. Carrera'!","$B$375:$FN$375")))</f>
        <v>2253.6580000000013</v>
      </c>
      <c r="F25" s="166">
        <f ca="1">SUMIF(INDIRECT(CONCATENATE("'",MID(F$2,3,2),"Gral. Carrera'!","$B$8:$FN$8")),'Res_Año_Tipo Gen'!$B25,INDIRECT(CONCATENATE("'",MID(F$2,3,2),"Gral. Carrera'!","$B$375:$FN$375")))</f>
        <v>3770.2420000000002</v>
      </c>
      <c r="G25" s="166">
        <f ca="1">SUMIF(INDIRECT(CONCATENATE("'",MID(G$2,3,2),"Gral. Carrera'!","$B$8:$FN$8")),'Res_Año_Tipo Gen'!$B25,INDIRECT(CONCATENATE("'",MID(G$2,3,2),"Gral. Carrera'!","$B$376:$FN$376")))</f>
        <v>3380.6110000000008</v>
      </c>
      <c r="H25" s="166">
        <f ca="1">SUMIF(INDIRECT(CONCATENATE("'",MID(H$2,3,2),"Gral. Carrera'!","$B$8:$FN$8")),'Res_Año_Tipo Gen'!$B25,INDIRECT(CONCATENATE("'",MID(H$2,3,2),"Gral. Carrera'!","$B$375:$FN$375")))</f>
        <v>3939.4260000000008</v>
      </c>
      <c r="I25" s="166">
        <f ca="1">SUMIF(INDIRECT(CONCATENATE("'",MID(I$2,3,2),"Gral. Carrera'!","$B$8:$FN$8")),'Res_Año_Tipo Gen'!$B25,INDIRECT(CONCATENATE("'",MID(I$2,3,2),"Gral. Carrera'!","$B$375:$FN$375")))</f>
        <v>4438.3710000000028</v>
      </c>
      <c r="J25" s="166">
        <f ca="1">SUMIF(INDIRECT(CONCATENATE("'",MID(J$2,3,2),"Gral. Carrera'!","$B$8:$FN$8")),'Res_Año_Tipo Gen'!$B25,INDIRECT(CONCATENATE("'",MID(J$2,3,2),"Gral. Carrera'!","$B$375:$FN$375")))</f>
        <v>5327.7440000000024</v>
      </c>
      <c r="K25" s="166">
        <f ca="1">SUMIF(INDIRECT(CONCATENATE("'",MID(K$2,3,2),"Gral. Carrera'!","$B$7:$FN$7")),'Res_Año_Tipo Gen'!$B25,INDIRECT(CONCATENATE("'",MID(K$2,3,2),"Gral. Carrera'!","$B$375:$FN$375")))</f>
        <v>6507.4730000000018</v>
      </c>
      <c r="L25" s="166">
        <f ca="1">SUMIF(INDIRECT(CONCATENATE("'",MID(L$2,3,2),"Gral. Carrera'!","$B$7:$FN$7")),'Res_Año_Tipo Gen'!$B25,INDIRECT(CONCATENATE("'",MID(L$2,3,2),"Gral. Carrera'!","$B$374:$FN$374")))</f>
        <v>6057.8280000000004</v>
      </c>
      <c r="M25" s="166">
        <f ca="1">SUMIF(INDIRECT(CONCATENATE("'",MID(M$2,3,2),"Gral. Carrera'!","$B$7:$FN$7")),'Res_Año_Tipo Gen'!$B25,INDIRECT(CONCATENATE("'",MID(M$2,3,2),"Gral. Carrera'!","$B$374:$FN$374")))</f>
        <v>6612.2959999999985</v>
      </c>
      <c r="N25" s="166">
        <f ca="1">SUMIF(INDIRECT(CONCATENATE("'",MID(N$2,3,2),"Gral. Carrera'!","$B$7:$FN$7")),'Res_Año_Tipo Gen'!$B25,INDIRECT(CONCATENATE("'",MID(N$2,3,2),"Gral. Carrera'!","$B$374:$FN$374")))</f>
        <v>2329.1710000000003</v>
      </c>
      <c r="P25" s="165" t="s">
        <v>6</v>
      </c>
      <c r="Q25" s="175">
        <f t="shared" ca="1" si="22"/>
        <v>0.30028425706397682</v>
      </c>
      <c r="R25" s="176">
        <f t="shared" ca="1" si="23"/>
        <v>0.27444642846847955</v>
      </c>
      <c r="S25" s="176">
        <f t="shared" ca="1" si="24"/>
        <v>0.28463622794460713</v>
      </c>
      <c r="T25" s="176">
        <f t="shared" ca="1" si="25"/>
        <v>0.44197291548121198</v>
      </c>
      <c r="U25" s="176">
        <f t="shared" ca="1" si="26"/>
        <v>0.37117059331875346</v>
      </c>
      <c r="V25" s="176">
        <f t="shared" ca="1" si="27"/>
        <v>0.41281285347011382</v>
      </c>
      <c r="W25" s="176">
        <f t="shared" ca="1" si="28"/>
        <v>0.43928648734890424</v>
      </c>
      <c r="X25" s="176">
        <f t="shared" ca="1" si="29"/>
        <v>0.49718115163624615</v>
      </c>
      <c r="Y25" s="176">
        <f t="shared" ca="1" si="30"/>
        <v>0.58362400305934159</v>
      </c>
      <c r="Z25" s="176">
        <f t="shared" ca="1" si="31"/>
        <v>0.51229647941351975</v>
      </c>
      <c r="AA25" s="176">
        <f t="shared" ca="1" si="32"/>
        <v>0.53317425906045213</v>
      </c>
      <c r="AB25" s="176">
        <f t="shared" ca="1" si="33"/>
        <v>0.5526577230797266</v>
      </c>
    </row>
    <row r="26" spans="2:28" x14ac:dyDescent="0.2">
      <c r="B26" s="165" t="s">
        <v>11</v>
      </c>
      <c r="C26" s="166">
        <f ca="1">SUMIF(INDIRECT(CONCATENATE("'",MID(C$2,3,2),"Gral. Carrera'!","$B$8:$FN$8")),'Res_Año_Tipo Gen'!$B26,INDIRECT(CONCATENATE("'",MID(C$2,3,2),"Gral. Carrera'!","$B$376:$FN$376")))</f>
        <v>0</v>
      </c>
      <c r="D26" s="166">
        <f ca="1">SUMIF(INDIRECT(CONCATENATE("'",MID(D$2,3,2),"Gral. Carrera'!","$B$8:$FN$8")),'Res_Año_Tipo Gen'!$B26,INDIRECT(CONCATENATE("'",MID(D$2,3,2),"Gral. Carrera'!","$B$375:$FN$375")))</f>
        <v>0</v>
      </c>
      <c r="E26" s="166">
        <f ca="1">SUMIF(INDIRECT(CONCATENATE("'",MID(E$2,3,2),"Gral. Carrera'!","$B$8:$FN$8")),'Res_Año_Tipo Gen'!$B26,INDIRECT(CONCATENATE("'",MID(E$2,3,2),"Gral. Carrera'!","$B$375:$FN$375")))</f>
        <v>0</v>
      </c>
      <c r="F26" s="166">
        <f ca="1">SUMIF(INDIRECT(CONCATENATE("'",MID(F$2,3,2),"Gral. Carrera'!","$B$8:$FN$8")),'Res_Año_Tipo Gen'!$B26,INDIRECT(CONCATENATE("'",MID(F$2,3,2),"Gral. Carrera'!","$B$375:$FN$375")))</f>
        <v>0</v>
      </c>
      <c r="G26" s="166">
        <f ca="1">SUMIF(INDIRECT(CONCATENATE("'",MID(G$2,3,2),"Gral. Carrera'!","$B$8:$FN$8")),'Res_Año_Tipo Gen'!$B26,INDIRECT(CONCATENATE("'",MID(G$2,3,2),"Gral. Carrera'!","$B$376:$FN$376")))</f>
        <v>0</v>
      </c>
      <c r="H26" s="166">
        <f ca="1">SUMIF(INDIRECT(CONCATENATE("'",MID(H$2,3,2),"Gral. Carrera'!","$B$8:$FN$8")),'Res_Año_Tipo Gen'!$B26,INDIRECT(CONCATENATE("'",MID(H$2,3,2),"Gral. Carrera'!","$B$375:$FN$375")))</f>
        <v>0</v>
      </c>
      <c r="I26" s="166">
        <f ca="1">SUMIF(INDIRECT(CONCATENATE("'",MID(I$2,3,2),"Gral. Carrera'!","$B$8:$FN$8")),'Res_Año_Tipo Gen'!$B26,INDIRECT(CONCATENATE("'",MID(I$2,3,2),"Gral. Carrera'!","$B$375:$FN$375")))</f>
        <v>0</v>
      </c>
      <c r="J26" s="166">
        <f ca="1">SUMIF(INDIRECT(CONCATENATE("'",MID(J$2,3,2),"Gral. Carrera'!","$B$8:$FN$8")),'Res_Año_Tipo Gen'!$B26,INDIRECT(CONCATENATE("'",MID(J$2,3,2),"Gral. Carrera'!","$B$375:$FN$375")))</f>
        <v>0</v>
      </c>
      <c r="K26" s="166">
        <f ca="1">SUMIF(INDIRECT(CONCATENATE("'",MID(K$2,3,2),"Gral. Carrera'!","$B$7:$FN$7")),'Res_Año_Tipo Gen'!$B26,INDIRECT(CONCATENATE("'",MID(K$2,3,2),"Gral. Carrera'!","$B$375:$FN$375")))</f>
        <v>0</v>
      </c>
      <c r="L26" s="166">
        <f ca="1">SUMIF(INDIRECT(CONCATENATE("'",MID(L$2,3,2),"Gral. Carrera'!","$B$7:$FN$7")),'Res_Año_Tipo Gen'!$B26,INDIRECT(CONCATENATE("'",MID(L$2,3,2),"Gral. Carrera'!","$B$374:$FN$374")))</f>
        <v>0</v>
      </c>
      <c r="M26" s="166">
        <f ca="1">SUMIF(INDIRECT(CONCATENATE("'",MID(M$2,3,2),"Gral. Carrera'!","$B$7:$FN$7")),'Res_Año_Tipo Gen'!$B26,INDIRECT(CONCATENATE("'",MID(M$2,3,2),"Gral. Carrera'!","$B$374:$FN$374")))</f>
        <v>0</v>
      </c>
      <c r="N26" s="166">
        <f ca="1">SUMIF(INDIRECT(CONCATENATE("'",MID(N$2,3,2),"Gral. Carrera'!","$B$7:$FN$7")),'Res_Año_Tipo Gen'!$B26,INDIRECT(CONCATENATE("'",MID(N$2,3,2),"Gral. Carrera'!","$B$374:$FN$374")))</f>
        <v>0</v>
      </c>
      <c r="P26" s="165" t="s">
        <v>11</v>
      </c>
      <c r="Q26" s="175">
        <f t="shared" ca="1" si="22"/>
        <v>0</v>
      </c>
      <c r="R26" s="176">
        <f t="shared" ca="1" si="23"/>
        <v>0</v>
      </c>
      <c r="S26" s="176">
        <f t="shared" ca="1" si="24"/>
        <v>0</v>
      </c>
      <c r="T26" s="176">
        <f t="shared" ca="1" si="25"/>
        <v>0</v>
      </c>
      <c r="U26" s="176">
        <f t="shared" ca="1" si="26"/>
        <v>0</v>
      </c>
      <c r="V26" s="176">
        <f t="shared" ca="1" si="27"/>
        <v>0</v>
      </c>
      <c r="W26" s="176">
        <f t="shared" ca="1" si="28"/>
        <v>0</v>
      </c>
      <c r="X26" s="176">
        <f t="shared" ca="1" si="29"/>
        <v>0</v>
      </c>
      <c r="Y26" s="176">
        <f t="shared" ca="1" si="30"/>
        <v>0</v>
      </c>
      <c r="Z26" s="176">
        <f t="shared" ca="1" si="31"/>
        <v>0</v>
      </c>
      <c r="AA26" s="176">
        <f t="shared" ca="1" si="32"/>
        <v>0</v>
      </c>
      <c r="AB26" s="176">
        <f t="shared" ca="1" si="33"/>
        <v>0</v>
      </c>
    </row>
    <row r="27" spans="2:28" x14ac:dyDescent="0.2">
      <c r="B27" s="161" t="s">
        <v>16</v>
      </c>
      <c r="C27" s="162">
        <f ca="1">SUMIF(INDIRECT(CONCATENATE("'",MID(C$2,3,2),"Gral. Carrera'!","$B$8:$FN$8")),'Res_Año_Tipo Gen'!$B27,INDIRECT(CONCATENATE("'",MID(C$2,3,2),"Gral. Carrera'!","$B$376:$FN$376")))</f>
        <v>0</v>
      </c>
      <c r="D27" s="162">
        <f ca="1">SUMIF(INDIRECT(CONCATENATE("'",MID(D$2,3,2),"Gral. Carrera'!","$B$8:$FN$8")),'Res_Año_Tipo Gen'!$B27,INDIRECT(CONCATENATE("'",MID(D$2,3,2),"Gral. Carrera'!","$B$375:$FN$375")))</f>
        <v>0</v>
      </c>
      <c r="E27" s="162">
        <f ca="1">SUMIF(INDIRECT(CONCATENATE("'",MID(E$2,3,2),"Gral. Carrera'!","$B$8:$FN$8")),'Res_Año_Tipo Gen'!$B27,INDIRECT(CONCATENATE("'",MID(E$2,3,2),"Gral. Carrera'!","$B$375:$FN$375")))</f>
        <v>0</v>
      </c>
      <c r="F27" s="162">
        <f ca="1">SUMIF(INDIRECT(CONCATENATE("'",MID(F$2,3,2),"Gral. Carrera'!","$B$8:$FN$8")),'Res_Año_Tipo Gen'!$B27,INDIRECT(CONCATENATE("'",MID(F$2,3,2),"Gral. Carrera'!","$B$375:$FN$375")))</f>
        <v>0</v>
      </c>
      <c r="G27" s="162">
        <f ca="1">SUMIF(INDIRECT(CONCATENATE("'",MID(G$2,3,2),"Gral. Carrera'!","$B$8:$FN$8")),'Res_Año_Tipo Gen'!$B27,INDIRECT(CONCATENATE("'",MID(G$2,3,2),"Gral. Carrera'!","$B$376:$FN$376")))</f>
        <v>0</v>
      </c>
      <c r="H27" s="162">
        <f ca="1">SUMIF(INDIRECT(CONCATENATE("'",MID(H$2,3,2),"Gral. Carrera'!","$B$8:$FN$8")),'Res_Año_Tipo Gen'!$B27,INDIRECT(CONCATENATE("'",MID(H$2,3,2),"Gral. Carrera'!","$B$375:$FN$375")))</f>
        <v>0</v>
      </c>
      <c r="I27" s="162">
        <f ca="1">SUMIF(INDIRECT(CONCATENATE("'",MID(I$2,3,2),"Gral. Carrera'!","$B$8:$FN$8")),'Res_Año_Tipo Gen'!$B27,INDIRECT(CONCATENATE("'",MID(I$2,3,2),"Gral. Carrera'!","$B$375:$FN$375")))</f>
        <v>0</v>
      </c>
      <c r="J27" s="162">
        <f ca="1">SUMIF(INDIRECT(CONCATENATE("'",MID(J$2,3,2),"Gral. Carrera'!","$B$8:$FN$8")),'Res_Año_Tipo Gen'!$B27,INDIRECT(CONCATENATE("'",MID(J$2,3,2),"Gral. Carrera'!","$B$375:$FN$375")))</f>
        <v>0</v>
      </c>
      <c r="K27" s="162">
        <f ca="1">SUMIF(INDIRECT(CONCATENATE("'",MID(K$2,3,2),"Gral. Carrera'!","$B$7:$FN$7")),'Res_Año_Tipo Gen'!$B27,INDIRECT(CONCATENATE("'",MID(K$2,3,2),"Gral. Carrera'!","$B$375:$FN$375")))</f>
        <v>0</v>
      </c>
      <c r="L27" s="162">
        <f ca="1">SUMIF(INDIRECT(CONCATENATE("'",MID(L$2,3,2),"Gral. Carrera'!","$B$7:$FN$7")),'Res_Año_Tipo Gen'!$B27,INDIRECT(CONCATENATE("'",MID(L$2,3,2),"Gral. Carrera'!","$B$374:$FN$374")))</f>
        <v>0</v>
      </c>
      <c r="M27" s="162">
        <f ca="1">SUMIF(INDIRECT(CONCATENATE("'",MID(M$2,3,2),"Gral. Carrera'!","$B$7:$FN$7")),'Res_Año_Tipo Gen'!$B27,INDIRECT(CONCATENATE("'",MID(M$2,3,2),"Gral. Carrera'!","$B$374:$FN$374")))</f>
        <v>0</v>
      </c>
      <c r="N27" s="162">
        <f ca="1">SUMIF(INDIRECT(CONCATENATE("'",MID(N$2,3,2),"Gral. Carrera'!","$B$7:$FN$7")),'Res_Año_Tipo Gen'!$B27,INDIRECT(CONCATENATE("'",MID(N$2,3,2),"Gral. Carrera'!","$B$374:$FN$374")))</f>
        <v>0</v>
      </c>
      <c r="P27" s="161" t="s">
        <v>16</v>
      </c>
      <c r="Q27" s="171">
        <f t="shared" ca="1" si="22"/>
        <v>0</v>
      </c>
      <c r="R27" s="172">
        <f t="shared" ca="1" si="23"/>
        <v>0</v>
      </c>
      <c r="S27" s="172">
        <f t="shared" ca="1" si="24"/>
        <v>0</v>
      </c>
      <c r="T27" s="172">
        <f t="shared" ca="1" si="25"/>
        <v>0</v>
      </c>
      <c r="U27" s="172">
        <f t="shared" ca="1" si="26"/>
        <v>0</v>
      </c>
      <c r="V27" s="172">
        <f t="shared" ca="1" si="27"/>
        <v>0</v>
      </c>
      <c r="W27" s="172">
        <f t="shared" ca="1" si="28"/>
        <v>0</v>
      </c>
      <c r="X27" s="172">
        <f t="shared" ca="1" si="29"/>
        <v>0</v>
      </c>
      <c r="Y27" s="172">
        <f t="shared" ca="1" si="30"/>
        <v>0</v>
      </c>
      <c r="Z27" s="172">
        <f t="shared" ca="1" si="31"/>
        <v>0</v>
      </c>
      <c r="AA27" s="172">
        <f t="shared" ca="1" si="32"/>
        <v>0</v>
      </c>
      <c r="AB27" s="172">
        <f t="shared" ca="1" si="33"/>
        <v>0</v>
      </c>
    </row>
    <row r="28" spans="2:28" s="73" customFormat="1" x14ac:dyDescent="0.2">
      <c r="B28" s="167" t="s">
        <v>1</v>
      </c>
      <c r="C28" s="168">
        <f t="shared" ref="C28:L28" ca="1" si="35">+SUM(C20:C27)</f>
        <v>7632.5280000000021</v>
      </c>
      <c r="D28" s="168">
        <f t="shared" ca="1" si="35"/>
        <v>7632.0759999999955</v>
      </c>
      <c r="E28" s="168">
        <f t="shared" ca="1" si="35"/>
        <v>7917.677999999999</v>
      </c>
      <c r="F28" s="168">
        <f t="shared" ca="1" si="35"/>
        <v>8530.4820000000018</v>
      </c>
      <c r="G28" s="168">
        <f t="shared" ca="1" si="35"/>
        <v>9107.9709999999995</v>
      </c>
      <c r="H28" s="168">
        <f t="shared" ca="1" si="35"/>
        <v>9542.8860000000022</v>
      </c>
      <c r="I28" s="168">
        <f t="shared" ca="1" si="35"/>
        <v>10103.591000000006</v>
      </c>
      <c r="J28" s="168">
        <f t="shared" ca="1" si="35"/>
        <v>10715.901000000002</v>
      </c>
      <c r="K28" s="168">
        <f t="shared" ca="1" si="35"/>
        <v>11150.112000000001</v>
      </c>
      <c r="L28" s="168">
        <f t="shared" ca="1" si="35"/>
        <v>11824.847999999998</v>
      </c>
      <c r="M28" s="168">
        <f t="shared" ref="M28:N28" ca="1" si="36">+SUM(M20:M27)</f>
        <v>12401.753999999997</v>
      </c>
      <c r="N28" s="168">
        <f t="shared" ca="1" si="36"/>
        <v>4214.491</v>
      </c>
      <c r="P28" s="167" t="s">
        <v>1</v>
      </c>
      <c r="Q28" s="177">
        <f t="shared" ca="1" si="22"/>
        <v>1.0000000000000004</v>
      </c>
      <c r="R28" s="178">
        <f t="shared" ca="1" si="23"/>
        <v>0.99999999999999944</v>
      </c>
      <c r="S28" s="178">
        <f t="shared" ca="1" si="24"/>
        <v>0.99999999999999989</v>
      </c>
      <c r="T28" s="178">
        <f t="shared" ca="1" si="25"/>
        <v>1.0000000000000002</v>
      </c>
      <c r="U28" s="178">
        <f t="shared" ca="1" si="26"/>
        <v>0.99999999999999978</v>
      </c>
      <c r="V28" s="178">
        <f t="shared" ca="1" si="27"/>
        <v>1.0000000000000002</v>
      </c>
      <c r="W28" s="178">
        <f t="shared" ca="1" si="28"/>
        <v>1.0000000000000004</v>
      </c>
      <c r="X28" s="178">
        <f t="shared" ca="1" si="29"/>
        <v>1</v>
      </c>
      <c r="Y28" s="178">
        <f t="shared" ca="1" si="30"/>
        <v>1</v>
      </c>
      <c r="Z28" s="178">
        <f t="shared" ca="1" si="31"/>
        <v>0.99999999999999967</v>
      </c>
      <c r="AA28" s="178">
        <f t="shared" ca="1" si="32"/>
        <v>0.99999999999999967</v>
      </c>
      <c r="AB28" s="178">
        <f t="shared" ca="1" si="33"/>
        <v>1</v>
      </c>
    </row>
    <row r="29" spans="2:28" ht="14.25" thickBot="1" x14ac:dyDescent="0.3">
      <c r="C29" s="130">
        <f t="shared" ref="C29" ca="1" si="37">+ROUND(C28-C18,0)</f>
        <v>0</v>
      </c>
      <c r="D29" s="130">
        <f t="shared" ref="D29" ca="1" si="38">+ROUND(D28-D18,0)</f>
        <v>0</v>
      </c>
      <c r="E29" s="130">
        <f t="shared" ref="E29" ca="1" si="39">+ROUND(E28-E18,0)</f>
        <v>0</v>
      </c>
      <c r="F29" s="130">
        <f t="shared" ref="F29" ca="1" si="40">+ROUND(F28-F18,0)</f>
        <v>0</v>
      </c>
      <c r="G29" s="130">
        <f t="shared" ref="G29" ca="1" si="41">+ROUND(G28-G18,0)</f>
        <v>0</v>
      </c>
      <c r="H29" s="130">
        <f t="shared" ref="H29" ca="1" si="42">+ROUND(H28-H18,0)</f>
        <v>0</v>
      </c>
      <c r="I29" s="130">
        <f t="shared" ref="I29" ca="1" si="43">+ROUND(I28-I18,0)</f>
        <v>0</v>
      </c>
      <c r="J29" s="130">
        <f t="shared" ref="J29" ca="1" si="44">+ROUND(J28-J18,0)</f>
        <v>0</v>
      </c>
      <c r="K29" s="130">
        <f t="shared" ref="K29" ca="1" si="45">+ROUND(K28-K18,0)</f>
        <v>0</v>
      </c>
      <c r="L29" s="130">
        <f t="shared" ref="L29:M29" ca="1" si="46">+ROUND(L28-L18,0)</f>
        <v>0</v>
      </c>
      <c r="M29" s="130">
        <f t="shared" ca="1" si="46"/>
        <v>0</v>
      </c>
      <c r="N29" s="130">
        <f t="shared" ref="N29" ca="1" si="47">+ROUND(N28-N18,0)</f>
        <v>0</v>
      </c>
      <c r="R29" s="127"/>
      <c r="S29" s="127"/>
    </row>
    <row r="30" spans="2:28" ht="13.5" thickTop="1" x14ac:dyDescent="0.2">
      <c r="B30" s="158" t="s">
        <v>59</v>
      </c>
      <c r="C30" s="158">
        <f t="shared" ref="C30:L30" si="48">+C16</f>
        <v>2008</v>
      </c>
      <c r="D30" s="158">
        <f t="shared" si="48"/>
        <v>2009</v>
      </c>
      <c r="E30" s="158">
        <f t="shared" si="48"/>
        <v>2010</v>
      </c>
      <c r="F30" s="158">
        <f t="shared" si="48"/>
        <v>2011</v>
      </c>
      <c r="G30" s="158">
        <f t="shared" si="48"/>
        <v>2012</v>
      </c>
      <c r="H30" s="158">
        <f t="shared" si="48"/>
        <v>2013</v>
      </c>
      <c r="I30" s="158">
        <f t="shared" si="48"/>
        <v>2014</v>
      </c>
      <c r="J30" s="158">
        <f t="shared" si="48"/>
        <v>2015</v>
      </c>
      <c r="K30" s="158">
        <f t="shared" si="48"/>
        <v>2016</v>
      </c>
      <c r="L30" s="158">
        <f t="shared" si="48"/>
        <v>2017</v>
      </c>
      <c r="M30" s="158">
        <f t="shared" ref="M30:N30" si="49">+M16</f>
        <v>2018</v>
      </c>
      <c r="N30" s="158">
        <f t="shared" si="49"/>
        <v>2019</v>
      </c>
      <c r="P30" s="158" t="s">
        <v>60</v>
      </c>
      <c r="Q30" s="158">
        <f t="shared" ref="Q30:Y30" si="50">+Q16</f>
        <v>2008</v>
      </c>
      <c r="R30" s="158">
        <f t="shared" si="50"/>
        <v>2009</v>
      </c>
      <c r="S30" s="158">
        <f t="shared" si="50"/>
        <v>2010</v>
      </c>
      <c r="T30" s="158">
        <f t="shared" si="50"/>
        <v>2011</v>
      </c>
      <c r="U30" s="158">
        <f t="shared" si="50"/>
        <v>2012</v>
      </c>
      <c r="V30" s="158">
        <f t="shared" si="50"/>
        <v>2013</v>
      </c>
      <c r="W30" s="158">
        <f t="shared" si="50"/>
        <v>2014</v>
      </c>
      <c r="X30" s="158">
        <f t="shared" si="50"/>
        <v>2015</v>
      </c>
      <c r="Y30" s="158">
        <f t="shared" si="50"/>
        <v>2016</v>
      </c>
      <c r="Z30" s="158">
        <f t="shared" ref="Z30:AA30" si="51">+Z16</f>
        <v>2017</v>
      </c>
      <c r="AA30" s="158">
        <f t="shared" si="51"/>
        <v>2018</v>
      </c>
      <c r="AB30" s="158">
        <f t="shared" ref="AB30" si="52">+AB16</f>
        <v>2019</v>
      </c>
    </row>
    <row r="31" spans="2:28" x14ac:dyDescent="0.2">
      <c r="B31" s="159"/>
      <c r="C31" s="160">
        <f ca="1">+VLOOKUP(C30,Res_Mes!$H$7:$L$7,4)</f>
        <v>6045.6816700000008</v>
      </c>
      <c r="D31" s="160">
        <f ca="1">+VLOOKUP(D30,Res_Mes!$H$7:$L$8,4)</f>
        <v>5565.6267599999992</v>
      </c>
      <c r="E31" s="160">
        <f ca="1">+VLOOKUP(E30,Res_Mes!$H$7:$L$9,4)</f>
        <v>5877.0425000000014</v>
      </c>
      <c r="F31" s="160">
        <f ca="1">+VLOOKUP(F30,Res_Mes!$H$7:$L$10,4)</f>
        <v>6960.3472999999985</v>
      </c>
      <c r="G31" s="160">
        <f ca="1">+VLOOKUP(G30,Res_Mes!$H$7:$L$11,4)</f>
        <v>7669.9676999999983</v>
      </c>
      <c r="H31" s="160">
        <f ca="1">+VLOOKUP(H30,Res_Mes!$H$7:$L$19,4)</f>
        <v>8569.0870000000014</v>
      </c>
      <c r="I31" s="160">
        <f ca="1">+VLOOKUP(I30,Res_Mes!$H$7:$L$19,4)</f>
        <v>9758.0650000000005</v>
      </c>
      <c r="J31" s="160">
        <f ca="1">+VLOOKUP(J30,Res_Mes!$H$7:$L$19,4)</f>
        <v>10469.993000000002</v>
      </c>
      <c r="K31" s="160">
        <f ca="1">+VLOOKUP(K30,Res_Mes!$H$7:$L$19,4)</f>
        <v>11167.079000000002</v>
      </c>
      <c r="L31" s="160">
        <f ca="1">+VLOOKUP(L30,Res_Mes!$H$7:$L$19,4)</f>
        <v>12365.088000000002</v>
      </c>
      <c r="M31" s="160">
        <f ca="1">+VLOOKUP(M30,Res_Mes!$H$7:$L$19,4)</f>
        <v>12509.887999999999</v>
      </c>
      <c r="N31" s="160">
        <f ca="1">+VLOOKUP(N30,Res_Mes!$H$7:$L$19,4)</f>
        <v>4150.8809999999994</v>
      </c>
      <c r="P31" s="159"/>
      <c r="Q31" s="169">
        <f t="shared" ref="Q31:Q42" ca="1" si="53">+C31/C$31</f>
        <v>1</v>
      </c>
      <c r="R31" s="170">
        <f t="shared" ref="R31:R42" ca="1" si="54">+D31/D$31</f>
        <v>1</v>
      </c>
      <c r="S31" s="170">
        <f t="shared" ref="S31:S42" ca="1" si="55">+E31/E$31</f>
        <v>1</v>
      </c>
      <c r="T31" s="170">
        <f t="shared" ref="T31:T42" ca="1" si="56">+F31/F$31</f>
        <v>1</v>
      </c>
      <c r="U31" s="170">
        <f t="shared" ref="U31:U42" ca="1" si="57">+G31/G$31</f>
        <v>1</v>
      </c>
      <c r="V31" s="170">
        <f t="shared" ref="V31:V42" ca="1" si="58">+H31/H$31</f>
        <v>1</v>
      </c>
      <c r="W31" s="170">
        <f t="shared" ref="W31:W42" ca="1" si="59">+I31/I$31</f>
        <v>1</v>
      </c>
      <c r="X31" s="170">
        <f t="shared" ref="X31:X42" ca="1" si="60">+J31/J$31</f>
        <v>1</v>
      </c>
      <c r="Y31" s="170">
        <f t="shared" ref="Y31:Y42" ca="1" si="61">+K31/K$31</f>
        <v>1</v>
      </c>
      <c r="Z31" s="170">
        <f t="shared" ref="Z31:Z42" ca="1" si="62">+L31/L$31</f>
        <v>1</v>
      </c>
      <c r="AA31" s="170">
        <f t="shared" ref="AA31:AA42" ca="1" si="63">+M31/M$31</f>
        <v>1</v>
      </c>
      <c r="AB31" s="170">
        <f t="shared" ref="AB31:AB42" ca="1" si="64">+N31/N$31</f>
        <v>1</v>
      </c>
    </row>
    <row r="32" spans="2:28" x14ac:dyDescent="0.2">
      <c r="B32" s="161" t="s">
        <v>1</v>
      </c>
      <c r="C32" s="162">
        <f t="shared" ref="C32:I32" ca="1" si="65">VLOOKUP("Total Anual",INDIRECT(CONCATENATE("'",MID(C16,3,2),"Palena'!","$B$8:$FN$377")),MATCH("TOTAL",INDIRECT(CONCATENATE("'",MID(C16,3,2),"Palena'!","$B$7:$FN$7")),0))</f>
        <v>6045.6816700000008</v>
      </c>
      <c r="D32" s="162">
        <f t="shared" ca="1" si="65"/>
        <v>5565.6267599999974</v>
      </c>
      <c r="E32" s="162">
        <f t="shared" ca="1" si="65"/>
        <v>5877.0425000000105</v>
      </c>
      <c r="F32" s="162">
        <f t="shared" ca="1" si="65"/>
        <v>6960.3473000000022</v>
      </c>
      <c r="G32" s="162">
        <f t="shared" ca="1" si="65"/>
        <v>7669.9676999999956</v>
      </c>
      <c r="H32" s="162">
        <f t="shared" ca="1" si="65"/>
        <v>8569.0870000000014</v>
      </c>
      <c r="I32" s="162">
        <f t="shared" ca="1" si="65"/>
        <v>9758.0650000000005</v>
      </c>
      <c r="J32" s="162">
        <f ca="1">VLOOKUP("Total Anual",INDIRECT(CONCATENATE("'",MID(J30,3,2),"Palena'!","$B$8:$FN$375")),MATCH("TOTAL",INDIRECT(CONCATENATE("'",MID(J30,3,2),"Palena'!","$B$6:$FN$6")),0))</f>
        <v>10469.993000000002</v>
      </c>
      <c r="K32" s="162">
        <f ca="1">VLOOKUP("Total Anual",INDIRECT(CONCATENATE("'",MID(K30,3,2),"Palena'!","$B$8:$FN$375")),MATCH("TOTAL",INDIRECT(CONCATENATE("'",MID(K30,3,2),"Palena'!","$B$6:$FN$6")),0))</f>
        <v>11167.079000000003</v>
      </c>
      <c r="L32" s="162">
        <f ca="1">VLOOKUP("Total Anual",INDIRECT(CONCATENATE("'",MID(L30,3,2),"Palena'!","$B$8:$FN$375")),MATCH("TOTAL",INDIRECT(CONCATENATE("'",MID(L30,3,2),"Palena'!","$B$6:$FN$6")),0))</f>
        <v>12365.088000000003</v>
      </c>
      <c r="M32" s="162">
        <f ca="1">VLOOKUP("Total Anual",INDIRECT(CONCATENATE("'",MID(M30,3,2),"Palena'!","$B$8:$FN$375")),MATCH("TOTAL",INDIRECT(CONCATENATE("'",MID(M30,3,2),"Palena'!","$B$6:$FN$6")),0))</f>
        <v>12509.888000000003</v>
      </c>
      <c r="N32" s="162">
        <f ca="1">VLOOKUP("Total Anual",INDIRECT(CONCATENATE("'",MID(N30,3,2),"Palena'!","$B$8:$FN$375")),MATCH("TOTAL",INDIRECT(CONCATENATE("'",MID(N30,3,2),"Palena'!","$B$6:$FN$6")),0))</f>
        <v>4150.8810000000003</v>
      </c>
      <c r="P32" s="161" t="s">
        <v>1</v>
      </c>
      <c r="Q32" s="171">
        <f t="shared" ca="1" si="53"/>
        <v>1</v>
      </c>
      <c r="R32" s="172">
        <f t="shared" ca="1" si="54"/>
        <v>0.99999999999999967</v>
      </c>
      <c r="S32" s="172">
        <f t="shared" ca="1" si="55"/>
        <v>1.0000000000000016</v>
      </c>
      <c r="T32" s="172">
        <f t="shared" ca="1" si="56"/>
        <v>1.0000000000000004</v>
      </c>
      <c r="U32" s="172">
        <f t="shared" ca="1" si="57"/>
        <v>0.99999999999999967</v>
      </c>
      <c r="V32" s="172">
        <f t="shared" ca="1" si="58"/>
        <v>1</v>
      </c>
      <c r="W32" s="172">
        <f t="shared" ca="1" si="59"/>
        <v>1</v>
      </c>
      <c r="X32" s="172">
        <f t="shared" ca="1" si="60"/>
        <v>1</v>
      </c>
      <c r="Y32" s="172">
        <f t="shared" ca="1" si="61"/>
        <v>1.0000000000000002</v>
      </c>
      <c r="Z32" s="172">
        <f t="shared" ca="1" si="62"/>
        <v>1.0000000000000002</v>
      </c>
      <c r="AA32" s="172">
        <f t="shared" ca="1" si="63"/>
        <v>1.0000000000000002</v>
      </c>
      <c r="AB32" s="172">
        <f t="shared" ca="1" si="64"/>
        <v>1.0000000000000002</v>
      </c>
    </row>
    <row r="33" spans="2:28" x14ac:dyDescent="0.2">
      <c r="B33" s="163" t="s">
        <v>19</v>
      </c>
      <c r="C33" s="164">
        <f ca="1">SUMIF(INDIRECT(CONCATENATE("'",MID(C$30,3,2),"Palena'!","$B$8:$FN$8")),'Res_Año_Tipo Gen'!$B33,INDIRECT(CONCATENATE("'",MID(C$30,3,2),"Palena'!","$B$376:$FN$376")))</f>
        <v>0</v>
      </c>
      <c r="D33" s="164">
        <f ca="1">SUMIF(INDIRECT(CONCATENATE("'",MID(D$30,3,2),"Palena'!","$B$8:$FN$8")),'Res_Año_Tipo Gen'!$B33,INDIRECT(CONCATENATE("'",MID(D$30,3,2),"Palena'!","$B$375:$FN$375")))</f>
        <v>0</v>
      </c>
      <c r="E33" s="164">
        <f ca="1">SUMIF(INDIRECT(CONCATENATE("'",MID(E$30,3,2),"Palena'!","$B$8:$FN$8")),'Res_Año_Tipo Gen'!$B33,INDIRECT(CONCATENATE("'",MID(E$30,3,2),"Palena'!","$B$375:$FN$375")))</f>
        <v>0</v>
      </c>
      <c r="F33" s="164">
        <f ca="1">SUMIF(INDIRECT(CONCATENATE("'",MID(F$30,3,2),"Palena'!","$B$8:$FN$8")),'Res_Año_Tipo Gen'!$B33,INDIRECT(CONCATENATE("'",MID(F$30,3,2),"Palena'!","$B$375:$FN$375")))</f>
        <v>0</v>
      </c>
      <c r="G33" s="164">
        <f ca="1">SUMIF(INDIRECT(CONCATENATE("'",MID(G$30,3,2),"Palena'!","$B$8:$FN$8")),'Res_Año_Tipo Gen'!$B33,INDIRECT(CONCATENATE("'",MID(G$30,3,2),"Palena'!","$B$376:$FN$376")))</f>
        <v>0</v>
      </c>
      <c r="H33" s="164">
        <f ca="1">SUMIF(INDIRECT(CONCATENATE("'",MID(H$30,3,2),"Palena'!","$B$8:$FN$8")),'Res_Año_Tipo Gen'!$B33,INDIRECT(CONCATENATE("'",MID(H$30,3,2),"Palena'!","$B$375:$FN$375")))</f>
        <v>0</v>
      </c>
      <c r="I33" s="164">
        <f ca="1">SUMIF(INDIRECT(CONCATENATE("'",MID(I$30,3,2),"Palena'!","$B$8:$FN$8")),'Res_Año_Tipo Gen'!$B33,INDIRECT(CONCATENATE("'",MID(I$30,3,2),"Palena'!","$B$375:$FN$375")))</f>
        <v>0</v>
      </c>
      <c r="J33" s="164">
        <f ca="1">SUMIF(INDIRECT(CONCATENATE("'",MID(J$30,3,2),"Palena'!","$B$7:$FN$7")),'Res_Año_Tipo Gen'!$B33,INDIRECT(CONCATENATE("'",MID(J$30,3,2),"Palena'!","$B$374:$FN$374")))</f>
        <v>0</v>
      </c>
      <c r="K33" s="164">
        <f ca="1">SUMIF(INDIRECT(CONCATENATE("'",MID(K$30,3,2),"Palena'!","$B$7:$FN$7")),'Res_Año_Tipo Gen'!$B33,INDIRECT(CONCATENATE("'",MID(K$30,3,2),"Palena'!","$B$375:$FN$375")))</f>
        <v>0</v>
      </c>
      <c r="L33" s="164">
        <f ca="1">SUMIF(INDIRECT(CONCATENATE("'",MID(L$30,3,2),"Palena'!","$B$7:$FN$7")),'Res_Año_Tipo Gen'!$B33,INDIRECT(CONCATENATE("'",MID(L$30,3,2),"Palena'!","$B$374:$FN$374")))</f>
        <v>0</v>
      </c>
      <c r="M33" s="164">
        <f ca="1">SUMIF(INDIRECT(CONCATENATE("'",MID(M$30,3,2),"Palena'!","$B$7:$FN$7")),'Res_Año_Tipo Gen'!$B33,INDIRECT(CONCATENATE("'",MID(M$30,3,2),"Palena'!","$B$374:$FN$374")))</f>
        <v>0</v>
      </c>
      <c r="N33" s="164">
        <f ca="1">SUMIF(INDIRECT(CONCATENATE("'",MID(N$30,3,2),"Palena'!","$B$7:$FN$7")),'Res_Año_Tipo Gen'!$B33,INDIRECT(CONCATENATE("'",MID(N$30,3,2),"Palena'!","$B$374:$FN$374")))</f>
        <v>0</v>
      </c>
      <c r="P33" s="163" t="s">
        <v>19</v>
      </c>
      <c r="Q33" s="173">
        <f t="shared" ca="1" si="53"/>
        <v>0</v>
      </c>
      <c r="R33" s="174">
        <f t="shared" ca="1" si="54"/>
        <v>0</v>
      </c>
      <c r="S33" s="174">
        <f t="shared" ca="1" si="55"/>
        <v>0</v>
      </c>
      <c r="T33" s="174">
        <f t="shared" ca="1" si="56"/>
        <v>0</v>
      </c>
      <c r="U33" s="174">
        <f t="shared" ca="1" si="57"/>
        <v>0</v>
      </c>
      <c r="V33" s="174">
        <f t="shared" ca="1" si="58"/>
        <v>0</v>
      </c>
      <c r="W33" s="174">
        <f t="shared" ca="1" si="59"/>
        <v>0</v>
      </c>
      <c r="X33" s="174">
        <f t="shared" ca="1" si="60"/>
        <v>0</v>
      </c>
      <c r="Y33" s="174">
        <f t="shared" ca="1" si="61"/>
        <v>0</v>
      </c>
      <c r="Z33" s="174">
        <f t="shared" ca="1" si="62"/>
        <v>0</v>
      </c>
      <c r="AA33" s="174">
        <f t="shared" ca="1" si="63"/>
        <v>0</v>
      </c>
      <c r="AB33" s="174">
        <f t="shared" ca="1" si="64"/>
        <v>0</v>
      </c>
    </row>
    <row r="34" spans="2:28" x14ac:dyDescent="0.2">
      <c r="B34" s="165" t="s">
        <v>18</v>
      </c>
      <c r="C34" s="166">
        <f ca="1">SUMIF(INDIRECT(CONCATENATE("'",MID(C$30,3,2),"Palena'!","$B$8:$FN$8")),'Res_Año_Tipo Gen'!$B34,INDIRECT(CONCATENATE("'",MID(C$30,3,2),"Palena'!","$B$376:$FN$376")))</f>
        <v>5810.0000000000009</v>
      </c>
      <c r="D34" s="166">
        <f ca="1">SUMIF(INDIRECT(CONCATENATE("'",MID(D$30,3,2),"Palena'!","$B$8:$FN$8")),'Res_Año_Tipo Gen'!$B34,INDIRECT(CONCATENATE("'",MID(D$30,3,2),"Palena'!","$B$375:$FN$375")))</f>
        <v>5489.6509999999971</v>
      </c>
      <c r="E34" s="166">
        <f ca="1">SUMIF(INDIRECT(CONCATENATE("'",MID(E$30,3,2),"Palena'!","$B$8:$FN$8")),'Res_Año_Tipo Gen'!$B34,INDIRECT(CONCATENATE("'",MID(E$30,3,2),"Palena'!","$B$375:$FN$375")))</f>
        <v>5829.7740000000113</v>
      </c>
      <c r="F34" s="166">
        <f ca="1">SUMIF(INDIRECT(CONCATENATE("'",MID(F$30,3,2),"Palena'!","$B$8:$FN$8")),'Res_Año_Tipo Gen'!$B34,INDIRECT(CONCATENATE("'",MID(F$30,3,2),"Palena'!","$B$375:$FN$375")))</f>
        <v>6903.340000000002</v>
      </c>
      <c r="G34" s="166">
        <f ca="1">SUMIF(INDIRECT(CONCATENATE("'",MID(G$30,3,2),"Palena'!","$B$8:$FN$8")),'Res_Año_Tipo Gen'!$B34,INDIRECT(CONCATENATE("'",MID(G$30,3,2),"Palena'!","$B$376:$FN$376")))</f>
        <v>7153.0999999999949</v>
      </c>
      <c r="H34" s="166">
        <f ca="1">SUMIF(INDIRECT(CONCATENATE("'",MID(H$30,3,2),"Palena'!","$B$8:$FN$8")),'Res_Año_Tipo Gen'!$B34,INDIRECT(CONCATENATE("'",MID(H$30,3,2),"Palena'!","$B$375:$FN$375")))</f>
        <v>8031.3</v>
      </c>
      <c r="I34" s="166">
        <f ca="1">SUMIF(INDIRECT(CONCATENATE("'",MID(I$30,3,2),"Palena'!","$B$8:$FN$8")),'Res_Año_Tipo Gen'!$B34,INDIRECT(CONCATENATE("'",MID(I$30,3,2),"Palena'!","$B$375:$FN$375")))</f>
        <v>8966</v>
      </c>
      <c r="J34" s="166">
        <f ca="1">SUMIF(INDIRECT(CONCATENATE("'",MID(J$30,3,2),"Palena'!","$B$7:$FN$7")),'Res_Año_Tipo Gen'!$B34,INDIRECT(CONCATENATE("'",MID(J$30,3,2),"Palena'!","$B$374:$FN$374")))</f>
        <v>9569.2000000000007</v>
      </c>
      <c r="K34" s="166">
        <f ca="1">SUMIF(INDIRECT(CONCATENATE("'",MID(K$30,3,2),"Palena'!","$B$7:$FN$7")),'Res_Año_Tipo Gen'!$B34,INDIRECT(CONCATENATE("'",MID(K$30,3,2),"Palena'!","$B$375:$FN$375")))</f>
        <v>9108</v>
      </c>
      <c r="L34" s="166">
        <f ca="1">SUMIF(INDIRECT(CONCATENATE("'",MID(L$30,3,2),"Palena'!","$B$7:$FN$7")),'Res_Año_Tipo Gen'!$B34,INDIRECT(CONCATENATE("'",MID(L$30,3,2),"Palena'!","$B$374:$FN$374")))</f>
        <v>9946</v>
      </c>
      <c r="M34" s="166">
        <f ca="1">SUMIF(INDIRECT(CONCATENATE("'",MID(M$30,3,2),"Palena'!","$B$7:$FN$7")),'Res_Año_Tipo Gen'!$B34,INDIRECT(CONCATENATE("'",MID(M$30,3,2),"Palena'!","$B$374:$FN$374")))</f>
        <v>8240</v>
      </c>
      <c r="N34" s="166">
        <f ca="1">SUMIF(INDIRECT(CONCATENATE("'",MID(N$30,3,2),"Palena'!","$B$7:$FN$7")),'Res_Año_Tipo Gen'!$B34,INDIRECT(CONCATENATE("'",MID(N$30,3,2),"Palena'!","$B$374:$FN$374")))</f>
        <v>2512</v>
      </c>
      <c r="P34" s="165" t="s">
        <v>18</v>
      </c>
      <c r="Q34" s="175">
        <f t="shared" ca="1" si="53"/>
        <v>0.96101652669383764</v>
      </c>
      <c r="R34" s="176">
        <f t="shared" ca="1" si="54"/>
        <v>0.98634910976315593</v>
      </c>
      <c r="S34" s="176">
        <f t="shared" ca="1" si="55"/>
        <v>0.99195709406559673</v>
      </c>
      <c r="T34" s="176">
        <f t="shared" ca="1" si="56"/>
        <v>0.99180970466804197</v>
      </c>
      <c r="U34" s="176">
        <f t="shared" ca="1" si="57"/>
        <v>0.93261148935477223</v>
      </c>
      <c r="V34" s="176">
        <f t="shared" ca="1" si="58"/>
        <v>0.93724103863106989</v>
      </c>
      <c r="W34" s="176">
        <f t="shared" ca="1" si="59"/>
        <v>0.91882970650431206</v>
      </c>
      <c r="X34" s="176">
        <f t="shared" ca="1" si="60"/>
        <v>0.91396431688158708</v>
      </c>
      <c r="Y34" s="176">
        <f t="shared" ca="1" si="61"/>
        <v>0.81561167427937054</v>
      </c>
      <c r="Z34" s="176">
        <f t="shared" ca="1" si="62"/>
        <v>0.80436144085670869</v>
      </c>
      <c r="AA34" s="176">
        <f t="shared" ca="1" si="63"/>
        <v>0.65867895859659176</v>
      </c>
      <c r="AB34" s="176">
        <f t="shared" ca="1" si="64"/>
        <v>0.60517273321013065</v>
      </c>
    </row>
    <row r="35" spans="2:28" x14ac:dyDescent="0.2">
      <c r="B35" s="165" t="s">
        <v>7</v>
      </c>
      <c r="C35" s="166">
        <f ca="1">SUMIF(INDIRECT(CONCATENATE("'",MID(C$30,3,2),"Palena'!","$B$8:$FN$8")),'Res_Año_Tipo Gen'!$B35,INDIRECT(CONCATENATE("'",MID(C$30,3,2),"Palena'!","$B$376:$FN$376")))</f>
        <v>0</v>
      </c>
      <c r="D35" s="166">
        <f ca="1">SUMIF(INDIRECT(CONCATENATE("'",MID(D$30,3,2),"Palena'!","$B$8:$FN$8")),'Res_Año_Tipo Gen'!$B35,INDIRECT(CONCATENATE("'",MID(D$30,3,2),"Palena'!","$B$375:$FN$375")))</f>
        <v>0</v>
      </c>
      <c r="E35" s="166">
        <f ca="1">SUMIF(INDIRECT(CONCATENATE("'",MID(E$30,3,2),"Palena'!","$B$8:$FN$8")),'Res_Año_Tipo Gen'!$B35,INDIRECT(CONCATENATE("'",MID(E$30,3,2),"Palena'!","$B$375:$FN$375")))</f>
        <v>0</v>
      </c>
      <c r="F35" s="166">
        <f ca="1">SUMIF(INDIRECT(CONCATENATE("'",MID(F$30,3,2),"Palena'!","$B$8:$FN$8")),'Res_Año_Tipo Gen'!$B35,INDIRECT(CONCATENATE("'",MID(F$30,3,2),"Palena'!","$B$375:$FN$375")))</f>
        <v>0</v>
      </c>
      <c r="G35" s="166">
        <f ca="1">SUMIF(INDIRECT(CONCATENATE("'",MID(G$30,3,2),"Palena'!","$B$8:$FN$8")),'Res_Año_Tipo Gen'!$B35,INDIRECT(CONCATENATE("'",MID(G$30,3,2),"Palena'!","$B$376:$FN$376")))</f>
        <v>0</v>
      </c>
      <c r="H35" s="166">
        <f ca="1">SUMIF(INDIRECT(CONCATENATE("'",MID(H$30,3,2),"Palena'!","$B$8:$FN$8")),'Res_Año_Tipo Gen'!$B35,INDIRECT(CONCATENATE("'",MID(H$30,3,2),"Palena'!","$B$375:$FN$375")))</f>
        <v>0</v>
      </c>
      <c r="I35" s="166">
        <f ca="1">SUMIF(INDIRECT(CONCATENATE("'",MID(I$30,3,2),"Palena'!","$B$8:$FN$8")),'Res_Año_Tipo Gen'!$B35,INDIRECT(CONCATENATE("'",MID(I$30,3,2),"Palena'!","$B$375:$FN$375")))</f>
        <v>0</v>
      </c>
      <c r="J35" s="166">
        <f ca="1">SUMIF(INDIRECT(CONCATENATE("'",MID(J$30,3,2),"Palena'!","$B$7:$FN$7")),'Res_Año_Tipo Gen'!$B35,INDIRECT(CONCATENATE("'",MID(J$30,3,2),"Palena'!","$B$374:$FN$374")))</f>
        <v>0</v>
      </c>
      <c r="K35" s="166">
        <f ca="1">SUMIF(INDIRECT(CONCATENATE("'",MID(K$30,3,2),"Palena'!","$B$7:$FN$7")),'Res_Año_Tipo Gen'!$B35,INDIRECT(CONCATENATE("'",MID(K$30,3,2),"Palena'!","$B$375:$FN$375")))</f>
        <v>0</v>
      </c>
      <c r="L35" s="166">
        <f ca="1">SUMIF(INDIRECT(CONCATENATE("'",MID(L$30,3,2),"Palena'!","$B$7:$FN$7")),'Res_Año_Tipo Gen'!$B35,INDIRECT(CONCATENATE("'",MID(L$30,3,2),"Palena'!","$B$374:$FN$374")))</f>
        <v>0</v>
      </c>
      <c r="M35" s="166">
        <f ca="1">SUMIF(INDIRECT(CONCATENATE("'",MID(M$30,3,2),"Palena'!","$B$7:$FN$7")),'Res_Año_Tipo Gen'!$B35,INDIRECT(CONCATENATE("'",MID(M$30,3,2),"Palena'!","$B$374:$FN$374")))</f>
        <v>0</v>
      </c>
      <c r="N35" s="166">
        <f ca="1">SUMIF(INDIRECT(CONCATENATE("'",MID(N$30,3,2),"Palena'!","$B$7:$FN$7")),'Res_Año_Tipo Gen'!$B35,INDIRECT(CONCATENATE("'",MID(N$30,3,2),"Palena'!","$B$374:$FN$374")))</f>
        <v>0</v>
      </c>
      <c r="P35" s="165" t="s">
        <v>7</v>
      </c>
      <c r="Q35" s="175">
        <f t="shared" ca="1" si="53"/>
        <v>0</v>
      </c>
      <c r="R35" s="176">
        <f t="shared" ca="1" si="54"/>
        <v>0</v>
      </c>
      <c r="S35" s="176">
        <f t="shared" ca="1" si="55"/>
        <v>0</v>
      </c>
      <c r="T35" s="176">
        <f t="shared" ca="1" si="56"/>
        <v>0</v>
      </c>
      <c r="U35" s="176">
        <f t="shared" ca="1" si="57"/>
        <v>0</v>
      </c>
      <c r="V35" s="176">
        <f t="shared" ca="1" si="58"/>
        <v>0</v>
      </c>
      <c r="W35" s="176">
        <f t="shared" ca="1" si="59"/>
        <v>0</v>
      </c>
      <c r="X35" s="176">
        <f t="shared" ca="1" si="60"/>
        <v>0</v>
      </c>
      <c r="Y35" s="176">
        <f t="shared" ca="1" si="61"/>
        <v>0</v>
      </c>
      <c r="Z35" s="176">
        <f t="shared" ca="1" si="62"/>
        <v>0</v>
      </c>
      <c r="AA35" s="176">
        <f t="shared" ca="1" si="63"/>
        <v>0</v>
      </c>
      <c r="AB35" s="176">
        <f t="shared" ca="1" si="64"/>
        <v>0</v>
      </c>
    </row>
    <row r="36" spans="2:28" x14ac:dyDescent="0.2">
      <c r="B36" s="165" t="s">
        <v>10</v>
      </c>
      <c r="C36" s="166">
        <f ca="1">SUMIF(INDIRECT(CONCATENATE("'",MID(C$30,3,2),"Palena'!","$B$8:$FN$8")),'Res_Año_Tipo Gen'!$B36,INDIRECT(CONCATENATE("'",MID(C$30,3,2),"Palena'!","$B$376:$FN$376")))</f>
        <v>0</v>
      </c>
      <c r="D36" s="166">
        <f ca="1">SUMIF(INDIRECT(CONCATENATE("'",MID(D$30,3,2),"Palena'!","$B$8:$FN$8")),'Res_Año_Tipo Gen'!$B36,INDIRECT(CONCATENATE("'",MID(D$30,3,2),"Palena'!","$B$375:$FN$375")))</f>
        <v>0</v>
      </c>
      <c r="E36" s="166">
        <f ca="1">SUMIF(INDIRECT(CONCATENATE("'",MID(E$30,3,2),"Palena'!","$B$8:$FN$8")),'Res_Año_Tipo Gen'!$B36,INDIRECT(CONCATENATE("'",MID(E$30,3,2),"Palena'!","$B$375:$FN$375")))</f>
        <v>0</v>
      </c>
      <c r="F36" s="166">
        <f ca="1">SUMIF(INDIRECT(CONCATENATE("'",MID(F$30,3,2),"Palena'!","$B$8:$FN$8")),'Res_Año_Tipo Gen'!$B36,INDIRECT(CONCATENATE("'",MID(F$30,3,2),"Palena'!","$B$375:$FN$375")))</f>
        <v>0</v>
      </c>
      <c r="G36" s="166">
        <f ca="1">SUMIF(INDIRECT(CONCATENATE("'",MID(G$30,3,2),"Palena'!","$B$8:$FN$8")),'Res_Año_Tipo Gen'!$B36,INDIRECT(CONCATENATE("'",MID(G$30,3,2),"Palena'!","$B$376:$FN$376")))</f>
        <v>0</v>
      </c>
      <c r="H36" s="166">
        <f ca="1">SUMIF(INDIRECT(CONCATENATE("'",MID(H$30,3,2),"Palena'!","$B$8:$FN$8")),'Res_Año_Tipo Gen'!$B36,INDIRECT(CONCATENATE("'",MID(H$30,3,2),"Palena'!","$B$375:$FN$375")))</f>
        <v>0</v>
      </c>
      <c r="I36" s="166">
        <f ca="1">SUMIF(INDIRECT(CONCATENATE("'",MID(I$30,3,2),"Palena'!","$B$8:$FN$8")),'Res_Año_Tipo Gen'!$B36,INDIRECT(CONCATENATE("'",MID(I$30,3,2),"Palena'!","$B$375:$FN$375")))</f>
        <v>0</v>
      </c>
      <c r="J36" s="166">
        <f ca="1">SUMIF(INDIRECT(CONCATENATE("'",MID(J$30,3,2),"Palena'!","$B$7:$FN$7")),'Res_Año_Tipo Gen'!$B36,INDIRECT(CONCATENATE("'",MID(J$30,3,2),"Palena'!","$B$374:$FN$374")))</f>
        <v>0</v>
      </c>
      <c r="K36" s="166">
        <f ca="1">SUMIF(INDIRECT(CONCATENATE("'",MID(K$30,3,2),"Palena'!","$B$7:$FN$7")),'Res_Año_Tipo Gen'!$B36,INDIRECT(CONCATENATE("'",MID(K$30,3,2),"Palena'!","$B$375:$FN$375")))</f>
        <v>0</v>
      </c>
      <c r="L36" s="166">
        <f ca="1">SUMIF(INDIRECT(CONCATENATE("'",MID(L$30,3,2),"Palena'!","$B$7:$FN$7")),'Res_Año_Tipo Gen'!$B36,INDIRECT(CONCATENATE("'",MID(L$30,3,2),"Palena'!","$B$374:$FN$374")))</f>
        <v>0</v>
      </c>
      <c r="M36" s="166">
        <f ca="1">SUMIF(INDIRECT(CONCATENATE("'",MID(M$30,3,2),"Palena'!","$B$7:$FN$7")),'Res_Año_Tipo Gen'!$B36,INDIRECT(CONCATENATE("'",MID(M$30,3,2),"Palena'!","$B$374:$FN$374")))</f>
        <v>0</v>
      </c>
      <c r="N36" s="166">
        <f ca="1">SUMIF(INDIRECT(CONCATENATE("'",MID(N$30,3,2),"Palena'!","$B$7:$FN$7")),'Res_Año_Tipo Gen'!$B36,INDIRECT(CONCATENATE("'",MID(N$30,3,2),"Palena'!","$B$374:$FN$374")))</f>
        <v>0</v>
      </c>
      <c r="P36" s="165" t="s">
        <v>10</v>
      </c>
      <c r="Q36" s="175">
        <f t="shared" ca="1" si="53"/>
        <v>0</v>
      </c>
      <c r="R36" s="176">
        <f t="shared" ca="1" si="54"/>
        <v>0</v>
      </c>
      <c r="S36" s="176">
        <f t="shared" ca="1" si="55"/>
        <v>0</v>
      </c>
      <c r="T36" s="176">
        <f t="shared" ca="1" si="56"/>
        <v>0</v>
      </c>
      <c r="U36" s="176">
        <f t="shared" ca="1" si="57"/>
        <v>0</v>
      </c>
      <c r="V36" s="176">
        <f t="shared" ca="1" si="58"/>
        <v>0</v>
      </c>
      <c r="W36" s="176">
        <f t="shared" ca="1" si="59"/>
        <v>0</v>
      </c>
      <c r="X36" s="176">
        <f t="shared" ca="1" si="60"/>
        <v>0</v>
      </c>
      <c r="Y36" s="176">
        <f t="shared" ca="1" si="61"/>
        <v>0</v>
      </c>
      <c r="Z36" s="176">
        <f t="shared" ca="1" si="62"/>
        <v>0</v>
      </c>
      <c r="AA36" s="176">
        <f t="shared" ca="1" si="63"/>
        <v>0</v>
      </c>
      <c r="AB36" s="176">
        <f t="shared" ca="1" si="64"/>
        <v>0</v>
      </c>
    </row>
    <row r="37" spans="2:28" x14ac:dyDescent="0.2">
      <c r="B37" s="165" t="s">
        <v>8</v>
      </c>
      <c r="C37" s="166">
        <f ca="1">SUMIF(INDIRECT(CONCATENATE("'",MID(C$30,3,2),"Palena'!","$B$8:$FN$8")),'Res_Año_Tipo Gen'!$B37,INDIRECT(CONCATENATE("'",MID(C$30,3,2),"Palena'!","$B$376:$FN$376")))</f>
        <v>0</v>
      </c>
      <c r="D37" s="166">
        <f ca="1">SUMIF(INDIRECT(CONCATENATE("'",MID(D$30,3,2),"Palena'!","$B$8:$FN$8")),'Res_Año_Tipo Gen'!$B37,INDIRECT(CONCATENATE("'",MID(D$30,3,2),"Palena'!","$B$375:$FN$375")))</f>
        <v>0</v>
      </c>
      <c r="E37" s="166">
        <f ca="1">SUMIF(INDIRECT(CONCATENATE("'",MID(E$30,3,2),"Palena'!","$B$8:$FN$8")),'Res_Año_Tipo Gen'!$B37,INDIRECT(CONCATENATE("'",MID(E$30,3,2),"Palena'!","$B$375:$FN$375")))</f>
        <v>0</v>
      </c>
      <c r="F37" s="166">
        <f ca="1">SUMIF(INDIRECT(CONCATENATE("'",MID(F$30,3,2),"Palena'!","$B$8:$FN$8")),'Res_Año_Tipo Gen'!$B37,INDIRECT(CONCATENATE("'",MID(F$30,3,2),"Palena'!","$B$375:$FN$375")))</f>
        <v>0</v>
      </c>
      <c r="G37" s="166">
        <f ca="1">SUMIF(INDIRECT(CONCATENATE("'",MID(G$30,3,2),"Palena'!","$B$8:$FN$8")),'Res_Año_Tipo Gen'!$B37,INDIRECT(CONCATENATE("'",MID(G$30,3,2),"Palena'!","$B$376:$FN$376")))</f>
        <v>0</v>
      </c>
      <c r="H37" s="166">
        <f ca="1">SUMIF(INDIRECT(CONCATENATE("'",MID(H$30,3,2),"Palena'!","$B$8:$FN$8")),'Res_Año_Tipo Gen'!$B37,INDIRECT(CONCATENATE("'",MID(H$30,3,2),"Palena'!","$B$375:$FN$375")))</f>
        <v>0</v>
      </c>
      <c r="I37" s="166">
        <f ca="1">SUMIF(INDIRECT(CONCATENATE("'",MID(I$30,3,2),"Palena'!","$B$8:$FN$8")),'Res_Año_Tipo Gen'!$B37,INDIRECT(CONCATENATE("'",MID(I$30,3,2),"Palena'!","$B$375:$FN$375")))</f>
        <v>0</v>
      </c>
      <c r="J37" s="166">
        <f ca="1">SUMIF(INDIRECT(CONCATENATE("'",MID(J$30,3,2),"Palena'!","$B$7:$FN$7")),'Res_Año_Tipo Gen'!$B37,INDIRECT(CONCATENATE("'",MID(J$30,3,2),"Palena'!","$B$374:$FN$374")))</f>
        <v>0</v>
      </c>
      <c r="K37" s="166">
        <f ca="1">SUMIF(INDIRECT(CONCATENATE("'",MID(K$30,3,2),"Palena'!","$B$7:$FN$7")),'Res_Año_Tipo Gen'!$B37,INDIRECT(CONCATENATE("'",MID(K$30,3,2),"Palena'!","$B$375:$FN$375")))</f>
        <v>0</v>
      </c>
      <c r="L37" s="166">
        <f ca="1">SUMIF(INDIRECT(CONCATENATE("'",MID(L$30,3,2),"Palena'!","$B$7:$FN$7")),'Res_Año_Tipo Gen'!$B37,INDIRECT(CONCATENATE("'",MID(L$30,3,2),"Palena'!","$B$374:$FN$374")))</f>
        <v>0</v>
      </c>
      <c r="M37" s="166">
        <f ca="1">SUMIF(INDIRECT(CONCATENATE("'",MID(M$30,3,2),"Palena'!","$B$7:$FN$7")),'Res_Año_Tipo Gen'!$B37,INDIRECT(CONCATENATE("'",MID(M$30,3,2),"Palena'!","$B$374:$FN$374")))</f>
        <v>0</v>
      </c>
      <c r="N37" s="166">
        <f ca="1">SUMIF(INDIRECT(CONCATENATE("'",MID(N$30,3,2),"Palena'!","$B$7:$FN$7")),'Res_Año_Tipo Gen'!$B37,INDIRECT(CONCATENATE("'",MID(N$30,3,2),"Palena'!","$B$374:$FN$374")))</f>
        <v>0</v>
      </c>
      <c r="P37" s="165" t="s">
        <v>8</v>
      </c>
      <c r="Q37" s="175">
        <f t="shared" ca="1" si="53"/>
        <v>0</v>
      </c>
      <c r="R37" s="176">
        <f t="shared" ca="1" si="54"/>
        <v>0</v>
      </c>
      <c r="S37" s="176">
        <f t="shared" ca="1" si="55"/>
        <v>0</v>
      </c>
      <c r="T37" s="176">
        <f t="shared" ca="1" si="56"/>
        <v>0</v>
      </c>
      <c r="U37" s="176">
        <f t="shared" ca="1" si="57"/>
        <v>0</v>
      </c>
      <c r="V37" s="176">
        <f t="shared" ca="1" si="58"/>
        <v>0</v>
      </c>
      <c r="W37" s="176">
        <f t="shared" ca="1" si="59"/>
        <v>0</v>
      </c>
      <c r="X37" s="176">
        <f t="shared" ca="1" si="60"/>
        <v>0</v>
      </c>
      <c r="Y37" s="176">
        <f t="shared" ca="1" si="61"/>
        <v>0</v>
      </c>
      <c r="Z37" s="176">
        <f t="shared" ca="1" si="62"/>
        <v>0</v>
      </c>
      <c r="AA37" s="176">
        <f t="shared" ca="1" si="63"/>
        <v>0</v>
      </c>
      <c r="AB37" s="176">
        <f t="shared" ca="1" si="64"/>
        <v>0</v>
      </c>
    </row>
    <row r="38" spans="2:28" x14ac:dyDescent="0.2">
      <c r="B38" s="165" t="s">
        <v>9</v>
      </c>
      <c r="C38" s="166">
        <f ca="1">SUMIF(INDIRECT(CONCATENATE("'",MID(C$30,3,2),"Palena'!","$B$8:$FN$8")),'Res_Año_Tipo Gen'!$B38,INDIRECT(CONCATENATE("'",MID(C$30,3,2),"Palena'!","$B$376:$FN$376")))</f>
        <v>0</v>
      </c>
      <c r="D38" s="166">
        <f ca="1">SUMIF(INDIRECT(CONCATENATE("'",MID(D$30,3,2),"Palena'!","$B$8:$FN$8")),'Res_Año_Tipo Gen'!$B38,INDIRECT(CONCATENATE("'",MID(D$30,3,2),"Palena'!","$B$375:$FN$375")))</f>
        <v>0</v>
      </c>
      <c r="E38" s="166">
        <f ca="1">SUMIF(INDIRECT(CONCATENATE("'",MID(E$30,3,2),"Palena'!","$B$8:$FN$8")),'Res_Año_Tipo Gen'!$B38,INDIRECT(CONCATENATE("'",MID(E$30,3,2),"Palena'!","$B$375:$FN$375")))</f>
        <v>0</v>
      </c>
      <c r="F38" s="166">
        <f ca="1">SUMIF(INDIRECT(CONCATENATE("'",MID(F$30,3,2),"Palena'!","$B$8:$FN$8")),'Res_Año_Tipo Gen'!$B38,INDIRECT(CONCATENATE("'",MID(F$30,3,2),"Palena'!","$B$375:$FN$375")))</f>
        <v>0</v>
      </c>
      <c r="G38" s="166">
        <f ca="1">SUMIF(INDIRECT(CONCATENATE("'",MID(G$30,3,2),"Palena'!","$B$8:$FN$8")),'Res_Año_Tipo Gen'!$B38,INDIRECT(CONCATENATE("'",MID(G$30,3,2),"Palena'!","$B$376:$FN$376")))</f>
        <v>0</v>
      </c>
      <c r="H38" s="166">
        <f ca="1">SUMIF(INDIRECT(CONCATENATE("'",MID(H$30,3,2),"Palena'!","$B$8:$FN$8")),'Res_Año_Tipo Gen'!$B38,INDIRECT(CONCATENATE("'",MID(H$30,3,2),"Palena'!","$B$375:$FN$375")))</f>
        <v>0</v>
      </c>
      <c r="I38" s="166">
        <f ca="1">SUMIF(INDIRECT(CONCATENATE("'",MID(I$30,3,2),"Palena'!","$B$8:$FN$8")),'Res_Año_Tipo Gen'!$B38,INDIRECT(CONCATENATE("'",MID(I$30,3,2),"Palena'!","$B$375:$FN$375")))</f>
        <v>0</v>
      </c>
      <c r="J38" s="166">
        <f ca="1">SUMIF(INDIRECT(CONCATENATE("'",MID(J$30,3,2),"Palena'!","$B$7:$FN$7")),'Res_Año_Tipo Gen'!$B38,INDIRECT(CONCATENATE("'",MID(J$30,3,2),"Palena'!","$B$374:$FN$374")))</f>
        <v>0</v>
      </c>
      <c r="K38" s="166">
        <f ca="1">SUMIF(INDIRECT(CONCATENATE("'",MID(K$30,3,2),"Palena'!","$B$7:$FN$7")),'Res_Año_Tipo Gen'!$B38,INDIRECT(CONCATENATE("'",MID(K$30,3,2),"Palena'!","$B$375:$FN$375")))</f>
        <v>0</v>
      </c>
      <c r="L38" s="166">
        <f ca="1">SUMIF(INDIRECT(CONCATENATE("'",MID(L$30,3,2),"Palena'!","$B$7:$FN$7")),'Res_Año_Tipo Gen'!$B38,INDIRECT(CONCATENATE("'",MID(L$30,3,2),"Palena'!","$B$374:$FN$374")))</f>
        <v>0</v>
      </c>
      <c r="M38" s="166">
        <f ca="1">SUMIF(INDIRECT(CONCATENATE("'",MID(M$30,3,2),"Palena'!","$B$7:$FN$7")),'Res_Año_Tipo Gen'!$B38,INDIRECT(CONCATENATE("'",MID(M$30,3,2),"Palena'!","$B$374:$FN$374")))</f>
        <v>0</v>
      </c>
      <c r="N38" s="166">
        <f ca="1">SUMIF(INDIRECT(CONCATENATE("'",MID(N$30,3,2),"Palena'!","$B$7:$FN$7")),'Res_Año_Tipo Gen'!$B38,INDIRECT(CONCATENATE("'",MID(N$30,3,2),"Palena'!","$B$374:$FN$374")))</f>
        <v>0</v>
      </c>
      <c r="P38" s="165" t="s">
        <v>9</v>
      </c>
      <c r="Q38" s="175">
        <f t="shared" ca="1" si="53"/>
        <v>0</v>
      </c>
      <c r="R38" s="176">
        <f t="shared" ca="1" si="54"/>
        <v>0</v>
      </c>
      <c r="S38" s="176">
        <f t="shared" ca="1" si="55"/>
        <v>0</v>
      </c>
      <c r="T38" s="176">
        <f t="shared" ca="1" si="56"/>
        <v>0</v>
      </c>
      <c r="U38" s="176">
        <f t="shared" ca="1" si="57"/>
        <v>0</v>
      </c>
      <c r="V38" s="176">
        <f t="shared" ca="1" si="58"/>
        <v>0</v>
      </c>
      <c r="W38" s="176">
        <f t="shared" ca="1" si="59"/>
        <v>0</v>
      </c>
      <c r="X38" s="176">
        <f t="shared" ca="1" si="60"/>
        <v>0</v>
      </c>
      <c r="Y38" s="176">
        <f t="shared" ca="1" si="61"/>
        <v>0</v>
      </c>
      <c r="Z38" s="176">
        <f t="shared" ca="1" si="62"/>
        <v>0</v>
      </c>
      <c r="AA38" s="176">
        <f t="shared" ca="1" si="63"/>
        <v>0</v>
      </c>
      <c r="AB38" s="176">
        <f t="shared" ca="1" si="64"/>
        <v>0</v>
      </c>
    </row>
    <row r="39" spans="2:28" x14ac:dyDescent="0.2">
      <c r="B39" s="165" t="s">
        <v>6</v>
      </c>
      <c r="C39" s="166">
        <f ca="1">SUMIF(INDIRECT(CONCATENATE("'",MID(C$30,3,2),"Palena'!","$B$8:$FN$8")),'Res_Año_Tipo Gen'!$B39,INDIRECT(CONCATENATE("'",MID(C$30,3,2),"Palena'!","$B$376:$FN$376")))</f>
        <v>235.68167000000005</v>
      </c>
      <c r="D39" s="166">
        <f ca="1">SUMIF(INDIRECT(CONCATENATE("'",MID(D$30,3,2),"Palena'!","$B$8:$FN$8")),'Res_Año_Tipo Gen'!$B39,INDIRECT(CONCATENATE("'",MID(D$30,3,2),"Palena'!","$B$375:$FN$375")))</f>
        <v>75.975760000000008</v>
      </c>
      <c r="E39" s="166">
        <f ca="1">SUMIF(INDIRECT(CONCATENATE("'",MID(E$30,3,2),"Palena'!","$B$8:$FN$8")),'Res_Año_Tipo Gen'!$B39,INDIRECT(CONCATENATE("'",MID(E$30,3,2),"Palena'!","$B$375:$FN$375")))</f>
        <v>47.268500000000003</v>
      </c>
      <c r="F39" s="166">
        <f ca="1">SUMIF(INDIRECT(CONCATENATE("'",MID(F$30,3,2),"Palena'!","$B$8:$FN$8")),'Res_Año_Tipo Gen'!$B39,INDIRECT(CONCATENATE("'",MID(F$30,3,2),"Palena'!","$B$375:$FN$375")))</f>
        <v>57.007300000000001</v>
      </c>
      <c r="G39" s="166">
        <f ca="1">SUMIF(INDIRECT(CONCATENATE("'",MID(G$30,3,2),"Palena'!","$B$8:$FN$8")),'Res_Año_Tipo Gen'!$B39,INDIRECT(CONCATENATE("'",MID(G$30,3,2),"Palena'!","$B$376:$FN$376")))</f>
        <v>516.86769999999979</v>
      </c>
      <c r="H39" s="166">
        <f ca="1">SUMIF(INDIRECT(CONCATENATE("'",MID(H$30,3,2),"Palena'!","$B$8:$FN$8")),'Res_Año_Tipo Gen'!$B39,INDIRECT(CONCATENATE("'",MID(H$30,3,2),"Palena'!","$B$375:$FN$375")))</f>
        <v>537.78700000000003</v>
      </c>
      <c r="I39" s="166">
        <f ca="1">SUMIF(INDIRECT(CONCATENATE("'",MID(I$30,3,2),"Palena'!","$B$8:$FN$8")),'Res_Año_Tipo Gen'!$B39,INDIRECT(CONCATENATE("'",MID(I$30,3,2),"Palena'!","$B$375:$FN$375")))</f>
        <v>792.06499999999983</v>
      </c>
      <c r="J39" s="166">
        <f ca="1">SUMIF(INDIRECT(CONCATENATE("'",MID(J$30,3,2),"Palena'!","$B$7:$FN$7")),'Res_Año_Tipo Gen'!$B39,INDIRECT(CONCATENATE("'",MID(J$30,3,2),"Palena'!","$B$374:$FN$374")))</f>
        <v>900.79300000000023</v>
      </c>
      <c r="K39" s="166">
        <f ca="1">SUMIF(INDIRECT(CONCATENATE("'",MID(K$30,3,2),"Palena'!","$B$7:$FN$7")),'Res_Año_Tipo Gen'!$B39,INDIRECT(CONCATENATE("'",MID(K$30,3,2),"Palena'!","$B$375:$FN$375")))</f>
        <v>2059.0790000000002</v>
      </c>
      <c r="L39" s="166">
        <f ca="1">SUMIF(INDIRECT(CONCATENATE("'",MID(L$30,3,2),"Palena'!","$B$7:$FN$7")),'Res_Año_Tipo Gen'!$B39,INDIRECT(CONCATENATE("'",MID(L$30,3,2),"Palena'!","$B$374:$FN$374")))</f>
        <v>2419.0879999999997</v>
      </c>
      <c r="M39" s="166">
        <f ca="1">SUMIF(INDIRECT(CONCATENATE("'",MID(M$30,3,2),"Palena'!","$B$7:$FN$7")),'Res_Año_Tipo Gen'!$B39,INDIRECT(CONCATENATE("'",MID(M$30,3,2),"Palena'!","$B$374:$FN$374")))</f>
        <v>4269.8879999999972</v>
      </c>
      <c r="N39" s="166">
        <f ca="1">SUMIF(INDIRECT(CONCATENATE("'",MID(N$30,3,2),"Palena'!","$B$7:$FN$7")),'Res_Año_Tipo Gen'!$B39,INDIRECT(CONCATENATE("'",MID(N$30,3,2),"Palena'!","$B$374:$FN$374")))</f>
        <v>1638.8809999999999</v>
      </c>
      <c r="P39" s="165" t="s">
        <v>6</v>
      </c>
      <c r="Q39" s="175">
        <f t="shared" ca="1" si="53"/>
        <v>3.898347330616235E-2</v>
      </c>
      <c r="R39" s="176">
        <f t="shared" ca="1" si="54"/>
        <v>1.3650890236843698E-2</v>
      </c>
      <c r="S39" s="176">
        <f t="shared" ca="1" si="55"/>
        <v>8.0429059344049314E-3</v>
      </c>
      <c r="T39" s="176">
        <f t="shared" ca="1" si="56"/>
        <v>8.1902953319585095E-3</v>
      </c>
      <c r="U39" s="176">
        <f t="shared" ca="1" si="57"/>
        <v>6.7388510645227342E-2</v>
      </c>
      <c r="V39" s="176">
        <f t="shared" ca="1" si="58"/>
        <v>6.2758961368929958E-2</v>
      </c>
      <c r="W39" s="176">
        <f t="shared" ca="1" si="59"/>
        <v>8.1170293495687898E-2</v>
      </c>
      <c r="X39" s="176">
        <f t="shared" ca="1" si="60"/>
        <v>8.6035683118412781E-2</v>
      </c>
      <c r="Y39" s="176">
        <f t="shared" ca="1" si="61"/>
        <v>0.18438832572062935</v>
      </c>
      <c r="Z39" s="176">
        <f t="shared" ca="1" si="62"/>
        <v>0.19563855914329112</v>
      </c>
      <c r="AA39" s="176">
        <f t="shared" ca="1" si="63"/>
        <v>0.34132104140340808</v>
      </c>
      <c r="AB39" s="176">
        <f t="shared" ca="1" si="64"/>
        <v>0.39482726678986946</v>
      </c>
    </row>
    <row r="40" spans="2:28" x14ac:dyDescent="0.2">
      <c r="B40" s="165" t="s">
        <v>11</v>
      </c>
      <c r="C40" s="166">
        <f ca="1">SUMIF(INDIRECT(CONCATENATE("'",MID(C$30,3,2),"Palena'!","$B$8:$FN$8")),'Res_Año_Tipo Gen'!$B40,INDIRECT(CONCATENATE("'",MID(C$30,3,2),"Palena'!","$B$376:$FN$376")))</f>
        <v>0</v>
      </c>
      <c r="D40" s="166">
        <f ca="1">SUMIF(INDIRECT(CONCATENATE("'",MID(D$30,3,2),"Palena'!","$B$8:$FN$8")),'Res_Año_Tipo Gen'!$B40,INDIRECT(CONCATENATE("'",MID(D$30,3,2),"Palena'!","$B$375:$FN$375")))</f>
        <v>0</v>
      </c>
      <c r="E40" s="166">
        <f ca="1">SUMIF(INDIRECT(CONCATENATE("'",MID(E$30,3,2),"Palena'!","$B$8:$FN$8")),'Res_Año_Tipo Gen'!$B40,INDIRECT(CONCATENATE("'",MID(E$30,3,2),"Palena'!","$B$375:$FN$375")))</f>
        <v>0</v>
      </c>
      <c r="F40" s="166">
        <f ca="1">SUMIF(INDIRECT(CONCATENATE("'",MID(F$30,3,2),"Palena'!","$B$8:$FN$8")),'Res_Año_Tipo Gen'!$B40,INDIRECT(CONCATENATE("'",MID(F$30,3,2),"Palena'!","$B$375:$FN$375")))</f>
        <v>0</v>
      </c>
      <c r="G40" s="166">
        <f ca="1">SUMIF(INDIRECT(CONCATENATE("'",MID(G$30,3,2),"Palena'!","$B$8:$FN$8")),'Res_Año_Tipo Gen'!$B40,INDIRECT(CONCATENATE("'",MID(G$30,3,2),"Palena'!","$B$376:$FN$376")))</f>
        <v>0</v>
      </c>
      <c r="H40" s="166">
        <f ca="1">SUMIF(INDIRECT(CONCATENATE("'",MID(H$30,3,2),"Palena'!","$B$8:$FN$8")),'Res_Año_Tipo Gen'!$B40,INDIRECT(CONCATENATE("'",MID(H$30,3,2),"Palena'!","$B$375:$FN$375")))</f>
        <v>0</v>
      </c>
      <c r="I40" s="166">
        <f ca="1">SUMIF(INDIRECT(CONCATENATE("'",MID(I$30,3,2),"Palena'!","$B$8:$FN$8")),'Res_Año_Tipo Gen'!$B40,INDIRECT(CONCATENATE("'",MID(I$30,3,2),"Palena'!","$B$375:$FN$375")))</f>
        <v>0</v>
      </c>
      <c r="J40" s="166">
        <f ca="1">SUMIF(INDIRECT(CONCATENATE("'",MID(J$30,3,2),"Palena'!","$B$7:$FN$7")),'Res_Año_Tipo Gen'!$B40,INDIRECT(CONCATENATE("'",MID(J$30,3,2),"Palena'!","$B$374:$FN$374")))</f>
        <v>0</v>
      </c>
      <c r="K40" s="166">
        <f ca="1">SUMIF(INDIRECT(CONCATENATE("'",MID(K$30,3,2),"Palena'!","$B$7:$FN$7")),'Res_Año_Tipo Gen'!$B40,INDIRECT(CONCATENATE("'",MID(K$30,3,2),"Palena'!","$B$375:$FN$375")))</f>
        <v>0</v>
      </c>
      <c r="L40" s="166">
        <f ca="1">SUMIF(INDIRECT(CONCATENATE("'",MID(L$30,3,2),"Palena'!","$B$7:$FN$7")),'Res_Año_Tipo Gen'!$B40,INDIRECT(CONCATENATE("'",MID(L$30,3,2),"Palena'!","$B$374:$FN$374")))</f>
        <v>0</v>
      </c>
      <c r="M40" s="166">
        <f ca="1">SUMIF(INDIRECT(CONCATENATE("'",MID(M$30,3,2),"Palena'!","$B$7:$FN$7")),'Res_Año_Tipo Gen'!$B40,INDIRECT(CONCATENATE("'",MID(M$30,3,2),"Palena'!","$B$374:$FN$374")))</f>
        <v>0</v>
      </c>
      <c r="N40" s="166">
        <f ca="1">SUMIF(INDIRECT(CONCATENATE("'",MID(N$30,3,2),"Palena'!","$B$7:$FN$7")),'Res_Año_Tipo Gen'!$B40,INDIRECT(CONCATENATE("'",MID(N$30,3,2),"Palena'!","$B$374:$FN$374")))</f>
        <v>0</v>
      </c>
      <c r="P40" s="165" t="s">
        <v>11</v>
      </c>
      <c r="Q40" s="175">
        <f t="shared" ca="1" si="53"/>
        <v>0</v>
      </c>
      <c r="R40" s="176">
        <f t="shared" ca="1" si="54"/>
        <v>0</v>
      </c>
      <c r="S40" s="176">
        <f t="shared" ca="1" si="55"/>
        <v>0</v>
      </c>
      <c r="T40" s="176">
        <f t="shared" ca="1" si="56"/>
        <v>0</v>
      </c>
      <c r="U40" s="176">
        <f t="shared" ca="1" si="57"/>
        <v>0</v>
      </c>
      <c r="V40" s="176">
        <f t="shared" ca="1" si="58"/>
        <v>0</v>
      </c>
      <c r="W40" s="176">
        <f t="shared" ca="1" si="59"/>
        <v>0</v>
      </c>
      <c r="X40" s="176">
        <f t="shared" ca="1" si="60"/>
        <v>0</v>
      </c>
      <c r="Y40" s="176">
        <f t="shared" ca="1" si="61"/>
        <v>0</v>
      </c>
      <c r="Z40" s="176">
        <f t="shared" ca="1" si="62"/>
        <v>0</v>
      </c>
      <c r="AA40" s="176">
        <f t="shared" ca="1" si="63"/>
        <v>0</v>
      </c>
      <c r="AB40" s="176">
        <f t="shared" ca="1" si="64"/>
        <v>0</v>
      </c>
    </row>
    <row r="41" spans="2:28" x14ac:dyDescent="0.2">
      <c r="B41" s="161" t="s">
        <v>16</v>
      </c>
      <c r="C41" s="162">
        <f ca="1">SUMIF(INDIRECT(CONCATENATE("'",MID(C$30,3,2),"Palena'!","$B$8:$FN$8")),'Res_Año_Tipo Gen'!$B41,INDIRECT(CONCATENATE("'",MID(C$30,3,2),"Palena'!","$B$376:$FN$376")))</f>
        <v>0</v>
      </c>
      <c r="D41" s="162">
        <f ca="1">SUMIF(INDIRECT(CONCATENATE("'",MID(D$30,3,2),"Palena'!","$B$8:$FN$8")),'Res_Año_Tipo Gen'!$B41,INDIRECT(CONCATENATE("'",MID(D$30,3,2),"Palena'!","$B$375:$FN$375")))</f>
        <v>0</v>
      </c>
      <c r="E41" s="162">
        <f ca="1">SUMIF(INDIRECT(CONCATENATE("'",MID(E$30,3,2),"Palena'!","$B$8:$FN$8")),'Res_Año_Tipo Gen'!$B41,INDIRECT(CONCATENATE("'",MID(E$30,3,2),"Palena'!","$B$375:$FN$375")))</f>
        <v>0</v>
      </c>
      <c r="F41" s="162">
        <f ca="1">SUMIF(INDIRECT(CONCATENATE("'",MID(F$30,3,2),"Palena'!","$B$8:$FN$8")),'Res_Año_Tipo Gen'!$B41,INDIRECT(CONCATENATE("'",MID(F$30,3,2),"Palena'!","$B$375:$FN$375")))</f>
        <v>0</v>
      </c>
      <c r="G41" s="162">
        <f ca="1">SUMIF(INDIRECT(CONCATENATE("'",MID(G$30,3,2),"Palena'!","$B$8:$FN$8")),'Res_Año_Tipo Gen'!$B41,INDIRECT(CONCATENATE("'",MID(G$30,3,2),"Palena'!","$B$376:$FN$376")))</f>
        <v>0</v>
      </c>
      <c r="H41" s="162">
        <f ca="1">SUMIF(INDIRECT(CONCATENATE("'",MID(H$30,3,2),"Palena'!","$B$8:$FN$8")),'Res_Año_Tipo Gen'!$B41,INDIRECT(CONCATENATE("'",MID(H$30,3,2),"Palena'!","$B$375:$FN$375")))</f>
        <v>0</v>
      </c>
      <c r="I41" s="162">
        <f ca="1">SUMIF(INDIRECT(CONCATENATE("'",MID(I$30,3,2),"Palena'!","$B$8:$FN$8")),'Res_Año_Tipo Gen'!$B41,INDIRECT(CONCATENATE("'",MID(I$30,3,2),"Palena'!","$B$375:$FN$375")))</f>
        <v>0</v>
      </c>
      <c r="J41" s="162">
        <f ca="1">SUMIF(INDIRECT(CONCATENATE("'",MID(J$30,3,2),"Palena'!","$B$7:$FN$7")),'Res_Año_Tipo Gen'!$B41,INDIRECT(CONCATENATE("'",MID(J$30,3,2),"Palena'!","$B$374:$FN$374")))</f>
        <v>0</v>
      </c>
      <c r="K41" s="162">
        <f ca="1">SUMIF(INDIRECT(CONCATENATE("'",MID(K$30,3,2),"Palena'!","$B$7:$FN$7")),'Res_Año_Tipo Gen'!$B41,INDIRECT(CONCATENATE("'",MID(K$30,3,2),"Palena'!","$B$375:$FN$375")))</f>
        <v>0</v>
      </c>
      <c r="L41" s="162">
        <f ca="1">SUMIF(INDIRECT(CONCATENATE("'",MID(L$30,3,2),"Palena'!","$B$7:$FN$7")),'Res_Año_Tipo Gen'!$B41,INDIRECT(CONCATENATE("'",MID(L$30,3,2),"Palena'!","$B$374:$FN$374")))</f>
        <v>0</v>
      </c>
      <c r="M41" s="162">
        <f ca="1">SUMIF(INDIRECT(CONCATENATE("'",MID(M$30,3,2),"Palena'!","$B$7:$FN$7")),'Res_Año_Tipo Gen'!$B41,INDIRECT(CONCATENATE("'",MID(M$30,3,2),"Palena'!","$B$374:$FN$374")))</f>
        <v>0</v>
      </c>
      <c r="N41" s="162">
        <f ca="1">SUMIF(INDIRECT(CONCATENATE("'",MID(N$30,3,2),"Palena'!","$B$7:$FN$7")),'Res_Año_Tipo Gen'!$B41,INDIRECT(CONCATENATE("'",MID(N$30,3,2),"Palena'!","$B$374:$FN$374")))</f>
        <v>0</v>
      </c>
      <c r="P41" s="161" t="s">
        <v>16</v>
      </c>
      <c r="Q41" s="171">
        <f t="shared" ca="1" si="53"/>
        <v>0</v>
      </c>
      <c r="R41" s="172">
        <f t="shared" ca="1" si="54"/>
        <v>0</v>
      </c>
      <c r="S41" s="172">
        <f t="shared" ca="1" si="55"/>
        <v>0</v>
      </c>
      <c r="T41" s="172">
        <f t="shared" ca="1" si="56"/>
        <v>0</v>
      </c>
      <c r="U41" s="172">
        <f t="shared" ca="1" si="57"/>
        <v>0</v>
      </c>
      <c r="V41" s="172">
        <f t="shared" ca="1" si="58"/>
        <v>0</v>
      </c>
      <c r="W41" s="172">
        <f t="shared" ca="1" si="59"/>
        <v>0</v>
      </c>
      <c r="X41" s="172">
        <f t="shared" ca="1" si="60"/>
        <v>0</v>
      </c>
      <c r="Y41" s="172">
        <f t="shared" ca="1" si="61"/>
        <v>0</v>
      </c>
      <c r="Z41" s="172">
        <f t="shared" ca="1" si="62"/>
        <v>0</v>
      </c>
      <c r="AA41" s="172">
        <f t="shared" ca="1" si="63"/>
        <v>0</v>
      </c>
      <c r="AB41" s="172">
        <f t="shared" ca="1" si="64"/>
        <v>0</v>
      </c>
    </row>
    <row r="42" spans="2:28" s="73" customFormat="1" x14ac:dyDescent="0.2">
      <c r="B42" s="167" t="s">
        <v>1</v>
      </c>
      <c r="C42" s="168">
        <f t="shared" ref="C42:L42" ca="1" si="66">+SUM(C33:C41)</f>
        <v>6045.6816700000008</v>
      </c>
      <c r="D42" s="168">
        <f t="shared" ca="1" si="66"/>
        <v>5565.6267599999974</v>
      </c>
      <c r="E42" s="168">
        <f t="shared" ca="1" si="66"/>
        <v>5877.0425000000114</v>
      </c>
      <c r="F42" s="168">
        <f t="shared" ca="1" si="66"/>
        <v>6960.3473000000022</v>
      </c>
      <c r="G42" s="168">
        <f t="shared" ca="1" si="66"/>
        <v>7669.9676999999947</v>
      </c>
      <c r="H42" s="168">
        <f t="shared" ca="1" si="66"/>
        <v>8569.0869999999995</v>
      </c>
      <c r="I42" s="168">
        <f t="shared" ca="1" si="66"/>
        <v>9758.0650000000005</v>
      </c>
      <c r="J42" s="168">
        <f t="shared" ca="1" si="66"/>
        <v>10469.993</v>
      </c>
      <c r="K42" s="168">
        <f t="shared" ca="1" si="66"/>
        <v>11167.079</v>
      </c>
      <c r="L42" s="168">
        <f t="shared" ca="1" si="66"/>
        <v>12365.088</v>
      </c>
      <c r="M42" s="168">
        <f t="shared" ref="M42:N42" ca="1" si="67">+SUM(M33:M41)</f>
        <v>12509.887999999997</v>
      </c>
      <c r="N42" s="168">
        <f t="shared" ca="1" si="67"/>
        <v>4150.8809999999994</v>
      </c>
      <c r="P42" s="167" t="s">
        <v>1</v>
      </c>
      <c r="Q42" s="177">
        <f t="shared" ca="1" si="53"/>
        <v>1</v>
      </c>
      <c r="R42" s="178">
        <f t="shared" ca="1" si="54"/>
        <v>0.99999999999999967</v>
      </c>
      <c r="S42" s="178">
        <f t="shared" ca="1" si="55"/>
        <v>1.0000000000000018</v>
      </c>
      <c r="T42" s="178">
        <f t="shared" ca="1" si="56"/>
        <v>1.0000000000000004</v>
      </c>
      <c r="U42" s="178">
        <f t="shared" ca="1" si="57"/>
        <v>0.99999999999999956</v>
      </c>
      <c r="V42" s="178">
        <f t="shared" ca="1" si="58"/>
        <v>0.99999999999999978</v>
      </c>
      <c r="W42" s="178">
        <f t="shared" ca="1" si="59"/>
        <v>1</v>
      </c>
      <c r="X42" s="178">
        <f t="shared" ca="1" si="60"/>
        <v>0.99999999999999978</v>
      </c>
      <c r="Y42" s="178">
        <f t="shared" ca="1" si="61"/>
        <v>0.99999999999999989</v>
      </c>
      <c r="Z42" s="178">
        <f t="shared" ca="1" si="62"/>
        <v>0.99999999999999989</v>
      </c>
      <c r="AA42" s="178">
        <f t="shared" ca="1" si="63"/>
        <v>0.99999999999999989</v>
      </c>
      <c r="AB42" s="178">
        <f t="shared" ca="1" si="64"/>
        <v>1</v>
      </c>
    </row>
    <row r="43" spans="2:28" ht="14.25" thickBot="1" x14ac:dyDescent="0.3">
      <c r="C43" s="130">
        <f t="shared" ref="C43" ca="1" si="68">+ROUND(C42-C32,0)</f>
        <v>0</v>
      </c>
      <c r="D43" s="130">
        <f t="shared" ref="D43" ca="1" si="69">+ROUND(D42-D32,0)</f>
        <v>0</v>
      </c>
      <c r="E43" s="130">
        <f t="shared" ref="E43" ca="1" si="70">+ROUND(E42-E32,0)</f>
        <v>0</v>
      </c>
      <c r="F43" s="130">
        <f t="shared" ref="F43" ca="1" si="71">+ROUND(F42-F32,0)</f>
        <v>0</v>
      </c>
      <c r="G43" s="130">
        <f t="shared" ref="G43" ca="1" si="72">+ROUND(G42-G32,0)</f>
        <v>0</v>
      </c>
      <c r="H43" s="130">
        <f t="shared" ref="H43" ca="1" si="73">+ROUND(H42-H32,0)</f>
        <v>0</v>
      </c>
      <c r="I43" s="130">
        <f t="shared" ref="I43" ca="1" si="74">+ROUND(I42-I32,0)</f>
        <v>0</v>
      </c>
      <c r="J43" s="130">
        <f t="shared" ref="J43" ca="1" si="75">+ROUND(J42-J32,0)</f>
        <v>0</v>
      </c>
      <c r="K43" s="130">
        <f t="shared" ref="K43" ca="1" si="76">+ROUND(K42-K32,0)</f>
        <v>0</v>
      </c>
      <c r="L43" s="130">
        <f t="shared" ref="L43:M43" ca="1" si="77">+ROUND(L42-L32,0)</f>
        <v>0</v>
      </c>
      <c r="M43" s="130">
        <f t="shared" ca="1" si="77"/>
        <v>0</v>
      </c>
      <c r="N43" s="130">
        <f t="shared" ref="N43" ca="1" si="78">+ROUND(N42-N32,0)</f>
        <v>0</v>
      </c>
      <c r="R43" s="127"/>
      <c r="S43" s="127"/>
    </row>
    <row r="44" spans="2:28" ht="13.5" thickTop="1" x14ac:dyDescent="0.2">
      <c r="B44" s="158" t="s">
        <v>64</v>
      </c>
      <c r="C44" s="158">
        <f t="shared" ref="C44:L44" si="79">+C30</f>
        <v>2008</v>
      </c>
      <c r="D44" s="158">
        <f t="shared" si="79"/>
        <v>2009</v>
      </c>
      <c r="E44" s="158">
        <f t="shared" si="79"/>
        <v>2010</v>
      </c>
      <c r="F44" s="158">
        <f t="shared" si="79"/>
        <v>2011</v>
      </c>
      <c r="G44" s="158">
        <f t="shared" si="79"/>
        <v>2012</v>
      </c>
      <c r="H44" s="158">
        <f t="shared" si="79"/>
        <v>2013</v>
      </c>
      <c r="I44" s="158">
        <f t="shared" si="79"/>
        <v>2014</v>
      </c>
      <c r="J44" s="158">
        <f t="shared" si="79"/>
        <v>2015</v>
      </c>
      <c r="K44" s="158">
        <f t="shared" si="79"/>
        <v>2016</v>
      </c>
      <c r="L44" s="158">
        <f t="shared" si="79"/>
        <v>2017</v>
      </c>
      <c r="M44" s="158">
        <f t="shared" ref="M44:N44" si="80">+M30</f>
        <v>2018</v>
      </c>
      <c r="N44" s="158">
        <f t="shared" si="80"/>
        <v>2019</v>
      </c>
      <c r="P44" s="158" t="s">
        <v>61</v>
      </c>
      <c r="Q44" s="158">
        <f t="shared" ref="Q44:Y44" si="81">+Q30</f>
        <v>2008</v>
      </c>
      <c r="R44" s="158">
        <f t="shared" si="81"/>
        <v>2009</v>
      </c>
      <c r="S44" s="158">
        <f t="shared" si="81"/>
        <v>2010</v>
      </c>
      <c r="T44" s="158">
        <f t="shared" si="81"/>
        <v>2011</v>
      </c>
      <c r="U44" s="158">
        <f t="shared" si="81"/>
        <v>2012</v>
      </c>
      <c r="V44" s="158">
        <f t="shared" si="81"/>
        <v>2013</v>
      </c>
      <c r="W44" s="158">
        <f t="shared" si="81"/>
        <v>2014</v>
      </c>
      <c r="X44" s="158">
        <f t="shared" si="81"/>
        <v>2015</v>
      </c>
      <c r="Y44" s="158">
        <f t="shared" si="81"/>
        <v>2016</v>
      </c>
      <c r="Z44" s="158">
        <f t="shared" ref="Z44:AA44" si="82">+Z30</f>
        <v>2017</v>
      </c>
      <c r="AA44" s="158">
        <f t="shared" si="82"/>
        <v>2018</v>
      </c>
      <c r="AB44" s="158">
        <f t="shared" ref="AB44" si="83">+AB30</f>
        <v>2019</v>
      </c>
    </row>
    <row r="45" spans="2:28" x14ac:dyDescent="0.2">
      <c r="B45" s="159"/>
      <c r="C45" s="160">
        <f t="shared" ref="C45:L45" ca="1" si="84">+C3+C17+C31</f>
        <v>135861.35967000001</v>
      </c>
      <c r="D45" s="160">
        <f t="shared" ca="1" si="84"/>
        <v>133084.37876000002</v>
      </c>
      <c r="E45" s="160">
        <f t="shared" ca="1" si="84"/>
        <v>135479.23930000002</v>
      </c>
      <c r="F45" s="160">
        <f t="shared" ca="1" si="84"/>
        <v>145628.65029999998</v>
      </c>
      <c r="G45" s="160">
        <f t="shared" ca="1" si="84"/>
        <v>149794.64570000002</v>
      </c>
      <c r="H45" s="160">
        <f t="shared" ca="1" si="84"/>
        <v>154626.85143600003</v>
      </c>
      <c r="I45" s="160">
        <f t="shared" ca="1" si="84"/>
        <v>155551.39180000004</v>
      </c>
      <c r="J45" s="160">
        <f t="shared" ca="1" si="84"/>
        <v>158247.95360000001</v>
      </c>
      <c r="K45" s="160">
        <f t="shared" ca="1" si="84"/>
        <v>156754.71116500002</v>
      </c>
      <c r="L45" s="160">
        <f t="shared" ca="1" si="84"/>
        <v>160359.092</v>
      </c>
      <c r="M45" s="160">
        <f t="shared" ref="M45:N45" ca="1" si="85">+M3+M17+M31</f>
        <v>172841.54387299999</v>
      </c>
      <c r="N45" s="160">
        <f t="shared" ca="1" si="85"/>
        <v>55156.65500928901</v>
      </c>
      <c r="P45" s="159"/>
      <c r="Q45" s="169">
        <f t="shared" ref="Q45:Q56" ca="1" si="86">+C45/C$45</f>
        <v>1</v>
      </c>
      <c r="R45" s="170">
        <f t="shared" ref="R45:R56" ca="1" si="87">+D45/D$45</f>
        <v>1</v>
      </c>
      <c r="S45" s="170">
        <f t="shared" ref="S45:S56" ca="1" si="88">+E45/E$45</f>
        <v>1</v>
      </c>
      <c r="T45" s="170">
        <f t="shared" ref="T45:T56" ca="1" si="89">+F45/F$45</f>
        <v>1</v>
      </c>
      <c r="U45" s="170">
        <f t="shared" ref="U45:U56" ca="1" si="90">+G45/G$45</f>
        <v>1</v>
      </c>
      <c r="V45" s="170">
        <f t="shared" ref="V45:V56" ca="1" si="91">+H45/H$45</f>
        <v>1</v>
      </c>
      <c r="W45" s="170">
        <f t="shared" ref="W45:W56" ca="1" si="92">+I45/I$45</f>
        <v>1</v>
      </c>
      <c r="X45" s="170">
        <f t="shared" ref="X45:X56" ca="1" si="93">+J45/J$45</f>
        <v>1</v>
      </c>
      <c r="Y45" s="170">
        <f t="shared" ref="Y45:Y56" ca="1" si="94">+K45/K$45</f>
        <v>1</v>
      </c>
      <c r="Z45" s="170">
        <f t="shared" ref="Z45:AB56" ca="1" si="95">+L45/L$45</f>
        <v>1</v>
      </c>
      <c r="AA45" s="170">
        <f t="shared" ca="1" si="95"/>
        <v>1</v>
      </c>
      <c r="AB45" s="170">
        <f t="shared" ca="1" si="95"/>
        <v>1</v>
      </c>
    </row>
    <row r="46" spans="2:28" x14ac:dyDescent="0.2">
      <c r="B46" s="161" t="s">
        <v>1</v>
      </c>
      <c r="C46" s="162">
        <f t="shared" ref="C46:L46" ca="1" si="96">+C4+C18+C32</f>
        <v>135861.35967000003</v>
      </c>
      <c r="D46" s="162">
        <f t="shared" ca="1" si="96"/>
        <v>133084.37875999999</v>
      </c>
      <c r="E46" s="162">
        <f t="shared" ca="1" si="96"/>
        <v>135479.23930000007</v>
      </c>
      <c r="F46" s="162">
        <f t="shared" ca="1" si="96"/>
        <v>145628.65029999992</v>
      </c>
      <c r="G46" s="162">
        <f t="shared" ca="1" si="96"/>
        <v>149794.64569999999</v>
      </c>
      <c r="H46" s="162">
        <f t="shared" ca="1" si="96"/>
        <v>154626.85143600006</v>
      </c>
      <c r="I46" s="162">
        <f t="shared" ca="1" si="96"/>
        <v>155551.39180000007</v>
      </c>
      <c r="J46" s="162">
        <f t="shared" ca="1" si="96"/>
        <v>158247.95360000012</v>
      </c>
      <c r="K46" s="162">
        <f t="shared" ca="1" si="96"/>
        <v>156754.71116500004</v>
      </c>
      <c r="L46" s="162">
        <f t="shared" ca="1" si="96"/>
        <v>160359.09200000006</v>
      </c>
      <c r="M46" s="162">
        <f t="shared" ref="M46:N46" ca="1" si="97">+M4+M18+M32</f>
        <v>172841.54387299999</v>
      </c>
      <c r="N46" s="162">
        <f t="shared" ca="1" si="97"/>
        <v>55156.655009288988</v>
      </c>
      <c r="P46" s="161" t="s">
        <v>1</v>
      </c>
      <c r="Q46" s="171">
        <f t="shared" ca="1" si="86"/>
        <v>1.0000000000000002</v>
      </c>
      <c r="R46" s="172">
        <f t="shared" ca="1" si="87"/>
        <v>0.99999999999999978</v>
      </c>
      <c r="S46" s="172">
        <f t="shared" ca="1" si="88"/>
        <v>1.0000000000000004</v>
      </c>
      <c r="T46" s="172">
        <f t="shared" ca="1" si="89"/>
        <v>0.99999999999999956</v>
      </c>
      <c r="U46" s="172">
        <f t="shared" ca="1" si="90"/>
        <v>0.99999999999999978</v>
      </c>
      <c r="V46" s="172">
        <f t="shared" ca="1" si="91"/>
        <v>1.0000000000000002</v>
      </c>
      <c r="W46" s="172">
        <f t="shared" ca="1" si="92"/>
        <v>1.0000000000000002</v>
      </c>
      <c r="X46" s="172">
        <f t="shared" ca="1" si="93"/>
        <v>1.0000000000000007</v>
      </c>
      <c r="Y46" s="172">
        <f t="shared" ca="1" si="94"/>
        <v>1.0000000000000002</v>
      </c>
      <c r="Z46" s="172">
        <f t="shared" ca="1" si="95"/>
        <v>1.0000000000000004</v>
      </c>
      <c r="AA46" s="172">
        <f t="shared" ca="1" si="95"/>
        <v>1</v>
      </c>
      <c r="AB46" s="172">
        <f t="shared" ca="1" si="95"/>
        <v>0.99999999999999956</v>
      </c>
    </row>
    <row r="47" spans="2:28" x14ac:dyDescent="0.2">
      <c r="B47" s="163" t="s">
        <v>19</v>
      </c>
      <c r="C47" s="164">
        <f t="shared" ref="C47:L47" ca="1" si="98">+C5+C19+C33</f>
        <v>0</v>
      </c>
      <c r="D47" s="164">
        <f t="shared" ca="1" si="98"/>
        <v>0</v>
      </c>
      <c r="E47" s="164">
        <f t="shared" ca="1" si="98"/>
        <v>0</v>
      </c>
      <c r="F47" s="164">
        <f t="shared" ca="1" si="98"/>
        <v>0</v>
      </c>
      <c r="G47" s="164">
        <f t="shared" ca="1" si="98"/>
        <v>0</v>
      </c>
      <c r="H47" s="164">
        <f t="shared" ca="1" si="98"/>
        <v>0</v>
      </c>
      <c r="I47" s="164">
        <f t="shared" ca="1" si="98"/>
        <v>0</v>
      </c>
      <c r="J47" s="164">
        <f t="shared" ca="1" si="98"/>
        <v>0</v>
      </c>
      <c r="K47" s="164">
        <f t="shared" ca="1" si="98"/>
        <v>0</v>
      </c>
      <c r="L47" s="164">
        <f t="shared" ca="1" si="98"/>
        <v>0</v>
      </c>
      <c r="M47" s="164">
        <f t="shared" ref="M47:N47" ca="1" si="99">+M5+M19+M33</f>
        <v>0</v>
      </c>
      <c r="N47" s="164">
        <f t="shared" ca="1" si="99"/>
        <v>0</v>
      </c>
      <c r="P47" s="163" t="s">
        <v>19</v>
      </c>
      <c r="Q47" s="173">
        <f t="shared" ca="1" si="86"/>
        <v>0</v>
      </c>
      <c r="R47" s="174">
        <f t="shared" ca="1" si="87"/>
        <v>0</v>
      </c>
      <c r="S47" s="174">
        <f t="shared" ca="1" si="88"/>
        <v>0</v>
      </c>
      <c r="T47" s="174">
        <f t="shared" ca="1" si="89"/>
        <v>0</v>
      </c>
      <c r="U47" s="174">
        <f t="shared" ca="1" si="90"/>
        <v>0</v>
      </c>
      <c r="V47" s="174">
        <f t="shared" ca="1" si="91"/>
        <v>0</v>
      </c>
      <c r="W47" s="174">
        <f t="shared" ca="1" si="92"/>
        <v>0</v>
      </c>
      <c r="X47" s="174">
        <f t="shared" ca="1" si="93"/>
        <v>0</v>
      </c>
      <c r="Y47" s="174">
        <f t="shared" ca="1" si="94"/>
        <v>0</v>
      </c>
      <c r="Z47" s="174">
        <f t="shared" ca="1" si="95"/>
        <v>0</v>
      </c>
      <c r="AA47" s="174">
        <f t="shared" ca="1" si="95"/>
        <v>0</v>
      </c>
      <c r="AB47" s="174">
        <f t="shared" ca="1" si="95"/>
        <v>0</v>
      </c>
    </row>
    <row r="48" spans="2:28" x14ac:dyDescent="0.2">
      <c r="B48" s="165" t="s">
        <v>18</v>
      </c>
      <c r="C48" s="166">
        <f t="shared" ref="C48:L48" ca="1" si="100">+C6+C20+C34</f>
        <v>96363.824999999968</v>
      </c>
      <c r="D48" s="166">
        <f t="shared" ca="1" si="100"/>
        <v>101539.27699999997</v>
      </c>
      <c r="E48" s="166">
        <f t="shared" ca="1" si="100"/>
        <v>101890.70699999995</v>
      </c>
      <c r="F48" s="166">
        <f t="shared" ca="1" si="100"/>
        <v>100953.66299999999</v>
      </c>
      <c r="G48" s="166">
        <f t="shared" ca="1" si="100"/>
        <v>98804.503999999972</v>
      </c>
      <c r="H48" s="166">
        <f t="shared" ca="1" si="100"/>
        <v>103694.4544</v>
      </c>
      <c r="I48" s="166">
        <f t="shared" ca="1" si="100"/>
        <v>109696.57579999999</v>
      </c>
      <c r="J48" s="166">
        <f t="shared" ca="1" si="100"/>
        <v>94507.184599999979</v>
      </c>
      <c r="K48" s="166">
        <f t="shared" ca="1" si="100"/>
        <v>69148.158400000015</v>
      </c>
      <c r="L48" s="166">
        <f t="shared" ca="1" si="100"/>
        <v>120518.86167999997</v>
      </c>
      <c r="M48" s="166">
        <f t="shared" ref="M48:N48" ca="1" si="101">+M6+M20+M34</f>
        <v>115328.69160000002</v>
      </c>
      <c r="N48" s="166">
        <f t="shared" ca="1" si="101"/>
        <v>25975.97600000001</v>
      </c>
      <c r="P48" s="165" t="s">
        <v>18</v>
      </c>
      <c r="Q48" s="175">
        <f t="shared" ca="1" si="86"/>
        <v>0.70928058746108946</v>
      </c>
      <c r="R48" s="176">
        <f t="shared" ca="1" si="87"/>
        <v>0.76296916246731372</v>
      </c>
      <c r="S48" s="176">
        <f t="shared" ca="1" si="88"/>
        <v>0.75207616699394875</v>
      </c>
      <c r="T48" s="176">
        <f t="shared" ca="1" si="89"/>
        <v>0.69322666104528197</v>
      </c>
      <c r="U48" s="176">
        <f t="shared" ca="1" si="90"/>
        <v>0.65959970423695835</v>
      </c>
      <c r="V48" s="176">
        <f t="shared" ca="1" si="91"/>
        <v>0.67061091548461804</v>
      </c>
      <c r="W48" s="176">
        <f t="shared" ca="1" si="92"/>
        <v>0.70521114938683538</v>
      </c>
      <c r="X48" s="176">
        <f t="shared" ca="1" si="93"/>
        <v>0.59720952119787774</v>
      </c>
      <c r="Y48" s="176">
        <f t="shared" ca="1" si="94"/>
        <v>0.44112331863005166</v>
      </c>
      <c r="Z48" s="176">
        <f t="shared" ca="1" si="95"/>
        <v>0.75155614924534475</v>
      </c>
      <c r="AA48" s="176">
        <f t="shared" ca="1" si="95"/>
        <v>0.66725099195330551</v>
      </c>
      <c r="AB48" s="176">
        <f t="shared" ca="1" si="95"/>
        <v>0.47094908122375007</v>
      </c>
    </row>
    <row r="49" spans="2:28" x14ac:dyDescent="0.2">
      <c r="B49" s="165" t="s">
        <v>7</v>
      </c>
      <c r="C49" s="166">
        <f t="shared" ref="C49:L49" ca="1" si="102">+C7+C21+C35</f>
        <v>0</v>
      </c>
      <c r="D49" s="166">
        <f t="shared" ca="1" si="102"/>
        <v>0</v>
      </c>
      <c r="E49" s="166">
        <f t="shared" ca="1" si="102"/>
        <v>0</v>
      </c>
      <c r="F49" s="166">
        <f t="shared" ca="1" si="102"/>
        <v>0</v>
      </c>
      <c r="G49" s="166">
        <f t="shared" ca="1" si="102"/>
        <v>0</v>
      </c>
      <c r="H49" s="166">
        <f t="shared" ca="1" si="102"/>
        <v>0</v>
      </c>
      <c r="I49" s="166">
        <f t="shared" ca="1" si="102"/>
        <v>0</v>
      </c>
      <c r="J49" s="166">
        <f t="shared" ca="1" si="102"/>
        <v>0</v>
      </c>
      <c r="K49" s="166">
        <f t="shared" ca="1" si="102"/>
        <v>0</v>
      </c>
      <c r="L49" s="166">
        <f t="shared" ca="1" si="102"/>
        <v>0</v>
      </c>
      <c r="M49" s="166">
        <f t="shared" ref="M49:N49" ca="1" si="103">+M7+M21+M35</f>
        <v>0</v>
      </c>
      <c r="N49" s="166">
        <f t="shared" ca="1" si="103"/>
        <v>0</v>
      </c>
      <c r="P49" s="165" t="s">
        <v>7</v>
      </c>
      <c r="Q49" s="175">
        <f t="shared" ca="1" si="86"/>
        <v>0</v>
      </c>
      <c r="R49" s="176">
        <f t="shared" ca="1" si="87"/>
        <v>0</v>
      </c>
      <c r="S49" s="176">
        <f t="shared" ca="1" si="88"/>
        <v>0</v>
      </c>
      <c r="T49" s="176">
        <f t="shared" ca="1" si="89"/>
        <v>0</v>
      </c>
      <c r="U49" s="176">
        <f t="shared" ca="1" si="90"/>
        <v>0</v>
      </c>
      <c r="V49" s="176">
        <f t="shared" ca="1" si="91"/>
        <v>0</v>
      </c>
      <c r="W49" s="176">
        <f t="shared" ca="1" si="92"/>
        <v>0</v>
      </c>
      <c r="X49" s="176">
        <f t="shared" ca="1" si="93"/>
        <v>0</v>
      </c>
      <c r="Y49" s="176">
        <f t="shared" ca="1" si="94"/>
        <v>0</v>
      </c>
      <c r="Z49" s="176">
        <f t="shared" ca="1" si="95"/>
        <v>0</v>
      </c>
      <c r="AA49" s="176">
        <f t="shared" ca="1" si="95"/>
        <v>0</v>
      </c>
      <c r="AB49" s="176">
        <f t="shared" ca="1" si="95"/>
        <v>0</v>
      </c>
    </row>
    <row r="50" spans="2:28" x14ac:dyDescent="0.2">
      <c r="B50" s="165" t="s">
        <v>10</v>
      </c>
      <c r="C50" s="166">
        <f t="shared" ref="C50:L50" ca="1" si="104">+C8+C22+C36</f>
        <v>0</v>
      </c>
      <c r="D50" s="166">
        <f t="shared" ca="1" si="104"/>
        <v>0</v>
      </c>
      <c r="E50" s="166">
        <f t="shared" ca="1" si="104"/>
        <v>0</v>
      </c>
      <c r="F50" s="166">
        <f t="shared" ca="1" si="104"/>
        <v>0</v>
      </c>
      <c r="G50" s="166">
        <f t="shared" ca="1" si="104"/>
        <v>0</v>
      </c>
      <c r="H50" s="166">
        <f t="shared" ca="1" si="104"/>
        <v>0</v>
      </c>
      <c r="I50" s="166">
        <f t="shared" ca="1" si="104"/>
        <v>0</v>
      </c>
      <c r="J50" s="166">
        <f t="shared" ca="1" si="104"/>
        <v>0</v>
      </c>
      <c r="K50" s="166">
        <f t="shared" ca="1" si="104"/>
        <v>0</v>
      </c>
      <c r="L50" s="166">
        <f t="shared" ca="1" si="104"/>
        <v>0</v>
      </c>
      <c r="M50" s="166">
        <f t="shared" ref="M50:N50" ca="1" si="105">+M8+M22+M36</f>
        <v>0</v>
      </c>
      <c r="N50" s="166">
        <f t="shared" ca="1" si="105"/>
        <v>0</v>
      </c>
      <c r="P50" s="165" t="s">
        <v>10</v>
      </c>
      <c r="Q50" s="175">
        <f t="shared" ca="1" si="86"/>
        <v>0</v>
      </c>
      <c r="R50" s="176">
        <f t="shared" ca="1" si="87"/>
        <v>0</v>
      </c>
      <c r="S50" s="176">
        <f t="shared" ca="1" si="88"/>
        <v>0</v>
      </c>
      <c r="T50" s="176">
        <f t="shared" ca="1" si="89"/>
        <v>0</v>
      </c>
      <c r="U50" s="176">
        <f t="shared" ca="1" si="90"/>
        <v>0</v>
      </c>
      <c r="V50" s="176">
        <f t="shared" ca="1" si="91"/>
        <v>0</v>
      </c>
      <c r="W50" s="176">
        <f t="shared" ca="1" si="92"/>
        <v>0</v>
      </c>
      <c r="X50" s="176">
        <f t="shared" ca="1" si="93"/>
        <v>0</v>
      </c>
      <c r="Y50" s="176">
        <f t="shared" ca="1" si="94"/>
        <v>0</v>
      </c>
      <c r="Z50" s="176">
        <f t="shared" ca="1" si="95"/>
        <v>0</v>
      </c>
      <c r="AA50" s="176">
        <f t="shared" ca="1" si="95"/>
        <v>0</v>
      </c>
      <c r="AB50" s="176">
        <f t="shared" ca="1" si="95"/>
        <v>0</v>
      </c>
    </row>
    <row r="51" spans="2:28" x14ac:dyDescent="0.2">
      <c r="B51" s="165" t="s">
        <v>8</v>
      </c>
      <c r="C51" s="166">
        <f t="shared" ref="C51:L51" ca="1" si="106">+C9+C23+C37</f>
        <v>0</v>
      </c>
      <c r="D51" s="166">
        <f t="shared" ca="1" si="106"/>
        <v>0</v>
      </c>
      <c r="E51" s="166">
        <f t="shared" ca="1" si="106"/>
        <v>0</v>
      </c>
      <c r="F51" s="166">
        <f t="shared" ca="1" si="106"/>
        <v>0</v>
      </c>
      <c r="G51" s="166">
        <f t="shared" ca="1" si="106"/>
        <v>0</v>
      </c>
      <c r="H51" s="166">
        <f t="shared" ca="1" si="106"/>
        <v>0</v>
      </c>
      <c r="I51" s="166">
        <f t="shared" ca="1" si="106"/>
        <v>0</v>
      </c>
      <c r="J51" s="166">
        <f t="shared" ca="1" si="106"/>
        <v>0</v>
      </c>
      <c r="K51" s="166">
        <f t="shared" ca="1" si="106"/>
        <v>0</v>
      </c>
      <c r="L51" s="166">
        <f t="shared" ca="1" si="106"/>
        <v>0</v>
      </c>
      <c r="M51" s="166">
        <f t="shared" ref="M51:N51" ca="1" si="107">+M9+M23+M37</f>
        <v>0</v>
      </c>
      <c r="N51" s="166">
        <f t="shared" ca="1" si="107"/>
        <v>0</v>
      </c>
      <c r="P51" s="165" t="s">
        <v>8</v>
      </c>
      <c r="Q51" s="175">
        <f t="shared" ca="1" si="86"/>
        <v>0</v>
      </c>
      <c r="R51" s="176">
        <f t="shared" ca="1" si="87"/>
        <v>0</v>
      </c>
      <c r="S51" s="176">
        <f t="shared" ca="1" si="88"/>
        <v>0</v>
      </c>
      <c r="T51" s="176">
        <f t="shared" ca="1" si="89"/>
        <v>0</v>
      </c>
      <c r="U51" s="176">
        <f t="shared" ca="1" si="90"/>
        <v>0</v>
      </c>
      <c r="V51" s="176">
        <f t="shared" ca="1" si="91"/>
        <v>0</v>
      </c>
      <c r="W51" s="176">
        <f t="shared" ca="1" si="92"/>
        <v>0</v>
      </c>
      <c r="X51" s="176">
        <f t="shared" ca="1" si="93"/>
        <v>0</v>
      </c>
      <c r="Y51" s="176">
        <f t="shared" ca="1" si="94"/>
        <v>0</v>
      </c>
      <c r="Z51" s="176">
        <f t="shared" ca="1" si="95"/>
        <v>0</v>
      </c>
      <c r="AA51" s="176">
        <f t="shared" ca="1" si="95"/>
        <v>0</v>
      </c>
      <c r="AB51" s="176">
        <f t="shared" ca="1" si="95"/>
        <v>0</v>
      </c>
    </row>
    <row r="52" spans="2:28" x14ac:dyDescent="0.2">
      <c r="B52" s="165" t="s">
        <v>9</v>
      </c>
      <c r="C52" s="166">
        <f t="shared" ref="C52:L52" ca="1" si="108">+C10+C24+C38</f>
        <v>0</v>
      </c>
      <c r="D52" s="166">
        <f t="shared" ca="1" si="108"/>
        <v>0</v>
      </c>
      <c r="E52" s="166">
        <f t="shared" ca="1" si="108"/>
        <v>0</v>
      </c>
      <c r="F52" s="166">
        <f t="shared" ca="1" si="108"/>
        <v>0</v>
      </c>
      <c r="G52" s="166">
        <f t="shared" ca="1" si="108"/>
        <v>0</v>
      </c>
      <c r="H52" s="166">
        <f t="shared" ca="1" si="108"/>
        <v>0</v>
      </c>
      <c r="I52" s="166">
        <f t="shared" ca="1" si="108"/>
        <v>0</v>
      </c>
      <c r="J52" s="166">
        <f t="shared" ca="1" si="108"/>
        <v>0</v>
      </c>
      <c r="K52" s="166">
        <f t="shared" ca="1" si="108"/>
        <v>0</v>
      </c>
      <c r="L52" s="166">
        <f t="shared" ca="1" si="108"/>
        <v>0</v>
      </c>
      <c r="M52" s="166">
        <f t="shared" ref="M52:N52" ca="1" si="109">+M10+M24+M38</f>
        <v>0</v>
      </c>
      <c r="N52" s="166">
        <f t="shared" ca="1" si="109"/>
        <v>0</v>
      </c>
      <c r="P52" s="165" t="s">
        <v>9</v>
      </c>
      <c r="Q52" s="175">
        <f t="shared" ca="1" si="86"/>
        <v>0</v>
      </c>
      <c r="R52" s="176">
        <f t="shared" ca="1" si="87"/>
        <v>0</v>
      </c>
      <c r="S52" s="176">
        <f t="shared" ca="1" si="88"/>
        <v>0</v>
      </c>
      <c r="T52" s="176">
        <f t="shared" ca="1" si="89"/>
        <v>0</v>
      </c>
      <c r="U52" s="176">
        <f t="shared" ca="1" si="90"/>
        <v>0</v>
      </c>
      <c r="V52" s="176">
        <f t="shared" ca="1" si="91"/>
        <v>0</v>
      </c>
      <c r="W52" s="176">
        <f t="shared" ca="1" si="92"/>
        <v>0</v>
      </c>
      <c r="X52" s="176">
        <f t="shared" ca="1" si="93"/>
        <v>0</v>
      </c>
      <c r="Y52" s="176">
        <f t="shared" ca="1" si="94"/>
        <v>0</v>
      </c>
      <c r="Z52" s="176">
        <f t="shared" ca="1" si="95"/>
        <v>0</v>
      </c>
      <c r="AA52" s="176">
        <f t="shared" ca="1" si="95"/>
        <v>0</v>
      </c>
      <c r="AB52" s="176">
        <f t="shared" ca="1" si="95"/>
        <v>0</v>
      </c>
    </row>
    <row r="53" spans="2:28" x14ac:dyDescent="0.2">
      <c r="B53" s="165" t="s">
        <v>6</v>
      </c>
      <c r="C53" s="166">
        <f t="shared" ref="C53:L53" ca="1" si="110">+C11+C25+C39</f>
        <v>31957.448670000002</v>
      </c>
      <c r="D53" s="166">
        <f t="shared" ca="1" si="110"/>
        <v>24220.234759999992</v>
      </c>
      <c r="E53" s="166">
        <f t="shared" ca="1" si="110"/>
        <v>26804.566299999999</v>
      </c>
      <c r="F53" s="166">
        <f t="shared" ca="1" si="110"/>
        <v>37055.152299999994</v>
      </c>
      <c r="G53" s="166">
        <f t="shared" ca="1" si="110"/>
        <v>43568.498699999996</v>
      </c>
      <c r="H53" s="166">
        <f t="shared" ca="1" si="110"/>
        <v>44903.671036</v>
      </c>
      <c r="I53" s="166">
        <f t="shared" ca="1" si="110"/>
        <v>39254.311999999991</v>
      </c>
      <c r="J53" s="166">
        <f t="shared" ca="1" si="110"/>
        <v>57960.60300000001</v>
      </c>
      <c r="K53" s="166">
        <f t="shared" ca="1" si="110"/>
        <v>79503.972765000028</v>
      </c>
      <c r="L53" s="166">
        <f t="shared" ca="1" si="110"/>
        <v>33407.699320000007</v>
      </c>
      <c r="M53" s="166">
        <f t="shared" ref="M53:N53" ca="1" si="111">+M11+M25+M39</f>
        <v>47591.520272999995</v>
      </c>
      <c r="N53" s="166">
        <f t="shared" ca="1" si="111"/>
        <v>24702.739009289005</v>
      </c>
      <c r="P53" s="165" t="s">
        <v>6</v>
      </c>
      <c r="Q53" s="175">
        <f t="shared" ca="1" si="86"/>
        <v>0.23522102787446658</v>
      </c>
      <c r="R53" s="176">
        <f t="shared" ca="1" si="87"/>
        <v>0.18199156794861676</v>
      </c>
      <c r="S53" s="176">
        <f t="shared" ca="1" si="88"/>
        <v>0.19784999117573282</v>
      </c>
      <c r="T53" s="176">
        <f t="shared" ca="1" si="89"/>
        <v>0.25444960331408084</v>
      </c>
      <c r="U53" s="176">
        <f t="shared" ca="1" si="90"/>
        <v>0.29085484662286559</v>
      </c>
      <c r="V53" s="176">
        <f t="shared" ca="1" si="91"/>
        <v>0.29040021586797687</v>
      </c>
      <c r="W53" s="176">
        <f t="shared" ca="1" si="92"/>
        <v>0.25235590338189429</v>
      </c>
      <c r="X53" s="176">
        <f t="shared" ca="1" si="93"/>
        <v>0.36626447092330683</v>
      </c>
      <c r="Y53" s="176">
        <f t="shared" ca="1" si="94"/>
        <v>0.50718713443523966</v>
      </c>
      <c r="Z53" s="176">
        <f t="shared" ca="1" si="95"/>
        <v>0.20833055926757185</v>
      </c>
      <c r="AA53" s="176">
        <f t="shared" ca="1" si="95"/>
        <v>0.27534769249671337</v>
      </c>
      <c r="AB53" s="176">
        <f t="shared" ca="1" si="95"/>
        <v>0.4478650673273929</v>
      </c>
    </row>
    <row r="54" spans="2:28" x14ac:dyDescent="0.2">
      <c r="B54" s="165" t="s">
        <v>11</v>
      </c>
      <c r="C54" s="166">
        <f t="shared" ref="C54:L54" ca="1" si="112">+C12+C26+C40</f>
        <v>0</v>
      </c>
      <c r="D54" s="166">
        <f t="shared" ca="1" si="112"/>
        <v>0</v>
      </c>
      <c r="E54" s="166">
        <f t="shared" ca="1" si="112"/>
        <v>0</v>
      </c>
      <c r="F54" s="166">
        <f t="shared" ca="1" si="112"/>
        <v>0</v>
      </c>
      <c r="G54" s="166">
        <f t="shared" ca="1" si="112"/>
        <v>0</v>
      </c>
      <c r="H54" s="166">
        <f t="shared" ca="1" si="112"/>
        <v>0</v>
      </c>
      <c r="I54" s="166">
        <f t="shared" ca="1" si="112"/>
        <v>0</v>
      </c>
      <c r="J54" s="166">
        <f t="shared" ca="1" si="112"/>
        <v>0</v>
      </c>
      <c r="K54" s="166">
        <f t="shared" ca="1" si="112"/>
        <v>0</v>
      </c>
      <c r="L54" s="166">
        <f t="shared" ca="1" si="112"/>
        <v>0</v>
      </c>
      <c r="M54" s="166">
        <f t="shared" ref="M54:N54" ca="1" si="113">+M12+M26+M40</f>
        <v>0</v>
      </c>
      <c r="N54" s="166">
        <f t="shared" ca="1" si="113"/>
        <v>0</v>
      </c>
      <c r="P54" s="165" t="s">
        <v>11</v>
      </c>
      <c r="Q54" s="175">
        <f t="shared" ca="1" si="86"/>
        <v>0</v>
      </c>
      <c r="R54" s="176">
        <f t="shared" ca="1" si="87"/>
        <v>0</v>
      </c>
      <c r="S54" s="176">
        <f t="shared" ca="1" si="88"/>
        <v>0</v>
      </c>
      <c r="T54" s="176">
        <f t="shared" ca="1" si="89"/>
        <v>0</v>
      </c>
      <c r="U54" s="176">
        <f t="shared" ca="1" si="90"/>
        <v>0</v>
      </c>
      <c r="V54" s="176">
        <f t="shared" ca="1" si="91"/>
        <v>0</v>
      </c>
      <c r="W54" s="176">
        <f t="shared" ca="1" si="92"/>
        <v>0</v>
      </c>
      <c r="X54" s="176">
        <f t="shared" ca="1" si="93"/>
        <v>0</v>
      </c>
      <c r="Y54" s="176">
        <f t="shared" ca="1" si="94"/>
        <v>0</v>
      </c>
      <c r="Z54" s="176">
        <f t="shared" ca="1" si="95"/>
        <v>0</v>
      </c>
      <c r="AA54" s="176">
        <f t="shared" ca="1" si="95"/>
        <v>0</v>
      </c>
      <c r="AB54" s="176">
        <f t="shared" ca="1" si="95"/>
        <v>0</v>
      </c>
    </row>
    <row r="55" spans="2:28" x14ac:dyDescent="0.2">
      <c r="B55" s="161" t="s">
        <v>42</v>
      </c>
      <c r="C55" s="162">
        <f t="shared" ref="C55:L55" ca="1" si="114">+C13+C27+C41</f>
        <v>7540.0859999999993</v>
      </c>
      <c r="D55" s="162">
        <f t="shared" ca="1" si="114"/>
        <v>7324.8670000000056</v>
      </c>
      <c r="E55" s="162">
        <f t="shared" ca="1" si="114"/>
        <v>6783.9659999999994</v>
      </c>
      <c r="F55" s="162">
        <f t="shared" ca="1" si="114"/>
        <v>7619.8349999999982</v>
      </c>
      <c r="G55" s="162">
        <f t="shared" ca="1" si="114"/>
        <v>7421.6429999999982</v>
      </c>
      <c r="H55" s="162">
        <f t="shared" ca="1" si="114"/>
        <v>6028.7259999999978</v>
      </c>
      <c r="I55" s="162">
        <f t="shared" ca="1" si="114"/>
        <v>6600.5039999999999</v>
      </c>
      <c r="J55" s="162">
        <f t="shared" ca="1" si="114"/>
        <v>5780.1659999999993</v>
      </c>
      <c r="K55" s="162">
        <f t="shared" ca="1" si="114"/>
        <v>8102.5800000000027</v>
      </c>
      <c r="L55" s="162">
        <f t="shared" ca="1" si="114"/>
        <v>6432.5310000000009</v>
      </c>
      <c r="M55" s="162">
        <f t="shared" ref="M55:N55" ca="1" si="115">+M13+M27+M41</f>
        <v>9921.3320000000022</v>
      </c>
      <c r="N55" s="162">
        <f t="shared" ca="1" si="115"/>
        <v>4477.9399999999996</v>
      </c>
      <c r="P55" s="161" t="s">
        <v>42</v>
      </c>
      <c r="Q55" s="171">
        <f t="shared" ca="1" si="86"/>
        <v>5.5498384664443706E-2</v>
      </c>
      <c r="R55" s="172">
        <f t="shared" ca="1" si="87"/>
        <v>5.5039269584069135E-2</v>
      </c>
      <c r="S55" s="172">
        <f t="shared" ca="1" si="88"/>
        <v>5.0073841830317975E-2</v>
      </c>
      <c r="T55" s="172">
        <f t="shared" ca="1" si="89"/>
        <v>5.2323735640637185E-2</v>
      </c>
      <c r="U55" s="172">
        <f t="shared" ca="1" si="90"/>
        <v>4.9545449140175758E-2</v>
      </c>
      <c r="V55" s="172">
        <f t="shared" ca="1" si="91"/>
        <v>3.898886864740491E-2</v>
      </c>
      <c r="W55" s="172">
        <f t="shared" ca="1" si="92"/>
        <v>4.2432947231269953E-2</v>
      </c>
      <c r="X55" s="172">
        <f t="shared" ca="1" si="93"/>
        <v>3.6526007878815304E-2</v>
      </c>
      <c r="Y55" s="172">
        <f t="shared" ca="1" si="94"/>
        <v>5.1689546934708883E-2</v>
      </c>
      <c r="Z55" s="172">
        <f t="shared" ca="1" si="95"/>
        <v>4.0113291487083258E-2</v>
      </c>
      <c r="AA55" s="172">
        <f t="shared" ca="1" si="95"/>
        <v>5.7401315549981256E-2</v>
      </c>
      <c r="AB55" s="172">
        <f t="shared" ca="1" si="95"/>
        <v>8.1185851448857135E-2</v>
      </c>
    </row>
    <row r="56" spans="2:28" s="73" customFormat="1" x14ac:dyDescent="0.2">
      <c r="B56" s="167" t="s">
        <v>1</v>
      </c>
      <c r="C56" s="168">
        <f t="shared" ref="C56:L56" ca="1" si="116">+SUM(C48:C55)</f>
        <v>135861.35966999998</v>
      </c>
      <c r="D56" s="168">
        <f t="shared" ca="1" si="116"/>
        <v>133084.37875999996</v>
      </c>
      <c r="E56" s="168">
        <f t="shared" ca="1" si="116"/>
        <v>135479.23929999993</v>
      </c>
      <c r="F56" s="168">
        <f t="shared" ca="1" si="116"/>
        <v>145628.65029999998</v>
      </c>
      <c r="G56" s="168">
        <f t="shared" ca="1" si="116"/>
        <v>149794.64569999996</v>
      </c>
      <c r="H56" s="168">
        <f t="shared" ca="1" si="116"/>
        <v>154626.851436</v>
      </c>
      <c r="I56" s="168">
        <f t="shared" ca="1" si="116"/>
        <v>155551.39179999995</v>
      </c>
      <c r="J56" s="168">
        <f t="shared" ca="1" si="116"/>
        <v>158247.95359999998</v>
      </c>
      <c r="K56" s="168">
        <f t="shared" ca="1" si="116"/>
        <v>156754.71116500004</v>
      </c>
      <c r="L56" s="168">
        <f t="shared" ca="1" si="116"/>
        <v>160359.09199999998</v>
      </c>
      <c r="M56" s="168">
        <f t="shared" ref="M56:N56" ca="1" si="117">+SUM(M48:M55)</f>
        <v>172841.54387300002</v>
      </c>
      <c r="N56" s="168">
        <f t="shared" ca="1" si="117"/>
        <v>55156.655009289017</v>
      </c>
      <c r="P56" s="167" t="s">
        <v>1</v>
      </c>
      <c r="Q56" s="177">
        <f t="shared" ca="1" si="86"/>
        <v>0.99999999999999978</v>
      </c>
      <c r="R56" s="178">
        <f t="shared" ca="1" si="87"/>
        <v>0.99999999999999956</v>
      </c>
      <c r="S56" s="178">
        <f t="shared" ca="1" si="88"/>
        <v>0.99999999999999933</v>
      </c>
      <c r="T56" s="178">
        <f t="shared" ca="1" si="89"/>
        <v>1</v>
      </c>
      <c r="U56" s="178">
        <f t="shared" ca="1" si="90"/>
        <v>0.99999999999999956</v>
      </c>
      <c r="V56" s="178">
        <f t="shared" ca="1" si="91"/>
        <v>0.99999999999999978</v>
      </c>
      <c r="W56" s="178">
        <f t="shared" ca="1" si="92"/>
        <v>0.99999999999999944</v>
      </c>
      <c r="X56" s="178">
        <f t="shared" ca="1" si="93"/>
        <v>0.99999999999999978</v>
      </c>
      <c r="Y56" s="178">
        <f t="shared" ca="1" si="94"/>
        <v>1.0000000000000002</v>
      </c>
      <c r="Z56" s="178">
        <f t="shared" ca="1" si="95"/>
        <v>0.99999999999999978</v>
      </c>
      <c r="AA56" s="178">
        <f t="shared" ca="1" si="95"/>
        <v>1.0000000000000002</v>
      </c>
      <c r="AB56" s="178">
        <f t="shared" ca="1" si="95"/>
        <v>1.0000000000000002</v>
      </c>
    </row>
    <row r="57" spans="2:28" ht="13.5" x14ac:dyDescent="0.25">
      <c r="C57" s="130">
        <f ca="1">+ROUND(C56-C46,0)</f>
        <v>0</v>
      </c>
      <c r="D57" s="130">
        <f t="shared" ref="D57" ca="1" si="118">+ROUND(D56-D46,0)</f>
        <v>0</v>
      </c>
      <c r="E57" s="130">
        <f t="shared" ref="E57" ca="1" si="119">+ROUND(E56-E46,0)</f>
        <v>0</v>
      </c>
      <c r="F57" s="130">
        <f t="shared" ref="F57" ca="1" si="120">+ROUND(F56-F46,0)</f>
        <v>0</v>
      </c>
      <c r="G57" s="130">
        <f t="shared" ref="G57" ca="1" si="121">+ROUND(G56-G46,0)</f>
        <v>0</v>
      </c>
      <c r="H57" s="130">
        <f t="shared" ref="H57" ca="1" si="122">+ROUND(H56-H46,0)</f>
        <v>0</v>
      </c>
      <c r="I57" s="130">
        <f t="shared" ref="I57" ca="1" si="123">+ROUND(I56-I46,0)</f>
        <v>0</v>
      </c>
      <c r="J57" s="130">
        <f t="shared" ref="J57" ca="1" si="124">+ROUND(J56-J46,0)</f>
        <v>0</v>
      </c>
      <c r="K57" s="130">
        <f t="shared" ref="K57" ca="1" si="125">+ROUND(K56-K46,0)</f>
        <v>0</v>
      </c>
      <c r="L57" s="130">
        <f t="shared" ref="L57:M57" ca="1" si="126">+ROUND(L56-L46,0)</f>
        <v>0</v>
      </c>
      <c r="M57" s="130">
        <f t="shared" ca="1" si="126"/>
        <v>0</v>
      </c>
      <c r="N57" s="130">
        <f t="shared" ref="N57" ca="1" si="127">+ROUND(N56-N46,0)</f>
        <v>0</v>
      </c>
      <c r="R57" s="127"/>
      <c r="S57" s="127"/>
    </row>
  </sheetData>
  <phoneticPr fontId="5" type="noConversion"/>
  <conditionalFormatting sqref="R3:Z14">
    <cfRule type="expression" dxfId="71" priority="134" stopIfTrue="1">
      <formula>R3=0</formula>
    </cfRule>
  </conditionalFormatting>
  <conditionalFormatting sqref="C15:L15">
    <cfRule type="cellIs" dxfId="70" priority="87" operator="equal">
      <formula>0</formula>
    </cfRule>
  </conditionalFormatting>
  <conditionalFormatting sqref="C15:L15">
    <cfRule type="cellIs" dxfId="69" priority="86" operator="notEqual">
      <formula>0</formula>
    </cfRule>
  </conditionalFormatting>
  <conditionalFormatting sqref="C29:L29">
    <cfRule type="cellIs" dxfId="68" priority="85" operator="equal">
      <formula>0</formula>
    </cfRule>
  </conditionalFormatting>
  <conditionalFormatting sqref="C29:L29">
    <cfRule type="cellIs" dxfId="67" priority="84" operator="notEqual">
      <formula>0</formula>
    </cfRule>
  </conditionalFormatting>
  <conditionalFormatting sqref="C43:L43">
    <cfRule type="cellIs" dxfId="66" priority="83" operator="equal">
      <formula>0</formula>
    </cfRule>
  </conditionalFormatting>
  <conditionalFormatting sqref="C43:L43">
    <cfRule type="cellIs" dxfId="65" priority="82" operator="notEqual">
      <formula>0</formula>
    </cfRule>
  </conditionalFormatting>
  <conditionalFormatting sqref="C57:L57">
    <cfRule type="cellIs" dxfId="64" priority="81" operator="equal">
      <formula>0</formula>
    </cfRule>
  </conditionalFormatting>
  <conditionalFormatting sqref="C57:L57">
    <cfRule type="cellIs" dxfId="63" priority="80" operator="notEqual">
      <formula>0</formula>
    </cfRule>
  </conditionalFormatting>
  <conditionalFormatting sqref="R17:Z28">
    <cfRule type="expression" dxfId="62" priority="49" stopIfTrue="1">
      <formula>R17=0</formula>
    </cfRule>
  </conditionalFormatting>
  <conditionalFormatting sqref="C17:C28 D17:M17">
    <cfRule type="expression" dxfId="61" priority="48" stopIfTrue="1">
      <formula>C17=0</formula>
    </cfRule>
  </conditionalFormatting>
  <conditionalFormatting sqref="Q3:Q14">
    <cfRule type="expression" dxfId="60" priority="53" stopIfTrue="1">
      <formula>Q3=0</formula>
    </cfRule>
  </conditionalFormatting>
  <conditionalFormatting sqref="Q14">
    <cfRule type="expression" dxfId="59" priority="52" stopIfTrue="1">
      <formula>Q14=0</formula>
    </cfRule>
  </conditionalFormatting>
  <conditionalFormatting sqref="M15">
    <cfRule type="cellIs" dxfId="58" priority="69" operator="equal">
      <formula>0</formula>
    </cfRule>
  </conditionalFormatting>
  <conditionalFormatting sqref="M15">
    <cfRule type="cellIs" dxfId="57" priority="68" operator="notEqual">
      <formula>0</formula>
    </cfRule>
  </conditionalFormatting>
  <conditionalFormatting sqref="M29">
    <cfRule type="cellIs" dxfId="56" priority="67" operator="equal">
      <formula>0</formula>
    </cfRule>
  </conditionalFormatting>
  <conditionalFormatting sqref="M29">
    <cfRule type="cellIs" dxfId="55" priority="66" operator="notEqual">
      <formula>0</formula>
    </cfRule>
  </conditionalFormatting>
  <conditionalFormatting sqref="M43">
    <cfRule type="cellIs" dxfId="54" priority="65" operator="equal">
      <formula>0</formula>
    </cfRule>
  </conditionalFormatting>
  <conditionalFormatting sqref="M43">
    <cfRule type="cellIs" dxfId="53" priority="64" operator="notEqual">
      <formula>0</formula>
    </cfRule>
  </conditionalFormatting>
  <conditionalFormatting sqref="M57">
    <cfRule type="cellIs" dxfId="52" priority="63" operator="equal">
      <formula>0</formula>
    </cfRule>
  </conditionalFormatting>
  <conditionalFormatting sqref="M57">
    <cfRule type="cellIs" dxfId="51" priority="62" operator="notEqual">
      <formula>0</formula>
    </cfRule>
  </conditionalFormatting>
  <conditionalFormatting sqref="C3:C14 D3:M3">
    <cfRule type="expression" dxfId="50" priority="61" stopIfTrue="1">
      <formula>C3=0</formula>
    </cfRule>
  </conditionalFormatting>
  <conditionalFormatting sqref="D4:M14">
    <cfRule type="expression" dxfId="49" priority="59" stopIfTrue="1">
      <formula>D4=0</formula>
    </cfRule>
  </conditionalFormatting>
  <conditionalFormatting sqref="C14">
    <cfRule type="expression" dxfId="48" priority="60" stopIfTrue="1">
      <formula>C14=0</formula>
    </cfRule>
  </conditionalFormatting>
  <conditionalFormatting sqref="D14:M14">
    <cfRule type="expression" dxfId="47" priority="58" stopIfTrue="1">
      <formula>D14=0</formula>
    </cfRule>
  </conditionalFormatting>
  <conditionalFormatting sqref="D18:M28">
    <cfRule type="expression" dxfId="46" priority="46" stopIfTrue="1">
      <formula>D18=0</formula>
    </cfRule>
  </conditionalFormatting>
  <conditionalFormatting sqref="C28">
    <cfRule type="expression" dxfId="45" priority="47" stopIfTrue="1">
      <formula>C28=0</formula>
    </cfRule>
  </conditionalFormatting>
  <conditionalFormatting sqref="D28:M28">
    <cfRule type="expression" dxfId="44" priority="45" stopIfTrue="1">
      <formula>D28=0</formula>
    </cfRule>
  </conditionalFormatting>
  <conditionalFormatting sqref="Q17:Q28">
    <cfRule type="expression" dxfId="43" priority="44" stopIfTrue="1">
      <formula>Q17=0</formula>
    </cfRule>
  </conditionalFormatting>
  <conditionalFormatting sqref="Q28">
    <cfRule type="expression" dxfId="42" priority="43" stopIfTrue="1">
      <formula>Q28=0</formula>
    </cfRule>
  </conditionalFormatting>
  <conditionalFormatting sqref="R31:Z42">
    <cfRule type="expression" dxfId="41" priority="42" stopIfTrue="1">
      <formula>R31=0</formula>
    </cfRule>
  </conditionalFormatting>
  <conditionalFormatting sqref="C31:C42 D31:M31">
    <cfRule type="expression" dxfId="40" priority="41" stopIfTrue="1">
      <formula>C31=0</formula>
    </cfRule>
  </conditionalFormatting>
  <conditionalFormatting sqref="D32:M42">
    <cfRule type="expression" dxfId="39" priority="39" stopIfTrue="1">
      <formula>D32=0</formula>
    </cfRule>
  </conditionalFormatting>
  <conditionalFormatting sqref="C42">
    <cfRule type="expression" dxfId="38" priority="40" stopIfTrue="1">
      <formula>C42=0</formula>
    </cfRule>
  </conditionalFormatting>
  <conditionalFormatting sqref="D42:M42">
    <cfRule type="expression" dxfId="37" priority="38" stopIfTrue="1">
      <formula>D42=0</formula>
    </cfRule>
  </conditionalFormatting>
  <conditionalFormatting sqref="Q31:Q42">
    <cfRule type="expression" dxfId="36" priority="37" stopIfTrue="1">
      <formula>Q31=0</formula>
    </cfRule>
  </conditionalFormatting>
  <conditionalFormatting sqref="Q42">
    <cfRule type="expression" dxfId="35" priority="36" stopIfTrue="1">
      <formula>Q42=0</formula>
    </cfRule>
  </conditionalFormatting>
  <conditionalFormatting sqref="R45:Z56">
    <cfRule type="expression" dxfId="34" priority="35" stopIfTrue="1">
      <formula>R45=0</formula>
    </cfRule>
  </conditionalFormatting>
  <conditionalFormatting sqref="C45:C56 D45:M45">
    <cfRule type="expression" dxfId="33" priority="34" stopIfTrue="1">
      <formula>C45=0</formula>
    </cfRule>
  </conditionalFormatting>
  <conditionalFormatting sqref="D46:M56">
    <cfRule type="expression" dxfId="32" priority="32" stopIfTrue="1">
      <formula>D46=0</formula>
    </cfRule>
  </conditionalFormatting>
  <conditionalFormatting sqref="C56">
    <cfRule type="expression" dxfId="31" priority="33" stopIfTrue="1">
      <formula>C56=0</formula>
    </cfRule>
  </conditionalFormatting>
  <conditionalFormatting sqref="D56:M56">
    <cfRule type="expression" dxfId="30" priority="31" stopIfTrue="1">
      <formula>D56=0</formula>
    </cfRule>
  </conditionalFormatting>
  <conditionalFormatting sqref="Q45:Q56">
    <cfRule type="expression" dxfId="29" priority="30" stopIfTrue="1">
      <formula>Q45=0</formula>
    </cfRule>
  </conditionalFormatting>
  <conditionalFormatting sqref="Q56">
    <cfRule type="expression" dxfId="28" priority="29" stopIfTrue="1">
      <formula>Q56=0</formula>
    </cfRule>
  </conditionalFormatting>
  <conditionalFormatting sqref="AA3:AA14">
    <cfRule type="expression" dxfId="27" priority="28" stopIfTrue="1">
      <formula>AA3=0</formula>
    </cfRule>
  </conditionalFormatting>
  <conditionalFormatting sqref="AA17:AA28">
    <cfRule type="expression" dxfId="26" priority="27" stopIfTrue="1">
      <formula>AA17=0</formula>
    </cfRule>
  </conditionalFormatting>
  <conditionalFormatting sqref="AA31:AA42">
    <cfRule type="expression" dxfId="25" priority="26" stopIfTrue="1">
      <formula>AA31=0</formula>
    </cfRule>
  </conditionalFormatting>
  <conditionalFormatting sqref="AA45:AA56">
    <cfRule type="expression" dxfId="24" priority="25" stopIfTrue="1">
      <formula>AA45=0</formula>
    </cfRule>
  </conditionalFormatting>
  <conditionalFormatting sqref="N17">
    <cfRule type="expression" dxfId="23" priority="13" stopIfTrue="1">
      <formula>N17=0</formula>
    </cfRule>
  </conditionalFormatting>
  <conditionalFormatting sqref="N15">
    <cfRule type="cellIs" dxfId="22" priority="24" operator="equal">
      <formula>0</formula>
    </cfRule>
  </conditionalFormatting>
  <conditionalFormatting sqref="N15">
    <cfRule type="cellIs" dxfId="21" priority="23" operator="notEqual">
      <formula>0</formula>
    </cfRule>
  </conditionalFormatting>
  <conditionalFormatting sqref="N29">
    <cfRule type="cellIs" dxfId="20" priority="22" operator="equal">
      <formula>0</formula>
    </cfRule>
  </conditionalFormatting>
  <conditionalFormatting sqref="N29">
    <cfRule type="cellIs" dxfId="19" priority="21" operator="notEqual">
      <formula>0</formula>
    </cfRule>
  </conditionalFormatting>
  <conditionalFormatting sqref="N43">
    <cfRule type="cellIs" dxfId="18" priority="20" operator="equal">
      <formula>0</formula>
    </cfRule>
  </conditionalFormatting>
  <conditionalFormatting sqref="N43">
    <cfRule type="cellIs" dxfId="17" priority="19" operator="notEqual">
      <formula>0</formula>
    </cfRule>
  </conditionalFormatting>
  <conditionalFormatting sqref="N57">
    <cfRule type="cellIs" dxfId="16" priority="18" operator="equal">
      <formula>0</formula>
    </cfRule>
  </conditionalFormatting>
  <conditionalFormatting sqref="N57">
    <cfRule type="cellIs" dxfId="15" priority="17" operator="notEqual">
      <formula>0</formula>
    </cfRule>
  </conditionalFormatting>
  <conditionalFormatting sqref="N3">
    <cfRule type="expression" dxfId="14" priority="16" stopIfTrue="1">
      <formula>N3=0</formula>
    </cfRule>
  </conditionalFormatting>
  <conditionalFormatting sqref="N4:N14">
    <cfRule type="expression" dxfId="13" priority="15" stopIfTrue="1">
      <formula>N4=0</formula>
    </cfRule>
  </conditionalFormatting>
  <conditionalFormatting sqref="N14">
    <cfRule type="expression" dxfId="12" priority="14" stopIfTrue="1">
      <formula>N14=0</formula>
    </cfRule>
  </conditionalFormatting>
  <conditionalFormatting sqref="N18:N28">
    <cfRule type="expression" dxfId="11" priority="12" stopIfTrue="1">
      <formula>N18=0</formula>
    </cfRule>
  </conditionalFormatting>
  <conditionalFormatting sqref="N28">
    <cfRule type="expression" dxfId="10" priority="11" stopIfTrue="1">
      <formula>N28=0</formula>
    </cfRule>
  </conditionalFormatting>
  <conditionalFormatting sqref="N31">
    <cfRule type="expression" dxfId="9" priority="10" stopIfTrue="1">
      <formula>N31=0</formula>
    </cfRule>
  </conditionalFormatting>
  <conditionalFormatting sqref="N32:N42">
    <cfRule type="expression" dxfId="8" priority="9" stopIfTrue="1">
      <formula>N32=0</formula>
    </cfRule>
  </conditionalFormatting>
  <conditionalFormatting sqref="N42">
    <cfRule type="expression" dxfId="7" priority="8" stopIfTrue="1">
      <formula>N42=0</formula>
    </cfRule>
  </conditionalFormatting>
  <conditionalFormatting sqref="N45">
    <cfRule type="expression" dxfId="6" priority="7" stopIfTrue="1">
      <formula>N45=0</formula>
    </cfRule>
  </conditionalFormatting>
  <conditionalFormatting sqref="N46:N56">
    <cfRule type="expression" dxfId="5" priority="6" stopIfTrue="1">
      <formula>N46=0</formula>
    </cfRule>
  </conditionalFormatting>
  <conditionalFormatting sqref="N56">
    <cfRule type="expression" dxfId="4" priority="5" stopIfTrue="1">
      <formula>N56=0</formula>
    </cfRule>
  </conditionalFormatting>
  <conditionalFormatting sqref="AB3:AB14">
    <cfRule type="expression" dxfId="3" priority="4" stopIfTrue="1">
      <formula>AB3=0</formula>
    </cfRule>
  </conditionalFormatting>
  <conditionalFormatting sqref="AB17:AB28">
    <cfRule type="expression" dxfId="2" priority="3" stopIfTrue="1">
      <formula>AB17=0</formula>
    </cfRule>
  </conditionalFormatting>
  <conditionalFormatting sqref="AB31:AB42">
    <cfRule type="expression" dxfId="1" priority="2" stopIfTrue="1">
      <formula>AB31=0</formula>
    </cfRule>
  </conditionalFormatting>
  <conditionalFormatting sqref="AB45:AB56">
    <cfRule type="expression" dxfId="0" priority="1" stopIfTrue="1">
      <formula>AB45=0</formula>
    </cfRule>
  </conditionalFormatting>
  <pageMargins left="0.75" right="0.75" top="1" bottom="1" header="0" footer="0"/>
  <pageSetup paperSize="9" orientation="portrait" r:id="rId1"/>
  <headerFooter alignWithMargins="0"/>
  <ignoredErrors>
    <ignoredError sqref="G5:G13" formula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"/>
  <sheetViews>
    <sheetView showGridLines="0" zoomScaleNormal="100" workbookViewId="0"/>
  </sheetViews>
  <sheetFormatPr baseColWidth="10" defaultRowHeight="12.75" x14ac:dyDescent="0.2"/>
  <cols>
    <col min="9" max="9" width="4.5703125" customWidth="1"/>
    <col min="10" max="10" width="4" customWidth="1"/>
  </cols>
  <sheetData/>
  <phoneticPr fontId="0" type="noConversion"/>
  <pageMargins left="0.75" right="0.75" top="1" bottom="1" header="0" footer="0"/>
  <pageSetup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"/>
  <sheetViews>
    <sheetView showGridLines="0" zoomScaleNormal="100" workbookViewId="0">
      <pane ySplit="3" topLeftCell="A4" activePane="bottomLeft" state="frozen"/>
      <selection pane="bottomLeft"/>
    </sheetView>
  </sheetViews>
  <sheetFormatPr baseColWidth="10" defaultRowHeight="12.75" x14ac:dyDescent="0.2"/>
  <cols>
    <col min="1" max="1" width="4.7109375" style="69" customWidth="1"/>
    <col min="2" max="2" width="18" style="69" bestFit="1" customWidth="1"/>
    <col min="3" max="3" width="10.140625" style="69" bestFit="1" customWidth="1"/>
    <col min="4" max="4" width="12.5703125" style="69" bestFit="1" customWidth="1"/>
    <col min="5" max="6" width="4.7109375" style="69" customWidth="1"/>
    <col min="7" max="7" width="13.5703125" style="69" bestFit="1" customWidth="1"/>
    <col min="8" max="8" width="10.140625" style="69" bestFit="1" customWidth="1"/>
    <col min="9" max="9" width="12.5703125" style="69" bestFit="1" customWidth="1"/>
    <col min="10" max="11" width="4.7109375" style="69" customWidth="1"/>
    <col min="12" max="12" width="9" style="69" bestFit="1" customWidth="1"/>
    <col min="13" max="13" width="10.140625" style="69" bestFit="1" customWidth="1"/>
    <col min="14" max="14" width="12.5703125" style="69" bestFit="1" customWidth="1"/>
    <col min="15" max="16384" width="11.42578125" style="69"/>
  </cols>
  <sheetData>
    <row r="1" spans="2:17" ht="15.75" x14ac:dyDescent="0.25">
      <c r="B1" s="72" t="s">
        <v>67</v>
      </c>
      <c r="G1" s="72" t="s">
        <v>68</v>
      </c>
      <c r="L1" s="72" t="s">
        <v>48</v>
      </c>
    </row>
    <row r="2" spans="2:17" ht="13.5" thickBot="1" x14ac:dyDescent="0.25"/>
    <row r="3" spans="2:17" ht="14.25" thickTop="1" thickBot="1" x14ac:dyDescent="0.25">
      <c r="B3" s="179" t="s">
        <v>23</v>
      </c>
      <c r="C3" s="179" t="s">
        <v>12</v>
      </c>
      <c r="D3" s="179" t="s">
        <v>20</v>
      </c>
      <c r="G3" s="179" t="s">
        <v>23</v>
      </c>
      <c r="H3" s="179" t="s">
        <v>12</v>
      </c>
      <c r="I3" s="179" t="s">
        <v>20</v>
      </c>
      <c r="L3" s="179" t="s">
        <v>23</v>
      </c>
      <c r="M3" s="179" t="s">
        <v>12</v>
      </c>
      <c r="N3" s="179" t="s">
        <v>20</v>
      </c>
    </row>
    <row r="4" spans="2:17" x14ac:dyDescent="0.2">
      <c r="B4" s="180" t="s">
        <v>37</v>
      </c>
      <c r="C4" s="180" t="s">
        <v>38</v>
      </c>
      <c r="D4" s="181" t="s">
        <v>42</v>
      </c>
      <c r="G4" s="180" t="s">
        <v>75</v>
      </c>
      <c r="H4" s="180" t="s">
        <v>38</v>
      </c>
      <c r="I4" s="181" t="s">
        <v>18</v>
      </c>
      <c r="L4" s="180" t="s">
        <v>82</v>
      </c>
      <c r="M4" s="180" t="s">
        <v>38</v>
      </c>
      <c r="N4" s="181" t="s">
        <v>6</v>
      </c>
    </row>
    <row r="5" spans="2:17" x14ac:dyDescent="0.2">
      <c r="B5" s="182" t="s">
        <v>84</v>
      </c>
      <c r="C5" s="182" t="s">
        <v>38</v>
      </c>
      <c r="D5" s="183" t="s">
        <v>42</v>
      </c>
      <c r="G5" s="182" t="s">
        <v>76</v>
      </c>
      <c r="H5" s="182" t="s">
        <v>38</v>
      </c>
      <c r="I5" s="183" t="s">
        <v>6</v>
      </c>
      <c r="L5" s="182" t="s">
        <v>47</v>
      </c>
      <c r="M5" s="182" t="s">
        <v>38</v>
      </c>
      <c r="N5" s="183" t="s">
        <v>6</v>
      </c>
    </row>
    <row r="6" spans="2:17" x14ac:dyDescent="0.2">
      <c r="B6" s="182" t="s">
        <v>40</v>
      </c>
      <c r="C6" s="182" t="s">
        <v>38</v>
      </c>
      <c r="D6" s="183" t="s">
        <v>18</v>
      </c>
      <c r="G6" s="184" t="s">
        <v>77</v>
      </c>
      <c r="H6" s="184" t="s">
        <v>38</v>
      </c>
      <c r="I6" s="185" t="s">
        <v>6</v>
      </c>
      <c r="L6" s="182" t="s">
        <v>49</v>
      </c>
      <c r="M6" s="182" t="s">
        <v>38</v>
      </c>
      <c r="N6" s="183" t="s">
        <v>6</v>
      </c>
    </row>
    <row r="7" spans="2:17" x14ac:dyDescent="0.2">
      <c r="B7" s="182" t="s">
        <v>39</v>
      </c>
      <c r="C7" s="182" t="s">
        <v>38</v>
      </c>
      <c r="D7" s="183" t="s">
        <v>6</v>
      </c>
      <c r="G7" s="81"/>
      <c r="H7" s="81"/>
      <c r="I7" s="81"/>
      <c r="L7" s="182" t="s">
        <v>51</v>
      </c>
      <c r="M7" s="182" t="s">
        <v>38</v>
      </c>
      <c r="N7" s="183" t="s">
        <v>6</v>
      </c>
    </row>
    <row r="8" spans="2:17" x14ac:dyDescent="0.2">
      <c r="B8" s="182" t="s">
        <v>34</v>
      </c>
      <c r="C8" s="182" t="s">
        <v>38</v>
      </c>
      <c r="D8" s="183" t="s">
        <v>18</v>
      </c>
      <c r="G8" s="81"/>
      <c r="H8" s="81"/>
      <c r="I8" s="81"/>
      <c r="L8" s="182" t="s">
        <v>48</v>
      </c>
      <c r="M8" s="182" t="s">
        <v>38</v>
      </c>
      <c r="N8" s="183" t="s">
        <v>6</v>
      </c>
    </row>
    <row r="9" spans="2:17" x14ac:dyDescent="0.2">
      <c r="B9" s="182" t="s">
        <v>36</v>
      </c>
      <c r="C9" s="182" t="s">
        <v>38</v>
      </c>
      <c r="D9" s="182" t="s">
        <v>6</v>
      </c>
      <c r="G9" s="81"/>
      <c r="H9" s="81"/>
      <c r="I9" s="81"/>
      <c r="L9" s="182" t="s">
        <v>50</v>
      </c>
      <c r="M9" s="182" t="s">
        <v>38</v>
      </c>
      <c r="N9" s="183" t="s">
        <v>6</v>
      </c>
    </row>
    <row r="10" spans="2:17" x14ac:dyDescent="0.2">
      <c r="B10" s="182" t="s">
        <v>85</v>
      </c>
      <c r="C10" s="182" t="s">
        <v>38</v>
      </c>
      <c r="D10" s="182" t="s">
        <v>42</v>
      </c>
      <c r="G10" s="81"/>
      <c r="H10" s="81"/>
      <c r="I10" s="81"/>
      <c r="L10" s="182" t="s">
        <v>88</v>
      </c>
      <c r="M10" s="182" t="s">
        <v>38</v>
      </c>
      <c r="N10" s="183" t="s">
        <v>6</v>
      </c>
    </row>
    <row r="11" spans="2:17" x14ac:dyDescent="0.2">
      <c r="B11" s="182" t="s">
        <v>43</v>
      </c>
      <c r="C11" s="182" t="s">
        <v>38</v>
      </c>
      <c r="D11" s="182" t="s">
        <v>6</v>
      </c>
      <c r="G11" s="81"/>
      <c r="H11" s="81"/>
      <c r="I11" s="82"/>
      <c r="J11" s="82"/>
      <c r="K11" s="82"/>
      <c r="L11" s="184" t="s">
        <v>46</v>
      </c>
      <c r="M11" s="184" t="s">
        <v>38</v>
      </c>
      <c r="N11" s="185" t="s">
        <v>18</v>
      </c>
      <c r="O11" s="82"/>
      <c r="P11" s="82"/>
      <c r="Q11" s="82"/>
    </row>
    <row r="12" spans="2:17" x14ac:dyDescent="0.2">
      <c r="B12" s="182" t="s">
        <v>41</v>
      </c>
      <c r="C12" s="182" t="s">
        <v>38</v>
      </c>
      <c r="D12" s="183" t="s">
        <v>6</v>
      </c>
      <c r="G12" s="81"/>
      <c r="H12" s="81"/>
      <c r="I12" s="82"/>
      <c r="L12" s="81"/>
      <c r="M12" s="81"/>
      <c r="N12" s="82"/>
    </row>
    <row r="13" spans="2:17" x14ac:dyDescent="0.2">
      <c r="B13" s="182" t="s">
        <v>66</v>
      </c>
      <c r="C13" s="182" t="s">
        <v>38</v>
      </c>
      <c r="D13" s="183" t="s">
        <v>6</v>
      </c>
      <c r="G13" s="81"/>
      <c r="H13" s="81"/>
      <c r="I13" s="82"/>
      <c r="L13" s="81"/>
      <c r="M13" s="81"/>
      <c r="N13" s="82"/>
    </row>
    <row r="14" spans="2:17" x14ac:dyDescent="0.2">
      <c r="B14" s="182" t="s">
        <v>79</v>
      </c>
      <c r="C14" s="182" t="s">
        <v>38</v>
      </c>
      <c r="D14" s="183" t="s">
        <v>18</v>
      </c>
      <c r="G14" s="81"/>
      <c r="H14" s="81"/>
      <c r="I14" s="82"/>
      <c r="L14" s="81"/>
      <c r="M14" s="81"/>
      <c r="N14" s="82"/>
    </row>
    <row r="15" spans="2:17" x14ac:dyDescent="0.2">
      <c r="B15" s="184" t="s">
        <v>35</v>
      </c>
      <c r="C15" s="184" t="s">
        <v>38</v>
      </c>
      <c r="D15" s="185" t="s">
        <v>6</v>
      </c>
      <c r="G15" s="81"/>
      <c r="H15" s="81"/>
      <c r="I15" s="82"/>
      <c r="L15" s="81"/>
      <c r="M15" s="81"/>
      <c r="N15" s="82"/>
    </row>
    <row r="16" spans="2:17" x14ac:dyDescent="0.2">
      <c r="G16" s="81"/>
      <c r="H16" s="81"/>
      <c r="I16" s="82"/>
      <c r="L16" s="81"/>
      <c r="M16" s="81"/>
      <c r="N16" s="82"/>
    </row>
    <row r="17" spans="7:15" x14ac:dyDescent="0.2">
      <c r="G17" s="81"/>
      <c r="H17" s="81"/>
      <c r="I17" s="82"/>
      <c r="L17" s="81"/>
      <c r="M17" s="81"/>
      <c r="N17" s="82"/>
    </row>
    <row r="18" spans="7:15" x14ac:dyDescent="0.2">
      <c r="G18" s="81"/>
      <c r="H18" s="81"/>
      <c r="I18" s="82"/>
      <c r="L18" s="81"/>
      <c r="M18" s="81"/>
      <c r="N18" s="82"/>
    </row>
    <row r="19" spans="7:15" x14ac:dyDescent="0.2">
      <c r="G19" s="81"/>
      <c r="H19" s="81"/>
      <c r="I19" s="82"/>
      <c r="L19" s="81"/>
      <c r="M19" s="81"/>
      <c r="N19" s="82"/>
    </row>
    <row r="20" spans="7:15" x14ac:dyDescent="0.2">
      <c r="G20" s="81"/>
      <c r="H20" s="81"/>
      <c r="I20" s="82"/>
      <c r="L20" s="81"/>
      <c r="M20" s="81"/>
      <c r="N20" s="82"/>
    </row>
    <row r="21" spans="7:15" x14ac:dyDescent="0.2">
      <c r="G21" s="81"/>
      <c r="H21" s="81"/>
      <c r="I21" s="82"/>
      <c r="L21" s="81"/>
      <c r="M21" s="81"/>
      <c r="N21" s="82"/>
    </row>
    <row r="22" spans="7:15" x14ac:dyDescent="0.2">
      <c r="G22" s="81"/>
      <c r="H22" s="81"/>
      <c r="I22" s="82"/>
      <c r="L22" s="81"/>
      <c r="M22" s="81"/>
      <c r="N22" s="82"/>
    </row>
    <row r="23" spans="7:15" x14ac:dyDescent="0.2">
      <c r="G23" s="81"/>
      <c r="H23" s="81"/>
      <c r="I23" s="82"/>
      <c r="J23" s="83"/>
      <c r="L23" s="81"/>
      <c r="M23" s="81"/>
      <c r="N23" s="82"/>
    </row>
    <row r="24" spans="7:15" x14ac:dyDescent="0.2">
      <c r="L24" s="81"/>
      <c r="M24" s="81"/>
      <c r="N24" s="82"/>
    </row>
    <row r="25" spans="7:15" x14ac:dyDescent="0.2">
      <c r="L25" s="81"/>
      <c r="M25" s="81"/>
      <c r="N25" s="82"/>
    </row>
    <row r="26" spans="7:15" x14ac:dyDescent="0.2">
      <c r="L26" s="81"/>
      <c r="M26" s="81"/>
      <c r="N26" s="82"/>
    </row>
    <row r="27" spans="7:15" x14ac:dyDescent="0.2">
      <c r="L27" s="81"/>
      <c r="M27" s="81"/>
      <c r="N27" s="82"/>
    </row>
    <row r="28" spans="7:15" x14ac:dyDescent="0.2">
      <c r="L28" s="81"/>
      <c r="M28" s="81"/>
      <c r="N28" s="82"/>
    </row>
    <row r="29" spans="7:15" x14ac:dyDescent="0.2">
      <c r="L29" s="81"/>
      <c r="M29" s="81"/>
      <c r="N29" s="82"/>
    </row>
    <row r="30" spans="7:15" x14ac:dyDescent="0.2">
      <c r="L30" s="81"/>
      <c r="M30" s="81"/>
      <c r="N30" s="82"/>
    </row>
    <row r="31" spans="7:15" x14ac:dyDescent="0.2">
      <c r="L31" s="81"/>
      <c r="M31" s="81"/>
      <c r="N31" s="82"/>
      <c r="O31" s="8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3" tint="0.39997558519241921"/>
  </sheetPr>
  <dimension ref="A1:W424"/>
  <sheetViews>
    <sheetView showGridLines="0" topLeftCell="B1" zoomScale="75" workbookViewId="0">
      <pane xSplit="1" ySplit="9" topLeftCell="C10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baseColWidth="10" defaultRowHeight="12.75" x14ac:dyDescent="0.2"/>
  <cols>
    <col min="1" max="1" width="15.7109375" hidden="1" customWidth="1"/>
    <col min="2" max="2" width="43.7109375" bestFit="1" customWidth="1"/>
    <col min="3" max="3" width="25.5703125" customWidth="1"/>
    <col min="4" max="4" width="26.42578125" bestFit="1" customWidth="1"/>
    <col min="5" max="5" width="28.140625" bestFit="1" customWidth="1"/>
    <col min="6" max="6" width="28.140625" customWidth="1"/>
    <col min="7" max="7" width="36.28515625" bestFit="1" customWidth="1"/>
    <col min="8" max="8" width="28.85546875" bestFit="1" customWidth="1"/>
    <col min="9" max="9" width="25.28515625" bestFit="1" customWidth="1"/>
    <col min="10" max="10" width="25.28515625" customWidth="1"/>
    <col min="11" max="11" width="28" bestFit="1" customWidth="1"/>
    <col min="12" max="12" width="12.140625" customWidth="1"/>
    <col min="13" max="13" width="15" bestFit="1" customWidth="1"/>
  </cols>
  <sheetData>
    <row r="1" spans="1:14" ht="15.75" x14ac:dyDescent="0.25">
      <c r="A1" s="4"/>
      <c r="B1" s="23" t="s">
        <v>13</v>
      </c>
    </row>
    <row r="2" spans="1:14" ht="15.75" x14ac:dyDescent="0.25">
      <c r="A2" s="4"/>
      <c r="B2" s="24" t="s">
        <v>33</v>
      </c>
    </row>
    <row r="3" spans="1:14" ht="15.75" x14ac:dyDescent="0.25">
      <c r="A3" s="4"/>
      <c r="B3" s="24" t="s">
        <v>65</v>
      </c>
    </row>
    <row r="4" spans="1:14" ht="13.5" thickBot="1" x14ac:dyDescent="0.25">
      <c r="A4" s="4"/>
      <c r="B4" s="22" t="s">
        <v>21</v>
      </c>
    </row>
    <row r="5" spans="1:14" ht="16.5" thickBot="1" x14ac:dyDescent="0.3">
      <c r="A5" s="4"/>
      <c r="B5" s="3"/>
      <c r="C5" s="3"/>
    </row>
    <row r="6" spans="1:14" ht="4.5" customHeight="1" thickBot="1" x14ac:dyDescent="0.3">
      <c r="A6" s="4"/>
      <c r="B6" s="37"/>
      <c r="C6" s="38"/>
      <c r="D6" s="16"/>
      <c r="E6" s="16"/>
      <c r="F6" s="16"/>
      <c r="G6" s="16"/>
      <c r="H6" s="16"/>
      <c r="I6" s="16"/>
      <c r="J6" s="16"/>
      <c r="K6" s="17"/>
      <c r="M6" s="54"/>
    </row>
    <row r="7" spans="1:14" s="2" customFormat="1" x14ac:dyDescent="0.2">
      <c r="A7" s="4"/>
      <c r="B7" s="25" t="s">
        <v>0</v>
      </c>
      <c r="C7" s="26" t="str">
        <f>VLOOKUP(C$9,'Información Unidades'!$B$3:$D$15,2,0)</f>
        <v>EDELAYSEN</v>
      </c>
      <c r="D7" s="27" t="str">
        <f>VLOOKUP(D$9,'Información Unidades'!$B$3:$D$15,2,0)</f>
        <v>EDELAYSEN</v>
      </c>
      <c r="E7" s="27" t="str">
        <f>VLOOKUP(E$9,'Información Unidades'!$B$3:$D$15,2,0)</f>
        <v>EDELAYSEN</v>
      </c>
      <c r="F7" s="27" t="str">
        <f>VLOOKUP(F$9,'Información Unidades'!$B$3:$D$15,2,0)</f>
        <v>EDELAYSEN</v>
      </c>
      <c r="G7" s="27" t="str">
        <f>VLOOKUP(G$9,'Información Unidades'!$B$3:$D$15,2,0)</f>
        <v>EDELAYSEN</v>
      </c>
      <c r="H7" s="27" t="str">
        <f>VLOOKUP(H$9,'Información Unidades'!$B$3:$D$15,2,0)</f>
        <v>EDELAYSEN</v>
      </c>
      <c r="I7" s="27" t="str">
        <f>VLOOKUP(I$9,'Información Unidades'!$B$3:$D$15,2,0)</f>
        <v>EDELAYSEN</v>
      </c>
      <c r="J7" s="28" t="str">
        <f>VLOOKUP(J$9,'Información Unidades'!$B$3:$D$15,2,0)</f>
        <v>EDELAYSEN</v>
      </c>
      <c r="K7" s="18" t="s">
        <v>1</v>
      </c>
      <c r="M7" s="18" t="s">
        <v>71</v>
      </c>
    </row>
    <row r="8" spans="1:14" s="6" customFormat="1" x14ac:dyDescent="0.2">
      <c r="A8" s="4"/>
      <c r="B8" s="19" t="s">
        <v>2</v>
      </c>
      <c r="C8" s="29" t="str">
        <f>VLOOKUP(C$9,'Información Unidades'!$B$3:$D$15,3,0)</f>
        <v>DIESEL</v>
      </c>
      <c r="D8" s="30" t="str">
        <f>VLOOKUP(D$9,'Información Unidades'!$B$3:$D$15,3,0)</f>
        <v>EOLICA</v>
      </c>
      <c r="E8" s="30" t="str">
        <f>VLOOKUP(E$9,'Información Unidades'!$B$3:$D$15,3,0)</f>
        <v>HIDRO PASADA</v>
      </c>
      <c r="F8" s="30" t="str">
        <f>VLOOKUP(F$9,'Información Unidades'!$B$3:$D$15,3,0)</f>
        <v>DIESEL</v>
      </c>
      <c r="G8" s="30" t="str">
        <f>VLOOKUP(G$9,'Información Unidades'!$B$3:$D$15,3,0)</f>
        <v>DIESEL</v>
      </c>
      <c r="H8" s="30" t="str">
        <f>VLOOKUP(H$9,'Información Unidades'!$B$3:$D$15,3,0)</f>
        <v>HIDRO PASADA</v>
      </c>
      <c r="I8" s="30" t="str">
        <f>VLOOKUP(I$9,'Información Unidades'!$B$3:$D$15,3,0)</f>
        <v>DIESEL</v>
      </c>
      <c r="J8" s="31" t="str">
        <f>VLOOKUP(J$9,'Información Unidades'!$B$3:$D$15,3,0)</f>
        <v>DIESEL</v>
      </c>
      <c r="K8" s="20" t="s">
        <v>3</v>
      </c>
      <c r="M8" s="20" t="s">
        <v>73</v>
      </c>
    </row>
    <row r="9" spans="1:14" s="6" customFormat="1" ht="13.5" thickBot="1" x14ac:dyDescent="0.25">
      <c r="A9" s="4"/>
      <c r="B9" s="21" t="s">
        <v>23</v>
      </c>
      <c r="C9" s="32" t="s">
        <v>35</v>
      </c>
      <c r="D9" s="33" t="s">
        <v>37</v>
      </c>
      <c r="E9" s="33" t="s">
        <v>34</v>
      </c>
      <c r="F9" s="33" t="s">
        <v>36</v>
      </c>
      <c r="G9" s="33" t="s">
        <v>39</v>
      </c>
      <c r="H9" s="33" t="s">
        <v>40</v>
      </c>
      <c r="I9" s="33" t="s">
        <v>41</v>
      </c>
      <c r="J9" s="34" t="s">
        <v>66</v>
      </c>
      <c r="K9" s="22"/>
      <c r="M9" s="22" t="s">
        <v>70</v>
      </c>
    </row>
    <row r="10" spans="1:14" x14ac:dyDescent="0.2">
      <c r="A10" s="4">
        <f t="shared" ref="A10:A73" si="0">+IF(ISBLANK($B10),"",MONTH($B10))</f>
        <v>1</v>
      </c>
      <c r="B10" s="35">
        <v>40544</v>
      </c>
      <c r="C10" s="39">
        <v>18.123999999999999</v>
      </c>
      <c r="D10" s="40">
        <v>3.9E-2</v>
      </c>
      <c r="E10" s="40">
        <v>98.010999999999996</v>
      </c>
      <c r="F10" s="40">
        <v>0</v>
      </c>
      <c r="G10" s="40">
        <v>0</v>
      </c>
      <c r="H10" s="40">
        <v>136.48400000000001</v>
      </c>
      <c r="I10" s="40">
        <v>0</v>
      </c>
      <c r="J10" s="39"/>
      <c r="K10" s="42">
        <f t="shared" ref="K10:K73" si="1">+SUM(C10:J10)</f>
        <v>252.65800000000002</v>
      </c>
      <c r="M10" s="55">
        <v>12.887886027350362</v>
      </c>
      <c r="N10" s="4"/>
    </row>
    <row r="11" spans="1:14" x14ac:dyDescent="0.2">
      <c r="A11" s="4">
        <f t="shared" si="0"/>
        <v>1</v>
      </c>
      <c r="B11" s="35">
        <v>40545</v>
      </c>
      <c r="C11" s="39">
        <v>15.292999999999999</v>
      </c>
      <c r="D11" s="40">
        <v>7.0119999999999996</v>
      </c>
      <c r="E11" s="40">
        <v>119.521</v>
      </c>
      <c r="F11" s="40">
        <v>0</v>
      </c>
      <c r="G11" s="40">
        <v>0</v>
      </c>
      <c r="H11" s="40">
        <v>135.01900000000001</v>
      </c>
      <c r="I11" s="40">
        <v>0</v>
      </c>
      <c r="J11" s="39"/>
      <c r="K11" s="42">
        <f t="shared" si="1"/>
        <v>276.84500000000003</v>
      </c>
      <c r="M11" s="56">
        <v>15.241431930102332</v>
      </c>
    </row>
    <row r="12" spans="1:14" x14ac:dyDescent="0.2">
      <c r="A12" s="4">
        <f t="shared" si="0"/>
        <v>1</v>
      </c>
      <c r="B12" s="35">
        <v>40546</v>
      </c>
      <c r="C12" s="39">
        <v>15.705</v>
      </c>
      <c r="D12" s="40">
        <v>16.311</v>
      </c>
      <c r="E12" s="40">
        <v>154.381</v>
      </c>
      <c r="F12" s="40">
        <v>13.247999999999999</v>
      </c>
      <c r="G12" s="40">
        <v>4.2830000000000004</v>
      </c>
      <c r="H12" s="40">
        <v>139.01499999999999</v>
      </c>
      <c r="I12" s="40">
        <v>0</v>
      </c>
      <c r="J12" s="39"/>
      <c r="K12" s="42">
        <f t="shared" si="1"/>
        <v>342.94299999999998</v>
      </c>
      <c r="M12" s="56">
        <v>16.726332553979464</v>
      </c>
    </row>
    <row r="13" spans="1:14" x14ac:dyDescent="0.2">
      <c r="A13" s="4">
        <f t="shared" si="0"/>
        <v>1</v>
      </c>
      <c r="B13" s="35">
        <v>40547</v>
      </c>
      <c r="C13" s="39">
        <v>8.7509999999999994</v>
      </c>
      <c r="D13" s="40">
        <v>30.077999999999999</v>
      </c>
      <c r="E13" s="40">
        <v>153.89099999999999</v>
      </c>
      <c r="F13" s="40">
        <v>36.878</v>
      </c>
      <c r="G13" s="40">
        <v>0.25600000000000001</v>
      </c>
      <c r="H13" s="40">
        <v>133.14400000000001</v>
      </c>
      <c r="I13" s="40">
        <v>0</v>
      </c>
      <c r="J13" s="39"/>
      <c r="K13" s="42">
        <f t="shared" si="1"/>
        <v>362.99800000000005</v>
      </c>
      <c r="M13" s="56">
        <v>17.225604219205056</v>
      </c>
    </row>
    <row r="14" spans="1:14" x14ac:dyDescent="0.2">
      <c r="A14" s="4">
        <f t="shared" si="0"/>
        <v>1</v>
      </c>
      <c r="B14" s="35">
        <v>40548</v>
      </c>
      <c r="C14" s="39">
        <v>2.3730000000000002</v>
      </c>
      <c r="D14" s="40">
        <v>17.032</v>
      </c>
      <c r="E14" s="40">
        <v>162.31100000000001</v>
      </c>
      <c r="F14" s="40">
        <v>55.511000000000003</v>
      </c>
      <c r="G14" s="40">
        <v>0</v>
      </c>
      <c r="H14" s="40">
        <v>129.47900000000001</v>
      </c>
      <c r="I14" s="40">
        <v>0</v>
      </c>
      <c r="J14" s="39"/>
      <c r="K14" s="42">
        <f t="shared" si="1"/>
        <v>366.70600000000002</v>
      </c>
      <c r="M14" s="56">
        <v>17.162439087082479</v>
      </c>
    </row>
    <row r="15" spans="1:14" x14ac:dyDescent="0.2">
      <c r="A15" s="4">
        <f t="shared" si="0"/>
        <v>1</v>
      </c>
      <c r="B15" s="35">
        <v>40549</v>
      </c>
      <c r="C15" s="39">
        <v>8.7870000000000008</v>
      </c>
      <c r="D15" s="40">
        <v>3.8759999999999999</v>
      </c>
      <c r="E15" s="40">
        <v>178.452</v>
      </c>
      <c r="F15" s="40">
        <v>44.893000000000001</v>
      </c>
      <c r="G15" s="40">
        <v>11.048</v>
      </c>
      <c r="H15" s="40">
        <v>123.248</v>
      </c>
      <c r="I15" s="40">
        <v>0</v>
      </c>
      <c r="J15" s="39"/>
      <c r="K15" s="42">
        <f t="shared" si="1"/>
        <v>370.30400000000003</v>
      </c>
      <c r="M15" s="56">
        <v>17.499967312892021</v>
      </c>
    </row>
    <row r="16" spans="1:14" x14ac:dyDescent="0.2">
      <c r="A16" s="4">
        <f t="shared" si="0"/>
        <v>1</v>
      </c>
      <c r="B16" s="35">
        <v>40550</v>
      </c>
      <c r="C16" s="39">
        <v>6.4649999999999999</v>
      </c>
      <c r="D16" s="40">
        <v>25.513999999999999</v>
      </c>
      <c r="E16" s="40">
        <v>157.858</v>
      </c>
      <c r="F16" s="40">
        <v>33.360999999999997</v>
      </c>
      <c r="G16" s="40">
        <v>12.859</v>
      </c>
      <c r="H16" s="40">
        <v>127.611</v>
      </c>
      <c r="I16" s="40">
        <v>0</v>
      </c>
      <c r="J16" s="39"/>
      <c r="K16" s="42">
        <f t="shared" si="1"/>
        <v>363.66800000000001</v>
      </c>
      <c r="M16" s="56">
        <v>16.569694546036022</v>
      </c>
    </row>
    <row r="17" spans="1:13" x14ac:dyDescent="0.2">
      <c r="A17" s="4">
        <f t="shared" si="0"/>
        <v>1</v>
      </c>
      <c r="B17" s="35">
        <v>40551</v>
      </c>
      <c r="C17" s="39">
        <v>9.3140000000000001</v>
      </c>
      <c r="D17" s="40">
        <v>13.897</v>
      </c>
      <c r="E17" s="40">
        <v>157.64500000000001</v>
      </c>
      <c r="F17" s="40">
        <v>33.509</v>
      </c>
      <c r="G17" s="40">
        <v>19.587</v>
      </c>
      <c r="H17" s="40">
        <v>109.634</v>
      </c>
      <c r="I17" s="40">
        <v>0</v>
      </c>
      <c r="J17" s="39"/>
      <c r="K17" s="42">
        <f t="shared" si="1"/>
        <v>343.58600000000001</v>
      </c>
      <c r="M17" s="56">
        <v>15.626817863786469</v>
      </c>
    </row>
    <row r="18" spans="1:13" x14ac:dyDescent="0.2">
      <c r="A18" s="4">
        <f t="shared" si="0"/>
        <v>1</v>
      </c>
      <c r="B18" s="35">
        <v>40552</v>
      </c>
      <c r="C18" s="39">
        <v>8.89</v>
      </c>
      <c r="D18" s="40">
        <v>30.846</v>
      </c>
      <c r="E18" s="40">
        <v>131.35499999999999</v>
      </c>
      <c r="F18" s="40">
        <v>30.828000000000003</v>
      </c>
      <c r="G18" s="40">
        <v>14.478999999999999</v>
      </c>
      <c r="H18" s="40">
        <v>82.897999999999996</v>
      </c>
      <c r="I18" s="40">
        <v>0</v>
      </c>
      <c r="J18" s="39"/>
      <c r="K18" s="42">
        <f t="shared" si="1"/>
        <v>299.29600000000005</v>
      </c>
      <c r="M18" s="56">
        <v>16.045220977939426</v>
      </c>
    </row>
    <row r="19" spans="1:13" x14ac:dyDescent="0.2">
      <c r="A19" s="4">
        <f t="shared" si="0"/>
        <v>1</v>
      </c>
      <c r="B19" s="35">
        <v>40553</v>
      </c>
      <c r="C19" s="39">
        <v>33.616</v>
      </c>
      <c r="D19" s="40">
        <v>27.492000000000001</v>
      </c>
      <c r="E19" s="40">
        <v>128.41399999999999</v>
      </c>
      <c r="F19" s="40">
        <v>36.311999999999998</v>
      </c>
      <c r="G19" s="40">
        <v>12.157</v>
      </c>
      <c r="H19" s="40">
        <v>106.812</v>
      </c>
      <c r="I19" s="40">
        <v>0</v>
      </c>
      <c r="J19" s="39"/>
      <c r="K19" s="42">
        <f t="shared" si="1"/>
        <v>344.803</v>
      </c>
      <c r="M19" s="56">
        <v>17.325165777690451</v>
      </c>
    </row>
    <row r="20" spans="1:13" x14ac:dyDescent="0.2">
      <c r="A20" s="4">
        <f t="shared" si="0"/>
        <v>1</v>
      </c>
      <c r="B20" s="35">
        <v>40554</v>
      </c>
      <c r="C20" s="39">
        <v>33.097999999999999</v>
      </c>
      <c r="D20" s="40">
        <v>31.123999999999999</v>
      </c>
      <c r="E20" s="40">
        <v>137.63399999999999</v>
      </c>
      <c r="F20" s="40">
        <v>34.027000000000001</v>
      </c>
      <c r="G20" s="40">
        <v>27.216999999999999</v>
      </c>
      <c r="H20" s="40">
        <v>105.792</v>
      </c>
      <c r="I20" s="40">
        <v>0</v>
      </c>
      <c r="J20" s="39"/>
      <c r="K20" s="42">
        <f t="shared" si="1"/>
        <v>368.89199999999994</v>
      </c>
      <c r="M20" s="56">
        <v>19.85034539859306</v>
      </c>
    </row>
    <row r="21" spans="1:13" x14ac:dyDescent="0.2">
      <c r="A21" s="4">
        <f t="shared" si="0"/>
        <v>1</v>
      </c>
      <c r="B21" s="35">
        <v>40555</v>
      </c>
      <c r="C21" s="39">
        <v>9.06</v>
      </c>
      <c r="D21" s="40">
        <v>34.529000000000003</v>
      </c>
      <c r="E21" s="40">
        <v>140.869</v>
      </c>
      <c r="F21" s="40">
        <v>25.657999999999998</v>
      </c>
      <c r="G21" s="40">
        <v>17.972000000000001</v>
      </c>
      <c r="H21" s="40">
        <v>134.59299999999999</v>
      </c>
      <c r="I21" s="40">
        <v>0</v>
      </c>
      <c r="J21" s="39"/>
      <c r="K21" s="42">
        <f t="shared" si="1"/>
        <v>362.68099999999998</v>
      </c>
      <c r="M21" s="56">
        <v>17.120812340286044</v>
      </c>
    </row>
    <row r="22" spans="1:13" x14ac:dyDescent="0.2">
      <c r="A22" s="4">
        <f t="shared" si="0"/>
        <v>1</v>
      </c>
      <c r="B22" s="35">
        <v>40556</v>
      </c>
      <c r="C22" s="39">
        <v>16.068000000000001</v>
      </c>
      <c r="D22" s="40">
        <v>35.579000000000001</v>
      </c>
      <c r="E22" s="40">
        <v>150.5</v>
      </c>
      <c r="F22" s="40">
        <v>16.585999999999999</v>
      </c>
      <c r="G22" s="40">
        <v>0.88700000000000001</v>
      </c>
      <c r="H22" s="40">
        <v>149.45599999999999</v>
      </c>
      <c r="I22" s="40">
        <v>0</v>
      </c>
      <c r="J22" s="39"/>
      <c r="K22" s="42">
        <f t="shared" si="1"/>
        <v>369.07600000000002</v>
      </c>
      <c r="M22" s="56">
        <v>17.526232068814622</v>
      </c>
    </row>
    <row r="23" spans="1:13" x14ac:dyDescent="0.2">
      <c r="A23" s="4">
        <f t="shared" si="0"/>
        <v>1</v>
      </c>
      <c r="B23" s="35">
        <v>40557</v>
      </c>
      <c r="C23" s="39">
        <v>18.942</v>
      </c>
      <c r="D23" s="40">
        <v>21.373000000000001</v>
      </c>
      <c r="E23" s="40">
        <v>155.83600000000001</v>
      </c>
      <c r="F23" s="40">
        <v>20.71</v>
      </c>
      <c r="G23" s="40">
        <v>1.569</v>
      </c>
      <c r="H23" s="40">
        <v>145.36699999999999</v>
      </c>
      <c r="I23" s="40">
        <v>0</v>
      </c>
      <c r="J23" s="39"/>
      <c r="K23" s="42">
        <f t="shared" si="1"/>
        <v>363.79700000000003</v>
      </c>
      <c r="M23" s="56">
        <v>16.47857300457262</v>
      </c>
    </row>
    <row r="24" spans="1:13" x14ac:dyDescent="0.2">
      <c r="A24" s="4">
        <f t="shared" si="0"/>
        <v>1</v>
      </c>
      <c r="B24" s="35">
        <v>40558</v>
      </c>
      <c r="C24" s="39">
        <v>18.91</v>
      </c>
      <c r="D24" s="40">
        <v>22.431000000000001</v>
      </c>
      <c r="E24" s="40">
        <v>141.685</v>
      </c>
      <c r="F24" s="40">
        <v>7.2409999999999997</v>
      </c>
      <c r="G24" s="40">
        <v>5.2380000000000004</v>
      </c>
      <c r="H24" s="40">
        <v>146.46</v>
      </c>
      <c r="I24" s="40">
        <v>0</v>
      </c>
      <c r="J24" s="39"/>
      <c r="K24" s="42">
        <f t="shared" si="1"/>
        <v>341.96500000000003</v>
      </c>
      <c r="M24" s="56">
        <v>15.863720672216038</v>
      </c>
    </row>
    <row r="25" spans="1:13" x14ac:dyDescent="0.2">
      <c r="A25" s="4">
        <f t="shared" si="0"/>
        <v>1</v>
      </c>
      <c r="B25" s="35">
        <v>40559</v>
      </c>
      <c r="C25" s="39">
        <v>19.245000000000001</v>
      </c>
      <c r="D25" s="40">
        <v>37.798999999999999</v>
      </c>
      <c r="E25" s="40">
        <v>77.349999999999994</v>
      </c>
      <c r="F25" s="40">
        <v>0</v>
      </c>
      <c r="G25" s="40">
        <v>1.663</v>
      </c>
      <c r="H25" s="40">
        <v>148.785</v>
      </c>
      <c r="I25" s="40">
        <v>0</v>
      </c>
      <c r="J25" s="39"/>
      <c r="K25" s="42">
        <f t="shared" si="1"/>
        <v>284.84199999999998</v>
      </c>
      <c r="M25" s="56">
        <v>15.302742233140117</v>
      </c>
    </row>
    <row r="26" spans="1:13" x14ac:dyDescent="0.2">
      <c r="A26" s="4">
        <f t="shared" si="0"/>
        <v>1</v>
      </c>
      <c r="B26" s="35">
        <v>40560</v>
      </c>
      <c r="C26" s="39">
        <v>29.942</v>
      </c>
      <c r="D26" s="40">
        <v>7.4240000000000004</v>
      </c>
      <c r="E26" s="40">
        <v>154.69300000000001</v>
      </c>
      <c r="F26" s="40">
        <v>13.151</v>
      </c>
      <c r="G26" s="40">
        <v>6.226</v>
      </c>
      <c r="H26" s="40">
        <v>143.947</v>
      </c>
      <c r="I26" s="40">
        <v>0</v>
      </c>
      <c r="J26" s="39"/>
      <c r="K26" s="42">
        <f t="shared" si="1"/>
        <v>355.38300000000004</v>
      </c>
      <c r="M26" s="56">
        <v>17.599233312901536</v>
      </c>
    </row>
    <row r="27" spans="1:13" x14ac:dyDescent="0.2">
      <c r="A27" s="4">
        <f t="shared" si="0"/>
        <v>1</v>
      </c>
      <c r="B27" s="35">
        <v>40561</v>
      </c>
      <c r="C27" s="39">
        <v>34.164999999999999</v>
      </c>
      <c r="D27" s="40">
        <v>29.155999999999999</v>
      </c>
      <c r="E27" s="40">
        <v>133.441</v>
      </c>
      <c r="F27" s="40">
        <v>18.742999999999999</v>
      </c>
      <c r="G27" s="40">
        <v>17.37</v>
      </c>
      <c r="H27" s="40">
        <v>144.286</v>
      </c>
      <c r="I27" s="40">
        <v>0</v>
      </c>
      <c r="J27" s="39"/>
      <c r="K27" s="42">
        <f t="shared" si="1"/>
        <v>377.161</v>
      </c>
      <c r="M27" s="56">
        <v>17.893615734254912</v>
      </c>
    </row>
    <row r="28" spans="1:13" x14ac:dyDescent="0.2">
      <c r="A28" s="4">
        <f t="shared" si="0"/>
        <v>1</v>
      </c>
      <c r="B28" s="35">
        <v>40562</v>
      </c>
      <c r="C28" s="39">
        <v>20.963999999999999</v>
      </c>
      <c r="D28" s="40">
        <v>45.621000000000002</v>
      </c>
      <c r="E28" s="40">
        <v>122.858</v>
      </c>
      <c r="F28" s="40">
        <v>7.23</v>
      </c>
      <c r="G28" s="40">
        <v>26.300999999999998</v>
      </c>
      <c r="H28" s="40">
        <v>150.66499999999999</v>
      </c>
      <c r="I28" s="40">
        <v>0</v>
      </c>
      <c r="J28" s="39"/>
      <c r="K28" s="42">
        <f t="shared" si="1"/>
        <v>373.63900000000001</v>
      </c>
      <c r="M28" s="56">
        <v>17.236704570750099</v>
      </c>
    </row>
    <row r="29" spans="1:13" x14ac:dyDescent="0.2">
      <c r="A29" s="4">
        <f t="shared" si="0"/>
        <v>1</v>
      </c>
      <c r="B29" s="35">
        <v>40563</v>
      </c>
      <c r="C29" s="39">
        <v>17.573</v>
      </c>
      <c r="D29" s="40">
        <v>39.686999999999998</v>
      </c>
      <c r="E29" s="40">
        <v>142.017</v>
      </c>
      <c r="F29" s="40">
        <v>8.1370000000000005</v>
      </c>
      <c r="G29" s="40">
        <v>21.111000000000001</v>
      </c>
      <c r="H29" s="40">
        <v>150.40700000000001</v>
      </c>
      <c r="I29" s="40">
        <v>0</v>
      </c>
      <c r="J29" s="39"/>
      <c r="K29" s="42">
        <f t="shared" si="1"/>
        <v>378.93200000000002</v>
      </c>
      <c r="M29" s="56">
        <v>17.709597487266478</v>
      </c>
    </row>
    <row r="30" spans="1:13" x14ac:dyDescent="0.2">
      <c r="A30" s="4">
        <f t="shared" si="0"/>
        <v>1</v>
      </c>
      <c r="B30" s="35">
        <v>40564</v>
      </c>
      <c r="C30" s="39">
        <v>19.440999999999999</v>
      </c>
      <c r="D30" s="40">
        <v>39.195</v>
      </c>
      <c r="E30" s="40">
        <v>128.59</v>
      </c>
      <c r="F30" s="40">
        <v>18.241</v>
      </c>
      <c r="G30" s="40">
        <v>10.641999999999999</v>
      </c>
      <c r="H30" s="40">
        <v>150.32499999999999</v>
      </c>
      <c r="I30" s="40">
        <v>0</v>
      </c>
      <c r="J30" s="39"/>
      <c r="K30" s="42">
        <f t="shared" si="1"/>
        <v>366.43399999999997</v>
      </c>
      <c r="M30" s="56">
        <v>16.58232232249193</v>
      </c>
    </row>
    <row r="31" spans="1:13" x14ac:dyDescent="0.2">
      <c r="A31" s="4">
        <f t="shared" si="0"/>
        <v>1</v>
      </c>
      <c r="B31" s="35">
        <v>40565</v>
      </c>
      <c r="C31" s="39">
        <v>9.4280000000000008</v>
      </c>
      <c r="D31" s="40">
        <v>46.975000000000001</v>
      </c>
      <c r="E31" s="40">
        <v>127.93300000000001</v>
      </c>
      <c r="F31" s="40">
        <v>19.297000000000001</v>
      </c>
      <c r="G31" s="40">
        <v>0.874</v>
      </c>
      <c r="H31" s="40">
        <v>151.19999999999999</v>
      </c>
      <c r="I31" s="40">
        <v>0</v>
      </c>
      <c r="J31" s="39"/>
      <c r="K31" s="42">
        <f t="shared" si="1"/>
        <v>355.70699999999999</v>
      </c>
      <c r="M31" s="56">
        <v>15.867802590233024</v>
      </c>
    </row>
    <row r="32" spans="1:13" x14ac:dyDescent="0.2">
      <c r="A32" s="4">
        <f t="shared" si="0"/>
        <v>1</v>
      </c>
      <c r="B32" s="35">
        <v>40566</v>
      </c>
      <c r="C32" s="39">
        <v>10.496</v>
      </c>
      <c r="D32" s="40">
        <v>28.579000000000001</v>
      </c>
      <c r="E32" s="40">
        <v>108.875</v>
      </c>
      <c r="F32" s="40">
        <v>6.1909999999999998</v>
      </c>
      <c r="G32" s="40">
        <v>0</v>
      </c>
      <c r="H32" s="40">
        <v>153.30799999999999</v>
      </c>
      <c r="I32" s="40">
        <v>0</v>
      </c>
      <c r="J32" s="39"/>
      <c r="K32" s="42">
        <f t="shared" si="1"/>
        <v>307.44899999999996</v>
      </c>
      <c r="M32" s="56">
        <v>15.519328889961347</v>
      </c>
    </row>
    <row r="33" spans="1:13" x14ac:dyDescent="0.2">
      <c r="A33" s="4">
        <f t="shared" si="0"/>
        <v>1</v>
      </c>
      <c r="B33" s="35">
        <v>40567</v>
      </c>
      <c r="C33" s="39">
        <v>9.3059999999999992</v>
      </c>
      <c r="D33" s="40">
        <v>40.56</v>
      </c>
      <c r="E33" s="40">
        <v>130.958</v>
      </c>
      <c r="F33" s="40">
        <v>0</v>
      </c>
      <c r="G33" s="40">
        <v>4.0490000000000004</v>
      </c>
      <c r="H33" s="40">
        <v>148.52099999999999</v>
      </c>
      <c r="I33" s="40">
        <v>0</v>
      </c>
      <c r="J33" s="39"/>
      <c r="K33" s="42">
        <f t="shared" si="1"/>
        <v>333.39400000000001</v>
      </c>
      <c r="M33" s="56">
        <v>15.46081178217287</v>
      </c>
    </row>
    <row r="34" spans="1:13" x14ac:dyDescent="0.2">
      <c r="A34" s="4">
        <f t="shared" si="0"/>
        <v>1</v>
      </c>
      <c r="B34" s="35">
        <v>40568</v>
      </c>
      <c r="C34" s="39">
        <v>7.8920000000000003</v>
      </c>
      <c r="D34" s="40">
        <v>21.806000000000001</v>
      </c>
      <c r="E34" s="40">
        <v>162.82</v>
      </c>
      <c r="F34" s="40">
        <v>27.724</v>
      </c>
      <c r="G34" s="40">
        <v>14.193</v>
      </c>
      <c r="H34" s="40">
        <v>129.6</v>
      </c>
      <c r="I34" s="40">
        <v>0</v>
      </c>
      <c r="J34" s="39"/>
      <c r="K34" s="42">
        <f t="shared" si="1"/>
        <v>364.03499999999997</v>
      </c>
      <c r="M34" s="56">
        <v>17.45330081087555</v>
      </c>
    </row>
    <row r="35" spans="1:13" x14ac:dyDescent="0.2">
      <c r="A35" s="4">
        <f t="shared" si="0"/>
        <v>1</v>
      </c>
      <c r="B35" s="35">
        <v>40569</v>
      </c>
      <c r="C35" s="39">
        <v>9.9290000000000003</v>
      </c>
      <c r="D35" s="40">
        <v>18.52</v>
      </c>
      <c r="E35" s="40">
        <v>161.19399999999999</v>
      </c>
      <c r="F35" s="40">
        <v>71.405000000000001</v>
      </c>
      <c r="G35" s="40">
        <v>26.213000000000001</v>
      </c>
      <c r="H35" s="40">
        <v>80.254999999999995</v>
      </c>
      <c r="I35" s="40">
        <v>0</v>
      </c>
      <c r="J35" s="39"/>
      <c r="K35" s="42">
        <f t="shared" si="1"/>
        <v>367.51600000000002</v>
      </c>
      <c r="M35" s="56">
        <v>17.474518006513431</v>
      </c>
    </row>
    <row r="36" spans="1:13" x14ac:dyDescent="0.2">
      <c r="A36" s="4">
        <f t="shared" si="0"/>
        <v>1</v>
      </c>
      <c r="B36" s="35">
        <v>40570</v>
      </c>
      <c r="C36" s="39">
        <v>9.0990000000000002</v>
      </c>
      <c r="D36" s="40">
        <v>31.838000000000001</v>
      </c>
      <c r="E36" s="40">
        <v>143.34200000000001</v>
      </c>
      <c r="F36" s="40">
        <v>34.396000000000001</v>
      </c>
      <c r="G36" s="40">
        <v>33.619999999999997</v>
      </c>
      <c r="H36" s="40">
        <v>116.72199999999999</v>
      </c>
      <c r="I36" s="40">
        <v>0</v>
      </c>
      <c r="J36" s="39"/>
      <c r="K36" s="42">
        <f t="shared" si="1"/>
        <v>369.017</v>
      </c>
      <c r="M36" s="56">
        <v>16.694797498883371</v>
      </c>
    </row>
    <row r="37" spans="1:13" x14ac:dyDescent="0.2">
      <c r="A37" s="4">
        <f t="shared" si="0"/>
        <v>1</v>
      </c>
      <c r="B37" s="35">
        <v>40571</v>
      </c>
      <c r="C37" s="39">
        <v>4.3250000000000002</v>
      </c>
      <c r="D37" s="40">
        <v>24.420999999999999</v>
      </c>
      <c r="E37" s="40">
        <v>165.447</v>
      </c>
      <c r="F37" s="40">
        <v>38.301000000000002</v>
      </c>
      <c r="G37" s="40">
        <v>10.609</v>
      </c>
      <c r="H37" s="40">
        <v>115.425</v>
      </c>
      <c r="I37" s="40">
        <v>0</v>
      </c>
      <c r="J37" s="39"/>
      <c r="K37" s="42">
        <f t="shared" si="1"/>
        <v>358.52800000000002</v>
      </c>
      <c r="M37" s="56">
        <v>16.816212843861774</v>
      </c>
    </row>
    <row r="38" spans="1:13" x14ac:dyDescent="0.2">
      <c r="A38" s="4">
        <f t="shared" si="0"/>
        <v>1</v>
      </c>
      <c r="B38" s="35">
        <v>40572</v>
      </c>
      <c r="C38" s="39">
        <v>3.6459999999999999</v>
      </c>
      <c r="D38" s="40">
        <v>36.466000000000001</v>
      </c>
      <c r="E38" s="40">
        <v>143.13499999999999</v>
      </c>
      <c r="F38" s="40">
        <v>45.823999999999998</v>
      </c>
      <c r="G38" s="40">
        <v>39.439</v>
      </c>
      <c r="H38" s="40">
        <v>68.204999999999998</v>
      </c>
      <c r="I38" s="40">
        <v>0</v>
      </c>
      <c r="J38" s="39"/>
      <c r="K38" s="42">
        <f t="shared" si="1"/>
        <v>336.71499999999997</v>
      </c>
      <c r="M38" s="56">
        <v>15.832883325027414</v>
      </c>
    </row>
    <row r="39" spans="1:13" x14ac:dyDescent="0.2">
      <c r="A39" s="4">
        <f t="shared" si="0"/>
        <v>1</v>
      </c>
      <c r="B39" s="35">
        <v>40573</v>
      </c>
      <c r="C39" s="39">
        <v>19.434000000000001</v>
      </c>
      <c r="D39" s="40">
        <v>10.305999999999999</v>
      </c>
      <c r="E39" s="40">
        <v>112.15</v>
      </c>
      <c r="F39" s="40">
        <v>1.444</v>
      </c>
      <c r="G39" s="40">
        <v>0.35499999999999998</v>
      </c>
      <c r="H39" s="40">
        <v>149.13999999999999</v>
      </c>
      <c r="I39" s="40">
        <v>0</v>
      </c>
      <c r="J39" s="39"/>
      <c r="K39" s="42">
        <f t="shared" si="1"/>
        <v>292.82899999999995</v>
      </c>
      <c r="M39" s="56">
        <v>15.006386258897447</v>
      </c>
    </row>
    <row r="40" spans="1:13" x14ac:dyDescent="0.2">
      <c r="A40" s="4">
        <f t="shared" si="0"/>
        <v>1</v>
      </c>
      <c r="B40" s="35">
        <v>40574</v>
      </c>
      <c r="C40" s="39">
        <v>22.972999999999999</v>
      </c>
      <c r="D40" s="40">
        <v>23.417000000000002</v>
      </c>
      <c r="E40" s="40">
        <v>124.131</v>
      </c>
      <c r="F40" s="40">
        <v>0</v>
      </c>
      <c r="G40" s="40">
        <v>2.125</v>
      </c>
      <c r="H40" s="40">
        <v>151.66200000000001</v>
      </c>
      <c r="I40" s="40">
        <v>0</v>
      </c>
      <c r="J40" s="39"/>
      <c r="K40" s="42">
        <f t="shared" si="1"/>
        <v>324.30799999999999</v>
      </c>
      <c r="M40" s="56">
        <v>17.149355686006547</v>
      </c>
    </row>
    <row r="41" spans="1:13" x14ac:dyDescent="0.2">
      <c r="A41" s="4">
        <f t="shared" si="0"/>
        <v>2</v>
      </c>
      <c r="B41" s="35">
        <v>40575</v>
      </c>
      <c r="C41" s="39">
        <v>26.777000000000001</v>
      </c>
      <c r="D41" s="40">
        <v>2.722</v>
      </c>
      <c r="E41" s="40">
        <v>156.62100000000001</v>
      </c>
      <c r="F41" s="40">
        <v>0</v>
      </c>
      <c r="G41" s="40">
        <v>5.5659999999999998</v>
      </c>
      <c r="H41" s="40">
        <v>150.48099999999999</v>
      </c>
      <c r="I41" s="40">
        <v>0</v>
      </c>
      <c r="J41" s="39"/>
      <c r="K41" s="42">
        <f t="shared" si="1"/>
        <v>342.16700000000003</v>
      </c>
      <c r="M41" s="56">
        <v>17.208112424686888</v>
      </c>
    </row>
    <row r="42" spans="1:13" x14ac:dyDescent="0.2">
      <c r="A42" s="4">
        <f t="shared" si="0"/>
        <v>2</v>
      </c>
      <c r="B42" s="35">
        <v>40576</v>
      </c>
      <c r="C42" s="39">
        <v>20.472999999999999</v>
      </c>
      <c r="D42" s="40">
        <v>25.757999999999999</v>
      </c>
      <c r="E42" s="40">
        <v>142.44800000000001</v>
      </c>
      <c r="F42" s="40">
        <v>2.6960000000000002</v>
      </c>
      <c r="G42" s="40">
        <v>2.2519999999999998</v>
      </c>
      <c r="H42" s="40">
        <v>151.19999999999999</v>
      </c>
      <c r="I42" s="40">
        <v>0</v>
      </c>
      <c r="J42" s="39"/>
      <c r="K42" s="42">
        <f t="shared" si="1"/>
        <v>344.827</v>
      </c>
      <c r="M42" s="56">
        <v>17.781798215144139</v>
      </c>
    </row>
    <row r="43" spans="1:13" x14ac:dyDescent="0.2">
      <c r="A43" s="4">
        <f t="shared" si="0"/>
        <v>2</v>
      </c>
      <c r="B43" s="35">
        <v>40577</v>
      </c>
      <c r="C43" s="39">
        <v>10.042</v>
      </c>
      <c r="D43" s="40">
        <v>33.439</v>
      </c>
      <c r="E43" s="40">
        <v>140.256</v>
      </c>
      <c r="F43" s="40">
        <v>5.2290000000000001</v>
      </c>
      <c r="G43" s="40">
        <v>0</v>
      </c>
      <c r="H43" s="40">
        <v>149.119</v>
      </c>
      <c r="I43" s="40">
        <v>0</v>
      </c>
      <c r="J43" s="39"/>
      <c r="K43" s="42">
        <f t="shared" si="1"/>
        <v>338.08500000000004</v>
      </c>
      <c r="M43" s="56">
        <v>17.168808406947935</v>
      </c>
    </row>
    <row r="44" spans="1:13" x14ac:dyDescent="0.2">
      <c r="A44" s="4">
        <f t="shared" si="0"/>
        <v>2</v>
      </c>
      <c r="B44" s="35">
        <v>40578</v>
      </c>
      <c r="C44" s="39">
        <v>13.311</v>
      </c>
      <c r="D44" s="40">
        <v>35.216000000000001</v>
      </c>
      <c r="E44" s="40">
        <v>141.81299999999999</v>
      </c>
      <c r="F44" s="40">
        <v>4.8129999999999997</v>
      </c>
      <c r="G44" s="40">
        <v>0</v>
      </c>
      <c r="H44" s="40">
        <v>151.19999999999999</v>
      </c>
      <c r="I44" s="40">
        <v>0</v>
      </c>
      <c r="J44" s="39"/>
      <c r="K44" s="42">
        <f t="shared" si="1"/>
        <v>346.35299999999995</v>
      </c>
      <c r="M44" s="56">
        <v>17.283407618174163</v>
      </c>
    </row>
    <row r="45" spans="1:13" x14ac:dyDescent="0.2">
      <c r="A45" s="4">
        <f t="shared" si="0"/>
        <v>2</v>
      </c>
      <c r="B45" s="35">
        <v>40579</v>
      </c>
      <c r="C45" s="39">
        <v>13.103</v>
      </c>
      <c r="D45" s="40">
        <v>27.725000000000001</v>
      </c>
      <c r="E45" s="40">
        <v>139.572</v>
      </c>
      <c r="F45" s="40">
        <v>3.899</v>
      </c>
      <c r="G45" s="40">
        <v>0</v>
      </c>
      <c r="H45" s="40">
        <v>150.32900000000001</v>
      </c>
      <c r="I45" s="40">
        <v>0</v>
      </c>
      <c r="J45" s="39"/>
      <c r="K45" s="42">
        <f t="shared" si="1"/>
        <v>334.62800000000004</v>
      </c>
      <c r="M45" s="56">
        <v>16.82676819357005</v>
      </c>
    </row>
    <row r="46" spans="1:13" x14ac:dyDescent="0.2">
      <c r="A46" s="4">
        <f t="shared" si="0"/>
        <v>2</v>
      </c>
      <c r="B46" s="35">
        <v>40580</v>
      </c>
      <c r="C46" s="39">
        <v>15.193</v>
      </c>
      <c r="D46" s="40">
        <v>43.179000000000002</v>
      </c>
      <c r="E46" s="40">
        <v>99.926000000000002</v>
      </c>
      <c r="F46" s="40">
        <v>2.5099999999999998</v>
      </c>
      <c r="G46" s="40">
        <v>0</v>
      </c>
      <c r="H46" s="40">
        <v>106.96299999999999</v>
      </c>
      <c r="I46" s="40">
        <v>0</v>
      </c>
      <c r="J46" s="39"/>
      <c r="K46" s="42">
        <f t="shared" si="1"/>
        <v>267.77099999999996</v>
      </c>
      <c r="M46" s="56">
        <v>14.022316317367176</v>
      </c>
    </row>
    <row r="47" spans="1:13" x14ac:dyDescent="0.2">
      <c r="A47" s="4">
        <f t="shared" si="0"/>
        <v>2</v>
      </c>
      <c r="B47" s="35">
        <v>40581</v>
      </c>
      <c r="C47" s="39">
        <v>9.2940000000000005</v>
      </c>
      <c r="D47" s="40">
        <v>23.3</v>
      </c>
      <c r="E47" s="40">
        <v>149.215</v>
      </c>
      <c r="F47" s="40">
        <v>39.025999999999996</v>
      </c>
      <c r="G47" s="40">
        <v>1.7549999999999999</v>
      </c>
      <c r="H47" s="40">
        <v>90.248000000000005</v>
      </c>
      <c r="I47" s="40">
        <v>0</v>
      </c>
      <c r="J47" s="39"/>
      <c r="K47" s="42">
        <f t="shared" si="1"/>
        <v>312.83799999999997</v>
      </c>
      <c r="M47" s="56">
        <v>17.258026736055573</v>
      </c>
    </row>
    <row r="48" spans="1:13" x14ac:dyDescent="0.2">
      <c r="A48" s="4">
        <f t="shared" si="0"/>
        <v>2</v>
      </c>
      <c r="B48" s="35">
        <v>40582</v>
      </c>
      <c r="C48" s="39">
        <v>9.1120000000000001</v>
      </c>
      <c r="D48" s="40">
        <v>7.8280000000000003</v>
      </c>
      <c r="E48" s="40">
        <v>183.16499999999999</v>
      </c>
      <c r="F48" s="40">
        <v>28.835999999999999</v>
      </c>
      <c r="G48" s="40">
        <v>28.867000000000001</v>
      </c>
      <c r="H48" s="40">
        <v>84.88</v>
      </c>
      <c r="I48" s="40">
        <v>0</v>
      </c>
      <c r="J48" s="39"/>
      <c r="K48" s="42">
        <f t="shared" si="1"/>
        <v>342.68799999999999</v>
      </c>
      <c r="M48" s="56">
        <v>17.328904868932398</v>
      </c>
    </row>
    <row r="49" spans="1:13" x14ac:dyDescent="0.2">
      <c r="A49" s="4">
        <f t="shared" si="0"/>
        <v>2</v>
      </c>
      <c r="B49" s="35">
        <v>40583</v>
      </c>
      <c r="C49" s="39">
        <v>9.0229999999999997</v>
      </c>
      <c r="D49" s="40">
        <v>0</v>
      </c>
      <c r="E49" s="40">
        <v>179.75</v>
      </c>
      <c r="F49" s="40">
        <v>50.447000000000003</v>
      </c>
      <c r="G49" s="40">
        <v>14.32</v>
      </c>
      <c r="H49" s="40">
        <v>85.495000000000005</v>
      </c>
      <c r="I49" s="40">
        <v>0</v>
      </c>
      <c r="J49" s="39"/>
      <c r="K49" s="42">
        <f t="shared" si="1"/>
        <v>339.03499999999997</v>
      </c>
      <c r="M49" s="56">
        <v>17.792236410307563</v>
      </c>
    </row>
    <row r="50" spans="1:13" x14ac:dyDescent="0.2">
      <c r="A50" s="4">
        <f t="shared" si="0"/>
        <v>2</v>
      </c>
      <c r="B50" s="35">
        <v>40584</v>
      </c>
      <c r="C50" s="39">
        <v>18.792000000000002</v>
      </c>
      <c r="D50" s="40">
        <v>2.7890000000000001</v>
      </c>
      <c r="E50" s="40">
        <v>161.518</v>
      </c>
      <c r="F50" s="40">
        <v>38.377000000000002</v>
      </c>
      <c r="G50" s="40">
        <v>35.694000000000003</v>
      </c>
      <c r="H50" s="40">
        <v>81.27</v>
      </c>
      <c r="I50" s="40">
        <v>0</v>
      </c>
      <c r="J50" s="39"/>
      <c r="K50" s="42">
        <f t="shared" si="1"/>
        <v>338.44</v>
      </c>
      <c r="M50" s="56">
        <v>17.506993516632527</v>
      </c>
    </row>
    <row r="51" spans="1:13" x14ac:dyDescent="0.2">
      <c r="A51" s="4">
        <f t="shared" si="0"/>
        <v>2</v>
      </c>
      <c r="B51" s="35">
        <v>40585</v>
      </c>
      <c r="C51" s="39">
        <v>9.6229999999999993</v>
      </c>
      <c r="D51" s="40">
        <v>17.189</v>
      </c>
      <c r="E51" s="40">
        <v>157.256</v>
      </c>
      <c r="F51" s="40">
        <v>54.832999999999998</v>
      </c>
      <c r="G51" s="40">
        <v>22.73</v>
      </c>
      <c r="H51" s="40">
        <v>85.027000000000001</v>
      </c>
      <c r="I51" s="40">
        <v>0</v>
      </c>
      <c r="J51" s="39"/>
      <c r="K51" s="42">
        <f t="shared" si="1"/>
        <v>346.65799999999996</v>
      </c>
      <c r="M51" s="56">
        <v>17.721916501880532</v>
      </c>
    </row>
    <row r="52" spans="1:13" x14ac:dyDescent="0.2">
      <c r="A52" s="4">
        <f t="shared" si="0"/>
        <v>2</v>
      </c>
      <c r="B52" s="35">
        <v>40586</v>
      </c>
      <c r="C52" s="39">
        <v>9.5250000000000004</v>
      </c>
      <c r="D52" s="40">
        <v>22.614999999999998</v>
      </c>
      <c r="E52" s="40">
        <v>150.34200000000001</v>
      </c>
      <c r="F52" s="40">
        <v>24.745000000000001</v>
      </c>
      <c r="G52" s="40">
        <v>17.579999999999998</v>
      </c>
      <c r="H52" s="40">
        <v>109.721</v>
      </c>
      <c r="I52" s="40">
        <v>0</v>
      </c>
      <c r="J52" s="39"/>
      <c r="K52" s="42">
        <f t="shared" si="1"/>
        <v>334.52800000000002</v>
      </c>
      <c r="M52" s="56">
        <v>17.208263603694508</v>
      </c>
    </row>
    <row r="53" spans="1:13" x14ac:dyDescent="0.2">
      <c r="A53" s="4">
        <f t="shared" si="0"/>
        <v>2</v>
      </c>
      <c r="B53" s="35">
        <v>40587</v>
      </c>
      <c r="C53" s="39">
        <v>10.423</v>
      </c>
      <c r="D53" s="40">
        <v>36.43</v>
      </c>
      <c r="E53" s="40">
        <v>97.585999999999999</v>
      </c>
      <c r="F53" s="40">
        <v>5.8410000000000002</v>
      </c>
      <c r="G53" s="40">
        <v>0</v>
      </c>
      <c r="H53" s="40">
        <v>146.04499999999999</v>
      </c>
      <c r="I53" s="40">
        <v>0</v>
      </c>
      <c r="J53" s="39"/>
      <c r="K53" s="42">
        <f t="shared" si="1"/>
        <v>296.32499999999999</v>
      </c>
      <c r="M53" s="56">
        <v>15.414048023892477</v>
      </c>
    </row>
    <row r="54" spans="1:13" x14ac:dyDescent="0.2">
      <c r="A54" s="4">
        <f t="shared" si="0"/>
        <v>2</v>
      </c>
      <c r="B54" s="35">
        <v>40588</v>
      </c>
      <c r="C54" s="39">
        <v>18.745999999999999</v>
      </c>
      <c r="D54" s="40">
        <v>46.249000000000002</v>
      </c>
      <c r="E54" s="40">
        <v>111.508</v>
      </c>
      <c r="F54" s="40">
        <v>1.1639999999999999</v>
      </c>
      <c r="G54" s="40">
        <v>0</v>
      </c>
      <c r="H54" s="40">
        <v>141.251</v>
      </c>
      <c r="I54" s="40">
        <v>0</v>
      </c>
      <c r="J54" s="39"/>
      <c r="K54" s="42">
        <f t="shared" si="1"/>
        <v>318.91800000000001</v>
      </c>
      <c r="M54" s="56">
        <v>17.033373645987623</v>
      </c>
    </row>
    <row r="55" spans="1:13" x14ac:dyDescent="0.2">
      <c r="A55" s="4">
        <f t="shared" si="0"/>
        <v>2</v>
      </c>
      <c r="B55" s="35">
        <v>40589</v>
      </c>
      <c r="C55" s="39">
        <v>21.021000000000001</v>
      </c>
      <c r="D55" s="40">
        <v>24.794</v>
      </c>
      <c r="E55" s="40">
        <v>151.54</v>
      </c>
      <c r="F55" s="40">
        <v>2.31</v>
      </c>
      <c r="G55" s="40">
        <v>0.38200000000000001</v>
      </c>
      <c r="H55" s="40">
        <v>148.59100000000001</v>
      </c>
      <c r="I55" s="40">
        <v>0</v>
      </c>
      <c r="J55" s="39"/>
      <c r="K55" s="42">
        <f t="shared" si="1"/>
        <v>348.63800000000003</v>
      </c>
      <c r="M55" s="56">
        <v>17.334982740874064</v>
      </c>
    </row>
    <row r="56" spans="1:13" x14ac:dyDescent="0.2">
      <c r="A56" s="4">
        <f t="shared" si="0"/>
        <v>2</v>
      </c>
      <c r="B56" s="35">
        <v>40590</v>
      </c>
      <c r="C56" s="39">
        <v>11.391</v>
      </c>
      <c r="D56" s="40">
        <v>15.045</v>
      </c>
      <c r="E56" s="40">
        <v>157.42500000000001</v>
      </c>
      <c r="F56" s="40">
        <v>18.303999999999998</v>
      </c>
      <c r="G56" s="40">
        <v>8.3140000000000001</v>
      </c>
      <c r="H56" s="40">
        <v>122.21599999999999</v>
      </c>
      <c r="I56" s="40">
        <v>0</v>
      </c>
      <c r="J56" s="39"/>
      <c r="K56" s="42">
        <f t="shared" si="1"/>
        <v>332.69499999999999</v>
      </c>
      <c r="M56" s="56">
        <v>18.999745093971573</v>
      </c>
    </row>
    <row r="57" spans="1:13" x14ac:dyDescent="0.2">
      <c r="A57" s="4">
        <f t="shared" si="0"/>
        <v>2</v>
      </c>
      <c r="B57" s="35">
        <v>40591</v>
      </c>
      <c r="C57" s="39">
        <v>14.413</v>
      </c>
      <c r="D57" s="40">
        <v>25.606999999999999</v>
      </c>
      <c r="E57" s="40">
        <v>147.53899999999999</v>
      </c>
      <c r="F57" s="40">
        <v>13.696999999999999</v>
      </c>
      <c r="G57" s="40">
        <v>9.6989999999999998</v>
      </c>
      <c r="H57" s="40">
        <v>116.789</v>
      </c>
      <c r="I57" s="40">
        <v>0</v>
      </c>
      <c r="J57" s="39"/>
      <c r="K57" s="42">
        <f t="shared" si="1"/>
        <v>327.74399999999997</v>
      </c>
      <c r="M57" s="56">
        <v>16.919900055799907</v>
      </c>
    </row>
    <row r="58" spans="1:13" x14ac:dyDescent="0.2">
      <c r="A58" s="4">
        <f t="shared" si="0"/>
        <v>2</v>
      </c>
      <c r="B58" s="35">
        <v>40592</v>
      </c>
      <c r="C58" s="39">
        <v>15.481</v>
      </c>
      <c r="D58" s="40">
        <v>1.1739999999999999</v>
      </c>
      <c r="E58" s="40">
        <v>173.56700000000001</v>
      </c>
      <c r="F58" s="40">
        <v>38.106000000000002</v>
      </c>
      <c r="G58" s="40">
        <v>15.968999999999999</v>
      </c>
      <c r="H58" s="40">
        <v>72.370999999999995</v>
      </c>
      <c r="I58" s="40">
        <v>0.42</v>
      </c>
      <c r="J58" s="39"/>
      <c r="K58" s="42">
        <f t="shared" si="1"/>
        <v>317.08800000000002</v>
      </c>
      <c r="M58" s="56">
        <v>15.937339297794756</v>
      </c>
    </row>
    <row r="59" spans="1:13" x14ac:dyDescent="0.2">
      <c r="A59" s="4">
        <f t="shared" si="0"/>
        <v>2</v>
      </c>
      <c r="B59" s="35">
        <v>40593</v>
      </c>
      <c r="C59" s="39">
        <v>30.914999999999999</v>
      </c>
      <c r="D59" s="40">
        <v>0</v>
      </c>
      <c r="E59" s="40">
        <v>147.12</v>
      </c>
      <c r="F59" s="40">
        <v>32.473999999999997</v>
      </c>
      <c r="G59" s="40">
        <v>38.079000000000001</v>
      </c>
      <c r="H59" s="40">
        <v>56.137999999999998</v>
      </c>
      <c r="I59" s="40">
        <v>0</v>
      </c>
      <c r="J59" s="39"/>
      <c r="K59" s="42">
        <f t="shared" si="1"/>
        <v>304.726</v>
      </c>
      <c r="M59" s="56">
        <v>15.330101565831974</v>
      </c>
    </row>
    <row r="60" spans="1:13" x14ac:dyDescent="0.2">
      <c r="A60" s="4">
        <f t="shared" si="0"/>
        <v>2</v>
      </c>
      <c r="B60" s="35">
        <v>40594</v>
      </c>
      <c r="C60" s="39">
        <v>51.753999999999998</v>
      </c>
      <c r="D60" s="40">
        <v>4.0110000000000001</v>
      </c>
      <c r="E60" s="40">
        <v>102.242</v>
      </c>
      <c r="F60" s="40">
        <v>24</v>
      </c>
      <c r="G60" s="40">
        <v>29.501000000000001</v>
      </c>
      <c r="H60" s="40">
        <v>68.793000000000006</v>
      </c>
      <c r="I60" s="40">
        <v>0</v>
      </c>
      <c r="J60" s="39"/>
      <c r="K60" s="42">
        <f t="shared" si="1"/>
        <v>280.30100000000004</v>
      </c>
      <c r="M60" s="56">
        <v>15.668560472959818</v>
      </c>
    </row>
    <row r="61" spans="1:13" x14ac:dyDescent="0.2">
      <c r="A61" s="4">
        <f t="shared" si="0"/>
        <v>2</v>
      </c>
      <c r="B61" s="35">
        <v>40595</v>
      </c>
      <c r="C61" s="39">
        <v>64.613</v>
      </c>
      <c r="D61" s="40">
        <v>0</v>
      </c>
      <c r="E61" s="40">
        <v>108.706</v>
      </c>
      <c r="F61" s="40">
        <v>31.332000000000001</v>
      </c>
      <c r="G61" s="40">
        <v>23.143999999999998</v>
      </c>
      <c r="H61" s="40">
        <v>69.674999999999997</v>
      </c>
      <c r="I61" s="40">
        <v>0</v>
      </c>
      <c r="J61" s="39"/>
      <c r="K61" s="42">
        <f t="shared" si="1"/>
        <v>297.47000000000003</v>
      </c>
      <c r="M61" s="56">
        <v>16.077349704379259</v>
      </c>
    </row>
    <row r="62" spans="1:13" x14ac:dyDescent="0.2">
      <c r="A62" s="4">
        <f t="shared" si="0"/>
        <v>2</v>
      </c>
      <c r="B62" s="35">
        <v>40596</v>
      </c>
      <c r="C62" s="39">
        <v>34.442</v>
      </c>
      <c r="D62" s="40">
        <v>1.5880000000000001</v>
      </c>
      <c r="E62" s="40">
        <v>151.16900000000001</v>
      </c>
      <c r="F62" s="40">
        <v>45.704999999999998</v>
      </c>
      <c r="G62" s="40">
        <v>25.462</v>
      </c>
      <c r="H62" s="40">
        <v>62.146000000000001</v>
      </c>
      <c r="I62" s="40">
        <v>0</v>
      </c>
      <c r="J62" s="39"/>
      <c r="K62" s="42">
        <f t="shared" si="1"/>
        <v>320.512</v>
      </c>
      <c r="M62" s="56">
        <v>17.116869588859629</v>
      </c>
    </row>
    <row r="63" spans="1:13" x14ac:dyDescent="0.2">
      <c r="A63" s="4">
        <f t="shared" si="0"/>
        <v>2</v>
      </c>
      <c r="B63" s="35">
        <v>40597</v>
      </c>
      <c r="C63" s="39">
        <v>37.615000000000002</v>
      </c>
      <c r="D63" s="40">
        <v>26</v>
      </c>
      <c r="E63" s="40">
        <v>152.88900000000001</v>
      </c>
      <c r="F63" s="40">
        <v>46.331999999999994</v>
      </c>
      <c r="G63" s="40">
        <v>27.850999999999999</v>
      </c>
      <c r="H63" s="40">
        <v>45.802999999999997</v>
      </c>
      <c r="I63" s="40">
        <v>0</v>
      </c>
      <c r="J63" s="39"/>
      <c r="K63" s="42">
        <f t="shared" si="1"/>
        <v>336.49</v>
      </c>
      <c r="M63" s="56">
        <v>16.845174029067326</v>
      </c>
    </row>
    <row r="64" spans="1:13" x14ac:dyDescent="0.2">
      <c r="A64" s="4">
        <f t="shared" si="0"/>
        <v>2</v>
      </c>
      <c r="B64" s="35">
        <v>40598</v>
      </c>
      <c r="C64" s="39">
        <v>32.116</v>
      </c>
      <c r="D64" s="40">
        <v>3.6179999999999999</v>
      </c>
      <c r="E64" s="40">
        <v>147.21899999999999</v>
      </c>
      <c r="F64" s="40">
        <v>41.945999999999998</v>
      </c>
      <c r="G64" s="40">
        <v>32.79</v>
      </c>
      <c r="H64" s="40">
        <v>37.15</v>
      </c>
      <c r="I64" s="40">
        <v>0</v>
      </c>
      <c r="J64" s="39"/>
      <c r="K64" s="42">
        <f t="shared" si="1"/>
        <v>294.839</v>
      </c>
      <c r="M64" s="56">
        <v>15.69537766146202</v>
      </c>
    </row>
    <row r="65" spans="1:13" x14ac:dyDescent="0.2">
      <c r="A65" s="4">
        <f t="shared" si="0"/>
        <v>2</v>
      </c>
      <c r="B65" s="35">
        <v>40599</v>
      </c>
      <c r="C65" s="39">
        <v>55.188000000000002</v>
      </c>
      <c r="D65" s="40">
        <v>19.5</v>
      </c>
      <c r="E65" s="40">
        <v>105.232</v>
      </c>
      <c r="F65" s="40">
        <v>47.751999999999995</v>
      </c>
      <c r="G65" s="40">
        <v>24.984999999999999</v>
      </c>
      <c r="H65" s="40">
        <v>37.640999999999998</v>
      </c>
      <c r="I65" s="40">
        <v>0</v>
      </c>
      <c r="J65" s="39"/>
      <c r="K65" s="42">
        <f t="shared" si="1"/>
        <v>290.29800000000006</v>
      </c>
      <c r="M65" s="56">
        <v>15.205925430595263</v>
      </c>
    </row>
    <row r="66" spans="1:13" x14ac:dyDescent="0.2">
      <c r="A66" s="4">
        <f t="shared" si="0"/>
        <v>2</v>
      </c>
      <c r="B66" s="35">
        <v>40600</v>
      </c>
      <c r="C66" s="39">
        <v>48.04</v>
      </c>
      <c r="D66" s="40">
        <v>19.5</v>
      </c>
      <c r="E66" s="40">
        <v>124.676</v>
      </c>
      <c r="F66" s="40">
        <v>15.353</v>
      </c>
      <c r="G66" s="40">
        <v>16.114999999999998</v>
      </c>
      <c r="H66" s="40">
        <v>87.445999999999998</v>
      </c>
      <c r="I66" s="40">
        <v>0</v>
      </c>
      <c r="J66" s="39"/>
      <c r="K66" s="42">
        <f t="shared" si="1"/>
        <v>311.13</v>
      </c>
      <c r="M66" s="56">
        <v>16.043239403235923</v>
      </c>
    </row>
    <row r="67" spans="1:13" x14ac:dyDescent="0.2">
      <c r="A67" s="4">
        <f t="shared" si="0"/>
        <v>2</v>
      </c>
      <c r="B67" s="35">
        <v>40601</v>
      </c>
      <c r="C67" s="39">
        <v>47.250999999999998</v>
      </c>
      <c r="D67" s="40">
        <v>0</v>
      </c>
      <c r="E67" s="40">
        <v>93.393000000000001</v>
      </c>
      <c r="F67" s="40">
        <v>6.9420000000000002</v>
      </c>
      <c r="G67" s="40">
        <v>4.306</v>
      </c>
      <c r="H67" s="40">
        <v>100.02500000000001</v>
      </c>
      <c r="I67" s="40">
        <v>0</v>
      </c>
      <c r="J67" s="39"/>
      <c r="K67" s="42">
        <f t="shared" si="1"/>
        <v>251.91700000000003</v>
      </c>
      <c r="M67" s="56">
        <v>14.500531718654562</v>
      </c>
    </row>
    <row r="68" spans="1:13" x14ac:dyDescent="0.2">
      <c r="A68" s="4">
        <f t="shared" si="0"/>
        <v>2</v>
      </c>
      <c r="B68" s="35">
        <v>40602</v>
      </c>
      <c r="C68" s="39">
        <v>24.122</v>
      </c>
      <c r="D68" s="40">
        <v>34.795000000000002</v>
      </c>
      <c r="E68" s="40">
        <v>123.11799999999999</v>
      </c>
      <c r="F68" s="40">
        <v>0</v>
      </c>
      <c r="G68" s="40">
        <v>0</v>
      </c>
      <c r="H68" s="40">
        <v>141.749</v>
      </c>
      <c r="I68" s="40">
        <v>0</v>
      </c>
      <c r="J68" s="39"/>
      <c r="K68" s="42">
        <f t="shared" si="1"/>
        <v>323.78399999999999</v>
      </c>
      <c r="M68" s="56">
        <v>17.070883503360037</v>
      </c>
    </row>
    <row r="69" spans="1:13" x14ac:dyDescent="0.2">
      <c r="A69" s="4">
        <f t="shared" si="0"/>
        <v>3</v>
      </c>
      <c r="B69" s="35">
        <v>40603</v>
      </c>
      <c r="C69" s="39">
        <v>57.789000000000001</v>
      </c>
      <c r="D69" s="40">
        <v>12</v>
      </c>
      <c r="E69" s="40">
        <v>109.70399999999999</v>
      </c>
      <c r="F69" s="40">
        <v>7.1040000000000001</v>
      </c>
      <c r="G69" s="40">
        <v>0</v>
      </c>
      <c r="H69" s="40">
        <v>144.66399999999999</v>
      </c>
      <c r="I69" s="40">
        <v>0</v>
      </c>
      <c r="J69" s="39"/>
      <c r="K69" s="42">
        <f t="shared" si="1"/>
        <v>331.26099999999997</v>
      </c>
      <c r="M69" s="56">
        <v>15.99960813125297</v>
      </c>
    </row>
    <row r="70" spans="1:13" x14ac:dyDescent="0.2">
      <c r="A70" s="4">
        <f t="shared" si="0"/>
        <v>3</v>
      </c>
      <c r="B70" s="35">
        <v>40604</v>
      </c>
      <c r="C70" s="39">
        <v>86.885000000000005</v>
      </c>
      <c r="D70" s="40">
        <v>18.763000000000002</v>
      </c>
      <c r="E70" s="40">
        <v>76.462999999999994</v>
      </c>
      <c r="F70" s="40">
        <v>7.375</v>
      </c>
      <c r="G70" s="40">
        <v>1.9670000000000001</v>
      </c>
      <c r="H70" s="40">
        <v>140.86199999999999</v>
      </c>
      <c r="I70" s="40">
        <v>0</v>
      </c>
      <c r="J70" s="39"/>
      <c r="K70" s="42">
        <f t="shared" si="1"/>
        <v>332.315</v>
      </c>
      <c r="M70" s="56">
        <v>16.074690918132713</v>
      </c>
    </row>
    <row r="71" spans="1:13" x14ac:dyDescent="0.2">
      <c r="A71" s="4">
        <f t="shared" si="0"/>
        <v>3</v>
      </c>
      <c r="B71" s="35">
        <v>40605</v>
      </c>
      <c r="C71" s="39">
        <v>97.382999999999996</v>
      </c>
      <c r="D71" s="40">
        <v>14.723000000000001</v>
      </c>
      <c r="E71" s="40">
        <v>72.037999999999997</v>
      </c>
      <c r="F71" s="40">
        <v>40.341000000000001</v>
      </c>
      <c r="G71" s="40">
        <v>14.295</v>
      </c>
      <c r="H71" s="40">
        <v>81.870999999999995</v>
      </c>
      <c r="I71" s="40">
        <v>0</v>
      </c>
      <c r="J71" s="39"/>
      <c r="K71" s="42">
        <f t="shared" si="1"/>
        <v>320.65100000000001</v>
      </c>
      <c r="M71" s="56">
        <v>15.610212997029835</v>
      </c>
    </row>
    <row r="72" spans="1:13" x14ac:dyDescent="0.2">
      <c r="A72" s="4">
        <f t="shared" si="0"/>
        <v>3</v>
      </c>
      <c r="B72" s="35">
        <v>40606</v>
      </c>
      <c r="C72" s="39">
        <v>124.15900000000001</v>
      </c>
      <c r="D72" s="40">
        <v>6</v>
      </c>
      <c r="E72" s="40">
        <v>58.470999999999997</v>
      </c>
      <c r="F72" s="40">
        <v>56.536000000000001</v>
      </c>
      <c r="G72" s="40">
        <v>40.186</v>
      </c>
      <c r="H72" s="40">
        <v>49.518000000000001</v>
      </c>
      <c r="I72" s="40">
        <v>0</v>
      </c>
      <c r="J72" s="39"/>
      <c r="K72" s="42">
        <f t="shared" si="1"/>
        <v>334.87</v>
      </c>
      <c r="M72" s="56">
        <v>15.565234406206896</v>
      </c>
    </row>
    <row r="73" spans="1:13" x14ac:dyDescent="0.2">
      <c r="A73" s="4">
        <f t="shared" si="0"/>
        <v>3</v>
      </c>
      <c r="B73" s="35">
        <v>40607</v>
      </c>
      <c r="C73" s="39">
        <v>100.7</v>
      </c>
      <c r="D73" s="40">
        <v>0</v>
      </c>
      <c r="E73" s="40">
        <v>67.628</v>
      </c>
      <c r="F73" s="40">
        <v>59.739000000000004</v>
      </c>
      <c r="G73" s="40">
        <v>47.667999999999999</v>
      </c>
      <c r="H73" s="40">
        <v>41.317</v>
      </c>
      <c r="I73" s="40">
        <v>0</v>
      </c>
      <c r="J73" s="39"/>
      <c r="K73" s="42">
        <f t="shared" si="1"/>
        <v>317.05200000000002</v>
      </c>
      <c r="M73" s="56">
        <v>14.616087541411471</v>
      </c>
    </row>
    <row r="74" spans="1:13" x14ac:dyDescent="0.2">
      <c r="A74" s="4">
        <f t="shared" ref="A74:A137" si="2">+IF(ISBLANK($B74),"",MONTH($B74))</f>
        <v>3</v>
      </c>
      <c r="B74" s="35">
        <v>40608</v>
      </c>
      <c r="C74" s="39">
        <v>88.036000000000001</v>
      </c>
      <c r="D74" s="40">
        <v>64.692999999999998</v>
      </c>
      <c r="E74" s="40">
        <v>56.323999999999998</v>
      </c>
      <c r="F74" s="40">
        <v>33.832000000000001</v>
      </c>
      <c r="G74" s="40">
        <v>44.448999999999998</v>
      </c>
      <c r="H74" s="40">
        <v>39.009</v>
      </c>
      <c r="I74" s="40">
        <v>0</v>
      </c>
      <c r="J74" s="39"/>
      <c r="K74" s="42">
        <f t="shared" ref="K74:K137" si="3">+SUM(C74:J74)</f>
        <v>326.34300000000002</v>
      </c>
      <c r="M74" s="56">
        <v>18.611276846494299</v>
      </c>
    </row>
    <row r="75" spans="1:13" x14ac:dyDescent="0.2">
      <c r="A75" s="4">
        <f t="shared" si="2"/>
        <v>3</v>
      </c>
      <c r="B75" s="35">
        <v>40609</v>
      </c>
      <c r="C75" s="39">
        <v>123.627</v>
      </c>
      <c r="D75" s="40">
        <v>18</v>
      </c>
      <c r="E75" s="40">
        <v>56.158000000000001</v>
      </c>
      <c r="F75" s="40">
        <v>48.846000000000004</v>
      </c>
      <c r="G75" s="40">
        <v>39.746000000000002</v>
      </c>
      <c r="H75" s="40">
        <v>42.076000000000001</v>
      </c>
      <c r="I75" s="40">
        <v>0</v>
      </c>
      <c r="J75" s="39"/>
      <c r="K75" s="42">
        <f t="shared" si="3"/>
        <v>328.45300000000003</v>
      </c>
      <c r="M75" s="56">
        <v>17.00702889004231</v>
      </c>
    </row>
    <row r="76" spans="1:13" x14ac:dyDescent="0.2">
      <c r="A76" s="4">
        <f t="shared" si="2"/>
        <v>3</v>
      </c>
      <c r="B76" s="35">
        <v>40610</v>
      </c>
      <c r="C76" s="39">
        <v>139.53200000000001</v>
      </c>
      <c r="D76" s="40">
        <v>11.491</v>
      </c>
      <c r="E76" s="40">
        <v>46.173999999999999</v>
      </c>
      <c r="F76" s="40">
        <v>58.759</v>
      </c>
      <c r="G76" s="40">
        <v>51.365000000000002</v>
      </c>
      <c r="H76" s="40">
        <v>47.581000000000003</v>
      </c>
      <c r="I76" s="40">
        <v>0</v>
      </c>
      <c r="J76" s="39"/>
      <c r="K76" s="42">
        <f t="shared" si="3"/>
        <v>354.90200000000004</v>
      </c>
      <c r="M76" s="56">
        <v>18.331852551592693</v>
      </c>
    </row>
    <row r="77" spans="1:13" x14ac:dyDescent="0.2">
      <c r="A77" s="4">
        <f t="shared" si="2"/>
        <v>3</v>
      </c>
      <c r="B77" s="35">
        <v>40611</v>
      </c>
      <c r="C77" s="39">
        <v>111.13800000000001</v>
      </c>
      <c r="D77" s="40">
        <v>27</v>
      </c>
      <c r="E77" s="40">
        <v>48.662999999999997</v>
      </c>
      <c r="F77" s="40">
        <v>23.735999999999997</v>
      </c>
      <c r="G77" s="40">
        <v>1.109</v>
      </c>
      <c r="H77" s="40">
        <v>129.98500000000001</v>
      </c>
      <c r="I77" s="40">
        <v>0</v>
      </c>
      <c r="J77" s="39"/>
      <c r="K77" s="42">
        <f t="shared" si="3"/>
        <v>341.63099999999997</v>
      </c>
      <c r="M77" s="56">
        <v>16.828105150868659</v>
      </c>
    </row>
    <row r="78" spans="1:13" x14ac:dyDescent="0.2">
      <c r="A78" s="4">
        <f t="shared" si="2"/>
        <v>3</v>
      </c>
      <c r="B78" s="35">
        <v>40612</v>
      </c>
      <c r="C78" s="39">
        <v>82.194000000000003</v>
      </c>
      <c r="D78" s="40">
        <v>33.957000000000001</v>
      </c>
      <c r="E78" s="40">
        <v>92.757000000000005</v>
      </c>
      <c r="F78" s="40">
        <v>3.7490000000000001</v>
      </c>
      <c r="G78" s="40">
        <v>0</v>
      </c>
      <c r="H78" s="40">
        <v>148.113</v>
      </c>
      <c r="I78" s="40">
        <v>0</v>
      </c>
      <c r="J78" s="39"/>
      <c r="K78" s="42">
        <f t="shared" si="3"/>
        <v>360.77</v>
      </c>
      <c r="M78" s="56">
        <v>17.638097565387824</v>
      </c>
    </row>
    <row r="79" spans="1:13" x14ac:dyDescent="0.2">
      <c r="A79" s="4">
        <f t="shared" si="2"/>
        <v>3</v>
      </c>
      <c r="B79" s="35">
        <v>40613</v>
      </c>
      <c r="C79" s="39">
        <v>91.218000000000004</v>
      </c>
      <c r="D79" s="40">
        <v>24</v>
      </c>
      <c r="E79" s="40">
        <v>77.277000000000001</v>
      </c>
      <c r="F79" s="40">
        <v>10.624000000000001</v>
      </c>
      <c r="G79" s="40">
        <v>2.8069999999999999</v>
      </c>
      <c r="H79" s="40">
        <v>142.947</v>
      </c>
      <c r="I79" s="40">
        <v>0</v>
      </c>
      <c r="J79" s="39"/>
      <c r="K79" s="42">
        <f t="shared" si="3"/>
        <v>348.87299999999999</v>
      </c>
      <c r="M79" s="56">
        <v>15.576811518906027</v>
      </c>
    </row>
    <row r="80" spans="1:13" x14ac:dyDescent="0.2">
      <c r="A80" s="4">
        <f t="shared" si="2"/>
        <v>3</v>
      </c>
      <c r="B80" s="35">
        <v>40614</v>
      </c>
      <c r="C80" s="39">
        <v>81.141000000000005</v>
      </c>
      <c r="D80" s="40">
        <v>39</v>
      </c>
      <c r="E80" s="40">
        <v>52.206000000000003</v>
      </c>
      <c r="F80" s="40">
        <v>14.308999999999999</v>
      </c>
      <c r="G80" s="40">
        <v>7.9489999999999998</v>
      </c>
      <c r="H80" s="40">
        <v>123.32</v>
      </c>
      <c r="I80" s="40">
        <v>0</v>
      </c>
      <c r="J80" s="39"/>
      <c r="K80" s="42">
        <f t="shared" si="3"/>
        <v>317.92500000000001</v>
      </c>
      <c r="M80" s="56">
        <v>15.321007922151711</v>
      </c>
    </row>
    <row r="81" spans="1:13" x14ac:dyDescent="0.2">
      <c r="A81" s="4">
        <f t="shared" si="2"/>
        <v>3</v>
      </c>
      <c r="B81" s="35">
        <v>40615</v>
      </c>
      <c r="C81" s="39">
        <v>88.828999999999994</v>
      </c>
      <c r="D81" s="40">
        <v>19.95</v>
      </c>
      <c r="E81" s="40">
        <v>66.980999999999995</v>
      </c>
      <c r="F81" s="40">
        <v>23.768999999999998</v>
      </c>
      <c r="G81" s="40">
        <v>23.765000000000001</v>
      </c>
      <c r="H81" s="40">
        <v>63.139000000000003</v>
      </c>
      <c r="I81" s="40">
        <v>0</v>
      </c>
      <c r="J81" s="39"/>
      <c r="K81" s="42">
        <f t="shared" si="3"/>
        <v>286.43299999999999</v>
      </c>
      <c r="M81" s="56">
        <v>15.34708450010719</v>
      </c>
    </row>
    <row r="82" spans="1:13" x14ac:dyDescent="0.2">
      <c r="A82" s="4">
        <f t="shared" si="2"/>
        <v>3</v>
      </c>
      <c r="B82" s="35">
        <v>40616</v>
      </c>
      <c r="C82" s="39">
        <v>134.22900000000001</v>
      </c>
      <c r="D82" s="40">
        <v>0</v>
      </c>
      <c r="E82" s="40">
        <v>66.736000000000004</v>
      </c>
      <c r="F82" s="40">
        <v>47.768000000000001</v>
      </c>
      <c r="G82" s="40">
        <v>29.747</v>
      </c>
      <c r="H82" s="40">
        <v>71.319999999999993</v>
      </c>
      <c r="I82" s="40">
        <v>0</v>
      </c>
      <c r="J82" s="39"/>
      <c r="K82" s="42">
        <f t="shared" si="3"/>
        <v>349.8</v>
      </c>
      <c r="M82" s="56">
        <v>17.276808575867225</v>
      </c>
    </row>
    <row r="83" spans="1:13" x14ac:dyDescent="0.2">
      <c r="A83" s="4">
        <f t="shared" si="2"/>
        <v>3</v>
      </c>
      <c r="B83" s="35">
        <v>40617</v>
      </c>
      <c r="C83" s="39">
        <v>130.67400000000001</v>
      </c>
      <c r="D83" s="40">
        <v>12.295999999999999</v>
      </c>
      <c r="E83" s="40">
        <v>60.6</v>
      </c>
      <c r="F83" s="40">
        <v>34.103999999999999</v>
      </c>
      <c r="G83" s="40">
        <v>37.319000000000003</v>
      </c>
      <c r="H83" s="40">
        <v>80.498000000000005</v>
      </c>
      <c r="I83" s="40">
        <v>0</v>
      </c>
      <c r="J83" s="39"/>
      <c r="K83" s="42">
        <f t="shared" si="3"/>
        <v>355.49099999999999</v>
      </c>
      <c r="M83" s="56">
        <v>17.516498518919462</v>
      </c>
    </row>
    <row r="84" spans="1:13" x14ac:dyDescent="0.2">
      <c r="A84" s="4">
        <f t="shared" si="2"/>
        <v>3</v>
      </c>
      <c r="B84" s="35">
        <v>40618</v>
      </c>
      <c r="C84" s="39">
        <v>108.16800000000001</v>
      </c>
      <c r="D84" s="40">
        <v>29.363</v>
      </c>
      <c r="E84" s="40">
        <v>84.248999999999995</v>
      </c>
      <c r="F84" s="40">
        <v>19.504999999999999</v>
      </c>
      <c r="G84" s="40">
        <v>13.282</v>
      </c>
      <c r="H84" s="40">
        <v>120.96599999999999</v>
      </c>
      <c r="I84" s="40">
        <v>0</v>
      </c>
      <c r="J84" s="39"/>
      <c r="K84" s="42">
        <f t="shared" si="3"/>
        <v>375.53300000000002</v>
      </c>
      <c r="M84" s="56">
        <v>18.558573600796478</v>
      </c>
    </row>
    <row r="85" spans="1:13" x14ac:dyDescent="0.2">
      <c r="A85" s="4">
        <f t="shared" si="2"/>
        <v>3</v>
      </c>
      <c r="B85" s="35">
        <v>40619</v>
      </c>
      <c r="C85" s="39">
        <v>97.632000000000005</v>
      </c>
      <c r="D85" s="40">
        <v>43.536999999999999</v>
      </c>
      <c r="E85" s="40">
        <v>64.051000000000002</v>
      </c>
      <c r="F85" s="40">
        <v>5.4550000000000001</v>
      </c>
      <c r="G85" s="40">
        <v>0</v>
      </c>
      <c r="H85" s="40">
        <v>150.45400000000001</v>
      </c>
      <c r="I85" s="40">
        <v>0</v>
      </c>
      <c r="J85" s="39"/>
      <c r="K85" s="42">
        <f t="shared" si="3"/>
        <v>361.12900000000002</v>
      </c>
      <c r="M85" s="56">
        <v>17.1217325902109</v>
      </c>
    </row>
    <row r="86" spans="1:13" x14ac:dyDescent="0.2">
      <c r="A86" s="4">
        <f t="shared" si="2"/>
        <v>3</v>
      </c>
      <c r="B86" s="35">
        <v>40620</v>
      </c>
      <c r="C86" s="39">
        <v>77.051000000000002</v>
      </c>
      <c r="D86" s="40">
        <v>40.26</v>
      </c>
      <c r="E86" s="40">
        <v>93.712999999999994</v>
      </c>
      <c r="F86" s="40">
        <v>0</v>
      </c>
      <c r="G86" s="40">
        <v>1.6060000000000001</v>
      </c>
      <c r="H86" s="40">
        <v>146.476</v>
      </c>
      <c r="I86" s="40">
        <v>0</v>
      </c>
      <c r="J86" s="39"/>
      <c r="K86" s="42">
        <f t="shared" si="3"/>
        <v>359.10599999999999</v>
      </c>
      <c r="M86" s="56">
        <v>17.197897018565143</v>
      </c>
    </row>
    <row r="87" spans="1:13" x14ac:dyDescent="0.2">
      <c r="A87" s="4">
        <f t="shared" si="2"/>
        <v>3</v>
      </c>
      <c r="B87" s="35">
        <v>40621</v>
      </c>
      <c r="C87" s="39">
        <v>38.856999999999999</v>
      </c>
      <c r="D87" s="40">
        <v>20.042999999999999</v>
      </c>
      <c r="E87" s="40">
        <v>131.53800000000001</v>
      </c>
      <c r="F87" s="40">
        <v>0</v>
      </c>
      <c r="G87" s="40">
        <v>0</v>
      </c>
      <c r="H87" s="40">
        <v>149.54400000000001</v>
      </c>
      <c r="I87" s="40">
        <v>0</v>
      </c>
      <c r="J87" s="39"/>
      <c r="K87" s="42">
        <f t="shared" si="3"/>
        <v>339.98200000000003</v>
      </c>
      <c r="M87" s="56">
        <v>19.699948961056357</v>
      </c>
    </row>
    <row r="88" spans="1:13" x14ac:dyDescent="0.2">
      <c r="A88" s="4">
        <f t="shared" si="2"/>
        <v>3</v>
      </c>
      <c r="B88" s="35">
        <v>40622</v>
      </c>
      <c r="C88" s="39">
        <v>20.515999999999998</v>
      </c>
      <c r="D88" s="40">
        <v>16.065999999999999</v>
      </c>
      <c r="E88" s="40">
        <v>109.56399999999999</v>
      </c>
      <c r="F88" s="40">
        <v>0</v>
      </c>
      <c r="G88" s="40">
        <v>0</v>
      </c>
      <c r="H88" s="40">
        <v>141.57900000000001</v>
      </c>
      <c r="I88" s="40">
        <v>0</v>
      </c>
      <c r="J88" s="39"/>
      <c r="K88" s="42">
        <f t="shared" si="3"/>
        <v>287.72500000000002</v>
      </c>
      <c r="M88" s="56">
        <v>15.601250392208295</v>
      </c>
    </row>
    <row r="89" spans="1:13" x14ac:dyDescent="0.2">
      <c r="A89" s="4">
        <f t="shared" si="2"/>
        <v>3</v>
      </c>
      <c r="B89" s="35">
        <v>40623</v>
      </c>
      <c r="C89" s="39">
        <v>36.302</v>
      </c>
      <c r="D89" s="40">
        <v>21.085999999999999</v>
      </c>
      <c r="E89" s="40">
        <v>136.86699999999999</v>
      </c>
      <c r="F89" s="40">
        <v>8.9239999999999995</v>
      </c>
      <c r="G89" s="40">
        <v>1.268</v>
      </c>
      <c r="H89" s="40">
        <v>145.86000000000001</v>
      </c>
      <c r="I89" s="40">
        <v>0</v>
      </c>
      <c r="J89" s="39"/>
      <c r="K89" s="42">
        <f t="shared" si="3"/>
        <v>350.30700000000002</v>
      </c>
      <c r="M89" s="56">
        <v>17.866078634168005</v>
      </c>
    </row>
    <row r="90" spans="1:13" x14ac:dyDescent="0.2">
      <c r="A90" s="4">
        <f t="shared" si="2"/>
        <v>3</v>
      </c>
      <c r="B90" s="35">
        <v>40624</v>
      </c>
      <c r="C90" s="39">
        <v>15.68</v>
      </c>
      <c r="D90" s="40">
        <v>25.193000000000001</v>
      </c>
      <c r="E90" s="40">
        <v>153.19399999999999</v>
      </c>
      <c r="F90" s="40">
        <v>14.03</v>
      </c>
      <c r="G90" s="40">
        <v>0</v>
      </c>
      <c r="H90" s="40">
        <v>150.25700000000001</v>
      </c>
      <c r="I90" s="40">
        <v>0</v>
      </c>
      <c r="J90" s="39"/>
      <c r="K90" s="42">
        <f t="shared" si="3"/>
        <v>358.35400000000004</v>
      </c>
      <c r="M90" s="56">
        <v>17.755503138722208</v>
      </c>
    </row>
    <row r="91" spans="1:13" x14ac:dyDescent="0.2">
      <c r="A91" s="4">
        <f t="shared" si="2"/>
        <v>3</v>
      </c>
      <c r="B91" s="35">
        <v>40625</v>
      </c>
      <c r="C91" s="39">
        <v>29.946000000000002</v>
      </c>
      <c r="D91" s="40">
        <v>25.164999999999999</v>
      </c>
      <c r="E91" s="40">
        <v>149.4</v>
      </c>
      <c r="F91" s="40">
        <v>8.4640000000000004</v>
      </c>
      <c r="G91" s="40">
        <v>2.44</v>
      </c>
      <c r="H91" s="40">
        <v>150.209</v>
      </c>
      <c r="I91" s="40">
        <v>0</v>
      </c>
      <c r="J91" s="39"/>
      <c r="K91" s="42">
        <f t="shared" si="3"/>
        <v>365.62400000000002</v>
      </c>
      <c r="M91" s="56">
        <v>17.712157444390161</v>
      </c>
    </row>
    <row r="92" spans="1:13" x14ac:dyDescent="0.2">
      <c r="A92" s="4">
        <f t="shared" si="2"/>
        <v>3</v>
      </c>
      <c r="B92" s="35">
        <v>40626</v>
      </c>
      <c r="C92" s="39">
        <v>15.074999999999999</v>
      </c>
      <c r="D92" s="40">
        <v>22.783000000000001</v>
      </c>
      <c r="E92" s="40">
        <v>170.554</v>
      </c>
      <c r="F92" s="40">
        <v>2.16</v>
      </c>
      <c r="G92" s="40">
        <v>9.4529999999999994</v>
      </c>
      <c r="H92" s="40">
        <v>150.01300000000001</v>
      </c>
      <c r="I92" s="40">
        <v>0</v>
      </c>
      <c r="J92" s="39"/>
      <c r="K92" s="42">
        <f t="shared" si="3"/>
        <v>370.03800000000001</v>
      </c>
      <c r="M92" s="56">
        <v>17.881182513677128</v>
      </c>
    </row>
    <row r="93" spans="1:13" x14ac:dyDescent="0.2">
      <c r="A93" s="4">
        <f t="shared" si="2"/>
        <v>3</v>
      </c>
      <c r="B93" s="35">
        <v>40627</v>
      </c>
      <c r="C93" s="39">
        <v>9.9269999999999996</v>
      </c>
      <c r="D93" s="40">
        <v>30.821000000000002</v>
      </c>
      <c r="E93" s="40">
        <v>150.62200000000001</v>
      </c>
      <c r="F93" s="40">
        <v>14.565</v>
      </c>
      <c r="G93" s="40">
        <v>0</v>
      </c>
      <c r="H93" s="40">
        <v>149.184</v>
      </c>
      <c r="I93" s="40">
        <v>0</v>
      </c>
      <c r="J93" s="39"/>
      <c r="K93" s="42">
        <f t="shared" si="3"/>
        <v>355.11900000000003</v>
      </c>
      <c r="M93" s="56">
        <v>16.795071787813587</v>
      </c>
    </row>
    <row r="94" spans="1:13" x14ac:dyDescent="0.2">
      <c r="A94" s="4">
        <f t="shared" si="2"/>
        <v>3</v>
      </c>
      <c r="B94" s="35">
        <v>40628</v>
      </c>
      <c r="C94" s="39">
        <v>16.795000000000002</v>
      </c>
      <c r="D94" s="40">
        <v>25.352</v>
      </c>
      <c r="E94" s="40">
        <v>147.59100000000001</v>
      </c>
      <c r="F94" s="40">
        <v>2.633</v>
      </c>
      <c r="G94" s="40">
        <v>0</v>
      </c>
      <c r="H94" s="40">
        <v>144.63800000000001</v>
      </c>
      <c r="I94" s="40">
        <v>0</v>
      </c>
      <c r="J94" s="39"/>
      <c r="K94" s="42">
        <f t="shared" si="3"/>
        <v>337.00900000000001</v>
      </c>
      <c r="M94" s="56">
        <v>16.326961845934289</v>
      </c>
    </row>
    <row r="95" spans="1:13" x14ac:dyDescent="0.2">
      <c r="A95" s="4">
        <f t="shared" si="2"/>
        <v>3</v>
      </c>
      <c r="B95" s="35">
        <v>40629</v>
      </c>
      <c r="C95" s="39">
        <v>22.768999999999998</v>
      </c>
      <c r="D95" s="40">
        <v>20.72</v>
      </c>
      <c r="E95" s="40">
        <v>119.038</v>
      </c>
      <c r="F95" s="40">
        <v>1.1870000000000001</v>
      </c>
      <c r="G95" s="40">
        <v>0</v>
      </c>
      <c r="H95" s="40">
        <v>138.941</v>
      </c>
      <c r="I95" s="40">
        <v>0</v>
      </c>
      <c r="J95" s="39"/>
      <c r="K95" s="42">
        <f t="shared" si="3"/>
        <v>302.65499999999997</v>
      </c>
      <c r="M95" s="56">
        <v>15.965392436345224</v>
      </c>
    </row>
    <row r="96" spans="1:13" x14ac:dyDescent="0.2">
      <c r="A96" s="4">
        <f t="shared" si="2"/>
        <v>3</v>
      </c>
      <c r="B96" s="35">
        <v>40630</v>
      </c>
      <c r="C96" s="39">
        <v>15.616</v>
      </c>
      <c r="D96" s="40">
        <v>33.579000000000001</v>
      </c>
      <c r="E96" s="40">
        <v>158.917</v>
      </c>
      <c r="F96" s="40">
        <v>8.4039999999999999</v>
      </c>
      <c r="G96" s="40">
        <v>8.327</v>
      </c>
      <c r="H96" s="40">
        <v>125.63500000000001</v>
      </c>
      <c r="I96" s="40">
        <v>0</v>
      </c>
      <c r="J96" s="39"/>
      <c r="K96" s="42">
        <f t="shared" si="3"/>
        <v>350.47800000000001</v>
      </c>
      <c r="M96" s="56">
        <v>17.145365068966651</v>
      </c>
    </row>
    <row r="97" spans="1:13" x14ac:dyDescent="0.2">
      <c r="A97" s="4">
        <f t="shared" si="2"/>
        <v>3</v>
      </c>
      <c r="B97" s="35">
        <v>40631</v>
      </c>
      <c r="C97" s="39">
        <v>54.738999999999997</v>
      </c>
      <c r="D97" s="40">
        <v>28.196999999999999</v>
      </c>
      <c r="E97" s="40">
        <v>110.217</v>
      </c>
      <c r="F97" s="40">
        <v>6.4450000000000003</v>
      </c>
      <c r="G97" s="40">
        <v>9.718</v>
      </c>
      <c r="H97" s="40">
        <v>149.887</v>
      </c>
      <c r="I97" s="40">
        <v>0</v>
      </c>
      <c r="J97" s="39"/>
      <c r="K97" s="42">
        <f t="shared" si="3"/>
        <v>359.20299999999997</v>
      </c>
      <c r="M97" s="56">
        <v>17.435671554420001</v>
      </c>
    </row>
    <row r="98" spans="1:13" x14ac:dyDescent="0.2">
      <c r="A98" s="4">
        <f t="shared" si="2"/>
        <v>3</v>
      </c>
      <c r="B98" s="35">
        <v>40632</v>
      </c>
      <c r="C98" s="39">
        <v>67.238</v>
      </c>
      <c r="D98" s="40">
        <v>29.234999999999999</v>
      </c>
      <c r="E98" s="40">
        <v>114.57899999999999</v>
      </c>
      <c r="F98" s="40">
        <v>9.4390000000000001</v>
      </c>
      <c r="G98" s="40">
        <v>7.2460000000000004</v>
      </c>
      <c r="H98" s="40">
        <v>148.42500000000001</v>
      </c>
      <c r="I98" s="40">
        <v>0</v>
      </c>
      <c r="J98" s="39"/>
      <c r="K98" s="42">
        <f t="shared" si="3"/>
        <v>376.16200000000003</v>
      </c>
      <c r="M98" s="56">
        <v>17.967470929148746</v>
      </c>
    </row>
    <row r="99" spans="1:13" x14ac:dyDescent="0.2">
      <c r="A99" s="4">
        <f t="shared" si="2"/>
        <v>3</v>
      </c>
      <c r="B99" s="35">
        <v>40633</v>
      </c>
      <c r="C99" s="39">
        <v>54.142000000000003</v>
      </c>
      <c r="D99" s="40">
        <v>35.420999999999999</v>
      </c>
      <c r="E99" s="40">
        <v>112.768</v>
      </c>
      <c r="F99" s="40">
        <v>10.371</v>
      </c>
      <c r="G99" s="40">
        <v>9.9939999999999998</v>
      </c>
      <c r="H99" s="40">
        <v>148.80000000000001</v>
      </c>
      <c r="I99" s="40">
        <v>0</v>
      </c>
      <c r="J99" s="39"/>
      <c r="K99" s="42">
        <f t="shared" si="3"/>
        <v>371.49600000000004</v>
      </c>
      <c r="M99" s="56">
        <v>17.719955971821708</v>
      </c>
    </row>
    <row r="100" spans="1:13" x14ac:dyDescent="0.2">
      <c r="A100" s="4">
        <f t="shared" si="2"/>
        <v>4</v>
      </c>
      <c r="B100" s="35">
        <v>40634</v>
      </c>
      <c r="C100" s="39">
        <v>22.646999999999998</v>
      </c>
      <c r="D100" s="40">
        <v>43.332999999999998</v>
      </c>
      <c r="E100" s="40">
        <v>137.71</v>
      </c>
      <c r="F100" s="40">
        <v>13.968999999999999</v>
      </c>
      <c r="G100" s="40">
        <v>0.41399999999999998</v>
      </c>
      <c r="H100" s="40">
        <v>148.71</v>
      </c>
      <c r="I100" s="40">
        <v>0</v>
      </c>
      <c r="J100" s="39"/>
      <c r="K100" s="42">
        <f t="shared" si="3"/>
        <v>366.78300000000002</v>
      </c>
      <c r="M100" s="56">
        <v>17.835222702294597</v>
      </c>
    </row>
    <row r="101" spans="1:13" x14ac:dyDescent="0.2">
      <c r="A101" s="4">
        <f t="shared" si="2"/>
        <v>4</v>
      </c>
      <c r="B101" s="35">
        <v>40635</v>
      </c>
      <c r="C101" s="39">
        <v>25.608000000000001</v>
      </c>
      <c r="D101" s="40">
        <v>42.929000000000002</v>
      </c>
      <c r="E101" s="40">
        <v>136.76499999999999</v>
      </c>
      <c r="F101" s="40">
        <v>8.7739999999999991</v>
      </c>
      <c r="G101" s="40">
        <v>0</v>
      </c>
      <c r="H101" s="40">
        <v>148.71100000000001</v>
      </c>
      <c r="I101" s="40">
        <v>0</v>
      </c>
      <c r="J101" s="39"/>
      <c r="K101" s="42">
        <f t="shared" si="3"/>
        <v>362.78700000000003</v>
      </c>
      <c r="M101" s="56">
        <v>17.932019994334137</v>
      </c>
    </row>
    <row r="102" spans="1:13" x14ac:dyDescent="0.2">
      <c r="A102" s="4">
        <f t="shared" si="2"/>
        <v>4</v>
      </c>
      <c r="B102" s="35">
        <v>40636</v>
      </c>
      <c r="C102" s="39">
        <v>27.003</v>
      </c>
      <c r="D102" s="40">
        <v>27.738</v>
      </c>
      <c r="E102" s="40">
        <v>111.696</v>
      </c>
      <c r="F102" s="40">
        <v>1.327</v>
      </c>
      <c r="G102" s="40">
        <v>0</v>
      </c>
      <c r="H102" s="40">
        <v>140.83699999999999</v>
      </c>
      <c r="I102" s="40">
        <v>0</v>
      </c>
      <c r="J102" s="39"/>
      <c r="K102" s="42">
        <f t="shared" si="3"/>
        <v>308.601</v>
      </c>
      <c r="M102" s="56">
        <v>17.681788563507773</v>
      </c>
    </row>
    <row r="103" spans="1:13" x14ac:dyDescent="0.2">
      <c r="A103" s="4">
        <f t="shared" si="2"/>
        <v>4</v>
      </c>
      <c r="B103" s="35">
        <v>40637</v>
      </c>
      <c r="C103" s="39">
        <v>18.073</v>
      </c>
      <c r="D103" s="40">
        <v>42.781999999999996</v>
      </c>
      <c r="E103" s="40">
        <v>153.672</v>
      </c>
      <c r="F103" s="40">
        <v>41.131</v>
      </c>
      <c r="G103" s="40">
        <v>12.824999999999999</v>
      </c>
      <c r="H103" s="40">
        <v>86.680999999999997</v>
      </c>
      <c r="I103" s="40">
        <v>0</v>
      </c>
      <c r="J103" s="39"/>
      <c r="K103" s="42">
        <f t="shared" si="3"/>
        <v>355.16399999999999</v>
      </c>
      <c r="M103" s="56">
        <v>18.402137499411005</v>
      </c>
    </row>
    <row r="104" spans="1:13" x14ac:dyDescent="0.2">
      <c r="A104" s="4">
        <f t="shared" si="2"/>
        <v>4</v>
      </c>
      <c r="B104" s="35">
        <v>40638</v>
      </c>
      <c r="C104" s="39">
        <v>28.738</v>
      </c>
      <c r="D104" s="40">
        <v>42.86</v>
      </c>
      <c r="E104" s="40">
        <v>147.25</v>
      </c>
      <c r="F104" s="40">
        <v>16.257999999999999</v>
      </c>
      <c r="G104" s="40">
        <v>6.9530000000000003</v>
      </c>
      <c r="H104" s="40">
        <v>135.52600000000001</v>
      </c>
      <c r="I104" s="40">
        <v>0.191</v>
      </c>
      <c r="J104" s="39"/>
      <c r="K104" s="42">
        <f t="shared" si="3"/>
        <v>377.77600000000001</v>
      </c>
      <c r="M104" s="56">
        <v>19.123723850329469</v>
      </c>
    </row>
    <row r="105" spans="1:13" x14ac:dyDescent="0.2">
      <c r="A105" s="4">
        <f t="shared" si="2"/>
        <v>4</v>
      </c>
      <c r="B105" s="35">
        <v>40639</v>
      </c>
      <c r="C105" s="39">
        <v>31.143000000000001</v>
      </c>
      <c r="D105" s="40">
        <v>34.128</v>
      </c>
      <c r="E105" s="40">
        <v>153.11699999999999</v>
      </c>
      <c r="F105" s="40">
        <v>26.561</v>
      </c>
      <c r="G105" s="40">
        <v>9.1159999999999997</v>
      </c>
      <c r="H105" s="40">
        <v>124.56100000000001</v>
      </c>
      <c r="I105" s="40">
        <v>0</v>
      </c>
      <c r="J105" s="39"/>
      <c r="K105" s="42">
        <f t="shared" si="3"/>
        <v>378.62599999999998</v>
      </c>
      <c r="M105" s="56">
        <v>19.061714761792953</v>
      </c>
    </row>
    <row r="106" spans="1:13" x14ac:dyDescent="0.2">
      <c r="A106" s="4">
        <f t="shared" si="2"/>
        <v>4</v>
      </c>
      <c r="B106" s="35">
        <v>40640</v>
      </c>
      <c r="C106" s="39">
        <v>32.270000000000003</v>
      </c>
      <c r="D106" s="40">
        <v>29.288</v>
      </c>
      <c r="E106" s="40">
        <v>148.93600000000001</v>
      </c>
      <c r="F106" s="40">
        <v>35.702999999999996</v>
      </c>
      <c r="G106" s="40">
        <v>21.559000000000001</v>
      </c>
      <c r="H106" s="40">
        <v>109.52500000000001</v>
      </c>
      <c r="I106" s="40">
        <v>0</v>
      </c>
      <c r="J106" s="39"/>
      <c r="K106" s="42">
        <f t="shared" si="3"/>
        <v>377.28100000000006</v>
      </c>
      <c r="M106" s="56">
        <v>18.721747591789541</v>
      </c>
    </row>
    <row r="107" spans="1:13" x14ac:dyDescent="0.2">
      <c r="A107" s="4">
        <f t="shared" si="2"/>
        <v>4</v>
      </c>
      <c r="B107" s="35">
        <v>40641</v>
      </c>
      <c r="C107" s="39">
        <v>23.765999999999998</v>
      </c>
      <c r="D107" s="40">
        <v>37.637</v>
      </c>
      <c r="E107" s="40">
        <v>150.41300000000001</v>
      </c>
      <c r="F107" s="40">
        <v>55.314999999999998</v>
      </c>
      <c r="G107" s="40">
        <v>52.127000000000002</v>
      </c>
      <c r="H107" s="40">
        <v>58.329000000000001</v>
      </c>
      <c r="I107" s="40">
        <v>0</v>
      </c>
      <c r="J107" s="39"/>
      <c r="K107" s="42">
        <f t="shared" si="3"/>
        <v>377.58699999999999</v>
      </c>
      <c r="M107" s="56">
        <v>18.904074531633281</v>
      </c>
    </row>
    <row r="108" spans="1:13" x14ac:dyDescent="0.2">
      <c r="A108" s="4">
        <f t="shared" si="2"/>
        <v>4</v>
      </c>
      <c r="B108" s="35">
        <v>40642</v>
      </c>
      <c r="C108" s="39">
        <v>26.21</v>
      </c>
      <c r="D108" s="40">
        <v>13.407999999999999</v>
      </c>
      <c r="E108" s="40">
        <v>165.83</v>
      </c>
      <c r="F108" s="40">
        <v>49.186999999999998</v>
      </c>
      <c r="G108" s="40">
        <v>60.600999999999999</v>
      </c>
      <c r="H108" s="40">
        <v>36.313000000000002</v>
      </c>
      <c r="I108" s="40">
        <v>0</v>
      </c>
      <c r="J108" s="39"/>
      <c r="K108" s="42">
        <f t="shared" si="3"/>
        <v>351.54899999999998</v>
      </c>
      <c r="M108" s="56">
        <v>17.529906329251865</v>
      </c>
    </row>
    <row r="109" spans="1:13" x14ac:dyDescent="0.2">
      <c r="A109" s="4">
        <f t="shared" si="2"/>
        <v>4</v>
      </c>
      <c r="B109" s="35">
        <v>40643</v>
      </c>
      <c r="C109" s="39">
        <v>5.5979999999999999</v>
      </c>
      <c r="D109" s="40">
        <v>37.642000000000003</v>
      </c>
      <c r="E109" s="40">
        <v>149.48400000000001</v>
      </c>
      <c r="F109" s="40">
        <v>62.442999999999998</v>
      </c>
      <c r="G109" s="40">
        <v>17.998000000000001</v>
      </c>
      <c r="H109" s="40">
        <v>31.178000000000001</v>
      </c>
      <c r="I109" s="40">
        <v>0</v>
      </c>
      <c r="J109" s="39"/>
      <c r="K109" s="42">
        <f t="shared" si="3"/>
        <v>304.34300000000002</v>
      </c>
      <c r="M109" s="56">
        <v>17.539882882413227</v>
      </c>
    </row>
    <row r="110" spans="1:13" x14ac:dyDescent="0.2">
      <c r="A110" s="4">
        <f t="shared" si="2"/>
        <v>4</v>
      </c>
      <c r="B110" s="35">
        <v>40644</v>
      </c>
      <c r="C110" s="39">
        <v>22.175999999999998</v>
      </c>
      <c r="D110" s="40">
        <v>18.763000000000002</v>
      </c>
      <c r="E110" s="40">
        <v>175.00899999999999</v>
      </c>
      <c r="F110" s="40">
        <v>62.456000000000003</v>
      </c>
      <c r="G110" s="40">
        <v>39.729999999999997</v>
      </c>
      <c r="H110" s="40">
        <v>45.203000000000003</v>
      </c>
      <c r="I110" s="40">
        <v>0</v>
      </c>
      <c r="J110" s="39"/>
      <c r="K110" s="42">
        <f t="shared" si="3"/>
        <v>363.33699999999999</v>
      </c>
      <c r="M110" s="56">
        <v>19.198128720108702</v>
      </c>
    </row>
    <row r="111" spans="1:13" x14ac:dyDescent="0.2">
      <c r="A111" s="4">
        <f t="shared" si="2"/>
        <v>4</v>
      </c>
      <c r="B111" s="35">
        <v>40645</v>
      </c>
      <c r="C111" s="39">
        <v>43.976999999999997</v>
      </c>
      <c r="D111" s="40">
        <v>2.044</v>
      </c>
      <c r="E111" s="40">
        <v>163.191</v>
      </c>
      <c r="F111" s="40">
        <v>72.977000000000004</v>
      </c>
      <c r="G111" s="40">
        <v>67.593000000000004</v>
      </c>
      <c r="H111" s="40">
        <v>31.591000000000001</v>
      </c>
      <c r="I111" s="40">
        <v>0</v>
      </c>
      <c r="J111" s="39"/>
      <c r="K111" s="42">
        <f t="shared" si="3"/>
        <v>381.37299999999999</v>
      </c>
      <c r="M111" s="56">
        <v>19.177399049843622</v>
      </c>
    </row>
    <row r="112" spans="1:13" x14ac:dyDescent="0.2">
      <c r="A112" s="4">
        <f t="shared" si="2"/>
        <v>4</v>
      </c>
      <c r="B112" s="35">
        <v>40646</v>
      </c>
      <c r="C112" s="39">
        <v>42.396999999999998</v>
      </c>
      <c r="D112" s="40">
        <v>25.544</v>
      </c>
      <c r="E112" s="40">
        <v>157.10900000000001</v>
      </c>
      <c r="F112" s="40">
        <v>71.325999999999993</v>
      </c>
      <c r="G112" s="40">
        <v>55.305</v>
      </c>
      <c r="H112" s="40">
        <v>36.576000000000001</v>
      </c>
      <c r="I112" s="40">
        <v>0</v>
      </c>
      <c r="J112" s="39"/>
      <c r="K112" s="42">
        <f t="shared" si="3"/>
        <v>388.25700000000001</v>
      </c>
      <c r="M112" s="56">
        <v>19.972633291399063</v>
      </c>
    </row>
    <row r="113" spans="1:13" x14ac:dyDescent="0.2">
      <c r="A113" s="4">
        <f t="shared" si="2"/>
        <v>4</v>
      </c>
      <c r="B113" s="35">
        <v>40647</v>
      </c>
      <c r="C113" s="39">
        <v>54.561999999999998</v>
      </c>
      <c r="D113" s="40">
        <v>31.977</v>
      </c>
      <c r="E113" s="40">
        <v>145.44</v>
      </c>
      <c r="F113" s="40">
        <v>69.442999999999998</v>
      </c>
      <c r="G113" s="40">
        <v>39.662999999999997</v>
      </c>
      <c r="H113" s="40">
        <v>52.036000000000001</v>
      </c>
      <c r="I113" s="40">
        <v>0</v>
      </c>
      <c r="J113" s="39"/>
      <c r="K113" s="42">
        <f t="shared" si="3"/>
        <v>393.12099999999998</v>
      </c>
      <c r="M113" s="56">
        <v>20.167480178968422</v>
      </c>
    </row>
    <row r="114" spans="1:13" x14ac:dyDescent="0.2">
      <c r="A114" s="4">
        <f t="shared" si="2"/>
        <v>4</v>
      </c>
      <c r="B114" s="35">
        <v>40648</v>
      </c>
      <c r="C114" s="39">
        <v>57.252000000000002</v>
      </c>
      <c r="D114" s="40">
        <v>30.893000000000001</v>
      </c>
      <c r="E114" s="40">
        <v>140.11600000000001</v>
      </c>
      <c r="F114" s="40">
        <v>68.644000000000005</v>
      </c>
      <c r="G114" s="40">
        <v>51.341000000000001</v>
      </c>
      <c r="H114" s="40">
        <v>41.03</v>
      </c>
      <c r="I114" s="40">
        <v>0</v>
      </c>
      <c r="J114" s="39"/>
      <c r="K114" s="42">
        <f t="shared" si="3"/>
        <v>389.27600000000007</v>
      </c>
      <c r="M114" s="56">
        <v>19.05987662664096</v>
      </c>
    </row>
    <row r="115" spans="1:13" x14ac:dyDescent="0.2">
      <c r="A115" s="4">
        <f t="shared" si="2"/>
        <v>4</v>
      </c>
      <c r="B115" s="35">
        <v>40649</v>
      </c>
      <c r="C115" s="39">
        <v>64.674000000000007</v>
      </c>
      <c r="D115" s="40">
        <v>13.287000000000001</v>
      </c>
      <c r="E115" s="40">
        <v>136.26599999999999</v>
      </c>
      <c r="F115" s="40">
        <v>61.292999999999999</v>
      </c>
      <c r="G115" s="40">
        <v>59.890999999999998</v>
      </c>
      <c r="H115" s="40">
        <v>35.292000000000002</v>
      </c>
      <c r="I115" s="40">
        <v>0</v>
      </c>
      <c r="J115" s="39"/>
      <c r="K115" s="42">
        <f t="shared" si="3"/>
        <v>370.70299999999997</v>
      </c>
      <c r="M115" s="56">
        <v>18.856664755398452</v>
      </c>
    </row>
    <row r="116" spans="1:13" x14ac:dyDescent="0.2">
      <c r="A116" s="4">
        <f t="shared" si="2"/>
        <v>4</v>
      </c>
      <c r="B116" s="35">
        <v>40650</v>
      </c>
      <c r="C116" s="39">
        <v>52.527000000000001</v>
      </c>
      <c r="D116" s="40">
        <v>46.774000000000001</v>
      </c>
      <c r="E116" s="40">
        <v>75.316999999999993</v>
      </c>
      <c r="F116" s="40">
        <v>16.919</v>
      </c>
      <c r="G116" s="40">
        <v>20.321999999999999</v>
      </c>
      <c r="H116" s="40">
        <v>104.559</v>
      </c>
      <c r="I116" s="40">
        <v>0</v>
      </c>
      <c r="J116" s="39"/>
      <c r="K116" s="42">
        <f t="shared" si="3"/>
        <v>316.41800000000001</v>
      </c>
      <c r="M116" s="56">
        <v>17.482899700049582</v>
      </c>
    </row>
    <row r="117" spans="1:13" x14ac:dyDescent="0.2">
      <c r="A117" s="4">
        <f t="shared" si="2"/>
        <v>4</v>
      </c>
      <c r="B117" s="35">
        <v>40651</v>
      </c>
      <c r="C117" s="39">
        <v>35.847999999999999</v>
      </c>
      <c r="D117" s="40">
        <v>45.247</v>
      </c>
      <c r="E117" s="40">
        <v>133.22</v>
      </c>
      <c r="F117" s="40">
        <v>12.95</v>
      </c>
      <c r="G117" s="40">
        <v>0</v>
      </c>
      <c r="H117" s="40">
        <v>147.405</v>
      </c>
      <c r="I117" s="40">
        <v>0</v>
      </c>
      <c r="J117" s="39"/>
      <c r="K117" s="42">
        <f t="shared" si="3"/>
        <v>374.66999999999996</v>
      </c>
      <c r="M117" s="56">
        <v>19.245525467453135</v>
      </c>
    </row>
    <row r="118" spans="1:13" x14ac:dyDescent="0.2">
      <c r="A118" s="4">
        <f t="shared" si="2"/>
        <v>4</v>
      </c>
      <c r="B118" s="35">
        <v>40652</v>
      </c>
      <c r="C118" s="39">
        <v>75.245999999999995</v>
      </c>
      <c r="D118" s="40">
        <v>42.948</v>
      </c>
      <c r="E118" s="40">
        <v>97.144000000000005</v>
      </c>
      <c r="F118" s="40">
        <v>33.245999999999995</v>
      </c>
      <c r="G118" s="40">
        <v>7.5060000000000002</v>
      </c>
      <c r="H118" s="40">
        <v>147.01499999999999</v>
      </c>
      <c r="I118" s="40">
        <v>0</v>
      </c>
      <c r="J118" s="39"/>
      <c r="K118" s="42">
        <f t="shared" si="3"/>
        <v>403.10500000000002</v>
      </c>
      <c r="M118" s="56">
        <v>20.071521433556544</v>
      </c>
    </row>
    <row r="119" spans="1:13" x14ac:dyDescent="0.2">
      <c r="A119" s="4">
        <f t="shared" si="2"/>
        <v>4</v>
      </c>
      <c r="B119" s="35">
        <v>40653</v>
      </c>
      <c r="C119" s="39">
        <v>85.816000000000003</v>
      </c>
      <c r="D119" s="40">
        <v>16.579999999999998</v>
      </c>
      <c r="E119" s="40">
        <v>122.328</v>
      </c>
      <c r="F119" s="40">
        <v>23.286999999999999</v>
      </c>
      <c r="G119" s="40">
        <v>2.0129999999999999</v>
      </c>
      <c r="H119" s="40">
        <v>143.83199999999999</v>
      </c>
      <c r="I119" s="40">
        <v>0</v>
      </c>
      <c r="J119" s="39"/>
      <c r="K119" s="42">
        <f t="shared" si="3"/>
        <v>393.85599999999999</v>
      </c>
      <c r="M119" s="56">
        <v>20.041647516128137</v>
      </c>
    </row>
    <row r="120" spans="1:13" x14ac:dyDescent="0.2">
      <c r="A120" s="4">
        <f t="shared" si="2"/>
        <v>4</v>
      </c>
      <c r="B120" s="35">
        <v>40654</v>
      </c>
      <c r="C120" s="39">
        <v>69.198999999999998</v>
      </c>
      <c r="D120" s="40">
        <v>17.065000000000001</v>
      </c>
      <c r="E120" s="40">
        <v>138.131</v>
      </c>
      <c r="F120" s="40">
        <v>11.262</v>
      </c>
      <c r="G120" s="40">
        <v>5.3220000000000001</v>
      </c>
      <c r="H120" s="40">
        <v>146.03700000000001</v>
      </c>
      <c r="I120" s="40">
        <v>0</v>
      </c>
      <c r="J120" s="39"/>
      <c r="K120" s="42">
        <f t="shared" si="3"/>
        <v>387.01599999999996</v>
      </c>
      <c r="M120" s="56">
        <v>18.799968912345086</v>
      </c>
    </row>
    <row r="121" spans="1:13" x14ac:dyDescent="0.2">
      <c r="A121" s="4">
        <f t="shared" si="2"/>
        <v>4</v>
      </c>
      <c r="B121" s="35">
        <v>40655</v>
      </c>
      <c r="C121" s="39">
        <v>29.914000000000001</v>
      </c>
      <c r="D121" s="40">
        <v>33.46</v>
      </c>
      <c r="E121" s="40">
        <v>99.27</v>
      </c>
      <c r="F121" s="40">
        <v>0</v>
      </c>
      <c r="G121" s="40">
        <v>0.34300000000000003</v>
      </c>
      <c r="H121" s="40">
        <v>148.31700000000001</v>
      </c>
      <c r="I121" s="40">
        <v>0</v>
      </c>
      <c r="J121" s="39"/>
      <c r="K121" s="42">
        <f t="shared" si="3"/>
        <v>311.30399999999997</v>
      </c>
      <c r="M121" s="56">
        <v>15.945811408536535</v>
      </c>
    </row>
    <row r="122" spans="1:13" x14ac:dyDescent="0.2">
      <c r="A122" s="4">
        <f t="shared" si="2"/>
        <v>4</v>
      </c>
      <c r="B122" s="35">
        <v>40656</v>
      </c>
      <c r="C122" s="39">
        <v>20.376999999999999</v>
      </c>
      <c r="D122" s="40">
        <v>38.777999999999999</v>
      </c>
      <c r="E122" s="40">
        <v>92.843999999999994</v>
      </c>
      <c r="F122" s="40">
        <v>0</v>
      </c>
      <c r="G122" s="40">
        <v>0</v>
      </c>
      <c r="H122" s="40">
        <v>147.20699999999999</v>
      </c>
      <c r="I122" s="40">
        <v>0</v>
      </c>
      <c r="J122" s="39"/>
      <c r="K122" s="42">
        <f t="shared" si="3"/>
        <v>299.20600000000002</v>
      </c>
      <c r="M122" s="56">
        <v>15.804359070287804</v>
      </c>
    </row>
    <row r="123" spans="1:13" x14ac:dyDescent="0.2">
      <c r="A123" s="4">
        <f t="shared" si="2"/>
        <v>4</v>
      </c>
      <c r="B123" s="35">
        <v>40657</v>
      </c>
      <c r="C123" s="39">
        <v>23.736000000000001</v>
      </c>
      <c r="D123" s="40">
        <v>27.891999999999999</v>
      </c>
      <c r="E123" s="40">
        <v>115.45699999999999</v>
      </c>
      <c r="F123" s="40">
        <v>0</v>
      </c>
      <c r="G123" s="40">
        <v>0</v>
      </c>
      <c r="H123" s="40">
        <v>139.67699999999999</v>
      </c>
      <c r="I123" s="40">
        <v>0</v>
      </c>
      <c r="J123" s="39"/>
      <c r="K123" s="42">
        <f t="shared" si="3"/>
        <v>306.76199999999994</v>
      </c>
      <c r="M123" s="56">
        <v>18.198278424398907</v>
      </c>
    </row>
    <row r="124" spans="1:13" x14ac:dyDescent="0.2">
      <c r="A124" s="4">
        <f t="shared" si="2"/>
        <v>4</v>
      </c>
      <c r="B124" s="35">
        <v>40658</v>
      </c>
      <c r="C124" s="39">
        <v>30.878</v>
      </c>
      <c r="D124" s="40">
        <v>46.261000000000003</v>
      </c>
      <c r="E124" s="40">
        <v>133.17500000000001</v>
      </c>
      <c r="F124" s="40">
        <v>16.138999999999999</v>
      </c>
      <c r="G124" s="40">
        <v>2.67</v>
      </c>
      <c r="H124" s="40">
        <v>149.286</v>
      </c>
      <c r="I124" s="40">
        <v>0</v>
      </c>
      <c r="J124" s="39"/>
      <c r="K124" s="42">
        <f t="shared" si="3"/>
        <v>378.40899999999999</v>
      </c>
      <c r="M124" s="56">
        <v>19.515855755761763</v>
      </c>
    </row>
    <row r="125" spans="1:13" x14ac:dyDescent="0.2">
      <c r="A125" s="4">
        <f t="shared" si="2"/>
        <v>4</v>
      </c>
      <c r="B125" s="35">
        <v>40659</v>
      </c>
      <c r="C125" s="39">
        <v>31.498999999999999</v>
      </c>
      <c r="D125" s="40">
        <v>32.999000000000002</v>
      </c>
      <c r="E125" s="40">
        <v>147.42500000000001</v>
      </c>
      <c r="F125" s="40">
        <v>25.262</v>
      </c>
      <c r="G125" s="40">
        <v>4.1399999999999997</v>
      </c>
      <c r="H125" s="40">
        <v>151.24</v>
      </c>
      <c r="I125" s="40">
        <v>0</v>
      </c>
      <c r="J125" s="39"/>
      <c r="K125" s="42">
        <f t="shared" si="3"/>
        <v>392.565</v>
      </c>
      <c r="M125" s="56">
        <v>21.10019054374607</v>
      </c>
    </row>
    <row r="126" spans="1:13" x14ac:dyDescent="0.2">
      <c r="A126" s="4">
        <f t="shared" si="2"/>
        <v>4</v>
      </c>
      <c r="B126" s="35">
        <v>40660</v>
      </c>
      <c r="C126" s="39">
        <v>37.462000000000003</v>
      </c>
      <c r="D126" s="40">
        <v>34.090000000000003</v>
      </c>
      <c r="E126" s="40">
        <v>146.22999999999999</v>
      </c>
      <c r="F126" s="40">
        <v>22.204999999999998</v>
      </c>
      <c r="G126" s="40">
        <v>2.5680000000000001</v>
      </c>
      <c r="H126" s="40">
        <v>143.16900000000001</v>
      </c>
      <c r="I126" s="40">
        <v>0</v>
      </c>
      <c r="J126" s="39"/>
      <c r="K126" s="42">
        <f t="shared" si="3"/>
        <v>385.72399999999999</v>
      </c>
      <c r="M126" s="56">
        <v>18.3460293532337</v>
      </c>
    </row>
    <row r="127" spans="1:13" x14ac:dyDescent="0.2">
      <c r="A127" s="4">
        <f t="shared" si="2"/>
        <v>4</v>
      </c>
      <c r="B127" s="35">
        <v>40661</v>
      </c>
      <c r="C127" s="39">
        <v>29.919</v>
      </c>
      <c r="D127" s="40">
        <v>39.408000000000001</v>
      </c>
      <c r="E127" s="40">
        <v>157.58600000000001</v>
      </c>
      <c r="F127" s="40">
        <v>15.131</v>
      </c>
      <c r="G127" s="40">
        <v>14.188000000000001</v>
      </c>
      <c r="H127" s="40">
        <v>136.83799999999999</v>
      </c>
      <c r="I127" s="40">
        <v>0</v>
      </c>
      <c r="J127" s="39"/>
      <c r="K127" s="42">
        <f t="shared" si="3"/>
        <v>393.07000000000005</v>
      </c>
      <c r="M127" s="56">
        <v>19.915503470391126</v>
      </c>
    </row>
    <row r="128" spans="1:13" x14ac:dyDescent="0.2">
      <c r="A128" s="4">
        <f t="shared" si="2"/>
        <v>4</v>
      </c>
      <c r="B128" s="35">
        <v>40662</v>
      </c>
      <c r="C128" s="39">
        <v>36.384999999999998</v>
      </c>
      <c r="D128" s="40">
        <v>19.876000000000001</v>
      </c>
      <c r="E128" s="40">
        <v>166.40899999999999</v>
      </c>
      <c r="F128" s="40">
        <v>49.352999999999994</v>
      </c>
      <c r="G128" s="40">
        <v>40.476999999999997</v>
      </c>
      <c r="H128" s="40">
        <v>76.135999999999996</v>
      </c>
      <c r="I128" s="40">
        <v>0</v>
      </c>
      <c r="J128" s="39"/>
      <c r="K128" s="42">
        <f t="shared" si="3"/>
        <v>388.63599999999997</v>
      </c>
      <c r="M128" s="56">
        <v>19.037733094105825</v>
      </c>
    </row>
    <row r="129" spans="1:13" x14ac:dyDescent="0.2">
      <c r="A129" s="4">
        <f t="shared" si="2"/>
        <v>4</v>
      </c>
      <c r="B129" s="35">
        <v>40663</v>
      </c>
      <c r="C129" s="39">
        <v>25.748000000000001</v>
      </c>
      <c r="D129" s="40">
        <v>9.3260000000000005</v>
      </c>
      <c r="E129" s="40">
        <v>158.76</v>
      </c>
      <c r="F129" s="40">
        <v>49.213999999999999</v>
      </c>
      <c r="G129" s="40">
        <v>52.427</v>
      </c>
      <c r="H129" s="40">
        <v>50.33</v>
      </c>
      <c r="I129" s="40">
        <v>0</v>
      </c>
      <c r="J129" s="39"/>
      <c r="K129" s="42">
        <f t="shared" si="3"/>
        <v>345.80500000000001</v>
      </c>
      <c r="M129" s="56">
        <v>17.544900657741099</v>
      </c>
    </row>
    <row r="130" spans="1:13" x14ac:dyDescent="0.2">
      <c r="A130" s="4">
        <f t="shared" si="2"/>
        <v>5</v>
      </c>
      <c r="B130" s="35">
        <v>40664</v>
      </c>
      <c r="C130" s="39">
        <v>23.183</v>
      </c>
      <c r="D130" s="40">
        <v>5.9980000000000002</v>
      </c>
      <c r="E130" s="40">
        <v>167.184</v>
      </c>
      <c r="F130" s="40">
        <v>24.291</v>
      </c>
      <c r="G130" s="40">
        <v>47.155000000000001</v>
      </c>
      <c r="H130" s="40">
        <v>32.813000000000002</v>
      </c>
      <c r="I130" s="40">
        <v>0</v>
      </c>
      <c r="J130" s="39"/>
      <c r="K130" s="42">
        <f t="shared" si="3"/>
        <v>300.62400000000002</v>
      </c>
      <c r="M130" s="56">
        <v>15.597662511663968</v>
      </c>
    </row>
    <row r="131" spans="1:13" x14ac:dyDescent="0.2">
      <c r="A131" s="4">
        <f t="shared" si="2"/>
        <v>5</v>
      </c>
      <c r="B131" s="35">
        <v>40665</v>
      </c>
      <c r="C131" s="39">
        <v>40.286999999999999</v>
      </c>
      <c r="D131" s="40">
        <v>13.301</v>
      </c>
      <c r="E131" s="40">
        <v>178.208</v>
      </c>
      <c r="F131" s="40">
        <v>64.942000000000007</v>
      </c>
      <c r="G131" s="40">
        <v>40.628999999999998</v>
      </c>
      <c r="H131" s="40">
        <v>21.492999999999999</v>
      </c>
      <c r="I131" s="40">
        <v>0</v>
      </c>
      <c r="J131" s="39"/>
      <c r="K131" s="42">
        <f t="shared" si="3"/>
        <v>358.86</v>
      </c>
      <c r="M131" s="56">
        <v>17.606054441025261</v>
      </c>
    </row>
    <row r="132" spans="1:13" x14ac:dyDescent="0.2">
      <c r="A132" s="4">
        <f t="shared" si="2"/>
        <v>5</v>
      </c>
      <c r="B132" s="35">
        <v>40666</v>
      </c>
      <c r="C132" s="39">
        <v>32.335999999999999</v>
      </c>
      <c r="D132" s="40">
        <v>42.021000000000001</v>
      </c>
      <c r="E132" s="40">
        <v>147.36000000000001</v>
      </c>
      <c r="F132" s="40">
        <v>51.31</v>
      </c>
      <c r="G132" s="40">
        <v>40.454000000000001</v>
      </c>
      <c r="H132" s="40">
        <v>65.152000000000001</v>
      </c>
      <c r="I132" s="40">
        <v>0</v>
      </c>
      <c r="J132" s="39"/>
      <c r="K132" s="42">
        <f t="shared" si="3"/>
        <v>378.63300000000004</v>
      </c>
      <c r="M132" s="56">
        <v>17.91139728649711</v>
      </c>
    </row>
    <row r="133" spans="1:13" x14ac:dyDescent="0.2">
      <c r="A133" s="4">
        <f t="shared" si="2"/>
        <v>5</v>
      </c>
      <c r="B133" s="35">
        <v>40667</v>
      </c>
      <c r="C133" s="39">
        <v>24.285</v>
      </c>
      <c r="D133" s="40">
        <v>40.366</v>
      </c>
      <c r="E133" s="40">
        <v>146.655</v>
      </c>
      <c r="F133" s="40">
        <v>29.117000000000001</v>
      </c>
      <c r="G133" s="40">
        <v>2.722</v>
      </c>
      <c r="H133" s="40">
        <v>140.95699999999999</v>
      </c>
      <c r="I133" s="40">
        <v>0</v>
      </c>
      <c r="J133" s="39"/>
      <c r="K133" s="42">
        <f t="shared" si="3"/>
        <v>384.10199999999998</v>
      </c>
      <c r="M133" s="56">
        <v>17.992189654488229</v>
      </c>
    </row>
    <row r="134" spans="1:13" x14ac:dyDescent="0.2">
      <c r="A134" s="4">
        <f t="shared" si="2"/>
        <v>5</v>
      </c>
      <c r="B134" s="35">
        <v>40668</v>
      </c>
      <c r="C134" s="39">
        <v>18.053999999999998</v>
      </c>
      <c r="D134" s="40">
        <v>40.665999999999997</v>
      </c>
      <c r="E134" s="40">
        <v>158.48400000000001</v>
      </c>
      <c r="F134" s="40">
        <v>15.109</v>
      </c>
      <c r="G134" s="40">
        <v>5.7759999999999998</v>
      </c>
      <c r="H134" s="40">
        <v>145.934</v>
      </c>
      <c r="I134" s="40">
        <v>0</v>
      </c>
      <c r="J134" s="39"/>
      <c r="K134" s="42">
        <f t="shared" si="3"/>
        <v>384.02300000000002</v>
      </c>
      <c r="M134" s="56">
        <v>18.421747017235134</v>
      </c>
    </row>
    <row r="135" spans="1:13" x14ac:dyDescent="0.2">
      <c r="A135" s="4">
        <f t="shared" si="2"/>
        <v>5</v>
      </c>
      <c r="B135" s="35">
        <v>40669</v>
      </c>
      <c r="C135" s="39">
        <v>16.768000000000001</v>
      </c>
      <c r="D135" s="40">
        <v>46.987000000000002</v>
      </c>
      <c r="E135" s="40">
        <v>146.85900000000001</v>
      </c>
      <c r="F135" s="40">
        <v>14.044</v>
      </c>
      <c r="G135" s="40">
        <v>3.694</v>
      </c>
      <c r="H135" s="40">
        <v>144.24799999999999</v>
      </c>
      <c r="I135" s="40">
        <v>0</v>
      </c>
      <c r="J135" s="39"/>
      <c r="K135" s="42">
        <f t="shared" si="3"/>
        <v>372.6</v>
      </c>
      <c r="M135" s="56">
        <v>18.243550081214742</v>
      </c>
    </row>
    <row r="136" spans="1:13" x14ac:dyDescent="0.2">
      <c r="A136" s="4">
        <f t="shared" si="2"/>
        <v>5</v>
      </c>
      <c r="B136" s="35">
        <v>40670</v>
      </c>
      <c r="C136" s="39">
        <v>14.651999999999999</v>
      </c>
      <c r="D136" s="40">
        <v>29.126999999999999</v>
      </c>
      <c r="E136" s="40">
        <v>153.30000000000001</v>
      </c>
      <c r="F136" s="40">
        <v>10.02</v>
      </c>
      <c r="G136" s="40">
        <v>9.2089999999999996</v>
      </c>
      <c r="H136" s="40">
        <v>156.35599999999999</v>
      </c>
      <c r="I136" s="40">
        <v>0</v>
      </c>
      <c r="J136" s="39"/>
      <c r="K136" s="42">
        <f t="shared" si="3"/>
        <v>372.66399999999999</v>
      </c>
      <c r="M136" s="56">
        <v>16.680114754591493</v>
      </c>
    </row>
    <row r="137" spans="1:13" x14ac:dyDescent="0.2">
      <c r="A137" s="4">
        <f t="shared" si="2"/>
        <v>5</v>
      </c>
      <c r="B137" s="35">
        <v>40671</v>
      </c>
      <c r="C137" s="39">
        <v>13.417999999999999</v>
      </c>
      <c r="D137" s="40">
        <v>35.405000000000001</v>
      </c>
      <c r="E137" s="40">
        <v>134.81399999999999</v>
      </c>
      <c r="F137" s="40">
        <v>0</v>
      </c>
      <c r="G137" s="40">
        <v>0</v>
      </c>
      <c r="H137" s="40">
        <v>145.13800000000001</v>
      </c>
      <c r="I137" s="40">
        <v>0</v>
      </c>
      <c r="J137" s="39"/>
      <c r="K137" s="42">
        <f t="shared" si="3"/>
        <v>328.77499999999998</v>
      </c>
      <c r="M137" s="56">
        <v>16.422149613868317</v>
      </c>
    </row>
    <row r="138" spans="1:13" x14ac:dyDescent="0.2">
      <c r="A138" s="4">
        <f t="shared" ref="A138:A201" si="4">+IF(ISBLANK($B138),"",MONTH($B138))</f>
        <v>5</v>
      </c>
      <c r="B138" s="35">
        <v>40672</v>
      </c>
      <c r="C138" s="39">
        <v>27.777999999999999</v>
      </c>
      <c r="D138" s="40">
        <v>21.216000000000001</v>
      </c>
      <c r="E138" s="40">
        <v>156.38</v>
      </c>
      <c r="F138" s="40">
        <v>2.101</v>
      </c>
      <c r="G138" s="40">
        <v>11.444000000000001</v>
      </c>
      <c r="H138" s="40">
        <v>136.547</v>
      </c>
      <c r="I138" s="40">
        <v>0</v>
      </c>
      <c r="J138" s="39"/>
      <c r="K138" s="42">
        <f t="shared" ref="K138:K201" si="5">+SUM(C138:J138)</f>
        <v>355.46600000000001</v>
      </c>
      <c r="M138" s="56">
        <v>17.156439534977014</v>
      </c>
    </row>
    <row r="139" spans="1:13" x14ac:dyDescent="0.2">
      <c r="A139" s="4">
        <f t="shared" si="4"/>
        <v>5</v>
      </c>
      <c r="B139" s="35">
        <v>40673</v>
      </c>
      <c r="C139" s="39">
        <v>13.853</v>
      </c>
      <c r="D139" s="40">
        <v>40.561999999999998</v>
      </c>
      <c r="E139" s="40">
        <v>167.261</v>
      </c>
      <c r="F139" s="40">
        <v>0</v>
      </c>
      <c r="G139" s="40">
        <v>18.492999999999999</v>
      </c>
      <c r="H139" s="40">
        <v>150.93199999999999</v>
      </c>
      <c r="I139" s="40">
        <v>0</v>
      </c>
      <c r="J139" s="39"/>
      <c r="K139" s="42">
        <f t="shared" si="5"/>
        <v>391.101</v>
      </c>
      <c r="M139" s="56">
        <v>18.459305868728826</v>
      </c>
    </row>
    <row r="140" spans="1:13" x14ac:dyDescent="0.2">
      <c r="A140" s="4">
        <f t="shared" si="4"/>
        <v>5</v>
      </c>
      <c r="B140" s="35">
        <v>40674</v>
      </c>
      <c r="C140" s="39">
        <v>13.968999999999999</v>
      </c>
      <c r="D140" s="40">
        <v>24.928000000000001</v>
      </c>
      <c r="E140" s="40">
        <v>182.88800000000001</v>
      </c>
      <c r="F140" s="40">
        <v>7.9039999999999999</v>
      </c>
      <c r="G140" s="40">
        <v>9.9879999999999995</v>
      </c>
      <c r="H140" s="40">
        <v>156.35300000000001</v>
      </c>
      <c r="I140" s="40">
        <v>0</v>
      </c>
      <c r="J140" s="39"/>
      <c r="K140" s="42">
        <f t="shared" si="5"/>
        <v>396.03</v>
      </c>
      <c r="M140" s="56">
        <v>18.947994161522399</v>
      </c>
    </row>
    <row r="141" spans="1:13" x14ac:dyDescent="0.2">
      <c r="A141" s="4">
        <f t="shared" si="4"/>
        <v>5</v>
      </c>
      <c r="B141" s="35">
        <v>40675</v>
      </c>
      <c r="C141" s="39">
        <v>24.681999999999999</v>
      </c>
      <c r="D141" s="40">
        <v>0</v>
      </c>
      <c r="E141" s="40">
        <v>163.82400000000001</v>
      </c>
      <c r="F141" s="40">
        <v>6.8559999999999999</v>
      </c>
      <c r="G141" s="40">
        <v>15.334</v>
      </c>
      <c r="H141" s="40">
        <v>143.47399999999999</v>
      </c>
      <c r="I141" s="40">
        <v>0</v>
      </c>
      <c r="J141" s="39"/>
      <c r="K141" s="42">
        <f t="shared" si="5"/>
        <v>354.16999999999996</v>
      </c>
      <c r="M141" s="56">
        <v>18.399668318470169</v>
      </c>
    </row>
    <row r="142" spans="1:13" x14ac:dyDescent="0.2">
      <c r="A142" s="4">
        <f t="shared" si="4"/>
        <v>5</v>
      </c>
      <c r="B142" s="35">
        <v>40676</v>
      </c>
      <c r="C142" s="39">
        <v>8.9710000000000001</v>
      </c>
      <c r="D142" s="40">
        <v>18.936</v>
      </c>
      <c r="E142" s="40">
        <v>191.06399999999999</v>
      </c>
      <c r="F142" s="40">
        <v>22.75</v>
      </c>
      <c r="G142" s="40">
        <v>16.692</v>
      </c>
      <c r="H142" s="40">
        <v>126.071</v>
      </c>
      <c r="I142" s="40">
        <v>0</v>
      </c>
      <c r="J142" s="39"/>
      <c r="K142" s="42">
        <f t="shared" si="5"/>
        <v>384.48400000000004</v>
      </c>
      <c r="M142" s="56">
        <v>17.485832648066246</v>
      </c>
    </row>
    <row r="143" spans="1:13" x14ac:dyDescent="0.2">
      <c r="A143" s="4">
        <f t="shared" si="4"/>
        <v>5</v>
      </c>
      <c r="B143" s="35">
        <v>40677</v>
      </c>
      <c r="C143" s="39">
        <v>10.454000000000001</v>
      </c>
      <c r="D143" s="40">
        <v>0</v>
      </c>
      <c r="E143" s="40">
        <v>201.233</v>
      </c>
      <c r="F143" s="40">
        <v>43.548000000000002</v>
      </c>
      <c r="G143" s="40">
        <v>34.869999999999997</v>
      </c>
      <c r="H143" s="40">
        <v>74.557000000000002</v>
      </c>
      <c r="I143" s="40">
        <v>0</v>
      </c>
      <c r="J143" s="39"/>
      <c r="K143" s="42">
        <f t="shared" si="5"/>
        <v>364.66200000000003</v>
      </c>
      <c r="M143" s="56">
        <v>17.17391082485581</v>
      </c>
    </row>
    <row r="144" spans="1:13" x14ac:dyDescent="0.2">
      <c r="A144" s="4">
        <f t="shared" si="4"/>
        <v>5</v>
      </c>
      <c r="B144" s="35">
        <v>40678</v>
      </c>
      <c r="C144" s="39">
        <v>13.327999999999999</v>
      </c>
      <c r="D144" s="40">
        <v>0.86399999999999999</v>
      </c>
      <c r="E144" s="40">
        <v>197.05500000000001</v>
      </c>
      <c r="F144" s="40">
        <v>18.861000000000001</v>
      </c>
      <c r="G144" s="40">
        <v>47.204000000000001</v>
      </c>
      <c r="H144" s="40">
        <v>53.674999999999997</v>
      </c>
      <c r="I144" s="40">
        <v>0</v>
      </c>
      <c r="J144" s="39"/>
      <c r="K144" s="42">
        <f t="shared" si="5"/>
        <v>330.98700000000002</v>
      </c>
      <c r="M144" s="56">
        <v>16.318609436002973</v>
      </c>
    </row>
    <row r="145" spans="1:13" x14ac:dyDescent="0.2">
      <c r="A145" s="4">
        <f t="shared" si="4"/>
        <v>5</v>
      </c>
      <c r="B145" s="35">
        <v>40679</v>
      </c>
      <c r="C145" s="39">
        <v>6.75</v>
      </c>
      <c r="D145" s="40">
        <v>25.902999999999999</v>
      </c>
      <c r="E145" s="40">
        <v>192.839</v>
      </c>
      <c r="F145" s="40">
        <v>40.999000000000002</v>
      </c>
      <c r="G145" s="40">
        <v>50.661999999999999</v>
      </c>
      <c r="H145" s="40">
        <v>48.664000000000001</v>
      </c>
      <c r="I145" s="40">
        <v>0</v>
      </c>
      <c r="J145" s="39"/>
      <c r="K145" s="42">
        <f t="shared" si="5"/>
        <v>365.81699999999995</v>
      </c>
      <c r="M145" s="56">
        <v>18.03814757027569</v>
      </c>
    </row>
    <row r="146" spans="1:13" x14ac:dyDescent="0.2">
      <c r="A146" s="4">
        <f t="shared" si="4"/>
        <v>5</v>
      </c>
      <c r="B146" s="35">
        <v>40680</v>
      </c>
      <c r="C146" s="39">
        <v>30.5</v>
      </c>
      <c r="D146" s="40">
        <v>16.018999999999998</v>
      </c>
      <c r="E146" s="40">
        <v>185.083</v>
      </c>
      <c r="F146" s="40">
        <v>46.009</v>
      </c>
      <c r="G146" s="40">
        <v>49.750999999999998</v>
      </c>
      <c r="H146" s="40">
        <v>56.889000000000003</v>
      </c>
      <c r="I146" s="40">
        <v>0</v>
      </c>
      <c r="J146" s="39"/>
      <c r="K146" s="42">
        <f t="shared" si="5"/>
        <v>384.25099999999998</v>
      </c>
      <c r="M146" s="56">
        <v>18.696618331927951</v>
      </c>
    </row>
    <row r="147" spans="1:13" x14ac:dyDescent="0.2">
      <c r="A147" s="4">
        <f t="shared" si="4"/>
        <v>5</v>
      </c>
      <c r="B147" s="35">
        <v>40681</v>
      </c>
      <c r="C147" s="39">
        <v>34.590000000000003</v>
      </c>
      <c r="D147" s="40">
        <v>14.244</v>
      </c>
      <c r="E147" s="40">
        <v>171.53299999999999</v>
      </c>
      <c r="F147" s="40">
        <v>16.29</v>
      </c>
      <c r="G147" s="40">
        <v>24.193000000000001</v>
      </c>
      <c r="H147" s="40">
        <v>134.00399999999999</v>
      </c>
      <c r="I147" s="40">
        <v>0</v>
      </c>
      <c r="J147" s="39"/>
      <c r="K147" s="42">
        <f t="shared" si="5"/>
        <v>394.85399999999993</v>
      </c>
      <c r="M147" s="56">
        <v>18.687230609225463</v>
      </c>
    </row>
    <row r="148" spans="1:13" x14ac:dyDescent="0.2">
      <c r="A148" s="4">
        <f t="shared" si="4"/>
        <v>5</v>
      </c>
      <c r="B148" s="35">
        <v>40682</v>
      </c>
      <c r="C148" s="39">
        <v>30.062999999999999</v>
      </c>
      <c r="D148" s="40">
        <v>25.628</v>
      </c>
      <c r="E148" s="40">
        <v>180.26499999999999</v>
      </c>
      <c r="F148" s="40">
        <v>16.472999999999999</v>
      </c>
      <c r="G148" s="40">
        <v>0</v>
      </c>
      <c r="H148" s="40">
        <v>147.36000000000001</v>
      </c>
      <c r="I148" s="40">
        <v>0</v>
      </c>
      <c r="J148" s="39"/>
      <c r="K148" s="42">
        <f t="shared" si="5"/>
        <v>399.78899999999999</v>
      </c>
      <c r="M148" s="56">
        <v>19.14842363662769</v>
      </c>
    </row>
    <row r="149" spans="1:13" x14ac:dyDescent="0.2">
      <c r="A149" s="4">
        <f t="shared" si="4"/>
        <v>5</v>
      </c>
      <c r="B149" s="35">
        <v>40683</v>
      </c>
      <c r="C149" s="39">
        <v>30.303000000000001</v>
      </c>
      <c r="D149" s="40">
        <v>24.155000000000001</v>
      </c>
      <c r="E149" s="40">
        <v>172.64099999999999</v>
      </c>
      <c r="F149" s="40">
        <v>31.800999999999998</v>
      </c>
      <c r="G149" s="40">
        <v>22.515000000000001</v>
      </c>
      <c r="H149" s="40">
        <v>110.208</v>
      </c>
      <c r="I149" s="40">
        <v>0</v>
      </c>
      <c r="J149" s="39"/>
      <c r="K149" s="42">
        <f t="shared" si="5"/>
        <v>391.62299999999993</v>
      </c>
      <c r="M149" s="56">
        <v>18.236177129380618</v>
      </c>
    </row>
    <row r="150" spans="1:13" x14ac:dyDescent="0.2">
      <c r="A150" s="4">
        <f t="shared" si="4"/>
        <v>5</v>
      </c>
      <c r="B150" s="35">
        <v>40684</v>
      </c>
      <c r="C150" s="39">
        <v>22.417000000000002</v>
      </c>
      <c r="D150" s="40">
        <v>15.773999999999999</v>
      </c>
      <c r="E150" s="40">
        <v>145.791</v>
      </c>
      <c r="F150" s="40">
        <v>1.6559999999999999</v>
      </c>
      <c r="G150" s="40">
        <v>0</v>
      </c>
      <c r="H150" s="40">
        <v>147.899</v>
      </c>
      <c r="I150" s="40">
        <v>0</v>
      </c>
      <c r="J150" s="39"/>
      <c r="K150" s="42">
        <f t="shared" si="5"/>
        <v>333.53700000000003</v>
      </c>
      <c r="M150" s="56">
        <v>17.12848606091627</v>
      </c>
    </row>
    <row r="151" spans="1:13" x14ac:dyDescent="0.2">
      <c r="A151" s="4">
        <f t="shared" si="4"/>
        <v>5</v>
      </c>
      <c r="B151" s="35">
        <v>40685</v>
      </c>
      <c r="C151" s="39">
        <v>26.303000000000001</v>
      </c>
      <c r="D151" s="40">
        <v>22.323</v>
      </c>
      <c r="E151" s="40">
        <v>143.42099999999999</v>
      </c>
      <c r="F151" s="40">
        <v>0</v>
      </c>
      <c r="G151" s="40">
        <v>6.1379999999999999</v>
      </c>
      <c r="H151" s="40">
        <v>114.60899999999999</v>
      </c>
      <c r="I151" s="40">
        <v>0</v>
      </c>
      <c r="J151" s="39"/>
      <c r="K151" s="42">
        <f t="shared" si="5"/>
        <v>312.79399999999998</v>
      </c>
      <c r="M151" s="56">
        <v>16.805554346650467</v>
      </c>
    </row>
    <row r="152" spans="1:13" x14ac:dyDescent="0.2">
      <c r="A152" s="4">
        <f t="shared" si="4"/>
        <v>5</v>
      </c>
      <c r="B152" s="35">
        <v>40686</v>
      </c>
      <c r="C152" s="39">
        <v>24.895</v>
      </c>
      <c r="D152" s="40">
        <v>38.258000000000003</v>
      </c>
      <c r="E152" s="40">
        <v>154.68100000000001</v>
      </c>
      <c r="F152" s="40">
        <v>11.537000000000001</v>
      </c>
      <c r="G152" s="40">
        <v>6.7789999999999999</v>
      </c>
      <c r="H152" s="40">
        <v>139.86699999999999</v>
      </c>
      <c r="I152" s="40">
        <v>0</v>
      </c>
      <c r="J152" s="39"/>
      <c r="K152" s="42">
        <f t="shared" si="5"/>
        <v>376.017</v>
      </c>
      <c r="M152" s="56">
        <v>18.819551890625746</v>
      </c>
    </row>
    <row r="153" spans="1:13" x14ac:dyDescent="0.2">
      <c r="A153" s="4">
        <f t="shared" si="4"/>
        <v>5</v>
      </c>
      <c r="B153" s="35">
        <v>40687</v>
      </c>
      <c r="C153" s="39">
        <v>21.408000000000001</v>
      </c>
      <c r="D153" s="40">
        <v>34.710999999999999</v>
      </c>
      <c r="E153" s="40">
        <v>172.45500000000001</v>
      </c>
      <c r="F153" s="40">
        <v>20.419</v>
      </c>
      <c r="G153" s="40">
        <v>1.234</v>
      </c>
      <c r="H153" s="40">
        <v>149.77199999999999</v>
      </c>
      <c r="I153" s="40">
        <v>0</v>
      </c>
      <c r="J153" s="39"/>
      <c r="K153" s="42">
        <f t="shared" si="5"/>
        <v>399.99900000000002</v>
      </c>
      <c r="M153" s="56">
        <v>19.899992020667764</v>
      </c>
    </row>
    <row r="154" spans="1:13" x14ac:dyDescent="0.2">
      <c r="A154" s="4">
        <f t="shared" si="4"/>
        <v>5</v>
      </c>
      <c r="B154" s="35">
        <v>40688</v>
      </c>
      <c r="C154" s="39">
        <v>29.12</v>
      </c>
      <c r="D154" s="40">
        <v>23.725000000000001</v>
      </c>
      <c r="E154" s="40">
        <v>170.46700000000001</v>
      </c>
      <c r="F154" s="40">
        <v>18.95</v>
      </c>
      <c r="G154" s="40">
        <v>0</v>
      </c>
      <c r="H154" s="40">
        <v>146.61600000000001</v>
      </c>
      <c r="I154" s="40">
        <v>0</v>
      </c>
      <c r="J154" s="39"/>
      <c r="K154" s="42">
        <f t="shared" si="5"/>
        <v>388.87800000000004</v>
      </c>
      <c r="M154" s="56">
        <v>18.664380515714065</v>
      </c>
    </row>
    <row r="155" spans="1:13" x14ac:dyDescent="0.2">
      <c r="A155" s="4">
        <f t="shared" si="4"/>
        <v>5</v>
      </c>
      <c r="B155" s="35">
        <v>40689</v>
      </c>
      <c r="C155" s="39">
        <v>24.57</v>
      </c>
      <c r="D155" s="40">
        <v>0</v>
      </c>
      <c r="E155" s="40">
        <v>203.07300000000001</v>
      </c>
      <c r="F155" s="40">
        <v>21.03</v>
      </c>
      <c r="G155" s="40">
        <v>15.347</v>
      </c>
      <c r="H155" s="40">
        <v>135.36500000000001</v>
      </c>
      <c r="I155" s="40">
        <v>0</v>
      </c>
      <c r="J155" s="39"/>
      <c r="K155" s="42">
        <f t="shared" si="5"/>
        <v>399.38499999999999</v>
      </c>
      <c r="M155" s="56">
        <v>18.888453806659889</v>
      </c>
    </row>
    <row r="156" spans="1:13" x14ac:dyDescent="0.2">
      <c r="A156" s="4">
        <f t="shared" si="4"/>
        <v>5</v>
      </c>
      <c r="B156" s="35">
        <v>40690</v>
      </c>
      <c r="C156" s="39">
        <v>24.4</v>
      </c>
      <c r="D156" s="40">
        <v>5.89</v>
      </c>
      <c r="E156" s="40">
        <v>207.21199999999999</v>
      </c>
      <c r="F156" s="40">
        <v>12.3</v>
      </c>
      <c r="G156" s="40">
        <v>0</v>
      </c>
      <c r="H156" s="40">
        <v>148.76599999999999</v>
      </c>
      <c r="I156" s="40">
        <v>0</v>
      </c>
      <c r="J156" s="39"/>
      <c r="K156" s="42">
        <f t="shared" si="5"/>
        <v>398.56799999999998</v>
      </c>
      <c r="M156" s="56">
        <v>18.749401796489789</v>
      </c>
    </row>
    <row r="157" spans="1:13" x14ac:dyDescent="0.2">
      <c r="A157" s="4">
        <f t="shared" si="4"/>
        <v>5</v>
      </c>
      <c r="B157" s="35">
        <v>40691</v>
      </c>
      <c r="C157" s="39">
        <v>18.673999999999999</v>
      </c>
      <c r="D157" s="40">
        <v>1.8340000000000001</v>
      </c>
      <c r="E157" s="40">
        <v>196.11799999999999</v>
      </c>
      <c r="F157" s="40">
        <v>10.175000000000001</v>
      </c>
      <c r="G157" s="40">
        <v>1.421</v>
      </c>
      <c r="H157" s="40">
        <v>149.03299999999999</v>
      </c>
      <c r="I157" s="40">
        <v>0</v>
      </c>
      <c r="J157" s="39"/>
      <c r="K157" s="42">
        <f t="shared" si="5"/>
        <v>377.255</v>
      </c>
      <c r="M157" s="56">
        <v>17.846686362128558</v>
      </c>
    </row>
    <row r="158" spans="1:13" x14ac:dyDescent="0.2">
      <c r="A158" s="4">
        <f t="shared" si="4"/>
        <v>5</v>
      </c>
      <c r="B158" s="35">
        <v>40692</v>
      </c>
      <c r="C158" s="39">
        <v>25.181000000000001</v>
      </c>
      <c r="D158" s="40">
        <v>0</v>
      </c>
      <c r="E158" s="40">
        <v>172.35300000000001</v>
      </c>
      <c r="F158" s="40">
        <v>1.423</v>
      </c>
      <c r="G158" s="40">
        <v>0.82799999999999996</v>
      </c>
      <c r="H158" s="40">
        <v>127.80500000000001</v>
      </c>
      <c r="I158" s="40">
        <v>0</v>
      </c>
      <c r="J158" s="39"/>
      <c r="K158" s="42">
        <f t="shared" si="5"/>
        <v>327.59000000000003</v>
      </c>
      <c r="M158" s="56">
        <v>16.74646531021482</v>
      </c>
    </row>
    <row r="159" spans="1:13" x14ac:dyDescent="0.2">
      <c r="A159" s="4">
        <f t="shared" si="4"/>
        <v>5</v>
      </c>
      <c r="B159" s="35">
        <v>40693</v>
      </c>
      <c r="C159" s="39">
        <v>31.478999999999999</v>
      </c>
      <c r="D159" s="40">
        <v>3.94</v>
      </c>
      <c r="E159" s="40">
        <v>203.77500000000001</v>
      </c>
      <c r="F159" s="40">
        <v>33.46</v>
      </c>
      <c r="G159" s="40">
        <v>33.569000000000003</v>
      </c>
      <c r="H159" s="40">
        <v>80.334999999999994</v>
      </c>
      <c r="I159" s="40">
        <v>0</v>
      </c>
      <c r="J159" s="39"/>
      <c r="K159" s="42">
        <f t="shared" si="5"/>
        <v>386.55799999999999</v>
      </c>
      <c r="M159" s="56">
        <v>18.91327534072034</v>
      </c>
    </row>
    <row r="160" spans="1:13" x14ac:dyDescent="0.2">
      <c r="A160" s="4">
        <f t="shared" si="4"/>
        <v>5</v>
      </c>
      <c r="B160" s="35">
        <v>40694</v>
      </c>
      <c r="C160" s="39">
        <v>32.83</v>
      </c>
      <c r="D160" s="40">
        <v>11.73</v>
      </c>
      <c r="E160" s="40">
        <v>183.53200000000001</v>
      </c>
      <c r="F160" s="40">
        <v>18.295000000000002</v>
      </c>
      <c r="G160" s="40">
        <v>0</v>
      </c>
      <c r="H160" s="40">
        <v>146.63900000000001</v>
      </c>
      <c r="I160" s="40">
        <v>0</v>
      </c>
      <c r="J160" s="39"/>
      <c r="K160" s="42">
        <f t="shared" si="5"/>
        <v>393.02600000000001</v>
      </c>
      <c r="M160" s="56">
        <v>18.694608466331342</v>
      </c>
    </row>
    <row r="161" spans="1:13" x14ac:dyDescent="0.2">
      <c r="A161" s="4">
        <f t="shared" si="4"/>
        <v>6</v>
      </c>
      <c r="B161" s="35">
        <v>40695</v>
      </c>
      <c r="C161" s="39">
        <v>38.970999999999997</v>
      </c>
      <c r="D161" s="40">
        <v>11.654</v>
      </c>
      <c r="E161" s="40">
        <v>186.22800000000001</v>
      </c>
      <c r="F161" s="40">
        <v>9.4039999999999999</v>
      </c>
      <c r="G161" s="40">
        <v>9.27</v>
      </c>
      <c r="H161" s="40">
        <v>145.83199999999999</v>
      </c>
      <c r="I161" s="40">
        <v>0</v>
      </c>
      <c r="J161" s="39"/>
      <c r="K161" s="42">
        <f t="shared" si="5"/>
        <v>401.35900000000004</v>
      </c>
      <c r="M161" s="56">
        <v>18.868099603533814</v>
      </c>
    </row>
    <row r="162" spans="1:13" x14ac:dyDescent="0.2">
      <c r="A162" s="4">
        <f t="shared" si="4"/>
        <v>6</v>
      </c>
      <c r="B162" s="35">
        <v>40696</v>
      </c>
      <c r="C162" s="39">
        <v>43.030999999999999</v>
      </c>
      <c r="D162" s="40">
        <v>0</v>
      </c>
      <c r="E162" s="40">
        <v>200.548</v>
      </c>
      <c r="F162" s="40">
        <v>40.933999999999997</v>
      </c>
      <c r="G162" s="40">
        <v>33.159999999999997</v>
      </c>
      <c r="H162" s="40">
        <v>83.180999999999997</v>
      </c>
      <c r="I162" s="40">
        <v>0</v>
      </c>
      <c r="J162" s="39"/>
      <c r="K162" s="42">
        <f t="shared" si="5"/>
        <v>400.85399999999998</v>
      </c>
      <c r="M162" s="56">
        <v>20.400106792887243</v>
      </c>
    </row>
    <row r="163" spans="1:13" x14ac:dyDescent="0.2">
      <c r="A163" s="4">
        <f t="shared" si="4"/>
        <v>6</v>
      </c>
      <c r="B163" s="35">
        <v>40697</v>
      </c>
      <c r="C163" s="39">
        <v>37.265999999999998</v>
      </c>
      <c r="D163" s="40">
        <v>0</v>
      </c>
      <c r="E163" s="40">
        <v>205.548</v>
      </c>
      <c r="F163" s="40">
        <v>47.478000000000002</v>
      </c>
      <c r="G163" s="40">
        <v>64.668000000000006</v>
      </c>
      <c r="H163" s="40">
        <v>51.110999999999997</v>
      </c>
      <c r="I163" s="40">
        <v>0</v>
      </c>
      <c r="J163" s="39"/>
      <c r="K163" s="42">
        <f t="shared" si="5"/>
        <v>406.07099999999997</v>
      </c>
      <c r="M163" s="56">
        <v>18.780454426253396</v>
      </c>
    </row>
    <row r="164" spans="1:13" x14ac:dyDescent="0.2">
      <c r="A164" s="4">
        <f t="shared" si="4"/>
        <v>6</v>
      </c>
      <c r="B164" s="35">
        <v>40698</v>
      </c>
      <c r="C164" s="39">
        <v>27.454999999999998</v>
      </c>
      <c r="D164" s="40">
        <v>0</v>
      </c>
      <c r="E164" s="40">
        <v>199.49100000000001</v>
      </c>
      <c r="F164" s="40">
        <v>53.406999999999996</v>
      </c>
      <c r="G164" s="40">
        <v>59.47</v>
      </c>
      <c r="H164" s="40">
        <v>41.667999999999999</v>
      </c>
      <c r="I164" s="40">
        <v>0</v>
      </c>
      <c r="J164" s="39"/>
      <c r="K164" s="42">
        <f t="shared" si="5"/>
        <v>381.49099999999999</v>
      </c>
      <c r="M164" s="56">
        <v>18.233742024660128</v>
      </c>
    </row>
    <row r="165" spans="1:13" x14ac:dyDescent="0.2">
      <c r="A165" s="4">
        <f t="shared" si="4"/>
        <v>6</v>
      </c>
      <c r="B165" s="35">
        <v>40699</v>
      </c>
      <c r="C165" s="39">
        <v>23.619</v>
      </c>
      <c r="D165" s="40">
        <v>0</v>
      </c>
      <c r="E165" s="40">
        <v>190.51499999999999</v>
      </c>
      <c r="F165" s="40">
        <v>29.532</v>
      </c>
      <c r="G165" s="40">
        <v>16.616</v>
      </c>
      <c r="H165" s="40">
        <v>80.186999999999998</v>
      </c>
      <c r="I165" s="40">
        <v>0</v>
      </c>
      <c r="J165" s="39"/>
      <c r="K165" s="42">
        <f t="shared" si="5"/>
        <v>340.46899999999999</v>
      </c>
      <c r="M165" s="56">
        <v>18.296103237311122</v>
      </c>
    </row>
    <row r="166" spans="1:13" x14ac:dyDescent="0.2">
      <c r="A166" s="4">
        <f t="shared" si="4"/>
        <v>6</v>
      </c>
      <c r="B166" s="35">
        <v>40700</v>
      </c>
      <c r="C166" s="39">
        <v>41.615000000000002</v>
      </c>
      <c r="D166" s="40">
        <v>0</v>
      </c>
      <c r="E166" s="40">
        <v>196.48599999999999</v>
      </c>
      <c r="F166" s="40">
        <v>36.756</v>
      </c>
      <c r="G166" s="40">
        <v>15.888999999999999</v>
      </c>
      <c r="H166" s="40">
        <v>95.986999999999995</v>
      </c>
      <c r="I166" s="40">
        <v>0</v>
      </c>
      <c r="J166" s="39"/>
      <c r="K166" s="42">
        <f t="shared" si="5"/>
        <v>386.73299999999995</v>
      </c>
      <c r="M166" s="56">
        <v>18.99417266803875</v>
      </c>
    </row>
    <row r="167" spans="1:13" x14ac:dyDescent="0.2">
      <c r="A167" s="4">
        <f t="shared" si="4"/>
        <v>6</v>
      </c>
      <c r="B167" s="35">
        <v>40701</v>
      </c>
      <c r="C167" s="39">
        <v>45.601999999999997</v>
      </c>
      <c r="D167" s="40">
        <v>2.9670000000000001</v>
      </c>
      <c r="E167" s="40">
        <v>194.57900000000001</v>
      </c>
      <c r="F167" s="40">
        <v>14.234999999999999</v>
      </c>
      <c r="G167" s="40">
        <v>1.899</v>
      </c>
      <c r="H167" s="40">
        <v>149.99600000000001</v>
      </c>
      <c r="I167" s="40">
        <v>0</v>
      </c>
      <c r="J167" s="39"/>
      <c r="K167" s="42">
        <f t="shared" si="5"/>
        <v>409.27800000000002</v>
      </c>
      <c r="M167" s="56">
        <v>19.244949887244989</v>
      </c>
    </row>
    <row r="168" spans="1:13" x14ac:dyDescent="0.2">
      <c r="A168" s="4">
        <f t="shared" si="4"/>
        <v>6</v>
      </c>
      <c r="B168" s="35">
        <v>40702</v>
      </c>
      <c r="C168" s="39">
        <v>28.972000000000001</v>
      </c>
      <c r="D168" s="40">
        <v>22.167999999999999</v>
      </c>
      <c r="E168" s="40">
        <v>187.369</v>
      </c>
      <c r="F168" s="40">
        <v>18.073</v>
      </c>
      <c r="G168" s="40">
        <v>0</v>
      </c>
      <c r="H168" s="40">
        <v>149.30500000000001</v>
      </c>
      <c r="I168" s="40">
        <v>0</v>
      </c>
      <c r="J168" s="39"/>
      <c r="K168" s="42">
        <f t="shared" si="5"/>
        <v>405.887</v>
      </c>
      <c r="M168" s="56">
        <v>19.13574910881432</v>
      </c>
    </row>
    <row r="169" spans="1:13" x14ac:dyDescent="0.2">
      <c r="A169" s="4">
        <f t="shared" si="4"/>
        <v>6</v>
      </c>
      <c r="B169" s="35">
        <v>40703</v>
      </c>
      <c r="C169" s="39">
        <v>45.3</v>
      </c>
      <c r="D169" s="40">
        <v>2.3380000000000001</v>
      </c>
      <c r="E169" s="40">
        <v>201.15700000000001</v>
      </c>
      <c r="F169" s="40">
        <v>6.3330000000000002</v>
      </c>
      <c r="G169" s="40">
        <v>4.7430000000000003</v>
      </c>
      <c r="H169" s="40">
        <v>144.66499999999999</v>
      </c>
      <c r="I169" s="40">
        <v>0</v>
      </c>
      <c r="J169" s="39"/>
      <c r="K169" s="42">
        <f t="shared" si="5"/>
        <v>404.53600000000006</v>
      </c>
      <c r="M169" s="56">
        <v>18.912646477344875</v>
      </c>
    </row>
    <row r="170" spans="1:13" x14ac:dyDescent="0.2">
      <c r="A170" s="4">
        <f t="shared" si="4"/>
        <v>6</v>
      </c>
      <c r="B170" s="35">
        <v>40704</v>
      </c>
      <c r="C170" s="39">
        <v>33.414000000000001</v>
      </c>
      <c r="D170" s="40">
        <v>2.589</v>
      </c>
      <c r="E170" s="40">
        <v>210.52600000000001</v>
      </c>
      <c r="F170" s="40">
        <v>12.361000000000001</v>
      </c>
      <c r="G170" s="40">
        <v>0</v>
      </c>
      <c r="H170" s="40">
        <v>149.399</v>
      </c>
      <c r="I170" s="40">
        <v>0</v>
      </c>
      <c r="J170" s="39"/>
      <c r="K170" s="42">
        <f t="shared" si="5"/>
        <v>408.28899999999999</v>
      </c>
      <c r="M170" s="56">
        <v>18.985593765063076</v>
      </c>
    </row>
    <row r="171" spans="1:13" x14ac:dyDescent="0.2">
      <c r="A171" s="4">
        <f t="shared" si="4"/>
        <v>6</v>
      </c>
      <c r="B171" s="35">
        <v>40705</v>
      </c>
      <c r="C171" s="39">
        <v>19.789000000000001</v>
      </c>
      <c r="D171" s="40">
        <v>0</v>
      </c>
      <c r="E171" s="40">
        <v>209.19</v>
      </c>
      <c r="F171" s="40">
        <v>5.2380000000000004</v>
      </c>
      <c r="G171" s="40">
        <v>3.3879999999999999</v>
      </c>
      <c r="H171" s="40">
        <v>148.96299999999999</v>
      </c>
      <c r="I171" s="40">
        <v>0</v>
      </c>
      <c r="J171" s="39"/>
      <c r="K171" s="42">
        <f t="shared" si="5"/>
        <v>386.56799999999998</v>
      </c>
      <c r="M171" s="56">
        <v>18.365715817506548</v>
      </c>
    </row>
    <row r="172" spans="1:13" x14ac:dyDescent="0.2">
      <c r="A172" s="4">
        <f t="shared" si="4"/>
        <v>6</v>
      </c>
      <c r="B172" s="35">
        <v>40706</v>
      </c>
      <c r="C172" s="39">
        <v>18.341000000000001</v>
      </c>
      <c r="D172" s="40">
        <v>5.2830000000000004</v>
      </c>
      <c r="E172" s="40">
        <v>171.71700000000001</v>
      </c>
      <c r="F172" s="40">
        <v>2.319</v>
      </c>
      <c r="G172" s="40">
        <v>0</v>
      </c>
      <c r="H172" s="40">
        <v>135.292</v>
      </c>
      <c r="I172" s="40">
        <v>0</v>
      </c>
      <c r="J172" s="39"/>
      <c r="K172" s="42">
        <f t="shared" si="5"/>
        <v>332.952</v>
      </c>
      <c r="M172" s="56">
        <v>17.644989810293399</v>
      </c>
    </row>
    <row r="173" spans="1:13" x14ac:dyDescent="0.2">
      <c r="A173" s="4">
        <f t="shared" si="4"/>
        <v>6</v>
      </c>
      <c r="B173" s="35">
        <v>40707</v>
      </c>
      <c r="C173" s="39">
        <v>27.948</v>
      </c>
      <c r="D173" s="40">
        <v>14.38</v>
      </c>
      <c r="E173" s="40">
        <v>193.75700000000001</v>
      </c>
      <c r="F173" s="40">
        <v>20.576000000000001</v>
      </c>
      <c r="G173" s="40">
        <v>10.18</v>
      </c>
      <c r="H173" s="40">
        <v>121.062</v>
      </c>
      <c r="I173" s="40">
        <v>0</v>
      </c>
      <c r="J173" s="39"/>
      <c r="K173" s="42">
        <f t="shared" si="5"/>
        <v>387.90300000000002</v>
      </c>
      <c r="M173" s="56">
        <v>19.037227762133782</v>
      </c>
    </row>
    <row r="174" spans="1:13" x14ac:dyDescent="0.2">
      <c r="A174" s="4">
        <f t="shared" si="4"/>
        <v>6</v>
      </c>
      <c r="B174" s="35">
        <v>40708</v>
      </c>
      <c r="C174" s="39">
        <v>31.175999999999998</v>
      </c>
      <c r="D174" s="40">
        <v>1.1839999999999999</v>
      </c>
      <c r="E174" s="40">
        <v>205.30799999999999</v>
      </c>
      <c r="F174" s="40">
        <v>15.519</v>
      </c>
      <c r="G174" s="40">
        <v>0</v>
      </c>
      <c r="H174" s="40">
        <v>147.77099999999999</v>
      </c>
      <c r="I174" s="40">
        <v>0</v>
      </c>
      <c r="J174" s="39"/>
      <c r="K174" s="42">
        <f t="shared" si="5"/>
        <v>400.95799999999997</v>
      </c>
      <c r="M174" s="56">
        <v>19.674782934417351</v>
      </c>
    </row>
    <row r="175" spans="1:13" x14ac:dyDescent="0.2">
      <c r="A175" s="4">
        <f t="shared" si="4"/>
        <v>6</v>
      </c>
      <c r="B175" s="35">
        <v>40709</v>
      </c>
      <c r="C175" s="39">
        <v>30.303000000000001</v>
      </c>
      <c r="D175" s="40">
        <v>6.3150000000000004</v>
      </c>
      <c r="E175" s="40">
        <v>201.20099999999999</v>
      </c>
      <c r="F175" s="40">
        <v>17.734999999999999</v>
      </c>
      <c r="G175" s="40">
        <v>10.721</v>
      </c>
      <c r="H175" s="40">
        <v>138.56700000000001</v>
      </c>
      <c r="I175" s="40">
        <v>0</v>
      </c>
      <c r="J175" s="39"/>
      <c r="K175" s="42">
        <f t="shared" si="5"/>
        <v>404.84199999999998</v>
      </c>
      <c r="M175" s="56">
        <v>19.161885438058778</v>
      </c>
    </row>
    <row r="176" spans="1:13" x14ac:dyDescent="0.2">
      <c r="A176" s="4">
        <f t="shared" si="4"/>
        <v>6</v>
      </c>
      <c r="B176" s="35">
        <v>40710</v>
      </c>
      <c r="C176" s="39">
        <v>34.706000000000003</v>
      </c>
      <c r="D176" s="40">
        <v>12.592000000000001</v>
      </c>
      <c r="E176" s="40">
        <v>182.99</v>
      </c>
      <c r="F176" s="40">
        <v>20.440999999999999</v>
      </c>
      <c r="G176" s="40">
        <v>8.1349999999999998</v>
      </c>
      <c r="H176" s="40">
        <v>130.23400000000001</v>
      </c>
      <c r="I176" s="40">
        <v>0</v>
      </c>
      <c r="J176" s="39"/>
      <c r="K176" s="42">
        <f t="shared" si="5"/>
        <v>389.09800000000007</v>
      </c>
      <c r="M176" s="56">
        <v>18.952214911303756</v>
      </c>
    </row>
    <row r="177" spans="1:13" x14ac:dyDescent="0.2">
      <c r="A177" s="4">
        <f t="shared" si="4"/>
        <v>6</v>
      </c>
      <c r="B177" s="35">
        <v>40711</v>
      </c>
      <c r="C177" s="39">
        <v>37.451999999999998</v>
      </c>
      <c r="D177" s="40">
        <v>0</v>
      </c>
      <c r="E177" s="40">
        <v>210.26400000000001</v>
      </c>
      <c r="F177" s="40">
        <v>27.736999999999998</v>
      </c>
      <c r="G177" s="40">
        <v>48.709000000000003</v>
      </c>
      <c r="H177" s="40">
        <v>78.554000000000002</v>
      </c>
      <c r="I177" s="40">
        <v>0</v>
      </c>
      <c r="J177" s="39"/>
      <c r="K177" s="42">
        <f t="shared" si="5"/>
        <v>402.71600000000001</v>
      </c>
      <c r="M177" s="56">
        <v>19.040209711973372</v>
      </c>
    </row>
    <row r="178" spans="1:13" x14ac:dyDescent="0.2">
      <c r="A178" s="4">
        <f t="shared" si="4"/>
        <v>6</v>
      </c>
      <c r="B178" s="35">
        <v>40712</v>
      </c>
      <c r="C178" s="39">
        <v>25.535</v>
      </c>
      <c r="D178" s="40">
        <v>0</v>
      </c>
      <c r="E178" s="40">
        <v>193.489</v>
      </c>
      <c r="F178" s="40">
        <v>11.247999999999999</v>
      </c>
      <c r="G178" s="40">
        <v>13.526999999999999</v>
      </c>
      <c r="H178" s="40">
        <v>127.63200000000001</v>
      </c>
      <c r="I178" s="40">
        <v>0</v>
      </c>
      <c r="J178" s="39"/>
      <c r="K178" s="42">
        <f t="shared" si="5"/>
        <v>371.43099999999998</v>
      </c>
      <c r="M178" s="56">
        <v>17.537967632367863</v>
      </c>
    </row>
    <row r="179" spans="1:13" x14ac:dyDescent="0.2">
      <c r="A179" s="4">
        <f t="shared" si="4"/>
        <v>6</v>
      </c>
      <c r="B179" s="35">
        <v>40713</v>
      </c>
      <c r="C179" s="39">
        <v>24.827999999999999</v>
      </c>
      <c r="D179" s="40">
        <v>0.41499999999999998</v>
      </c>
      <c r="E179" s="40">
        <v>172.72300000000001</v>
      </c>
      <c r="F179" s="40">
        <v>3.843</v>
      </c>
      <c r="G179" s="40">
        <v>0</v>
      </c>
      <c r="H179" s="40">
        <v>134.55199999999999</v>
      </c>
      <c r="I179" s="40">
        <v>0</v>
      </c>
      <c r="J179" s="39"/>
      <c r="K179" s="42">
        <f t="shared" si="5"/>
        <v>336.36099999999999</v>
      </c>
      <c r="M179" s="56">
        <v>17.478271632556279</v>
      </c>
    </row>
    <row r="180" spans="1:13" x14ac:dyDescent="0.2">
      <c r="A180" s="4">
        <f t="shared" si="4"/>
        <v>6</v>
      </c>
      <c r="B180" s="35">
        <v>40714</v>
      </c>
      <c r="C180" s="39">
        <v>24.817</v>
      </c>
      <c r="D180" s="40">
        <v>31.306000000000001</v>
      </c>
      <c r="E180" s="40">
        <v>189.934</v>
      </c>
      <c r="F180" s="40">
        <v>33.280999999999999</v>
      </c>
      <c r="G180" s="40">
        <v>15.644</v>
      </c>
      <c r="H180" s="40">
        <v>78.543999999999997</v>
      </c>
      <c r="I180" s="40">
        <v>0</v>
      </c>
      <c r="J180" s="39"/>
      <c r="K180" s="42">
        <f t="shared" si="5"/>
        <v>373.52600000000001</v>
      </c>
      <c r="M180" s="56">
        <v>18.88023314479468</v>
      </c>
    </row>
    <row r="181" spans="1:13" x14ac:dyDescent="0.2">
      <c r="A181" s="4">
        <f t="shared" si="4"/>
        <v>6</v>
      </c>
      <c r="B181" s="35">
        <v>40715</v>
      </c>
      <c r="C181" s="39">
        <v>30.423999999999999</v>
      </c>
      <c r="D181" s="40">
        <v>29.629000000000001</v>
      </c>
      <c r="E181" s="40">
        <v>186.523</v>
      </c>
      <c r="F181" s="40">
        <v>50.588000000000001</v>
      </c>
      <c r="G181" s="40">
        <v>41.344999999999999</v>
      </c>
      <c r="H181" s="40">
        <v>52.884</v>
      </c>
      <c r="I181" s="40">
        <v>0</v>
      </c>
      <c r="J181" s="39"/>
      <c r="K181" s="42">
        <f t="shared" si="5"/>
        <v>391.39300000000003</v>
      </c>
      <c r="M181" s="56">
        <v>19.005129326015687</v>
      </c>
    </row>
    <row r="182" spans="1:13" x14ac:dyDescent="0.2">
      <c r="A182" s="4">
        <f t="shared" si="4"/>
        <v>6</v>
      </c>
      <c r="B182" s="35">
        <v>40716</v>
      </c>
      <c r="C182" s="39">
        <v>15.029</v>
      </c>
      <c r="D182" s="40">
        <v>42.585999999999999</v>
      </c>
      <c r="E182" s="40">
        <v>194.47200000000001</v>
      </c>
      <c r="F182" s="40">
        <v>38.593000000000004</v>
      </c>
      <c r="G182" s="40">
        <v>65.715999999999994</v>
      </c>
      <c r="H182" s="40">
        <v>42.043999999999997</v>
      </c>
      <c r="I182" s="40">
        <v>0</v>
      </c>
      <c r="J182" s="39"/>
      <c r="K182" s="42">
        <f t="shared" si="5"/>
        <v>398.44</v>
      </c>
      <c r="M182" s="56">
        <v>19.091727495014332</v>
      </c>
    </row>
    <row r="183" spans="1:13" x14ac:dyDescent="0.2">
      <c r="A183" s="4">
        <f t="shared" si="4"/>
        <v>6</v>
      </c>
      <c r="B183" s="35">
        <v>40717</v>
      </c>
      <c r="C183" s="39">
        <v>23.97</v>
      </c>
      <c r="D183" s="40">
        <v>18.289000000000001</v>
      </c>
      <c r="E183" s="40">
        <v>193.40199999999999</v>
      </c>
      <c r="F183" s="40">
        <v>6.3780000000000001</v>
      </c>
      <c r="G183" s="40">
        <v>33.090000000000003</v>
      </c>
      <c r="H183" s="40">
        <v>117.902</v>
      </c>
      <c r="I183" s="40">
        <v>0</v>
      </c>
      <c r="J183" s="39"/>
      <c r="K183" s="42">
        <f t="shared" si="5"/>
        <v>393.03100000000001</v>
      </c>
      <c r="M183" s="56">
        <v>19.045175548494395</v>
      </c>
    </row>
    <row r="184" spans="1:13" x14ac:dyDescent="0.2">
      <c r="A184" s="4">
        <f t="shared" si="4"/>
        <v>6</v>
      </c>
      <c r="B184" s="35">
        <v>40718</v>
      </c>
      <c r="C184" s="39">
        <v>28.03</v>
      </c>
      <c r="D184" s="40">
        <v>25.821000000000002</v>
      </c>
      <c r="E184" s="40">
        <v>193.3</v>
      </c>
      <c r="F184" s="40">
        <v>43.513999999999996</v>
      </c>
      <c r="G184" s="40">
        <v>53.831000000000003</v>
      </c>
      <c r="H184" s="40">
        <v>48.579000000000001</v>
      </c>
      <c r="I184" s="40">
        <v>0</v>
      </c>
      <c r="J184" s="39"/>
      <c r="K184" s="42">
        <f t="shared" si="5"/>
        <v>393.07500000000005</v>
      </c>
      <c r="M184" s="56">
        <v>18.22285070901745</v>
      </c>
    </row>
    <row r="185" spans="1:13" x14ac:dyDescent="0.2">
      <c r="A185" s="4">
        <f t="shared" si="4"/>
        <v>6</v>
      </c>
      <c r="B185" s="35">
        <v>40719</v>
      </c>
      <c r="C185" s="39">
        <v>5.8419999999999996</v>
      </c>
      <c r="D185" s="40">
        <v>41.034999999999997</v>
      </c>
      <c r="E185" s="40">
        <v>186.20400000000001</v>
      </c>
      <c r="F185" s="40">
        <v>48.636000000000003</v>
      </c>
      <c r="G185" s="40">
        <v>60.023000000000003</v>
      </c>
      <c r="H185" s="40">
        <v>32.808999999999997</v>
      </c>
      <c r="I185" s="40">
        <v>0</v>
      </c>
      <c r="J185" s="39"/>
      <c r="K185" s="42">
        <f t="shared" si="5"/>
        <v>374.54900000000009</v>
      </c>
      <c r="M185" s="56">
        <v>17.870859963964907</v>
      </c>
    </row>
    <row r="186" spans="1:13" x14ac:dyDescent="0.2">
      <c r="A186" s="4">
        <f t="shared" si="4"/>
        <v>6</v>
      </c>
      <c r="B186" s="35">
        <v>40720</v>
      </c>
      <c r="C186" s="39">
        <v>6.5640000000000001</v>
      </c>
      <c r="D186" s="40">
        <v>18.745000000000001</v>
      </c>
      <c r="E186" s="40">
        <v>157.81299999999999</v>
      </c>
      <c r="F186" s="40">
        <v>14.419</v>
      </c>
      <c r="G186" s="40">
        <v>24.98</v>
      </c>
      <c r="H186" s="40">
        <v>102.504</v>
      </c>
      <c r="I186" s="40">
        <v>0</v>
      </c>
      <c r="J186" s="39"/>
      <c r="K186" s="42">
        <f t="shared" si="5"/>
        <v>325.02499999999998</v>
      </c>
      <c r="M186" s="56">
        <v>15.448551087221343</v>
      </c>
    </row>
    <row r="187" spans="1:13" x14ac:dyDescent="0.2">
      <c r="A187" s="4">
        <f t="shared" si="4"/>
        <v>6</v>
      </c>
      <c r="B187" s="35">
        <v>40721</v>
      </c>
      <c r="C187" s="39">
        <v>19.423999999999999</v>
      </c>
      <c r="D187" s="40">
        <v>2.3410000000000002</v>
      </c>
      <c r="E187" s="40">
        <v>154.27699999999999</v>
      </c>
      <c r="F187" s="40">
        <v>0</v>
      </c>
      <c r="G187" s="40">
        <v>0</v>
      </c>
      <c r="H187" s="40">
        <v>145.70099999999999</v>
      </c>
      <c r="I187" s="40">
        <v>0</v>
      </c>
      <c r="J187" s="39"/>
      <c r="K187" s="42">
        <f t="shared" si="5"/>
        <v>321.74299999999994</v>
      </c>
      <c r="M187" s="56">
        <v>17.137286587569996</v>
      </c>
    </row>
    <row r="188" spans="1:13" x14ac:dyDescent="0.2">
      <c r="A188" s="4">
        <f t="shared" si="4"/>
        <v>6</v>
      </c>
      <c r="B188" s="35">
        <v>40722</v>
      </c>
      <c r="C188" s="39">
        <v>33.106999999999999</v>
      </c>
      <c r="D188" s="40">
        <v>7.4009999999999998</v>
      </c>
      <c r="E188" s="40">
        <v>190.405</v>
      </c>
      <c r="F188" s="40">
        <v>4.5140000000000002</v>
      </c>
      <c r="G188" s="40">
        <v>0</v>
      </c>
      <c r="H188" s="40">
        <v>149.34800000000001</v>
      </c>
      <c r="I188" s="40">
        <v>0</v>
      </c>
      <c r="J188" s="39"/>
      <c r="K188" s="42">
        <f t="shared" si="5"/>
        <v>384.77500000000003</v>
      </c>
      <c r="M188" s="56">
        <v>19.096160460593914</v>
      </c>
    </row>
    <row r="189" spans="1:13" x14ac:dyDescent="0.2">
      <c r="A189" s="4">
        <f t="shared" si="4"/>
        <v>6</v>
      </c>
      <c r="B189" s="35">
        <v>40723</v>
      </c>
      <c r="C189" s="39">
        <v>26.701000000000001</v>
      </c>
      <c r="D189" s="40">
        <v>27.013000000000002</v>
      </c>
      <c r="E189" s="40">
        <v>190.994</v>
      </c>
      <c r="F189" s="40">
        <v>6.8559999999999999</v>
      </c>
      <c r="G189" s="40">
        <v>0</v>
      </c>
      <c r="H189" s="40">
        <v>146.452</v>
      </c>
      <c r="I189" s="40">
        <v>0</v>
      </c>
      <c r="J189" s="39"/>
      <c r="K189" s="42">
        <f t="shared" si="5"/>
        <v>398.01599999999996</v>
      </c>
      <c r="M189" s="56">
        <v>19.254858584857605</v>
      </c>
    </row>
    <row r="190" spans="1:13" x14ac:dyDescent="0.2">
      <c r="A190" s="4">
        <f t="shared" si="4"/>
        <v>6</v>
      </c>
      <c r="B190" s="35">
        <v>40724</v>
      </c>
      <c r="C190" s="39">
        <v>24.965</v>
      </c>
      <c r="D190" s="40">
        <v>44.793999999999997</v>
      </c>
      <c r="E190" s="40">
        <v>183.89500000000001</v>
      </c>
      <c r="F190" s="40">
        <v>37.386000000000003</v>
      </c>
      <c r="G190" s="40">
        <v>17.085999999999999</v>
      </c>
      <c r="H190" s="40">
        <v>90.126000000000005</v>
      </c>
      <c r="I190" s="40">
        <v>0</v>
      </c>
      <c r="J190" s="39"/>
      <c r="K190" s="42">
        <f t="shared" si="5"/>
        <v>398.25200000000007</v>
      </c>
      <c r="M190" s="56">
        <v>18.963924678927675</v>
      </c>
    </row>
    <row r="191" spans="1:13" x14ac:dyDescent="0.2">
      <c r="A191" s="4">
        <f t="shared" si="4"/>
        <v>7</v>
      </c>
      <c r="B191" s="35">
        <v>40725</v>
      </c>
      <c r="C191" s="39">
        <v>28.291</v>
      </c>
      <c r="D191" s="40">
        <v>19.960999999999999</v>
      </c>
      <c r="E191" s="40">
        <v>201.535</v>
      </c>
      <c r="F191" s="40">
        <v>47.758000000000003</v>
      </c>
      <c r="G191" s="40">
        <v>36.688000000000002</v>
      </c>
      <c r="H191" s="40">
        <v>57.991</v>
      </c>
      <c r="I191" s="40">
        <v>0</v>
      </c>
      <c r="J191" s="39"/>
      <c r="K191" s="42">
        <f t="shared" si="5"/>
        <v>392.22399999999993</v>
      </c>
      <c r="M191" s="56">
        <v>19.251248336108972</v>
      </c>
    </row>
    <row r="192" spans="1:13" x14ac:dyDescent="0.2">
      <c r="A192" s="4">
        <f t="shared" si="4"/>
        <v>7</v>
      </c>
      <c r="B192" s="35">
        <v>40726</v>
      </c>
      <c r="C192" s="39">
        <v>24.754999999999999</v>
      </c>
      <c r="D192" s="40">
        <v>0.75700000000000001</v>
      </c>
      <c r="E192" s="40">
        <v>212.35599999999999</v>
      </c>
      <c r="F192" s="40">
        <v>43.327000000000005</v>
      </c>
      <c r="G192" s="40">
        <v>59.058999999999997</v>
      </c>
      <c r="H192" s="40">
        <v>38.045000000000002</v>
      </c>
      <c r="I192" s="40">
        <v>0</v>
      </c>
      <c r="J192" s="39"/>
      <c r="K192" s="42">
        <f t="shared" si="5"/>
        <v>378.29900000000004</v>
      </c>
      <c r="M192" s="56">
        <v>18.986487114588993</v>
      </c>
    </row>
    <row r="193" spans="1:13" x14ac:dyDescent="0.2">
      <c r="A193" s="4">
        <f t="shared" si="4"/>
        <v>7</v>
      </c>
      <c r="B193" s="35">
        <v>40727</v>
      </c>
      <c r="C193" s="39">
        <v>27.305</v>
      </c>
      <c r="D193" s="40">
        <v>17.25</v>
      </c>
      <c r="E193" s="40">
        <v>174.07400000000001</v>
      </c>
      <c r="F193" s="40">
        <v>39.561999999999998</v>
      </c>
      <c r="G193" s="40">
        <v>51.728000000000002</v>
      </c>
      <c r="H193" s="40">
        <v>25.632999999999999</v>
      </c>
      <c r="I193" s="40">
        <v>0</v>
      </c>
      <c r="J193" s="39"/>
      <c r="K193" s="42">
        <f t="shared" si="5"/>
        <v>335.55200000000002</v>
      </c>
      <c r="M193" s="56">
        <v>17.182009872870843</v>
      </c>
    </row>
    <row r="194" spans="1:13" x14ac:dyDescent="0.2">
      <c r="A194" s="4">
        <f t="shared" si="4"/>
        <v>7</v>
      </c>
      <c r="B194" s="35">
        <v>40728</v>
      </c>
      <c r="C194" s="39">
        <v>60.597000000000001</v>
      </c>
      <c r="D194" s="40">
        <v>0</v>
      </c>
      <c r="E194" s="40">
        <v>194.71</v>
      </c>
      <c r="F194" s="40">
        <v>59.812999999999995</v>
      </c>
      <c r="G194" s="40">
        <v>46.069000000000003</v>
      </c>
      <c r="H194" s="40">
        <v>21.218</v>
      </c>
      <c r="I194" s="40">
        <v>0</v>
      </c>
      <c r="J194" s="39"/>
      <c r="K194" s="42">
        <f t="shared" si="5"/>
        <v>382.40700000000004</v>
      </c>
      <c r="M194" s="56">
        <v>20.349680530472543</v>
      </c>
    </row>
    <row r="195" spans="1:13" x14ac:dyDescent="0.2">
      <c r="A195" s="4">
        <f t="shared" si="4"/>
        <v>7</v>
      </c>
      <c r="B195" s="35">
        <v>40729</v>
      </c>
      <c r="C195" s="39">
        <v>51.792000000000002</v>
      </c>
      <c r="D195" s="40">
        <v>16.5</v>
      </c>
      <c r="E195" s="40">
        <v>189.922</v>
      </c>
      <c r="F195" s="40">
        <v>74.009999999999991</v>
      </c>
      <c r="G195" s="40">
        <v>38.44</v>
      </c>
      <c r="H195" s="40">
        <v>16.885999999999999</v>
      </c>
      <c r="I195" s="40">
        <v>0</v>
      </c>
      <c r="J195" s="39"/>
      <c r="K195" s="42">
        <f t="shared" si="5"/>
        <v>387.55</v>
      </c>
      <c r="M195" s="56">
        <v>18.449483141938074</v>
      </c>
    </row>
    <row r="196" spans="1:13" x14ac:dyDescent="0.2">
      <c r="A196" s="4">
        <f t="shared" si="4"/>
        <v>7</v>
      </c>
      <c r="B196" s="35">
        <v>40730</v>
      </c>
      <c r="C196" s="39">
        <v>28.611999999999998</v>
      </c>
      <c r="D196" s="40">
        <v>44.256</v>
      </c>
      <c r="E196" s="40">
        <v>157.04900000000001</v>
      </c>
      <c r="F196" s="40">
        <v>63.096999999999994</v>
      </c>
      <c r="G196" s="40">
        <v>19.709</v>
      </c>
      <c r="H196" s="40">
        <v>57.640999999999998</v>
      </c>
      <c r="I196" s="40">
        <v>0</v>
      </c>
      <c r="J196" s="39"/>
      <c r="K196" s="42">
        <f t="shared" si="5"/>
        <v>370.36400000000003</v>
      </c>
      <c r="M196" s="56">
        <v>18.533058097055893</v>
      </c>
    </row>
    <row r="197" spans="1:13" x14ac:dyDescent="0.2">
      <c r="A197" s="4">
        <f t="shared" si="4"/>
        <v>7</v>
      </c>
      <c r="B197" s="35">
        <v>40731</v>
      </c>
      <c r="C197" s="39">
        <v>20.849</v>
      </c>
      <c r="D197" s="40">
        <v>40.718000000000004</v>
      </c>
      <c r="E197" s="40">
        <v>167.047</v>
      </c>
      <c r="F197" s="40">
        <v>0</v>
      </c>
      <c r="G197" s="40">
        <v>0.193</v>
      </c>
      <c r="H197" s="40">
        <v>147.44900000000001</v>
      </c>
      <c r="I197" s="40">
        <v>0</v>
      </c>
      <c r="J197" s="39"/>
      <c r="K197" s="42">
        <f t="shared" si="5"/>
        <v>376.25600000000003</v>
      </c>
      <c r="M197" s="56">
        <v>18.403829479679562</v>
      </c>
    </row>
    <row r="198" spans="1:13" x14ac:dyDescent="0.2">
      <c r="A198" s="4">
        <f t="shared" si="4"/>
        <v>7</v>
      </c>
      <c r="B198" s="35">
        <v>40732</v>
      </c>
      <c r="C198" s="39">
        <v>32.332999999999998</v>
      </c>
      <c r="D198" s="40">
        <v>16.588999999999999</v>
      </c>
      <c r="E198" s="40">
        <v>181.48699999999999</v>
      </c>
      <c r="F198" s="40">
        <v>1.9410000000000001</v>
      </c>
      <c r="G198" s="40">
        <v>0</v>
      </c>
      <c r="H198" s="40">
        <v>147.738</v>
      </c>
      <c r="I198" s="40">
        <v>0</v>
      </c>
      <c r="J198" s="39"/>
      <c r="K198" s="42">
        <f t="shared" si="5"/>
        <v>380.08799999999997</v>
      </c>
      <c r="M198" s="56">
        <v>18.466326297218632</v>
      </c>
    </row>
    <row r="199" spans="1:13" x14ac:dyDescent="0.2">
      <c r="A199" s="4">
        <f t="shared" si="4"/>
        <v>7</v>
      </c>
      <c r="B199" s="35">
        <v>40733</v>
      </c>
      <c r="C199" s="39">
        <v>16.483000000000001</v>
      </c>
      <c r="D199" s="40">
        <v>24.106000000000002</v>
      </c>
      <c r="E199" s="40">
        <v>160.262</v>
      </c>
      <c r="F199" s="40">
        <v>0</v>
      </c>
      <c r="G199" s="40">
        <v>0</v>
      </c>
      <c r="H199" s="40">
        <v>148.291</v>
      </c>
      <c r="I199" s="40">
        <v>0</v>
      </c>
      <c r="J199" s="39"/>
      <c r="K199" s="42">
        <f t="shared" si="5"/>
        <v>349.142</v>
      </c>
      <c r="M199" s="56">
        <v>17.789284615922771</v>
      </c>
    </row>
    <row r="200" spans="1:13" x14ac:dyDescent="0.2">
      <c r="A200" s="4">
        <f t="shared" si="4"/>
        <v>7</v>
      </c>
      <c r="B200" s="35">
        <v>40734</v>
      </c>
      <c r="C200" s="39">
        <v>17.754999999999999</v>
      </c>
      <c r="D200" s="40">
        <v>10.021000000000001</v>
      </c>
      <c r="E200" s="40">
        <v>152.351</v>
      </c>
      <c r="F200" s="40">
        <v>0</v>
      </c>
      <c r="G200" s="40">
        <v>0</v>
      </c>
      <c r="H200" s="40">
        <v>141.13499999999999</v>
      </c>
      <c r="I200" s="40">
        <v>0</v>
      </c>
      <c r="J200" s="39"/>
      <c r="K200" s="42">
        <f t="shared" si="5"/>
        <v>321.262</v>
      </c>
      <c r="M200" s="56">
        <v>16.505660531615575</v>
      </c>
    </row>
    <row r="201" spans="1:13" x14ac:dyDescent="0.2">
      <c r="A201" s="4">
        <f t="shared" si="4"/>
        <v>7</v>
      </c>
      <c r="B201" s="35">
        <v>40735</v>
      </c>
      <c r="C201" s="39">
        <v>33.945999999999998</v>
      </c>
      <c r="D201" s="40">
        <v>8.7829999999999995</v>
      </c>
      <c r="E201" s="40">
        <v>187.417</v>
      </c>
      <c r="F201" s="40">
        <v>0</v>
      </c>
      <c r="G201" s="40">
        <v>0</v>
      </c>
      <c r="H201" s="40">
        <v>137.672</v>
      </c>
      <c r="I201" s="40">
        <v>0</v>
      </c>
      <c r="J201" s="39"/>
      <c r="K201" s="42">
        <f t="shared" si="5"/>
        <v>367.81799999999998</v>
      </c>
      <c r="M201" s="56">
        <v>18.997216123329039</v>
      </c>
    </row>
    <row r="202" spans="1:13" x14ac:dyDescent="0.2">
      <c r="A202" s="4">
        <f t="shared" ref="A202:A265" si="6">+IF(ISBLANK($B202),"",MONTH($B202))</f>
        <v>7</v>
      </c>
      <c r="B202" s="35">
        <v>40736</v>
      </c>
      <c r="C202" s="39">
        <v>27.687000000000001</v>
      </c>
      <c r="D202" s="40">
        <v>12.061</v>
      </c>
      <c r="E202" s="40">
        <v>176.62200000000001</v>
      </c>
      <c r="F202" s="40">
        <v>0</v>
      </c>
      <c r="G202" s="40">
        <v>0</v>
      </c>
      <c r="H202" s="40">
        <v>147.16200000000001</v>
      </c>
      <c r="I202" s="40">
        <v>0</v>
      </c>
      <c r="J202" s="39"/>
      <c r="K202" s="42">
        <f t="shared" ref="K202:K265" si="7">+SUM(C202:J202)</f>
        <v>363.53200000000004</v>
      </c>
      <c r="M202" s="56">
        <v>17.957413423672016</v>
      </c>
    </row>
    <row r="203" spans="1:13" x14ac:dyDescent="0.2">
      <c r="A203" s="4">
        <f t="shared" si="6"/>
        <v>7</v>
      </c>
      <c r="B203" s="35">
        <v>40737</v>
      </c>
      <c r="C203" s="39">
        <v>27.748999999999999</v>
      </c>
      <c r="D203" s="40">
        <v>2.577</v>
      </c>
      <c r="E203" s="40">
        <v>193.44800000000001</v>
      </c>
      <c r="F203" s="40">
        <v>0.122</v>
      </c>
      <c r="G203" s="40">
        <v>0</v>
      </c>
      <c r="H203" s="40">
        <v>146.95400000000001</v>
      </c>
      <c r="I203" s="40">
        <v>0</v>
      </c>
      <c r="J203" s="39"/>
      <c r="K203" s="42">
        <f t="shared" si="7"/>
        <v>370.85</v>
      </c>
      <c r="M203" s="56">
        <v>18.867050823510475</v>
      </c>
    </row>
    <row r="204" spans="1:13" x14ac:dyDescent="0.2">
      <c r="A204" s="4">
        <f t="shared" si="6"/>
        <v>7</v>
      </c>
      <c r="B204" s="35">
        <v>40738</v>
      </c>
      <c r="C204" s="39">
        <v>27.948</v>
      </c>
      <c r="D204" s="40">
        <v>2.863</v>
      </c>
      <c r="E204" s="40">
        <v>190.39699999999999</v>
      </c>
      <c r="F204" s="40">
        <v>0</v>
      </c>
      <c r="G204" s="40">
        <v>0</v>
      </c>
      <c r="H204" s="40">
        <v>146.02799999999999</v>
      </c>
      <c r="I204" s="40">
        <v>0</v>
      </c>
      <c r="J204" s="39"/>
      <c r="K204" s="42">
        <f t="shared" si="7"/>
        <v>367.23599999999999</v>
      </c>
      <c r="M204" s="56">
        <v>18.438766870425052</v>
      </c>
    </row>
    <row r="205" spans="1:13" x14ac:dyDescent="0.2">
      <c r="A205" s="4">
        <f t="shared" si="6"/>
        <v>7</v>
      </c>
      <c r="B205" s="35">
        <v>40739</v>
      </c>
      <c r="C205" s="39">
        <v>35.408999999999999</v>
      </c>
      <c r="D205" s="40">
        <v>16.491</v>
      </c>
      <c r="E205" s="40">
        <v>176.61600000000001</v>
      </c>
      <c r="F205" s="40">
        <v>0</v>
      </c>
      <c r="G205" s="40">
        <v>5.55</v>
      </c>
      <c r="H205" s="40">
        <v>132.149</v>
      </c>
      <c r="I205" s="40">
        <v>0</v>
      </c>
      <c r="J205" s="39"/>
      <c r="K205" s="42">
        <f t="shared" si="7"/>
        <v>366.21500000000003</v>
      </c>
      <c r="M205" s="56">
        <v>18.209698604121314</v>
      </c>
    </row>
    <row r="206" spans="1:13" x14ac:dyDescent="0.2">
      <c r="A206" s="4">
        <f t="shared" si="6"/>
        <v>7</v>
      </c>
      <c r="B206" s="35">
        <v>40740</v>
      </c>
      <c r="C206" s="39">
        <v>26.456</v>
      </c>
      <c r="D206" s="40">
        <v>0.64500000000000002</v>
      </c>
      <c r="E206" s="40">
        <v>191.09800000000001</v>
      </c>
      <c r="F206" s="40">
        <v>19.686</v>
      </c>
      <c r="G206" s="40">
        <v>16.57</v>
      </c>
      <c r="H206" s="40">
        <v>77.218000000000004</v>
      </c>
      <c r="I206" s="40">
        <v>0</v>
      </c>
      <c r="J206" s="39"/>
      <c r="K206" s="42">
        <f t="shared" si="7"/>
        <v>331.673</v>
      </c>
      <c r="M206" s="56">
        <v>17.06420617201977</v>
      </c>
    </row>
    <row r="207" spans="1:13" x14ac:dyDescent="0.2">
      <c r="A207" s="4">
        <f t="shared" si="6"/>
        <v>7</v>
      </c>
      <c r="B207" s="35">
        <v>40741</v>
      </c>
      <c r="C207" s="39">
        <v>18.731000000000002</v>
      </c>
      <c r="D207" s="40">
        <v>0</v>
      </c>
      <c r="E207" s="40">
        <v>209.089</v>
      </c>
      <c r="F207" s="40">
        <v>25.876000000000001</v>
      </c>
      <c r="G207" s="40">
        <v>30.510999999999999</v>
      </c>
      <c r="H207" s="40">
        <v>46.703000000000003</v>
      </c>
      <c r="I207" s="40">
        <v>0</v>
      </c>
      <c r="J207" s="39"/>
      <c r="K207" s="42">
        <f t="shared" si="7"/>
        <v>330.90999999999997</v>
      </c>
      <c r="M207" s="56">
        <v>16.607354482873919</v>
      </c>
    </row>
    <row r="208" spans="1:13" x14ac:dyDescent="0.2">
      <c r="A208" s="4">
        <f t="shared" si="6"/>
        <v>7</v>
      </c>
      <c r="B208" s="35">
        <v>40742</v>
      </c>
      <c r="C208" s="39">
        <v>30.065000000000001</v>
      </c>
      <c r="D208" s="40">
        <v>21.547999999999998</v>
      </c>
      <c r="E208" s="40">
        <v>206.50899999999999</v>
      </c>
      <c r="F208" s="40">
        <v>43.994999999999997</v>
      </c>
      <c r="G208" s="40">
        <v>40.030999999999999</v>
      </c>
      <c r="H208" s="40">
        <v>27.777000000000001</v>
      </c>
      <c r="I208" s="40">
        <v>0</v>
      </c>
      <c r="J208" s="39"/>
      <c r="K208" s="42">
        <f t="shared" si="7"/>
        <v>369.92499999999995</v>
      </c>
      <c r="M208" s="56">
        <v>17.932089321640181</v>
      </c>
    </row>
    <row r="209" spans="1:13" x14ac:dyDescent="0.2">
      <c r="A209" s="4">
        <f t="shared" si="6"/>
        <v>7</v>
      </c>
      <c r="B209" s="35">
        <v>40743</v>
      </c>
      <c r="C209" s="39">
        <v>41.606000000000002</v>
      </c>
      <c r="D209" s="40">
        <v>12.018000000000001</v>
      </c>
      <c r="E209" s="40">
        <v>203.876</v>
      </c>
      <c r="F209" s="40">
        <v>41.707999999999998</v>
      </c>
      <c r="G209" s="40">
        <v>61.587000000000003</v>
      </c>
      <c r="H209" s="40">
        <v>26.425000000000001</v>
      </c>
      <c r="I209" s="40">
        <v>0</v>
      </c>
      <c r="J209" s="39"/>
      <c r="K209" s="42">
        <f t="shared" si="7"/>
        <v>387.21999999999997</v>
      </c>
      <c r="M209" s="56">
        <v>18.481626623611913</v>
      </c>
    </row>
    <row r="210" spans="1:13" x14ac:dyDescent="0.2">
      <c r="A210" s="4">
        <f t="shared" si="6"/>
        <v>7</v>
      </c>
      <c r="B210" s="35">
        <v>40744</v>
      </c>
      <c r="C210" s="39">
        <v>31.582000000000001</v>
      </c>
      <c r="D210" s="40">
        <v>0</v>
      </c>
      <c r="E210" s="40">
        <v>204.327</v>
      </c>
      <c r="F210" s="40">
        <v>40.975000000000001</v>
      </c>
      <c r="G210" s="40">
        <v>40.814</v>
      </c>
      <c r="H210" s="40">
        <v>65.765000000000001</v>
      </c>
      <c r="I210" s="40">
        <v>0</v>
      </c>
      <c r="J210" s="39"/>
      <c r="K210" s="42">
        <f t="shared" si="7"/>
        <v>383.46300000000002</v>
      </c>
      <c r="M210" s="56">
        <v>17.587234610608597</v>
      </c>
    </row>
    <row r="211" spans="1:13" x14ac:dyDescent="0.2">
      <c r="A211" s="4">
        <f t="shared" si="6"/>
        <v>7</v>
      </c>
      <c r="B211" s="35">
        <v>40745</v>
      </c>
      <c r="C211" s="39">
        <v>22.468</v>
      </c>
      <c r="D211" s="40">
        <v>32.386000000000003</v>
      </c>
      <c r="E211" s="40">
        <v>181.26499999999999</v>
      </c>
      <c r="F211" s="40">
        <v>0.90700000000000003</v>
      </c>
      <c r="G211" s="40">
        <v>5.1130000000000004</v>
      </c>
      <c r="H211" s="40">
        <v>154.44</v>
      </c>
      <c r="I211" s="40">
        <v>0</v>
      </c>
      <c r="J211" s="39"/>
      <c r="K211" s="42">
        <f t="shared" si="7"/>
        <v>396.57899999999995</v>
      </c>
      <c r="M211" s="56">
        <v>18.856542251149317</v>
      </c>
    </row>
    <row r="212" spans="1:13" x14ac:dyDescent="0.2">
      <c r="A212" s="4">
        <f t="shared" si="6"/>
        <v>7</v>
      </c>
      <c r="B212" s="35">
        <v>40746</v>
      </c>
      <c r="C212" s="39">
        <v>29.026</v>
      </c>
      <c r="D212" s="40">
        <v>11.454000000000001</v>
      </c>
      <c r="E212" s="40">
        <v>197.41399999999999</v>
      </c>
      <c r="F212" s="40">
        <v>0</v>
      </c>
      <c r="G212" s="40">
        <v>7.8170000000000002</v>
      </c>
      <c r="H212" s="40">
        <v>153.75</v>
      </c>
      <c r="I212" s="40">
        <v>0</v>
      </c>
      <c r="J212" s="39"/>
      <c r="K212" s="42">
        <f t="shared" si="7"/>
        <v>399.46100000000001</v>
      </c>
      <c r="M212" s="56">
        <v>18.672603953887265</v>
      </c>
    </row>
    <row r="213" spans="1:13" x14ac:dyDescent="0.2">
      <c r="A213" s="4">
        <f t="shared" si="6"/>
        <v>7</v>
      </c>
      <c r="B213" s="35">
        <v>40747</v>
      </c>
      <c r="C213" s="39">
        <v>20.260000000000002</v>
      </c>
      <c r="D213" s="40">
        <v>23.053000000000001</v>
      </c>
      <c r="E213" s="40">
        <v>165.23</v>
      </c>
      <c r="F213" s="40">
        <v>0</v>
      </c>
      <c r="G213" s="40">
        <v>0</v>
      </c>
      <c r="H213" s="40">
        <v>153.23500000000001</v>
      </c>
      <c r="I213" s="40">
        <v>0</v>
      </c>
      <c r="J213" s="39"/>
      <c r="K213" s="42">
        <f t="shared" si="7"/>
        <v>361.77800000000002</v>
      </c>
      <c r="M213" s="56">
        <v>17.33641267086276</v>
      </c>
    </row>
    <row r="214" spans="1:13" x14ac:dyDescent="0.2">
      <c r="A214" s="4">
        <f t="shared" si="6"/>
        <v>7</v>
      </c>
      <c r="B214" s="35">
        <v>40748</v>
      </c>
      <c r="C214" s="39">
        <v>10.808999999999999</v>
      </c>
      <c r="D214" s="40">
        <v>8.1690000000000005</v>
      </c>
      <c r="E214" s="40">
        <v>168.60400000000001</v>
      </c>
      <c r="F214" s="40">
        <v>0</v>
      </c>
      <c r="G214" s="40">
        <v>0</v>
      </c>
      <c r="H214" s="40">
        <v>151.274</v>
      </c>
      <c r="I214" s="40">
        <v>0</v>
      </c>
      <c r="J214" s="39"/>
      <c r="K214" s="42">
        <f t="shared" si="7"/>
        <v>338.85599999999999</v>
      </c>
      <c r="M214" s="56">
        <v>16.697684995966984</v>
      </c>
    </row>
    <row r="215" spans="1:13" x14ac:dyDescent="0.2">
      <c r="A215" s="4">
        <f t="shared" si="6"/>
        <v>7</v>
      </c>
      <c r="B215" s="35">
        <v>40749</v>
      </c>
      <c r="C215" s="39">
        <v>17.553000000000001</v>
      </c>
      <c r="D215" s="40">
        <v>0</v>
      </c>
      <c r="E215" s="40">
        <v>192.51499999999999</v>
      </c>
      <c r="F215" s="40">
        <v>0</v>
      </c>
      <c r="G215" s="40">
        <v>0</v>
      </c>
      <c r="H215" s="40">
        <v>155.011</v>
      </c>
      <c r="I215" s="40">
        <v>0</v>
      </c>
      <c r="J215" s="39"/>
      <c r="K215" s="42">
        <f t="shared" si="7"/>
        <v>365.07899999999995</v>
      </c>
      <c r="M215" s="56">
        <v>17.992435955075251</v>
      </c>
    </row>
    <row r="216" spans="1:13" x14ac:dyDescent="0.2">
      <c r="A216" s="4">
        <f t="shared" si="6"/>
        <v>7</v>
      </c>
      <c r="B216" s="35">
        <v>40750</v>
      </c>
      <c r="C216" s="39">
        <v>28.722999999999999</v>
      </c>
      <c r="D216" s="40">
        <v>0</v>
      </c>
      <c r="E216" s="40">
        <v>207.042</v>
      </c>
      <c r="F216" s="40">
        <v>4.8250000000000002</v>
      </c>
      <c r="G216" s="40">
        <v>0</v>
      </c>
      <c r="H216" s="40">
        <v>154.45500000000001</v>
      </c>
      <c r="I216" s="40">
        <v>0</v>
      </c>
      <c r="J216" s="39"/>
      <c r="K216" s="42">
        <f t="shared" si="7"/>
        <v>395.04499999999996</v>
      </c>
      <c r="M216" s="56">
        <v>19.315291673209735</v>
      </c>
    </row>
    <row r="217" spans="1:13" x14ac:dyDescent="0.2">
      <c r="A217" s="4">
        <f t="shared" si="6"/>
        <v>7</v>
      </c>
      <c r="B217" s="35">
        <v>40751</v>
      </c>
      <c r="C217" s="39">
        <v>30.385000000000002</v>
      </c>
      <c r="D217" s="40">
        <v>0</v>
      </c>
      <c r="E217" s="40">
        <v>213.923</v>
      </c>
      <c r="F217" s="40">
        <v>5.2210000000000001</v>
      </c>
      <c r="G217" s="40">
        <v>1.4079999999999999</v>
      </c>
      <c r="H217" s="40">
        <v>154.679</v>
      </c>
      <c r="I217" s="40">
        <v>0</v>
      </c>
      <c r="J217" s="39"/>
      <c r="K217" s="42">
        <f t="shared" si="7"/>
        <v>405.61599999999999</v>
      </c>
      <c r="M217" s="56">
        <v>19.085912091704031</v>
      </c>
    </row>
    <row r="218" spans="1:13" x14ac:dyDescent="0.2">
      <c r="A218" s="4">
        <f t="shared" si="6"/>
        <v>7</v>
      </c>
      <c r="B218" s="35">
        <v>40752</v>
      </c>
      <c r="C218" s="39">
        <v>29.765999999999998</v>
      </c>
      <c r="D218" s="40">
        <v>0</v>
      </c>
      <c r="E218" s="40">
        <v>205.387</v>
      </c>
      <c r="F218" s="40">
        <v>7.4130000000000003</v>
      </c>
      <c r="G218" s="40">
        <v>2.8730000000000002</v>
      </c>
      <c r="H218" s="40">
        <v>147.77000000000001</v>
      </c>
      <c r="I218" s="40">
        <v>0</v>
      </c>
      <c r="J218" s="39"/>
      <c r="K218" s="42">
        <f t="shared" si="7"/>
        <v>393.209</v>
      </c>
      <c r="M218" s="56">
        <v>18.614344972797937</v>
      </c>
    </row>
    <row r="219" spans="1:13" x14ac:dyDescent="0.2">
      <c r="A219" s="4">
        <f t="shared" si="6"/>
        <v>7</v>
      </c>
      <c r="B219" s="35">
        <v>40753</v>
      </c>
      <c r="C219" s="39">
        <v>26.832999999999998</v>
      </c>
      <c r="D219" s="40">
        <v>0</v>
      </c>
      <c r="E219" s="40">
        <v>221.66300000000001</v>
      </c>
      <c r="F219" s="40">
        <v>35.557000000000002</v>
      </c>
      <c r="G219" s="40">
        <v>33.436999999999998</v>
      </c>
      <c r="H219" s="40">
        <v>78.373999999999995</v>
      </c>
      <c r="I219" s="40">
        <v>0</v>
      </c>
      <c r="J219" s="39"/>
      <c r="K219" s="42">
        <f t="shared" si="7"/>
        <v>395.86400000000003</v>
      </c>
      <c r="M219" s="56">
        <v>18.509633362930764</v>
      </c>
    </row>
    <row r="220" spans="1:13" x14ac:dyDescent="0.2">
      <c r="A220" s="4">
        <f t="shared" si="6"/>
        <v>7</v>
      </c>
      <c r="B220" s="35">
        <v>40754</v>
      </c>
      <c r="C220" s="39">
        <v>24.927</v>
      </c>
      <c r="D220" s="40">
        <v>2.1619999999999999</v>
      </c>
      <c r="E220" s="40">
        <v>209.12899999999999</v>
      </c>
      <c r="F220" s="40">
        <v>49.581999999999994</v>
      </c>
      <c r="G220" s="40">
        <v>48.503</v>
      </c>
      <c r="H220" s="40">
        <v>46.811999999999998</v>
      </c>
      <c r="I220" s="40">
        <v>0</v>
      </c>
      <c r="J220" s="39"/>
      <c r="K220" s="42">
        <f t="shared" si="7"/>
        <v>381.11499999999995</v>
      </c>
      <c r="M220" s="56">
        <v>18.235875688611003</v>
      </c>
    </row>
    <row r="221" spans="1:13" x14ac:dyDescent="0.2">
      <c r="A221" s="4">
        <f t="shared" si="6"/>
        <v>7</v>
      </c>
      <c r="B221" s="35">
        <v>40755</v>
      </c>
      <c r="C221" s="39">
        <v>5.1059999999999999</v>
      </c>
      <c r="D221" s="40">
        <v>30.488</v>
      </c>
      <c r="E221" s="40">
        <v>186.417</v>
      </c>
      <c r="F221" s="40">
        <v>48.185000000000002</v>
      </c>
      <c r="G221" s="40">
        <v>31.617999999999999</v>
      </c>
      <c r="H221" s="40">
        <v>37.942999999999998</v>
      </c>
      <c r="I221" s="40">
        <v>0</v>
      </c>
      <c r="J221" s="39"/>
      <c r="K221" s="42">
        <f t="shared" si="7"/>
        <v>339.75700000000001</v>
      </c>
      <c r="M221" s="56">
        <v>17.358096931156442</v>
      </c>
    </row>
    <row r="222" spans="1:13" x14ac:dyDescent="0.2">
      <c r="A222" s="4">
        <f t="shared" si="6"/>
        <v>8</v>
      </c>
      <c r="B222" s="35">
        <v>40756</v>
      </c>
      <c r="C222" s="39">
        <v>22.375</v>
      </c>
      <c r="D222" s="40">
        <v>22.977</v>
      </c>
      <c r="E222" s="40">
        <v>207.119</v>
      </c>
      <c r="F222" s="40">
        <v>58.917999999999999</v>
      </c>
      <c r="G222" s="40">
        <v>4.8179999999999996</v>
      </c>
      <c r="H222" s="40">
        <v>71.992000000000004</v>
      </c>
      <c r="I222" s="40">
        <v>0</v>
      </c>
      <c r="J222" s="39"/>
      <c r="K222" s="42">
        <f t="shared" si="7"/>
        <v>388.19900000000001</v>
      </c>
      <c r="M222" s="56">
        <v>19.169455908311818</v>
      </c>
    </row>
    <row r="223" spans="1:13" x14ac:dyDescent="0.2">
      <c r="A223" s="4">
        <f t="shared" si="6"/>
        <v>8</v>
      </c>
      <c r="B223" s="35">
        <v>40757</v>
      </c>
      <c r="C223" s="39">
        <v>16.584</v>
      </c>
      <c r="D223" s="40">
        <v>17.594000000000001</v>
      </c>
      <c r="E223" s="40">
        <v>208.018</v>
      </c>
      <c r="F223" s="40">
        <v>26.143000000000001</v>
      </c>
      <c r="G223" s="40">
        <v>0</v>
      </c>
      <c r="H223" s="40">
        <v>129.11000000000001</v>
      </c>
      <c r="I223" s="40">
        <v>0</v>
      </c>
      <c r="J223" s="39"/>
      <c r="K223" s="42">
        <f t="shared" si="7"/>
        <v>397.44900000000001</v>
      </c>
      <c r="M223" s="56">
        <v>18.368254134160999</v>
      </c>
    </row>
    <row r="224" spans="1:13" x14ac:dyDescent="0.2">
      <c r="A224" s="4">
        <f t="shared" si="6"/>
        <v>8</v>
      </c>
      <c r="B224" s="35">
        <v>40758</v>
      </c>
      <c r="C224" s="39">
        <v>28.137</v>
      </c>
      <c r="D224" s="40">
        <v>1.6739999999999999</v>
      </c>
      <c r="E224" s="40">
        <v>214.97</v>
      </c>
      <c r="F224" s="40">
        <v>76.441999999999993</v>
      </c>
      <c r="G224" s="40">
        <v>0</v>
      </c>
      <c r="H224" s="40">
        <v>83.459000000000003</v>
      </c>
      <c r="I224" s="40">
        <v>0</v>
      </c>
      <c r="J224" s="39"/>
      <c r="K224" s="42">
        <f t="shared" si="7"/>
        <v>404.68200000000002</v>
      </c>
      <c r="M224" s="56">
        <v>18.868877539397875</v>
      </c>
    </row>
    <row r="225" spans="1:23" x14ac:dyDescent="0.2">
      <c r="A225" s="4">
        <f t="shared" si="6"/>
        <v>8</v>
      </c>
      <c r="B225" s="35">
        <v>40759</v>
      </c>
      <c r="C225" s="39">
        <v>39.465000000000003</v>
      </c>
      <c r="D225" s="40">
        <v>0</v>
      </c>
      <c r="E225" s="40">
        <v>206.48400000000001</v>
      </c>
      <c r="F225" s="40">
        <v>89.742999999999995</v>
      </c>
      <c r="G225" s="40">
        <v>4.1150000000000002</v>
      </c>
      <c r="H225" s="40">
        <v>48.594999999999999</v>
      </c>
      <c r="I225" s="40">
        <v>0</v>
      </c>
      <c r="J225" s="39"/>
      <c r="K225" s="42">
        <f t="shared" si="7"/>
        <v>388.40200000000004</v>
      </c>
      <c r="M225" s="56">
        <v>17.44818379999926</v>
      </c>
      <c r="N225" s="7"/>
      <c r="O225" s="7"/>
      <c r="P225" s="7"/>
      <c r="Q225" s="7"/>
      <c r="R225" s="7"/>
      <c r="S225" s="7"/>
      <c r="T225" s="7"/>
      <c r="U225" s="7"/>
      <c r="V225" s="7"/>
      <c r="W225" s="7"/>
    </row>
    <row r="226" spans="1:23" x14ac:dyDescent="0.2">
      <c r="A226" s="4">
        <f t="shared" si="6"/>
        <v>8</v>
      </c>
      <c r="B226" s="35">
        <v>40760</v>
      </c>
      <c r="C226" s="39">
        <v>24.035</v>
      </c>
      <c r="D226" s="40">
        <v>17.568000000000001</v>
      </c>
      <c r="E226" s="40">
        <v>207.82499999999999</v>
      </c>
      <c r="F226" s="40">
        <v>112.529</v>
      </c>
      <c r="G226" s="40">
        <v>1.6479999999999999</v>
      </c>
      <c r="H226" s="40">
        <v>41.341000000000001</v>
      </c>
      <c r="I226" s="40">
        <v>0</v>
      </c>
      <c r="J226" s="39"/>
      <c r="K226" s="42">
        <f t="shared" si="7"/>
        <v>404.94600000000003</v>
      </c>
      <c r="M226" s="57">
        <v>18.376944376623847</v>
      </c>
      <c r="N226" s="7"/>
      <c r="O226" s="7"/>
      <c r="P226" s="7"/>
      <c r="Q226" s="7"/>
      <c r="R226" s="7"/>
      <c r="S226" s="7"/>
      <c r="T226" s="7"/>
      <c r="U226" s="7"/>
      <c r="V226" s="7"/>
      <c r="W226" s="7"/>
    </row>
    <row r="227" spans="1:23" x14ac:dyDescent="0.2">
      <c r="A227" s="4">
        <f t="shared" si="6"/>
        <v>8</v>
      </c>
      <c r="B227" s="35">
        <v>40761</v>
      </c>
      <c r="C227" s="39">
        <v>20.713999999999999</v>
      </c>
      <c r="D227" s="40">
        <v>4.5</v>
      </c>
      <c r="E227" s="40">
        <v>194.404</v>
      </c>
      <c r="F227" s="40">
        <v>112.996</v>
      </c>
      <c r="G227" s="40">
        <v>0</v>
      </c>
      <c r="H227" s="40">
        <v>31.324999999999999</v>
      </c>
      <c r="I227" s="40">
        <v>0</v>
      </c>
      <c r="J227" s="39"/>
      <c r="K227" s="42">
        <f t="shared" si="7"/>
        <v>363.93899999999996</v>
      </c>
      <c r="M227" s="57">
        <v>17.012491057473948</v>
      </c>
      <c r="N227" s="7"/>
      <c r="O227" s="7"/>
      <c r="P227" s="7"/>
      <c r="Q227" s="7"/>
      <c r="R227" s="7"/>
      <c r="S227" s="7"/>
      <c r="T227" s="7"/>
      <c r="U227" s="7"/>
      <c r="V227" s="7"/>
      <c r="W227" s="7"/>
    </row>
    <row r="228" spans="1:23" x14ac:dyDescent="0.2">
      <c r="A228" s="4">
        <f t="shared" si="6"/>
        <v>8</v>
      </c>
      <c r="B228" s="35">
        <v>40762</v>
      </c>
      <c r="C228" s="39">
        <v>29.016999999999999</v>
      </c>
      <c r="D228" s="40">
        <v>0</v>
      </c>
      <c r="E228" s="40">
        <v>198.22499999999999</v>
      </c>
      <c r="F228" s="40">
        <v>94.366</v>
      </c>
      <c r="G228" s="40">
        <v>0</v>
      </c>
      <c r="H228" s="40">
        <v>17.344000000000001</v>
      </c>
      <c r="I228" s="40">
        <v>0</v>
      </c>
      <c r="J228" s="39"/>
      <c r="K228" s="42">
        <f t="shared" si="7"/>
        <v>338.952</v>
      </c>
      <c r="M228" s="57">
        <v>16.749587364115417</v>
      </c>
      <c r="N228" s="7"/>
      <c r="O228" s="7"/>
      <c r="P228" s="7"/>
      <c r="Q228" s="7"/>
      <c r="R228" s="7"/>
      <c r="S228" s="7"/>
      <c r="T228" s="7"/>
      <c r="U228" s="7"/>
      <c r="V228" s="7"/>
      <c r="W228" s="7"/>
    </row>
    <row r="229" spans="1:23" x14ac:dyDescent="0.2">
      <c r="A229" s="4">
        <f t="shared" si="6"/>
        <v>8</v>
      </c>
      <c r="B229" s="35">
        <v>40763</v>
      </c>
      <c r="C229" s="39">
        <v>50.423999999999999</v>
      </c>
      <c r="D229" s="40">
        <v>2.59</v>
      </c>
      <c r="E229" s="40">
        <v>209.86</v>
      </c>
      <c r="F229" s="40">
        <v>99.840999999999994</v>
      </c>
      <c r="G229" s="40">
        <v>0</v>
      </c>
      <c r="H229" s="40">
        <v>23.411999999999999</v>
      </c>
      <c r="I229" s="40">
        <v>0</v>
      </c>
      <c r="J229" s="39"/>
      <c r="K229" s="42">
        <f t="shared" si="7"/>
        <v>386.12700000000001</v>
      </c>
      <c r="M229" s="57">
        <v>18.162664462091946</v>
      </c>
      <c r="N229" s="7"/>
      <c r="O229" s="7"/>
      <c r="P229" s="7"/>
      <c r="Q229" s="7"/>
      <c r="R229" s="7"/>
      <c r="S229" s="7"/>
      <c r="T229" s="7"/>
      <c r="U229" s="7"/>
      <c r="V229" s="7"/>
      <c r="W229" s="7"/>
    </row>
    <row r="230" spans="1:23" x14ac:dyDescent="0.2">
      <c r="A230" s="4">
        <f t="shared" si="6"/>
        <v>8</v>
      </c>
      <c r="B230" s="35">
        <v>40764</v>
      </c>
      <c r="C230" s="39">
        <v>29.925000000000001</v>
      </c>
      <c r="D230" s="40">
        <v>2.7210000000000001</v>
      </c>
      <c r="E230" s="40">
        <v>203.21100000000001</v>
      </c>
      <c r="F230" s="40">
        <v>43.847000000000001</v>
      </c>
      <c r="G230" s="40">
        <v>0</v>
      </c>
      <c r="H230" s="40">
        <v>128.80600000000001</v>
      </c>
      <c r="I230" s="40">
        <v>0</v>
      </c>
      <c r="J230" s="39"/>
      <c r="K230" s="42">
        <f t="shared" si="7"/>
        <v>408.51</v>
      </c>
      <c r="M230" s="57">
        <v>18.9418261712011</v>
      </c>
      <c r="N230" s="7"/>
      <c r="O230" s="7"/>
      <c r="P230" s="7"/>
      <c r="Q230" s="7"/>
      <c r="R230" s="7"/>
      <c r="S230" s="7"/>
      <c r="T230" s="7"/>
      <c r="U230" s="7"/>
      <c r="V230" s="7"/>
      <c r="W230" s="7"/>
    </row>
    <row r="231" spans="1:23" x14ac:dyDescent="0.2">
      <c r="A231" s="4">
        <f t="shared" si="6"/>
        <v>8</v>
      </c>
      <c r="B231" s="35">
        <v>40765</v>
      </c>
      <c r="C231" s="39">
        <v>44.048000000000002</v>
      </c>
      <c r="D231" s="40">
        <v>1.26</v>
      </c>
      <c r="E231" s="40">
        <v>201.114</v>
      </c>
      <c r="F231" s="40">
        <v>13.462999999999999</v>
      </c>
      <c r="G231" s="40">
        <v>0</v>
      </c>
      <c r="H231" s="40">
        <v>154.816</v>
      </c>
      <c r="I231" s="40">
        <v>0</v>
      </c>
      <c r="J231" s="39"/>
      <c r="K231" s="42">
        <f t="shared" si="7"/>
        <v>414.70100000000002</v>
      </c>
      <c r="M231" s="57">
        <v>20.850381818897791</v>
      </c>
      <c r="N231" s="7"/>
      <c r="O231" s="7"/>
      <c r="P231" s="7"/>
      <c r="Q231" s="7"/>
      <c r="R231" s="7"/>
      <c r="S231" s="7"/>
      <c r="T231" s="7"/>
      <c r="U231" s="7"/>
      <c r="V231" s="7"/>
      <c r="W231" s="7"/>
    </row>
    <row r="232" spans="1:23" x14ac:dyDescent="0.2">
      <c r="A232" s="4">
        <f t="shared" si="6"/>
        <v>8</v>
      </c>
      <c r="B232" s="35">
        <v>40766</v>
      </c>
      <c r="C232" s="39">
        <v>31.422999999999998</v>
      </c>
      <c r="D232" s="40">
        <v>24.023</v>
      </c>
      <c r="E232" s="40">
        <v>205.62100000000001</v>
      </c>
      <c r="F232" s="40">
        <v>15.07</v>
      </c>
      <c r="G232" s="40">
        <v>0</v>
      </c>
      <c r="H232" s="40">
        <v>154.22499999999999</v>
      </c>
      <c r="I232" s="40">
        <v>0</v>
      </c>
      <c r="J232" s="39"/>
      <c r="K232" s="42">
        <f t="shared" si="7"/>
        <v>430.36199999999997</v>
      </c>
      <c r="M232" s="57">
        <v>19.852115010329271</v>
      </c>
      <c r="N232" s="7"/>
      <c r="O232" s="7"/>
      <c r="P232" s="7"/>
      <c r="Q232" s="7"/>
      <c r="R232" s="7"/>
      <c r="S232" s="7"/>
      <c r="T232" s="7"/>
      <c r="U232" s="7"/>
      <c r="V232" s="7"/>
      <c r="W232" s="7"/>
    </row>
    <row r="233" spans="1:23" x14ac:dyDescent="0.2">
      <c r="A233" s="4">
        <f t="shared" si="6"/>
        <v>8</v>
      </c>
      <c r="B233" s="35">
        <v>40767</v>
      </c>
      <c r="C233" s="39">
        <v>26.361999999999998</v>
      </c>
      <c r="D233" s="40">
        <v>0</v>
      </c>
      <c r="E233" s="40">
        <v>177.47</v>
      </c>
      <c r="F233" s="40">
        <v>12.492000000000001</v>
      </c>
      <c r="G233" s="40">
        <v>0</v>
      </c>
      <c r="H233" s="40">
        <v>153.97200000000001</v>
      </c>
      <c r="I233" s="40">
        <v>0</v>
      </c>
      <c r="J233" s="39"/>
      <c r="K233" s="42">
        <f t="shared" si="7"/>
        <v>370.29599999999999</v>
      </c>
      <c r="M233" s="57">
        <v>16.756249099897751</v>
      </c>
      <c r="N233" s="7"/>
      <c r="O233" s="7"/>
      <c r="P233" s="7"/>
      <c r="Q233" s="7"/>
      <c r="R233" s="7"/>
      <c r="S233" s="7"/>
      <c r="T233" s="7"/>
      <c r="U233" s="7"/>
      <c r="V233" s="7"/>
      <c r="W233" s="7"/>
    </row>
    <row r="234" spans="1:23" x14ac:dyDescent="0.2">
      <c r="A234" s="4">
        <f t="shared" si="6"/>
        <v>8</v>
      </c>
      <c r="B234" s="35">
        <v>40768</v>
      </c>
      <c r="C234" s="39">
        <v>20.904</v>
      </c>
      <c r="D234" s="40">
        <v>0</v>
      </c>
      <c r="E234" s="40">
        <v>200.40100000000001</v>
      </c>
      <c r="F234" s="40">
        <v>48.194000000000003</v>
      </c>
      <c r="G234" s="40">
        <v>0</v>
      </c>
      <c r="H234" s="40">
        <v>102.774</v>
      </c>
      <c r="I234" s="40">
        <v>0</v>
      </c>
      <c r="J234" s="39"/>
      <c r="K234" s="42">
        <f t="shared" si="7"/>
        <v>372.27300000000002</v>
      </c>
      <c r="M234" s="57">
        <v>17.236118200575888</v>
      </c>
      <c r="N234" s="7"/>
      <c r="O234" s="7"/>
      <c r="P234" s="7"/>
      <c r="Q234" s="7"/>
      <c r="R234" s="7"/>
      <c r="S234" s="7"/>
      <c r="T234" s="7"/>
      <c r="U234" s="7"/>
      <c r="V234" s="7"/>
      <c r="W234" s="7"/>
    </row>
    <row r="235" spans="1:23" x14ac:dyDescent="0.2">
      <c r="A235" s="4">
        <f t="shared" si="6"/>
        <v>8</v>
      </c>
      <c r="B235" s="35">
        <v>40769</v>
      </c>
      <c r="C235" s="39">
        <v>26.207999999999998</v>
      </c>
      <c r="D235" s="40">
        <v>10.087</v>
      </c>
      <c r="E235" s="40">
        <v>156.09899999999999</v>
      </c>
      <c r="F235" s="40">
        <v>35.640999999999998</v>
      </c>
      <c r="G235" s="40">
        <v>1.046</v>
      </c>
      <c r="H235" s="40">
        <v>83.334000000000003</v>
      </c>
      <c r="I235" s="40">
        <v>0</v>
      </c>
      <c r="J235" s="39"/>
      <c r="K235" s="42">
        <f t="shared" si="7"/>
        <v>312.41499999999996</v>
      </c>
      <c r="M235" s="57">
        <v>15.394768793482555</v>
      </c>
      <c r="N235" s="7"/>
      <c r="O235" s="7"/>
      <c r="P235" s="7"/>
      <c r="Q235" s="7"/>
      <c r="R235" s="7"/>
      <c r="S235" s="7"/>
      <c r="T235" s="7"/>
      <c r="U235" s="7"/>
      <c r="V235" s="7"/>
      <c r="W235" s="7"/>
    </row>
    <row r="236" spans="1:23" x14ac:dyDescent="0.2">
      <c r="A236" s="4">
        <f t="shared" si="6"/>
        <v>8</v>
      </c>
      <c r="B236" s="35">
        <v>40770</v>
      </c>
      <c r="C236" s="39">
        <v>42.787999999999997</v>
      </c>
      <c r="D236" s="40">
        <v>2.2570000000000001</v>
      </c>
      <c r="E236" s="40">
        <v>154.23500000000001</v>
      </c>
      <c r="F236" s="40">
        <v>71.188999999999993</v>
      </c>
      <c r="G236" s="40">
        <v>0</v>
      </c>
      <c r="H236" s="40">
        <v>52.058</v>
      </c>
      <c r="I236" s="40">
        <v>0</v>
      </c>
      <c r="J236" s="39"/>
      <c r="K236" s="42">
        <f t="shared" si="7"/>
        <v>322.52699999999999</v>
      </c>
      <c r="M236" s="57">
        <v>16.929030373348812</v>
      </c>
      <c r="N236" s="7"/>
      <c r="O236" s="7"/>
      <c r="P236" s="7"/>
      <c r="Q236" s="7"/>
      <c r="R236" s="7"/>
      <c r="S236" s="7"/>
      <c r="T236" s="7"/>
      <c r="U236" s="7"/>
      <c r="V236" s="7"/>
      <c r="W236" s="7"/>
    </row>
    <row r="237" spans="1:23" x14ac:dyDescent="0.2">
      <c r="A237" s="4">
        <f t="shared" si="6"/>
        <v>8</v>
      </c>
      <c r="B237" s="35">
        <v>40771</v>
      </c>
      <c r="C237" s="39">
        <v>85.626999999999995</v>
      </c>
      <c r="D237" s="40">
        <v>0</v>
      </c>
      <c r="E237" s="40">
        <v>155.55500000000001</v>
      </c>
      <c r="F237" s="40">
        <v>100.712</v>
      </c>
      <c r="G237" s="40">
        <v>6.0170000000000003</v>
      </c>
      <c r="H237" s="40">
        <v>32.82</v>
      </c>
      <c r="I237" s="40">
        <v>0</v>
      </c>
      <c r="J237" s="39"/>
      <c r="K237" s="42">
        <f t="shared" si="7"/>
        <v>380.73099999999999</v>
      </c>
      <c r="M237" s="57">
        <v>17.636037207953127</v>
      </c>
      <c r="N237" s="7"/>
      <c r="O237" s="7"/>
      <c r="P237" s="7"/>
      <c r="Q237" s="7"/>
      <c r="R237" s="7"/>
      <c r="S237" s="7"/>
      <c r="T237" s="7"/>
      <c r="U237" s="7"/>
      <c r="V237" s="7"/>
      <c r="W237" s="7"/>
    </row>
    <row r="238" spans="1:23" x14ac:dyDescent="0.2">
      <c r="A238" s="4">
        <f t="shared" si="6"/>
        <v>8</v>
      </c>
      <c r="B238" s="35">
        <v>40772</v>
      </c>
      <c r="C238" s="39">
        <v>107.027</v>
      </c>
      <c r="D238" s="40">
        <v>0</v>
      </c>
      <c r="E238" s="40">
        <v>137.36699999999999</v>
      </c>
      <c r="F238" s="40">
        <v>115.93</v>
      </c>
      <c r="G238" s="40">
        <v>4.891</v>
      </c>
      <c r="H238" s="40">
        <v>23.939</v>
      </c>
      <c r="I238" s="40">
        <v>0</v>
      </c>
      <c r="J238" s="39"/>
      <c r="K238" s="42">
        <f t="shared" si="7"/>
        <v>389.15400000000005</v>
      </c>
      <c r="M238" s="57">
        <v>18.074983147091505</v>
      </c>
      <c r="N238" s="7"/>
      <c r="O238" s="7"/>
      <c r="P238" s="7"/>
      <c r="Q238" s="7"/>
      <c r="R238" s="7"/>
      <c r="S238" s="7"/>
      <c r="T238" s="7"/>
      <c r="U238" s="7"/>
      <c r="V238" s="7"/>
      <c r="W238" s="7"/>
    </row>
    <row r="239" spans="1:23" x14ac:dyDescent="0.2">
      <c r="A239" s="4">
        <f t="shared" si="6"/>
        <v>8</v>
      </c>
      <c r="B239" s="35">
        <v>40773</v>
      </c>
      <c r="C239" s="39">
        <v>105.52200000000001</v>
      </c>
      <c r="D239" s="40">
        <v>10.317</v>
      </c>
      <c r="E239" s="40">
        <v>124.441</v>
      </c>
      <c r="F239" s="40">
        <v>114.05800000000001</v>
      </c>
      <c r="G239" s="40">
        <v>7.335</v>
      </c>
      <c r="H239" s="40">
        <v>17.021999999999998</v>
      </c>
      <c r="I239" s="40">
        <v>0</v>
      </c>
      <c r="J239" s="39"/>
      <c r="K239" s="42">
        <f t="shared" si="7"/>
        <v>378.69499999999999</v>
      </c>
      <c r="M239" s="57">
        <v>17.667707594629331</v>
      </c>
      <c r="N239" s="7"/>
      <c r="O239" s="7"/>
      <c r="P239" s="7"/>
      <c r="Q239" s="7"/>
      <c r="R239" s="7"/>
      <c r="S239" s="7"/>
      <c r="T239" s="7"/>
      <c r="U239" s="7"/>
      <c r="V239" s="7"/>
      <c r="W239" s="7"/>
    </row>
    <row r="240" spans="1:23" x14ac:dyDescent="0.2">
      <c r="A240" s="4">
        <f t="shared" si="6"/>
        <v>8</v>
      </c>
      <c r="B240" s="35">
        <v>40774</v>
      </c>
      <c r="C240" s="39">
        <v>96.811999999999998</v>
      </c>
      <c r="D240" s="40">
        <v>19.061</v>
      </c>
      <c r="E240" s="40">
        <v>127.879</v>
      </c>
      <c r="F240" s="40">
        <v>132.65799999999999</v>
      </c>
      <c r="G240" s="40">
        <v>0.36799999999999999</v>
      </c>
      <c r="H240" s="40">
        <v>12.355</v>
      </c>
      <c r="I240" s="40">
        <v>0</v>
      </c>
      <c r="J240" s="39"/>
      <c r="K240" s="42">
        <f t="shared" si="7"/>
        <v>389.13299999999998</v>
      </c>
      <c r="M240" s="57">
        <v>17.522025837663467</v>
      </c>
      <c r="N240" s="7"/>
      <c r="O240" s="7"/>
      <c r="P240" s="7"/>
      <c r="Q240" s="7"/>
      <c r="R240" s="7"/>
      <c r="S240" s="7"/>
      <c r="T240" s="7"/>
      <c r="U240" s="7"/>
      <c r="V240" s="7"/>
      <c r="W240" s="7"/>
    </row>
    <row r="241" spans="1:23" x14ac:dyDescent="0.2">
      <c r="A241" s="4">
        <f t="shared" si="6"/>
        <v>8</v>
      </c>
      <c r="B241" s="35">
        <v>40775</v>
      </c>
      <c r="C241" s="39">
        <v>93.361000000000004</v>
      </c>
      <c r="D241" s="40">
        <v>0</v>
      </c>
      <c r="E241" s="40">
        <v>115.179</v>
      </c>
      <c r="F241" s="40">
        <v>131.70400000000001</v>
      </c>
      <c r="G241" s="40">
        <v>0</v>
      </c>
      <c r="H241" s="40">
        <v>10.625999999999999</v>
      </c>
      <c r="I241" s="40">
        <v>0</v>
      </c>
      <c r="J241" s="39"/>
      <c r="K241" s="42">
        <f t="shared" si="7"/>
        <v>350.87</v>
      </c>
      <c r="M241" s="57">
        <v>16.833147764556571</v>
      </c>
      <c r="N241" s="7"/>
      <c r="O241" s="7"/>
      <c r="P241" s="7"/>
      <c r="Q241" s="7"/>
      <c r="R241" s="7"/>
      <c r="S241" s="7"/>
      <c r="T241" s="7"/>
      <c r="U241" s="7"/>
      <c r="V241" s="7"/>
      <c r="W241" s="7"/>
    </row>
    <row r="242" spans="1:23" x14ac:dyDescent="0.2">
      <c r="A242" s="4">
        <f t="shared" si="6"/>
        <v>8</v>
      </c>
      <c r="B242" s="35">
        <v>40776</v>
      </c>
      <c r="C242" s="39">
        <v>85.418999999999997</v>
      </c>
      <c r="D242" s="40">
        <v>0</v>
      </c>
      <c r="E242" s="40">
        <v>108.82</v>
      </c>
      <c r="F242" s="40">
        <v>110.932</v>
      </c>
      <c r="G242" s="40">
        <v>0</v>
      </c>
      <c r="H242" s="40">
        <v>9.4499999999999993</v>
      </c>
      <c r="I242" s="40">
        <v>0</v>
      </c>
      <c r="J242" s="39"/>
      <c r="K242" s="42">
        <f t="shared" si="7"/>
        <v>314.62099999999998</v>
      </c>
      <c r="M242" s="57">
        <v>16.054031882408022</v>
      </c>
      <c r="N242" s="7"/>
      <c r="O242" s="7"/>
      <c r="P242" s="7"/>
      <c r="Q242" s="7"/>
      <c r="R242" s="7"/>
      <c r="S242" s="7"/>
      <c r="T242" s="7"/>
      <c r="U242" s="7"/>
      <c r="V242" s="7"/>
      <c r="W242" s="7"/>
    </row>
    <row r="243" spans="1:23" x14ac:dyDescent="0.2">
      <c r="A243" s="4">
        <f t="shared" si="6"/>
        <v>8</v>
      </c>
      <c r="B243" s="35">
        <v>40777</v>
      </c>
      <c r="C243" s="39">
        <v>128.72</v>
      </c>
      <c r="D243" s="40">
        <v>17.837</v>
      </c>
      <c r="E243" s="40">
        <v>88.498999999999995</v>
      </c>
      <c r="F243" s="40">
        <v>110.283</v>
      </c>
      <c r="G243" s="40">
        <v>10.795999999999999</v>
      </c>
      <c r="H243" s="40">
        <v>9.625</v>
      </c>
      <c r="I243" s="40">
        <v>0</v>
      </c>
      <c r="J243" s="39"/>
      <c r="K243" s="42">
        <f t="shared" si="7"/>
        <v>365.76</v>
      </c>
      <c r="M243" s="57">
        <v>17.114565088965957</v>
      </c>
      <c r="N243" s="7"/>
      <c r="O243" s="7"/>
      <c r="P243" s="7"/>
      <c r="Q243" s="7"/>
      <c r="R243" s="7"/>
      <c r="S243" s="7"/>
      <c r="T243" s="7"/>
      <c r="U243" s="7"/>
      <c r="V243" s="7"/>
      <c r="W243" s="7"/>
    </row>
    <row r="244" spans="1:23" x14ac:dyDescent="0.2">
      <c r="A244" s="4">
        <f t="shared" si="6"/>
        <v>8</v>
      </c>
      <c r="B244" s="35">
        <v>40778</v>
      </c>
      <c r="C244" s="39">
        <v>132.852</v>
      </c>
      <c r="D244" s="40">
        <v>26.823</v>
      </c>
      <c r="E244" s="40">
        <v>66.018000000000001</v>
      </c>
      <c r="F244" s="40">
        <v>131.27000000000001</v>
      </c>
      <c r="G244" s="40">
        <v>11.911</v>
      </c>
      <c r="H244" s="40">
        <v>9.4689999999999994</v>
      </c>
      <c r="I244" s="40">
        <v>0</v>
      </c>
      <c r="J244" s="39"/>
      <c r="K244" s="42">
        <f t="shared" si="7"/>
        <v>378.34300000000002</v>
      </c>
      <c r="M244" s="57">
        <v>17.597197982128524</v>
      </c>
      <c r="N244" s="7"/>
      <c r="O244" s="7"/>
      <c r="P244" s="7"/>
      <c r="Q244" s="7"/>
      <c r="R244" s="7"/>
      <c r="S244" s="7"/>
      <c r="T244" s="7"/>
      <c r="U244" s="7"/>
      <c r="V244" s="7"/>
      <c r="W244" s="7"/>
    </row>
    <row r="245" spans="1:23" x14ac:dyDescent="0.2">
      <c r="A245" s="4">
        <f t="shared" si="6"/>
        <v>8</v>
      </c>
      <c r="B245" s="35">
        <v>40779</v>
      </c>
      <c r="C245" s="39">
        <v>142.642</v>
      </c>
      <c r="D245" s="40">
        <v>23.937000000000001</v>
      </c>
      <c r="E245" s="40">
        <v>72.400000000000006</v>
      </c>
      <c r="F245" s="40">
        <v>98.438000000000002</v>
      </c>
      <c r="G245" s="40">
        <v>17.175999999999998</v>
      </c>
      <c r="H245" s="40">
        <v>8.8330000000000002</v>
      </c>
      <c r="I245" s="40">
        <v>0</v>
      </c>
      <c r="J245" s="39"/>
      <c r="K245" s="42">
        <f t="shared" si="7"/>
        <v>363.42600000000004</v>
      </c>
      <c r="M245" s="57">
        <v>17.86279574117609</v>
      </c>
      <c r="N245" s="7"/>
      <c r="O245" s="7"/>
      <c r="P245" s="7"/>
      <c r="Q245" s="7"/>
      <c r="R245" s="7"/>
      <c r="S245" s="7"/>
      <c r="T245" s="7"/>
      <c r="U245" s="7"/>
      <c r="V245" s="7"/>
      <c r="W245" s="7"/>
    </row>
    <row r="246" spans="1:23" x14ac:dyDescent="0.2">
      <c r="A246" s="4">
        <f t="shared" si="6"/>
        <v>8</v>
      </c>
      <c r="B246" s="35">
        <v>40780</v>
      </c>
      <c r="C246" s="39">
        <v>161.643</v>
      </c>
      <c r="D246" s="40">
        <v>0</v>
      </c>
      <c r="E246" s="40">
        <v>83.605000000000004</v>
      </c>
      <c r="F246" s="40">
        <v>116.21</v>
      </c>
      <c r="G246" s="40">
        <v>22.512</v>
      </c>
      <c r="H246" s="40">
        <v>1.4370000000000001</v>
      </c>
      <c r="I246" s="40">
        <v>0</v>
      </c>
      <c r="J246" s="39"/>
      <c r="K246" s="42">
        <f t="shared" si="7"/>
        <v>385.40699999999998</v>
      </c>
      <c r="M246" s="57">
        <v>17.847199393929596</v>
      </c>
    </row>
    <row r="247" spans="1:23" x14ac:dyDescent="0.2">
      <c r="A247" s="4">
        <f t="shared" si="6"/>
        <v>8</v>
      </c>
      <c r="B247" s="35">
        <v>40781</v>
      </c>
      <c r="C247" s="39">
        <v>156.464</v>
      </c>
      <c r="D247" s="40">
        <v>0</v>
      </c>
      <c r="E247" s="40">
        <v>66.67</v>
      </c>
      <c r="F247" s="40">
        <v>126.083</v>
      </c>
      <c r="G247" s="40">
        <v>14.163</v>
      </c>
      <c r="H247" s="40">
        <v>12.964</v>
      </c>
      <c r="I247" s="40">
        <v>0</v>
      </c>
      <c r="J247" s="39"/>
      <c r="K247" s="42">
        <f t="shared" si="7"/>
        <v>376.34399999999999</v>
      </c>
      <c r="M247" s="56">
        <v>17.145045933494785</v>
      </c>
    </row>
    <row r="248" spans="1:23" x14ac:dyDescent="0.2">
      <c r="A248" s="4">
        <f t="shared" si="6"/>
        <v>8</v>
      </c>
      <c r="B248" s="35">
        <v>40782</v>
      </c>
      <c r="C248" s="39">
        <v>143.74100000000001</v>
      </c>
      <c r="D248" s="40">
        <v>18.065999999999999</v>
      </c>
      <c r="E248" s="40">
        <v>50.116999999999997</v>
      </c>
      <c r="F248" s="40">
        <v>100.913</v>
      </c>
      <c r="G248" s="40">
        <v>0</v>
      </c>
      <c r="H248" s="40">
        <v>43.883000000000003</v>
      </c>
      <c r="I248" s="40">
        <v>0</v>
      </c>
      <c r="J248" s="39"/>
      <c r="K248" s="42">
        <f t="shared" si="7"/>
        <v>356.71999999999997</v>
      </c>
      <c r="M248" s="56">
        <v>17.037943073679305</v>
      </c>
    </row>
    <row r="249" spans="1:23" x14ac:dyDescent="0.2">
      <c r="A249" s="4">
        <f t="shared" si="6"/>
        <v>8</v>
      </c>
      <c r="B249" s="35">
        <v>40783</v>
      </c>
      <c r="C249" s="39">
        <v>145.322</v>
      </c>
      <c r="D249" s="40">
        <v>0.53800000000000003</v>
      </c>
      <c r="E249" s="40">
        <v>59.771999999999998</v>
      </c>
      <c r="F249" s="40">
        <v>72.86</v>
      </c>
      <c r="G249" s="40">
        <v>0</v>
      </c>
      <c r="H249" s="40">
        <v>50.582000000000001</v>
      </c>
      <c r="I249" s="40">
        <v>0</v>
      </c>
      <c r="J249" s="39"/>
      <c r="K249" s="42">
        <f t="shared" si="7"/>
        <v>329.07400000000001</v>
      </c>
      <c r="M249" s="56">
        <v>15.763323186717781</v>
      </c>
    </row>
    <row r="250" spans="1:23" x14ac:dyDescent="0.2">
      <c r="A250" s="4">
        <f t="shared" si="6"/>
        <v>8</v>
      </c>
      <c r="B250" s="35">
        <v>40784</v>
      </c>
      <c r="C250" s="39">
        <v>151.25</v>
      </c>
      <c r="D250" s="40">
        <v>26.361000000000001</v>
      </c>
      <c r="E250" s="40">
        <v>51.247999999999998</v>
      </c>
      <c r="F250" s="40">
        <v>42.454000000000001</v>
      </c>
      <c r="G250" s="40">
        <v>2.097</v>
      </c>
      <c r="H250" s="40">
        <v>93.948999999999998</v>
      </c>
      <c r="I250" s="40">
        <v>0</v>
      </c>
      <c r="J250" s="39"/>
      <c r="K250" s="42">
        <f t="shared" si="7"/>
        <v>367.35899999999998</v>
      </c>
      <c r="M250" s="56">
        <v>17.601076813298874</v>
      </c>
    </row>
    <row r="251" spans="1:23" x14ac:dyDescent="0.2">
      <c r="A251" s="4">
        <f t="shared" si="6"/>
        <v>8</v>
      </c>
      <c r="B251" s="35">
        <v>40785</v>
      </c>
      <c r="C251" s="39">
        <v>145.63399999999999</v>
      </c>
      <c r="D251" s="40">
        <v>27.256</v>
      </c>
      <c r="E251" s="40">
        <v>50.040999999999997</v>
      </c>
      <c r="F251" s="40">
        <v>64.864000000000004</v>
      </c>
      <c r="G251" s="40">
        <v>0</v>
      </c>
      <c r="H251" s="40">
        <v>86.866</v>
      </c>
      <c r="I251" s="40">
        <v>0</v>
      </c>
      <c r="J251" s="39"/>
      <c r="K251" s="42">
        <f t="shared" si="7"/>
        <v>374.66099999999994</v>
      </c>
      <c r="M251" s="56">
        <v>17.623165310420497</v>
      </c>
    </row>
    <row r="252" spans="1:23" x14ac:dyDescent="0.2">
      <c r="A252" s="4">
        <f t="shared" si="6"/>
        <v>8</v>
      </c>
      <c r="B252" s="35">
        <v>40786</v>
      </c>
      <c r="C252" s="39">
        <v>162.113</v>
      </c>
      <c r="D252" s="40">
        <v>0</v>
      </c>
      <c r="E252" s="40">
        <v>59.539000000000001</v>
      </c>
      <c r="F252" s="40">
        <v>106.13800000000001</v>
      </c>
      <c r="G252" s="40">
        <v>7.4249999999999998</v>
      </c>
      <c r="H252" s="40">
        <v>42.475999999999999</v>
      </c>
      <c r="I252" s="40">
        <v>0</v>
      </c>
      <c r="J252" s="39"/>
      <c r="K252" s="42">
        <f t="shared" si="7"/>
        <v>377.69099999999997</v>
      </c>
      <c r="M252" s="56">
        <v>18.637573593190201</v>
      </c>
    </row>
    <row r="253" spans="1:23" x14ac:dyDescent="0.2">
      <c r="A253" s="4">
        <f t="shared" si="6"/>
        <v>9</v>
      </c>
      <c r="B253" s="35">
        <v>40787</v>
      </c>
      <c r="C253" s="39">
        <v>149.88499999999999</v>
      </c>
      <c r="D253" s="40">
        <v>3.8759999999999999</v>
      </c>
      <c r="E253" s="40">
        <v>70.715999999999994</v>
      </c>
      <c r="F253" s="40">
        <v>35.752000000000002</v>
      </c>
      <c r="G253" s="40">
        <v>85.674999999999997</v>
      </c>
      <c r="H253" s="40">
        <v>29.471</v>
      </c>
      <c r="I253" s="40">
        <v>0</v>
      </c>
      <c r="J253" s="39"/>
      <c r="K253" s="42">
        <f t="shared" si="7"/>
        <v>375.375</v>
      </c>
      <c r="M253" s="56">
        <v>19.500143501349278</v>
      </c>
    </row>
    <row r="254" spans="1:23" x14ac:dyDescent="0.2">
      <c r="A254" s="4">
        <f t="shared" si="6"/>
        <v>9</v>
      </c>
      <c r="B254" s="35">
        <v>40788</v>
      </c>
      <c r="C254" s="39">
        <v>148.37</v>
      </c>
      <c r="D254" s="40">
        <v>7.5380000000000003</v>
      </c>
      <c r="E254" s="40">
        <v>55.732999999999997</v>
      </c>
      <c r="F254" s="40">
        <v>34.491999999999997</v>
      </c>
      <c r="G254" s="40">
        <v>55.99</v>
      </c>
      <c r="H254" s="40">
        <v>81.491</v>
      </c>
      <c r="I254" s="40">
        <v>0</v>
      </c>
      <c r="J254" s="39"/>
      <c r="K254" s="42">
        <f t="shared" si="7"/>
        <v>383.61399999999998</v>
      </c>
      <c r="M254" s="56">
        <v>18.038012660112315</v>
      </c>
    </row>
    <row r="255" spans="1:23" x14ac:dyDescent="0.2">
      <c r="A255" s="4">
        <f t="shared" si="6"/>
        <v>9</v>
      </c>
      <c r="B255" s="35">
        <v>40789</v>
      </c>
      <c r="C255" s="39">
        <v>136.91499999999999</v>
      </c>
      <c r="D255" s="40">
        <v>32.034999999999997</v>
      </c>
      <c r="E255" s="40">
        <v>33.265000000000001</v>
      </c>
      <c r="F255" s="40">
        <v>5.4269999999999996</v>
      </c>
      <c r="G255" s="40">
        <v>1.665</v>
      </c>
      <c r="H255" s="40">
        <v>151.98400000000001</v>
      </c>
      <c r="I255" s="40">
        <v>0</v>
      </c>
      <c r="J255" s="39"/>
      <c r="K255" s="42">
        <f t="shared" si="7"/>
        <v>361.29099999999994</v>
      </c>
      <c r="M255" s="56">
        <v>17.487260652812239</v>
      </c>
    </row>
    <row r="256" spans="1:23" x14ac:dyDescent="0.2">
      <c r="A256" s="4">
        <f t="shared" si="6"/>
        <v>9</v>
      </c>
      <c r="B256" s="35">
        <v>40790</v>
      </c>
      <c r="C256" s="39">
        <v>128.536</v>
      </c>
      <c r="D256" s="40">
        <v>35.9</v>
      </c>
      <c r="E256" s="40">
        <v>38.316000000000003</v>
      </c>
      <c r="F256" s="40">
        <v>8.5039999999999996</v>
      </c>
      <c r="G256" s="40">
        <v>5.03</v>
      </c>
      <c r="H256" s="40">
        <v>98.596000000000004</v>
      </c>
      <c r="I256" s="40">
        <v>0</v>
      </c>
      <c r="J256" s="39"/>
      <c r="K256" s="42">
        <f t="shared" si="7"/>
        <v>314.88200000000001</v>
      </c>
      <c r="M256" s="56">
        <v>16.865711903221605</v>
      </c>
    </row>
    <row r="257" spans="1:13" x14ac:dyDescent="0.2">
      <c r="A257" s="4">
        <f t="shared" si="6"/>
        <v>9</v>
      </c>
      <c r="B257" s="35">
        <v>40791</v>
      </c>
      <c r="C257" s="39">
        <v>119.246</v>
      </c>
      <c r="D257" s="40">
        <v>41.332000000000001</v>
      </c>
      <c r="E257" s="40">
        <v>59.503</v>
      </c>
      <c r="F257" s="40">
        <v>45.140999999999998</v>
      </c>
      <c r="G257" s="40">
        <v>51.53</v>
      </c>
      <c r="H257" s="40">
        <v>49.29</v>
      </c>
      <c r="I257" s="40">
        <v>0</v>
      </c>
      <c r="J257" s="39"/>
      <c r="K257" s="42">
        <f t="shared" si="7"/>
        <v>366.04200000000009</v>
      </c>
      <c r="M257" s="56">
        <v>17.982457420304872</v>
      </c>
    </row>
    <row r="258" spans="1:13" x14ac:dyDescent="0.2">
      <c r="A258" s="4">
        <f t="shared" si="6"/>
        <v>9</v>
      </c>
      <c r="B258" s="35">
        <v>40792</v>
      </c>
      <c r="C258" s="39">
        <v>124.51600000000001</v>
      </c>
      <c r="D258" s="40">
        <v>45.232999999999997</v>
      </c>
      <c r="E258" s="40">
        <v>49.756</v>
      </c>
      <c r="F258" s="40">
        <v>48.247</v>
      </c>
      <c r="G258" s="40">
        <v>58.231999999999999</v>
      </c>
      <c r="H258" s="40">
        <v>41.750999999999998</v>
      </c>
      <c r="I258" s="40">
        <v>0</v>
      </c>
      <c r="J258" s="39"/>
      <c r="K258" s="42">
        <f t="shared" si="7"/>
        <v>367.73500000000001</v>
      </c>
      <c r="M258" s="56">
        <v>17.583818009080638</v>
      </c>
    </row>
    <row r="259" spans="1:13" x14ac:dyDescent="0.2">
      <c r="A259" s="4">
        <f t="shared" si="6"/>
        <v>9</v>
      </c>
      <c r="B259" s="35">
        <v>40793</v>
      </c>
      <c r="C259" s="39">
        <v>118.227</v>
      </c>
      <c r="D259" s="40">
        <v>33.603000000000002</v>
      </c>
      <c r="E259" s="40">
        <v>50.256999999999998</v>
      </c>
      <c r="F259" s="40">
        <v>20.802</v>
      </c>
      <c r="G259" s="40">
        <v>7.4790000000000001</v>
      </c>
      <c r="H259" s="40">
        <v>109.425</v>
      </c>
      <c r="I259" s="40">
        <v>0</v>
      </c>
      <c r="J259" s="39"/>
      <c r="K259" s="42">
        <f t="shared" si="7"/>
        <v>339.79300000000001</v>
      </c>
      <c r="M259" s="56">
        <v>17.195732676401231</v>
      </c>
    </row>
    <row r="260" spans="1:13" x14ac:dyDescent="0.2">
      <c r="A260" s="4">
        <f t="shared" si="6"/>
        <v>9</v>
      </c>
      <c r="B260" s="35">
        <v>40794</v>
      </c>
      <c r="C260" s="39">
        <v>126.56</v>
      </c>
      <c r="D260" s="40">
        <v>31.19</v>
      </c>
      <c r="E260" s="40">
        <v>49.951000000000001</v>
      </c>
      <c r="F260" s="40">
        <v>9.3979999999999997</v>
      </c>
      <c r="G260" s="40">
        <v>0</v>
      </c>
      <c r="H260" s="40">
        <v>154.45400000000001</v>
      </c>
      <c r="I260" s="40">
        <v>0</v>
      </c>
      <c r="J260" s="39"/>
      <c r="K260" s="42">
        <f t="shared" si="7"/>
        <v>371.553</v>
      </c>
      <c r="M260" s="56">
        <v>17.327554332566962</v>
      </c>
    </row>
    <row r="261" spans="1:13" x14ac:dyDescent="0.2">
      <c r="A261" s="4">
        <f t="shared" si="6"/>
        <v>9</v>
      </c>
      <c r="B261" s="35">
        <v>40795</v>
      </c>
      <c r="C261" s="39">
        <v>145.73599999999999</v>
      </c>
      <c r="D261" s="40">
        <v>5.2240000000000002</v>
      </c>
      <c r="E261" s="40">
        <v>59.84</v>
      </c>
      <c r="F261" s="40">
        <v>23.797999999999998</v>
      </c>
      <c r="G261" s="40">
        <v>11.895</v>
      </c>
      <c r="H261" s="40">
        <v>134.58799999999999</v>
      </c>
      <c r="I261" s="40">
        <v>0</v>
      </c>
      <c r="J261" s="39"/>
      <c r="K261" s="42">
        <f t="shared" si="7"/>
        <v>381.08100000000002</v>
      </c>
      <c r="M261" s="56">
        <v>17.899014093690901</v>
      </c>
    </row>
    <row r="262" spans="1:13" x14ac:dyDescent="0.2">
      <c r="A262" s="4">
        <f t="shared" si="6"/>
        <v>9</v>
      </c>
      <c r="B262" s="35">
        <v>40796</v>
      </c>
      <c r="C262" s="39">
        <v>117.649</v>
      </c>
      <c r="D262" s="40">
        <v>21.908999999999999</v>
      </c>
      <c r="E262" s="40">
        <v>55.292000000000002</v>
      </c>
      <c r="F262" s="40">
        <v>40.061999999999998</v>
      </c>
      <c r="G262" s="40">
        <v>40.130000000000003</v>
      </c>
      <c r="H262" s="40">
        <v>75.847999999999999</v>
      </c>
      <c r="I262" s="40">
        <v>0</v>
      </c>
      <c r="J262" s="39"/>
      <c r="K262" s="42">
        <f t="shared" si="7"/>
        <v>350.89</v>
      </c>
      <c r="M262" s="56">
        <v>17.515651602532035</v>
      </c>
    </row>
    <row r="263" spans="1:13" x14ac:dyDescent="0.2">
      <c r="A263" s="4">
        <f t="shared" si="6"/>
        <v>9</v>
      </c>
      <c r="B263" s="35">
        <v>40797</v>
      </c>
      <c r="C263" s="39">
        <v>77.418000000000006</v>
      </c>
      <c r="D263" s="40">
        <v>31.388999999999999</v>
      </c>
      <c r="E263" s="40">
        <v>51.22</v>
      </c>
      <c r="F263" s="40">
        <v>2.87</v>
      </c>
      <c r="G263" s="40">
        <v>2.9609999999999999</v>
      </c>
      <c r="H263" s="40">
        <v>144.86000000000001</v>
      </c>
      <c r="I263" s="40">
        <v>0</v>
      </c>
      <c r="J263" s="39"/>
      <c r="K263" s="42">
        <f t="shared" si="7"/>
        <v>310.71800000000002</v>
      </c>
      <c r="M263" s="56">
        <v>15.997807274603417</v>
      </c>
    </row>
    <row r="264" spans="1:13" x14ac:dyDescent="0.2">
      <c r="A264" s="4">
        <f t="shared" si="6"/>
        <v>9</v>
      </c>
      <c r="B264" s="35">
        <v>40798</v>
      </c>
      <c r="C264" s="39">
        <v>103.60899999999999</v>
      </c>
      <c r="D264" s="40">
        <v>44.277999999999999</v>
      </c>
      <c r="E264" s="40">
        <v>51.634</v>
      </c>
      <c r="F264" s="40">
        <v>6.3230000000000004</v>
      </c>
      <c r="G264" s="40">
        <v>0</v>
      </c>
      <c r="H264" s="40">
        <v>152.18700000000001</v>
      </c>
      <c r="I264" s="40">
        <v>0</v>
      </c>
      <c r="J264" s="39"/>
      <c r="K264" s="42">
        <f t="shared" si="7"/>
        <v>358.03100000000006</v>
      </c>
      <c r="M264" s="56">
        <v>17.302311930813932</v>
      </c>
    </row>
    <row r="265" spans="1:13" x14ac:dyDescent="0.2">
      <c r="A265" s="4">
        <f t="shared" si="6"/>
        <v>9</v>
      </c>
      <c r="B265" s="35">
        <v>40799</v>
      </c>
      <c r="C265" s="39">
        <v>115.249</v>
      </c>
      <c r="D265" s="40">
        <v>21.199000000000002</v>
      </c>
      <c r="E265" s="40">
        <v>74.896000000000001</v>
      </c>
      <c r="F265" s="40">
        <v>35.994999999999997</v>
      </c>
      <c r="G265" s="40">
        <v>23.001999999999999</v>
      </c>
      <c r="H265" s="40">
        <v>88.082999999999998</v>
      </c>
      <c r="I265" s="40">
        <v>0</v>
      </c>
      <c r="J265" s="39"/>
      <c r="K265" s="42">
        <f t="shared" si="7"/>
        <v>358.42399999999998</v>
      </c>
      <c r="M265" s="56">
        <v>17.515880378210017</v>
      </c>
    </row>
    <row r="266" spans="1:13" x14ac:dyDescent="0.2">
      <c r="A266" s="4">
        <f t="shared" ref="A266:A329" si="8">+IF(ISBLANK($B266),"",MONTH($B266))</f>
        <v>9</v>
      </c>
      <c r="B266" s="35">
        <v>40800</v>
      </c>
      <c r="C266" s="39">
        <v>126.7</v>
      </c>
      <c r="D266" s="40">
        <v>12.971</v>
      </c>
      <c r="E266" s="40">
        <v>61.378</v>
      </c>
      <c r="F266" s="40">
        <v>42.701000000000001</v>
      </c>
      <c r="G266" s="40">
        <v>52.075000000000003</v>
      </c>
      <c r="H266" s="40">
        <v>74.316999999999993</v>
      </c>
      <c r="I266" s="40">
        <v>0</v>
      </c>
      <c r="J266" s="39"/>
      <c r="K266" s="42">
        <f t="shared" ref="K266:K329" si="9">+SUM(C266:J266)</f>
        <v>370.142</v>
      </c>
      <c r="M266" s="56">
        <v>17.880459369400562</v>
      </c>
    </row>
    <row r="267" spans="1:13" x14ac:dyDescent="0.2">
      <c r="A267" s="4">
        <f t="shared" si="8"/>
        <v>9</v>
      </c>
      <c r="B267" s="35">
        <v>40801</v>
      </c>
      <c r="C267" s="39">
        <v>118.623</v>
      </c>
      <c r="D267" s="40">
        <v>7.7439999999999998</v>
      </c>
      <c r="E267" s="40">
        <v>81.305999999999997</v>
      </c>
      <c r="F267" s="40">
        <v>6.0330000000000004</v>
      </c>
      <c r="G267" s="40">
        <v>7.7450000000000001</v>
      </c>
      <c r="H267" s="40">
        <v>148.87100000000001</v>
      </c>
      <c r="I267" s="40">
        <v>0</v>
      </c>
      <c r="J267" s="39"/>
      <c r="K267" s="42">
        <f t="shared" si="9"/>
        <v>370.322</v>
      </c>
      <c r="M267" s="56">
        <v>17.585864178214543</v>
      </c>
    </row>
    <row r="268" spans="1:13" x14ac:dyDescent="0.2">
      <c r="A268" s="4">
        <f t="shared" si="8"/>
        <v>9</v>
      </c>
      <c r="B268" s="35">
        <v>40802</v>
      </c>
      <c r="C268" s="39">
        <v>69.290000000000006</v>
      </c>
      <c r="D268" s="40">
        <v>31.713999999999999</v>
      </c>
      <c r="E268" s="40">
        <v>106.547</v>
      </c>
      <c r="F268" s="40">
        <v>5.0880000000000001</v>
      </c>
      <c r="G268" s="40">
        <v>1.2769999999999999</v>
      </c>
      <c r="H268" s="40">
        <v>145.60900000000001</v>
      </c>
      <c r="I268" s="40">
        <v>0</v>
      </c>
      <c r="J268" s="39"/>
      <c r="K268" s="42">
        <f t="shared" si="9"/>
        <v>359.52499999999998</v>
      </c>
      <c r="M268" s="56">
        <v>17.118497104854413</v>
      </c>
    </row>
    <row r="269" spans="1:13" x14ac:dyDescent="0.2">
      <c r="A269" s="4">
        <f t="shared" si="8"/>
        <v>9</v>
      </c>
      <c r="B269" s="35">
        <v>40803</v>
      </c>
      <c r="C269" s="39">
        <v>50.136000000000003</v>
      </c>
      <c r="D269" s="40">
        <v>38.076999999999998</v>
      </c>
      <c r="E269" s="40">
        <v>97.909000000000006</v>
      </c>
      <c r="F269" s="40">
        <v>7.5720000000000001</v>
      </c>
      <c r="G269" s="40">
        <v>8.1329999999999991</v>
      </c>
      <c r="H269" s="40">
        <v>129.01300000000001</v>
      </c>
      <c r="I269" s="40">
        <v>0</v>
      </c>
      <c r="J269" s="39"/>
      <c r="K269" s="42">
        <f t="shared" si="9"/>
        <v>330.84000000000003</v>
      </c>
      <c r="M269" s="56">
        <v>16.557875908823931</v>
      </c>
    </row>
    <row r="270" spans="1:13" x14ac:dyDescent="0.2">
      <c r="A270" s="4">
        <f t="shared" si="8"/>
        <v>9</v>
      </c>
      <c r="B270" s="35">
        <v>40804</v>
      </c>
      <c r="C270" s="39">
        <v>17.475000000000001</v>
      </c>
      <c r="D270" s="40">
        <v>30.628</v>
      </c>
      <c r="E270" s="40">
        <v>113.93</v>
      </c>
      <c r="F270" s="40">
        <v>0</v>
      </c>
      <c r="G270" s="40">
        <v>21.611999999999998</v>
      </c>
      <c r="H270" s="40">
        <v>94.363</v>
      </c>
      <c r="I270" s="40">
        <v>0</v>
      </c>
      <c r="J270" s="39"/>
      <c r="K270" s="42">
        <f t="shared" si="9"/>
        <v>278.00800000000004</v>
      </c>
      <c r="M270" s="56">
        <v>14.141517646333451</v>
      </c>
    </row>
    <row r="271" spans="1:13" x14ac:dyDescent="0.2">
      <c r="A271" s="4">
        <f t="shared" si="8"/>
        <v>9</v>
      </c>
      <c r="B271" s="35">
        <v>40805</v>
      </c>
      <c r="C271" s="39">
        <v>38.295000000000002</v>
      </c>
      <c r="D271" s="40">
        <v>28.98</v>
      </c>
      <c r="E271" s="40">
        <v>89.578000000000003</v>
      </c>
      <c r="F271" s="40">
        <v>5.1459999999999999</v>
      </c>
      <c r="G271" s="40">
        <v>1.49</v>
      </c>
      <c r="H271" s="40">
        <v>106.938</v>
      </c>
      <c r="I271" s="40">
        <v>0</v>
      </c>
      <c r="J271" s="39"/>
      <c r="K271" s="42">
        <f t="shared" si="9"/>
        <v>270.42700000000002</v>
      </c>
      <c r="M271" s="56">
        <v>15.14578475639696</v>
      </c>
    </row>
    <row r="272" spans="1:13" x14ac:dyDescent="0.2">
      <c r="A272" s="4">
        <f t="shared" si="8"/>
        <v>9</v>
      </c>
      <c r="B272" s="35">
        <v>40806</v>
      </c>
      <c r="C272" s="39">
        <v>45.158000000000001</v>
      </c>
      <c r="D272" s="40">
        <v>30.187000000000001</v>
      </c>
      <c r="E272" s="40">
        <v>105.92100000000001</v>
      </c>
      <c r="F272" s="40">
        <v>0</v>
      </c>
      <c r="G272" s="40">
        <v>5.6109999999999998</v>
      </c>
      <c r="H272" s="40">
        <v>151.203</v>
      </c>
      <c r="I272" s="40">
        <v>0</v>
      </c>
      <c r="J272" s="39"/>
      <c r="K272" s="42">
        <f t="shared" si="9"/>
        <v>338.08000000000004</v>
      </c>
      <c r="M272" s="56">
        <v>17.330149353670414</v>
      </c>
    </row>
    <row r="273" spans="1:13" x14ac:dyDescent="0.2">
      <c r="A273" s="4">
        <f t="shared" si="8"/>
        <v>9</v>
      </c>
      <c r="B273" s="35">
        <v>40807</v>
      </c>
      <c r="C273" s="39">
        <v>35.433999999999997</v>
      </c>
      <c r="D273" s="40">
        <v>17</v>
      </c>
      <c r="E273" s="40">
        <v>146.34800000000001</v>
      </c>
      <c r="F273" s="40">
        <v>0.38400000000000001</v>
      </c>
      <c r="G273" s="40">
        <v>6.819</v>
      </c>
      <c r="H273" s="40">
        <v>152.88999999999999</v>
      </c>
      <c r="I273" s="40">
        <v>0</v>
      </c>
      <c r="J273" s="39"/>
      <c r="K273" s="42">
        <f t="shared" si="9"/>
        <v>358.875</v>
      </c>
      <c r="M273" s="56">
        <v>17.19161993471349</v>
      </c>
    </row>
    <row r="274" spans="1:13" x14ac:dyDescent="0.2">
      <c r="A274" s="4">
        <f t="shared" si="8"/>
        <v>9</v>
      </c>
      <c r="B274" s="35">
        <v>40808</v>
      </c>
      <c r="C274" s="39">
        <v>33.44</v>
      </c>
      <c r="D274" s="40">
        <v>0.105</v>
      </c>
      <c r="E274" s="40">
        <v>168.011</v>
      </c>
      <c r="F274" s="40">
        <v>5.8659999999999997</v>
      </c>
      <c r="G274" s="40">
        <v>2.7909999999999999</v>
      </c>
      <c r="H274" s="40">
        <v>143.61699999999999</v>
      </c>
      <c r="I274" s="40">
        <v>0</v>
      </c>
      <c r="J274" s="39"/>
      <c r="K274" s="42">
        <f t="shared" si="9"/>
        <v>353.82999999999993</v>
      </c>
      <c r="M274" s="56">
        <v>17.351771606058954</v>
      </c>
    </row>
    <row r="275" spans="1:13" x14ac:dyDescent="0.2">
      <c r="A275" s="4">
        <f t="shared" si="8"/>
        <v>9</v>
      </c>
      <c r="B275" s="35">
        <v>40809</v>
      </c>
      <c r="C275" s="39">
        <v>41.677</v>
      </c>
      <c r="D275" s="40">
        <v>0.47</v>
      </c>
      <c r="E275" s="40">
        <v>172.22800000000001</v>
      </c>
      <c r="F275" s="40">
        <v>11.693</v>
      </c>
      <c r="G275" s="40">
        <v>16.849</v>
      </c>
      <c r="H275" s="40">
        <v>122.693</v>
      </c>
      <c r="I275" s="40">
        <v>0</v>
      </c>
      <c r="J275" s="39"/>
      <c r="K275" s="42">
        <f t="shared" si="9"/>
        <v>365.61</v>
      </c>
      <c r="M275" s="56">
        <v>17.172935994146329</v>
      </c>
    </row>
    <row r="276" spans="1:13" x14ac:dyDescent="0.2">
      <c r="A276" s="4">
        <f t="shared" si="8"/>
        <v>9</v>
      </c>
      <c r="B276" s="35">
        <v>40810</v>
      </c>
      <c r="C276" s="39">
        <v>20.879000000000001</v>
      </c>
      <c r="D276" s="40">
        <v>37.773000000000003</v>
      </c>
      <c r="E276" s="40">
        <v>125.2</v>
      </c>
      <c r="F276" s="40">
        <v>3.4620000000000002</v>
      </c>
      <c r="G276" s="40">
        <v>0</v>
      </c>
      <c r="H276" s="40">
        <v>152.61600000000001</v>
      </c>
      <c r="I276" s="40">
        <v>0</v>
      </c>
      <c r="J276" s="39"/>
      <c r="K276" s="42">
        <f t="shared" si="9"/>
        <v>339.93</v>
      </c>
      <c r="M276" s="56">
        <v>16.846721511544423</v>
      </c>
    </row>
    <row r="277" spans="1:13" x14ac:dyDescent="0.2">
      <c r="A277" s="4">
        <f t="shared" si="8"/>
        <v>9</v>
      </c>
      <c r="B277" s="35">
        <v>40811</v>
      </c>
      <c r="C277" s="39">
        <v>18.332999999999998</v>
      </c>
      <c r="D277" s="40">
        <v>21.068999999999999</v>
      </c>
      <c r="E277" s="40">
        <v>131.035</v>
      </c>
      <c r="F277" s="40">
        <v>1.1240000000000001</v>
      </c>
      <c r="G277" s="40">
        <v>2.633</v>
      </c>
      <c r="H277" s="40">
        <v>142.00200000000001</v>
      </c>
      <c r="I277" s="40">
        <v>0</v>
      </c>
      <c r="J277" s="39"/>
      <c r="K277" s="42">
        <f t="shared" si="9"/>
        <v>316.19600000000003</v>
      </c>
      <c r="M277" s="56">
        <v>16.08829845705737</v>
      </c>
    </row>
    <row r="278" spans="1:13" x14ac:dyDescent="0.2">
      <c r="A278" s="4">
        <f t="shared" si="8"/>
        <v>9</v>
      </c>
      <c r="B278" s="35">
        <v>40812</v>
      </c>
      <c r="C278" s="39">
        <v>35.637</v>
      </c>
      <c r="D278" s="40">
        <v>3.7959999999999998</v>
      </c>
      <c r="E278" s="40">
        <v>153.06200000000001</v>
      </c>
      <c r="F278" s="40">
        <v>7.8970000000000002</v>
      </c>
      <c r="G278" s="40">
        <v>0</v>
      </c>
      <c r="H278" s="40">
        <v>147.43799999999999</v>
      </c>
      <c r="I278" s="40">
        <v>0</v>
      </c>
      <c r="J278" s="39"/>
      <c r="K278" s="42">
        <f t="shared" si="9"/>
        <v>347.83</v>
      </c>
      <c r="M278" s="56">
        <v>16.96755269600715</v>
      </c>
    </row>
    <row r="279" spans="1:13" x14ac:dyDescent="0.2">
      <c r="A279" s="4">
        <f t="shared" si="8"/>
        <v>9</v>
      </c>
      <c r="B279" s="35">
        <v>40813</v>
      </c>
      <c r="C279" s="39">
        <v>31.242999999999999</v>
      </c>
      <c r="D279" s="40">
        <v>0</v>
      </c>
      <c r="E279" s="40">
        <v>167.64</v>
      </c>
      <c r="F279" s="40">
        <v>24.972000000000001</v>
      </c>
      <c r="G279" s="40">
        <v>18.481999999999999</v>
      </c>
      <c r="H279" s="40">
        <v>118.28400000000001</v>
      </c>
      <c r="I279" s="40">
        <v>0</v>
      </c>
      <c r="J279" s="39"/>
      <c r="K279" s="42">
        <f t="shared" si="9"/>
        <v>360.62099999999998</v>
      </c>
      <c r="M279" s="56">
        <v>17.375247721303321</v>
      </c>
    </row>
    <row r="280" spans="1:13" x14ac:dyDescent="0.2">
      <c r="A280" s="4">
        <f t="shared" si="8"/>
        <v>9</v>
      </c>
      <c r="B280" s="35">
        <v>40814</v>
      </c>
      <c r="C280" s="39">
        <v>26.466000000000001</v>
      </c>
      <c r="D280" s="40">
        <v>6.4279999999999999</v>
      </c>
      <c r="E280" s="40">
        <v>170.86699999999999</v>
      </c>
      <c r="F280" s="40">
        <v>0</v>
      </c>
      <c r="G280" s="40">
        <v>11.797000000000001</v>
      </c>
      <c r="H280" s="40">
        <v>145.83199999999999</v>
      </c>
      <c r="I280" s="40">
        <v>0</v>
      </c>
      <c r="J280" s="39"/>
      <c r="K280" s="42">
        <f t="shared" si="9"/>
        <v>361.39</v>
      </c>
      <c r="M280" s="56">
        <v>17.407476255985127</v>
      </c>
    </row>
    <row r="281" spans="1:13" x14ac:dyDescent="0.2">
      <c r="A281" s="4">
        <f t="shared" si="8"/>
        <v>9</v>
      </c>
      <c r="B281" s="35">
        <v>40815</v>
      </c>
      <c r="C281" s="39">
        <v>22.315999999999999</v>
      </c>
      <c r="D281" s="40">
        <v>16.338000000000001</v>
      </c>
      <c r="E281" s="40">
        <v>157.35499999999999</v>
      </c>
      <c r="F281" s="40">
        <v>0</v>
      </c>
      <c r="G281" s="40">
        <v>18.661000000000001</v>
      </c>
      <c r="H281" s="40">
        <v>145.23099999999999</v>
      </c>
      <c r="I281" s="40">
        <v>0</v>
      </c>
      <c r="J281" s="39"/>
      <c r="K281" s="42">
        <f t="shared" si="9"/>
        <v>359.90099999999995</v>
      </c>
      <c r="M281" s="56">
        <v>17.280890403018862</v>
      </c>
    </row>
    <row r="282" spans="1:13" x14ac:dyDescent="0.2">
      <c r="A282" s="4">
        <f t="shared" si="8"/>
        <v>9</v>
      </c>
      <c r="B282" s="35">
        <v>40816</v>
      </c>
      <c r="C282" s="39">
        <v>21.068999999999999</v>
      </c>
      <c r="D282" s="40">
        <v>6.8529999999999998</v>
      </c>
      <c r="E282" s="40">
        <v>171.24600000000001</v>
      </c>
      <c r="F282" s="40">
        <v>0</v>
      </c>
      <c r="G282" s="40">
        <v>7.3730000000000002</v>
      </c>
      <c r="H282" s="40">
        <v>153.233</v>
      </c>
      <c r="I282" s="40">
        <v>0</v>
      </c>
      <c r="J282" s="39"/>
      <c r="K282" s="42">
        <f t="shared" si="9"/>
        <v>359.774</v>
      </c>
      <c r="M282" s="56">
        <v>17.293626635777088</v>
      </c>
    </row>
    <row r="283" spans="1:13" x14ac:dyDescent="0.2">
      <c r="A283" s="4">
        <f t="shared" si="8"/>
        <v>10</v>
      </c>
      <c r="B283" s="35">
        <v>40817</v>
      </c>
      <c r="C283" s="39">
        <v>14.452999999999999</v>
      </c>
      <c r="D283" s="40">
        <v>9.7829999999999995</v>
      </c>
      <c r="E283" s="40">
        <v>172.35</v>
      </c>
      <c r="F283" s="40">
        <v>9.4339999999999993</v>
      </c>
      <c r="G283" s="40">
        <v>0</v>
      </c>
      <c r="H283" s="40">
        <v>128.48099999999999</v>
      </c>
      <c r="I283" s="40">
        <v>0</v>
      </c>
      <c r="J283" s="39">
        <v>0</v>
      </c>
      <c r="K283" s="42">
        <f t="shared" si="9"/>
        <v>334.50099999999998</v>
      </c>
      <c r="M283" s="56">
        <v>16.556558526072987</v>
      </c>
    </row>
    <row r="284" spans="1:13" x14ac:dyDescent="0.2">
      <c r="A284" s="4">
        <f t="shared" si="8"/>
        <v>10</v>
      </c>
      <c r="B284" s="35">
        <v>40818</v>
      </c>
      <c r="C284" s="39">
        <v>25.443999999999999</v>
      </c>
      <c r="D284" s="40">
        <v>13.557</v>
      </c>
      <c r="E284" s="40">
        <v>136.01400000000001</v>
      </c>
      <c r="F284" s="40">
        <v>0.82699999999999996</v>
      </c>
      <c r="G284" s="40">
        <v>3.3719999999999999</v>
      </c>
      <c r="H284" s="40">
        <v>136.286</v>
      </c>
      <c r="I284" s="40">
        <v>0</v>
      </c>
      <c r="J284" s="39">
        <v>0</v>
      </c>
      <c r="K284" s="42">
        <f t="shared" si="9"/>
        <v>315.5</v>
      </c>
      <c r="M284" s="56">
        <v>17.805437113714351</v>
      </c>
    </row>
    <row r="285" spans="1:13" x14ac:dyDescent="0.2">
      <c r="A285" s="4">
        <f t="shared" si="8"/>
        <v>10</v>
      </c>
      <c r="B285" s="35">
        <v>40819</v>
      </c>
      <c r="C285" s="39">
        <v>26.861999999999998</v>
      </c>
      <c r="D285" s="40">
        <v>4.0469999999999997</v>
      </c>
      <c r="E285" s="40">
        <v>182.149</v>
      </c>
      <c r="F285" s="40">
        <v>0</v>
      </c>
      <c r="G285" s="40">
        <v>38.506999999999998</v>
      </c>
      <c r="H285" s="40">
        <v>94.968000000000004</v>
      </c>
      <c r="I285" s="40">
        <v>0</v>
      </c>
      <c r="J285" s="39">
        <v>0.57999999999999996</v>
      </c>
      <c r="K285" s="42">
        <f t="shared" si="9"/>
        <v>347.113</v>
      </c>
      <c r="M285" s="56">
        <v>18.287138198503058</v>
      </c>
    </row>
    <row r="286" spans="1:13" x14ac:dyDescent="0.2">
      <c r="A286" s="4">
        <f t="shared" si="8"/>
        <v>10</v>
      </c>
      <c r="B286" s="35">
        <v>40820</v>
      </c>
      <c r="C286" s="39">
        <v>25.39</v>
      </c>
      <c r="D286" s="40">
        <v>5.6989999999999998</v>
      </c>
      <c r="E286" s="40">
        <v>180.77199999999999</v>
      </c>
      <c r="F286" s="40">
        <v>13.682</v>
      </c>
      <c r="G286" s="40">
        <v>34.625999999999998</v>
      </c>
      <c r="H286" s="40">
        <v>119.789</v>
      </c>
      <c r="I286" s="40">
        <v>0</v>
      </c>
      <c r="J286" s="39">
        <v>0</v>
      </c>
      <c r="K286" s="42">
        <f t="shared" si="9"/>
        <v>379.95799999999997</v>
      </c>
      <c r="M286" s="56">
        <v>19.264128176529386</v>
      </c>
    </row>
    <row r="287" spans="1:13" x14ac:dyDescent="0.2">
      <c r="A287" s="4">
        <f t="shared" si="8"/>
        <v>10</v>
      </c>
      <c r="B287" s="35">
        <v>40821</v>
      </c>
      <c r="C287" s="39">
        <v>43.250999999999998</v>
      </c>
      <c r="D287" s="40">
        <v>0</v>
      </c>
      <c r="E287" s="40">
        <v>160.28800000000001</v>
      </c>
      <c r="F287" s="40">
        <v>0</v>
      </c>
      <c r="G287" s="40">
        <v>15.144</v>
      </c>
      <c r="H287" s="40">
        <v>154.45599999999999</v>
      </c>
      <c r="I287" s="40">
        <v>0</v>
      </c>
      <c r="J287" s="39">
        <v>0</v>
      </c>
      <c r="K287" s="42">
        <f t="shared" si="9"/>
        <v>373.13900000000001</v>
      </c>
      <c r="M287" s="56">
        <v>19.219334571508249</v>
      </c>
    </row>
    <row r="288" spans="1:13" x14ac:dyDescent="0.2">
      <c r="A288" s="4">
        <f t="shared" si="8"/>
        <v>10</v>
      </c>
      <c r="B288" s="35">
        <v>40822</v>
      </c>
      <c r="C288" s="39">
        <v>32.593000000000004</v>
      </c>
      <c r="D288" s="40">
        <v>13.709</v>
      </c>
      <c r="E288" s="40">
        <v>162.626</v>
      </c>
      <c r="F288" s="40">
        <v>0</v>
      </c>
      <c r="G288" s="40">
        <v>16.622</v>
      </c>
      <c r="H288" s="40">
        <v>154.46</v>
      </c>
      <c r="I288" s="40">
        <v>0</v>
      </c>
      <c r="J288" s="39">
        <v>0</v>
      </c>
      <c r="K288" s="42">
        <f t="shared" si="9"/>
        <v>380.01</v>
      </c>
      <c r="M288" s="56">
        <v>18.611229851140589</v>
      </c>
    </row>
    <row r="289" spans="1:13" x14ac:dyDescent="0.2">
      <c r="A289" s="4">
        <f t="shared" si="8"/>
        <v>10</v>
      </c>
      <c r="B289" s="35">
        <v>40823</v>
      </c>
      <c r="C289" s="39">
        <v>54.576999999999998</v>
      </c>
      <c r="D289" s="40">
        <v>4.2039999999999997</v>
      </c>
      <c r="E289" s="40">
        <v>138.14500000000001</v>
      </c>
      <c r="F289" s="40">
        <v>0</v>
      </c>
      <c r="G289" s="40">
        <v>26.198</v>
      </c>
      <c r="H289" s="40">
        <v>146.27600000000001</v>
      </c>
      <c r="I289" s="40">
        <v>0</v>
      </c>
      <c r="J289" s="39">
        <v>0</v>
      </c>
      <c r="K289" s="42">
        <f t="shared" si="9"/>
        <v>369.40000000000003</v>
      </c>
      <c r="M289" s="56">
        <v>18.463360322059991</v>
      </c>
    </row>
    <row r="290" spans="1:13" x14ac:dyDescent="0.2">
      <c r="A290" s="4">
        <f t="shared" si="8"/>
        <v>10</v>
      </c>
      <c r="B290" s="35">
        <v>40824</v>
      </c>
      <c r="C290" s="39">
        <v>59.264000000000003</v>
      </c>
      <c r="D290" s="40">
        <v>5.399</v>
      </c>
      <c r="E290" s="40">
        <v>117.55200000000001</v>
      </c>
      <c r="F290" s="40">
        <v>32.088999999999999</v>
      </c>
      <c r="G290" s="40">
        <v>9.9589999999999996</v>
      </c>
      <c r="H290" s="40">
        <v>121.94</v>
      </c>
      <c r="I290" s="40">
        <v>0</v>
      </c>
      <c r="J290" s="39">
        <v>0</v>
      </c>
      <c r="K290" s="42">
        <f t="shared" si="9"/>
        <v>346.20299999999997</v>
      </c>
      <c r="M290" s="56">
        <v>17.719898739089505</v>
      </c>
    </row>
    <row r="291" spans="1:13" x14ac:dyDescent="0.2">
      <c r="A291" s="4">
        <f t="shared" si="8"/>
        <v>10</v>
      </c>
      <c r="B291" s="35">
        <v>40825</v>
      </c>
      <c r="C291" s="39">
        <v>53.773000000000003</v>
      </c>
      <c r="D291" s="40">
        <v>19.962</v>
      </c>
      <c r="E291" s="40">
        <v>90.787000000000006</v>
      </c>
      <c r="F291" s="40">
        <v>5.1130000000000004</v>
      </c>
      <c r="G291" s="40">
        <v>0</v>
      </c>
      <c r="H291" s="40">
        <v>125.21899999999999</v>
      </c>
      <c r="I291" s="40">
        <v>0</v>
      </c>
      <c r="J291" s="39">
        <v>0</v>
      </c>
      <c r="K291" s="42">
        <f t="shared" si="9"/>
        <v>294.85399999999998</v>
      </c>
      <c r="M291" s="56">
        <v>15.372670499111825</v>
      </c>
    </row>
    <row r="292" spans="1:13" x14ac:dyDescent="0.2">
      <c r="A292" s="4">
        <f t="shared" si="8"/>
        <v>10</v>
      </c>
      <c r="B292" s="35">
        <v>40826</v>
      </c>
      <c r="C292" s="39">
        <v>34.320999999999998</v>
      </c>
      <c r="D292" s="40">
        <v>22.609000000000002</v>
      </c>
      <c r="E292" s="40">
        <v>115.946</v>
      </c>
      <c r="F292" s="40">
        <v>10.759</v>
      </c>
      <c r="G292" s="40">
        <v>0</v>
      </c>
      <c r="H292" s="40">
        <v>112.136</v>
      </c>
      <c r="I292" s="40">
        <v>0</v>
      </c>
      <c r="J292" s="39">
        <v>0</v>
      </c>
      <c r="K292" s="42">
        <f t="shared" si="9"/>
        <v>295.77099999999996</v>
      </c>
      <c r="M292" s="56">
        <v>16.194059765299897</v>
      </c>
    </row>
    <row r="293" spans="1:13" x14ac:dyDescent="0.2">
      <c r="A293" s="4">
        <f t="shared" si="8"/>
        <v>10</v>
      </c>
      <c r="B293" s="35">
        <v>40827</v>
      </c>
      <c r="C293" s="39">
        <v>29.952999999999999</v>
      </c>
      <c r="D293" s="40">
        <v>0</v>
      </c>
      <c r="E293" s="40">
        <v>187.95699999999999</v>
      </c>
      <c r="F293" s="40">
        <v>30.565999999999999</v>
      </c>
      <c r="G293" s="40">
        <v>42.375999999999998</v>
      </c>
      <c r="H293" s="40">
        <v>76.263000000000005</v>
      </c>
      <c r="I293" s="40">
        <v>0</v>
      </c>
      <c r="J293" s="39">
        <v>0</v>
      </c>
      <c r="K293" s="42">
        <f t="shared" si="9"/>
        <v>367.11500000000001</v>
      </c>
      <c r="M293" s="56">
        <v>19.163455122345159</v>
      </c>
    </row>
    <row r="294" spans="1:13" x14ac:dyDescent="0.2">
      <c r="A294" s="4">
        <f t="shared" si="8"/>
        <v>10</v>
      </c>
      <c r="B294" s="35">
        <v>40828</v>
      </c>
      <c r="C294" s="39">
        <v>31.065999999999999</v>
      </c>
      <c r="D294" s="40">
        <v>1.7989999999999999</v>
      </c>
      <c r="E294" s="40">
        <v>167.19900000000001</v>
      </c>
      <c r="F294" s="40">
        <v>62.51</v>
      </c>
      <c r="G294" s="40">
        <v>54.173000000000002</v>
      </c>
      <c r="H294" s="40">
        <v>58.924999999999997</v>
      </c>
      <c r="I294" s="40">
        <v>0</v>
      </c>
      <c r="J294" s="39">
        <v>0</v>
      </c>
      <c r="K294" s="42">
        <f t="shared" si="9"/>
        <v>375.67200000000003</v>
      </c>
      <c r="M294" s="56">
        <v>19.488999077111355</v>
      </c>
    </row>
    <row r="295" spans="1:13" x14ac:dyDescent="0.2">
      <c r="A295" s="4">
        <f t="shared" si="8"/>
        <v>10</v>
      </c>
      <c r="B295" s="35">
        <v>40829</v>
      </c>
      <c r="C295" s="39">
        <v>27.286999999999999</v>
      </c>
      <c r="D295" s="40">
        <v>41.366</v>
      </c>
      <c r="E295" s="40">
        <v>135.00899999999999</v>
      </c>
      <c r="F295" s="40">
        <v>48.223999999999997</v>
      </c>
      <c r="G295" s="40">
        <v>35.179000000000002</v>
      </c>
      <c r="H295" s="40">
        <v>88.938000000000002</v>
      </c>
      <c r="I295" s="40">
        <v>0</v>
      </c>
      <c r="J295" s="39">
        <v>0</v>
      </c>
      <c r="K295" s="42">
        <f t="shared" si="9"/>
        <v>376.00299999999993</v>
      </c>
      <c r="M295" s="56">
        <v>19.448946645113253</v>
      </c>
    </row>
    <row r="296" spans="1:13" x14ac:dyDescent="0.2">
      <c r="A296" s="4">
        <f t="shared" si="8"/>
        <v>10</v>
      </c>
      <c r="B296" s="35">
        <v>40830</v>
      </c>
      <c r="C296" s="39">
        <v>24.978999999999999</v>
      </c>
      <c r="D296" s="40">
        <v>41.718000000000004</v>
      </c>
      <c r="E296" s="40">
        <v>130.81800000000001</v>
      </c>
      <c r="F296" s="40">
        <v>33.152999999999999</v>
      </c>
      <c r="G296" s="40">
        <v>24.882000000000001</v>
      </c>
      <c r="H296" s="40">
        <v>124.37</v>
      </c>
      <c r="I296" s="40">
        <v>0</v>
      </c>
      <c r="J296" s="39">
        <v>0</v>
      </c>
      <c r="K296" s="42">
        <f t="shared" si="9"/>
        <v>379.92</v>
      </c>
      <c r="M296" s="56">
        <v>19.198279946751679</v>
      </c>
    </row>
    <row r="297" spans="1:13" x14ac:dyDescent="0.2">
      <c r="A297" s="4">
        <f t="shared" si="8"/>
        <v>10</v>
      </c>
      <c r="B297" s="35">
        <v>40831</v>
      </c>
      <c r="C297" s="39">
        <v>34.085999999999999</v>
      </c>
      <c r="D297" s="40">
        <v>25.835000000000001</v>
      </c>
      <c r="E297" s="40">
        <v>129.95500000000001</v>
      </c>
      <c r="F297" s="40">
        <v>15.052</v>
      </c>
      <c r="G297" s="40">
        <v>0.374</v>
      </c>
      <c r="H297" s="40">
        <v>151.999</v>
      </c>
      <c r="I297" s="40">
        <v>0</v>
      </c>
      <c r="J297" s="39">
        <v>0</v>
      </c>
      <c r="K297" s="42">
        <f t="shared" si="9"/>
        <v>357.30099999999999</v>
      </c>
      <c r="M297" s="56">
        <v>18.423816845633471</v>
      </c>
    </row>
    <row r="298" spans="1:13" x14ac:dyDescent="0.2">
      <c r="A298" s="4">
        <f t="shared" si="8"/>
        <v>10</v>
      </c>
      <c r="B298" s="35">
        <v>40832</v>
      </c>
      <c r="C298" s="39">
        <v>22.779</v>
      </c>
      <c r="D298" s="40">
        <v>26.42</v>
      </c>
      <c r="E298" s="40">
        <v>115.74299999999999</v>
      </c>
      <c r="F298" s="40">
        <v>8.82</v>
      </c>
      <c r="G298" s="40">
        <v>14.558</v>
      </c>
      <c r="H298" s="40">
        <v>137.215</v>
      </c>
      <c r="I298" s="40">
        <v>0</v>
      </c>
      <c r="J298" s="39">
        <v>0</v>
      </c>
      <c r="K298" s="42">
        <f t="shared" si="9"/>
        <v>325.53499999999997</v>
      </c>
      <c r="M298" s="56">
        <v>17.735317135041168</v>
      </c>
    </row>
    <row r="299" spans="1:13" x14ac:dyDescent="0.2">
      <c r="A299" s="4">
        <f t="shared" si="8"/>
        <v>10</v>
      </c>
      <c r="B299" s="35">
        <v>40833</v>
      </c>
      <c r="C299" s="39">
        <v>52.085000000000001</v>
      </c>
      <c r="D299" s="40">
        <v>25.724</v>
      </c>
      <c r="E299" s="40">
        <v>126.533</v>
      </c>
      <c r="F299" s="40">
        <v>24.626999999999999</v>
      </c>
      <c r="G299" s="40">
        <v>25.832999999999998</v>
      </c>
      <c r="H299" s="40">
        <v>81.772000000000006</v>
      </c>
      <c r="I299" s="40">
        <v>0</v>
      </c>
      <c r="J299" s="39">
        <v>0</v>
      </c>
      <c r="K299" s="42">
        <f t="shared" si="9"/>
        <v>336.57400000000001</v>
      </c>
      <c r="M299" s="56">
        <v>18.029960118111525</v>
      </c>
    </row>
    <row r="300" spans="1:13" x14ac:dyDescent="0.2">
      <c r="A300" s="4">
        <f t="shared" si="8"/>
        <v>10</v>
      </c>
      <c r="B300" s="35">
        <v>40834</v>
      </c>
      <c r="C300" s="39">
        <v>76.867000000000004</v>
      </c>
      <c r="D300" s="40">
        <v>39.551000000000002</v>
      </c>
      <c r="E300" s="40">
        <v>88.111000000000004</v>
      </c>
      <c r="F300" s="40">
        <v>56.417000000000002</v>
      </c>
      <c r="G300" s="40">
        <v>55.195</v>
      </c>
      <c r="H300" s="40">
        <v>65.456000000000003</v>
      </c>
      <c r="I300" s="40">
        <v>0</v>
      </c>
      <c r="J300" s="39">
        <v>0</v>
      </c>
      <c r="K300" s="42">
        <f t="shared" si="9"/>
        <v>381.59700000000004</v>
      </c>
      <c r="M300" s="56">
        <v>19.517280117605718</v>
      </c>
    </row>
    <row r="301" spans="1:13" x14ac:dyDescent="0.2">
      <c r="A301" s="4">
        <f t="shared" si="8"/>
        <v>10</v>
      </c>
      <c r="B301" s="35">
        <v>40835</v>
      </c>
      <c r="C301" s="39">
        <v>52.542999999999999</v>
      </c>
      <c r="D301" s="40">
        <v>30.195</v>
      </c>
      <c r="E301" s="40">
        <v>144.21299999999999</v>
      </c>
      <c r="F301" s="40">
        <v>16.882000000000001</v>
      </c>
      <c r="G301" s="40">
        <v>8.1340000000000003</v>
      </c>
      <c r="H301" s="40">
        <v>146.79499999999999</v>
      </c>
      <c r="I301" s="40">
        <v>0</v>
      </c>
      <c r="J301" s="39">
        <v>0</v>
      </c>
      <c r="K301" s="42">
        <f t="shared" si="9"/>
        <v>398.76199999999994</v>
      </c>
      <c r="M301" s="56">
        <v>20.349696139876805</v>
      </c>
    </row>
    <row r="302" spans="1:13" x14ac:dyDescent="0.2">
      <c r="A302" s="4">
        <f t="shared" si="8"/>
        <v>10</v>
      </c>
      <c r="B302" s="35">
        <v>40836</v>
      </c>
      <c r="C302" s="39">
        <v>33.098999999999997</v>
      </c>
      <c r="D302" s="40">
        <v>37.926000000000002</v>
      </c>
      <c r="E302" s="40">
        <v>137.73099999999999</v>
      </c>
      <c r="F302" s="40">
        <v>22.428000000000001</v>
      </c>
      <c r="G302" s="40">
        <v>7.5490000000000004</v>
      </c>
      <c r="H302" s="40">
        <v>154.464</v>
      </c>
      <c r="I302" s="40">
        <v>0</v>
      </c>
      <c r="J302" s="39">
        <v>0</v>
      </c>
      <c r="K302" s="42">
        <f t="shared" si="9"/>
        <v>393.197</v>
      </c>
      <c r="M302" s="56">
        <v>19.926797604441926</v>
      </c>
    </row>
    <row r="303" spans="1:13" x14ac:dyDescent="0.2">
      <c r="A303" s="4">
        <f t="shared" si="8"/>
        <v>10</v>
      </c>
      <c r="B303" s="35">
        <v>40837</v>
      </c>
      <c r="C303" s="39">
        <v>23.762</v>
      </c>
      <c r="D303" s="40">
        <v>37.158999999999999</v>
      </c>
      <c r="E303" s="40">
        <v>162.93899999999999</v>
      </c>
      <c r="F303" s="40">
        <v>0.81599999999999995</v>
      </c>
      <c r="G303" s="40">
        <v>36.753999999999998</v>
      </c>
      <c r="H303" s="40">
        <v>134.61500000000001</v>
      </c>
      <c r="I303" s="40">
        <v>0</v>
      </c>
      <c r="J303" s="39">
        <v>0</v>
      </c>
      <c r="K303" s="42">
        <f t="shared" si="9"/>
        <v>396.04500000000002</v>
      </c>
      <c r="M303" s="56">
        <v>19.612659023706016</v>
      </c>
    </row>
    <row r="304" spans="1:13" x14ac:dyDescent="0.2">
      <c r="A304" s="4">
        <f t="shared" si="8"/>
        <v>10</v>
      </c>
      <c r="B304" s="35">
        <v>40838</v>
      </c>
      <c r="C304" s="39">
        <v>15.932</v>
      </c>
      <c r="D304" s="40">
        <v>41.171999999999997</v>
      </c>
      <c r="E304" s="40">
        <v>132.50299999999999</v>
      </c>
      <c r="F304" s="40">
        <v>23.122</v>
      </c>
      <c r="G304" s="40">
        <v>62.597999999999999</v>
      </c>
      <c r="H304" s="40">
        <v>75.950999999999993</v>
      </c>
      <c r="I304" s="40">
        <v>0</v>
      </c>
      <c r="J304" s="39">
        <v>0</v>
      </c>
      <c r="K304" s="42">
        <f t="shared" si="9"/>
        <v>351.27800000000002</v>
      </c>
      <c r="M304" s="56">
        <v>17.678387840326991</v>
      </c>
    </row>
    <row r="305" spans="1:13" x14ac:dyDescent="0.2">
      <c r="A305" s="4">
        <f t="shared" si="8"/>
        <v>10</v>
      </c>
      <c r="B305" s="35">
        <v>40839</v>
      </c>
      <c r="C305" s="39">
        <v>22.056000000000001</v>
      </c>
      <c r="D305" s="40">
        <v>38.959000000000003</v>
      </c>
      <c r="E305" s="40">
        <v>122.48</v>
      </c>
      <c r="F305" s="40">
        <v>39.991999999999997</v>
      </c>
      <c r="G305" s="40">
        <v>17.898</v>
      </c>
      <c r="H305" s="40">
        <v>68.787999999999997</v>
      </c>
      <c r="I305" s="40">
        <v>0</v>
      </c>
      <c r="J305" s="39">
        <v>0</v>
      </c>
      <c r="K305" s="42">
        <f t="shared" si="9"/>
        <v>310.173</v>
      </c>
      <c r="M305" s="56">
        <v>17.181118947407963</v>
      </c>
    </row>
    <row r="306" spans="1:13" x14ac:dyDescent="0.2">
      <c r="A306" s="4">
        <f t="shared" si="8"/>
        <v>10</v>
      </c>
      <c r="B306" s="35">
        <v>40840</v>
      </c>
      <c r="C306" s="39">
        <v>29.218</v>
      </c>
      <c r="D306" s="40">
        <v>38.195</v>
      </c>
      <c r="E306" s="40">
        <v>133.35</v>
      </c>
      <c r="F306" s="40">
        <v>9.0679999999999996</v>
      </c>
      <c r="G306" s="40">
        <v>51.890999999999998</v>
      </c>
      <c r="H306" s="40">
        <v>89.076999999999998</v>
      </c>
      <c r="I306" s="40">
        <v>0</v>
      </c>
      <c r="J306" s="39">
        <v>0</v>
      </c>
      <c r="K306" s="42">
        <f t="shared" si="9"/>
        <v>350.79899999999998</v>
      </c>
      <c r="M306" s="56">
        <v>18.843771171446374</v>
      </c>
    </row>
    <row r="307" spans="1:13" x14ac:dyDescent="0.2">
      <c r="A307" s="4">
        <f t="shared" si="8"/>
        <v>10</v>
      </c>
      <c r="B307" s="35">
        <v>40841</v>
      </c>
      <c r="C307" s="39">
        <v>30.524000000000001</v>
      </c>
      <c r="D307" s="40">
        <v>30.03</v>
      </c>
      <c r="E307" s="40">
        <v>138.39400000000001</v>
      </c>
      <c r="F307" s="40">
        <v>38.462000000000003</v>
      </c>
      <c r="G307" s="40">
        <v>52.024999999999999</v>
      </c>
      <c r="H307" s="40">
        <v>81.034000000000006</v>
      </c>
      <c r="I307" s="40">
        <v>0</v>
      </c>
      <c r="J307" s="39">
        <v>0</v>
      </c>
      <c r="K307" s="42">
        <f t="shared" si="9"/>
        <v>370.46899999999999</v>
      </c>
      <c r="M307" s="56">
        <v>18.535565093141379</v>
      </c>
    </row>
    <row r="308" spans="1:13" x14ac:dyDescent="0.2">
      <c r="A308" s="4">
        <f t="shared" si="8"/>
        <v>10</v>
      </c>
      <c r="B308" s="35">
        <v>40842</v>
      </c>
      <c r="C308" s="39">
        <v>58.773000000000003</v>
      </c>
      <c r="D308" s="40">
        <v>7.2560000000000002</v>
      </c>
      <c r="E308" s="40">
        <v>130.851</v>
      </c>
      <c r="F308" s="40">
        <v>65.427999999999997</v>
      </c>
      <c r="G308" s="40">
        <v>45.142000000000003</v>
      </c>
      <c r="H308" s="40">
        <v>68.628</v>
      </c>
      <c r="I308" s="40">
        <v>0</v>
      </c>
      <c r="J308" s="39">
        <v>0</v>
      </c>
      <c r="K308" s="42">
        <f t="shared" si="9"/>
        <v>376.07799999999997</v>
      </c>
      <c r="M308" s="56">
        <v>19.308769160756189</v>
      </c>
    </row>
    <row r="309" spans="1:13" x14ac:dyDescent="0.2">
      <c r="A309" s="4">
        <f t="shared" si="8"/>
        <v>10</v>
      </c>
      <c r="B309" s="35">
        <v>40843</v>
      </c>
      <c r="C309" s="39">
        <v>49.73</v>
      </c>
      <c r="D309" s="40">
        <v>12.339</v>
      </c>
      <c r="E309" s="40">
        <v>128.17400000000001</v>
      </c>
      <c r="F309" s="40">
        <v>61.844000000000001</v>
      </c>
      <c r="G309" s="40">
        <v>46.311999999999998</v>
      </c>
      <c r="H309" s="40">
        <v>76.225999999999999</v>
      </c>
      <c r="I309" s="40">
        <v>0</v>
      </c>
      <c r="J309" s="39">
        <v>0</v>
      </c>
      <c r="K309" s="42">
        <f t="shared" si="9"/>
        <v>374.625</v>
      </c>
      <c r="M309" s="56">
        <v>18.340932956303597</v>
      </c>
    </row>
    <row r="310" spans="1:13" x14ac:dyDescent="0.2">
      <c r="A310" s="4">
        <f t="shared" si="8"/>
        <v>10</v>
      </c>
      <c r="B310" s="35">
        <v>40844</v>
      </c>
      <c r="C310" s="39">
        <v>28.82</v>
      </c>
      <c r="D310" s="40">
        <v>37.895000000000003</v>
      </c>
      <c r="E310" s="40">
        <v>126.655</v>
      </c>
      <c r="F310" s="40">
        <v>0</v>
      </c>
      <c r="G310" s="40">
        <v>49.11</v>
      </c>
      <c r="H310" s="40">
        <v>126.547</v>
      </c>
      <c r="I310" s="40">
        <v>0</v>
      </c>
      <c r="J310" s="39">
        <v>0</v>
      </c>
      <c r="K310" s="42">
        <f t="shared" si="9"/>
        <v>369.02700000000004</v>
      </c>
      <c r="M310" s="56">
        <v>18.283287912433483</v>
      </c>
    </row>
    <row r="311" spans="1:13" x14ac:dyDescent="0.2">
      <c r="A311" s="4">
        <f t="shared" si="8"/>
        <v>10</v>
      </c>
      <c r="B311" s="35">
        <v>40845</v>
      </c>
      <c r="C311" s="39">
        <v>13.282</v>
      </c>
      <c r="D311" s="40">
        <v>42.631999999999998</v>
      </c>
      <c r="E311" s="40">
        <v>128.78</v>
      </c>
      <c r="F311" s="40">
        <v>13.563000000000001</v>
      </c>
      <c r="G311" s="40">
        <v>21.262</v>
      </c>
      <c r="H311" s="40">
        <v>126.494</v>
      </c>
      <c r="I311" s="40">
        <v>0</v>
      </c>
      <c r="J311" s="39">
        <v>0</v>
      </c>
      <c r="K311" s="42">
        <f t="shared" si="9"/>
        <v>346.01300000000003</v>
      </c>
      <c r="M311" s="56">
        <v>17.544457190934786</v>
      </c>
    </row>
    <row r="312" spans="1:13" x14ac:dyDescent="0.2">
      <c r="A312" s="4">
        <f t="shared" si="8"/>
        <v>10</v>
      </c>
      <c r="B312" s="35">
        <v>40846</v>
      </c>
      <c r="C312" s="39">
        <v>15.064</v>
      </c>
      <c r="D312" s="40">
        <v>13.135</v>
      </c>
      <c r="E312" s="40">
        <v>135.203</v>
      </c>
      <c r="F312" s="40">
        <v>14.589</v>
      </c>
      <c r="G312" s="40">
        <v>5.1280000000000001</v>
      </c>
      <c r="H312" s="40">
        <v>112.95</v>
      </c>
      <c r="I312" s="40">
        <v>0</v>
      </c>
      <c r="J312" s="39">
        <v>0</v>
      </c>
      <c r="K312" s="42">
        <f t="shared" si="9"/>
        <v>296.06899999999996</v>
      </c>
      <c r="M312" s="56">
        <v>15.14397813871383</v>
      </c>
    </row>
    <row r="313" spans="1:13" x14ac:dyDescent="0.2">
      <c r="A313" s="4">
        <f t="shared" si="8"/>
        <v>10</v>
      </c>
      <c r="B313" s="35">
        <v>40847</v>
      </c>
      <c r="C313" s="39">
        <v>26.908000000000001</v>
      </c>
      <c r="D313" s="40">
        <v>7.2679999999999998</v>
      </c>
      <c r="E313" s="40">
        <v>90.141999999999996</v>
      </c>
      <c r="F313" s="40">
        <v>0</v>
      </c>
      <c r="G313" s="40">
        <v>0</v>
      </c>
      <c r="H313" s="40">
        <v>137.04599999999999</v>
      </c>
      <c r="I313" s="40">
        <v>0</v>
      </c>
      <c r="J313" s="39">
        <v>0</v>
      </c>
      <c r="K313" s="42">
        <f t="shared" si="9"/>
        <v>261.36399999999998</v>
      </c>
      <c r="M313" s="56">
        <v>14.264648595638816</v>
      </c>
    </row>
    <row r="314" spans="1:13" x14ac:dyDescent="0.2">
      <c r="A314" s="4">
        <f t="shared" si="8"/>
        <v>11</v>
      </c>
      <c r="B314" s="35">
        <v>40848</v>
      </c>
      <c r="C314" s="39">
        <v>28.561</v>
      </c>
      <c r="D314" s="40">
        <v>19.02</v>
      </c>
      <c r="E314" s="40">
        <v>93.730999999999995</v>
      </c>
      <c r="F314" s="40">
        <v>0</v>
      </c>
      <c r="G314" s="40">
        <v>0</v>
      </c>
      <c r="H314" s="40">
        <v>139.785</v>
      </c>
      <c r="I314" s="40">
        <v>0</v>
      </c>
      <c r="J314" s="39">
        <v>0</v>
      </c>
      <c r="K314" s="42">
        <f t="shared" si="9"/>
        <v>281.09699999999998</v>
      </c>
      <c r="M314" s="56">
        <v>17.077304430908359</v>
      </c>
    </row>
    <row r="315" spans="1:13" x14ac:dyDescent="0.2">
      <c r="A315" s="4">
        <f t="shared" si="8"/>
        <v>11</v>
      </c>
      <c r="B315" s="35">
        <v>40849</v>
      </c>
      <c r="C315" s="39">
        <v>37.432000000000002</v>
      </c>
      <c r="D315" s="40">
        <v>30.332000000000001</v>
      </c>
      <c r="E315" s="40">
        <v>113.04900000000001</v>
      </c>
      <c r="F315" s="40">
        <v>0</v>
      </c>
      <c r="G315" s="40">
        <v>6.9169999999999998</v>
      </c>
      <c r="H315" s="40">
        <v>151.774</v>
      </c>
      <c r="I315" s="40">
        <v>0</v>
      </c>
      <c r="J315" s="39">
        <v>0</v>
      </c>
      <c r="K315" s="42">
        <f t="shared" si="9"/>
        <v>339.50400000000002</v>
      </c>
      <c r="M315" s="56">
        <v>18.456725626442939</v>
      </c>
    </row>
    <row r="316" spans="1:13" x14ac:dyDescent="0.2">
      <c r="A316" s="4">
        <f t="shared" si="8"/>
        <v>11</v>
      </c>
      <c r="B316" s="35">
        <v>40850</v>
      </c>
      <c r="C316" s="39">
        <v>39.767000000000003</v>
      </c>
      <c r="D316" s="40">
        <v>36.107999999999997</v>
      </c>
      <c r="E316" s="40">
        <v>133.70599999999999</v>
      </c>
      <c r="F316" s="40">
        <v>12.819000000000001</v>
      </c>
      <c r="G316" s="40">
        <v>32.195</v>
      </c>
      <c r="H316" s="40">
        <v>126.747</v>
      </c>
      <c r="I316" s="40">
        <v>0</v>
      </c>
      <c r="J316" s="39">
        <v>0</v>
      </c>
      <c r="K316" s="42">
        <f t="shared" si="9"/>
        <v>381.34199999999998</v>
      </c>
      <c r="M316" s="56">
        <v>19.362425751367166</v>
      </c>
    </row>
    <row r="317" spans="1:13" x14ac:dyDescent="0.2">
      <c r="A317" s="4">
        <f t="shared" si="8"/>
        <v>11</v>
      </c>
      <c r="B317" s="35">
        <v>40851</v>
      </c>
      <c r="C317" s="39">
        <v>34.704999999999998</v>
      </c>
      <c r="D317" s="40">
        <v>36.984999999999999</v>
      </c>
      <c r="E317" s="40">
        <v>125.797</v>
      </c>
      <c r="F317" s="40">
        <v>59.91</v>
      </c>
      <c r="G317" s="40">
        <v>20.527000000000001</v>
      </c>
      <c r="H317" s="40">
        <v>97.054000000000002</v>
      </c>
      <c r="I317" s="40">
        <v>0</v>
      </c>
      <c r="J317" s="39">
        <v>0</v>
      </c>
      <c r="K317" s="42">
        <f t="shared" si="9"/>
        <v>374.97799999999995</v>
      </c>
      <c r="M317" s="56">
        <v>18.627926842662013</v>
      </c>
    </row>
    <row r="318" spans="1:13" x14ac:dyDescent="0.2">
      <c r="A318" s="4">
        <f t="shared" si="8"/>
        <v>11</v>
      </c>
      <c r="B318" s="35">
        <v>40852</v>
      </c>
      <c r="C318" s="39">
        <v>28.109000000000002</v>
      </c>
      <c r="D318" s="40">
        <v>20.954000000000001</v>
      </c>
      <c r="E318" s="40">
        <v>140.166</v>
      </c>
      <c r="F318" s="40">
        <v>64.373999999999995</v>
      </c>
      <c r="G318" s="40">
        <v>42.645000000000003</v>
      </c>
      <c r="H318" s="40">
        <v>58.301000000000002</v>
      </c>
      <c r="I318" s="40">
        <v>0</v>
      </c>
      <c r="J318" s="39">
        <v>0</v>
      </c>
      <c r="K318" s="42">
        <f t="shared" si="9"/>
        <v>354.54899999999998</v>
      </c>
      <c r="M318" s="56">
        <v>18.446071228951975</v>
      </c>
    </row>
    <row r="319" spans="1:13" x14ac:dyDescent="0.2">
      <c r="A319" s="4">
        <f t="shared" si="8"/>
        <v>11</v>
      </c>
      <c r="B319" s="35">
        <v>40853</v>
      </c>
      <c r="C319" s="39">
        <v>10.519</v>
      </c>
      <c r="D319" s="40">
        <v>23.076000000000001</v>
      </c>
      <c r="E319" s="40">
        <v>146.26400000000001</v>
      </c>
      <c r="F319" s="40">
        <v>19.75</v>
      </c>
      <c r="G319" s="40">
        <v>11.195</v>
      </c>
      <c r="H319" s="40">
        <v>102.304</v>
      </c>
      <c r="I319" s="40">
        <v>0</v>
      </c>
      <c r="J319" s="39">
        <v>0</v>
      </c>
      <c r="K319" s="42">
        <f t="shared" si="9"/>
        <v>313.108</v>
      </c>
      <c r="M319" s="56">
        <v>17.244086335643452</v>
      </c>
    </row>
    <row r="320" spans="1:13" x14ac:dyDescent="0.2">
      <c r="A320" s="4">
        <f t="shared" si="8"/>
        <v>11</v>
      </c>
      <c r="B320" s="35">
        <v>40854</v>
      </c>
      <c r="C320" s="39">
        <v>36.944000000000003</v>
      </c>
      <c r="D320" s="40">
        <v>11.555</v>
      </c>
      <c r="E320" s="40">
        <v>152.113</v>
      </c>
      <c r="F320" s="40">
        <v>16.565000000000001</v>
      </c>
      <c r="G320" s="40">
        <v>25.056000000000001</v>
      </c>
      <c r="H320" s="40">
        <v>103.292</v>
      </c>
      <c r="I320" s="40">
        <v>0</v>
      </c>
      <c r="J320" s="39">
        <v>0</v>
      </c>
      <c r="K320" s="42">
        <f t="shared" si="9"/>
        <v>345.52499999999998</v>
      </c>
      <c r="M320" s="56">
        <v>18.706510838398291</v>
      </c>
    </row>
    <row r="321" spans="1:13" x14ac:dyDescent="0.2">
      <c r="A321" s="4">
        <f t="shared" si="8"/>
        <v>11</v>
      </c>
      <c r="B321" s="35">
        <v>40855</v>
      </c>
      <c r="C321" s="39">
        <v>37.978000000000002</v>
      </c>
      <c r="D321" s="40">
        <v>8.18</v>
      </c>
      <c r="E321" s="40">
        <v>163.23699999999999</v>
      </c>
      <c r="F321" s="40">
        <v>17.428999999999998</v>
      </c>
      <c r="G321" s="40">
        <v>61.658000000000001</v>
      </c>
      <c r="H321" s="40">
        <v>87.325000000000003</v>
      </c>
      <c r="I321" s="40">
        <v>0</v>
      </c>
      <c r="J321" s="39">
        <v>0</v>
      </c>
      <c r="K321" s="42">
        <f t="shared" si="9"/>
        <v>375.80699999999996</v>
      </c>
      <c r="M321" s="56">
        <v>20.199876625038954</v>
      </c>
    </row>
    <row r="322" spans="1:13" x14ac:dyDescent="0.2">
      <c r="A322" s="4">
        <f t="shared" si="8"/>
        <v>11</v>
      </c>
      <c r="B322" s="35">
        <v>40856</v>
      </c>
      <c r="C322" s="39">
        <v>43.534999999999997</v>
      </c>
      <c r="D322" s="40">
        <v>31.826000000000001</v>
      </c>
      <c r="E322" s="40">
        <v>122.202</v>
      </c>
      <c r="F322" s="40">
        <v>36.369999999999997</v>
      </c>
      <c r="G322" s="40">
        <v>61.773000000000003</v>
      </c>
      <c r="H322" s="40">
        <v>79.786000000000001</v>
      </c>
      <c r="I322" s="40">
        <v>0</v>
      </c>
      <c r="J322" s="39">
        <v>0</v>
      </c>
      <c r="K322" s="42">
        <f t="shared" si="9"/>
        <v>375.49200000000002</v>
      </c>
      <c r="M322" s="56">
        <v>19.894984179743918</v>
      </c>
    </row>
    <row r="323" spans="1:13" x14ac:dyDescent="0.2">
      <c r="A323" s="4">
        <f t="shared" si="8"/>
        <v>11</v>
      </c>
      <c r="B323" s="35">
        <v>40857</v>
      </c>
      <c r="C323" s="39">
        <v>80.92</v>
      </c>
      <c r="D323" s="40">
        <v>39.848999999999997</v>
      </c>
      <c r="E323" s="40">
        <v>88.055999999999997</v>
      </c>
      <c r="F323" s="40">
        <v>34.497</v>
      </c>
      <c r="G323" s="40">
        <v>58.667999999999999</v>
      </c>
      <c r="H323" s="40">
        <v>71.942999999999998</v>
      </c>
      <c r="I323" s="40">
        <v>0</v>
      </c>
      <c r="J323" s="39">
        <v>0</v>
      </c>
      <c r="K323" s="42">
        <f t="shared" si="9"/>
        <v>373.93299999999999</v>
      </c>
      <c r="M323" s="56">
        <v>19.481482404904575</v>
      </c>
    </row>
    <row r="324" spans="1:13" x14ac:dyDescent="0.2">
      <c r="A324" s="4">
        <f t="shared" si="8"/>
        <v>11</v>
      </c>
      <c r="B324" s="35">
        <v>40858</v>
      </c>
      <c r="C324" s="39">
        <v>85.915000000000006</v>
      </c>
      <c r="D324" s="40">
        <v>36.405999999999999</v>
      </c>
      <c r="E324" s="40">
        <v>71.016000000000005</v>
      </c>
      <c r="F324" s="40">
        <v>70.650999999999996</v>
      </c>
      <c r="G324" s="40">
        <v>24.18</v>
      </c>
      <c r="H324" s="40">
        <v>86.619</v>
      </c>
      <c r="I324" s="40">
        <v>0</v>
      </c>
      <c r="J324" s="39">
        <v>0</v>
      </c>
      <c r="K324" s="42">
        <f t="shared" si="9"/>
        <v>374.78700000000003</v>
      </c>
      <c r="M324" s="56">
        <v>19.208771254166532</v>
      </c>
    </row>
    <row r="325" spans="1:13" x14ac:dyDescent="0.2">
      <c r="A325" s="4">
        <f t="shared" si="8"/>
        <v>11</v>
      </c>
      <c r="B325" s="35">
        <v>40859</v>
      </c>
      <c r="C325" s="39">
        <v>85.816000000000003</v>
      </c>
      <c r="D325" s="40">
        <v>38.674999999999997</v>
      </c>
      <c r="E325" s="40">
        <v>67.38</v>
      </c>
      <c r="F325" s="40">
        <v>37.597999999999999</v>
      </c>
      <c r="G325" s="40">
        <v>23.888000000000002</v>
      </c>
      <c r="H325" s="40">
        <v>100.758</v>
      </c>
      <c r="I325" s="40">
        <v>0</v>
      </c>
      <c r="J325" s="39">
        <v>0</v>
      </c>
      <c r="K325" s="42">
        <f t="shared" si="9"/>
        <v>354.11500000000001</v>
      </c>
      <c r="M325" s="56">
        <v>18.648925161916683</v>
      </c>
    </row>
    <row r="326" spans="1:13" x14ac:dyDescent="0.2">
      <c r="A326" s="4">
        <f t="shared" si="8"/>
        <v>11</v>
      </c>
      <c r="B326" s="35">
        <v>40860</v>
      </c>
      <c r="C326" s="39">
        <v>81.590999999999994</v>
      </c>
      <c r="D326" s="40">
        <v>40.182000000000002</v>
      </c>
      <c r="E326" s="40">
        <v>55.122999999999998</v>
      </c>
      <c r="F326" s="40">
        <v>5.8239999999999998</v>
      </c>
      <c r="G326" s="40">
        <v>19.640999999999998</v>
      </c>
      <c r="H326" s="40">
        <v>103.426</v>
      </c>
      <c r="I326" s="40">
        <v>0</v>
      </c>
      <c r="J326" s="39">
        <v>0</v>
      </c>
      <c r="K326" s="42">
        <f t="shared" si="9"/>
        <v>305.78699999999998</v>
      </c>
      <c r="M326" s="56">
        <v>16.576751181096331</v>
      </c>
    </row>
    <row r="327" spans="1:13" x14ac:dyDescent="0.2">
      <c r="A327" s="4">
        <f t="shared" si="8"/>
        <v>11</v>
      </c>
      <c r="B327" s="35">
        <v>40861</v>
      </c>
      <c r="C327" s="39">
        <v>78.542000000000002</v>
      </c>
      <c r="D327" s="40">
        <v>32.106000000000002</v>
      </c>
      <c r="E327" s="40">
        <v>86.781000000000006</v>
      </c>
      <c r="F327" s="40">
        <v>39.194000000000003</v>
      </c>
      <c r="G327" s="40">
        <v>15.821999999999999</v>
      </c>
      <c r="H327" s="40">
        <v>103.119</v>
      </c>
      <c r="I327" s="40">
        <v>0</v>
      </c>
      <c r="J327" s="39">
        <v>0</v>
      </c>
      <c r="K327" s="42">
        <f t="shared" si="9"/>
        <v>355.56399999999996</v>
      </c>
      <c r="M327" s="56">
        <v>18.981939839322806</v>
      </c>
    </row>
    <row r="328" spans="1:13" x14ac:dyDescent="0.2">
      <c r="A328" s="4">
        <f t="shared" si="8"/>
        <v>11</v>
      </c>
      <c r="B328" s="35">
        <v>40862</v>
      </c>
      <c r="C328" s="39">
        <v>58.521000000000001</v>
      </c>
      <c r="D328" s="40">
        <v>30.268000000000001</v>
      </c>
      <c r="E328" s="40">
        <v>103.07299999999999</v>
      </c>
      <c r="F328" s="40">
        <v>70.144999999999996</v>
      </c>
      <c r="G328" s="40">
        <v>2.1749999999999998</v>
      </c>
      <c r="H328" s="40">
        <v>103.455</v>
      </c>
      <c r="I328" s="40">
        <v>0</v>
      </c>
      <c r="J328" s="39">
        <v>0</v>
      </c>
      <c r="K328" s="42">
        <f t="shared" si="9"/>
        <v>367.637</v>
      </c>
      <c r="M328" s="56">
        <v>18.787778535697036</v>
      </c>
    </row>
    <row r="329" spans="1:13" x14ac:dyDescent="0.2">
      <c r="A329" s="4">
        <f t="shared" si="8"/>
        <v>11</v>
      </c>
      <c r="B329" s="35">
        <v>40863</v>
      </c>
      <c r="C329" s="39">
        <v>60.731999999999999</v>
      </c>
      <c r="D329" s="40">
        <v>7.6159999999999997</v>
      </c>
      <c r="E329" s="40">
        <v>120.474</v>
      </c>
      <c r="F329" s="40">
        <v>52.152000000000001</v>
      </c>
      <c r="G329" s="40">
        <v>17.911000000000001</v>
      </c>
      <c r="H329" s="40">
        <v>101.238</v>
      </c>
      <c r="I329" s="40">
        <v>0</v>
      </c>
      <c r="J329" s="39">
        <v>0</v>
      </c>
      <c r="K329" s="42">
        <f t="shared" si="9"/>
        <v>360.12299999999999</v>
      </c>
      <c r="M329" s="56">
        <v>19.13281612289709</v>
      </c>
    </row>
    <row r="330" spans="1:13" x14ac:dyDescent="0.2">
      <c r="A330" s="4">
        <f t="shared" ref="A330:A374" si="10">+IF(ISBLANK($B330),"",MONTH($B330))</f>
        <v>11</v>
      </c>
      <c r="B330" s="35">
        <v>40864</v>
      </c>
      <c r="C330" s="39">
        <v>65.067999999999998</v>
      </c>
      <c r="D330" s="40">
        <v>18.748999999999999</v>
      </c>
      <c r="E330" s="40">
        <v>105.417</v>
      </c>
      <c r="F330" s="40">
        <v>54.893000000000001</v>
      </c>
      <c r="G330" s="40">
        <v>11.013</v>
      </c>
      <c r="H330" s="40">
        <v>105.029</v>
      </c>
      <c r="I330" s="40">
        <v>0</v>
      </c>
      <c r="J330" s="39">
        <v>0</v>
      </c>
      <c r="K330" s="42">
        <f t="shared" ref="K330:K374" si="11">+SUM(C330:J330)</f>
        <v>360.16899999999998</v>
      </c>
      <c r="M330" s="56">
        <v>19.39342371080043</v>
      </c>
    </row>
    <row r="331" spans="1:13" x14ac:dyDescent="0.2">
      <c r="A331" s="4">
        <f t="shared" si="10"/>
        <v>11</v>
      </c>
      <c r="B331" s="35">
        <v>40865</v>
      </c>
      <c r="C331" s="39">
        <v>59.393999999999998</v>
      </c>
      <c r="D331" s="40">
        <v>38.006</v>
      </c>
      <c r="E331" s="40">
        <v>81.328000000000003</v>
      </c>
      <c r="F331" s="40">
        <v>49.261000000000003</v>
      </c>
      <c r="G331" s="40">
        <v>36.524999999999999</v>
      </c>
      <c r="H331" s="40">
        <v>103.086</v>
      </c>
      <c r="I331" s="40">
        <v>0</v>
      </c>
      <c r="J331" s="39">
        <v>0</v>
      </c>
      <c r="K331" s="42">
        <f t="shared" si="11"/>
        <v>367.6</v>
      </c>
      <c r="M331" s="56">
        <v>18.602993714281503</v>
      </c>
    </row>
    <row r="332" spans="1:13" x14ac:dyDescent="0.2">
      <c r="A332" s="4">
        <f t="shared" si="10"/>
        <v>11</v>
      </c>
      <c r="B332" s="35">
        <v>40866</v>
      </c>
      <c r="C332" s="39">
        <v>56.576000000000001</v>
      </c>
      <c r="D332" s="40">
        <v>29.510999999999999</v>
      </c>
      <c r="E332" s="40">
        <v>86.858999999999995</v>
      </c>
      <c r="F332" s="40">
        <v>55.5</v>
      </c>
      <c r="G332" s="40">
        <v>23.916</v>
      </c>
      <c r="H332" s="40">
        <v>102.642</v>
      </c>
      <c r="I332" s="40">
        <v>0</v>
      </c>
      <c r="J332" s="39">
        <v>0</v>
      </c>
      <c r="K332" s="42">
        <f t="shared" si="11"/>
        <v>355.00400000000002</v>
      </c>
      <c r="M332" s="56">
        <v>18.608638847367086</v>
      </c>
    </row>
    <row r="333" spans="1:13" x14ac:dyDescent="0.2">
      <c r="A333" s="4">
        <f t="shared" si="10"/>
        <v>11</v>
      </c>
      <c r="B333" s="35">
        <v>40867</v>
      </c>
      <c r="C333" s="39">
        <v>49.043999999999997</v>
      </c>
      <c r="D333" s="40">
        <v>23.481000000000002</v>
      </c>
      <c r="E333" s="40">
        <v>100.97499999999999</v>
      </c>
      <c r="F333" s="40">
        <v>19.445</v>
      </c>
      <c r="G333" s="40">
        <v>7.718</v>
      </c>
      <c r="H333" s="40">
        <v>101.572</v>
      </c>
      <c r="I333" s="40">
        <v>0</v>
      </c>
      <c r="J333" s="39">
        <v>0</v>
      </c>
      <c r="K333" s="42">
        <f t="shared" si="11"/>
        <v>302.23500000000001</v>
      </c>
      <c r="M333" s="56">
        <v>16.454055368924948</v>
      </c>
    </row>
    <row r="334" spans="1:13" x14ac:dyDescent="0.2">
      <c r="A334" s="4">
        <f t="shared" si="10"/>
        <v>11</v>
      </c>
      <c r="B334" s="35">
        <v>40868</v>
      </c>
      <c r="C334" s="39">
        <v>42.625</v>
      </c>
      <c r="D334" s="40">
        <v>6.0389999999999997</v>
      </c>
      <c r="E334" s="40">
        <v>159.328</v>
      </c>
      <c r="F334" s="40">
        <v>38.603999999999999</v>
      </c>
      <c r="G334" s="40">
        <v>2.5539999999999998</v>
      </c>
      <c r="H334" s="40">
        <v>104.095</v>
      </c>
      <c r="I334" s="40">
        <v>0</v>
      </c>
      <c r="J334" s="39">
        <v>0</v>
      </c>
      <c r="K334" s="42">
        <f t="shared" si="11"/>
        <v>353.245</v>
      </c>
      <c r="M334" s="56">
        <v>18.737353697212964</v>
      </c>
    </row>
    <row r="335" spans="1:13" x14ac:dyDescent="0.2">
      <c r="A335" s="4">
        <f t="shared" si="10"/>
        <v>11</v>
      </c>
      <c r="B335" s="35">
        <v>40869</v>
      </c>
      <c r="C335" s="39">
        <v>82.093999999999994</v>
      </c>
      <c r="D335" s="40">
        <v>7.2750000000000004</v>
      </c>
      <c r="E335" s="40">
        <v>106.96899999999999</v>
      </c>
      <c r="F335" s="40">
        <v>71.207999999999998</v>
      </c>
      <c r="G335" s="40">
        <v>3.04</v>
      </c>
      <c r="H335" s="40">
        <v>105.06100000000001</v>
      </c>
      <c r="I335" s="40">
        <v>0</v>
      </c>
      <c r="J335" s="39">
        <v>0</v>
      </c>
      <c r="K335" s="42">
        <f t="shared" si="11"/>
        <v>375.64700000000005</v>
      </c>
      <c r="M335" s="56">
        <v>18.08245011358941</v>
      </c>
    </row>
    <row r="336" spans="1:13" x14ac:dyDescent="0.2">
      <c r="A336" s="4">
        <f t="shared" si="10"/>
        <v>11</v>
      </c>
      <c r="B336" s="35">
        <v>40870</v>
      </c>
      <c r="C336" s="39">
        <v>22.466000000000001</v>
      </c>
      <c r="D336" s="40">
        <v>36.06</v>
      </c>
      <c r="E336" s="40">
        <v>144.41300000000001</v>
      </c>
      <c r="F336" s="40">
        <v>66.543000000000006</v>
      </c>
      <c r="G336" s="40">
        <v>6.2</v>
      </c>
      <c r="H336" s="40">
        <v>104.175</v>
      </c>
      <c r="I336" s="40">
        <v>0</v>
      </c>
      <c r="J336" s="39">
        <v>0</v>
      </c>
      <c r="K336" s="42">
        <f t="shared" si="11"/>
        <v>379.85700000000003</v>
      </c>
      <c r="M336" s="56">
        <v>19.410503620402597</v>
      </c>
    </row>
    <row r="337" spans="1:13" x14ac:dyDescent="0.2">
      <c r="A337" s="4">
        <f t="shared" si="10"/>
        <v>11</v>
      </c>
      <c r="B337" s="35">
        <v>40871</v>
      </c>
      <c r="C337" s="39">
        <v>20.494</v>
      </c>
      <c r="D337" s="40">
        <v>41.734000000000002</v>
      </c>
      <c r="E337" s="40">
        <v>148.98400000000001</v>
      </c>
      <c r="F337" s="40">
        <v>53.633000000000003</v>
      </c>
      <c r="G337" s="40">
        <v>7.72</v>
      </c>
      <c r="H337" s="40">
        <v>104.572</v>
      </c>
      <c r="I337" s="40">
        <v>0</v>
      </c>
      <c r="J337" s="39">
        <v>0</v>
      </c>
      <c r="K337" s="42">
        <f t="shared" si="11"/>
        <v>377.13700000000006</v>
      </c>
      <c r="M337" s="56">
        <v>18.479622347652352</v>
      </c>
    </row>
    <row r="338" spans="1:13" x14ac:dyDescent="0.2">
      <c r="A338" s="4">
        <f t="shared" si="10"/>
        <v>11</v>
      </c>
      <c r="B338" s="35">
        <v>40872</v>
      </c>
      <c r="C338" s="39">
        <v>22.611000000000001</v>
      </c>
      <c r="D338" s="40">
        <v>43.966999999999999</v>
      </c>
      <c r="E338" s="40">
        <v>140.851</v>
      </c>
      <c r="F338" s="40">
        <v>32.860999999999997</v>
      </c>
      <c r="G338" s="40">
        <v>26.567</v>
      </c>
      <c r="H338" s="40">
        <v>104.634</v>
      </c>
      <c r="I338" s="40">
        <v>0</v>
      </c>
      <c r="J338" s="39">
        <v>0</v>
      </c>
      <c r="K338" s="42">
        <f t="shared" si="11"/>
        <v>371.49099999999999</v>
      </c>
      <c r="M338" s="56">
        <v>18.617957143078922</v>
      </c>
    </row>
    <row r="339" spans="1:13" x14ac:dyDescent="0.2">
      <c r="A339" s="4">
        <f t="shared" si="10"/>
        <v>11</v>
      </c>
      <c r="B339" s="35">
        <v>40873</v>
      </c>
      <c r="C339" s="39">
        <v>43.2</v>
      </c>
      <c r="D339" s="40">
        <v>30.247</v>
      </c>
      <c r="E339" s="40">
        <v>118.13200000000001</v>
      </c>
      <c r="F339" s="40">
        <v>23.734000000000002</v>
      </c>
      <c r="G339" s="40">
        <v>34.164000000000001</v>
      </c>
      <c r="H339" s="40">
        <v>104.49299999999999</v>
      </c>
      <c r="I339" s="40">
        <v>0</v>
      </c>
      <c r="J339" s="39">
        <v>0</v>
      </c>
      <c r="K339" s="42">
        <f t="shared" si="11"/>
        <v>353.97</v>
      </c>
      <c r="M339" s="56">
        <v>17.393548068755621</v>
      </c>
    </row>
    <row r="340" spans="1:13" x14ac:dyDescent="0.2">
      <c r="A340" s="4">
        <f t="shared" si="10"/>
        <v>11</v>
      </c>
      <c r="B340" s="35">
        <v>40874</v>
      </c>
      <c r="C340" s="39">
        <v>25.931000000000001</v>
      </c>
      <c r="D340" s="40">
        <v>28.95</v>
      </c>
      <c r="E340" s="40">
        <v>122.36</v>
      </c>
      <c r="F340" s="40">
        <v>11.368</v>
      </c>
      <c r="G340" s="40">
        <v>10.484999999999999</v>
      </c>
      <c r="H340" s="40">
        <v>105.211</v>
      </c>
      <c r="I340" s="40">
        <v>0</v>
      </c>
      <c r="J340" s="39">
        <v>0</v>
      </c>
      <c r="K340" s="42">
        <f t="shared" si="11"/>
        <v>304.30500000000001</v>
      </c>
      <c r="M340" s="56">
        <v>15.940484236659703</v>
      </c>
    </row>
    <row r="341" spans="1:13" x14ac:dyDescent="0.2">
      <c r="A341" s="4">
        <f t="shared" si="10"/>
        <v>11</v>
      </c>
      <c r="B341" s="35">
        <v>40875</v>
      </c>
      <c r="C341" s="39">
        <v>28.38</v>
      </c>
      <c r="D341" s="40">
        <v>43.656999999999996</v>
      </c>
      <c r="E341" s="40">
        <v>136.99799999999999</v>
      </c>
      <c r="F341" s="40">
        <v>31.047999999999998</v>
      </c>
      <c r="G341" s="40">
        <v>17.068000000000001</v>
      </c>
      <c r="H341" s="40">
        <v>105.43899999999999</v>
      </c>
      <c r="I341" s="40">
        <v>0</v>
      </c>
      <c r="J341" s="39">
        <v>0</v>
      </c>
      <c r="K341" s="42">
        <f t="shared" si="11"/>
        <v>362.58999999999992</v>
      </c>
      <c r="M341" s="56">
        <v>19.13129188936654</v>
      </c>
    </row>
    <row r="342" spans="1:13" x14ac:dyDescent="0.2">
      <c r="A342" s="4">
        <f t="shared" si="10"/>
        <v>11</v>
      </c>
      <c r="B342" s="35">
        <v>40876</v>
      </c>
      <c r="C342" s="39">
        <v>24.864000000000001</v>
      </c>
      <c r="D342" s="40">
        <v>38.515999999999998</v>
      </c>
      <c r="E342" s="40">
        <v>137.429</v>
      </c>
      <c r="F342" s="40">
        <v>40.875999999999998</v>
      </c>
      <c r="G342" s="40">
        <v>24.024000000000001</v>
      </c>
      <c r="H342" s="40">
        <v>105.45699999999999</v>
      </c>
      <c r="I342" s="40">
        <v>0</v>
      </c>
      <c r="J342" s="39">
        <v>0</v>
      </c>
      <c r="K342" s="42">
        <f t="shared" si="11"/>
        <v>371.166</v>
      </c>
      <c r="M342" s="56">
        <v>18.323586371950391</v>
      </c>
    </row>
    <row r="343" spans="1:13" x14ac:dyDescent="0.2">
      <c r="A343" s="4">
        <f t="shared" si="10"/>
        <v>11</v>
      </c>
      <c r="B343" s="35">
        <v>40877</v>
      </c>
      <c r="C343" s="39">
        <v>24.359000000000002</v>
      </c>
      <c r="D343" s="40">
        <v>31.114000000000001</v>
      </c>
      <c r="E343" s="40">
        <v>142.774</v>
      </c>
      <c r="F343" s="40">
        <v>47.923999999999999</v>
      </c>
      <c r="G343" s="40">
        <v>15.749000000000001</v>
      </c>
      <c r="H343" s="40">
        <v>103.71599999999999</v>
      </c>
      <c r="I343" s="40">
        <v>0</v>
      </c>
      <c r="J343" s="39">
        <v>0</v>
      </c>
      <c r="K343" s="42">
        <f t="shared" si="11"/>
        <v>365.63600000000002</v>
      </c>
      <c r="M343" s="56">
        <v>18.775354399763252</v>
      </c>
    </row>
    <row r="344" spans="1:13" x14ac:dyDescent="0.2">
      <c r="A344" s="4">
        <f t="shared" si="10"/>
        <v>12</v>
      </c>
      <c r="B344" s="35">
        <v>40878</v>
      </c>
      <c r="C344" s="39">
        <v>5.3849999999999998</v>
      </c>
      <c r="D344" s="40">
        <v>2.4940000000000002</v>
      </c>
      <c r="E344" s="40">
        <v>186.768</v>
      </c>
      <c r="F344" s="40">
        <v>51.247</v>
      </c>
      <c r="G344" s="40">
        <v>18.059999999999999</v>
      </c>
      <c r="H344" s="40">
        <v>103.94</v>
      </c>
      <c r="I344" s="40">
        <v>0</v>
      </c>
      <c r="J344" s="39">
        <v>0</v>
      </c>
      <c r="K344" s="42">
        <f t="shared" si="11"/>
        <v>367.89400000000001</v>
      </c>
      <c r="M344" s="56">
        <v>18.230225652865702</v>
      </c>
    </row>
    <row r="345" spans="1:13" x14ac:dyDescent="0.2">
      <c r="A345" s="4">
        <f t="shared" si="10"/>
        <v>12</v>
      </c>
      <c r="B345" s="35">
        <v>40879</v>
      </c>
      <c r="C345" s="39">
        <v>6.91</v>
      </c>
      <c r="D345" s="40">
        <v>26.632000000000001</v>
      </c>
      <c r="E345" s="40">
        <v>157.458</v>
      </c>
      <c r="F345" s="40">
        <v>47.843000000000004</v>
      </c>
      <c r="G345" s="40">
        <v>10.904999999999999</v>
      </c>
      <c r="H345" s="40">
        <v>105.688</v>
      </c>
      <c r="I345" s="40">
        <v>0</v>
      </c>
      <c r="J345" s="39">
        <v>0</v>
      </c>
      <c r="K345" s="42">
        <f t="shared" si="11"/>
        <v>355.43600000000004</v>
      </c>
      <c r="M345" s="56">
        <v>17.528659380243635</v>
      </c>
    </row>
    <row r="346" spans="1:13" x14ac:dyDescent="0.2">
      <c r="A346" s="4">
        <f t="shared" si="10"/>
        <v>12</v>
      </c>
      <c r="B346" s="35">
        <v>40880</v>
      </c>
      <c r="C346" s="39">
        <v>11.205</v>
      </c>
      <c r="D346" s="40">
        <v>3.9990000000000001</v>
      </c>
      <c r="E346" s="40">
        <v>175.90299999999999</v>
      </c>
      <c r="F346" s="40">
        <v>48.314</v>
      </c>
      <c r="G346" s="40">
        <v>5.7930000000000001</v>
      </c>
      <c r="H346" s="40">
        <v>104.376</v>
      </c>
      <c r="I346" s="40">
        <v>0</v>
      </c>
      <c r="J346" s="39">
        <v>0</v>
      </c>
      <c r="K346" s="42">
        <f t="shared" si="11"/>
        <v>349.59000000000003</v>
      </c>
      <c r="M346" s="56">
        <v>17.629144083049201</v>
      </c>
    </row>
    <row r="347" spans="1:13" x14ac:dyDescent="0.2">
      <c r="A347" s="4">
        <f t="shared" si="10"/>
        <v>12</v>
      </c>
      <c r="B347" s="35">
        <v>40881</v>
      </c>
      <c r="C347" s="39">
        <v>6.52</v>
      </c>
      <c r="D347" s="40">
        <v>31.395</v>
      </c>
      <c r="E347" s="40">
        <v>135.86000000000001</v>
      </c>
      <c r="F347" s="40">
        <v>12.036</v>
      </c>
      <c r="G347" s="40">
        <v>13.964</v>
      </c>
      <c r="H347" s="40">
        <v>105.747</v>
      </c>
      <c r="I347" s="40">
        <v>0</v>
      </c>
      <c r="J347" s="39">
        <v>0</v>
      </c>
      <c r="K347" s="42">
        <f t="shared" si="11"/>
        <v>305.52199999999999</v>
      </c>
      <c r="M347" s="56">
        <v>16.368444142473997</v>
      </c>
    </row>
    <row r="348" spans="1:13" x14ac:dyDescent="0.2">
      <c r="A348" s="4">
        <f t="shared" si="10"/>
        <v>12</v>
      </c>
      <c r="B348" s="35">
        <v>40882</v>
      </c>
      <c r="C348" s="39">
        <v>22.763000000000002</v>
      </c>
      <c r="D348" s="40">
        <v>32.131</v>
      </c>
      <c r="E348" s="40">
        <v>136.489</v>
      </c>
      <c r="F348" s="40">
        <v>26.478000000000002</v>
      </c>
      <c r="G348" s="40">
        <v>19.108000000000001</v>
      </c>
      <c r="H348" s="40">
        <v>105.95699999999999</v>
      </c>
      <c r="I348" s="40">
        <v>0</v>
      </c>
      <c r="J348" s="39">
        <v>0</v>
      </c>
      <c r="K348" s="42">
        <f t="shared" si="11"/>
        <v>342.92600000000004</v>
      </c>
      <c r="M348" s="56">
        <v>17.746028380908182</v>
      </c>
    </row>
    <row r="349" spans="1:13" x14ac:dyDescent="0.2">
      <c r="A349" s="4">
        <f t="shared" si="10"/>
        <v>12</v>
      </c>
      <c r="B349" s="35">
        <v>40883</v>
      </c>
      <c r="C349" s="39">
        <v>33.167000000000002</v>
      </c>
      <c r="D349" s="40">
        <v>37.261000000000003</v>
      </c>
      <c r="E349" s="40">
        <v>119.327</v>
      </c>
      <c r="F349" s="40">
        <v>48</v>
      </c>
      <c r="G349" s="40">
        <v>27.974</v>
      </c>
      <c r="H349" s="40">
        <v>105.06100000000001</v>
      </c>
      <c r="I349" s="40">
        <v>0</v>
      </c>
      <c r="J349" s="39">
        <v>0</v>
      </c>
      <c r="K349" s="42">
        <f t="shared" si="11"/>
        <v>370.78999999999996</v>
      </c>
      <c r="M349" s="56">
        <v>18.192466739787207</v>
      </c>
    </row>
    <row r="350" spans="1:13" x14ac:dyDescent="0.2">
      <c r="A350" s="4">
        <f t="shared" si="10"/>
        <v>12</v>
      </c>
      <c r="B350" s="35">
        <v>40884</v>
      </c>
      <c r="C350" s="39">
        <v>37.646000000000001</v>
      </c>
      <c r="D350" s="40">
        <v>21.439</v>
      </c>
      <c r="E350" s="40">
        <v>134.28</v>
      </c>
      <c r="F350" s="40">
        <v>36.03</v>
      </c>
      <c r="G350" s="40">
        <v>24.152999999999999</v>
      </c>
      <c r="H350" s="40">
        <v>105.923</v>
      </c>
      <c r="I350" s="40">
        <v>0</v>
      </c>
      <c r="J350" s="39">
        <v>0</v>
      </c>
      <c r="K350" s="42">
        <f t="shared" si="11"/>
        <v>359.471</v>
      </c>
      <c r="M350" s="56">
        <v>18.324278824693479</v>
      </c>
    </row>
    <row r="351" spans="1:13" x14ac:dyDescent="0.2">
      <c r="A351" s="4">
        <f t="shared" si="10"/>
        <v>12</v>
      </c>
      <c r="B351" s="35">
        <v>40885</v>
      </c>
      <c r="C351" s="39">
        <v>31.247</v>
      </c>
      <c r="D351" s="40">
        <v>14.582000000000001</v>
      </c>
      <c r="E351" s="40">
        <v>122.306</v>
      </c>
      <c r="F351" s="40">
        <v>46.21</v>
      </c>
      <c r="G351" s="40">
        <v>21.318999999999999</v>
      </c>
      <c r="H351" s="40">
        <v>105.554</v>
      </c>
      <c r="I351" s="40">
        <v>0</v>
      </c>
      <c r="J351" s="39">
        <v>0</v>
      </c>
      <c r="K351" s="42">
        <f t="shared" si="11"/>
        <v>341.21799999999996</v>
      </c>
      <c r="M351" s="56">
        <v>18.024314839049381</v>
      </c>
    </row>
    <row r="352" spans="1:13" x14ac:dyDescent="0.2">
      <c r="A352" s="4">
        <f t="shared" si="10"/>
        <v>12</v>
      </c>
      <c r="B352" s="35">
        <v>40886</v>
      </c>
      <c r="C352" s="39">
        <v>24.477</v>
      </c>
      <c r="D352" s="40">
        <v>31.532</v>
      </c>
      <c r="E352" s="40">
        <v>135.81100000000001</v>
      </c>
      <c r="F352" s="40">
        <v>22.225999999999999</v>
      </c>
      <c r="G352" s="40">
        <v>42.067999999999998</v>
      </c>
      <c r="H352" s="40">
        <v>105.012</v>
      </c>
      <c r="I352" s="40">
        <v>0</v>
      </c>
      <c r="J352" s="39">
        <v>0</v>
      </c>
      <c r="K352" s="42">
        <f t="shared" si="11"/>
        <v>361.12599999999998</v>
      </c>
      <c r="M352" s="56">
        <v>18.134085496861733</v>
      </c>
    </row>
    <row r="353" spans="1:13" x14ac:dyDescent="0.2">
      <c r="A353" s="4">
        <f t="shared" si="10"/>
        <v>12</v>
      </c>
      <c r="B353" s="35">
        <v>40887</v>
      </c>
      <c r="C353" s="39">
        <v>17.282</v>
      </c>
      <c r="D353" s="40">
        <v>38.238</v>
      </c>
      <c r="E353" s="40">
        <v>126.42100000000001</v>
      </c>
      <c r="F353" s="40">
        <v>21.634</v>
      </c>
      <c r="G353" s="40">
        <v>41.74</v>
      </c>
      <c r="H353" s="40">
        <v>105.651</v>
      </c>
      <c r="I353" s="40">
        <v>0</v>
      </c>
      <c r="J353" s="39">
        <v>0</v>
      </c>
      <c r="K353" s="42">
        <f t="shared" si="11"/>
        <v>350.96600000000001</v>
      </c>
      <c r="M353" s="56">
        <v>18.044408264100287</v>
      </c>
    </row>
    <row r="354" spans="1:13" x14ac:dyDescent="0.2">
      <c r="A354" s="4">
        <f t="shared" si="10"/>
        <v>12</v>
      </c>
      <c r="B354" s="35">
        <v>40888</v>
      </c>
      <c r="C354" s="39">
        <v>20.788</v>
      </c>
      <c r="D354" s="40">
        <v>36.097999999999999</v>
      </c>
      <c r="E354" s="40">
        <v>114.387</v>
      </c>
      <c r="F354" s="40">
        <v>27.756</v>
      </c>
      <c r="G354" s="40">
        <v>0</v>
      </c>
      <c r="H354" s="40">
        <v>106.252</v>
      </c>
      <c r="I354" s="40">
        <v>0</v>
      </c>
      <c r="J354" s="39">
        <v>0</v>
      </c>
      <c r="K354" s="42">
        <f t="shared" si="11"/>
        <v>305.28100000000001</v>
      </c>
      <c r="M354" s="56">
        <v>16.332086288475193</v>
      </c>
    </row>
    <row r="355" spans="1:13" x14ac:dyDescent="0.2">
      <c r="A355" s="4">
        <f t="shared" si="10"/>
        <v>12</v>
      </c>
      <c r="B355" s="35">
        <v>40889</v>
      </c>
      <c r="C355" s="39">
        <v>23.164000000000001</v>
      </c>
      <c r="D355" s="40">
        <v>34.9</v>
      </c>
      <c r="E355" s="40">
        <v>129.887</v>
      </c>
      <c r="F355" s="40">
        <v>43.201999999999998</v>
      </c>
      <c r="G355" s="40">
        <v>3.9950000000000001</v>
      </c>
      <c r="H355" s="40">
        <v>104.979</v>
      </c>
      <c r="I355" s="40">
        <v>0</v>
      </c>
      <c r="J355" s="39">
        <v>0</v>
      </c>
      <c r="K355" s="42">
        <f t="shared" si="11"/>
        <v>340.12700000000001</v>
      </c>
      <c r="M355" s="56">
        <v>17.552319730712107</v>
      </c>
    </row>
    <row r="356" spans="1:13" x14ac:dyDescent="0.2">
      <c r="A356" s="4">
        <f t="shared" si="10"/>
        <v>12</v>
      </c>
      <c r="B356" s="35">
        <v>40890</v>
      </c>
      <c r="C356" s="39">
        <v>73.194000000000003</v>
      </c>
      <c r="D356" s="40">
        <v>16.184999999999999</v>
      </c>
      <c r="E356" s="40">
        <v>102.4</v>
      </c>
      <c r="F356" s="40">
        <v>40.564999999999998</v>
      </c>
      <c r="G356" s="40">
        <v>30.867000000000001</v>
      </c>
      <c r="H356" s="40">
        <v>105.574</v>
      </c>
      <c r="I356" s="40">
        <v>0</v>
      </c>
      <c r="J356" s="39">
        <v>0</v>
      </c>
      <c r="K356" s="42">
        <f t="shared" si="11"/>
        <v>368.78500000000003</v>
      </c>
      <c r="M356" s="56">
        <v>17.845619599400653</v>
      </c>
    </row>
    <row r="357" spans="1:13" x14ac:dyDescent="0.2">
      <c r="A357" s="4">
        <f t="shared" si="10"/>
        <v>12</v>
      </c>
      <c r="B357" s="35">
        <v>40891</v>
      </c>
      <c r="C357" s="39">
        <v>75.322000000000003</v>
      </c>
      <c r="D357" s="40">
        <v>6.7320000000000002</v>
      </c>
      <c r="E357" s="40">
        <v>105.523</v>
      </c>
      <c r="F357" s="40">
        <v>58.125999999999998</v>
      </c>
      <c r="G357" s="40">
        <v>29.655999999999999</v>
      </c>
      <c r="H357" s="40">
        <v>105.375</v>
      </c>
      <c r="I357" s="40">
        <v>0</v>
      </c>
      <c r="J357" s="39">
        <v>0</v>
      </c>
      <c r="K357" s="42">
        <f t="shared" si="11"/>
        <v>380.73399999999998</v>
      </c>
      <c r="M357" s="56">
        <v>20.14972399890938</v>
      </c>
    </row>
    <row r="358" spans="1:13" x14ac:dyDescent="0.2">
      <c r="A358" s="4">
        <f t="shared" si="10"/>
        <v>12</v>
      </c>
      <c r="B358" s="35">
        <v>40892</v>
      </c>
      <c r="C358" s="39">
        <v>74.3</v>
      </c>
      <c r="D358" s="40">
        <v>4.2960000000000003</v>
      </c>
      <c r="E358" s="40">
        <v>100.804</v>
      </c>
      <c r="F358" s="40">
        <v>61.701999999999998</v>
      </c>
      <c r="G358" s="40">
        <v>24.222000000000001</v>
      </c>
      <c r="H358" s="40">
        <v>105.694</v>
      </c>
      <c r="I358" s="40">
        <v>0</v>
      </c>
      <c r="J358" s="39">
        <v>0</v>
      </c>
      <c r="K358" s="42">
        <f t="shared" si="11"/>
        <v>371.01800000000003</v>
      </c>
      <c r="M358" s="56">
        <v>18.660774281538039</v>
      </c>
    </row>
    <row r="359" spans="1:13" x14ac:dyDescent="0.2">
      <c r="A359" s="4">
        <f t="shared" si="10"/>
        <v>12</v>
      </c>
      <c r="B359" s="35">
        <v>40893</v>
      </c>
      <c r="C359" s="39">
        <v>78.760000000000005</v>
      </c>
      <c r="D359" s="40">
        <v>26</v>
      </c>
      <c r="E359" s="40">
        <v>82.438999999999993</v>
      </c>
      <c r="F359" s="40">
        <v>52.962000000000003</v>
      </c>
      <c r="G359" s="40">
        <v>17.809999999999999</v>
      </c>
      <c r="H359" s="40">
        <v>106.11499999999999</v>
      </c>
      <c r="I359" s="40">
        <v>0</v>
      </c>
      <c r="J359" s="39">
        <v>0</v>
      </c>
      <c r="K359" s="42">
        <f t="shared" si="11"/>
        <v>364.08600000000001</v>
      </c>
      <c r="M359" s="56">
        <v>18.200204811426762</v>
      </c>
    </row>
    <row r="360" spans="1:13" x14ac:dyDescent="0.2">
      <c r="A360" s="4">
        <f t="shared" si="10"/>
        <v>12</v>
      </c>
      <c r="B360" s="35">
        <v>40894</v>
      </c>
      <c r="C360" s="39">
        <v>36.378999999999998</v>
      </c>
      <c r="D360" s="40">
        <v>24.832999999999998</v>
      </c>
      <c r="E360" s="40">
        <v>125.051</v>
      </c>
      <c r="F360" s="40">
        <v>48.5</v>
      </c>
      <c r="G360" s="40">
        <v>27.148</v>
      </c>
      <c r="H360" s="40">
        <v>93.521000000000001</v>
      </c>
      <c r="I360" s="40">
        <v>0</v>
      </c>
      <c r="J360" s="39">
        <v>0</v>
      </c>
      <c r="K360" s="42">
        <f t="shared" si="11"/>
        <v>355.43200000000002</v>
      </c>
      <c r="M360" s="56">
        <v>18.001854908975215</v>
      </c>
    </row>
    <row r="361" spans="1:13" x14ac:dyDescent="0.2">
      <c r="A361" s="4">
        <f t="shared" si="10"/>
        <v>12</v>
      </c>
      <c r="B361" s="35">
        <v>40895</v>
      </c>
      <c r="C361" s="39">
        <v>70.105999999999995</v>
      </c>
      <c r="D361" s="40">
        <v>27.343</v>
      </c>
      <c r="E361" s="40">
        <v>53.677999999999997</v>
      </c>
      <c r="F361" s="40">
        <v>7.6829999999999998</v>
      </c>
      <c r="G361" s="40">
        <v>37.218000000000004</v>
      </c>
      <c r="H361" s="40">
        <v>105.215</v>
      </c>
      <c r="I361" s="40">
        <v>0</v>
      </c>
      <c r="J361" s="39">
        <v>0</v>
      </c>
      <c r="K361" s="42">
        <f t="shared" si="11"/>
        <v>301.24300000000005</v>
      </c>
      <c r="M361" s="56">
        <v>15.671775076802554</v>
      </c>
    </row>
    <row r="362" spans="1:13" x14ac:dyDescent="0.2">
      <c r="A362" s="4">
        <f t="shared" si="10"/>
        <v>12</v>
      </c>
      <c r="B362" s="35">
        <v>40896</v>
      </c>
      <c r="C362" s="39">
        <v>93.572999999999993</v>
      </c>
      <c r="D362" s="40">
        <v>32.311</v>
      </c>
      <c r="E362" s="40">
        <v>73.144000000000005</v>
      </c>
      <c r="F362" s="40">
        <v>5.0949999999999998</v>
      </c>
      <c r="G362" s="40">
        <v>46.863</v>
      </c>
      <c r="H362" s="40">
        <v>98.408000000000001</v>
      </c>
      <c r="I362" s="40">
        <v>0</v>
      </c>
      <c r="J362" s="39">
        <v>0</v>
      </c>
      <c r="K362" s="42">
        <f t="shared" si="11"/>
        <v>349.39400000000001</v>
      </c>
      <c r="M362" s="56">
        <v>18.863738702057116</v>
      </c>
    </row>
    <row r="363" spans="1:13" x14ac:dyDescent="0.2">
      <c r="A363" s="4">
        <f t="shared" si="10"/>
        <v>12</v>
      </c>
      <c r="B363" s="35">
        <v>40897</v>
      </c>
      <c r="C363" s="39">
        <v>107.41500000000001</v>
      </c>
      <c r="D363" s="40">
        <v>28.454999999999998</v>
      </c>
      <c r="E363" s="40">
        <v>53.256</v>
      </c>
      <c r="F363" s="40">
        <v>33.942999999999998</v>
      </c>
      <c r="G363" s="40">
        <v>49.326999999999998</v>
      </c>
      <c r="H363" s="40">
        <v>105.527</v>
      </c>
      <c r="I363" s="40">
        <v>0</v>
      </c>
      <c r="J363" s="39">
        <v>0</v>
      </c>
      <c r="K363" s="42">
        <f t="shared" si="11"/>
        <v>377.923</v>
      </c>
      <c r="M363" s="56">
        <v>18.610018307535114</v>
      </c>
    </row>
    <row r="364" spans="1:13" x14ac:dyDescent="0.2">
      <c r="A364" s="4">
        <f t="shared" si="10"/>
        <v>12</v>
      </c>
      <c r="B364" s="35">
        <v>40898</v>
      </c>
      <c r="C364" s="39">
        <v>115.104</v>
      </c>
      <c r="D364" s="40">
        <v>29.481000000000002</v>
      </c>
      <c r="E364" s="40">
        <v>54.930999999999997</v>
      </c>
      <c r="F364" s="40">
        <v>24.17</v>
      </c>
      <c r="G364" s="40">
        <v>48.107999999999997</v>
      </c>
      <c r="H364" s="40">
        <v>104.908</v>
      </c>
      <c r="I364" s="40">
        <v>0</v>
      </c>
      <c r="J364" s="39">
        <v>0</v>
      </c>
      <c r="K364" s="42">
        <f t="shared" si="11"/>
        <v>376.70200000000006</v>
      </c>
      <c r="M364" s="56">
        <v>18.605868326274233</v>
      </c>
    </row>
    <row r="365" spans="1:13" x14ac:dyDescent="0.2">
      <c r="A365" s="4">
        <f t="shared" si="10"/>
        <v>12</v>
      </c>
      <c r="B365" s="35">
        <v>40899</v>
      </c>
      <c r="C365" s="39">
        <v>97.793000000000006</v>
      </c>
      <c r="D365" s="40">
        <v>37.656999999999996</v>
      </c>
      <c r="E365" s="40">
        <v>69.608999999999995</v>
      </c>
      <c r="F365" s="40">
        <v>33.752000000000002</v>
      </c>
      <c r="G365" s="40">
        <v>42.353999999999999</v>
      </c>
      <c r="H365" s="40">
        <v>101.79300000000001</v>
      </c>
      <c r="I365" s="40">
        <v>0</v>
      </c>
      <c r="J365" s="39">
        <v>0</v>
      </c>
      <c r="K365" s="42">
        <f t="shared" si="11"/>
        <v>382.95799999999997</v>
      </c>
      <c r="M365" s="56">
        <v>18.608417905866787</v>
      </c>
    </row>
    <row r="366" spans="1:13" x14ac:dyDescent="0.2">
      <c r="A366" s="4">
        <f t="shared" si="10"/>
        <v>12</v>
      </c>
      <c r="B366" s="35">
        <v>40900</v>
      </c>
      <c r="C366" s="39">
        <v>97.236000000000004</v>
      </c>
      <c r="D366" s="40">
        <v>33.423000000000002</v>
      </c>
      <c r="E366" s="40">
        <v>63.9</v>
      </c>
      <c r="F366" s="40">
        <v>48.177999999999997</v>
      </c>
      <c r="G366" s="40">
        <v>36.668999999999997</v>
      </c>
      <c r="H366" s="40">
        <v>87.414000000000001</v>
      </c>
      <c r="I366" s="40">
        <v>0</v>
      </c>
      <c r="J366" s="39">
        <v>0</v>
      </c>
      <c r="K366" s="42">
        <f t="shared" si="11"/>
        <v>366.82</v>
      </c>
      <c r="M366" s="56">
        <v>18.393163919562696</v>
      </c>
    </row>
    <row r="367" spans="1:13" x14ac:dyDescent="0.2">
      <c r="A367" s="4">
        <f t="shared" si="10"/>
        <v>12</v>
      </c>
      <c r="B367" s="35">
        <v>40901</v>
      </c>
      <c r="C367" s="39">
        <v>86.277000000000001</v>
      </c>
      <c r="D367" s="40">
        <v>39.817</v>
      </c>
      <c r="E367" s="40">
        <v>50.695</v>
      </c>
      <c r="F367" s="40">
        <v>42.207000000000001</v>
      </c>
      <c r="G367" s="40">
        <v>51.244999999999997</v>
      </c>
      <c r="H367" s="40">
        <v>72.14</v>
      </c>
      <c r="I367" s="40">
        <v>0</v>
      </c>
      <c r="J367" s="39">
        <v>0</v>
      </c>
      <c r="K367" s="42">
        <f t="shared" si="11"/>
        <v>342.38099999999997</v>
      </c>
      <c r="M367" s="56">
        <v>15.728207060886817</v>
      </c>
    </row>
    <row r="368" spans="1:13" x14ac:dyDescent="0.2">
      <c r="A368" s="4">
        <f t="shared" si="10"/>
        <v>12</v>
      </c>
      <c r="B368" s="35">
        <v>40902</v>
      </c>
      <c r="C368" s="39">
        <v>68.174999999999997</v>
      </c>
      <c r="D368" s="40">
        <v>32.377000000000002</v>
      </c>
      <c r="E368" s="40">
        <v>52.814</v>
      </c>
      <c r="F368" s="40">
        <v>13.853999999999999</v>
      </c>
      <c r="G368" s="40">
        <v>6.8769999999999998</v>
      </c>
      <c r="H368" s="40">
        <v>95.623999999999995</v>
      </c>
      <c r="I368" s="40">
        <v>0</v>
      </c>
      <c r="J368" s="39">
        <v>0</v>
      </c>
      <c r="K368" s="42">
        <f t="shared" si="11"/>
        <v>269.721</v>
      </c>
      <c r="M368" s="56">
        <v>14.827503019297721</v>
      </c>
    </row>
    <row r="369" spans="1:13" x14ac:dyDescent="0.2">
      <c r="A369" s="4">
        <f t="shared" si="10"/>
        <v>12</v>
      </c>
      <c r="B369" s="35">
        <v>40903</v>
      </c>
      <c r="C369" s="39">
        <v>84.066000000000003</v>
      </c>
      <c r="D369" s="40">
        <v>30.120999999999999</v>
      </c>
      <c r="E369" s="40">
        <v>85.364000000000004</v>
      </c>
      <c r="F369" s="40">
        <v>27.879000000000001</v>
      </c>
      <c r="G369" s="40">
        <v>16.443999999999999</v>
      </c>
      <c r="H369" s="40">
        <v>105.489</v>
      </c>
      <c r="I369" s="40">
        <v>0</v>
      </c>
      <c r="J369" s="39">
        <v>0</v>
      </c>
      <c r="K369" s="42">
        <f t="shared" si="11"/>
        <v>349.36299999999994</v>
      </c>
      <c r="M369" s="56">
        <v>18.494484946138876</v>
      </c>
    </row>
    <row r="370" spans="1:13" x14ac:dyDescent="0.2">
      <c r="A370" s="4">
        <f t="shared" si="10"/>
        <v>12</v>
      </c>
      <c r="B370" s="35">
        <v>40904</v>
      </c>
      <c r="C370" s="39">
        <v>70.271000000000001</v>
      </c>
      <c r="D370" s="40">
        <v>15.962</v>
      </c>
      <c r="E370" s="40">
        <v>100.51</v>
      </c>
      <c r="F370" s="40">
        <v>47.595999999999997</v>
      </c>
      <c r="G370" s="40">
        <v>37.165999999999997</v>
      </c>
      <c r="H370" s="40">
        <v>104.18600000000001</v>
      </c>
      <c r="I370" s="40">
        <v>0</v>
      </c>
      <c r="J370" s="39">
        <v>0</v>
      </c>
      <c r="K370" s="42">
        <f t="shared" si="11"/>
        <v>375.69100000000003</v>
      </c>
      <c r="M370" s="56">
        <v>17.530627344270254</v>
      </c>
    </row>
    <row r="371" spans="1:13" x14ac:dyDescent="0.2">
      <c r="A371" s="4">
        <f t="shared" si="10"/>
        <v>12</v>
      </c>
      <c r="B371" s="35">
        <v>40905</v>
      </c>
      <c r="C371" s="39">
        <v>66.063999999999993</v>
      </c>
      <c r="D371" s="40">
        <v>16.620999999999999</v>
      </c>
      <c r="E371" s="40">
        <v>92.248999999999995</v>
      </c>
      <c r="F371" s="40">
        <v>50.988999999999997</v>
      </c>
      <c r="G371" s="40">
        <v>33.722999999999999</v>
      </c>
      <c r="H371" s="40">
        <v>103.456</v>
      </c>
      <c r="I371" s="40">
        <v>0</v>
      </c>
      <c r="J371" s="39">
        <v>0</v>
      </c>
      <c r="K371" s="42">
        <f t="shared" si="11"/>
        <v>363.10199999999998</v>
      </c>
      <c r="M371" s="56">
        <v>18.121791906978356</v>
      </c>
    </row>
    <row r="372" spans="1:13" x14ac:dyDescent="0.2">
      <c r="A372" s="4">
        <f t="shared" si="10"/>
        <v>12</v>
      </c>
      <c r="B372" s="35">
        <v>40906</v>
      </c>
      <c r="C372" s="39">
        <v>72.463999999999999</v>
      </c>
      <c r="D372" s="40">
        <v>19.998000000000001</v>
      </c>
      <c r="E372" s="40">
        <v>65.903999999999996</v>
      </c>
      <c r="F372" s="40">
        <v>44.457000000000001</v>
      </c>
      <c r="G372" s="40">
        <v>43.567</v>
      </c>
      <c r="H372" s="40">
        <v>97.872</v>
      </c>
      <c r="I372" s="40">
        <v>0</v>
      </c>
      <c r="J372" s="39">
        <v>0</v>
      </c>
      <c r="K372" s="42">
        <f t="shared" si="11"/>
        <v>344.262</v>
      </c>
      <c r="M372" s="56">
        <v>16.432438585981867</v>
      </c>
    </row>
    <row r="373" spans="1:13" x14ac:dyDescent="0.2">
      <c r="A373" s="4">
        <f t="shared" si="10"/>
        <v>12</v>
      </c>
      <c r="B373" s="35">
        <v>40907</v>
      </c>
      <c r="C373" s="39">
        <v>76.144000000000005</v>
      </c>
      <c r="D373" s="40">
        <v>57.228000000000002</v>
      </c>
      <c r="E373" s="40">
        <v>61.816000000000003</v>
      </c>
      <c r="F373" s="40">
        <v>37.454999999999998</v>
      </c>
      <c r="G373" s="40">
        <v>29.911999999999999</v>
      </c>
      <c r="H373" s="40">
        <v>92.521000000000001</v>
      </c>
      <c r="I373" s="40">
        <v>0</v>
      </c>
      <c r="J373" s="39">
        <v>0</v>
      </c>
      <c r="K373" s="42">
        <f t="shared" si="11"/>
        <v>355.07600000000002</v>
      </c>
      <c r="M373" s="56">
        <v>18.07206569262523</v>
      </c>
    </row>
    <row r="374" spans="1:13" ht="13.5" thickBot="1" x14ac:dyDescent="0.25">
      <c r="A374" s="4">
        <f t="shared" si="10"/>
        <v>12</v>
      </c>
      <c r="B374" s="35">
        <v>40908</v>
      </c>
      <c r="C374" s="39">
        <v>85.736000000000004</v>
      </c>
      <c r="D374" s="40">
        <v>29.184000000000001</v>
      </c>
      <c r="E374" s="40">
        <v>54.406999999999996</v>
      </c>
      <c r="F374" s="40">
        <v>5.2960000000000003</v>
      </c>
      <c r="G374" s="40">
        <v>36.607999999999997</v>
      </c>
      <c r="H374" s="40">
        <v>107.7</v>
      </c>
      <c r="I374" s="40">
        <v>0</v>
      </c>
      <c r="J374" s="39">
        <v>0</v>
      </c>
      <c r="K374" s="42">
        <f t="shared" si="11"/>
        <v>318.93099999999998</v>
      </c>
      <c r="M374" s="56">
        <v>14.819288575261586</v>
      </c>
    </row>
    <row r="375" spans="1:13" s="4" customFormat="1" ht="13.5" thickBot="1" x14ac:dyDescent="0.25">
      <c r="B375" s="36" t="s">
        <v>4</v>
      </c>
      <c r="C375" s="43">
        <f t="shared" ref="C375:K375" si="12">SUM(C10:C374)</f>
        <v>15996.204000000002</v>
      </c>
      <c r="D375" s="43">
        <f t="shared" si="12"/>
        <v>7619.8349999999982</v>
      </c>
      <c r="E375" s="43">
        <f t="shared" si="12"/>
        <v>50505.234999999942</v>
      </c>
      <c r="F375" s="43">
        <f t="shared" si="12"/>
        <v>10774.185000000001</v>
      </c>
      <c r="G375" s="43">
        <f t="shared" si="12"/>
        <v>6456.3229999999985</v>
      </c>
      <c r="H375" s="43">
        <f t="shared" si="12"/>
        <v>38784.848000000042</v>
      </c>
      <c r="I375" s="43">
        <f t="shared" si="12"/>
        <v>0.61099999999999999</v>
      </c>
      <c r="J375" s="44">
        <f t="shared" si="12"/>
        <v>0.57999999999999996</v>
      </c>
      <c r="K375" s="45">
        <f t="shared" si="12"/>
        <v>130137.82099999992</v>
      </c>
      <c r="M375" s="58">
        <f>+MAX(M10:M374)</f>
        <v>21.10019054374607</v>
      </c>
    </row>
    <row r="376" spans="1:13" x14ac:dyDescent="0.2">
      <c r="A376" s="4" t="str">
        <f t="shared" ref="A376:A413" si="13">+IF(ISBLANK($B376),"",MONTH($B376))</f>
        <v/>
      </c>
      <c r="E376" s="4"/>
      <c r="F376" s="4"/>
    </row>
    <row r="377" spans="1:13" x14ac:dyDescent="0.2">
      <c r="A377" s="4" t="str">
        <f t="shared" si="13"/>
        <v/>
      </c>
      <c r="E377" s="4"/>
      <c r="F377" s="4"/>
    </row>
    <row r="378" spans="1:13" x14ac:dyDescent="0.2">
      <c r="A378" s="4" t="str">
        <f t="shared" si="13"/>
        <v/>
      </c>
      <c r="E378" s="4"/>
      <c r="F378" s="4"/>
    </row>
    <row r="379" spans="1:13" x14ac:dyDescent="0.2">
      <c r="A379" s="4" t="str">
        <f t="shared" si="13"/>
        <v/>
      </c>
      <c r="E379" s="4"/>
      <c r="F379" s="4"/>
    </row>
    <row r="380" spans="1:13" x14ac:dyDescent="0.2">
      <c r="A380" s="4" t="str">
        <f t="shared" si="13"/>
        <v/>
      </c>
      <c r="E380" s="4"/>
      <c r="F380" s="4"/>
    </row>
    <row r="381" spans="1:13" x14ac:dyDescent="0.2">
      <c r="A381" s="4" t="str">
        <f t="shared" si="13"/>
        <v/>
      </c>
      <c r="E381" s="4"/>
      <c r="F381" s="4"/>
    </row>
    <row r="382" spans="1:13" x14ac:dyDescent="0.2">
      <c r="A382" s="4" t="str">
        <f t="shared" si="13"/>
        <v/>
      </c>
      <c r="E382" s="4"/>
      <c r="F382" s="4"/>
    </row>
    <row r="383" spans="1:13" x14ac:dyDescent="0.2">
      <c r="A383" s="4" t="str">
        <f t="shared" si="13"/>
        <v/>
      </c>
      <c r="E383" s="4"/>
      <c r="F383" s="4"/>
    </row>
    <row r="384" spans="1:13" x14ac:dyDescent="0.2">
      <c r="A384" s="4" t="str">
        <f t="shared" si="13"/>
        <v/>
      </c>
      <c r="E384" s="4"/>
      <c r="F384" s="4"/>
    </row>
    <row r="385" spans="1:6" x14ac:dyDescent="0.2">
      <c r="A385" s="4" t="str">
        <f t="shared" si="13"/>
        <v/>
      </c>
      <c r="E385" s="4"/>
      <c r="F385" s="4"/>
    </row>
    <row r="386" spans="1:6" x14ac:dyDescent="0.2">
      <c r="A386" s="4" t="str">
        <f t="shared" si="13"/>
        <v/>
      </c>
      <c r="E386" s="4"/>
      <c r="F386" s="4"/>
    </row>
    <row r="387" spans="1:6" x14ac:dyDescent="0.2">
      <c r="A387" s="4" t="str">
        <f t="shared" si="13"/>
        <v/>
      </c>
      <c r="E387" s="4"/>
      <c r="F387" s="4"/>
    </row>
    <row r="388" spans="1:6" x14ac:dyDescent="0.2">
      <c r="A388" s="4" t="str">
        <f t="shared" si="13"/>
        <v/>
      </c>
      <c r="E388" s="4"/>
      <c r="F388" s="4"/>
    </row>
    <row r="389" spans="1:6" x14ac:dyDescent="0.2">
      <c r="A389" s="4" t="str">
        <f t="shared" si="13"/>
        <v/>
      </c>
      <c r="E389" s="4"/>
      <c r="F389" s="4"/>
    </row>
    <row r="390" spans="1:6" x14ac:dyDescent="0.2">
      <c r="A390" s="4" t="str">
        <f t="shared" si="13"/>
        <v/>
      </c>
      <c r="E390" s="4"/>
      <c r="F390" s="4"/>
    </row>
    <row r="391" spans="1:6" x14ac:dyDescent="0.2">
      <c r="A391" s="4" t="str">
        <f t="shared" si="13"/>
        <v/>
      </c>
    </row>
    <row r="392" spans="1:6" x14ac:dyDescent="0.2">
      <c r="A392" s="4" t="str">
        <f t="shared" si="13"/>
        <v/>
      </c>
    </row>
    <row r="393" spans="1:6" x14ac:dyDescent="0.2">
      <c r="A393" s="4" t="str">
        <f t="shared" si="13"/>
        <v/>
      </c>
    </row>
    <row r="394" spans="1:6" x14ac:dyDescent="0.2">
      <c r="A394" s="4" t="str">
        <f t="shared" si="13"/>
        <v/>
      </c>
    </row>
    <row r="395" spans="1:6" x14ac:dyDescent="0.2">
      <c r="A395" s="4" t="str">
        <f t="shared" si="13"/>
        <v/>
      </c>
    </row>
    <row r="396" spans="1:6" x14ac:dyDescent="0.2">
      <c r="A396" s="4" t="str">
        <f t="shared" si="13"/>
        <v/>
      </c>
    </row>
    <row r="397" spans="1:6" x14ac:dyDescent="0.2">
      <c r="A397" s="4" t="str">
        <f t="shared" si="13"/>
        <v/>
      </c>
    </row>
    <row r="398" spans="1:6" x14ac:dyDescent="0.2">
      <c r="A398" s="4" t="str">
        <f t="shared" si="13"/>
        <v/>
      </c>
    </row>
    <row r="399" spans="1:6" x14ac:dyDescent="0.2">
      <c r="A399" s="4" t="str">
        <f t="shared" si="13"/>
        <v/>
      </c>
    </row>
    <row r="400" spans="1:6" x14ac:dyDescent="0.2">
      <c r="A400" s="4" t="str">
        <f t="shared" si="13"/>
        <v/>
      </c>
    </row>
    <row r="401" spans="1:1" x14ac:dyDescent="0.2">
      <c r="A401" s="4" t="str">
        <f t="shared" si="13"/>
        <v/>
      </c>
    </row>
    <row r="402" spans="1:1" x14ac:dyDescent="0.2">
      <c r="A402" s="4" t="str">
        <f t="shared" si="13"/>
        <v/>
      </c>
    </row>
    <row r="403" spans="1:1" x14ac:dyDescent="0.2">
      <c r="A403" s="4" t="str">
        <f t="shared" si="13"/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 t="str">
        <f t="shared" si="13"/>
        <v/>
      </c>
    </row>
    <row r="410" spans="1:1" x14ac:dyDescent="0.2">
      <c r="A410" s="4" t="str">
        <f t="shared" si="13"/>
        <v/>
      </c>
    </row>
    <row r="411" spans="1:1" x14ac:dyDescent="0.2">
      <c r="A411" s="4" t="str">
        <f t="shared" si="13"/>
        <v/>
      </c>
    </row>
    <row r="412" spans="1:1" x14ac:dyDescent="0.2">
      <c r="A412" s="4" t="str">
        <f t="shared" si="13"/>
        <v/>
      </c>
    </row>
    <row r="413" spans="1:1" x14ac:dyDescent="0.2">
      <c r="A413" s="4" t="str">
        <f t="shared" si="13"/>
        <v/>
      </c>
    </row>
    <row r="414" spans="1:1" x14ac:dyDescent="0.2">
      <c r="A414" s="4"/>
    </row>
    <row r="415" spans="1:1" x14ac:dyDescent="0.2">
      <c r="A415" s="4"/>
    </row>
    <row r="416" spans="1:1" x14ac:dyDescent="0.2">
      <c r="A416" s="4" t="str">
        <f t="shared" ref="A416:A424" si="14">+IF(ISBLANK($B416),"",MONTH($B416))</f>
        <v/>
      </c>
    </row>
    <row r="417" spans="1:1" x14ac:dyDescent="0.2">
      <c r="A417" s="4" t="str">
        <f t="shared" si="14"/>
        <v/>
      </c>
    </row>
    <row r="418" spans="1:1" x14ac:dyDescent="0.2">
      <c r="A418" s="4" t="str">
        <f t="shared" si="14"/>
        <v/>
      </c>
    </row>
    <row r="419" spans="1:1" x14ac:dyDescent="0.2">
      <c r="A419" s="4" t="str">
        <f t="shared" si="14"/>
        <v/>
      </c>
    </row>
    <row r="420" spans="1:1" x14ac:dyDescent="0.2">
      <c r="A420" s="4" t="str">
        <f t="shared" si="14"/>
        <v/>
      </c>
    </row>
    <row r="421" spans="1:1" x14ac:dyDescent="0.2">
      <c r="A421" s="4" t="str">
        <f t="shared" si="14"/>
        <v/>
      </c>
    </row>
    <row r="422" spans="1:1" x14ac:dyDescent="0.2">
      <c r="A422" s="4" t="str">
        <f t="shared" si="14"/>
        <v/>
      </c>
    </row>
    <row r="423" spans="1:1" x14ac:dyDescent="0.2">
      <c r="A423" s="4" t="str">
        <f t="shared" si="14"/>
        <v/>
      </c>
    </row>
    <row r="424" spans="1:1" x14ac:dyDescent="0.2">
      <c r="A424" s="4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W425"/>
  <sheetViews>
    <sheetView showGridLines="0" topLeftCell="B1" zoomScale="75" workbookViewId="0">
      <pane xSplit="1" ySplit="9" topLeftCell="C10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baseColWidth="10" defaultRowHeight="12.75" x14ac:dyDescent="0.2"/>
  <cols>
    <col min="1" max="1" width="15.7109375" hidden="1" customWidth="1"/>
    <col min="2" max="2" width="43.7109375" bestFit="1" customWidth="1"/>
    <col min="3" max="3" width="25.5703125" customWidth="1"/>
    <col min="4" max="4" width="26.42578125" bestFit="1" customWidth="1"/>
    <col min="5" max="5" width="28.140625" bestFit="1" customWidth="1"/>
    <col min="6" max="6" width="28.140625" customWidth="1"/>
    <col min="7" max="7" width="36.28515625" bestFit="1" customWidth="1"/>
    <col min="8" max="8" width="28.85546875" bestFit="1" customWidth="1"/>
    <col min="9" max="9" width="25.28515625" bestFit="1" customWidth="1"/>
    <col min="10" max="10" width="25.28515625" customWidth="1"/>
    <col min="11" max="11" width="28" bestFit="1" customWidth="1"/>
    <col min="12" max="12" width="12.140625" customWidth="1"/>
    <col min="13" max="13" width="15" bestFit="1" customWidth="1"/>
  </cols>
  <sheetData>
    <row r="1" spans="1:14" ht="15.75" x14ac:dyDescent="0.25">
      <c r="A1" s="4"/>
      <c r="B1" s="23" t="s">
        <v>13</v>
      </c>
    </row>
    <row r="2" spans="1:14" ht="15.75" x14ac:dyDescent="0.25">
      <c r="A2" s="4"/>
      <c r="B2" s="24" t="s">
        <v>33</v>
      </c>
    </row>
    <row r="3" spans="1:14" ht="15.75" x14ac:dyDescent="0.25">
      <c r="A3" s="4"/>
      <c r="B3" s="24" t="s">
        <v>69</v>
      </c>
    </row>
    <row r="4" spans="1:14" ht="13.5" thickBot="1" x14ac:dyDescent="0.25">
      <c r="A4" s="4"/>
      <c r="B4" s="22" t="s">
        <v>21</v>
      </c>
    </row>
    <row r="5" spans="1:14" ht="16.5" thickBot="1" x14ac:dyDescent="0.3">
      <c r="A5" s="4"/>
      <c r="B5" s="3"/>
      <c r="C5" s="3"/>
    </row>
    <row r="6" spans="1:14" ht="4.5" customHeight="1" thickBot="1" x14ac:dyDescent="0.3">
      <c r="A6" s="4"/>
      <c r="B6" s="37"/>
      <c r="C6" s="38"/>
      <c r="D6" s="16"/>
      <c r="E6" s="16"/>
      <c r="F6" s="16"/>
      <c r="G6" s="16"/>
      <c r="H6" s="16"/>
      <c r="I6" s="16"/>
      <c r="J6" s="16"/>
      <c r="K6" s="17"/>
      <c r="M6" s="54"/>
    </row>
    <row r="7" spans="1:14" s="2" customFormat="1" x14ac:dyDescent="0.2">
      <c r="A7" s="4"/>
      <c r="B7" s="25" t="s">
        <v>0</v>
      </c>
      <c r="C7" s="26" t="str">
        <f>VLOOKUP(C$9,'Información Unidades'!$B$3:$D$15,2,0)</f>
        <v>EDELAYSEN</v>
      </c>
      <c r="D7" s="27" t="str">
        <f>VLOOKUP(D$9,'Información Unidades'!$B$3:$D$15,2,0)</f>
        <v>EDELAYSEN</v>
      </c>
      <c r="E7" s="27" t="str">
        <f>VLOOKUP(E$9,'Información Unidades'!$B$3:$D$15,2,0)</f>
        <v>EDELAYSEN</v>
      </c>
      <c r="F7" s="27" t="str">
        <f>VLOOKUP(F$9,'Información Unidades'!$B$3:$D$15,2,0)</f>
        <v>EDELAYSEN</v>
      </c>
      <c r="G7" s="27" t="str">
        <f>VLOOKUP(G$9,'Información Unidades'!$B$3:$D$15,2,0)</f>
        <v>EDELAYSEN</v>
      </c>
      <c r="H7" s="27" t="str">
        <f>VLOOKUP(H$9,'Información Unidades'!$B$3:$D$15,2,0)</f>
        <v>EDELAYSEN</v>
      </c>
      <c r="I7" s="27" t="str">
        <f>VLOOKUP(I$9,'Información Unidades'!$B$3:$D$15,2,0)</f>
        <v>EDELAYSEN</v>
      </c>
      <c r="J7" s="28" t="str">
        <f>VLOOKUP(J$9,'Información Unidades'!$B$3:$D$15,2,0)</f>
        <v>EDELAYSEN</v>
      </c>
      <c r="K7" s="18" t="s">
        <v>1</v>
      </c>
      <c r="M7" s="18" t="s">
        <v>71</v>
      </c>
    </row>
    <row r="8" spans="1:14" s="6" customFormat="1" x14ac:dyDescent="0.2">
      <c r="A8" s="4"/>
      <c r="B8" s="19" t="s">
        <v>2</v>
      </c>
      <c r="C8" s="29" t="str">
        <f>VLOOKUP(C$9,'Información Unidades'!$B$3:$D$15,3,0)</f>
        <v>DIESEL</v>
      </c>
      <c r="D8" s="30" t="str">
        <f>VLOOKUP(D$9,'Información Unidades'!$B$3:$D$15,3,0)</f>
        <v>EOLICA</v>
      </c>
      <c r="E8" s="30" t="str">
        <f>VLOOKUP(E$9,'Información Unidades'!$B$3:$D$15,3,0)</f>
        <v>HIDRO PASADA</v>
      </c>
      <c r="F8" s="30" t="str">
        <f>VLOOKUP(F$9,'Información Unidades'!$B$3:$D$15,3,0)</f>
        <v>DIESEL</v>
      </c>
      <c r="G8" s="30" t="str">
        <f>VLOOKUP(G$9,'Información Unidades'!$B$3:$D$15,3,0)</f>
        <v>DIESEL</v>
      </c>
      <c r="H8" s="30" t="str">
        <f>VLOOKUP(H$9,'Información Unidades'!$B$3:$D$15,3,0)</f>
        <v>HIDRO PASADA</v>
      </c>
      <c r="I8" s="30" t="str">
        <f>VLOOKUP(I$9,'Información Unidades'!$B$3:$D$15,3,0)</f>
        <v>DIESEL</v>
      </c>
      <c r="J8" s="31" t="str">
        <f>VLOOKUP(J$9,'Información Unidades'!$B$3:$D$15,3,0)</f>
        <v>DIESEL</v>
      </c>
      <c r="K8" s="20" t="s">
        <v>3</v>
      </c>
      <c r="M8" s="20" t="s">
        <v>73</v>
      </c>
    </row>
    <row r="9" spans="1:14" s="6" customFormat="1" ht="13.5" thickBot="1" x14ac:dyDescent="0.25">
      <c r="A9" s="4"/>
      <c r="B9" s="21" t="s">
        <v>23</v>
      </c>
      <c r="C9" s="32" t="s">
        <v>35</v>
      </c>
      <c r="D9" s="33" t="s">
        <v>37</v>
      </c>
      <c r="E9" s="33" t="s">
        <v>34</v>
      </c>
      <c r="F9" s="33" t="s">
        <v>36</v>
      </c>
      <c r="G9" s="33" t="s">
        <v>39</v>
      </c>
      <c r="H9" s="33" t="s">
        <v>40</v>
      </c>
      <c r="I9" s="33" t="s">
        <v>41</v>
      </c>
      <c r="J9" s="34" t="s">
        <v>66</v>
      </c>
      <c r="K9" s="22"/>
      <c r="M9" s="22" t="s">
        <v>70</v>
      </c>
    </row>
    <row r="10" spans="1:14" x14ac:dyDescent="0.2">
      <c r="A10" s="4">
        <f t="shared" ref="A10:A74" si="0">+IF(ISBLANK($B10),"",MONTH($B10))</f>
        <v>1</v>
      </c>
      <c r="B10" s="35">
        <v>40909</v>
      </c>
      <c r="C10" s="39">
        <v>71.212999999999994</v>
      </c>
      <c r="D10" s="40">
        <v>29.928999999999998</v>
      </c>
      <c r="E10" s="40">
        <v>41.896999999999998</v>
      </c>
      <c r="F10" s="40">
        <v>0</v>
      </c>
      <c r="G10" s="40">
        <v>5.5090000000000003</v>
      </c>
      <c r="H10" s="40">
        <v>105.047</v>
      </c>
      <c r="I10" s="40">
        <v>0</v>
      </c>
      <c r="J10" s="39">
        <v>0</v>
      </c>
      <c r="K10" s="42">
        <f t="shared" ref="K10:K74" si="1">+SUM(C10:J10)</f>
        <v>253.595</v>
      </c>
      <c r="M10" s="55">
        <v>14.55</v>
      </c>
      <c r="N10" s="4"/>
    </row>
    <row r="11" spans="1:14" x14ac:dyDescent="0.2">
      <c r="A11" s="4">
        <f t="shared" si="0"/>
        <v>1</v>
      </c>
      <c r="B11" s="35">
        <v>40910</v>
      </c>
      <c r="C11" s="39">
        <v>93.548000000000002</v>
      </c>
      <c r="D11" s="40">
        <v>27.437999999999999</v>
      </c>
      <c r="E11" s="40">
        <v>51.356999999999999</v>
      </c>
      <c r="F11" s="40">
        <v>8.1649999999999991</v>
      </c>
      <c r="G11" s="40">
        <v>28.251999999999999</v>
      </c>
      <c r="H11" s="40">
        <v>98.272000000000006</v>
      </c>
      <c r="I11" s="40">
        <v>0</v>
      </c>
      <c r="J11" s="39">
        <v>0</v>
      </c>
      <c r="K11" s="42">
        <f t="shared" si="1"/>
        <v>307.03200000000004</v>
      </c>
      <c r="M11" s="56">
        <v>17.350000000000001</v>
      </c>
    </row>
    <row r="12" spans="1:14" x14ac:dyDescent="0.2">
      <c r="A12" s="4">
        <f t="shared" si="0"/>
        <v>1</v>
      </c>
      <c r="B12" s="35">
        <v>40911</v>
      </c>
      <c r="C12" s="39">
        <v>97.95</v>
      </c>
      <c r="D12" s="40">
        <v>26.5</v>
      </c>
      <c r="E12" s="40">
        <v>63.036000000000001</v>
      </c>
      <c r="F12" s="40">
        <v>33.213999999999999</v>
      </c>
      <c r="G12" s="40">
        <v>54.026000000000003</v>
      </c>
      <c r="H12" s="40">
        <v>76.075000000000003</v>
      </c>
      <c r="I12" s="40">
        <v>0</v>
      </c>
      <c r="J12" s="39">
        <v>0</v>
      </c>
      <c r="K12" s="42">
        <f t="shared" si="1"/>
        <v>350.80099999999999</v>
      </c>
      <c r="M12" s="56">
        <v>17.55</v>
      </c>
    </row>
    <row r="13" spans="1:14" x14ac:dyDescent="0.2">
      <c r="A13" s="4">
        <f t="shared" si="0"/>
        <v>1</v>
      </c>
      <c r="B13" s="35">
        <v>40912</v>
      </c>
      <c r="C13" s="39">
        <v>106.928</v>
      </c>
      <c r="D13" s="40">
        <v>21.666</v>
      </c>
      <c r="E13" s="40">
        <v>68.302999999999997</v>
      </c>
      <c r="F13" s="40">
        <v>42.505000000000003</v>
      </c>
      <c r="G13" s="40">
        <v>39.124000000000002</v>
      </c>
      <c r="H13" s="40">
        <v>87.194000000000003</v>
      </c>
      <c r="I13" s="40">
        <v>0</v>
      </c>
      <c r="J13" s="39">
        <v>0</v>
      </c>
      <c r="K13" s="42">
        <f t="shared" si="1"/>
        <v>365.72</v>
      </c>
      <c r="M13" s="56">
        <v>19.100000000000001</v>
      </c>
    </row>
    <row r="14" spans="1:14" x14ac:dyDescent="0.2">
      <c r="A14" s="4">
        <f t="shared" si="0"/>
        <v>1</v>
      </c>
      <c r="B14" s="35">
        <v>40913</v>
      </c>
      <c r="C14" s="39">
        <v>97.225999999999999</v>
      </c>
      <c r="D14" s="40">
        <v>39.640999999999998</v>
      </c>
      <c r="E14" s="40">
        <v>53.082999999999998</v>
      </c>
      <c r="F14" s="40">
        <v>48.122</v>
      </c>
      <c r="G14" s="40">
        <v>34.817999999999998</v>
      </c>
      <c r="H14" s="40">
        <v>104.46</v>
      </c>
      <c r="I14" s="40">
        <v>0</v>
      </c>
      <c r="J14" s="39">
        <v>0</v>
      </c>
      <c r="K14" s="42">
        <f t="shared" si="1"/>
        <v>377.34999999999997</v>
      </c>
      <c r="M14" s="56">
        <v>19.05</v>
      </c>
    </row>
    <row r="15" spans="1:14" x14ac:dyDescent="0.2">
      <c r="A15" s="4">
        <f t="shared" si="0"/>
        <v>1</v>
      </c>
      <c r="B15" s="35">
        <v>40914</v>
      </c>
      <c r="C15" s="39">
        <v>112.97199999999999</v>
      </c>
      <c r="D15" s="40">
        <v>1.548</v>
      </c>
      <c r="E15" s="40">
        <v>60.213999999999999</v>
      </c>
      <c r="F15" s="40">
        <v>43.188000000000002</v>
      </c>
      <c r="G15" s="40">
        <v>46.914999999999999</v>
      </c>
      <c r="H15" s="40">
        <v>102.776</v>
      </c>
      <c r="I15" s="40">
        <v>0</v>
      </c>
      <c r="J15" s="39">
        <v>0</v>
      </c>
      <c r="K15" s="42">
        <f t="shared" si="1"/>
        <v>367.613</v>
      </c>
      <c r="M15" s="56">
        <v>18.45</v>
      </c>
    </row>
    <row r="16" spans="1:14" x14ac:dyDescent="0.2">
      <c r="A16" s="4">
        <f t="shared" si="0"/>
        <v>1</v>
      </c>
      <c r="B16" s="35">
        <v>40915</v>
      </c>
      <c r="C16" s="39">
        <v>99.91</v>
      </c>
      <c r="D16" s="40">
        <v>14.673</v>
      </c>
      <c r="E16" s="40">
        <v>54.402000000000001</v>
      </c>
      <c r="F16" s="40">
        <v>60.35</v>
      </c>
      <c r="G16" s="40">
        <v>19.934999999999999</v>
      </c>
      <c r="H16" s="40">
        <v>103.46599999999999</v>
      </c>
      <c r="I16" s="40">
        <v>0</v>
      </c>
      <c r="J16" s="39">
        <v>0</v>
      </c>
      <c r="K16" s="42">
        <f t="shared" si="1"/>
        <v>352.73599999999999</v>
      </c>
      <c r="M16" s="56">
        <v>18.95</v>
      </c>
    </row>
    <row r="17" spans="1:13" x14ac:dyDescent="0.2">
      <c r="A17" s="4">
        <f t="shared" si="0"/>
        <v>1</v>
      </c>
      <c r="B17" s="35">
        <v>40916</v>
      </c>
      <c r="C17" s="39">
        <v>98.108000000000004</v>
      </c>
      <c r="D17" s="40">
        <v>9.3160000000000007</v>
      </c>
      <c r="E17" s="40">
        <v>43.841999999999999</v>
      </c>
      <c r="F17" s="40">
        <v>55.021000000000001</v>
      </c>
      <c r="G17" s="40">
        <v>38.847999999999999</v>
      </c>
      <c r="H17" s="40">
        <v>64.427999999999997</v>
      </c>
      <c r="I17" s="40">
        <v>0</v>
      </c>
      <c r="J17" s="39">
        <v>0</v>
      </c>
      <c r="K17" s="42">
        <f t="shared" si="1"/>
        <v>309.56300000000005</v>
      </c>
      <c r="M17" s="56">
        <v>16.95</v>
      </c>
    </row>
    <row r="18" spans="1:13" x14ac:dyDescent="0.2">
      <c r="A18" s="4">
        <f t="shared" si="0"/>
        <v>1</v>
      </c>
      <c r="B18" s="35">
        <v>40917</v>
      </c>
      <c r="C18" s="39">
        <v>109.49299999999999</v>
      </c>
      <c r="D18" s="40">
        <v>21.971</v>
      </c>
      <c r="E18" s="40">
        <v>57.073999999999998</v>
      </c>
      <c r="F18" s="40">
        <v>26.762</v>
      </c>
      <c r="G18" s="40">
        <v>20.91</v>
      </c>
      <c r="H18" s="40">
        <v>97.92</v>
      </c>
      <c r="I18" s="40">
        <v>0</v>
      </c>
      <c r="J18" s="39">
        <v>0</v>
      </c>
      <c r="K18" s="42">
        <f t="shared" si="1"/>
        <v>334.13</v>
      </c>
      <c r="M18" s="56">
        <v>17.850000000000001</v>
      </c>
    </row>
    <row r="19" spans="1:13" x14ac:dyDescent="0.2">
      <c r="A19" s="4">
        <f t="shared" si="0"/>
        <v>1</v>
      </c>
      <c r="B19" s="35">
        <v>40918</v>
      </c>
      <c r="C19" s="39">
        <v>102.084</v>
      </c>
      <c r="D19" s="40">
        <v>30.998999999999999</v>
      </c>
      <c r="E19" s="40">
        <v>45.74</v>
      </c>
      <c r="F19" s="40">
        <v>67.620999999999995</v>
      </c>
      <c r="G19" s="40">
        <v>20.327999999999999</v>
      </c>
      <c r="H19" s="40">
        <v>105.84</v>
      </c>
      <c r="I19" s="40">
        <v>0</v>
      </c>
      <c r="J19" s="39">
        <v>0</v>
      </c>
      <c r="K19" s="42">
        <f t="shared" si="1"/>
        <v>372.61199999999997</v>
      </c>
      <c r="M19" s="56">
        <v>18.350000000000001</v>
      </c>
    </row>
    <row r="20" spans="1:13" x14ac:dyDescent="0.2">
      <c r="A20" s="4">
        <f t="shared" si="0"/>
        <v>1</v>
      </c>
      <c r="B20" s="35">
        <v>40919</v>
      </c>
      <c r="C20" s="39">
        <v>104.884</v>
      </c>
      <c r="D20" s="40">
        <v>37.445999999999998</v>
      </c>
      <c r="E20" s="40">
        <v>33.442</v>
      </c>
      <c r="F20" s="40">
        <v>37.228999999999999</v>
      </c>
      <c r="G20" s="40">
        <v>45.554000000000002</v>
      </c>
      <c r="H20" s="40">
        <v>105.8</v>
      </c>
      <c r="I20" s="40">
        <v>0</v>
      </c>
      <c r="J20" s="39">
        <v>0</v>
      </c>
      <c r="K20" s="42">
        <f t="shared" si="1"/>
        <v>364.35499999999996</v>
      </c>
      <c r="M20" s="56">
        <v>18.100000000000001</v>
      </c>
    </row>
    <row r="21" spans="1:13" x14ac:dyDescent="0.2">
      <c r="A21" s="4">
        <f t="shared" si="0"/>
        <v>1</v>
      </c>
      <c r="B21" s="35">
        <v>40920</v>
      </c>
      <c r="C21" s="39">
        <v>90.441000000000003</v>
      </c>
      <c r="D21" s="40">
        <v>47.103999999999999</v>
      </c>
      <c r="E21" s="40">
        <v>54.195</v>
      </c>
      <c r="F21" s="40">
        <v>10.845000000000001</v>
      </c>
      <c r="G21" s="40">
        <v>59.454000000000001</v>
      </c>
      <c r="H21" s="40">
        <v>106.32299999999999</v>
      </c>
      <c r="I21" s="40">
        <v>0</v>
      </c>
      <c r="J21" s="39">
        <v>0</v>
      </c>
      <c r="K21" s="42">
        <f t="shared" si="1"/>
        <v>368.36199999999997</v>
      </c>
      <c r="M21" s="56">
        <v>18.350000000000001</v>
      </c>
    </row>
    <row r="22" spans="1:13" x14ac:dyDescent="0.2">
      <c r="A22" s="4">
        <f t="shared" si="0"/>
        <v>1</v>
      </c>
      <c r="B22" s="35">
        <v>40921</v>
      </c>
      <c r="C22" s="39">
        <v>82.308000000000007</v>
      </c>
      <c r="D22" s="40">
        <v>42.381</v>
      </c>
      <c r="E22" s="40">
        <v>56.698</v>
      </c>
      <c r="F22" s="40">
        <v>61.512999999999998</v>
      </c>
      <c r="G22" s="40">
        <v>15.941000000000001</v>
      </c>
      <c r="H22" s="40">
        <v>106.23</v>
      </c>
      <c r="I22" s="40">
        <v>0</v>
      </c>
      <c r="J22" s="39">
        <v>0</v>
      </c>
      <c r="K22" s="42">
        <f t="shared" si="1"/>
        <v>365.07100000000003</v>
      </c>
      <c r="M22" s="56">
        <v>18.649999999999999</v>
      </c>
    </row>
    <row r="23" spans="1:13" x14ac:dyDescent="0.2">
      <c r="A23" s="4">
        <f t="shared" si="0"/>
        <v>1</v>
      </c>
      <c r="B23" s="35">
        <v>40922</v>
      </c>
      <c r="C23" s="39">
        <v>79.091999999999999</v>
      </c>
      <c r="D23" s="40">
        <v>40.572000000000003</v>
      </c>
      <c r="E23" s="40">
        <v>53.395000000000003</v>
      </c>
      <c r="F23" s="40">
        <v>68.738</v>
      </c>
      <c r="G23" s="40">
        <v>6.3959999999999999</v>
      </c>
      <c r="H23" s="40">
        <v>100.158</v>
      </c>
      <c r="I23" s="40">
        <v>0</v>
      </c>
      <c r="J23" s="39">
        <v>0</v>
      </c>
      <c r="K23" s="42">
        <f t="shared" si="1"/>
        <v>348.351</v>
      </c>
      <c r="M23" s="56">
        <v>17.55</v>
      </c>
    </row>
    <row r="24" spans="1:13" x14ac:dyDescent="0.2">
      <c r="A24" s="4">
        <f t="shared" si="0"/>
        <v>1</v>
      </c>
      <c r="B24" s="35">
        <v>40923</v>
      </c>
      <c r="C24" s="39">
        <v>70.524000000000001</v>
      </c>
      <c r="D24" s="40">
        <v>28.282</v>
      </c>
      <c r="E24" s="40">
        <v>53.807000000000002</v>
      </c>
      <c r="F24" s="40">
        <v>35.58</v>
      </c>
      <c r="G24" s="40">
        <v>13.085000000000001</v>
      </c>
      <c r="H24" s="40">
        <v>82.802000000000007</v>
      </c>
      <c r="I24" s="40">
        <v>0</v>
      </c>
      <c r="J24" s="39">
        <v>0</v>
      </c>
      <c r="K24" s="42">
        <f t="shared" si="1"/>
        <v>284.08</v>
      </c>
      <c r="M24" s="56">
        <v>15.8</v>
      </c>
    </row>
    <row r="25" spans="1:13" x14ac:dyDescent="0.2">
      <c r="A25" s="4">
        <f t="shared" si="0"/>
        <v>1</v>
      </c>
      <c r="B25" s="35">
        <v>40924</v>
      </c>
      <c r="C25" s="39">
        <v>102.48099999999999</v>
      </c>
      <c r="D25" s="40">
        <v>17.09</v>
      </c>
      <c r="E25" s="40">
        <v>64.397999999999996</v>
      </c>
      <c r="F25" s="40">
        <v>39.569000000000003</v>
      </c>
      <c r="G25" s="40">
        <v>28.401</v>
      </c>
      <c r="H25" s="40">
        <v>86.4</v>
      </c>
      <c r="I25" s="40">
        <v>0</v>
      </c>
      <c r="J25" s="39">
        <v>0</v>
      </c>
      <c r="K25" s="42">
        <f t="shared" si="1"/>
        <v>338.33900000000006</v>
      </c>
      <c r="M25" s="56">
        <v>18.75</v>
      </c>
    </row>
    <row r="26" spans="1:13" x14ac:dyDescent="0.2">
      <c r="A26" s="4">
        <f t="shared" si="0"/>
        <v>1</v>
      </c>
      <c r="B26" s="35">
        <v>40925</v>
      </c>
      <c r="C26" s="39">
        <v>109.13800000000001</v>
      </c>
      <c r="D26" s="40">
        <v>34.167000000000002</v>
      </c>
      <c r="E26" s="40">
        <v>43.151000000000003</v>
      </c>
      <c r="F26" s="40">
        <v>79.784000000000006</v>
      </c>
      <c r="G26" s="40">
        <v>21.814</v>
      </c>
      <c r="H26" s="40">
        <v>83.206999999999994</v>
      </c>
      <c r="I26" s="40">
        <v>0</v>
      </c>
      <c r="J26" s="39">
        <v>0</v>
      </c>
      <c r="K26" s="42">
        <f t="shared" si="1"/>
        <v>371.26100000000002</v>
      </c>
      <c r="M26" s="56">
        <v>19.5</v>
      </c>
    </row>
    <row r="27" spans="1:13" x14ac:dyDescent="0.2">
      <c r="A27" s="4">
        <f t="shared" si="0"/>
        <v>1</v>
      </c>
      <c r="B27" s="35">
        <v>40926</v>
      </c>
      <c r="C27" s="39">
        <v>109.258</v>
      </c>
      <c r="D27" s="40">
        <v>21.59</v>
      </c>
      <c r="E27" s="40">
        <v>46.496000000000002</v>
      </c>
      <c r="F27" s="40">
        <v>82.055999999999997</v>
      </c>
      <c r="G27" s="40">
        <v>36.625999999999998</v>
      </c>
      <c r="H27" s="40">
        <v>75.033000000000001</v>
      </c>
      <c r="I27" s="40">
        <v>0</v>
      </c>
      <c r="J27" s="39">
        <v>0</v>
      </c>
      <c r="K27" s="42">
        <f t="shared" si="1"/>
        <v>371.05899999999997</v>
      </c>
      <c r="M27" s="56">
        <v>19.2</v>
      </c>
    </row>
    <row r="28" spans="1:13" x14ac:dyDescent="0.2">
      <c r="A28" s="4">
        <f t="shared" si="0"/>
        <v>1</v>
      </c>
      <c r="B28" s="35">
        <v>40927</v>
      </c>
      <c r="C28" s="39">
        <v>111.965</v>
      </c>
      <c r="D28" s="40">
        <v>29.088999999999999</v>
      </c>
      <c r="E28" s="40">
        <v>37.113999999999997</v>
      </c>
      <c r="F28" s="40">
        <v>81.245999999999995</v>
      </c>
      <c r="G28" s="40">
        <v>37.551000000000002</v>
      </c>
      <c r="H28" s="40">
        <v>71.194999999999993</v>
      </c>
      <c r="I28" s="40">
        <v>0</v>
      </c>
      <c r="J28" s="39">
        <v>0</v>
      </c>
      <c r="K28" s="42">
        <f t="shared" si="1"/>
        <v>368.15999999999997</v>
      </c>
      <c r="M28" s="56">
        <v>18.55</v>
      </c>
    </row>
    <row r="29" spans="1:13" x14ac:dyDescent="0.2">
      <c r="A29" s="4">
        <f t="shared" si="0"/>
        <v>1</v>
      </c>
      <c r="B29" s="35">
        <v>40928</v>
      </c>
      <c r="C29" s="39">
        <v>119.68899999999999</v>
      </c>
      <c r="D29" s="40">
        <v>5.1150000000000002</v>
      </c>
      <c r="E29" s="40">
        <v>48.189</v>
      </c>
      <c r="F29" s="40">
        <v>87.605000000000004</v>
      </c>
      <c r="G29" s="40">
        <v>43.155999999999999</v>
      </c>
      <c r="H29" s="40">
        <v>63.341999999999999</v>
      </c>
      <c r="I29" s="40">
        <v>0</v>
      </c>
      <c r="J29" s="39">
        <v>0</v>
      </c>
      <c r="K29" s="42">
        <f t="shared" si="1"/>
        <v>367.096</v>
      </c>
      <c r="M29" s="56">
        <v>18.25</v>
      </c>
    </row>
    <row r="30" spans="1:13" x14ac:dyDescent="0.2">
      <c r="A30" s="4">
        <f t="shared" si="0"/>
        <v>1</v>
      </c>
      <c r="B30" s="35">
        <v>40929</v>
      </c>
      <c r="C30" s="39">
        <v>115.117</v>
      </c>
      <c r="D30" s="40">
        <v>0.51800000000000002</v>
      </c>
      <c r="E30" s="40">
        <v>45.331000000000003</v>
      </c>
      <c r="F30" s="40">
        <v>86.933000000000007</v>
      </c>
      <c r="G30" s="40">
        <v>56.926000000000002</v>
      </c>
      <c r="H30" s="40">
        <v>43.613</v>
      </c>
      <c r="I30" s="40">
        <v>0</v>
      </c>
      <c r="J30" s="39">
        <v>0</v>
      </c>
      <c r="K30" s="42">
        <f t="shared" si="1"/>
        <v>348.43799999999999</v>
      </c>
      <c r="M30" s="56">
        <v>17.600000000000001</v>
      </c>
    </row>
    <row r="31" spans="1:13" x14ac:dyDescent="0.2">
      <c r="A31" s="4">
        <f t="shared" si="0"/>
        <v>1</v>
      </c>
      <c r="B31" s="35">
        <v>40930</v>
      </c>
      <c r="C31" s="39">
        <v>101.411</v>
      </c>
      <c r="D31" s="40">
        <v>10.587999999999999</v>
      </c>
      <c r="E31" s="40">
        <v>44.58</v>
      </c>
      <c r="F31" s="40">
        <v>67.866</v>
      </c>
      <c r="G31" s="40">
        <v>25.419</v>
      </c>
      <c r="H31" s="40">
        <v>49.595999999999997</v>
      </c>
      <c r="I31" s="40">
        <v>0</v>
      </c>
      <c r="J31" s="39">
        <v>0</v>
      </c>
      <c r="K31" s="42">
        <f t="shared" si="1"/>
        <v>299.45999999999998</v>
      </c>
      <c r="M31" s="56">
        <v>16.100000000000001</v>
      </c>
    </row>
    <row r="32" spans="1:13" x14ac:dyDescent="0.2">
      <c r="A32" s="4">
        <f t="shared" si="0"/>
        <v>1</v>
      </c>
      <c r="B32" s="35">
        <v>40931</v>
      </c>
      <c r="C32" s="39">
        <v>105.61</v>
      </c>
      <c r="D32" s="40">
        <v>27.103000000000002</v>
      </c>
      <c r="E32" s="40">
        <v>42.505000000000003</v>
      </c>
      <c r="F32" s="40">
        <v>50.433999999999997</v>
      </c>
      <c r="G32" s="40">
        <v>51.722999999999999</v>
      </c>
      <c r="H32" s="40">
        <v>49.472999999999999</v>
      </c>
      <c r="I32" s="40">
        <v>0</v>
      </c>
      <c r="J32" s="39">
        <v>0</v>
      </c>
      <c r="K32" s="42">
        <f t="shared" si="1"/>
        <v>326.84800000000001</v>
      </c>
      <c r="M32" s="56">
        <v>17.55</v>
      </c>
    </row>
    <row r="33" spans="1:13" x14ac:dyDescent="0.2">
      <c r="A33" s="4">
        <f t="shared" si="0"/>
        <v>1</v>
      </c>
      <c r="B33" s="35">
        <v>40932</v>
      </c>
      <c r="C33" s="39">
        <v>116.95699999999999</v>
      </c>
      <c r="D33" s="40">
        <v>29.817</v>
      </c>
      <c r="E33" s="40">
        <v>38.645000000000003</v>
      </c>
      <c r="F33" s="40">
        <v>93.245000000000005</v>
      </c>
      <c r="G33" s="40">
        <v>37.716000000000001</v>
      </c>
      <c r="H33" s="40">
        <v>37.811</v>
      </c>
      <c r="I33" s="40">
        <v>0</v>
      </c>
      <c r="J33" s="39">
        <v>0</v>
      </c>
      <c r="K33" s="42">
        <f t="shared" si="1"/>
        <v>354.19099999999997</v>
      </c>
      <c r="M33" s="56">
        <v>18.399999999999999</v>
      </c>
    </row>
    <row r="34" spans="1:13" x14ac:dyDescent="0.2">
      <c r="A34" s="4">
        <f t="shared" si="0"/>
        <v>1</v>
      </c>
      <c r="B34" s="35">
        <v>40933</v>
      </c>
      <c r="C34" s="39">
        <v>119.28100000000001</v>
      </c>
      <c r="D34" s="40">
        <v>27.704999999999998</v>
      </c>
      <c r="E34" s="40">
        <v>46.441000000000003</v>
      </c>
      <c r="F34" s="40">
        <v>83.557000000000002</v>
      </c>
      <c r="G34" s="40">
        <v>54.405999999999999</v>
      </c>
      <c r="H34" s="40">
        <v>36.186</v>
      </c>
      <c r="I34" s="40">
        <v>0</v>
      </c>
      <c r="J34" s="39">
        <v>0</v>
      </c>
      <c r="K34" s="42">
        <f t="shared" si="1"/>
        <v>367.57599999999996</v>
      </c>
      <c r="M34" s="56">
        <v>18.600000000000001</v>
      </c>
    </row>
    <row r="35" spans="1:13" x14ac:dyDescent="0.2">
      <c r="A35" s="4">
        <f t="shared" si="0"/>
        <v>1</v>
      </c>
      <c r="B35" s="35">
        <v>40934</v>
      </c>
      <c r="C35" s="39">
        <v>102.496</v>
      </c>
      <c r="D35" s="40">
        <v>29.204000000000001</v>
      </c>
      <c r="E35" s="40">
        <v>39.920999999999999</v>
      </c>
      <c r="F35" s="40">
        <v>97.507999999999996</v>
      </c>
      <c r="G35" s="40">
        <v>60.046999999999997</v>
      </c>
      <c r="H35" s="40">
        <v>32.018999999999998</v>
      </c>
      <c r="I35" s="40">
        <v>0</v>
      </c>
      <c r="J35" s="39">
        <v>0</v>
      </c>
      <c r="K35" s="42">
        <f t="shared" si="1"/>
        <v>361.19499999999994</v>
      </c>
      <c r="M35" s="56">
        <v>18.55</v>
      </c>
    </row>
    <row r="36" spans="1:13" x14ac:dyDescent="0.2">
      <c r="A36" s="4">
        <f t="shared" si="0"/>
        <v>1</v>
      </c>
      <c r="B36" s="35">
        <v>40935</v>
      </c>
      <c r="C36" s="39">
        <v>99.644000000000005</v>
      </c>
      <c r="D36" s="40">
        <v>25.715</v>
      </c>
      <c r="E36" s="40">
        <v>29.641999999999999</v>
      </c>
      <c r="F36" s="40">
        <v>96.064999999999998</v>
      </c>
      <c r="G36" s="40">
        <v>39.499000000000002</v>
      </c>
      <c r="H36" s="40">
        <v>68.102999999999994</v>
      </c>
      <c r="I36" s="40">
        <v>0</v>
      </c>
      <c r="J36" s="39">
        <v>0</v>
      </c>
      <c r="K36" s="42">
        <f t="shared" si="1"/>
        <v>358.66800000000001</v>
      </c>
      <c r="M36" s="56">
        <v>18</v>
      </c>
    </row>
    <row r="37" spans="1:13" x14ac:dyDescent="0.2">
      <c r="A37" s="4">
        <f t="shared" si="0"/>
        <v>1</v>
      </c>
      <c r="B37" s="35">
        <v>40936</v>
      </c>
      <c r="C37" s="39">
        <v>85.418999999999997</v>
      </c>
      <c r="D37" s="40">
        <v>26.379000000000001</v>
      </c>
      <c r="E37" s="40">
        <v>27.309000000000001</v>
      </c>
      <c r="F37" s="40">
        <v>27.890999999999998</v>
      </c>
      <c r="G37" s="40">
        <v>24</v>
      </c>
      <c r="H37" s="40">
        <v>148.83099999999999</v>
      </c>
      <c r="I37" s="40">
        <v>0</v>
      </c>
      <c r="J37" s="39">
        <v>0</v>
      </c>
      <c r="K37" s="42">
        <f t="shared" si="1"/>
        <v>339.82899999999995</v>
      </c>
      <c r="M37" s="56">
        <v>17.649999999999999</v>
      </c>
    </row>
    <row r="38" spans="1:13" x14ac:dyDescent="0.2">
      <c r="A38" s="4">
        <f t="shared" si="0"/>
        <v>1</v>
      </c>
      <c r="B38" s="35">
        <v>40937</v>
      </c>
      <c r="C38" s="39">
        <v>84.44</v>
      </c>
      <c r="D38" s="40">
        <v>21.9</v>
      </c>
      <c r="E38" s="40">
        <v>27.818000000000001</v>
      </c>
      <c r="F38" s="40">
        <v>2.0350000000000001</v>
      </c>
      <c r="G38" s="40">
        <v>8.1709999999999994</v>
      </c>
      <c r="H38" s="40">
        <v>156.05600000000001</v>
      </c>
      <c r="I38" s="40">
        <v>0</v>
      </c>
      <c r="J38" s="39">
        <v>0</v>
      </c>
      <c r="K38" s="42">
        <f t="shared" si="1"/>
        <v>300.42</v>
      </c>
      <c r="M38" s="56">
        <v>15.4</v>
      </c>
    </row>
    <row r="39" spans="1:13" x14ac:dyDescent="0.2">
      <c r="A39" s="4">
        <f t="shared" si="0"/>
        <v>1</v>
      </c>
      <c r="B39" s="35">
        <v>40938</v>
      </c>
      <c r="C39" s="39">
        <v>89.975999999999999</v>
      </c>
      <c r="D39" s="40">
        <v>32.590000000000003</v>
      </c>
      <c r="E39" s="40">
        <v>48.68</v>
      </c>
      <c r="F39" s="40">
        <v>1.4179999999999999</v>
      </c>
      <c r="G39" s="40">
        <v>12.542</v>
      </c>
      <c r="H39" s="40">
        <v>155.83099999999999</v>
      </c>
      <c r="I39" s="40">
        <v>0</v>
      </c>
      <c r="J39" s="39">
        <v>0</v>
      </c>
      <c r="K39" s="42">
        <f t="shared" si="1"/>
        <v>341.03700000000003</v>
      </c>
      <c r="M39" s="56">
        <v>18.75</v>
      </c>
    </row>
    <row r="40" spans="1:13" x14ac:dyDescent="0.2">
      <c r="A40" s="4">
        <f t="shared" si="0"/>
        <v>1</v>
      </c>
      <c r="B40" s="35">
        <v>40939</v>
      </c>
      <c r="C40" s="39">
        <v>85.918000000000006</v>
      </c>
      <c r="D40" s="40">
        <v>38.927</v>
      </c>
      <c r="E40" s="40">
        <v>52.451999999999998</v>
      </c>
      <c r="F40" s="40">
        <v>5.5919999999999996</v>
      </c>
      <c r="G40" s="40">
        <v>26.251999999999999</v>
      </c>
      <c r="H40" s="40">
        <v>156.251</v>
      </c>
      <c r="I40" s="40">
        <v>0</v>
      </c>
      <c r="J40" s="39">
        <v>0</v>
      </c>
      <c r="K40" s="42">
        <f t="shared" si="1"/>
        <v>365.39200000000005</v>
      </c>
      <c r="M40" s="56">
        <v>18.899999999999999</v>
      </c>
    </row>
    <row r="41" spans="1:13" x14ac:dyDescent="0.2">
      <c r="A41" s="4">
        <f t="shared" si="0"/>
        <v>2</v>
      </c>
      <c r="B41" s="35">
        <v>40940</v>
      </c>
      <c r="C41" s="39">
        <v>92.052000000000007</v>
      </c>
      <c r="D41" s="40">
        <v>34.509</v>
      </c>
      <c r="E41" s="40">
        <v>65.494</v>
      </c>
      <c r="F41" s="40">
        <v>0</v>
      </c>
      <c r="G41" s="40">
        <v>31.702000000000002</v>
      </c>
      <c r="H41" s="40">
        <v>155.251</v>
      </c>
      <c r="I41" s="40">
        <v>0</v>
      </c>
      <c r="J41" s="39">
        <v>0</v>
      </c>
      <c r="K41" s="42">
        <f t="shared" si="1"/>
        <v>379.00800000000004</v>
      </c>
      <c r="M41" s="56">
        <v>19.05</v>
      </c>
    </row>
    <row r="42" spans="1:13" x14ac:dyDescent="0.2">
      <c r="A42" s="4">
        <f t="shared" si="0"/>
        <v>2</v>
      </c>
      <c r="B42" s="35">
        <v>40941</v>
      </c>
      <c r="C42" s="39">
        <v>100.17700000000001</v>
      </c>
      <c r="D42" s="40">
        <v>37.957000000000001</v>
      </c>
      <c r="E42" s="40">
        <v>42.567</v>
      </c>
      <c r="F42" s="40">
        <v>2.33</v>
      </c>
      <c r="G42" s="40">
        <v>38.497999999999998</v>
      </c>
      <c r="H42" s="40">
        <v>147.00899999999999</v>
      </c>
      <c r="I42" s="40">
        <v>0</v>
      </c>
      <c r="J42" s="39">
        <v>0</v>
      </c>
      <c r="K42" s="42">
        <f t="shared" si="1"/>
        <v>368.53800000000001</v>
      </c>
      <c r="M42" s="56">
        <v>18.55</v>
      </c>
    </row>
    <row r="43" spans="1:13" x14ac:dyDescent="0.2">
      <c r="A43" s="4">
        <f t="shared" si="0"/>
        <v>2</v>
      </c>
      <c r="B43" s="35">
        <v>40942</v>
      </c>
      <c r="C43" s="39">
        <v>98.911000000000001</v>
      </c>
      <c r="D43" s="40">
        <v>31.602</v>
      </c>
      <c r="E43" s="40">
        <v>51.246000000000002</v>
      </c>
      <c r="F43" s="40">
        <v>20.312999999999999</v>
      </c>
      <c r="G43" s="40">
        <v>33.252000000000002</v>
      </c>
      <c r="H43" s="40">
        <v>131.62200000000001</v>
      </c>
      <c r="I43" s="40">
        <v>0</v>
      </c>
      <c r="J43" s="39">
        <v>0</v>
      </c>
      <c r="K43" s="42">
        <f t="shared" si="1"/>
        <v>366.94600000000003</v>
      </c>
      <c r="M43" s="56">
        <v>18.55</v>
      </c>
    </row>
    <row r="44" spans="1:13" x14ac:dyDescent="0.2">
      <c r="A44" s="4">
        <f t="shared" si="0"/>
        <v>2</v>
      </c>
      <c r="B44" s="35">
        <v>40943</v>
      </c>
      <c r="C44" s="39">
        <v>73.488</v>
      </c>
      <c r="D44" s="40">
        <v>40.344000000000001</v>
      </c>
      <c r="E44" s="40">
        <v>48.863</v>
      </c>
      <c r="F44" s="40">
        <v>1.869</v>
      </c>
      <c r="G44" s="40">
        <v>26.695</v>
      </c>
      <c r="H44" s="40">
        <v>156</v>
      </c>
      <c r="I44" s="40">
        <v>0</v>
      </c>
      <c r="J44" s="39">
        <v>0</v>
      </c>
      <c r="K44" s="42">
        <f t="shared" si="1"/>
        <v>347.25900000000001</v>
      </c>
      <c r="M44" s="56">
        <v>17.8</v>
      </c>
    </row>
    <row r="45" spans="1:13" x14ac:dyDescent="0.2">
      <c r="A45" s="4">
        <f t="shared" si="0"/>
        <v>2</v>
      </c>
      <c r="B45" s="35">
        <v>40944</v>
      </c>
      <c r="C45" s="39">
        <v>42.834000000000003</v>
      </c>
      <c r="D45" s="40">
        <v>39.093000000000004</v>
      </c>
      <c r="E45" s="40">
        <v>59.612000000000002</v>
      </c>
      <c r="F45" s="40">
        <v>0.45200000000000001</v>
      </c>
      <c r="G45" s="40">
        <v>3.706</v>
      </c>
      <c r="H45" s="40">
        <v>149.779</v>
      </c>
      <c r="I45" s="40">
        <v>0</v>
      </c>
      <c r="J45" s="39">
        <v>0</v>
      </c>
      <c r="K45" s="42">
        <f t="shared" si="1"/>
        <v>295.476</v>
      </c>
      <c r="M45" s="56">
        <v>15.45</v>
      </c>
    </row>
    <row r="46" spans="1:13" x14ac:dyDescent="0.2">
      <c r="A46" s="4">
        <f t="shared" si="0"/>
        <v>2</v>
      </c>
      <c r="B46" s="35">
        <v>40945</v>
      </c>
      <c r="C46" s="39">
        <v>69.331000000000003</v>
      </c>
      <c r="D46" s="40">
        <v>36.270000000000003</v>
      </c>
      <c r="E46" s="40">
        <v>68.900999999999996</v>
      </c>
      <c r="F46" s="40">
        <v>2.2890000000000001</v>
      </c>
      <c r="G46" s="40">
        <v>11.355</v>
      </c>
      <c r="H46" s="40">
        <v>156.102</v>
      </c>
      <c r="I46" s="40">
        <v>0</v>
      </c>
      <c r="J46" s="39">
        <v>0</v>
      </c>
      <c r="K46" s="42">
        <f t="shared" si="1"/>
        <v>344.24799999999999</v>
      </c>
      <c r="M46" s="56">
        <v>18.5</v>
      </c>
    </row>
    <row r="47" spans="1:13" x14ac:dyDescent="0.2">
      <c r="A47" s="4">
        <f t="shared" si="0"/>
        <v>2</v>
      </c>
      <c r="B47" s="35">
        <v>40946</v>
      </c>
      <c r="C47" s="39">
        <v>63.499000000000002</v>
      </c>
      <c r="D47" s="40">
        <v>37.110999999999997</v>
      </c>
      <c r="E47" s="40">
        <v>82.927000000000007</v>
      </c>
      <c r="F47" s="40">
        <v>1.101</v>
      </c>
      <c r="G47" s="40">
        <v>22.478000000000002</v>
      </c>
      <c r="H47" s="40">
        <v>154.49299999999999</v>
      </c>
      <c r="I47" s="40">
        <v>0</v>
      </c>
      <c r="J47" s="39">
        <v>0</v>
      </c>
      <c r="K47" s="42">
        <f t="shared" si="1"/>
        <v>361.60900000000004</v>
      </c>
      <c r="M47" s="56">
        <v>18.5</v>
      </c>
    </row>
    <row r="48" spans="1:13" x14ac:dyDescent="0.2">
      <c r="A48" s="4">
        <f t="shared" si="0"/>
        <v>2</v>
      </c>
      <c r="B48" s="35">
        <v>40947</v>
      </c>
      <c r="C48" s="39">
        <v>54.787999999999997</v>
      </c>
      <c r="D48" s="40">
        <v>35.320999999999998</v>
      </c>
      <c r="E48" s="40">
        <v>93.617000000000004</v>
      </c>
      <c r="F48" s="40">
        <v>4.0640000000000001</v>
      </c>
      <c r="G48" s="40">
        <v>33.04</v>
      </c>
      <c r="H48" s="40">
        <v>140.00800000000001</v>
      </c>
      <c r="I48" s="40">
        <v>0</v>
      </c>
      <c r="J48" s="39">
        <v>0</v>
      </c>
      <c r="K48" s="42">
        <f t="shared" si="1"/>
        <v>360.83799999999997</v>
      </c>
      <c r="M48" s="56">
        <v>18.5</v>
      </c>
    </row>
    <row r="49" spans="1:13" x14ac:dyDescent="0.2">
      <c r="A49" s="4">
        <f t="shared" si="0"/>
        <v>2</v>
      </c>
      <c r="B49" s="35">
        <v>40948</v>
      </c>
      <c r="C49" s="39">
        <v>73.771000000000001</v>
      </c>
      <c r="D49" s="40">
        <v>34.409999999999997</v>
      </c>
      <c r="E49" s="40">
        <v>77.323999999999998</v>
      </c>
      <c r="F49" s="40">
        <v>51.673000000000002</v>
      </c>
      <c r="G49" s="40">
        <v>45.587000000000003</v>
      </c>
      <c r="H49" s="40">
        <v>78.055000000000007</v>
      </c>
      <c r="I49" s="40">
        <v>0</v>
      </c>
      <c r="J49" s="39">
        <v>0</v>
      </c>
      <c r="K49" s="42">
        <f t="shared" si="1"/>
        <v>360.82</v>
      </c>
      <c r="M49" s="56">
        <v>18.8</v>
      </c>
    </row>
    <row r="50" spans="1:13" x14ac:dyDescent="0.2">
      <c r="A50" s="4">
        <f t="shared" si="0"/>
        <v>2</v>
      </c>
      <c r="B50" s="35">
        <v>40949</v>
      </c>
      <c r="C50" s="39">
        <v>53.872999999999998</v>
      </c>
      <c r="D50" s="40">
        <v>36.042000000000002</v>
      </c>
      <c r="E50" s="40">
        <v>98.456000000000003</v>
      </c>
      <c r="F50" s="40">
        <v>54.093000000000004</v>
      </c>
      <c r="G50" s="40">
        <v>33.402000000000001</v>
      </c>
      <c r="H50" s="40">
        <v>94.572999999999993</v>
      </c>
      <c r="I50" s="40">
        <v>0</v>
      </c>
      <c r="J50" s="39">
        <v>0</v>
      </c>
      <c r="K50" s="42">
        <f t="shared" si="1"/>
        <v>370.43899999999996</v>
      </c>
      <c r="M50" s="56">
        <v>19.100000000000001</v>
      </c>
    </row>
    <row r="51" spans="1:13" x14ac:dyDescent="0.2">
      <c r="A51" s="4">
        <f t="shared" si="0"/>
        <v>2</v>
      </c>
      <c r="B51" s="35">
        <v>40950</v>
      </c>
      <c r="C51" s="39">
        <v>49.631999999999998</v>
      </c>
      <c r="D51" s="40">
        <v>31.7</v>
      </c>
      <c r="E51" s="40">
        <v>94.62</v>
      </c>
      <c r="F51" s="40">
        <v>13.273</v>
      </c>
      <c r="G51" s="40">
        <v>11.132999999999999</v>
      </c>
      <c r="H51" s="40">
        <v>156.76400000000001</v>
      </c>
      <c r="I51" s="40">
        <v>0</v>
      </c>
      <c r="J51" s="39">
        <v>0</v>
      </c>
      <c r="K51" s="42">
        <f t="shared" si="1"/>
        <v>357.12200000000001</v>
      </c>
      <c r="M51" s="56">
        <v>18</v>
      </c>
    </row>
    <row r="52" spans="1:13" x14ac:dyDescent="0.2">
      <c r="A52" s="4">
        <f t="shared" si="0"/>
        <v>2</v>
      </c>
      <c r="B52" s="35">
        <v>40951</v>
      </c>
      <c r="C52" s="39">
        <v>32.649000000000001</v>
      </c>
      <c r="D52" s="40">
        <v>29.596</v>
      </c>
      <c r="E52" s="40">
        <v>74.742999999999995</v>
      </c>
      <c r="F52" s="40">
        <v>0</v>
      </c>
      <c r="G52" s="40">
        <v>1.569</v>
      </c>
      <c r="H52" s="40">
        <v>156.887</v>
      </c>
      <c r="I52" s="40">
        <v>0</v>
      </c>
      <c r="J52" s="39">
        <v>0</v>
      </c>
      <c r="K52" s="42">
        <f t="shared" si="1"/>
        <v>295.44399999999996</v>
      </c>
      <c r="M52" s="56">
        <v>16.149999999999999</v>
      </c>
    </row>
    <row r="53" spans="1:13" x14ac:dyDescent="0.2">
      <c r="A53" s="4">
        <f t="shared" si="0"/>
        <v>2</v>
      </c>
      <c r="B53" s="35">
        <v>40952</v>
      </c>
      <c r="C53" s="39">
        <v>64.256</v>
      </c>
      <c r="D53" s="40">
        <v>32.963999999999999</v>
      </c>
      <c r="E53" s="40">
        <v>80.468999999999994</v>
      </c>
      <c r="F53" s="40">
        <v>12.773</v>
      </c>
      <c r="G53" s="40">
        <v>27.254000000000001</v>
      </c>
      <c r="H53" s="40">
        <v>120.126</v>
      </c>
      <c r="I53" s="40">
        <v>0</v>
      </c>
      <c r="J53" s="39">
        <v>0</v>
      </c>
      <c r="K53" s="42">
        <f t="shared" si="1"/>
        <v>337.84199999999998</v>
      </c>
      <c r="M53" s="56">
        <v>18.75</v>
      </c>
    </row>
    <row r="54" spans="1:13" x14ac:dyDescent="0.2">
      <c r="A54" s="4">
        <f t="shared" si="0"/>
        <v>2</v>
      </c>
      <c r="B54" s="35">
        <v>40953</v>
      </c>
      <c r="C54" s="39">
        <v>88.501999999999995</v>
      </c>
      <c r="D54" s="40">
        <v>34.08</v>
      </c>
      <c r="E54" s="40">
        <v>59.387</v>
      </c>
      <c r="F54" s="40">
        <v>11.843</v>
      </c>
      <c r="G54" s="40">
        <v>46.966000000000001</v>
      </c>
      <c r="H54" s="40">
        <v>86.826999999999998</v>
      </c>
      <c r="I54" s="40">
        <v>0</v>
      </c>
      <c r="J54" s="39">
        <v>0</v>
      </c>
      <c r="K54" s="42">
        <f t="shared" si="1"/>
        <v>327.60500000000002</v>
      </c>
      <c r="M54" s="56">
        <v>16.399999999999999</v>
      </c>
    </row>
    <row r="55" spans="1:13" x14ac:dyDescent="0.2">
      <c r="A55" s="4">
        <f t="shared" si="0"/>
        <v>2</v>
      </c>
      <c r="B55" s="35">
        <v>40954</v>
      </c>
      <c r="C55" s="39">
        <v>78.251999999999995</v>
      </c>
      <c r="D55" s="40">
        <v>20.625</v>
      </c>
      <c r="E55" s="40">
        <v>87.748000000000005</v>
      </c>
      <c r="F55" s="40">
        <v>0.27500000000000002</v>
      </c>
      <c r="G55" s="40">
        <v>43.737000000000002</v>
      </c>
      <c r="H55" s="40">
        <v>74.947000000000003</v>
      </c>
      <c r="I55" s="40">
        <v>0</v>
      </c>
      <c r="J55" s="39">
        <v>0</v>
      </c>
      <c r="K55" s="42">
        <f t="shared" si="1"/>
        <v>305.584</v>
      </c>
      <c r="M55" s="56">
        <v>16.8</v>
      </c>
    </row>
    <row r="56" spans="1:13" x14ac:dyDescent="0.2">
      <c r="A56" s="4">
        <f t="shared" si="0"/>
        <v>2</v>
      </c>
      <c r="B56" s="35">
        <v>40955</v>
      </c>
      <c r="C56" s="39">
        <v>43.493000000000002</v>
      </c>
      <c r="D56" s="40">
        <v>29.585000000000001</v>
      </c>
      <c r="E56" s="40">
        <v>92.787999999999997</v>
      </c>
      <c r="F56" s="40">
        <v>2.2440000000000002</v>
      </c>
      <c r="G56" s="40">
        <v>14.602</v>
      </c>
      <c r="H56" s="40">
        <v>108.03100000000001</v>
      </c>
      <c r="I56" s="40">
        <v>0</v>
      </c>
      <c r="J56" s="39">
        <v>0</v>
      </c>
      <c r="K56" s="42">
        <f t="shared" si="1"/>
        <v>290.74299999999999</v>
      </c>
      <c r="M56" s="56">
        <v>14.85</v>
      </c>
    </row>
    <row r="57" spans="1:13" x14ac:dyDescent="0.2">
      <c r="A57" s="4">
        <f t="shared" si="0"/>
        <v>2</v>
      </c>
      <c r="B57" s="35">
        <v>40956</v>
      </c>
      <c r="C57" s="39">
        <v>59.393999999999998</v>
      </c>
      <c r="D57" s="40">
        <v>0</v>
      </c>
      <c r="E57" s="40">
        <v>108.56699999999999</v>
      </c>
      <c r="F57" s="40">
        <v>10.917</v>
      </c>
      <c r="G57" s="40">
        <v>30.004999999999999</v>
      </c>
      <c r="H57" s="40">
        <v>84.655000000000001</v>
      </c>
      <c r="I57" s="40">
        <v>0</v>
      </c>
      <c r="J57" s="39">
        <v>0</v>
      </c>
      <c r="K57" s="42">
        <f t="shared" si="1"/>
        <v>293.53800000000001</v>
      </c>
      <c r="M57" s="56">
        <v>16.850000000000001</v>
      </c>
    </row>
    <row r="58" spans="1:13" x14ac:dyDescent="0.2">
      <c r="A58" s="4">
        <f t="shared" si="0"/>
        <v>2</v>
      </c>
      <c r="B58" s="35">
        <v>40957</v>
      </c>
      <c r="C58" s="39">
        <v>26.475000000000001</v>
      </c>
      <c r="D58" s="40">
        <v>23.152999999999999</v>
      </c>
      <c r="E58" s="40">
        <v>107.577</v>
      </c>
      <c r="F58" s="40">
        <v>2.8260000000000001</v>
      </c>
      <c r="G58" s="40">
        <v>13.432</v>
      </c>
      <c r="H58" s="40">
        <v>118.28100000000001</v>
      </c>
      <c r="I58" s="40">
        <v>0</v>
      </c>
      <c r="J58" s="39">
        <v>0</v>
      </c>
      <c r="K58" s="42">
        <f t="shared" si="1"/>
        <v>291.74399999999997</v>
      </c>
      <c r="M58" s="56">
        <v>15.8</v>
      </c>
    </row>
    <row r="59" spans="1:13" x14ac:dyDescent="0.2">
      <c r="A59" s="4">
        <f t="shared" si="0"/>
        <v>2</v>
      </c>
      <c r="B59" s="35">
        <v>40958</v>
      </c>
      <c r="C59" s="39">
        <v>17.677</v>
      </c>
      <c r="D59" s="40">
        <v>24.212</v>
      </c>
      <c r="E59" s="40">
        <v>99.745000000000005</v>
      </c>
      <c r="F59" s="40">
        <v>14.416</v>
      </c>
      <c r="G59" s="40">
        <v>0.434</v>
      </c>
      <c r="H59" s="40">
        <v>116.596</v>
      </c>
      <c r="I59" s="40">
        <v>0</v>
      </c>
      <c r="J59" s="39">
        <v>0</v>
      </c>
      <c r="K59" s="42">
        <f t="shared" si="1"/>
        <v>273.08000000000004</v>
      </c>
      <c r="M59" s="56">
        <v>15.65</v>
      </c>
    </row>
    <row r="60" spans="1:13" x14ac:dyDescent="0.2">
      <c r="A60" s="4">
        <f t="shared" si="0"/>
        <v>2</v>
      </c>
      <c r="B60" s="35">
        <v>40959</v>
      </c>
      <c r="C60" s="39">
        <v>23.158000000000001</v>
      </c>
      <c r="D60" s="40">
        <v>32.896999999999998</v>
      </c>
      <c r="E60" s="40">
        <v>89.603999999999999</v>
      </c>
      <c r="F60" s="40">
        <v>1.143</v>
      </c>
      <c r="G60" s="40">
        <v>3.7949999999999999</v>
      </c>
      <c r="H60" s="40">
        <v>143.55500000000001</v>
      </c>
      <c r="I60" s="40">
        <v>0</v>
      </c>
      <c r="J60" s="39">
        <v>0</v>
      </c>
      <c r="K60" s="42">
        <f t="shared" si="1"/>
        <v>294.15199999999999</v>
      </c>
      <c r="M60" s="56">
        <v>16.55</v>
      </c>
    </row>
    <row r="61" spans="1:13" x14ac:dyDescent="0.2">
      <c r="A61" s="4">
        <f t="shared" si="0"/>
        <v>2</v>
      </c>
      <c r="B61" s="35">
        <v>40960</v>
      </c>
      <c r="C61" s="39">
        <v>34.719000000000001</v>
      </c>
      <c r="D61" s="40">
        <v>5.8310000000000004</v>
      </c>
      <c r="E61" s="40">
        <v>108.49</v>
      </c>
      <c r="F61" s="40">
        <v>6.0389999999999997</v>
      </c>
      <c r="G61" s="40">
        <v>21.972000000000001</v>
      </c>
      <c r="H61" s="40">
        <v>99.052999999999997</v>
      </c>
      <c r="I61" s="40">
        <v>0</v>
      </c>
      <c r="J61" s="39">
        <v>0</v>
      </c>
      <c r="K61" s="42">
        <f t="shared" si="1"/>
        <v>276.10399999999998</v>
      </c>
      <c r="M61" s="56">
        <v>15.8</v>
      </c>
    </row>
    <row r="62" spans="1:13" x14ac:dyDescent="0.2">
      <c r="A62" s="4">
        <f t="shared" si="0"/>
        <v>2</v>
      </c>
      <c r="B62" s="35">
        <v>40961</v>
      </c>
      <c r="C62" s="39">
        <v>34.426000000000002</v>
      </c>
      <c r="D62" s="40">
        <v>21.228999999999999</v>
      </c>
      <c r="E62" s="40">
        <v>78.218999999999994</v>
      </c>
      <c r="F62" s="40">
        <v>15.3</v>
      </c>
      <c r="G62" s="40">
        <v>60.744999999999997</v>
      </c>
      <c r="H62" s="40">
        <v>78.665999999999997</v>
      </c>
      <c r="I62" s="40">
        <v>0</v>
      </c>
      <c r="J62" s="39">
        <v>0</v>
      </c>
      <c r="K62" s="42">
        <f t="shared" si="1"/>
        <v>288.58500000000004</v>
      </c>
      <c r="M62" s="56">
        <v>15.35</v>
      </c>
    </row>
    <row r="63" spans="1:13" x14ac:dyDescent="0.2">
      <c r="A63" s="4">
        <f t="shared" si="0"/>
        <v>2</v>
      </c>
      <c r="B63" s="35">
        <v>40962</v>
      </c>
      <c r="C63" s="39">
        <v>38.506</v>
      </c>
      <c r="D63" s="40">
        <v>20.625</v>
      </c>
      <c r="E63" s="40">
        <v>76.78</v>
      </c>
      <c r="F63" s="40">
        <v>36.118000000000002</v>
      </c>
      <c r="G63" s="40">
        <v>63.787999999999997</v>
      </c>
      <c r="H63" s="40">
        <v>46.506</v>
      </c>
      <c r="I63" s="40">
        <v>0</v>
      </c>
      <c r="J63" s="39">
        <v>0</v>
      </c>
      <c r="K63" s="42">
        <f t="shared" si="1"/>
        <v>282.32299999999998</v>
      </c>
      <c r="M63" s="56">
        <v>15.9</v>
      </c>
    </row>
    <row r="64" spans="1:13" x14ac:dyDescent="0.2">
      <c r="A64" s="4">
        <f t="shared" si="0"/>
        <v>2</v>
      </c>
      <c r="B64" s="35">
        <v>40963</v>
      </c>
      <c r="C64" s="39">
        <v>43.012999999999998</v>
      </c>
      <c r="D64" s="40">
        <v>1.655</v>
      </c>
      <c r="E64" s="40">
        <v>93.843000000000004</v>
      </c>
      <c r="F64" s="40">
        <v>48</v>
      </c>
      <c r="G64" s="40">
        <v>68.855999999999995</v>
      </c>
      <c r="H64" s="40">
        <v>37.350999999999999</v>
      </c>
      <c r="I64" s="40">
        <v>0</v>
      </c>
      <c r="J64" s="39">
        <v>0</v>
      </c>
      <c r="K64" s="42">
        <f t="shared" si="1"/>
        <v>292.71799999999996</v>
      </c>
      <c r="M64" s="56">
        <v>15.6</v>
      </c>
    </row>
    <row r="65" spans="1:13" x14ac:dyDescent="0.2">
      <c r="A65" s="4">
        <f t="shared" si="0"/>
        <v>2</v>
      </c>
      <c r="B65" s="35">
        <v>40964</v>
      </c>
      <c r="C65" s="39">
        <v>51.713999999999999</v>
      </c>
      <c r="D65" s="40">
        <v>3.3029999999999999</v>
      </c>
      <c r="E65" s="40">
        <v>100.34099999999999</v>
      </c>
      <c r="F65" s="40">
        <v>32.954000000000001</v>
      </c>
      <c r="G65" s="40">
        <v>34.645000000000003</v>
      </c>
      <c r="H65" s="40">
        <v>55.581000000000003</v>
      </c>
      <c r="I65" s="40">
        <v>0</v>
      </c>
      <c r="J65" s="39">
        <v>0</v>
      </c>
      <c r="K65" s="42">
        <f t="shared" si="1"/>
        <v>278.53800000000001</v>
      </c>
      <c r="M65" s="56">
        <v>15.35</v>
      </c>
    </row>
    <row r="66" spans="1:13" x14ac:dyDescent="0.2">
      <c r="A66" s="4">
        <f t="shared" si="0"/>
        <v>2</v>
      </c>
      <c r="B66" s="35">
        <v>40965</v>
      </c>
      <c r="C66" s="39">
        <v>52.360999999999997</v>
      </c>
      <c r="D66" s="40">
        <v>4.1890000000000001</v>
      </c>
      <c r="E66" s="40">
        <v>102.804</v>
      </c>
      <c r="F66" s="40">
        <v>0</v>
      </c>
      <c r="G66" s="40">
        <v>3.3570000000000002</v>
      </c>
      <c r="H66" s="40">
        <v>110.28400000000001</v>
      </c>
      <c r="I66" s="40">
        <v>0</v>
      </c>
      <c r="J66" s="39">
        <v>0</v>
      </c>
      <c r="K66" s="42">
        <f t="shared" si="1"/>
        <v>272.995</v>
      </c>
      <c r="M66" s="56">
        <v>15.6</v>
      </c>
    </row>
    <row r="67" spans="1:13" x14ac:dyDescent="0.2">
      <c r="A67" s="4">
        <f t="shared" si="0"/>
        <v>2</v>
      </c>
      <c r="B67" s="35">
        <v>40966</v>
      </c>
      <c r="C67" s="39">
        <v>42.283000000000001</v>
      </c>
      <c r="D67" s="40">
        <v>5.3259999999999996</v>
      </c>
      <c r="E67" s="40">
        <v>87.561999999999998</v>
      </c>
      <c r="F67" s="40">
        <v>13.997</v>
      </c>
      <c r="G67" s="40">
        <v>7.6269999999999998</v>
      </c>
      <c r="H67" s="40">
        <v>134.345</v>
      </c>
      <c r="I67" s="40">
        <v>0</v>
      </c>
      <c r="J67" s="39">
        <v>0</v>
      </c>
      <c r="K67" s="42">
        <f t="shared" si="1"/>
        <v>291.14</v>
      </c>
      <c r="M67" s="56">
        <v>14.3</v>
      </c>
    </row>
    <row r="68" spans="1:13" x14ac:dyDescent="0.2">
      <c r="A68" s="4">
        <f t="shared" si="0"/>
        <v>2</v>
      </c>
      <c r="B68" s="35">
        <v>40967</v>
      </c>
      <c r="C68" s="39">
        <v>24.495999999999999</v>
      </c>
      <c r="D68" s="40">
        <v>0</v>
      </c>
      <c r="E68" s="40">
        <v>98.673000000000002</v>
      </c>
      <c r="F68" s="40">
        <v>10.071</v>
      </c>
      <c r="G68" s="40">
        <v>26.658000000000001</v>
      </c>
      <c r="H68" s="40">
        <v>136.08500000000001</v>
      </c>
      <c r="I68" s="40">
        <v>0</v>
      </c>
      <c r="J68" s="39">
        <v>0</v>
      </c>
      <c r="K68" s="42">
        <f t="shared" si="1"/>
        <v>295.98300000000006</v>
      </c>
      <c r="M68" s="56">
        <v>15.6</v>
      </c>
    </row>
    <row r="69" spans="1:13" x14ac:dyDescent="0.2">
      <c r="A69" s="4">
        <v>2</v>
      </c>
      <c r="B69" s="35">
        <v>40968</v>
      </c>
      <c r="C69" s="39">
        <v>29.1</v>
      </c>
      <c r="D69" s="40">
        <v>12.593</v>
      </c>
      <c r="E69" s="40">
        <v>90.421999999999997</v>
      </c>
      <c r="F69" s="40">
        <v>19.257999999999999</v>
      </c>
      <c r="G69" s="40">
        <v>23.021000000000001</v>
      </c>
      <c r="H69" s="40">
        <v>125.21899999999999</v>
      </c>
      <c r="I69" s="40">
        <v>0</v>
      </c>
      <c r="J69" s="39">
        <v>0</v>
      </c>
      <c r="K69" s="42">
        <f t="shared" si="1"/>
        <v>299.613</v>
      </c>
      <c r="M69" s="56">
        <v>15.4</v>
      </c>
    </row>
    <row r="70" spans="1:13" x14ac:dyDescent="0.2">
      <c r="A70" s="4">
        <f t="shared" si="0"/>
        <v>3</v>
      </c>
      <c r="B70" s="35">
        <v>40969</v>
      </c>
      <c r="C70" s="39">
        <v>48.988</v>
      </c>
      <c r="D70" s="40">
        <v>14.097</v>
      </c>
      <c r="E70" s="40">
        <v>55.764000000000003</v>
      </c>
      <c r="F70" s="40">
        <v>38.607999999999997</v>
      </c>
      <c r="G70" s="40">
        <v>12.657999999999999</v>
      </c>
      <c r="H70" s="40">
        <v>109.461</v>
      </c>
      <c r="I70" s="40">
        <v>0</v>
      </c>
      <c r="J70" s="39">
        <v>0</v>
      </c>
      <c r="K70" s="42">
        <f t="shared" si="1"/>
        <v>279.57599999999996</v>
      </c>
      <c r="M70" s="56">
        <v>15.85</v>
      </c>
    </row>
    <row r="71" spans="1:13" x14ac:dyDescent="0.2">
      <c r="A71" s="4">
        <f t="shared" si="0"/>
        <v>3</v>
      </c>
      <c r="B71" s="35">
        <v>40970</v>
      </c>
      <c r="C71" s="39">
        <v>32.347000000000001</v>
      </c>
      <c r="D71" s="40">
        <v>30.486999999999998</v>
      </c>
      <c r="E71" s="40">
        <v>65.611999999999995</v>
      </c>
      <c r="F71" s="40">
        <v>32.515000000000001</v>
      </c>
      <c r="G71" s="40">
        <v>0</v>
      </c>
      <c r="H71" s="40">
        <v>131.82</v>
      </c>
      <c r="I71" s="40">
        <v>0</v>
      </c>
      <c r="J71" s="39">
        <v>0</v>
      </c>
      <c r="K71" s="42">
        <f t="shared" si="1"/>
        <v>292.78100000000001</v>
      </c>
      <c r="M71" s="56">
        <v>15.6</v>
      </c>
    </row>
    <row r="72" spans="1:13" x14ac:dyDescent="0.2">
      <c r="A72" s="4">
        <f t="shared" si="0"/>
        <v>3</v>
      </c>
      <c r="B72" s="35">
        <v>40971</v>
      </c>
      <c r="C72" s="39">
        <v>26.547000000000001</v>
      </c>
      <c r="D72" s="40">
        <v>21.837</v>
      </c>
      <c r="E72" s="40">
        <v>66.789000000000001</v>
      </c>
      <c r="F72" s="40">
        <v>15.41</v>
      </c>
      <c r="G72" s="40">
        <v>0</v>
      </c>
      <c r="H72" s="40">
        <v>144.714</v>
      </c>
      <c r="I72" s="40">
        <v>0</v>
      </c>
      <c r="J72" s="39">
        <v>0</v>
      </c>
      <c r="K72" s="42">
        <f t="shared" si="1"/>
        <v>275.29700000000003</v>
      </c>
      <c r="M72" s="56">
        <v>15.75</v>
      </c>
    </row>
    <row r="73" spans="1:13" x14ac:dyDescent="0.2">
      <c r="A73" s="4">
        <f t="shared" si="0"/>
        <v>3</v>
      </c>
      <c r="B73" s="35">
        <v>40972</v>
      </c>
      <c r="C73" s="39">
        <v>3.0779999999999998</v>
      </c>
      <c r="D73" s="40">
        <v>20.297000000000001</v>
      </c>
      <c r="E73" s="40">
        <v>96.052999999999997</v>
      </c>
      <c r="F73" s="40">
        <v>7.66</v>
      </c>
      <c r="G73" s="40">
        <v>2.4489999999999998</v>
      </c>
      <c r="H73" s="40">
        <v>146.893</v>
      </c>
      <c r="I73" s="40">
        <v>0</v>
      </c>
      <c r="J73" s="39">
        <v>0</v>
      </c>
      <c r="K73" s="42">
        <f t="shared" si="1"/>
        <v>276.43</v>
      </c>
      <c r="M73" s="56">
        <v>16.3</v>
      </c>
    </row>
    <row r="74" spans="1:13" x14ac:dyDescent="0.2">
      <c r="A74" s="4">
        <f t="shared" si="0"/>
        <v>3</v>
      </c>
      <c r="B74" s="35">
        <v>40973</v>
      </c>
      <c r="C74" s="39">
        <v>4.6020000000000003</v>
      </c>
      <c r="D74" s="40">
        <v>29.87</v>
      </c>
      <c r="E74" s="40">
        <v>115.752</v>
      </c>
      <c r="F74" s="40">
        <v>0.84</v>
      </c>
      <c r="G74" s="40">
        <v>4.2039999999999997</v>
      </c>
      <c r="H74" s="40">
        <v>143.78299999999999</v>
      </c>
      <c r="I74" s="40">
        <v>0</v>
      </c>
      <c r="J74" s="39">
        <v>0</v>
      </c>
      <c r="K74" s="42">
        <f t="shared" si="1"/>
        <v>299.05099999999999</v>
      </c>
      <c r="M74" s="56">
        <v>15.9</v>
      </c>
    </row>
    <row r="75" spans="1:13" x14ac:dyDescent="0.2">
      <c r="A75" s="4">
        <f t="shared" ref="A75:A138" si="2">+IF(ISBLANK($B75),"",MONTH($B75))</f>
        <v>3</v>
      </c>
      <c r="B75" s="35">
        <v>40974</v>
      </c>
      <c r="C75" s="39">
        <v>4.8760000000000003</v>
      </c>
      <c r="D75" s="40">
        <v>28.323</v>
      </c>
      <c r="E75" s="40">
        <v>113.254</v>
      </c>
      <c r="F75" s="40">
        <v>0</v>
      </c>
      <c r="G75" s="40">
        <v>0.47</v>
      </c>
      <c r="H75" s="40">
        <v>145.40700000000001</v>
      </c>
      <c r="I75" s="40">
        <v>0</v>
      </c>
      <c r="J75" s="39">
        <v>0</v>
      </c>
      <c r="K75" s="42">
        <f t="shared" ref="K75:K138" si="3">+SUM(C75:J75)</f>
        <v>292.33000000000004</v>
      </c>
      <c r="M75" s="56">
        <v>16.600000000000001</v>
      </c>
    </row>
    <row r="76" spans="1:13" x14ac:dyDescent="0.2">
      <c r="A76" s="4">
        <f t="shared" si="2"/>
        <v>3</v>
      </c>
      <c r="B76" s="35">
        <v>40975</v>
      </c>
      <c r="C76" s="39">
        <v>3.0169999999999999</v>
      </c>
      <c r="D76" s="40">
        <v>26.385000000000002</v>
      </c>
      <c r="E76" s="40">
        <v>113.79</v>
      </c>
      <c r="F76" s="40">
        <v>0</v>
      </c>
      <c r="G76" s="40">
        <v>0</v>
      </c>
      <c r="H76" s="40">
        <v>144.392</v>
      </c>
      <c r="I76" s="40">
        <v>0</v>
      </c>
      <c r="J76" s="39">
        <v>0</v>
      </c>
      <c r="K76" s="42">
        <f t="shared" si="3"/>
        <v>287.584</v>
      </c>
      <c r="M76" s="56">
        <v>15.7</v>
      </c>
    </row>
    <row r="77" spans="1:13" x14ac:dyDescent="0.2">
      <c r="A77" s="4">
        <f t="shared" si="2"/>
        <v>3</v>
      </c>
      <c r="B77" s="35">
        <v>40976</v>
      </c>
      <c r="C77" s="39">
        <v>2.2040000000000002</v>
      </c>
      <c r="D77" s="40">
        <v>1.5169999999999999</v>
      </c>
      <c r="E77" s="40">
        <v>168.72900000000001</v>
      </c>
      <c r="F77" s="40">
        <v>5.8739999999999997</v>
      </c>
      <c r="G77" s="40">
        <v>4.8630000000000004</v>
      </c>
      <c r="H77" s="40">
        <v>112.761</v>
      </c>
      <c r="I77" s="40">
        <v>0</v>
      </c>
      <c r="J77" s="39">
        <v>0</v>
      </c>
      <c r="K77" s="42">
        <f t="shared" si="3"/>
        <v>295.94799999999998</v>
      </c>
      <c r="M77" s="56">
        <v>16.55</v>
      </c>
    </row>
    <row r="78" spans="1:13" x14ac:dyDescent="0.2">
      <c r="A78" s="4">
        <f t="shared" si="2"/>
        <v>3</v>
      </c>
      <c r="B78" s="35">
        <v>40977</v>
      </c>
      <c r="C78" s="39">
        <v>1.8109999999999999</v>
      </c>
      <c r="D78" s="40">
        <v>35.552</v>
      </c>
      <c r="E78" s="40">
        <v>141.733</v>
      </c>
      <c r="F78" s="40">
        <v>12.759</v>
      </c>
      <c r="G78" s="40">
        <v>29.544</v>
      </c>
      <c r="H78" s="40">
        <v>74.727000000000004</v>
      </c>
      <c r="I78" s="40">
        <v>0</v>
      </c>
      <c r="J78" s="39">
        <v>0</v>
      </c>
      <c r="K78" s="42">
        <f t="shared" si="3"/>
        <v>296.12600000000003</v>
      </c>
      <c r="M78" s="56">
        <v>16.8</v>
      </c>
    </row>
    <row r="79" spans="1:13" x14ac:dyDescent="0.2">
      <c r="A79" s="4">
        <f t="shared" si="2"/>
        <v>3</v>
      </c>
      <c r="B79" s="35">
        <v>40978</v>
      </c>
      <c r="C79" s="39">
        <v>2.68</v>
      </c>
      <c r="D79" s="40">
        <v>4.1719999999999997</v>
      </c>
      <c r="E79" s="40">
        <v>157.25899999999999</v>
      </c>
      <c r="F79" s="40">
        <v>34.655999999999999</v>
      </c>
      <c r="G79" s="40">
        <v>36.563000000000002</v>
      </c>
      <c r="H79" s="40">
        <v>46.801000000000002</v>
      </c>
      <c r="I79" s="40">
        <v>0</v>
      </c>
      <c r="J79" s="39">
        <v>0</v>
      </c>
      <c r="K79" s="42">
        <f t="shared" si="3"/>
        <v>282.13099999999997</v>
      </c>
      <c r="M79" s="56">
        <v>16.399999999999999</v>
      </c>
    </row>
    <row r="80" spans="1:13" x14ac:dyDescent="0.2">
      <c r="A80" s="4">
        <f t="shared" si="2"/>
        <v>3</v>
      </c>
      <c r="B80" s="35">
        <v>40979</v>
      </c>
      <c r="C80" s="39">
        <v>2.7</v>
      </c>
      <c r="D80" s="40">
        <v>3.5390000000000001</v>
      </c>
      <c r="E80" s="40">
        <v>152.70699999999999</v>
      </c>
      <c r="F80" s="40">
        <v>26.167000000000002</v>
      </c>
      <c r="G80" s="40">
        <v>15.253</v>
      </c>
      <c r="H80" s="40">
        <v>73.322000000000003</v>
      </c>
      <c r="I80" s="40">
        <v>0</v>
      </c>
      <c r="J80" s="39">
        <v>0</v>
      </c>
      <c r="K80" s="42">
        <f t="shared" si="3"/>
        <v>273.68799999999999</v>
      </c>
      <c r="M80" s="56">
        <v>16.25</v>
      </c>
    </row>
    <row r="81" spans="1:13" x14ac:dyDescent="0.2">
      <c r="A81" s="4">
        <f t="shared" si="2"/>
        <v>3</v>
      </c>
      <c r="B81" s="35">
        <v>40980</v>
      </c>
      <c r="C81" s="39">
        <v>6.2690000000000001</v>
      </c>
      <c r="D81" s="40">
        <v>17.463000000000001</v>
      </c>
      <c r="E81" s="40">
        <v>131.22</v>
      </c>
      <c r="F81" s="40">
        <v>0</v>
      </c>
      <c r="G81" s="40">
        <v>0</v>
      </c>
      <c r="H81" s="40">
        <v>154.863</v>
      </c>
      <c r="I81" s="40">
        <v>0</v>
      </c>
      <c r="J81" s="39">
        <v>0</v>
      </c>
      <c r="K81" s="42">
        <f t="shared" si="3"/>
        <v>309.815</v>
      </c>
      <c r="M81" s="56">
        <v>16.399999999999999</v>
      </c>
    </row>
    <row r="82" spans="1:13" x14ac:dyDescent="0.2">
      <c r="A82" s="4">
        <f t="shared" si="2"/>
        <v>3</v>
      </c>
      <c r="B82" s="35">
        <v>40981</v>
      </c>
      <c r="C82" s="39">
        <v>3.5110000000000001</v>
      </c>
      <c r="D82" s="40">
        <v>22.286000000000001</v>
      </c>
      <c r="E82" s="40">
        <v>135.78200000000001</v>
      </c>
      <c r="F82" s="40">
        <v>0.89100000000000001</v>
      </c>
      <c r="G82" s="40">
        <v>0</v>
      </c>
      <c r="H82" s="40">
        <v>148.05500000000001</v>
      </c>
      <c r="I82" s="40">
        <v>0</v>
      </c>
      <c r="J82" s="39">
        <v>0</v>
      </c>
      <c r="K82" s="42">
        <f t="shared" si="3"/>
        <v>310.52499999999998</v>
      </c>
      <c r="M82" s="56">
        <v>16.55</v>
      </c>
    </row>
    <row r="83" spans="1:13" x14ac:dyDescent="0.2">
      <c r="A83" s="4">
        <f t="shared" si="2"/>
        <v>3</v>
      </c>
      <c r="B83" s="35">
        <v>40982</v>
      </c>
      <c r="C83" s="39">
        <v>4.4770000000000003</v>
      </c>
      <c r="D83" s="40">
        <v>10.552</v>
      </c>
      <c r="E83" s="40">
        <v>180.20400000000001</v>
      </c>
      <c r="F83" s="40">
        <v>7.0339999999999998</v>
      </c>
      <c r="G83" s="40">
        <v>11.59</v>
      </c>
      <c r="H83" s="40">
        <v>93.418000000000006</v>
      </c>
      <c r="I83" s="40">
        <v>0</v>
      </c>
      <c r="J83" s="39">
        <v>0</v>
      </c>
      <c r="K83" s="42">
        <f t="shared" si="3"/>
        <v>307.27499999999998</v>
      </c>
      <c r="M83" s="56">
        <v>16.8</v>
      </c>
    </row>
    <row r="84" spans="1:13" x14ac:dyDescent="0.2">
      <c r="A84" s="4">
        <f t="shared" si="2"/>
        <v>3</v>
      </c>
      <c r="B84" s="35">
        <v>40983</v>
      </c>
      <c r="C84" s="39">
        <v>6.8040000000000003</v>
      </c>
      <c r="D84" s="40">
        <v>24.434999999999999</v>
      </c>
      <c r="E84" s="40">
        <v>152.21299999999999</v>
      </c>
      <c r="F84" s="40">
        <v>19.952999999999999</v>
      </c>
      <c r="G84" s="40">
        <v>3.2970000000000002</v>
      </c>
      <c r="H84" s="40">
        <v>85.388999999999996</v>
      </c>
      <c r="I84" s="40">
        <v>0</v>
      </c>
      <c r="J84" s="39">
        <v>0</v>
      </c>
      <c r="K84" s="42">
        <f t="shared" si="3"/>
        <v>292.09100000000001</v>
      </c>
      <c r="M84" s="56">
        <v>16.100000000000001</v>
      </c>
    </row>
    <row r="85" spans="1:13" x14ac:dyDescent="0.2">
      <c r="A85" s="4">
        <f t="shared" si="2"/>
        <v>3</v>
      </c>
      <c r="B85" s="35">
        <v>40984</v>
      </c>
      <c r="C85" s="39">
        <v>0</v>
      </c>
      <c r="D85" s="40">
        <v>27.945</v>
      </c>
      <c r="E85" s="40">
        <v>162.72800000000001</v>
      </c>
      <c r="F85" s="40">
        <v>19.006</v>
      </c>
      <c r="G85" s="40">
        <v>0</v>
      </c>
      <c r="H85" s="40">
        <v>91.834999999999994</v>
      </c>
      <c r="I85" s="40">
        <v>0</v>
      </c>
      <c r="J85" s="39">
        <v>0</v>
      </c>
      <c r="K85" s="42">
        <f t="shared" si="3"/>
        <v>301.51400000000001</v>
      </c>
      <c r="M85" s="56">
        <v>16.45</v>
      </c>
    </row>
    <row r="86" spans="1:13" x14ac:dyDescent="0.2">
      <c r="A86" s="4">
        <f t="shared" si="2"/>
        <v>3</v>
      </c>
      <c r="B86" s="35">
        <v>40985</v>
      </c>
      <c r="C86" s="39">
        <v>3.8620000000000001</v>
      </c>
      <c r="D86" s="40">
        <v>15.567</v>
      </c>
      <c r="E86" s="40">
        <v>139.43199999999999</v>
      </c>
      <c r="F86" s="40">
        <v>12.45</v>
      </c>
      <c r="G86" s="40">
        <v>9.4160000000000004</v>
      </c>
      <c r="H86" s="40">
        <v>106.407</v>
      </c>
      <c r="I86" s="40">
        <v>0</v>
      </c>
      <c r="J86" s="39">
        <v>0</v>
      </c>
      <c r="K86" s="42">
        <f t="shared" si="3"/>
        <v>287.13399999999996</v>
      </c>
      <c r="M86" s="56">
        <v>16.3</v>
      </c>
    </row>
    <row r="87" spans="1:13" x14ac:dyDescent="0.2">
      <c r="A87" s="4">
        <f t="shared" si="2"/>
        <v>3</v>
      </c>
      <c r="B87" s="35">
        <v>40986</v>
      </c>
      <c r="C87" s="39">
        <v>3.649</v>
      </c>
      <c r="D87" s="40">
        <v>8.7940000000000005</v>
      </c>
      <c r="E87" s="40">
        <v>151.67500000000001</v>
      </c>
      <c r="F87" s="40">
        <v>15.085000000000001</v>
      </c>
      <c r="G87" s="40">
        <v>34.786000000000001</v>
      </c>
      <c r="H87" s="40">
        <v>54.070999999999998</v>
      </c>
      <c r="I87" s="40">
        <v>0</v>
      </c>
      <c r="J87" s="39">
        <v>0</v>
      </c>
      <c r="K87" s="42">
        <f t="shared" si="3"/>
        <v>268.06000000000006</v>
      </c>
      <c r="M87" s="56">
        <v>16.350000000000001</v>
      </c>
    </row>
    <row r="88" spans="1:13" x14ac:dyDescent="0.2">
      <c r="A88" s="4">
        <f t="shared" si="2"/>
        <v>3</v>
      </c>
      <c r="B88" s="35">
        <v>40987</v>
      </c>
      <c r="C88" s="39">
        <v>12.500999999999999</v>
      </c>
      <c r="D88" s="40">
        <v>8.9410000000000007</v>
      </c>
      <c r="E88" s="40">
        <v>162.00899999999999</v>
      </c>
      <c r="F88" s="40">
        <v>28.693000000000001</v>
      </c>
      <c r="G88" s="40">
        <v>48.87</v>
      </c>
      <c r="H88" s="40">
        <v>29.311</v>
      </c>
      <c r="I88" s="40">
        <v>0</v>
      </c>
      <c r="J88" s="39">
        <v>0</v>
      </c>
      <c r="K88" s="42">
        <f t="shared" si="3"/>
        <v>290.32499999999999</v>
      </c>
      <c r="M88" s="56">
        <v>16.600000000000001</v>
      </c>
    </row>
    <row r="89" spans="1:13" x14ac:dyDescent="0.2">
      <c r="A89" s="4">
        <f t="shared" si="2"/>
        <v>3</v>
      </c>
      <c r="B89" s="35">
        <v>40988</v>
      </c>
      <c r="C89" s="39">
        <v>46.646000000000001</v>
      </c>
      <c r="D89" s="40">
        <v>41.606000000000002</v>
      </c>
      <c r="E89" s="40">
        <v>97.728999999999999</v>
      </c>
      <c r="F89" s="40">
        <v>47.619</v>
      </c>
      <c r="G89" s="40">
        <v>39.049999999999997</v>
      </c>
      <c r="H89" s="40">
        <v>19.283999999999999</v>
      </c>
      <c r="I89" s="40">
        <v>0</v>
      </c>
      <c r="J89" s="39">
        <v>0</v>
      </c>
      <c r="K89" s="42">
        <f t="shared" si="3"/>
        <v>291.93399999999997</v>
      </c>
      <c r="M89" s="56">
        <v>16.399999999999999</v>
      </c>
    </row>
    <row r="90" spans="1:13" x14ac:dyDescent="0.2">
      <c r="A90" s="4">
        <f t="shared" si="2"/>
        <v>3</v>
      </c>
      <c r="B90" s="35">
        <v>40989</v>
      </c>
      <c r="C90" s="39">
        <v>52.893999999999998</v>
      </c>
      <c r="D90" s="40">
        <v>42.036000000000001</v>
      </c>
      <c r="E90" s="40">
        <v>94.664000000000001</v>
      </c>
      <c r="F90" s="40">
        <v>39.366999999999997</v>
      </c>
      <c r="G90" s="40">
        <v>53.161999999999999</v>
      </c>
      <c r="H90" s="40">
        <v>15.432</v>
      </c>
      <c r="I90" s="40">
        <v>0</v>
      </c>
      <c r="J90" s="39">
        <v>0</v>
      </c>
      <c r="K90" s="42">
        <f t="shared" si="3"/>
        <v>297.55500000000001</v>
      </c>
      <c r="M90" s="56">
        <v>16.5</v>
      </c>
    </row>
    <row r="91" spans="1:13" x14ac:dyDescent="0.2">
      <c r="A91" s="4">
        <f t="shared" si="2"/>
        <v>3</v>
      </c>
      <c r="B91" s="35">
        <v>40990</v>
      </c>
      <c r="C91" s="39">
        <v>70.429000000000002</v>
      </c>
      <c r="D91" s="40">
        <v>40.212000000000003</v>
      </c>
      <c r="E91" s="40">
        <v>76.143000000000001</v>
      </c>
      <c r="F91" s="40">
        <v>27.917000000000002</v>
      </c>
      <c r="G91" s="40">
        <v>39.738</v>
      </c>
      <c r="H91" s="40">
        <v>41.088999999999999</v>
      </c>
      <c r="I91" s="40">
        <v>0</v>
      </c>
      <c r="J91" s="39">
        <v>0</v>
      </c>
      <c r="K91" s="42">
        <f t="shared" si="3"/>
        <v>295.52800000000002</v>
      </c>
      <c r="M91" s="56">
        <v>16.350000000000001</v>
      </c>
    </row>
    <row r="92" spans="1:13" x14ac:dyDescent="0.2">
      <c r="A92" s="4">
        <f t="shared" si="2"/>
        <v>3</v>
      </c>
      <c r="B92" s="35">
        <v>40991</v>
      </c>
      <c r="C92" s="39">
        <v>95.194999999999993</v>
      </c>
      <c r="D92" s="40">
        <v>32.732999999999997</v>
      </c>
      <c r="E92" s="40">
        <v>70.119</v>
      </c>
      <c r="F92" s="40">
        <v>4.3719999999999999</v>
      </c>
      <c r="G92" s="40">
        <v>50.923000000000002</v>
      </c>
      <c r="H92" s="40">
        <v>38.145000000000003</v>
      </c>
      <c r="I92" s="40">
        <v>0</v>
      </c>
      <c r="J92" s="39">
        <v>0</v>
      </c>
      <c r="K92" s="42">
        <f t="shared" si="3"/>
        <v>291.48699999999997</v>
      </c>
      <c r="M92" s="56">
        <v>16.649999999999999</v>
      </c>
    </row>
    <row r="93" spans="1:13" x14ac:dyDescent="0.2">
      <c r="A93" s="4">
        <f t="shared" si="2"/>
        <v>3</v>
      </c>
      <c r="B93" s="35">
        <v>40992</v>
      </c>
      <c r="C93" s="39">
        <v>65.596000000000004</v>
      </c>
      <c r="D93" s="40">
        <v>52.116999999999997</v>
      </c>
      <c r="E93" s="40">
        <v>53.399000000000001</v>
      </c>
      <c r="F93" s="40">
        <v>8.57</v>
      </c>
      <c r="G93" s="40">
        <v>33.014000000000003</v>
      </c>
      <c r="H93" s="40">
        <v>82.48</v>
      </c>
      <c r="I93" s="40">
        <v>0</v>
      </c>
      <c r="J93" s="39">
        <v>0</v>
      </c>
      <c r="K93" s="42">
        <f t="shared" si="3"/>
        <v>295.17599999999999</v>
      </c>
      <c r="M93" s="56">
        <v>16.5</v>
      </c>
    </row>
    <row r="94" spans="1:13" x14ac:dyDescent="0.2">
      <c r="A94" s="4">
        <f t="shared" si="2"/>
        <v>3</v>
      </c>
      <c r="B94" s="35">
        <v>40993</v>
      </c>
      <c r="C94" s="39">
        <v>89.721999999999994</v>
      </c>
      <c r="D94" s="40">
        <v>38.052999999999997</v>
      </c>
      <c r="E94" s="40">
        <v>54.206000000000003</v>
      </c>
      <c r="F94" s="40">
        <v>9.7089999999999996</v>
      </c>
      <c r="G94" s="40">
        <v>41.109000000000002</v>
      </c>
      <c r="H94" s="40">
        <v>48.064</v>
      </c>
      <c r="I94" s="40">
        <v>0</v>
      </c>
      <c r="J94" s="39">
        <v>0</v>
      </c>
      <c r="K94" s="42">
        <f t="shared" si="3"/>
        <v>280.863</v>
      </c>
      <c r="M94" s="56">
        <v>17.3</v>
      </c>
    </row>
    <row r="95" spans="1:13" x14ac:dyDescent="0.2">
      <c r="A95" s="4">
        <f t="shared" si="2"/>
        <v>3</v>
      </c>
      <c r="B95" s="35">
        <v>40994</v>
      </c>
      <c r="C95" s="39">
        <v>120.268</v>
      </c>
      <c r="D95" s="40">
        <v>5.274</v>
      </c>
      <c r="E95" s="40">
        <v>67.004000000000005</v>
      </c>
      <c r="F95" s="40">
        <v>39.965000000000003</v>
      </c>
      <c r="G95" s="40">
        <v>84.331000000000003</v>
      </c>
      <c r="H95" s="40">
        <v>16.065000000000001</v>
      </c>
      <c r="I95" s="40">
        <v>0</v>
      </c>
      <c r="J95" s="39">
        <v>0</v>
      </c>
      <c r="K95" s="42">
        <f t="shared" si="3"/>
        <v>332.90699999999998</v>
      </c>
      <c r="M95" s="56">
        <v>18.55</v>
      </c>
    </row>
    <row r="96" spans="1:13" x14ac:dyDescent="0.2">
      <c r="A96" s="4">
        <f t="shared" si="2"/>
        <v>3</v>
      </c>
      <c r="B96" s="35">
        <v>40995</v>
      </c>
      <c r="C96" s="39">
        <v>107.93600000000001</v>
      </c>
      <c r="D96" s="40">
        <v>35.177</v>
      </c>
      <c r="E96" s="40">
        <v>53.695999999999998</v>
      </c>
      <c r="F96" s="40">
        <v>39.302999999999997</v>
      </c>
      <c r="G96" s="40">
        <v>90.736000000000004</v>
      </c>
      <c r="H96" s="40">
        <v>15.359</v>
      </c>
      <c r="I96" s="40">
        <v>0</v>
      </c>
      <c r="J96" s="39">
        <v>0</v>
      </c>
      <c r="K96" s="42">
        <f t="shared" si="3"/>
        <v>342.20699999999999</v>
      </c>
      <c r="M96" s="56">
        <v>19</v>
      </c>
    </row>
    <row r="97" spans="1:13" x14ac:dyDescent="0.2">
      <c r="A97" s="4">
        <f t="shared" si="2"/>
        <v>3</v>
      </c>
      <c r="B97" s="35">
        <v>40996</v>
      </c>
      <c r="C97" s="39">
        <v>102.494</v>
      </c>
      <c r="D97" s="40">
        <v>37.14</v>
      </c>
      <c r="E97" s="40">
        <v>44.768000000000001</v>
      </c>
      <c r="F97" s="40">
        <v>24.25</v>
      </c>
      <c r="G97" s="40">
        <v>8.4420000000000002</v>
      </c>
      <c r="H97" s="40">
        <v>124.82599999999999</v>
      </c>
      <c r="I97" s="40">
        <v>0</v>
      </c>
      <c r="J97" s="39">
        <v>0</v>
      </c>
      <c r="K97" s="42">
        <f t="shared" si="3"/>
        <v>341.92</v>
      </c>
      <c r="M97" s="56">
        <v>18.649999999999999</v>
      </c>
    </row>
    <row r="98" spans="1:13" x14ac:dyDescent="0.2">
      <c r="A98" s="4">
        <f t="shared" si="2"/>
        <v>3</v>
      </c>
      <c r="B98" s="35">
        <v>40997</v>
      </c>
      <c r="C98" s="39">
        <v>107.717</v>
      </c>
      <c r="D98" s="40">
        <v>44.695</v>
      </c>
      <c r="E98" s="40">
        <v>58.844999999999999</v>
      </c>
      <c r="F98" s="40">
        <v>51.37</v>
      </c>
      <c r="G98" s="40">
        <v>35.978999999999999</v>
      </c>
      <c r="H98" s="40">
        <v>62.106999999999999</v>
      </c>
      <c r="I98" s="40">
        <v>0</v>
      </c>
      <c r="J98" s="39">
        <v>0</v>
      </c>
      <c r="K98" s="42">
        <f t="shared" si="3"/>
        <v>360.71299999999997</v>
      </c>
      <c r="M98" s="56">
        <v>18.7</v>
      </c>
    </row>
    <row r="99" spans="1:13" x14ac:dyDescent="0.2">
      <c r="A99" s="4">
        <f t="shared" si="2"/>
        <v>3</v>
      </c>
      <c r="B99" s="35">
        <v>40998</v>
      </c>
      <c r="C99" s="39">
        <v>113.456</v>
      </c>
      <c r="D99" s="40">
        <v>24.155000000000001</v>
      </c>
      <c r="E99" s="40">
        <v>64.400000000000006</v>
      </c>
      <c r="F99" s="40">
        <v>65.603999999999999</v>
      </c>
      <c r="G99" s="40">
        <v>46.953000000000003</v>
      </c>
      <c r="H99" s="40">
        <v>37.67</v>
      </c>
      <c r="I99" s="40">
        <v>0</v>
      </c>
      <c r="J99" s="39">
        <v>0</v>
      </c>
      <c r="K99" s="42">
        <f t="shared" si="3"/>
        <v>352.238</v>
      </c>
      <c r="M99" s="56">
        <v>18.899999999999999</v>
      </c>
    </row>
    <row r="100" spans="1:13" x14ac:dyDescent="0.2">
      <c r="A100" s="4">
        <f t="shared" si="2"/>
        <v>3</v>
      </c>
      <c r="B100" s="35">
        <v>40999</v>
      </c>
      <c r="C100" s="39">
        <v>85.912000000000006</v>
      </c>
      <c r="D100" s="40">
        <v>33.814</v>
      </c>
      <c r="E100" s="40">
        <v>52.509</v>
      </c>
      <c r="F100" s="40">
        <v>64.450999999999993</v>
      </c>
      <c r="G100" s="40">
        <v>36.975000000000001</v>
      </c>
      <c r="H100" s="40">
        <v>68.260000000000005</v>
      </c>
      <c r="I100" s="40">
        <v>0</v>
      </c>
      <c r="J100" s="39">
        <v>0</v>
      </c>
      <c r="K100" s="42">
        <f t="shared" si="3"/>
        <v>341.92099999999999</v>
      </c>
      <c r="M100" s="56">
        <v>17.55</v>
      </c>
    </row>
    <row r="101" spans="1:13" x14ac:dyDescent="0.2">
      <c r="A101" s="4">
        <f t="shared" si="2"/>
        <v>4</v>
      </c>
      <c r="B101" s="35">
        <v>41000</v>
      </c>
      <c r="C101" s="39">
        <v>83.736999999999995</v>
      </c>
      <c r="D101" s="40">
        <v>32.637999999999998</v>
      </c>
      <c r="E101" s="40">
        <v>52.368000000000002</v>
      </c>
      <c r="F101" s="40">
        <v>48.459000000000003</v>
      </c>
      <c r="G101" s="40">
        <v>44.026000000000003</v>
      </c>
      <c r="H101" s="40">
        <v>42.475999999999999</v>
      </c>
      <c r="I101" s="40">
        <v>0</v>
      </c>
      <c r="J101" s="39">
        <v>0</v>
      </c>
      <c r="K101" s="42">
        <f t="shared" si="3"/>
        <v>303.70400000000001</v>
      </c>
      <c r="M101" s="56">
        <v>18</v>
      </c>
    </row>
    <row r="102" spans="1:13" x14ac:dyDescent="0.2">
      <c r="A102" s="4">
        <f t="shared" si="2"/>
        <v>4</v>
      </c>
      <c r="B102" s="35">
        <v>41001</v>
      </c>
      <c r="C102" s="39">
        <v>127.503</v>
      </c>
      <c r="D102" s="40">
        <v>31.027999999999999</v>
      </c>
      <c r="E102" s="40">
        <v>45.898000000000003</v>
      </c>
      <c r="F102" s="40">
        <v>64.17</v>
      </c>
      <c r="G102" s="40">
        <v>64.494</v>
      </c>
      <c r="H102" s="40">
        <v>17.574999999999999</v>
      </c>
      <c r="I102" s="40">
        <v>0</v>
      </c>
      <c r="J102" s="39">
        <v>0</v>
      </c>
      <c r="K102" s="42">
        <f t="shared" si="3"/>
        <v>350.66799999999995</v>
      </c>
      <c r="M102" s="56">
        <v>19.600000000000001</v>
      </c>
    </row>
    <row r="103" spans="1:13" x14ac:dyDescent="0.2">
      <c r="A103" s="4">
        <f t="shared" si="2"/>
        <v>4</v>
      </c>
      <c r="B103" s="35">
        <v>41002</v>
      </c>
      <c r="C103" s="39">
        <v>120.601</v>
      </c>
      <c r="D103" s="40">
        <v>41.423999999999999</v>
      </c>
      <c r="E103" s="40">
        <v>35.906999999999996</v>
      </c>
      <c r="F103" s="40">
        <v>76.736999999999995</v>
      </c>
      <c r="G103" s="40">
        <v>51.768000000000001</v>
      </c>
      <c r="H103" s="40">
        <v>41.930999999999997</v>
      </c>
      <c r="I103" s="40">
        <v>0</v>
      </c>
      <c r="J103" s="39">
        <v>0</v>
      </c>
      <c r="K103" s="42">
        <f t="shared" si="3"/>
        <v>368.36799999999999</v>
      </c>
      <c r="M103" s="56">
        <v>19.899999999999999</v>
      </c>
    </row>
    <row r="104" spans="1:13" x14ac:dyDescent="0.2">
      <c r="A104" s="4">
        <f t="shared" si="2"/>
        <v>4</v>
      </c>
      <c r="B104" s="35">
        <v>41003</v>
      </c>
      <c r="C104" s="39">
        <v>90.707999999999998</v>
      </c>
      <c r="D104" s="40">
        <v>39.915999999999997</v>
      </c>
      <c r="E104" s="40">
        <v>60.566000000000003</v>
      </c>
      <c r="F104" s="40">
        <v>59.067</v>
      </c>
      <c r="G104" s="40">
        <v>25.106999999999999</v>
      </c>
      <c r="H104" s="40">
        <v>105.742</v>
      </c>
      <c r="I104" s="40">
        <v>0</v>
      </c>
      <c r="J104" s="39">
        <v>0</v>
      </c>
      <c r="K104" s="42">
        <f t="shared" si="3"/>
        <v>381.10600000000005</v>
      </c>
      <c r="M104" s="56">
        <v>19.649999999999999</v>
      </c>
    </row>
    <row r="105" spans="1:13" x14ac:dyDescent="0.2">
      <c r="A105" s="4">
        <f t="shared" si="2"/>
        <v>4</v>
      </c>
      <c r="B105" s="35">
        <v>41004</v>
      </c>
      <c r="C105" s="39">
        <v>112.922</v>
      </c>
      <c r="D105" s="40">
        <v>46.95</v>
      </c>
      <c r="E105" s="40">
        <v>39.11</v>
      </c>
      <c r="F105" s="40">
        <v>31.273</v>
      </c>
      <c r="G105" s="40">
        <v>0</v>
      </c>
      <c r="H105" s="40">
        <v>140.62299999999999</v>
      </c>
      <c r="I105" s="40">
        <v>0</v>
      </c>
      <c r="J105" s="39">
        <v>0</v>
      </c>
      <c r="K105" s="42">
        <f t="shared" si="3"/>
        <v>370.87800000000004</v>
      </c>
      <c r="M105" s="56">
        <v>19</v>
      </c>
    </row>
    <row r="106" spans="1:13" x14ac:dyDescent="0.2">
      <c r="A106" s="4">
        <f t="shared" si="2"/>
        <v>4</v>
      </c>
      <c r="B106" s="35">
        <v>41005</v>
      </c>
      <c r="C106" s="39">
        <v>86.066999999999993</v>
      </c>
      <c r="D106" s="40">
        <v>39.052</v>
      </c>
      <c r="E106" s="40">
        <v>33.731000000000002</v>
      </c>
      <c r="F106" s="40">
        <v>4.5289999999999999</v>
      </c>
      <c r="G106" s="40">
        <v>0</v>
      </c>
      <c r="H106" s="40">
        <v>151.52000000000001</v>
      </c>
      <c r="I106" s="40">
        <v>0</v>
      </c>
      <c r="J106" s="39">
        <v>0</v>
      </c>
      <c r="K106" s="42">
        <f t="shared" si="3"/>
        <v>314.899</v>
      </c>
      <c r="M106" s="56">
        <v>15.4</v>
      </c>
    </row>
    <row r="107" spans="1:13" x14ac:dyDescent="0.2">
      <c r="A107" s="4">
        <f t="shared" si="2"/>
        <v>4</v>
      </c>
      <c r="B107" s="35">
        <v>41006</v>
      </c>
      <c r="C107" s="39">
        <v>80.299000000000007</v>
      </c>
      <c r="D107" s="40">
        <v>26.934000000000001</v>
      </c>
      <c r="E107" s="40">
        <v>32.506</v>
      </c>
      <c r="F107" s="40">
        <v>0</v>
      </c>
      <c r="G107" s="40">
        <v>0</v>
      </c>
      <c r="H107" s="40">
        <v>153.03</v>
      </c>
      <c r="I107" s="40">
        <v>0</v>
      </c>
      <c r="J107" s="39">
        <v>0</v>
      </c>
      <c r="K107" s="42">
        <f t="shared" si="3"/>
        <v>292.76900000000001</v>
      </c>
      <c r="M107" s="56">
        <v>15.75</v>
      </c>
    </row>
    <row r="108" spans="1:13" x14ac:dyDescent="0.2">
      <c r="A108" s="4">
        <f t="shared" si="2"/>
        <v>4</v>
      </c>
      <c r="B108" s="35">
        <v>41007</v>
      </c>
      <c r="C108" s="39">
        <v>75.662999999999997</v>
      </c>
      <c r="D108" s="40">
        <v>35.652000000000001</v>
      </c>
      <c r="E108" s="40">
        <v>31.777000000000001</v>
      </c>
      <c r="F108" s="40">
        <v>0</v>
      </c>
      <c r="G108" s="40">
        <v>0</v>
      </c>
      <c r="H108" s="40">
        <v>149.91300000000001</v>
      </c>
      <c r="I108" s="40">
        <v>0</v>
      </c>
      <c r="J108" s="39">
        <v>0</v>
      </c>
      <c r="K108" s="42">
        <f t="shared" si="3"/>
        <v>293.005</v>
      </c>
      <c r="M108" s="56">
        <v>17.5</v>
      </c>
    </row>
    <row r="109" spans="1:13" x14ac:dyDescent="0.2">
      <c r="A109" s="4">
        <f t="shared" si="2"/>
        <v>4</v>
      </c>
      <c r="B109" s="35">
        <v>41008</v>
      </c>
      <c r="C109" s="39">
        <v>113.684</v>
      </c>
      <c r="D109" s="40">
        <v>30.068000000000001</v>
      </c>
      <c r="E109" s="40">
        <v>58.853000000000002</v>
      </c>
      <c r="F109" s="40">
        <v>16.608000000000001</v>
      </c>
      <c r="G109" s="40">
        <v>35.58</v>
      </c>
      <c r="H109" s="40">
        <v>98.584000000000003</v>
      </c>
      <c r="I109" s="40">
        <v>0</v>
      </c>
      <c r="J109" s="39">
        <v>0</v>
      </c>
      <c r="K109" s="42">
        <f t="shared" si="3"/>
        <v>353.37700000000001</v>
      </c>
      <c r="M109" s="56">
        <v>19.7</v>
      </c>
    </row>
    <row r="110" spans="1:13" x14ac:dyDescent="0.2">
      <c r="A110" s="4">
        <f t="shared" si="2"/>
        <v>4</v>
      </c>
      <c r="B110" s="35">
        <v>41009</v>
      </c>
      <c r="C110" s="39">
        <v>121.593</v>
      </c>
      <c r="D110" s="40">
        <v>26.475999999999999</v>
      </c>
      <c r="E110" s="40">
        <v>64.343000000000004</v>
      </c>
      <c r="F110" s="40">
        <v>65.978999999999999</v>
      </c>
      <c r="G110" s="40">
        <v>42.014000000000003</v>
      </c>
      <c r="H110" s="40">
        <v>56.344999999999999</v>
      </c>
      <c r="I110" s="40">
        <v>0</v>
      </c>
      <c r="J110" s="39">
        <v>0</v>
      </c>
      <c r="K110" s="42">
        <f t="shared" si="3"/>
        <v>376.75</v>
      </c>
      <c r="M110" s="56">
        <v>20.45</v>
      </c>
    </row>
    <row r="111" spans="1:13" x14ac:dyDescent="0.2">
      <c r="A111" s="4">
        <f t="shared" si="2"/>
        <v>4</v>
      </c>
      <c r="B111" s="35">
        <v>41010</v>
      </c>
      <c r="C111" s="39">
        <v>127.249</v>
      </c>
      <c r="D111" s="40">
        <v>39.351999999999997</v>
      </c>
      <c r="E111" s="40">
        <v>54.265000000000001</v>
      </c>
      <c r="F111" s="40">
        <v>60.825000000000003</v>
      </c>
      <c r="G111" s="40">
        <v>67.808999999999997</v>
      </c>
      <c r="H111" s="40">
        <v>40.884</v>
      </c>
      <c r="I111" s="40">
        <v>0</v>
      </c>
      <c r="J111" s="39">
        <v>0</v>
      </c>
      <c r="K111" s="42">
        <f t="shared" si="3"/>
        <v>390.38400000000001</v>
      </c>
      <c r="M111" s="56">
        <v>20.350000000000001</v>
      </c>
    </row>
    <row r="112" spans="1:13" x14ac:dyDescent="0.2">
      <c r="A112" s="4">
        <f t="shared" si="2"/>
        <v>4</v>
      </c>
      <c r="B112" s="35">
        <v>41011</v>
      </c>
      <c r="C112" s="39">
        <v>96.481999999999999</v>
      </c>
      <c r="D112" s="40">
        <v>30.346</v>
      </c>
      <c r="E112" s="40">
        <v>75.926000000000002</v>
      </c>
      <c r="F112" s="40">
        <v>39.357999999999997</v>
      </c>
      <c r="G112" s="40">
        <v>8.6140000000000008</v>
      </c>
      <c r="H112" s="40">
        <v>146.464</v>
      </c>
      <c r="I112" s="40">
        <v>0</v>
      </c>
      <c r="J112" s="39">
        <v>0</v>
      </c>
      <c r="K112" s="42">
        <f t="shared" si="3"/>
        <v>397.19000000000005</v>
      </c>
      <c r="M112" s="56">
        <v>20.350000000000001</v>
      </c>
    </row>
    <row r="113" spans="1:13" x14ac:dyDescent="0.2">
      <c r="A113" s="4">
        <f t="shared" si="2"/>
        <v>4</v>
      </c>
      <c r="B113" s="35">
        <v>41012</v>
      </c>
      <c r="C113" s="39">
        <v>85.555000000000007</v>
      </c>
      <c r="D113" s="40">
        <v>33.970999999999997</v>
      </c>
      <c r="E113" s="40">
        <v>77.046000000000006</v>
      </c>
      <c r="F113" s="40">
        <v>40.204000000000001</v>
      </c>
      <c r="G113" s="40">
        <v>17.829000000000001</v>
      </c>
      <c r="H113" s="40">
        <v>140.00700000000001</v>
      </c>
      <c r="I113" s="40">
        <v>0</v>
      </c>
      <c r="J113" s="39">
        <v>0</v>
      </c>
      <c r="K113" s="42">
        <f t="shared" si="3"/>
        <v>394.61200000000002</v>
      </c>
      <c r="M113" s="56">
        <v>19.75</v>
      </c>
    </row>
    <row r="114" spans="1:13" x14ac:dyDescent="0.2">
      <c r="A114" s="4">
        <f t="shared" si="2"/>
        <v>4</v>
      </c>
      <c r="B114" s="35">
        <v>41013</v>
      </c>
      <c r="C114" s="39">
        <v>88.597999999999999</v>
      </c>
      <c r="D114" s="40">
        <v>36.427</v>
      </c>
      <c r="E114" s="40">
        <v>54.048999999999999</v>
      </c>
      <c r="F114" s="40">
        <v>34.283999999999999</v>
      </c>
      <c r="G114" s="40">
        <v>17.448</v>
      </c>
      <c r="H114" s="40">
        <v>146.76599999999999</v>
      </c>
      <c r="I114" s="40">
        <v>0</v>
      </c>
      <c r="J114" s="39">
        <v>0</v>
      </c>
      <c r="K114" s="42">
        <f t="shared" si="3"/>
        <v>377.572</v>
      </c>
      <c r="M114" s="56">
        <v>19.45</v>
      </c>
    </row>
    <row r="115" spans="1:13" x14ac:dyDescent="0.2">
      <c r="A115" s="4">
        <f t="shared" si="2"/>
        <v>4</v>
      </c>
      <c r="B115" s="35">
        <v>41014</v>
      </c>
      <c r="C115" s="39">
        <v>92.771000000000001</v>
      </c>
      <c r="D115" s="40">
        <v>19.591999999999999</v>
      </c>
      <c r="E115" s="40">
        <v>53.296999999999997</v>
      </c>
      <c r="F115" s="40">
        <v>3.8050000000000002</v>
      </c>
      <c r="G115" s="40">
        <v>18.733000000000001</v>
      </c>
      <c r="H115" s="40">
        <v>131.57300000000001</v>
      </c>
      <c r="I115" s="40">
        <v>0</v>
      </c>
      <c r="J115" s="39">
        <v>0</v>
      </c>
      <c r="K115" s="42">
        <f t="shared" si="3"/>
        <v>319.77100000000002</v>
      </c>
      <c r="M115" s="56">
        <v>18.399999999999999</v>
      </c>
    </row>
    <row r="116" spans="1:13" x14ac:dyDescent="0.2">
      <c r="A116" s="4">
        <f t="shared" si="2"/>
        <v>4</v>
      </c>
      <c r="B116" s="35">
        <v>41015</v>
      </c>
      <c r="C116" s="39">
        <v>103.09399999999999</v>
      </c>
      <c r="D116" s="40">
        <v>37.496000000000002</v>
      </c>
      <c r="E116" s="40">
        <v>68.543999999999997</v>
      </c>
      <c r="F116" s="40">
        <v>0</v>
      </c>
      <c r="G116" s="40">
        <v>13.615</v>
      </c>
      <c r="H116" s="40">
        <v>152.39400000000001</v>
      </c>
      <c r="I116" s="40">
        <v>0</v>
      </c>
      <c r="J116" s="39">
        <v>0</v>
      </c>
      <c r="K116" s="42">
        <f t="shared" si="3"/>
        <v>375.14300000000003</v>
      </c>
      <c r="M116" s="56">
        <v>20.05</v>
      </c>
    </row>
    <row r="117" spans="1:13" x14ac:dyDescent="0.2">
      <c r="A117" s="4">
        <f t="shared" si="2"/>
        <v>4</v>
      </c>
      <c r="B117" s="35">
        <v>41016</v>
      </c>
      <c r="C117" s="39">
        <v>111.94199999999999</v>
      </c>
      <c r="D117" s="40">
        <v>36.189</v>
      </c>
      <c r="E117" s="40">
        <v>70.653000000000006</v>
      </c>
      <c r="F117" s="40">
        <v>0</v>
      </c>
      <c r="G117" s="40">
        <v>31.18</v>
      </c>
      <c r="H117" s="40">
        <v>154.90700000000001</v>
      </c>
      <c r="I117" s="40">
        <v>0</v>
      </c>
      <c r="J117" s="39">
        <v>0</v>
      </c>
      <c r="K117" s="42">
        <f t="shared" si="3"/>
        <v>404.87099999999998</v>
      </c>
      <c r="M117" s="56">
        <v>20.45</v>
      </c>
    </row>
    <row r="118" spans="1:13" x14ac:dyDescent="0.2">
      <c r="A118" s="4">
        <f t="shared" si="2"/>
        <v>4</v>
      </c>
      <c r="B118" s="35">
        <v>41017</v>
      </c>
      <c r="C118" s="39">
        <v>95.786000000000001</v>
      </c>
      <c r="D118" s="40">
        <v>40.054000000000002</v>
      </c>
      <c r="E118" s="40">
        <v>87.611000000000004</v>
      </c>
      <c r="F118" s="40">
        <v>0</v>
      </c>
      <c r="G118" s="40">
        <v>24</v>
      </c>
      <c r="H118" s="40">
        <v>156.48699999999999</v>
      </c>
      <c r="I118" s="40">
        <v>0</v>
      </c>
      <c r="J118" s="39">
        <v>0</v>
      </c>
      <c r="K118" s="42">
        <f t="shared" si="3"/>
        <v>403.93799999999999</v>
      </c>
      <c r="M118" s="56">
        <v>20.65</v>
      </c>
    </row>
    <row r="119" spans="1:13" x14ac:dyDescent="0.2">
      <c r="A119" s="4">
        <f t="shared" si="2"/>
        <v>4</v>
      </c>
      <c r="B119" s="35">
        <v>41018</v>
      </c>
      <c r="C119" s="39">
        <v>90.539000000000001</v>
      </c>
      <c r="D119" s="40">
        <v>42.219000000000001</v>
      </c>
      <c r="E119" s="40">
        <v>89.932000000000002</v>
      </c>
      <c r="F119" s="40">
        <v>17.484000000000002</v>
      </c>
      <c r="G119" s="40">
        <v>6.806</v>
      </c>
      <c r="H119" s="40">
        <v>152.35</v>
      </c>
      <c r="I119" s="40">
        <v>0.52</v>
      </c>
      <c r="J119" s="39">
        <v>0</v>
      </c>
      <c r="K119" s="42">
        <f t="shared" si="3"/>
        <v>399.85</v>
      </c>
      <c r="M119" s="56">
        <v>20.25</v>
      </c>
    </row>
    <row r="120" spans="1:13" x14ac:dyDescent="0.2">
      <c r="A120" s="4">
        <f t="shared" si="2"/>
        <v>4</v>
      </c>
      <c r="B120" s="35">
        <v>41019</v>
      </c>
      <c r="C120" s="39">
        <v>107.039</v>
      </c>
      <c r="D120" s="40">
        <v>15.272</v>
      </c>
      <c r="E120" s="40">
        <v>80.489999999999995</v>
      </c>
      <c r="F120" s="40">
        <v>16.448</v>
      </c>
      <c r="G120" s="40">
        <v>15.234999999999999</v>
      </c>
      <c r="H120" s="40">
        <v>134.57599999999999</v>
      </c>
      <c r="I120" s="40">
        <v>0</v>
      </c>
      <c r="J120" s="39">
        <v>0</v>
      </c>
      <c r="K120" s="42">
        <f t="shared" si="3"/>
        <v>369.05999999999995</v>
      </c>
      <c r="M120" s="56">
        <v>19.55</v>
      </c>
    </row>
    <row r="121" spans="1:13" x14ac:dyDescent="0.2">
      <c r="A121" s="4">
        <f t="shared" si="2"/>
        <v>4</v>
      </c>
      <c r="B121" s="35">
        <v>41020</v>
      </c>
      <c r="C121" s="39">
        <v>111.152</v>
      </c>
      <c r="D121" s="40">
        <v>0</v>
      </c>
      <c r="E121" s="40">
        <v>98.947999999999993</v>
      </c>
      <c r="F121" s="40">
        <v>19.63</v>
      </c>
      <c r="G121" s="40">
        <v>39.734000000000002</v>
      </c>
      <c r="H121" s="40">
        <v>103.253</v>
      </c>
      <c r="I121" s="40">
        <v>0</v>
      </c>
      <c r="J121" s="39">
        <v>0</v>
      </c>
      <c r="K121" s="42">
        <f t="shared" si="3"/>
        <v>372.71699999999998</v>
      </c>
      <c r="M121" s="56">
        <v>19.55</v>
      </c>
    </row>
    <row r="122" spans="1:13" x14ac:dyDescent="0.2">
      <c r="A122" s="4">
        <f t="shared" si="2"/>
        <v>4</v>
      </c>
      <c r="B122" s="35">
        <v>41021</v>
      </c>
      <c r="C122" s="39">
        <v>107.03700000000001</v>
      </c>
      <c r="D122" s="40">
        <v>0</v>
      </c>
      <c r="E122" s="40">
        <v>72.441999999999993</v>
      </c>
      <c r="F122" s="40">
        <v>30.977</v>
      </c>
      <c r="G122" s="40">
        <v>52.241</v>
      </c>
      <c r="H122" s="40">
        <v>54.768999999999998</v>
      </c>
      <c r="I122" s="40">
        <v>0</v>
      </c>
      <c r="J122" s="39">
        <v>0</v>
      </c>
      <c r="K122" s="42">
        <f t="shared" si="3"/>
        <v>317.46600000000001</v>
      </c>
      <c r="M122" s="56">
        <v>17.899999999999999</v>
      </c>
    </row>
    <row r="123" spans="1:13" x14ac:dyDescent="0.2">
      <c r="A123" s="4">
        <f t="shared" si="2"/>
        <v>4</v>
      </c>
      <c r="B123" s="35">
        <v>41022</v>
      </c>
      <c r="C123" s="39">
        <v>122.348</v>
      </c>
      <c r="D123" s="40">
        <v>0</v>
      </c>
      <c r="E123" s="40">
        <v>96.757999999999996</v>
      </c>
      <c r="F123" s="40">
        <v>63.637999999999998</v>
      </c>
      <c r="G123" s="40">
        <v>63.917000000000002</v>
      </c>
      <c r="H123" s="40">
        <v>35.594999999999999</v>
      </c>
      <c r="I123" s="40">
        <v>0</v>
      </c>
      <c r="J123" s="39">
        <v>0</v>
      </c>
      <c r="K123" s="42">
        <f t="shared" si="3"/>
        <v>382.25599999999997</v>
      </c>
      <c r="M123" s="56">
        <v>20.5</v>
      </c>
    </row>
    <row r="124" spans="1:13" x14ac:dyDescent="0.2">
      <c r="A124" s="4">
        <f t="shared" si="2"/>
        <v>4</v>
      </c>
      <c r="B124" s="35">
        <v>41023</v>
      </c>
      <c r="C124" s="39">
        <v>130.60599999999999</v>
      </c>
      <c r="D124" s="40">
        <v>0</v>
      </c>
      <c r="E124" s="40">
        <v>102.764</v>
      </c>
      <c r="F124" s="40">
        <v>71.091999999999999</v>
      </c>
      <c r="G124" s="40">
        <v>77.409000000000006</v>
      </c>
      <c r="H124" s="40">
        <v>23.494</v>
      </c>
      <c r="I124" s="40">
        <v>0</v>
      </c>
      <c r="J124" s="39">
        <v>0</v>
      </c>
      <c r="K124" s="42">
        <f t="shared" si="3"/>
        <v>405.36500000000001</v>
      </c>
      <c r="M124" s="56">
        <v>20.6</v>
      </c>
    </row>
    <row r="125" spans="1:13" x14ac:dyDescent="0.2">
      <c r="A125" s="4">
        <f t="shared" si="2"/>
        <v>4</v>
      </c>
      <c r="B125" s="35">
        <v>41024</v>
      </c>
      <c r="C125" s="39">
        <v>129.262</v>
      </c>
      <c r="D125" s="40">
        <v>0</v>
      </c>
      <c r="E125" s="40">
        <v>102.61</v>
      </c>
      <c r="F125" s="40">
        <v>75.811999999999998</v>
      </c>
      <c r="G125" s="40">
        <v>82.007999999999996</v>
      </c>
      <c r="H125" s="40">
        <v>14.862</v>
      </c>
      <c r="I125" s="40">
        <v>0</v>
      </c>
      <c r="J125" s="39">
        <v>0</v>
      </c>
      <c r="K125" s="42">
        <f t="shared" si="3"/>
        <v>404.55400000000003</v>
      </c>
      <c r="M125" s="56">
        <v>20.45</v>
      </c>
    </row>
    <row r="126" spans="1:13" x14ac:dyDescent="0.2">
      <c r="A126" s="4">
        <f t="shared" si="2"/>
        <v>4</v>
      </c>
      <c r="B126" s="35">
        <v>41025</v>
      </c>
      <c r="C126" s="39">
        <v>131.64500000000001</v>
      </c>
      <c r="D126" s="40">
        <v>0</v>
      </c>
      <c r="E126" s="40">
        <v>100.935</v>
      </c>
      <c r="F126" s="40">
        <v>81.052999999999997</v>
      </c>
      <c r="G126" s="40">
        <v>78.313000000000002</v>
      </c>
      <c r="H126" s="40">
        <v>9.2859999999999996</v>
      </c>
      <c r="I126" s="40">
        <v>0</v>
      </c>
      <c r="J126" s="39">
        <v>0</v>
      </c>
      <c r="K126" s="42">
        <f t="shared" si="3"/>
        <v>401.23200000000003</v>
      </c>
      <c r="M126" s="56">
        <v>20.85</v>
      </c>
    </row>
    <row r="127" spans="1:13" x14ac:dyDescent="0.2">
      <c r="A127" s="4">
        <f t="shared" si="2"/>
        <v>4</v>
      </c>
      <c r="B127" s="35">
        <v>41026</v>
      </c>
      <c r="C127" s="39">
        <v>159.59700000000001</v>
      </c>
      <c r="D127" s="40">
        <v>0</v>
      </c>
      <c r="E127" s="40">
        <v>76.525000000000006</v>
      </c>
      <c r="F127" s="40">
        <v>91.912000000000006</v>
      </c>
      <c r="G127" s="40">
        <v>76.575999999999993</v>
      </c>
      <c r="H127" s="40">
        <v>5.1950000000000003</v>
      </c>
      <c r="I127" s="40">
        <v>0</v>
      </c>
      <c r="J127" s="39">
        <v>0</v>
      </c>
      <c r="K127" s="42">
        <f t="shared" si="3"/>
        <v>409.80500000000001</v>
      </c>
      <c r="M127" s="56">
        <v>20.3</v>
      </c>
    </row>
    <row r="128" spans="1:13" x14ac:dyDescent="0.2">
      <c r="A128" s="4">
        <f t="shared" si="2"/>
        <v>4</v>
      </c>
      <c r="B128" s="35">
        <v>41027</v>
      </c>
      <c r="C128" s="39">
        <v>139.87899999999999</v>
      </c>
      <c r="D128" s="40">
        <v>0</v>
      </c>
      <c r="E128" s="40">
        <v>79.259</v>
      </c>
      <c r="F128" s="40">
        <v>71.608999999999995</v>
      </c>
      <c r="G128" s="40">
        <v>84.584999999999994</v>
      </c>
      <c r="H128" s="40">
        <v>5.0060000000000002</v>
      </c>
      <c r="I128" s="40">
        <v>0</v>
      </c>
      <c r="J128" s="39">
        <v>0</v>
      </c>
      <c r="K128" s="42">
        <f t="shared" si="3"/>
        <v>380.33799999999997</v>
      </c>
      <c r="M128" s="56">
        <v>19.850000000000001</v>
      </c>
    </row>
    <row r="129" spans="1:13" x14ac:dyDescent="0.2">
      <c r="A129" s="4">
        <f t="shared" si="2"/>
        <v>4</v>
      </c>
      <c r="B129" s="35">
        <v>41028</v>
      </c>
      <c r="C129" s="39">
        <v>135.876</v>
      </c>
      <c r="D129" s="40">
        <v>6.2850000000000001</v>
      </c>
      <c r="E129" s="40">
        <v>74.659000000000006</v>
      </c>
      <c r="F129" s="40">
        <v>54.128</v>
      </c>
      <c r="G129" s="40">
        <v>56.191000000000003</v>
      </c>
      <c r="H129" s="40">
        <v>21.731999999999999</v>
      </c>
      <c r="I129" s="40">
        <v>0</v>
      </c>
      <c r="J129" s="39">
        <v>0</v>
      </c>
      <c r="K129" s="42">
        <f t="shared" si="3"/>
        <v>348.87099999999998</v>
      </c>
      <c r="M129" s="56">
        <v>17.899999999999999</v>
      </c>
    </row>
    <row r="130" spans="1:13" x14ac:dyDescent="0.2">
      <c r="A130" s="4">
        <f t="shared" si="2"/>
        <v>4</v>
      </c>
      <c r="B130" s="35">
        <v>41029</v>
      </c>
      <c r="C130" s="39">
        <v>131.56399999999999</v>
      </c>
      <c r="D130" s="40">
        <v>18.388999999999999</v>
      </c>
      <c r="E130" s="40">
        <v>76.790000000000006</v>
      </c>
      <c r="F130" s="40">
        <v>24.954999999999998</v>
      </c>
      <c r="G130" s="40">
        <v>33.43</v>
      </c>
      <c r="H130" s="40">
        <v>100.339</v>
      </c>
      <c r="I130" s="40">
        <v>0</v>
      </c>
      <c r="J130" s="39">
        <v>0</v>
      </c>
      <c r="K130" s="42">
        <f t="shared" si="3"/>
        <v>385.46699999999998</v>
      </c>
      <c r="M130" s="56">
        <v>20.149999999999999</v>
      </c>
    </row>
    <row r="131" spans="1:13" x14ac:dyDescent="0.2">
      <c r="A131" s="4">
        <f t="shared" si="2"/>
        <v>5</v>
      </c>
      <c r="B131" s="35">
        <v>41030</v>
      </c>
      <c r="C131" s="39">
        <v>51.6</v>
      </c>
      <c r="D131" s="40">
        <v>7.2309999999999999</v>
      </c>
      <c r="E131" s="40">
        <v>120.07599999999999</v>
      </c>
      <c r="F131" s="40">
        <v>0</v>
      </c>
      <c r="G131" s="40">
        <v>0</v>
      </c>
      <c r="H131" s="40">
        <v>146.93899999999999</v>
      </c>
      <c r="I131" s="40">
        <v>0</v>
      </c>
      <c r="J131" s="39">
        <v>0</v>
      </c>
      <c r="K131" s="42">
        <f t="shared" si="3"/>
        <v>325.846</v>
      </c>
      <c r="M131" s="56">
        <v>17.149999999999999</v>
      </c>
    </row>
    <row r="132" spans="1:13" x14ac:dyDescent="0.2">
      <c r="A132" s="4">
        <f t="shared" si="2"/>
        <v>5</v>
      </c>
      <c r="B132" s="35">
        <v>41031</v>
      </c>
      <c r="C132" s="39">
        <v>47.963999999999999</v>
      </c>
      <c r="D132" s="40">
        <v>8.58</v>
      </c>
      <c r="E132" s="40">
        <v>167.31200000000001</v>
      </c>
      <c r="F132" s="40">
        <v>8.7080000000000002</v>
      </c>
      <c r="G132" s="40">
        <v>4.0890000000000004</v>
      </c>
      <c r="H132" s="40">
        <v>156.148</v>
      </c>
      <c r="I132" s="40">
        <v>0</v>
      </c>
      <c r="J132" s="39">
        <v>0</v>
      </c>
      <c r="K132" s="42">
        <f t="shared" si="3"/>
        <v>392.80099999999999</v>
      </c>
      <c r="M132" s="56">
        <v>21.05</v>
      </c>
    </row>
    <row r="133" spans="1:13" x14ac:dyDescent="0.2">
      <c r="A133" s="4">
        <f t="shared" si="2"/>
        <v>5</v>
      </c>
      <c r="B133" s="35">
        <v>41032</v>
      </c>
      <c r="C133" s="39">
        <v>38.131</v>
      </c>
      <c r="D133" s="40">
        <v>24.959</v>
      </c>
      <c r="E133" s="40">
        <v>168.36600000000001</v>
      </c>
      <c r="F133" s="40">
        <v>16.38</v>
      </c>
      <c r="G133" s="40">
        <v>15.555999999999999</v>
      </c>
      <c r="H133" s="40">
        <v>156.875</v>
      </c>
      <c r="I133" s="40">
        <v>0</v>
      </c>
      <c r="J133" s="39">
        <v>0</v>
      </c>
      <c r="K133" s="42">
        <f t="shared" si="3"/>
        <v>420.267</v>
      </c>
      <c r="M133" s="56">
        <v>21.1</v>
      </c>
    </row>
    <row r="134" spans="1:13" x14ac:dyDescent="0.2">
      <c r="A134" s="4">
        <f t="shared" si="2"/>
        <v>5</v>
      </c>
      <c r="B134" s="35">
        <v>41033</v>
      </c>
      <c r="C134" s="39">
        <v>30.594000000000001</v>
      </c>
      <c r="D134" s="40">
        <v>11.33</v>
      </c>
      <c r="E134" s="40">
        <v>184.375</v>
      </c>
      <c r="F134" s="40">
        <v>28.844999999999999</v>
      </c>
      <c r="G134" s="40">
        <v>0.51900000000000002</v>
      </c>
      <c r="H134" s="40">
        <v>152.16499999999999</v>
      </c>
      <c r="I134" s="40">
        <v>0</v>
      </c>
      <c r="J134" s="39">
        <v>0</v>
      </c>
      <c r="K134" s="42">
        <f t="shared" si="3"/>
        <v>407.82799999999997</v>
      </c>
      <c r="M134" s="56">
        <v>20.7</v>
      </c>
    </row>
    <row r="135" spans="1:13" x14ac:dyDescent="0.2">
      <c r="A135" s="4">
        <f t="shared" si="2"/>
        <v>5</v>
      </c>
      <c r="B135" s="35">
        <v>41034</v>
      </c>
      <c r="C135" s="39">
        <v>19.617999999999999</v>
      </c>
      <c r="D135" s="40">
        <v>0</v>
      </c>
      <c r="E135" s="40">
        <v>202.17</v>
      </c>
      <c r="F135" s="40">
        <v>31.977</v>
      </c>
      <c r="G135" s="40">
        <v>18.187000000000001</v>
      </c>
      <c r="H135" s="40">
        <v>118.179</v>
      </c>
      <c r="I135" s="40">
        <v>0</v>
      </c>
      <c r="J135" s="39">
        <v>0</v>
      </c>
      <c r="K135" s="42">
        <f t="shared" si="3"/>
        <v>390.13099999999997</v>
      </c>
      <c r="M135" s="56">
        <v>19.7</v>
      </c>
    </row>
    <row r="136" spans="1:13" x14ac:dyDescent="0.2">
      <c r="A136" s="4">
        <f t="shared" si="2"/>
        <v>5</v>
      </c>
      <c r="B136" s="35">
        <v>41035</v>
      </c>
      <c r="C136" s="39">
        <v>7.6980000000000004</v>
      </c>
      <c r="D136" s="40">
        <v>8.641</v>
      </c>
      <c r="E136" s="40">
        <v>174.08600000000001</v>
      </c>
      <c r="F136" s="40">
        <v>0.68200000000000005</v>
      </c>
      <c r="G136" s="40">
        <v>0.73599999999999999</v>
      </c>
      <c r="H136" s="40">
        <v>152.547</v>
      </c>
      <c r="I136" s="40">
        <v>0</v>
      </c>
      <c r="J136" s="39">
        <v>0</v>
      </c>
      <c r="K136" s="42">
        <f t="shared" si="3"/>
        <v>344.39</v>
      </c>
      <c r="M136" s="56">
        <v>17.899999999999999</v>
      </c>
    </row>
    <row r="137" spans="1:13" x14ac:dyDescent="0.2">
      <c r="A137" s="4">
        <f t="shared" si="2"/>
        <v>5</v>
      </c>
      <c r="B137" s="35">
        <v>41036</v>
      </c>
      <c r="C137" s="39">
        <v>29.561</v>
      </c>
      <c r="D137" s="40">
        <v>12.491</v>
      </c>
      <c r="E137" s="40">
        <v>173.63499999999999</v>
      </c>
      <c r="F137" s="40">
        <v>6.1520000000000001</v>
      </c>
      <c r="G137" s="40">
        <v>0</v>
      </c>
      <c r="H137" s="40">
        <v>156.23500000000001</v>
      </c>
      <c r="I137" s="40">
        <v>0</v>
      </c>
      <c r="J137" s="39">
        <v>0</v>
      </c>
      <c r="K137" s="42">
        <f t="shared" si="3"/>
        <v>378.07399999999996</v>
      </c>
      <c r="M137" s="56">
        <v>20.7</v>
      </c>
    </row>
    <row r="138" spans="1:13" x14ac:dyDescent="0.2">
      <c r="A138" s="4">
        <f t="shared" si="2"/>
        <v>5</v>
      </c>
      <c r="B138" s="35">
        <v>41037</v>
      </c>
      <c r="C138" s="39">
        <v>34.167999999999999</v>
      </c>
      <c r="D138" s="40">
        <v>5.258</v>
      </c>
      <c r="E138" s="40">
        <v>193.71799999999999</v>
      </c>
      <c r="F138" s="40">
        <v>15.279</v>
      </c>
      <c r="G138" s="40">
        <v>14.614000000000001</v>
      </c>
      <c r="H138" s="40">
        <v>142.965</v>
      </c>
      <c r="I138" s="40">
        <v>0</v>
      </c>
      <c r="J138" s="39">
        <v>0</v>
      </c>
      <c r="K138" s="42">
        <f t="shared" si="3"/>
        <v>406.00199999999995</v>
      </c>
      <c r="M138" s="56">
        <v>21.15</v>
      </c>
    </row>
    <row r="139" spans="1:13" x14ac:dyDescent="0.2">
      <c r="A139" s="4">
        <f t="shared" ref="A139:A202" si="4">+IF(ISBLANK($B139),"",MONTH($B139))</f>
        <v>5</v>
      </c>
      <c r="B139" s="35">
        <v>41038</v>
      </c>
      <c r="C139" s="39">
        <v>21.957000000000001</v>
      </c>
      <c r="D139" s="40">
        <v>20.948</v>
      </c>
      <c r="E139" s="40">
        <v>193.53800000000001</v>
      </c>
      <c r="F139" s="40">
        <v>26.44</v>
      </c>
      <c r="G139" s="40">
        <v>16.641999999999999</v>
      </c>
      <c r="H139" s="40">
        <v>132.63200000000001</v>
      </c>
      <c r="I139" s="40">
        <v>0</v>
      </c>
      <c r="J139" s="39">
        <v>0</v>
      </c>
      <c r="K139" s="42">
        <f t="shared" ref="K139:K202" si="5">+SUM(C139:J139)</f>
        <v>412.15700000000004</v>
      </c>
      <c r="M139" s="56">
        <v>21.05</v>
      </c>
    </row>
    <row r="140" spans="1:13" x14ac:dyDescent="0.2">
      <c r="A140" s="4">
        <f t="shared" si="4"/>
        <v>5</v>
      </c>
      <c r="B140" s="35">
        <v>41039</v>
      </c>
      <c r="C140" s="39">
        <v>28.395</v>
      </c>
      <c r="D140" s="40">
        <v>29.605</v>
      </c>
      <c r="E140" s="40">
        <v>173.09100000000001</v>
      </c>
      <c r="F140" s="40">
        <v>24.923999999999999</v>
      </c>
      <c r="G140" s="40">
        <v>15.981</v>
      </c>
      <c r="H140" s="40">
        <v>138.554</v>
      </c>
      <c r="I140" s="40">
        <v>0</v>
      </c>
      <c r="J140" s="39">
        <v>0</v>
      </c>
      <c r="K140" s="42">
        <f t="shared" si="5"/>
        <v>410.54999999999995</v>
      </c>
      <c r="M140" s="56">
        <v>20.85</v>
      </c>
    </row>
    <row r="141" spans="1:13" x14ac:dyDescent="0.2">
      <c r="A141" s="4">
        <f t="shared" si="4"/>
        <v>5</v>
      </c>
      <c r="B141" s="35">
        <v>41040</v>
      </c>
      <c r="C141" s="39">
        <v>24.224</v>
      </c>
      <c r="D141" s="40">
        <v>24.04</v>
      </c>
      <c r="E141" s="40">
        <v>190.62700000000001</v>
      </c>
      <c r="F141" s="40">
        <v>19.475999999999999</v>
      </c>
      <c r="G141" s="40">
        <v>30.834</v>
      </c>
      <c r="H141" s="40">
        <v>122.059</v>
      </c>
      <c r="I141" s="40">
        <v>0</v>
      </c>
      <c r="J141" s="39">
        <v>0</v>
      </c>
      <c r="K141" s="42">
        <f t="shared" si="5"/>
        <v>411.26</v>
      </c>
      <c r="M141" s="56">
        <v>20.6</v>
      </c>
    </row>
    <row r="142" spans="1:13" x14ac:dyDescent="0.2">
      <c r="A142" s="4">
        <f t="shared" si="4"/>
        <v>5</v>
      </c>
      <c r="B142" s="35">
        <v>41041</v>
      </c>
      <c r="C142" s="39">
        <v>22.72</v>
      </c>
      <c r="D142" s="40">
        <v>14.315</v>
      </c>
      <c r="E142" s="40">
        <v>190.697</v>
      </c>
      <c r="F142" s="40">
        <v>43.234000000000002</v>
      </c>
      <c r="G142" s="40">
        <v>43.341999999999999</v>
      </c>
      <c r="H142" s="40">
        <v>75.171000000000006</v>
      </c>
      <c r="I142" s="40">
        <v>0</v>
      </c>
      <c r="J142" s="39">
        <v>0</v>
      </c>
      <c r="K142" s="42">
        <f t="shared" si="5"/>
        <v>389.47899999999998</v>
      </c>
      <c r="M142" s="56">
        <v>19.3</v>
      </c>
    </row>
    <row r="143" spans="1:13" x14ac:dyDescent="0.2">
      <c r="A143" s="4">
        <f t="shared" si="4"/>
        <v>5</v>
      </c>
      <c r="B143" s="35">
        <v>41042</v>
      </c>
      <c r="C143" s="39">
        <v>20.616</v>
      </c>
      <c r="D143" s="40">
        <v>3.278</v>
      </c>
      <c r="E143" s="40">
        <v>169.9</v>
      </c>
      <c r="F143" s="40">
        <v>24.024999999999999</v>
      </c>
      <c r="G143" s="40">
        <v>3.0579999999999998</v>
      </c>
      <c r="H143" s="40">
        <v>113.821</v>
      </c>
      <c r="I143" s="40">
        <v>0</v>
      </c>
      <c r="J143" s="39">
        <v>0</v>
      </c>
      <c r="K143" s="42">
        <f t="shared" si="5"/>
        <v>334.69799999999998</v>
      </c>
      <c r="M143" s="56">
        <v>18</v>
      </c>
    </row>
    <row r="144" spans="1:13" x14ac:dyDescent="0.2">
      <c r="A144" s="4">
        <f t="shared" si="4"/>
        <v>5</v>
      </c>
      <c r="B144" s="35">
        <v>41043</v>
      </c>
      <c r="C144" s="39">
        <v>29.965</v>
      </c>
      <c r="D144" s="40">
        <v>0</v>
      </c>
      <c r="E144" s="40">
        <v>198.28899999999999</v>
      </c>
      <c r="F144" s="40">
        <v>14.662000000000001</v>
      </c>
      <c r="G144" s="40">
        <v>0.14699999999999999</v>
      </c>
      <c r="H144" s="40">
        <v>156.11199999999999</v>
      </c>
      <c r="I144" s="40">
        <v>0</v>
      </c>
      <c r="J144" s="39">
        <v>0</v>
      </c>
      <c r="K144" s="42">
        <f t="shared" si="5"/>
        <v>399.17499999999995</v>
      </c>
      <c r="M144" s="56">
        <v>21.25</v>
      </c>
    </row>
    <row r="145" spans="1:13" x14ac:dyDescent="0.2">
      <c r="A145" s="4">
        <f t="shared" si="4"/>
        <v>5</v>
      </c>
      <c r="B145" s="35">
        <v>41044</v>
      </c>
      <c r="C145" s="39">
        <v>39.804000000000002</v>
      </c>
      <c r="D145" s="40">
        <v>15.962</v>
      </c>
      <c r="E145" s="40">
        <v>176.56800000000001</v>
      </c>
      <c r="F145" s="40">
        <v>16.475000000000001</v>
      </c>
      <c r="G145" s="40">
        <v>0</v>
      </c>
      <c r="H145" s="40">
        <v>155.25</v>
      </c>
      <c r="I145" s="40">
        <v>0</v>
      </c>
      <c r="J145" s="39">
        <v>0</v>
      </c>
      <c r="K145" s="42">
        <f t="shared" si="5"/>
        <v>404.05899999999997</v>
      </c>
      <c r="M145" s="56">
        <v>21.3</v>
      </c>
    </row>
    <row r="146" spans="1:13" x14ac:dyDescent="0.2">
      <c r="A146" s="4">
        <f t="shared" si="4"/>
        <v>5</v>
      </c>
      <c r="B146" s="35">
        <v>41045</v>
      </c>
      <c r="C146" s="39">
        <v>51.207000000000001</v>
      </c>
      <c r="D146" s="40">
        <v>8.5790000000000006</v>
      </c>
      <c r="E146" s="40">
        <v>195.22</v>
      </c>
      <c r="F146" s="40">
        <v>3.1469999999999998</v>
      </c>
      <c r="G146" s="40">
        <v>20.786000000000001</v>
      </c>
      <c r="H146" s="40">
        <v>155.47800000000001</v>
      </c>
      <c r="I146" s="40">
        <v>0</v>
      </c>
      <c r="J146" s="39">
        <v>0</v>
      </c>
      <c r="K146" s="42">
        <f t="shared" si="5"/>
        <v>434.41700000000003</v>
      </c>
      <c r="M146" s="56">
        <v>21.6</v>
      </c>
    </row>
    <row r="147" spans="1:13" x14ac:dyDescent="0.2">
      <c r="A147" s="4">
        <f t="shared" si="4"/>
        <v>5</v>
      </c>
      <c r="B147" s="35">
        <v>41046</v>
      </c>
      <c r="C147" s="39">
        <v>57.3</v>
      </c>
      <c r="D147" s="40">
        <v>0.33</v>
      </c>
      <c r="E147" s="40">
        <v>169.31800000000001</v>
      </c>
      <c r="F147" s="40">
        <v>0</v>
      </c>
      <c r="G147" s="40">
        <v>15.368</v>
      </c>
      <c r="H147" s="40">
        <v>147.464</v>
      </c>
      <c r="I147" s="40">
        <v>0</v>
      </c>
      <c r="J147" s="39">
        <v>0</v>
      </c>
      <c r="K147" s="42">
        <f t="shared" si="5"/>
        <v>389.78</v>
      </c>
      <c r="M147" s="56">
        <v>21.35</v>
      </c>
    </row>
    <row r="148" spans="1:13" x14ac:dyDescent="0.2">
      <c r="A148" s="4">
        <f t="shared" si="4"/>
        <v>5</v>
      </c>
      <c r="B148" s="35">
        <v>41047</v>
      </c>
      <c r="C148" s="39">
        <v>54.563000000000002</v>
      </c>
      <c r="D148" s="40">
        <v>4.7539999999999996</v>
      </c>
      <c r="E148" s="40">
        <v>179.13399999999999</v>
      </c>
      <c r="F148" s="40">
        <v>21.257000000000001</v>
      </c>
      <c r="G148" s="40">
        <v>36.420999999999999</v>
      </c>
      <c r="H148" s="40">
        <v>129.006</v>
      </c>
      <c r="I148" s="40">
        <v>0</v>
      </c>
      <c r="J148" s="39">
        <v>0</v>
      </c>
      <c r="K148" s="42">
        <f t="shared" si="5"/>
        <v>425.13499999999999</v>
      </c>
      <c r="M148" s="56">
        <v>21.05</v>
      </c>
    </row>
    <row r="149" spans="1:13" x14ac:dyDescent="0.2">
      <c r="A149" s="4">
        <f t="shared" si="4"/>
        <v>5</v>
      </c>
      <c r="B149" s="35">
        <v>41048</v>
      </c>
      <c r="C149" s="39">
        <v>41.177</v>
      </c>
      <c r="D149" s="40">
        <v>11.236000000000001</v>
      </c>
      <c r="E149" s="40">
        <v>172.69399999999999</v>
      </c>
      <c r="F149" s="40">
        <v>12.538</v>
      </c>
      <c r="G149" s="40">
        <v>5.351</v>
      </c>
      <c r="H149" s="40">
        <v>155.85</v>
      </c>
      <c r="I149" s="40">
        <v>0</v>
      </c>
      <c r="J149" s="39">
        <v>0</v>
      </c>
      <c r="K149" s="42">
        <f t="shared" si="5"/>
        <v>398.846</v>
      </c>
      <c r="M149" s="56">
        <v>20.3</v>
      </c>
    </row>
    <row r="150" spans="1:13" x14ac:dyDescent="0.2">
      <c r="A150" s="4">
        <f t="shared" si="4"/>
        <v>5</v>
      </c>
      <c r="B150" s="35">
        <v>41049</v>
      </c>
      <c r="C150" s="39">
        <v>16.428000000000001</v>
      </c>
      <c r="D150" s="40">
        <v>2.8780000000000001</v>
      </c>
      <c r="E150" s="40">
        <v>179.274</v>
      </c>
      <c r="F150" s="40">
        <v>0.46100000000000002</v>
      </c>
      <c r="G150" s="40">
        <v>0</v>
      </c>
      <c r="H150" s="40">
        <v>153.97999999999999</v>
      </c>
      <c r="I150" s="40">
        <v>0</v>
      </c>
      <c r="J150" s="39">
        <v>0</v>
      </c>
      <c r="K150" s="42">
        <f t="shared" si="5"/>
        <v>353.02100000000002</v>
      </c>
      <c r="M150" s="56">
        <v>18.149999999999999</v>
      </c>
    </row>
    <row r="151" spans="1:13" x14ac:dyDescent="0.2">
      <c r="A151" s="4">
        <f t="shared" si="4"/>
        <v>5</v>
      </c>
      <c r="B151" s="35">
        <v>41050</v>
      </c>
      <c r="C151" s="39">
        <v>12.789</v>
      </c>
      <c r="D151" s="40">
        <v>29.509</v>
      </c>
      <c r="E151" s="40">
        <v>140.18199999999999</v>
      </c>
      <c r="F151" s="40">
        <v>0</v>
      </c>
      <c r="G151" s="40">
        <v>0</v>
      </c>
      <c r="H151" s="40">
        <v>154.691</v>
      </c>
      <c r="I151" s="40">
        <v>0</v>
      </c>
      <c r="J151" s="39">
        <v>0</v>
      </c>
      <c r="K151" s="42">
        <f t="shared" si="5"/>
        <v>337.17099999999999</v>
      </c>
      <c r="M151" s="56">
        <v>18.8</v>
      </c>
    </row>
    <row r="152" spans="1:13" x14ac:dyDescent="0.2">
      <c r="A152" s="4">
        <f t="shared" si="4"/>
        <v>5</v>
      </c>
      <c r="B152" s="35">
        <v>41051</v>
      </c>
      <c r="C152" s="39">
        <v>28.788</v>
      </c>
      <c r="D152" s="40">
        <v>23.956</v>
      </c>
      <c r="E152" s="40">
        <v>171.16399999999999</v>
      </c>
      <c r="F152" s="40">
        <v>13.282999999999999</v>
      </c>
      <c r="G152" s="40">
        <v>7.2320000000000002</v>
      </c>
      <c r="H152" s="40">
        <v>150.21600000000001</v>
      </c>
      <c r="I152" s="40">
        <v>0</v>
      </c>
      <c r="J152" s="39">
        <v>0</v>
      </c>
      <c r="K152" s="42">
        <f t="shared" si="5"/>
        <v>394.63900000000001</v>
      </c>
      <c r="M152" s="56">
        <v>21.45</v>
      </c>
    </row>
    <row r="153" spans="1:13" x14ac:dyDescent="0.2">
      <c r="A153" s="4">
        <f t="shared" si="4"/>
        <v>5</v>
      </c>
      <c r="B153" s="35">
        <v>41052</v>
      </c>
      <c r="C153" s="39">
        <v>16.940000000000001</v>
      </c>
      <c r="D153" s="40">
        <v>29.57</v>
      </c>
      <c r="E153" s="40">
        <v>190.101</v>
      </c>
      <c r="F153" s="40">
        <v>33.348999999999997</v>
      </c>
      <c r="G153" s="40">
        <v>32.874000000000002</v>
      </c>
      <c r="H153" s="40">
        <v>112.54600000000001</v>
      </c>
      <c r="I153" s="40">
        <v>0</v>
      </c>
      <c r="J153" s="39">
        <v>0</v>
      </c>
      <c r="K153" s="42">
        <f t="shared" si="5"/>
        <v>415.38</v>
      </c>
      <c r="M153" s="56">
        <v>21.45</v>
      </c>
    </row>
    <row r="154" spans="1:13" x14ac:dyDescent="0.2">
      <c r="A154" s="4">
        <f t="shared" si="4"/>
        <v>5</v>
      </c>
      <c r="B154" s="35">
        <v>41053</v>
      </c>
      <c r="C154" s="39">
        <v>38.543999999999997</v>
      </c>
      <c r="D154" s="40">
        <v>0</v>
      </c>
      <c r="E154" s="40">
        <v>209.43100000000001</v>
      </c>
      <c r="F154" s="40">
        <v>49.146000000000001</v>
      </c>
      <c r="G154" s="40">
        <v>54.634999999999998</v>
      </c>
      <c r="H154" s="40">
        <v>77.191999999999993</v>
      </c>
      <c r="I154" s="40">
        <v>0</v>
      </c>
      <c r="J154" s="39">
        <v>0</v>
      </c>
      <c r="K154" s="42">
        <f t="shared" si="5"/>
        <v>428.94800000000004</v>
      </c>
      <c r="M154" s="56">
        <v>21.9</v>
      </c>
    </row>
    <row r="155" spans="1:13" x14ac:dyDescent="0.2">
      <c r="A155" s="4">
        <f t="shared" si="4"/>
        <v>5</v>
      </c>
      <c r="B155" s="35">
        <v>41054</v>
      </c>
      <c r="C155" s="39">
        <v>28.029</v>
      </c>
      <c r="D155" s="40">
        <v>0</v>
      </c>
      <c r="E155" s="40">
        <v>202.649</v>
      </c>
      <c r="F155" s="40">
        <v>25.885000000000002</v>
      </c>
      <c r="G155" s="40">
        <v>30.497</v>
      </c>
      <c r="H155" s="40">
        <v>131.94399999999999</v>
      </c>
      <c r="I155" s="40">
        <v>0</v>
      </c>
      <c r="J155" s="39">
        <v>0</v>
      </c>
      <c r="K155" s="42">
        <f t="shared" si="5"/>
        <v>419.00400000000002</v>
      </c>
      <c r="M155" s="56">
        <v>20.95</v>
      </c>
    </row>
    <row r="156" spans="1:13" x14ac:dyDescent="0.2">
      <c r="A156" s="4">
        <f t="shared" si="4"/>
        <v>5</v>
      </c>
      <c r="B156" s="35">
        <v>41055</v>
      </c>
      <c r="C156" s="39">
        <v>23.259</v>
      </c>
      <c r="D156" s="40">
        <v>0</v>
      </c>
      <c r="E156" s="40">
        <v>197.053</v>
      </c>
      <c r="F156" s="40">
        <v>29.001999999999999</v>
      </c>
      <c r="G156" s="40">
        <v>0</v>
      </c>
      <c r="H156" s="40">
        <v>153</v>
      </c>
      <c r="I156" s="40">
        <v>0</v>
      </c>
      <c r="J156" s="39">
        <v>0</v>
      </c>
      <c r="K156" s="42">
        <f t="shared" si="5"/>
        <v>402.31400000000002</v>
      </c>
      <c r="M156" s="56">
        <v>20.45</v>
      </c>
    </row>
    <row r="157" spans="1:13" x14ac:dyDescent="0.2">
      <c r="A157" s="4">
        <f t="shared" si="4"/>
        <v>5</v>
      </c>
      <c r="B157" s="35">
        <v>41056</v>
      </c>
      <c r="C157" s="39">
        <v>6.31</v>
      </c>
      <c r="D157" s="40">
        <v>2.8479999999999999</v>
      </c>
      <c r="E157" s="40">
        <v>183.655</v>
      </c>
      <c r="F157" s="40">
        <v>1.0049999999999999</v>
      </c>
      <c r="G157" s="40">
        <v>0</v>
      </c>
      <c r="H157" s="40">
        <v>155.83699999999999</v>
      </c>
      <c r="I157" s="40">
        <v>0</v>
      </c>
      <c r="J157" s="39">
        <v>0</v>
      </c>
      <c r="K157" s="42">
        <f t="shared" si="5"/>
        <v>349.65499999999997</v>
      </c>
      <c r="M157" s="56">
        <v>18.75</v>
      </c>
    </row>
    <row r="158" spans="1:13" x14ac:dyDescent="0.2">
      <c r="A158" s="4">
        <f t="shared" si="4"/>
        <v>5</v>
      </c>
      <c r="B158" s="35">
        <v>41057</v>
      </c>
      <c r="C158" s="39">
        <v>27.489000000000001</v>
      </c>
      <c r="D158" s="40">
        <v>0</v>
      </c>
      <c r="E158" s="40">
        <v>198.01300000000001</v>
      </c>
      <c r="F158" s="40">
        <v>13.679</v>
      </c>
      <c r="G158" s="40">
        <v>15.353</v>
      </c>
      <c r="H158" s="40">
        <v>156.03899999999999</v>
      </c>
      <c r="I158" s="40">
        <v>0</v>
      </c>
      <c r="J158" s="39">
        <v>0</v>
      </c>
      <c r="K158" s="42">
        <f t="shared" si="5"/>
        <v>410.57299999999998</v>
      </c>
      <c r="M158" s="56">
        <v>22</v>
      </c>
    </row>
    <row r="159" spans="1:13" x14ac:dyDescent="0.2">
      <c r="A159" s="4">
        <f t="shared" si="4"/>
        <v>5</v>
      </c>
      <c r="B159" s="35">
        <v>41058</v>
      </c>
      <c r="C159" s="39">
        <v>26.218</v>
      </c>
      <c r="D159" s="40">
        <v>15.891</v>
      </c>
      <c r="E159" s="40">
        <v>203.75299999999999</v>
      </c>
      <c r="F159" s="40">
        <v>16.498000000000001</v>
      </c>
      <c r="G159" s="40">
        <v>8.1980000000000004</v>
      </c>
      <c r="H159" s="40">
        <v>155.86699999999999</v>
      </c>
      <c r="I159" s="40">
        <v>0</v>
      </c>
      <c r="J159" s="39">
        <v>0</v>
      </c>
      <c r="K159" s="42">
        <f t="shared" si="5"/>
        <v>426.42499999999995</v>
      </c>
      <c r="M159" s="56">
        <v>22.1</v>
      </c>
    </row>
    <row r="160" spans="1:13" x14ac:dyDescent="0.2">
      <c r="A160" s="4">
        <f t="shared" si="4"/>
        <v>5</v>
      </c>
      <c r="B160" s="35">
        <v>41059</v>
      </c>
      <c r="C160" s="39">
        <v>26.725000000000001</v>
      </c>
      <c r="D160" s="40">
        <v>8.4009999999999998</v>
      </c>
      <c r="E160" s="40">
        <v>206.01400000000001</v>
      </c>
      <c r="F160" s="40">
        <v>8.3460000000000001</v>
      </c>
      <c r="G160" s="40">
        <v>24.126000000000001</v>
      </c>
      <c r="H160" s="40">
        <v>155.941</v>
      </c>
      <c r="I160" s="40">
        <v>0</v>
      </c>
      <c r="J160" s="39">
        <v>0</v>
      </c>
      <c r="K160" s="42">
        <f t="shared" si="5"/>
        <v>429.553</v>
      </c>
      <c r="M160" s="56">
        <v>22.1</v>
      </c>
    </row>
    <row r="161" spans="1:13" x14ac:dyDescent="0.2">
      <c r="A161" s="4">
        <f t="shared" si="4"/>
        <v>5</v>
      </c>
      <c r="B161" s="35">
        <v>41060</v>
      </c>
      <c r="C161" s="39">
        <v>42.718000000000004</v>
      </c>
      <c r="D161" s="40">
        <v>0.79700000000000004</v>
      </c>
      <c r="E161" s="40">
        <v>208.416</v>
      </c>
      <c r="F161" s="40">
        <v>35.493000000000002</v>
      </c>
      <c r="G161" s="40">
        <v>12.673</v>
      </c>
      <c r="H161" s="40">
        <v>135.96100000000001</v>
      </c>
      <c r="I161" s="40">
        <v>0</v>
      </c>
      <c r="J161" s="39">
        <v>0</v>
      </c>
      <c r="K161" s="42">
        <f t="shared" si="5"/>
        <v>436.05799999999999</v>
      </c>
      <c r="M161" s="56">
        <v>22.3</v>
      </c>
    </row>
    <row r="162" spans="1:13" x14ac:dyDescent="0.2">
      <c r="A162" s="4">
        <f t="shared" si="4"/>
        <v>6</v>
      </c>
      <c r="B162" s="35">
        <v>41061</v>
      </c>
      <c r="C162" s="39">
        <v>37.064999999999998</v>
      </c>
      <c r="D162" s="40">
        <v>0</v>
      </c>
      <c r="E162" s="40">
        <v>203.44800000000001</v>
      </c>
      <c r="F162" s="40">
        <v>42.844999999999999</v>
      </c>
      <c r="G162" s="40">
        <v>1.752</v>
      </c>
      <c r="H162" s="40">
        <v>148.76300000000001</v>
      </c>
      <c r="I162" s="40">
        <v>0</v>
      </c>
      <c r="J162" s="39">
        <v>0</v>
      </c>
      <c r="K162" s="42">
        <f t="shared" si="5"/>
        <v>433.87300000000005</v>
      </c>
      <c r="M162" s="56">
        <v>21.85</v>
      </c>
    </row>
    <row r="163" spans="1:13" x14ac:dyDescent="0.2">
      <c r="A163" s="4">
        <f t="shared" si="4"/>
        <v>6</v>
      </c>
      <c r="B163" s="35">
        <v>41062</v>
      </c>
      <c r="C163" s="39">
        <v>23.728999999999999</v>
      </c>
      <c r="D163" s="40">
        <v>14.425000000000001</v>
      </c>
      <c r="E163" s="40">
        <v>184.369</v>
      </c>
      <c r="F163" s="40">
        <v>18.652999999999999</v>
      </c>
      <c r="G163" s="40">
        <v>15.239000000000001</v>
      </c>
      <c r="H163" s="40">
        <v>146.642</v>
      </c>
      <c r="I163" s="40">
        <v>0</v>
      </c>
      <c r="J163" s="39">
        <v>0</v>
      </c>
      <c r="K163" s="42">
        <f t="shared" si="5"/>
        <v>403.05699999999996</v>
      </c>
      <c r="M163" s="56">
        <v>20.05</v>
      </c>
    </row>
    <row r="164" spans="1:13" x14ac:dyDescent="0.2">
      <c r="A164" s="4">
        <f t="shared" si="4"/>
        <v>6</v>
      </c>
      <c r="B164" s="35">
        <v>41063</v>
      </c>
      <c r="C164" s="39">
        <v>11.621</v>
      </c>
      <c r="D164" s="40">
        <v>4.1609999999999996</v>
      </c>
      <c r="E164" s="40">
        <v>185.53800000000001</v>
      </c>
      <c r="F164" s="40">
        <v>10.736000000000001</v>
      </c>
      <c r="G164" s="40">
        <v>2.1819999999999999</v>
      </c>
      <c r="H164" s="40">
        <v>133.19499999999999</v>
      </c>
      <c r="I164" s="40">
        <v>0</v>
      </c>
      <c r="J164" s="39">
        <v>0</v>
      </c>
      <c r="K164" s="42">
        <f t="shared" si="5"/>
        <v>347.43299999999999</v>
      </c>
      <c r="M164" s="56">
        <v>18.75</v>
      </c>
    </row>
    <row r="165" spans="1:13" x14ac:dyDescent="0.2">
      <c r="A165" s="4">
        <f t="shared" si="4"/>
        <v>6</v>
      </c>
      <c r="B165" s="35">
        <v>41064</v>
      </c>
      <c r="C165" s="39">
        <v>32.417999999999999</v>
      </c>
      <c r="D165" s="40">
        <v>27.437000000000001</v>
      </c>
      <c r="E165" s="40">
        <v>189.84399999999999</v>
      </c>
      <c r="F165" s="40">
        <v>27.632999999999999</v>
      </c>
      <c r="G165" s="40">
        <v>16.565999999999999</v>
      </c>
      <c r="H165" s="40">
        <v>106.492</v>
      </c>
      <c r="I165" s="40">
        <v>0</v>
      </c>
      <c r="J165" s="39">
        <v>0</v>
      </c>
      <c r="K165" s="42">
        <f t="shared" si="5"/>
        <v>400.39</v>
      </c>
      <c r="M165" s="56">
        <v>20.350000000000001</v>
      </c>
    </row>
    <row r="166" spans="1:13" x14ac:dyDescent="0.2">
      <c r="A166" s="4">
        <f t="shared" si="4"/>
        <v>6</v>
      </c>
      <c r="B166" s="35">
        <v>41065</v>
      </c>
      <c r="C166" s="39">
        <v>39.161000000000001</v>
      </c>
      <c r="D166" s="40">
        <v>26.972000000000001</v>
      </c>
      <c r="E166" s="40">
        <v>191.93600000000001</v>
      </c>
      <c r="F166" s="40">
        <v>48</v>
      </c>
      <c r="G166" s="40">
        <v>31.317</v>
      </c>
      <c r="H166" s="40">
        <v>86.832999999999998</v>
      </c>
      <c r="I166" s="40">
        <v>0</v>
      </c>
      <c r="J166" s="39">
        <v>0</v>
      </c>
      <c r="K166" s="42">
        <f t="shared" si="5"/>
        <v>424.21900000000005</v>
      </c>
      <c r="M166" s="56">
        <v>20.8</v>
      </c>
    </row>
    <row r="167" spans="1:13" x14ac:dyDescent="0.2">
      <c r="A167" s="4">
        <f t="shared" si="4"/>
        <v>6</v>
      </c>
      <c r="B167" s="35">
        <v>41066</v>
      </c>
      <c r="C167" s="39">
        <v>37.679000000000002</v>
      </c>
      <c r="D167" s="40">
        <v>33.454999999999998</v>
      </c>
      <c r="E167" s="40">
        <v>192.726</v>
      </c>
      <c r="F167" s="40">
        <v>55.829000000000001</v>
      </c>
      <c r="G167" s="40">
        <v>52.862000000000002</v>
      </c>
      <c r="H167" s="40">
        <v>54.011000000000003</v>
      </c>
      <c r="I167" s="40">
        <v>0</v>
      </c>
      <c r="J167" s="39">
        <v>0</v>
      </c>
      <c r="K167" s="42">
        <f t="shared" si="5"/>
        <v>426.56200000000007</v>
      </c>
      <c r="M167" s="56">
        <v>20.75</v>
      </c>
    </row>
    <row r="168" spans="1:13" x14ac:dyDescent="0.2">
      <c r="A168" s="4">
        <f t="shared" si="4"/>
        <v>6</v>
      </c>
      <c r="B168" s="35">
        <v>41067</v>
      </c>
      <c r="C168" s="39">
        <v>31.942</v>
      </c>
      <c r="D168" s="40">
        <v>32.481999999999999</v>
      </c>
      <c r="E168" s="40">
        <v>193.61</v>
      </c>
      <c r="F168" s="40">
        <v>75.376999999999995</v>
      </c>
      <c r="G168" s="40">
        <v>52.176000000000002</v>
      </c>
      <c r="H168" s="40">
        <v>34.404000000000003</v>
      </c>
      <c r="I168" s="40">
        <v>0</v>
      </c>
      <c r="J168" s="39">
        <v>0</v>
      </c>
      <c r="K168" s="42">
        <f t="shared" si="5"/>
        <v>419.99099999999999</v>
      </c>
      <c r="M168" s="56">
        <v>20.75</v>
      </c>
    </row>
    <row r="169" spans="1:13" x14ac:dyDescent="0.2">
      <c r="A169" s="4">
        <f t="shared" si="4"/>
        <v>6</v>
      </c>
      <c r="B169" s="35">
        <v>41068</v>
      </c>
      <c r="C169" s="39">
        <v>48.508000000000003</v>
      </c>
      <c r="D169" s="40">
        <v>5.726</v>
      </c>
      <c r="E169" s="40">
        <v>210.65199999999999</v>
      </c>
      <c r="F169" s="40">
        <v>77.331999999999994</v>
      </c>
      <c r="G169" s="40">
        <v>62.819000000000003</v>
      </c>
      <c r="H169" s="40">
        <v>25.111000000000001</v>
      </c>
      <c r="I169" s="40">
        <v>0</v>
      </c>
      <c r="J169" s="39">
        <v>0</v>
      </c>
      <c r="K169" s="42">
        <f t="shared" si="5"/>
        <v>430.14799999999997</v>
      </c>
      <c r="M169" s="56">
        <v>20.9</v>
      </c>
    </row>
    <row r="170" spans="1:13" x14ac:dyDescent="0.2">
      <c r="A170" s="4">
        <f t="shared" si="4"/>
        <v>6</v>
      </c>
      <c r="B170" s="35">
        <v>41069</v>
      </c>
      <c r="C170" s="39">
        <v>13.269</v>
      </c>
      <c r="D170" s="40">
        <v>46.441000000000003</v>
      </c>
      <c r="E170" s="40">
        <v>187.98500000000001</v>
      </c>
      <c r="F170" s="40">
        <v>73.707999999999998</v>
      </c>
      <c r="G170" s="40">
        <v>53.204999999999998</v>
      </c>
      <c r="H170" s="40">
        <v>28.501999999999999</v>
      </c>
      <c r="I170" s="40">
        <v>0</v>
      </c>
      <c r="J170" s="39">
        <v>0</v>
      </c>
      <c r="K170" s="42">
        <f t="shared" si="5"/>
        <v>403.11</v>
      </c>
      <c r="M170" s="56">
        <v>19.25</v>
      </c>
    </row>
    <row r="171" spans="1:13" x14ac:dyDescent="0.2">
      <c r="A171" s="4">
        <f t="shared" si="4"/>
        <v>6</v>
      </c>
      <c r="B171" s="35">
        <v>41070</v>
      </c>
      <c r="C171" s="39">
        <v>12.641</v>
      </c>
      <c r="D171" s="40">
        <v>41.752000000000002</v>
      </c>
      <c r="E171" s="40">
        <v>180.87299999999999</v>
      </c>
      <c r="F171" s="40">
        <v>47.561</v>
      </c>
      <c r="G171" s="40">
        <v>27.088000000000001</v>
      </c>
      <c r="H171" s="40">
        <v>37.058</v>
      </c>
      <c r="I171" s="40">
        <v>0</v>
      </c>
      <c r="J171" s="39">
        <v>0</v>
      </c>
      <c r="K171" s="42">
        <f t="shared" si="5"/>
        <v>346.97300000000001</v>
      </c>
      <c r="M171" s="56">
        <v>18.2</v>
      </c>
    </row>
    <row r="172" spans="1:13" x14ac:dyDescent="0.2">
      <c r="A172" s="4">
        <f t="shared" si="4"/>
        <v>6</v>
      </c>
      <c r="B172" s="35">
        <v>41071</v>
      </c>
      <c r="C172" s="39">
        <v>46.615000000000002</v>
      </c>
      <c r="D172" s="40">
        <v>20.576000000000001</v>
      </c>
      <c r="E172" s="40">
        <v>200.35400000000001</v>
      </c>
      <c r="F172" s="40">
        <v>77.953999999999994</v>
      </c>
      <c r="G172" s="40">
        <v>43.277999999999999</v>
      </c>
      <c r="H172" s="40">
        <v>17.975999999999999</v>
      </c>
      <c r="I172" s="40">
        <v>0</v>
      </c>
      <c r="J172" s="39">
        <v>0</v>
      </c>
      <c r="K172" s="42">
        <f t="shared" si="5"/>
        <v>406.75300000000004</v>
      </c>
      <c r="M172" s="56">
        <v>20.75</v>
      </c>
    </row>
    <row r="173" spans="1:13" x14ac:dyDescent="0.2">
      <c r="A173" s="4">
        <f t="shared" si="4"/>
        <v>6</v>
      </c>
      <c r="B173" s="35">
        <v>41072</v>
      </c>
      <c r="C173" s="39">
        <v>54.881</v>
      </c>
      <c r="D173" s="40">
        <v>1.8640000000000001</v>
      </c>
      <c r="E173" s="40">
        <v>203.661</v>
      </c>
      <c r="F173" s="40">
        <v>86.875</v>
      </c>
      <c r="G173" s="40">
        <v>64.623999999999995</v>
      </c>
      <c r="H173" s="40">
        <v>12.704000000000001</v>
      </c>
      <c r="I173" s="40">
        <v>0</v>
      </c>
      <c r="J173" s="39">
        <v>0</v>
      </c>
      <c r="K173" s="42">
        <f t="shared" si="5"/>
        <v>424.60899999999998</v>
      </c>
      <c r="M173" s="56">
        <v>21.15</v>
      </c>
    </row>
    <row r="174" spans="1:13" x14ac:dyDescent="0.2">
      <c r="A174" s="4">
        <f t="shared" si="4"/>
        <v>6</v>
      </c>
      <c r="B174" s="35">
        <v>41073</v>
      </c>
      <c r="C174" s="39">
        <v>85.200999999999993</v>
      </c>
      <c r="D174" s="40">
        <v>21.323</v>
      </c>
      <c r="E174" s="40">
        <v>164.82499999999999</v>
      </c>
      <c r="F174" s="40">
        <v>50.963000000000001</v>
      </c>
      <c r="G174" s="40">
        <v>89.4</v>
      </c>
      <c r="H174" s="40">
        <v>8.2759999999999998</v>
      </c>
      <c r="I174" s="40">
        <v>0</v>
      </c>
      <c r="J174" s="39">
        <v>0</v>
      </c>
      <c r="K174" s="42">
        <f t="shared" si="5"/>
        <v>419.988</v>
      </c>
      <c r="M174" s="56">
        <v>21.3</v>
      </c>
    </row>
    <row r="175" spans="1:13" x14ac:dyDescent="0.2">
      <c r="A175" s="4">
        <f t="shared" si="4"/>
        <v>6</v>
      </c>
      <c r="B175" s="35">
        <v>41074</v>
      </c>
      <c r="C175" s="39">
        <v>87.272000000000006</v>
      </c>
      <c r="D175" s="40">
        <v>19.952000000000002</v>
      </c>
      <c r="E175" s="40">
        <v>183.25299999999999</v>
      </c>
      <c r="F175" s="40">
        <v>47.658999999999999</v>
      </c>
      <c r="G175" s="40">
        <v>90.260999999999996</v>
      </c>
      <c r="H175" s="40">
        <v>4.97</v>
      </c>
      <c r="I175" s="40">
        <v>0</v>
      </c>
      <c r="J175" s="39">
        <v>0</v>
      </c>
      <c r="K175" s="42">
        <f t="shared" si="5"/>
        <v>433.36699999999996</v>
      </c>
      <c r="M175" s="56">
        <v>21.55</v>
      </c>
    </row>
    <row r="176" spans="1:13" x14ac:dyDescent="0.2">
      <c r="A176" s="4">
        <f t="shared" si="4"/>
        <v>6</v>
      </c>
      <c r="B176" s="35">
        <v>41075</v>
      </c>
      <c r="C176" s="39">
        <v>89.103999999999999</v>
      </c>
      <c r="D176" s="40">
        <v>0</v>
      </c>
      <c r="E176" s="40">
        <v>206.029</v>
      </c>
      <c r="F176" s="40">
        <v>47.914999999999999</v>
      </c>
      <c r="G176" s="40">
        <v>90.087000000000003</v>
      </c>
      <c r="H176" s="40">
        <v>5.1890000000000001</v>
      </c>
      <c r="I176" s="40">
        <v>0</v>
      </c>
      <c r="J176" s="39">
        <v>0</v>
      </c>
      <c r="K176" s="42">
        <f t="shared" si="5"/>
        <v>438.32400000000001</v>
      </c>
      <c r="M176" s="56">
        <v>21.3</v>
      </c>
    </row>
    <row r="177" spans="1:13" x14ac:dyDescent="0.2">
      <c r="A177" s="4">
        <f t="shared" si="4"/>
        <v>6</v>
      </c>
      <c r="B177" s="35">
        <v>41076</v>
      </c>
      <c r="C177" s="39">
        <v>81.602000000000004</v>
      </c>
      <c r="D177" s="40">
        <v>0</v>
      </c>
      <c r="E177" s="40">
        <v>182.28399999999999</v>
      </c>
      <c r="F177" s="40">
        <v>60.475000000000001</v>
      </c>
      <c r="G177" s="40">
        <v>84.084000000000003</v>
      </c>
      <c r="H177" s="40">
        <v>3.2770000000000001</v>
      </c>
      <c r="I177" s="40">
        <v>0</v>
      </c>
      <c r="J177" s="39">
        <v>0</v>
      </c>
      <c r="K177" s="42">
        <f t="shared" si="5"/>
        <v>411.72199999999998</v>
      </c>
      <c r="M177" s="56">
        <v>20.2</v>
      </c>
    </row>
    <row r="178" spans="1:13" x14ac:dyDescent="0.2">
      <c r="A178" s="4">
        <f t="shared" si="4"/>
        <v>6</v>
      </c>
      <c r="B178" s="35">
        <v>41077</v>
      </c>
      <c r="C178" s="39">
        <v>71.447000000000003</v>
      </c>
      <c r="D178" s="40">
        <v>20.486000000000001</v>
      </c>
      <c r="E178" s="40">
        <v>142.714</v>
      </c>
      <c r="F178" s="40">
        <v>74.745999999999995</v>
      </c>
      <c r="G178" s="40">
        <v>64.602000000000004</v>
      </c>
      <c r="H178" s="40">
        <v>1.296</v>
      </c>
      <c r="I178" s="40">
        <v>0</v>
      </c>
      <c r="J178" s="39">
        <v>0</v>
      </c>
      <c r="K178" s="42">
        <f t="shared" si="5"/>
        <v>375.291</v>
      </c>
      <c r="M178" s="56">
        <v>18.5</v>
      </c>
    </row>
    <row r="179" spans="1:13" x14ac:dyDescent="0.2">
      <c r="A179" s="4">
        <f t="shared" si="4"/>
        <v>6</v>
      </c>
      <c r="B179" s="35">
        <v>41078</v>
      </c>
      <c r="C179" s="39">
        <v>59.847000000000001</v>
      </c>
      <c r="D179" s="40">
        <v>44.46</v>
      </c>
      <c r="E179" s="40">
        <v>164.57400000000001</v>
      </c>
      <c r="F179" s="40">
        <v>44.904000000000003</v>
      </c>
      <c r="G179" s="40">
        <v>64.239000000000004</v>
      </c>
      <c r="H179" s="40">
        <v>48.57</v>
      </c>
      <c r="I179" s="40">
        <v>0</v>
      </c>
      <c r="J179" s="39">
        <v>0</v>
      </c>
      <c r="K179" s="42">
        <f t="shared" si="5"/>
        <v>426.59399999999999</v>
      </c>
      <c r="M179" s="56">
        <v>21.95</v>
      </c>
    </row>
    <row r="180" spans="1:13" x14ac:dyDescent="0.2">
      <c r="A180" s="4">
        <f t="shared" si="4"/>
        <v>6</v>
      </c>
      <c r="B180" s="35">
        <v>41079</v>
      </c>
      <c r="C180" s="39">
        <v>106.726</v>
      </c>
      <c r="D180" s="40">
        <v>15.066000000000001</v>
      </c>
      <c r="E180" s="40">
        <v>134.91300000000001</v>
      </c>
      <c r="F180" s="40">
        <v>51.085000000000001</v>
      </c>
      <c r="G180" s="40">
        <v>45.850999999999999</v>
      </c>
      <c r="H180" s="40">
        <v>75.004999999999995</v>
      </c>
      <c r="I180" s="40">
        <v>0</v>
      </c>
      <c r="J180" s="39">
        <v>0</v>
      </c>
      <c r="K180" s="42">
        <f t="shared" si="5"/>
        <v>428.64600000000002</v>
      </c>
      <c r="M180" s="56">
        <v>22.35</v>
      </c>
    </row>
    <row r="181" spans="1:13" x14ac:dyDescent="0.2">
      <c r="A181" s="4">
        <f t="shared" si="4"/>
        <v>6</v>
      </c>
      <c r="B181" s="35">
        <v>41080</v>
      </c>
      <c r="C181" s="39">
        <v>110.267</v>
      </c>
      <c r="D181" s="40">
        <v>19.757999999999999</v>
      </c>
      <c r="E181" s="40">
        <v>112.765</v>
      </c>
      <c r="F181" s="40">
        <v>49.353000000000002</v>
      </c>
      <c r="G181" s="40">
        <v>10.423</v>
      </c>
      <c r="H181" s="40">
        <v>127.521</v>
      </c>
      <c r="I181" s="40">
        <v>0</v>
      </c>
      <c r="J181" s="39">
        <v>0</v>
      </c>
      <c r="K181" s="42">
        <f t="shared" si="5"/>
        <v>430.08700000000005</v>
      </c>
      <c r="M181" s="56">
        <v>21.65</v>
      </c>
    </row>
    <row r="182" spans="1:13" x14ac:dyDescent="0.2">
      <c r="A182" s="4">
        <f t="shared" si="4"/>
        <v>6</v>
      </c>
      <c r="B182" s="35">
        <v>41081</v>
      </c>
      <c r="C182" s="39">
        <v>102.04900000000001</v>
      </c>
      <c r="D182" s="40">
        <v>37.06</v>
      </c>
      <c r="E182" s="40">
        <v>100.55200000000001</v>
      </c>
      <c r="F182" s="40">
        <v>1.4119999999999999</v>
      </c>
      <c r="G182" s="40">
        <v>33.933</v>
      </c>
      <c r="H182" s="40">
        <v>151.54400000000001</v>
      </c>
      <c r="I182" s="40">
        <v>0</v>
      </c>
      <c r="J182" s="39">
        <v>0</v>
      </c>
      <c r="K182" s="42">
        <f t="shared" si="5"/>
        <v>426.55000000000007</v>
      </c>
      <c r="M182" s="56">
        <v>21.7</v>
      </c>
    </row>
    <row r="183" spans="1:13" x14ac:dyDescent="0.2">
      <c r="A183" s="4">
        <f t="shared" si="4"/>
        <v>6</v>
      </c>
      <c r="B183" s="35">
        <v>41082</v>
      </c>
      <c r="C183" s="39">
        <v>95.605000000000004</v>
      </c>
      <c r="D183" s="40">
        <v>36.720999999999997</v>
      </c>
      <c r="E183" s="40">
        <v>110.88800000000001</v>
      </c>
      <c r="F183" s="40">
        <v>14.795</v>
      </c>
      <c r="G183" s="40">
        <v>8.1579999999999995</v>
      </c>
      <c r="H183" s="40">
        <v>158.4</v>
      </c>
      <c r="I183" s="40">
        <v>0</v>
      </c>
      <c r="J183" s="39">
        <v>0</v>
      </c>
      <c r="K183" s="42">
        <f t="shared" si="5"/>
        <v>424.56700000000001</v>
      </c>
      <c r="M183" s="56">
        <v>21.25</v>
      </c>
    </row>
    <row r="184" spans="1:13" x14ac:dyDescent="0.2">
      <c r="A184" s="4">
        <f t="shared" si="4"/>
        <v>6</v>
      </c>
      <c r="B184" s="35">
        <v>41083</v>
      </c>
      <c r="C184" s="39">
        <v>122.946</v>
      </c>
      <c r="D184" s="40">
        <v>18.091999999999999</v>
      </c>
      <c r="E184" s="40">
        <v>98.909000000000006</v>
      </c>
      <c r="F184" s="40">
        <v>26.518000000000001</v>
      </c>
      <c r="G184" s="40">
        <v>8.0570000000000004</v>
      </c>
      <c r="H184" s="40">
        <v>136.29400000000001</v>
      </c>
      <c r="I184" s="40">
        <v>0</v>
      </c>
      <c r="J184" s="39">
        <v>0</v>
      </c>
      <c r="K184" s="42">
        <f t="shared" si="5"/>
        <v>410.81600000000003</v>
      </c>
      <c r="M184" s="56">
        <v>20.85</v>
      </c>
    </row>
    <row r="185" spans="1:13" x14ac:dyDescent="0.2">
      <c r="A185" s="4">
        <f t="shared" si="4"/>
        <v>6</v>
      </c>
      <c r="B185" s="35">
        <v>41084</v>
      </c>
      <c r="C185" s="39">
        <v>59.365000000000002</v>
      </c>
      <c r="D185" s="40">
        <v>36.229999999999997</v>
      </c>
      <c r="E185" s="40">
        <v>102.081</v>
      </c>
      <c r="F185" s="40">
        <v>1.6679999999999999</v>
      </c>
      <c r="G185" s="40">
        <v>0</v>
      </c>
      <c r="H185" s="40">
        <v>156.80500000000001</v>
      </c>
      <c r="I185" s="40">
        <v>0</v>
      </c>
      <c r="J185" s="39">
        <v>0</v>
      </c>
      <c r="K185" s="42">
        <f t="shared" si="5"/>
        <v>356.149</v>
      </c>
      <c r="M185" s="56">
        <v>18.95</v>
      </c>
    </row>
    <row r="186" spans="1:13" x14ac:dyDescent="0.2">
      <c r="A186" s="4">
        <f t="shared" si="4"/>
        <v>6</v>
      </c>
      <c r="B186" s="35">
        <v>41085</v>
      </c>
      <c r="C186" s="39">
        <v>98.078999999999994</v>
      </c>
      <c r="D186" s="40">
        <v>19.664000000000001</v>
      </c>
      <c r="E186" s="40">
        <v>121.432</v>
      </c>
      <c r="F186" s="40">
        <v>13.648999999999999</v>
      </c>
      <c r="G186" s="40">
        <v>24.556999999999999</v>
      </c>
      <c r="H186" s="40">
        <v>117.559</v>
      </c>
      <c r="I186" s="40">
        <v>0</v>
      </c>
      <c r="J186" s="39">
        <v>0</v>
      </c>
      <c r="K186" s="42">
        <f t="shared" si="5"/>
        <v>394.94000000000005</v>
      </c>
      <c r="M186" s="56">
        <v>20.45</v>
      </c>
    </row>
    <row r="187" spans="1:13" x14ac:dyDescent="0.2">
      <c r="A187" s="4">
        <f t="shared" si="4"/>
        <v>6</v>
      </c>
      <c r="B187" s="35">
        <v>41086</v>
      </c>
      <c r="C187" s="39">
        <v>43.262999999999998</v>
      </c>
      <c r="D187" s="40">
        <v>17.739000000000001</v>
      </c>
      <c r="E187" s="40">
        <v>183.67400000000001</v>
      </c>
      <c r="F187" s="40">
        <v>0</v>
      </c>
      <c r="G187" s="40">
        <v>28.108000000000001</v>
      </c>
      <c r="H187" s="40">
        <v>158.12200000000001</v>
      </c>
      <c r="I187" s="40">
        <v>0</v>
      </c>
      <c r="J187" s="39">
        <v>0</v>
      </c>
      <c r="K187" s="42">
        <f t="shared" si="5"/>
        <v>430.90600000000001</v>
      </c>
      <c r="M187" s="56">
        <v>22.35</v>
      </c>
    </row>
    <row r="188" spans="1:13" x14ac:dyDescent="0.2">
      <c r="A188" s="4">
        <f t="shared" si="4"/>
        <v>6</v>
      </c>
      <c r="B188" s="35">
        <v>41087</v>
      </c>
      <c r="C188" s="39">
        <v>24.535</v>
      </c>
      <c r="D188" s="40">
        <v>27.058</v>
      </c>
      <c r="E188" s="40">
        <v>197.428</v>
      </c>
      <c r="F188" s="40">
        <v>0</v>
      </c>
      <c r="G188" s="40">
        <v>15.173</v>
      </c>
      <c r="H188" s="40">
        <v>157.93600000000001</v>
      </c>
      <c r="I188" s="40">
        <v>0</v>
      </c>
      <c r="J188" s="39">
        <v>0</v>
      </c>
      <c r="K188" s="42">
        <f t="shared" si="5"/>
        <v>422.13</v>
      </c>
      <c r="M188" s="56">
        <v>21.2</v>
      </c>
    </row>
    <row r="189" spans="1:13" x14ac:dyDescent="0.2">
      <c r="A189" s="4">
        <f t="shared" si="4"/>
        <v>6</v>
      </c>
      <c r="B189" s="35">
        <v>41088</v>
      </c>
      <c r="C189" s="39">
        <v>28.856000000000002</v>
      </c>
      <c r="D189" s="40">
        <v>22.881</v>
      </c>
      <c r="E189" s="40">
        <v>196.666</v>
      </c>
      <c r="F189" s="40">
        <v>0</v>
      </c>
      <c r="G189" s="40">
        <v>20.117000000000001</v>
      </c>
      <c r="H189" s="40">
        <v>158.4</v>
      </c>
      <c r="I189" s="40">
        <v>0</v>
      </c>
      <c r="J189" s="39">
        <v>0</v>
      </c>
      <c r="K189" s="42">
        <f t="shared" si="5"/>
        <v>426.91999999999996</v>
      </c>
      <c r="M189" s="56">
        <v>22.1</v>
      </c>
    </row>
    <row r="190" spans="1:13" x14ac:dyDescent="0.2">
      <c r="A190" s="4">
        <f t="shared" si="4"/>
        <v>6</v>
      </c>
      <c r="B190" s="35">
        <v>41089</v>
      </c>
      <c r="C190" s="39">
        <v>25.779</v>
      </c>
      <c r="D190" s="40">
        <v>23.09</v>
      </c>
      <c r="E190" s="40">
        <v>197</v>
      </c>
      <c r="F190" s="40">
        <v>0</v>
      </c>
      <c r="G190" s="40">
        <v>15.972</v>
      </c>
      <c r="H190" s="40">
        <v>158.4</v>
      </c>
      <c r="I190" s="40">
        <v>0</v>
      </c>
      <c r="J190" s="39">
        <v>0</v>
      </c>
      <c r="K190" s="42">
        <f t="shared" si="5"/>
        <v>420.24099999999999</v>
      </c>
      <c r="M190" s="56">
        <v>21.85</v>
      </c>
    </row>
    <row r="191" spans="1:13" x14ac:dyDescent="0.2">
      <c r="A191" s="4">
        <f t="shared" si="4"/>
        <v>6</v>
      </c>
      <c r="B191" s="35">
        <v>41090</v>
      </c>
      <c r="C191" s="39">
        <v>14.827</v>
      </c>
      <c r="D191" s="40">
        <v>7.9989999999999997</v>
      </c>
      <c r="E191" s="40">
        <v>219.572</v>
      </c>
      <c r="F191" s="40">
        <v>2.1999999999999999E-2</v>
      </c>
      <c r="G191" s="40">
        <v>18.120999999999999</v>
      </c>
      <c r="H191" s="40">
        <v>147.173</v>
      </c>
      <c r="I191" s="40">
        <v>0</v>
      </c>
      <c r="J191" s="39">
        <v>0</v>
      </c>
      <c r="K191" s="42">
        <f t="shared" si="5"/>
        <v>407.714</v>
      </c>
      <c r="M191" s="56">
        <v>20.3</v>
      </c>
    </row>
    <row r="192" spans="1:13" x14ac:dyDescent="0.2">
      <c r="A192" s="4">
        <f t="shared" si="4"/>
        <v>7</v>
      </c>
      <c r="B192" s="35">
        <v>41091</v>
      </c>
      <c r="C192" s="39">
        <v>38.097000000000001</v>
      </c>
      <c r="D192" s="40">
        <v>10.544</v>
      </c>
      <c r="E192" s="40">
        <v>149.23099999999999</v>
      </c>
      <c r="F192" s="40">
        <v>5.1870000000000003</v>
      </c>
      <c r="G192" s="40">
        <v>0</v>
      </c>
      <c r="H192" s="40">
        <v>142.34399999999999</v>
      </c>
      <c r="I192" s="40">
        <v>0.11799999999999999</v>
      </c>
      <c r="J192" s="39">
        <v>0</v>
      </c>
      <c r="K192" s="42">
        <f t="shared" si="5"/>
        <v>345.52100000000002</v>
      </c>
      <c r="M192" s="56">
        <v>17.8</v>
      </c>
    </row>
    <row r="193" spans="1:13" x14ac:dyDescent="0.2">
      <c r="A193" s="4">
        <f t="shared" si="4"/>
        <v>7</v>
      </c>
      <c r="B193" s="35">
        <v>41092</v>
      </c>
      <c r="C193" s="39">
        <v>35.49</v>
      </c>
      <c r="D193" s="40">
        <v>25.251000000000001</v>
      </c>
      <c r="E193" s="40">
        <v>155.84399999999999</v>
      </c>
      <c r="F193" s="40">
        <v>19.809999999999999</v>
      </c>
      <c r="G193" s="40">
        <v>0</v>
      </c>
      <c r="H193" s="40">
        <v>107.871</v>
      </c>
      <c r="I193" s="40">
        <v>0.48</v>
      </c>
      <c r="J193" s="39">
        <v>0</v>
      </c>
      <c r="K193" s="42">
        <f t="shared" si="5"/>
        <v>344.74599999999998</v>
      </c>
      <c r="M193" s="56">
        <v>19.350000000000001</v>
      </c>
    </row>
    <row r="194" spans="1:13" x14ac:dyDescent="0.2">
      <c r="A194" s="4">
        <f t="shared" si="4"/>
        <v>7</v>
      </c>
      <c r="B194" s="35">
        <v>41093</v>
      </c>
      <c r="C194" s="39">
        <v>37.234999999999999</v>
      </c>
      <c r="D194" s="40">
        <v>33.625999999999998</v>
      </c>
      <c r="E194" s="40">
        <v>193.048</v>
      </c>
      <c r="F194" s="40">
        <v>37.335999999999999</v>
      </c>
      <c r="G194" s="40">
        <v>0</v>
      </c>
      <c r="H194" s="40">
        <v>113.294</v>
      </c>
      <c r="I194" s="40">
        <v>0.55700000000000005</v>
      </c>
      <c r="J194" s="39">
        <v>0</v>
      </c>
      <c r="K194" s="42">
        <f t="shared" si="5"/>
        <v>415.096</v>
      </c>
      <c r="M194" s="56">
        <v>22.2</v>
      </c>
    </row>
    <row r="195" spans="1:13" x14ac:dyDescent="0.2">
      <c r="A195" s="4">
        <f t="shared" si="4"/>
        <v>7</v>
      </c>
      <c r="B195" s="35">
        <v>41094</v>
      </c>
      <c r="C195" s="39">
        <v>30.209</v>
      </c>
      <c r="D195" s="40">
        <v>31.530999999999999</v>
      </c>
      <c r="E195" s="40">
        <v>205.48599999999999</v>
      </c>
      <c r="F195" s="40">
        <v>81.896000000000001</v>
      </c>
      <c r="G195" s="40">
        <v>0</v>
      </c>
      <c r="H195" s="40">
        <v>78.231999999999999</v>
      </c>
      <c r="I195" s="40">
        <v>0</v>
      </c>
      <c r="J195" s="39">
        <v>0</v>
      </c>
      <c r="K195" s="42">
        <f t="shared" si="5"/>
        <v>427.35400000000004</v>
      </c>
      <c r="M195" s="56">
        <v>22</v>
      </c>
    </row>
    <row r="196" spans="1:13" x14ac:dyDescent="0.2">
      <c r="A196" s="4">
        <f t="shared" si="4"/>
        <v>7</v>
      </c>
      <c r="B196" s="35">
        <v>41095</v>
      </c>
      <c r="C196" s="39">
        <v>40.235999999999997</v>
      </c>
      <c r="D196" s="40">
        <v>21.3</v>
      </c>
      <c r="E196" s="40">
        <v>205.46899999999999</v>
      </c>
      <c r="F196" s="40">
        <v>100.726</v>
      </c>
      <c r="G196" s="40">
        <v>2.0649999999999999</v>
      </c>
      <c r="H196" s="40">
        <v>49.127000000000002</v>
      </c>
      <c r="I196" s="40">
        <v>0</v>
      </c>
      <c r="J196" s="39">
        <v>1.1479999999999999</v>
      </c>
      <c r="K196" s="42">
        <f t="shared" si="5"/>
        <v>420.07100000000003</v>
      </c>
      <c r="M196" s="56">
        <v>21.15</v>
      </c>
    </row>
    <row r="197" spans="1:13" x14ac:dyDescent="0.2">
      <c r="A197" s="4">
        <f t="shared" si="4"/>
        <v>7</v>
      </c>
      <c r="B197" s="35">
        <v>41096</v>
      </c>
      <c r="C197" s="39">
        <v>48.735999999999997</v>
      </c>
      <c r="D197" s="40">
        <v>0</v>
      </c>
      <c r="E197" s="40">
        <v>208.38399999999999</v>
      </c>
      <c r="F197" s="40">
        <v>113.91500000000001</v>
      </c>
      <c r="G197" s="40">
        <v>9.2720000000000002</v>
      </c>
      <c r="H197" s="40">
        <v>31.7</v>
      </c>
      <c r="I197" s="40">
        <v>0</v>
      </c>
      <c r="J197" s="39">
        <v>0.42799999999999999</v>
      </c>
      <c r="K197" s="42">
        <f t="shared" si="5"/>
        <v>412.435</v>
      </c>
      <c r="M197" s="56">
        <v>21.7</v>
      </c>
    </row>
    <row r="198" spans="1:13" x14ac:dyDescent="0.2">
      <c r="A198" s="4">
        <f t="shared" si="4"/>
        <v>7</v>
      </c>
      <c r="B198" s="35">
        <v>41097</v>
      </c>
      <c r="C198" s="39">
        <v>16.146999999999998</v>
      </c>
      <c r="D198" s="40">
        <v>30.925000000000001</v>
      </c>
      <c r="E198" s="40">
        <v>198.08699999999999</v>
      </c>
      <c r="F198" s="40">
        <v>85.617999999999995</v>
      </c>
      <c r="G198" s="40">
        <v>0</v>
      </c>
      <c r="H198" s="40">
        <v>77.680999999999997</v>
      </c>
      <c r="I198" s="40">
        <v>0</v>
      </c>
      <c r="J198" s="39">
        <v>0</v>
      </c>
      <c r="K198" s="42">
        <f t="shared" si="5"/>
        <v>408.45799999999997</v>
      </c>
      <c r="M198" s="56">
        <v>19.55</v>
      </c>
    </row>
    <row r="199" spans="1:13" x14ac:dyDescent="0.2">
      <c r="A199" s="4">
        <f t="shared" si="4"/>
        <v>7</v>
      </c>
      <c r="B199" s="35">
        <v>41098</v>
      </c>
      <c r="C199" s="39">
        <v>25.553999999999998</v>
      </c>
      <c r="D199" s="40">
        <v>33.362000000000002</v>
      </c>
      <c r="E199" s="40">
        <v>135.018</v>
      </c>
      <c r="F199" s="40">
        <v>5.3890000000000002</v>
      </c>
      <c r="G199" s="40">
        <v>0.84</v>
      </c>
      <c r="H199" s="40">
        <v>135.83099999999999</v>
      </c>
      <c r="I199" s="40">
        <v>0</v>
      </c>
      <c r="J199" s="39">
        <v>0.19400000000000001</v>
      </c>
      <c r="K199" s="42">
        <f t="shared" si="5"/>
        <v>336.18800000000005</v>
      </c>
      <c r="M199" s="56">
        <v>17.649999999999999</v>
      </c>
    </row>
    <row r="200" spans="1:13" x14ac:dyDescent="0.2">
      <c r="A200" s="4">
        <f t="shared" si="4"/>
        <v>7</v>
      </c>
      <c r="B200" s="35">
        <v>41099</v>
      </c>
      <c r="C200" s="39">
        <v>80.587000000000003</v>
      </c>
      <c r="D200" s="40">
        <v>32.305999999999997</v>
      </c>
      <c r="E200" s="40">
        <v>139.06700000000001</v>
      </c>
      <c r="F200" s="40">
        <v>65.06</v>
      </c>
      <c r="G200" s="40">
        <v>0</v>
      </c>
      <c r="H200" s="40">
        <v>75.224000000000004</v>
      </c>
      <c r="I200" s="40">
        <v>0</v>
      </c>
      <c r="J200" s="39">
        <v>0</v>
      </c>
      <c r="K200" s="42">
        <f t="shared" si="5"/>
        <v>392.24399999999997</v>
      </c>
      <c r="M200" s="56">
        <v>20.75</v>
      </c>
    </row>
    <row r="201" spans="1:13" x14ac:dyDescent="0.2">
      <c r="A201" s="4">
        <f t="shared" si="4"/>
        <v>7</v>
      </c>
      <c r="B201" s="35">
        <v>41100</v>
      </c>
      <c r="C201" s="39">
        <v>79.808999999999997</v>
      </c>
      <c r="D201" s="40">
        <v>29.349</v>
      </c>
      <c r="E201" s="40">
        <v>146.392</v>
      </c>
      <c r="F201" s="40">
        <v>114.134</v>
      </c>
      <c r="G201" s="40">
        <v>0</v>
      </c>
      <c r="H201" s="40">
        <v>46.006999999999998</v>
      </c>
      <c r="I201" s="40">
        <v>0</v>
      </c>
      <c r="J201" s="39">
        <v>0</v>
      </c>
      <c r="K201" s="42">
        <f t="shared" si="5"/>
        <v>415.69100000000003</v>
      </c>
      <c r="M201" s="56">
        <v>20.8</v>
      </c>
    </row>
    <row r="202" spans="1:13" x14ac:dyDescent="0.2">
      <c r="A202" s="4">
        <f t="shared" si="4"/>
        <v>7</v>
      </c>
      <c r="B202" s="35">
        <v>41101</v>
      </c>
      <c r="C202" s="39">
        <v>60.713999999999999</v>
      </c>
      <c r="D202" s="40">
        <v>40.250999999999998</v>
      </c>
      <c r="E202" s="40">
        <v>149.91200000000001</v>
      </c>
      <c r="F202" s="40">
        <v>44.341000000000001</v>
      </c>
      <c r="G202" s="40">
        <v>0</v>
      </c>
      <c r="H202" s="40">
        <v>122.54600000000001</v>
      </c>
      <c r="I202" s="40">
        <v>0</v>
      </c>
      <c r="J202" s="39">
        <v>0</v>
      </c>
      <c r="K202" s="42">
        <f t="shared" si="5"/>
        <v>417.76400000000001</v>
      </c>
      <c r="M202" s="56">
        <v>21.1</v>
      </c>
    </row>
    <row r="203" spans="1:13" x14ac:dyDescent="0.2">
      <c r="A203" s="4">
        <f t="shared" ref="A203:A266" si="6">+IF(ISBLANK($B203),"",MONTH($B203))</f>
        <v>7</v>
      </c>
      <c r="B203" s="35">
        <v>41102</v>
      </c>
      <c r="C203" s="39">
        <v>46.170999999999999</v>
      </c>
      <c r="D203" s="40">
        <v>34.534999999999997</v>
      </c>
      <c r="E203" s="40">
        <v>158.792</v>
      </c>
      <c r="F203" s="40">
        <v>28.256</v>
      </c>
      <c r="G203" s="40">
        <v>0</v>
      </c>
      <c r="H203" s="40">
        <v>150.07300000000001</v>
      </c>
      <c r="I203" s="40">
        <v>0</v>
      </c>
      <c r="J203" s="39">
        <v>0</v>
      </c>
      <c r="K203" s="42">
        <f t="shared" ref="K203:K266" si="7">+SUM(C203:J203)</f>
        <v>417.827</v>
      </c>
      <c r="M203" s="56">
        <v>21.1</v>
      </c>
    </row>
    <row r="204" spans="1:13" x14ac:dyDescent="0.2">
      <c r="A204" s="4">
        <f t="shared" si="6"/>
        <v>7</v>
      </c>
      <c r="B204" s="35">
        <v>41103</v>
      </c>
      <c r="C204" s="39">
        <v>102.536</v>
      </c>
      <c r="D204" s="40">
        <v>11.664999999999999</v>
      </c>
      <c r="E204" s="40">
        <v>109.68600000000001</v>
      </c>
      <c r="F204" s="40">
        <v>38.543999999999997</v>
      </c>
      <c r="G204" s="40">
        <v>0</v>
      </c>
      <c r="H204" s="40">
        <v>147.09899999999999</v>
      </c>
      <c r="I204" s="40">
        <v>0</v>
      </c>
      <c r="J204" s="39">
        <v>0</v>
      </c>
      <c r="K204" s="42">
        <f t="shared" si="7"/>
        <v>409.53</v>
      </c>
      <c r="M204" s="56">
        <v>20.7</v>
      </c>
    </row>
    <row r="205" spans="1:13" x14ac:dyDescent="0.2">
      <c r="A205" s="4">
        <f t="shared" si="6"/>
        <v>7</v>
      </c>
      <c r="B205" s="35">
        <v>41104</v>
      </c>
      <c r="C205" s="39">
        <v>107.524</v>
      </c>
      <c r="D205" s="40">
        <v>0</v>
      </c>
      <c r="E205" s="40">
        <v>102.9</v>
      </c>
      <c r="F205" s="40">
        <v>97.450999999999993</v>
      </c>
      <c r="G205" s="40">
        <v>0.32100000000000001</v>
      </c>
      <c r="H205" s="40">
        <v>78.245000000000005</v>
      </c>
      <c r="I205" s="40">
        <v>0</v>
      </c>
      <c r="J205" s="39">
        <v>0</v>
      </c>
      <c r="K205" s="42">
        <f t="shared" si="7"/>
        <v>386.44100000000003</v>
      </c>
      <c r="M205" s="56">
        <v>18.8</v>
      </c>
    </row>
    <row r="206" spans="1:13" x14ac:dyDescent="0.2">
      <c r="A206" s="4">
        <f t="shared" si="6"/>
        <v>7</v>
      </c>
      <c r="B206" s="35">
        <v>41105</v>
      </c>
      <c r="C206" s="39">
        <v>90.409000000000006</v>
      </c>
      <c r="D206" s="40">
        <v>3.669</v>
      </c>
      <c r="E206" s="40">
        <v>111.069</v>
      </c>
      <c r="F206" s="40">
        <v>103.431</v>
      </c>
      <c r="G206" s="40">
        <v>0</v>
      </c>
      <c r="H206" s="40">
        <v>41.575000000000003</v>
      </c>
      <c r="I206" s="40">
        <v>0</v>
      </c>
      <c r="J206" s="39">
        <v>0</v>
      </c>
      <c r="K206" s="42">
        <f t="shared" si="7"/>
        <v>350.15299999999996</v>
      </c>
      <c r="M206" s="56">
        <v>17.8</v>
      </c>
    </row>
    <row r="207" spans="1:13" x14ac:dyDescent="0.2">
      <c r="A207" s="4">
        <f t="shared" si="6"/>
        <v>7</v>
      </c>
      <c r="B207" s="35">
        <v>41106</v>
      </c>
      <c r="C207" s="39">
        <v>65.47</v>
      </c>
      <c r="D207" s="40">
        <v>31.297999999999998</v>
      </c>
      <c r="E207" s="40">
        <v>99.918999999999997</v>
      </c>
      <c r="F207" s="40">
        <v>21.323</v>
      </c>
      <c r="G207" s="40">
        <v>0</v>
      </c>
      <c r="H207" s="40">
        <v>108.71</v>
      </c>
      <c r="I207" s="40">
        <v>0</v>
      </c>
      <c r="J207" s="39">
        <v>0</v>
      </c>
      <c r="K207" s="42">
        <f t="shared" si="7"/>
        <v>326.72000000000003</v>
      </c>
      <c r="M207" s="56">
        <v>17.45</v>
      </c>
    </row>
    <row r="208" spans="1:13" x14ac:dyDescent="0.2">
      <c r="A208" s="4">
        <f t="shared" si="6"/>
        <v>7</v>
      </c>
      <c r="B208" s="35">
        <v>41107</v>
      </c>
      <c r="C208" s="39">
        <v>115.321</v>
      </c>
      <c r="D208" s="40">
        <v>2.9390000000000001</v>
      </c>
      <c r="E208" s="40">
        <v>95.555999999999997</v>
      </c>
      <c r="F208" s="40">
        <v>54.311999999999998</v>
      </c>
      <c r="G208" s="40">
        <v>0</v>
      </c>
      <c r="H208" s="40">
        <v>121.673</v>
      </c>
      <c r="I208" s="40">
        <v>0</v>
      </c>
      <c r="J208" s="39">
        <v>0</v>
      </c>
      <c r="K208" s="42">
        <f t="shared" si="7"/>
        <v>389.80099999999999</v>
      </c>
      <c r="M208" s="56">
        <v>19.95</v>
      </c>
    </row>
    <row r="209" spans="1:13" x14ac:dyDescent="0.2">
      <c r="A209" s="4">
        <f t="shared" si="6"/>
        <v>7</v>
      </c>
      <c r="B209" s="35">
        <v>41108</v>
      </c>
      <c r="C209" s="39">
        <v>101.21899999999999</v>
      </c>
      <c r="D209" s="40">
        <v>30.13</v>
      </c>
      <c r="E209" s="40">
        <v>85.759</v>
      </c>
      <c r="F209" s="40">
        <v>18.433</v>
      </c>
      <c r="G209" s="40">
        <v>0</v>
      </c>
      <c r="H209" s="40">
        <v>159.05699999999999</v>
      </c>
      <c r="I209" s="40">
        <v>0</v>
      </c>
      <c r="J209" s="39">
        <v>0</v>
      </c>
      <c r="K209" s="42">
        <f t="shared" si="7"/>
        <v>394.59799999999996</v>
      </c>
      <c r="M209" s="56">
        <v>19.600000000000001</v>
      </c>
    </row>
    <row r="210" spans="1:13" x14ac:dyDescent="0.2">
      <c r="A210" s="4">
        <f t="shared" si="6"/>
        <v>7</v>
      </c>
      <c r="B210" s="35">
        <v>41109</v>
      </c>
      <c r="C210" s="39">
        <v>101.077</v>
      </c>
      <c r="D210" s="40">
        <v>15.272</v>
      </c>
      <c r="E210" s="40">
        <v>99.433000000000007</v>
      </c>
      <c r="F210" s="40">
        <v>26.507000000000001</v>
      </c>
      <c r="G210" s="40">
        <v>0</v>
      </c>
      <c r="H210" s="40">
        <v>153.916</v>
      </c>
      <c r="I210" s="40">
        <v>0</v>
      </c>
      <c r="J210" s="39">
        <v>0</v>
      </c>
      <c r="K210" s="42">
        <f t="shared" si="7"/>
        <v>396.20500000000004</v>
      </c>
      <c r="M210" s="56">
        <v>19.399999999999999</v>
      </c>
    </row>
    <row r="211" spans="1:13" x14ac:dyDescent="0.2">
      <c r="A211" s="4">
        <f t="shared" si="6"/>
        <v>7</v>
      </c>
      <c r="B211" s="35">
        <v>41110</v>
      </c>
      <c r="C211" s="39">
        <v>121.505</v>
      </c>
      <c r="D211" s="40">
        <v>8.0449999999999999</v>
      </c>
      <c r="E211" s="40">
        <v>102.518</v>
      </c>
      <c r="F211" s="40">
        <v>72.227999999999994</v>
      </c>
      <c r="G211" s="40">
        <v>0.67900000000000005</v>
      </c>
      <c r="H211" s="40">
        <v>104.262</v>
      </c>
      <c r="I211" s="40">
        <v>0</v>
      </c>
      <c r="J211" s="39">
        <v>0</v>
      </c>
      <c r="K211" s="42">
        <f t="shared" si="7"/>
        <v>409.23699999999997</v>
      </c>
      <c r="M211" s="56">
        <v>20.45</v>
      </c>
    </row>
    <row r="212" spans="1:13" x14ac:dyDescent="0.2">
      <c r="A212" s="4">
        <f t="shared" si="6"/>
        <v>7</v>
      </c>
      <c r="B212" s="35">
        <v>41111</v>
      </c>
      <c r="C212" s="39">
        <v>81.122</v>
      </c>
      <c r="D212" s="40">
        <v>24.463999999999999</v>
      </c>
      <c r="E212" s="40">
        <v>88.488</v>
      </c>
      <c r="F212" s="40">
        <v>42.622999999999998</v>
      </c>
      <c r="G212" s="40">
        <v>0</v>
      </c>
      <c r="H212" s="40">
        <v>126.997</v>
      </c>
      <c r="I212" s="40">
        <v>0</v>
      </c>
      <c r="J212" s="39">
        <v>0</v>
      </c>
      <c r="K212" s="42">
        <f t="shared" si="7"/>
        <v>363.69400000000002</v>
      </c>
      <c r="M212" s="56">
        <v>18.2</v>
      </c>
    </row>
    <row r="213" spans="1:13" x14ac:dyDescent="0.2">
      <c r="A213" s="4">
        <f t="shared" si="6"/>
        <v>7</v>
      </c>
      <c r="B213" s="35">
        <v>41112</v>
      </c>
      <c r="C213" s="39">
        <v>64.998000000000005</v>
      </c>
      <c r="D213" s="40">
        <v>21.695</v>
      </c>
      <c r="E213" s="40">
        <v>95.778000000000006</v>
      </c>
      <c r="F213" s="40">
        <v>21.457999999999998</v>
      </c>
      <c r="G213" s="40">
        <v>0</v>
      </c>
      <c r="H213" s="40">
        <v>131.56899999999999</v>
      </c>
      <c r="I213" s="40">
        <v>0</v>
      </c>
      <c r="J213" s="39">
        <v>0</v>
      </c>
      <c r="K213" s="42">
        <f t="shared" si="7"/>
        <v>335.49799999999999</v>
      </c>
      <c r="M213" s="56">
        <v>17.3</v>
      </c>
    </row>
    <row r="214" spans="1:13" x14ac:dyDescent="0.2">
      <c r="A214" s="4">
        <f t="shared" si="6"/>
        <v>7</v>
      </c>
      <c r="B214" s="35">
        <v>41113</v>
      </c>
      <c r="C214" s="39">
        <v>100.342</v>
      </c>
      <c r="D214" s="40">
        <v>27.34</v>
      </c>
      <c r="E214" s="40">
        <v>107.663</v>
      </c>
      <c r="F214" s="40">
        <v>54.613999999999997</v>
      </c>
      <c r="G214" s="40">
        <v>0.17499999999999999</v>
      </c>
      <c r="H214" s="40">
        <v>101.895</v>
      </c>
      <c r="I214" s="40">
        <v>0</v>
      </c>
      <c r="J214" s="39">
        <v>0</v>
      </c>
      <c r="K214" s="42">
        <f t="shared" si="7"/>
        <v>392.029</v>
      </c>
      <c r="M214" s="56">
        <v>19.95</v>
      </c>
    </row>
    <row r="215" spans="1:13" x14ac:dyDescent="0.2">
      <c r="A215" s="4">
        <f t="shared" si="6"/>
        <v>7</v>
      </c>
      <c r="B215" s="35">
        <v>41114</v>
      </c>
      <c r="C215" s="39">
        <v>97.442999999999998</v>
      </c>
      <c r="D215" s="40">
        <v>29.617000000000001</v>
      </c>
      <c r="E215" s="40">
        <v>102.797</v>
      </c>
      <c r="F215" s="40">
        <v>103.881</v>
      </c>
      <c r="G215" s="40">
        <v>2.6480000000000001</v>
      </c>
      <c r="H215" s="40">
        <v>60.84</v>
      </c>
      <c r="I215" s="40">
        <v>0</v>
      </c>
      <c r="J215" s="39">
        <v>0</v>
      </c>
      <c r="K215" s="42">
        <f t="shared" si="7"/>
        <v>397.226</v>
      </c>
      <c r="M215" s="56">
        <v>19.350000000000001</v>
      </c>
    </row>
    <row r="216" spans="1:13" x14ac:dyDescent="0.2">
      <c r="A216" s="4">
        <f t="shared" si="6"/>
        <v>7</v>
      </c>
      <c r="B216" s="35">
        <v>41115</v>
      </c>
      <c r="C216" s="39">
        <v>97.046000000000006</v>
      </c>
      <c r="D216" s="40">
        <v>30.899000000000001</v>
      </c>
      <c r="E216" s="40">
        <v>105.58199999999999</v>
      </c>
      <c r="F216" s="40">
        <v>31.09</v>
      </c>
      <c r="G216" s="40">
        <v>0</v>
      </c>
      <c r="H216" s="40">
        <v>136.43700000000001</v>
      </c>
      <c r="I216" s="40">
        <v>0</v>
      </c>
      <c r="J216" s="39">
        <v>0</v>
      </c>
      <c r="K216" s="42">
        <f t="shared" si="7"/>
        <v>401.05399999999997</v>
      </c>
      <c r="M216" s="56">
        <v>19.3</v>
      </c>
    </row>
    <row r="217" spans="1:13" x14ac:dyDescent="0.2">
      <c r="A217" s="4">
        <f t="shared" si="6"/>
        <v>7</v>
      </c>
      <c r="B217" s="35">
        <v>41116</v>
      </c>
      <c r="C217" s="39">
        <v>107.742</v>
      </c>
      <c r="D217" s="40">
        <v>26.288</v>
      </c>
      <c r="E217" s="40">
        <v>96.171999999999997</v>
      </c>
      <c r="F217" s="40">
        <v>41.73</v>
      </c>
      <c r="G217" s="40">
        <v>0</v>
      </c>
      <c r="H217" s="40">
        <v>124.045</v>
      </c>
      <c r="I217" s="40">
        <v>0</v>
      </c>
      <c r="J217" s="39">
        <v>0</v>
      </c>
      <c r="K217" s="42">
        <f t="shared" si="7"/>
        <v>395.97700000000003</v>
      </c>
      <c r="M217" s="56">
        <v>19.399999999999999</v>
      </c>
    </row>
    <row r="218" spans="1:13" x14ac:dyDescent="0.2">
      <c r="A218" s="4">
        <f t="shared" si="6"/>
        <v>7</v>
      </c>
      <c r="B218" s="35">
        <v>41117</v>
      </c>
      <c r="C218" s="39">
        <v>116.67400000000001</v>
      </c>
      <c r="D218" s="40">
        <v>33.999000000000002</v>
      </c>
      <c r="E218" s="40">
        <v>91.5</v>
      </c>
      <c r="F218" s="40">
        <v>92.512</v>
      </c>
      <c r="G218" s="40">
        <v>0</v>
      </c>
      <c r="H218" s="40">
        <v>76.06</v>
      </c>
      <c r="I218" s="40">
        <v>0</v>
      </c>
      <c r="J218" s="39">
        <v>0</v>
      </c>
      <c r="K218" s="42">
        <f t="shared" si="7"/>
        <v>410.745</v>
      </c>
      <c r="M218" s="56">
        <v>19.45</v>
      </c>
    </row>
    <row r="219" spans="1:13" x14ac:dyDescent="0.2">
      <c r="A219" s="4">
        <f t="shared" si="6"/>
        <v>7</v>
      </c>
      <c r="B219" s="35">
        <v>41118</v>
      </c>
      <c r="C219" s="39">
        <v>83.152000000000001</v>
      </c>
      <c r="D219" s="40">
        <v>20.817</v>
      </c>
      <c r="E219" s="40">
        <v>123.1</v>
      </c>
      <c r="F219" s="40">
        <v>61.030999999999999</v>
      </c>
      <c r="G219" s="40">
        <v>0</v>
      </c>
      <c r="H219" s="40">
        <v>94.451999999999998</v>
      </c>
      <c r="I219" s="40">
        <v>0</v>
      </c>
      <c r="J219" s="39">
        <v>0.26600000000000001</v>
      </c>
      <c r="K219" s="42">
        <f t="shared" si="7"/>
        <v>382.81799999999998</v>
      </c>
      <c r="M219" s="56">
        <v>18.5</v>
      </c>
    </row>
    <row r="220" spans="1:13" x14ac:dyDescent="0.2">
      <c r="A220" s="4">
        <f t="shared" si="6"/>
        <v>7</v>
      </c>
      <c r="B220" s="35">
        <v>41119</v>
      </c>
      <c r="C220" s="39">
        <v>46.469000000000001</v>
      </c>
      <c r="D220" s="40">
        <v>4.8419999999999996</v>
      </c>
      <c r="E220" s="40">
        <v>163.75</v>
      </c>
      <c r="F220" s="40">
        <v>69.248999999999995</v>
      </c>
      <c r="G220" s="40">
        <v>1.944</v>
      </c>
      <c r="H220" s="40">
        <v>57.453000000000003</v>
      </c>
      <c r="I220" s="40">
        <v>0</v>
      </c>
      <c r="J220" s="39">
        <v>0</v>
      </c>
      <c r="K220" s="42">
        <f t="shared" si="7"/>
        <v>343.70699999999999</v>
      </c>
      <c r="M220" s="56">
        <v>18.100000000000001</v>
      </c>
    </row>
    <row r="221" spans="1:13" x14ac:dyDescent="0.2">
      <c r="A221" s="4">
        <f t="shared" si="6"/>
        <v>7</v>
      </c>
      <c r="B221" s="35">
        <v>41120</v>
      </c>
      <c r="C221" s="39">
        <v>68.838999999999999</v>
      </c>
      <c r="D221" s="40">
        <v>2.1309999999999998</v>
      </c>
      <c r="E221" s="40">
        <v>186.8</v>
      </c>
      <c r="F221" s="40">
        <v>96.715000000000003</v>
      </c>
      <c r="G221" s="40">
        <v>0</v>
      </c>
      <c r="H221" s="40">
        <v>45.343000000000004</v>
      </c>
      <c r="I221" s="40">
        <v>0</v>
      </c>
      <c r="J221" s="39">
        <v>0</v>
      </c>
      <c r="K221" s="42">
        <f t="shared" si="7"/>
        <v>399.82800000000003</v>
      </c>
      <c r="M221" s="56">
        <v>20.350000000000001</v>
      </c>
    </row>
    <row r="222" spans="1:13" x14ac:dyDescent="0.2">
      <c r="A222" s="4">
        <f t="shared" si="6"/>
        <v>7</v>
      </c>
      <c r="B222" s="35">
        <v>41121</v>
      </c>
      <c r="C222" s="39">
        <v>82.709000000000003</v>
      </c>
      <c r="D222" s="40">
        <v>0</v>
      </c>
      <c r="E222" s="40">
        <v>172.99299999999999</v>
      </c>
      <c r="F222" s="40">
        <v>123.398</v>
      </c>
      <c r="G222" s="40">
        <v>4.569</v>
      </c>
      <c r="H222" s="40">
        <v>26.036999999999999</v>
      </c>
      <c r="I222" s="40">
        <v>0</v>
      </c>
      <c r="J222" s="39">
        <v>0</v>
      </c>
      <c r="K222" s="42">
        <f t="shared" si="7"/>
        <v>409.70600000000002</v>
      </c>
      <c r="M222" s="56">
        <v>20.5</v>
      </c>
    </row>
    <row r="223" spans="1:13" x14ac:dyDescent="0.2">
      <c r="A223" s="4">
        <f t="shared" si="6"/>
        <v>8</v>
      </c>
      <c r="B223" s="35">
        <v>41122</v>
      </c>
      <c r="C223" s="39">
        <v>71.632000000000005</v>
      </c>
      <c r="D223" s="40">
        <v>0</v>
      </c>
      <c r="E223" s="40">
        <v>184.03</v>
      </c>
      <c r="F223" s="40">
        <v>132.471</v>
      </c>
      <c r="G223" s="40">
        <v>0</v>
      </c>
      <c r="H223" s="40">
        <v>18.402000000000001</v>
      </c>
      <c r="I223" s="40">
        <v>0</v>
      </c>
      <c r="J223" s="39">
        <v>0</v>
      </c>
      <c r="K223" s="42">
        <f t="shared" si="7"/>
        <v>406.53500000000003</v>
      </c>
      <c r="M223" s="56">
        <v>19.95</v>
      </c>
    </row>
    <row r="224" spans="1:13" x14ac:dyDescent="0.2">
      <c r="A224" s="4">
        <f t="shared" si="6"/>
        <v>8</v>
      </c>
      <c r="B224" s="35">
        <v>41123</v>
      </c>
      <c r="C224" s="39">
        <v>80.400999999999996</v>
      </c>
      <c r="D224" s="40">
        <v>1.3140000000000001</v>
      </c>
      <c r="E224" s="40">
        <v>176.47200000000001</v>
      </c>
      <c r="F224" s="40">
        <v>134.059</v>
      </c>
      <c r="G224" s="40">
        <v>0</v>
      </c>
      <c r="H224" s="40">
        <v>16.538</v>
      </c>
      <c r="I224" s="40">
        <v>0</v>
      </c>
      <c r="J224" s="39">
        <v>0</v>
      </c>
      <c r="K224" s="42">
        <f t="shared" si="7"/>
        <v>408.78399999999999</v>
      </c>
      <c r="M224" s="56">
        <v>20.6</v>
      </c>
    </row>
    <row r="225" spans="1:23" x14ac:dyDescent="0.2">
      <c r="A225" s="4">
        <f t="shared" si="6"/>
        <v>8</v>
      </c>
      <c r="B225" s="35">
        <v>41124</v>
      </c>
      <c r="C225" s="39">
        <v>56.027999999999999</v>
      </c>
      <c r="D225" s="40">
        <v>27.283999999999999</v>
      </c>
      <c r="E225" s="40">
        <v>167.233</v>
      </c>
      <c r="F225" s="40">
        <v>137.37899999999999</v>
      </c>
      <c r="G225" s="40">
        <v>0</v>
      </c>
      <c r="H225" s="40">
        <v>15.225</v>
      </c>
      <c r="I225" s="40">
        <v>0</v>
      </c>
      <c r="J225" s="39">
        <v>0</v>
      </c>
      <c r="K225" s="42">
        <f t="shared" si="7"/>
        <v>403.149</v>
      </c>
      <c r="M225" s="56">
        <v>19.7</v>
      </c>
    </row>
    <row r="226" spans="1:23" x14ac:dyDescent="0.2">
      <c r="A226" s="4">
        <f t="shared" si="6"/>
        <v>8</v>
      </c>
      <c r="B226" s="35">
        <v>41125</v>
      </c>
      <c r="C226" s="39">
        <v>45.939</v>
      </c>
      <c r="D226" s="40">
        <v>25.789000000000001</v>
      </c>
      <c r="E226" s="40">
        <v>145.28899999999999</v>
      </c>
      <c r="F226" s="40">
        <v>119.509</v>
      </c>
      <c r="G226" s="40">
        <v>6.375</v>
      </c>
      <c r="H226" s="40">
        <v>17.294</v>
      </c>
      <c r="I226" s="40">
        <v>0</v>
      </c>
      <c r="J226" s="39">
        <v>0</v>
      </c>
      <c r="K226" s="42">
        <f t="shared" si="7"/>
        <v>360.19499999999999</v>
      </c>
      <c r="M226" s="57">
        <v>18.7</v>
      </c>
      <c r="N226" s="7"/>
      <c r="O226" s="7"/>
      <c r="P226" s="7"/>
      <c r="Q226" s="7"/>
      <c r="R226" s="7"/>
      <c r="S226" s="7"/>
      <c r="T226" s="7"/>
      <c r="U226" s="7"/>
      <c r="V226" s="7"/>
      <c r="W226" s="7"/>
    </row>
    <row r="227" spans="1:23" x14ac:dyDescent="0.2">
      <c r="A227" s="4">
        <f t="shared" si="6"/>
        <v>8</v>
      </c>
      <c r="B227" s="35">
        <v>41126</v>
      </c>
      <c r="C227" s="39">
        <v>43.582000000000001</v>
      </c>
      <c r="D227" s="40">
        <v>1.663</v>
      </c>
      <c r="E227" s="40">
        <v>170.04499999999999</v>
      </c>
      <c r="F227" s="40">
        <v>77.837000000000003</v>
      </c>
      <c r="G227" s="40">
        <v>0</v>
      </c>
      <c r="H227" s="40">
        <v>54.584000000000003</v>
      </c>
      <c r="I227" s="40">
        <v>0</v>
      </c>
      <c r="J227" s="39">
        <v>0</v>
      </c>
      <c r="K227" s="42">
        <f t="shared" si="7"/>
        <v>347.71100000000001</v>
      </c>
      <c r="M227" s="57">
        <v>17.899999999999999</v>
      </c>
      <c r="N227" s="7"/>
      <c r="O227" s="7"/>
      <c r="P227" s="7"/>
      <c r="Q227" s="7"/>
      <c r="R227" s="7"/>
      <c r="S227" s="7"/>
      <c r="T227" s="7"/>
      <c r="U227" s="7"/>
      <c r="V227" s="7"/>
      <c r="W227" s="7"/>
    </row>
    <row r="228" spans="1:23" x14ac:dyDescent="0.2">
      <c r="A228" s="4">
        <f t="shared" si="6"/>
        <v>8</v>
      </c>
      <c r="B228" s="35">
        <v>41127</v>
      </c>
      <c r="C228" s="39">
        <v>50.655000000000001</v>
      </c>
      <c r="D228" s="40">
        <v>33.527000000000001</v>
      </c>
      <c r="E228" s="40">
        <v>151.4</v>
      </c>
      <c r="F228" s="40">
        <v>34.960999999999999</v>
      </c>
      <c r="G228" s="40">
        <v>0</v>
      </c>
      <c r="H228" s="40">
        <v>106.90600000000001</v>
      </c>
      <c r="I228" s="40">
        <v>0</v>
      </c>
      <c r="J228" s="39">
        <v>0</v>
      </c>
      <c r="K228" s="42">
        <f t="shared" si="7"/>
        <v>377.44900000000001</v>
      </c>
      <c r="M228" s="57">
        <v>19.3</v>
      </c>
      <c r="N228" s="7"/>
      <c r="O228" s="7"/>
      <c r="P228" s="7"/>
      <c r="Q228" s="7"/>
      <c r="R228" s="7"/>
      <c r="S228" s="7"/>
      <c r="T228" s="7"/>
      <c r="U228" s="7"/>
      <c r="V228" s="7"/>
      <c r="W228" s="7"/>
    </row>
    <row r="229" spans="1:23" x14ac:dyDescent="0.2">
      <c r="A229" s="4">
        <f t="shared" si="6"/>
        <v>8</v>
      </c>
      <c r="B229" s="35">
        <v>41128</v>
      </c>
      <c r="C229" s="39">
        <v>36.152000000000001</v>
      </c>
      <c r="D229" s="40">
        <v>34.384999999999998</v>
      </c>
      <c r="E229" s="40">
        <v>154.77000000000001</v>
      </c>
      <c r="F229" s="40">
        <v>85.622</v>
      </c>
      <c r="G229" s="40">
        <v>0</v>
      </c>
      <c r="H229" s="40">
        <v>81.77</v>
      </c>
      <c r="I229" s="40">
        <v>0</v>
      </c>
      <c r="J229" s="39">
        <v>0</v>
      </c>
      <c r="K229" s="42">
        <f t="shared" si="7"/>
        <v>392.69900000000001</v>
      </c>
      <c r="M229" s="57">
        <v>20.149999999999999</v>
      </c>
      <c r="N229" s="7"/>
      <c r="O229" s="7"/>
      <c r="P229" s="7"/>
      <c r="Q229" s="7"/>
      <c r="R229" s="7"/>
      <c r="S229" s="7"/>
      <c r="T229" s="7"/>
      <c r="U229" s="7"/>
      <c r="V229" s="7"/>
      <c r="W229" s="7"/>
    </row>
    <row r="230" spans="1:23" x14ac:dyDescent="0.2">
      <c r="A230" s="4">
        <f t="shared" si="6"/>
        <v>8</v>
      </c>
      <c r="B230" s="35">
        <v>41129</v>
      </c>
      <c r="C230" s="39">
        <v>35.301000000000002</v>
      </c>
      <c r="D230" s="40">
        <v>26.934000000000001</v>
      </c>
      <c r="E230" s="40">
        <v>161.726</v>
      </c>
      <c r="F230" s="40">
        <v>32.046999999999997</v>
      </c>
      <c r="G230" s="40">
        <v>0</v>
      </c>
      <c r="H230" s="40">
        <v>139.59299999999999</v>
      </c>
      <c r="I230" s="40">
        <v>0</v>
      </c>
      <c r="J230" s="39">
        <v>0</v>
      </c>
      <c r="K230" s="42">
        <f t="shared" si="7"/>
        <v>395.601</v>
      </c>
      <c r="M230" s="57">
        <v>20</v>
      </c>
      <c r="N230" s="7"/>
      <c r="O230" s="7"/>
      <c r="P230" s="7"/>
      <c r="Q230" s="7"/>
      <c r="R230" s="7"/>
      <c r="S230" s="7"/>
      <c r="T230" s="7"/>
      <c r="U230" s="7"/>
      <c r="V230" s="7"/>
      <c r="W230" s="7"/>
    </row>
    <row r="231" spans="1:23" x14ac:dyDescent="0.2">
      <c r="A231" s="4">
        <f t="shared" si="6"/>
        <v>8</v>
      </c>
      <c r="B231" s="35">
        <v>41130</v>
      </c>
      <c r="C231" s="39">
        <v>45.558999999999997</v>
      </c>
      <c r="D231" s="40">
        <v>22.029</v>
      </c>
      <c r="E231" s="40">
        <v>180.98</v>
      </c>
      <c r="F231" s="40">
        <v>7.3869999999999996</v>
      </c>
      <c r="G231" s="40">
        <v>0</v>
      </c>
      <c r="H231" s="40">
        <v>157.227</v>
      </c>
      <c r="I231" s="40">
        <v>0</v>
      </c>
      <c r="J231" s="39">
        <v>0</v>
      </c>
      <c r="K231" s="42">
        <f t="shared" si="7"/>
        <v>413.18200000000002</v>
      </c>
      <c r="M231" s="57">
        <v>21.25</v>
      </c>
      <c r="N231" s="7"/>
      <c r="O231" s="7"/>
      <c r="P231" s="7"/>
      <c r="Q231" s="7"/>
      <c r="R231" s="7"/>
      <c r="S231" s="7"/>
      <c r="T231" s="7"/>
      <c r="U231" s="7"/>
      <c r="V231" s="7"/>
      <c r="W231" s="7"/>
    </row>
    <row r="232" spans="1:23" x14ac:dyDescent="0.2">
      <c r="A232" s="4">
        <f t="shared" si="6"/>
        <v>8</v>
      </c>
      <c r="B232" s="35">
        <v>41131</v>
      </c>
      <c r="C232" s="39">
        <v>46.741</v>
      </c>
      <c r="D232" s="40">
        <v>15.975</v>
      </c>
      <c r="E232" s="40">
        <v>191.91499999999999</v>
      </c>
      <c r="F232" s="40">
        <v>35.807000000000002</v>
      </c>
      <c r="G232" s="40">
        <v>0</v>
      </c>
      <c r="H232" s="40">
        <v>111.36199999999999</v>
      </c>
      <c r="I232" s="40">
        <v>0</v>
      </c>
      <c r="J232" s="39">
        <v>0</v>
      </c>
      <c r="K232" s="42">
        <f t="shared" si="7"/>
        <v>401.79999999999995</v>
      </c>
      <c r="M232" s="57">
        <v>20.25</v>
      </c>
      <c r="N232" s="7"/>
      <c r="O232" s="7"/>
      <c r="P232" s="7"/>
      <c r="Q232" s="7"/>
      <c r="R232" s="7"/>
      <c r="S232" s="7"/>
      <c r="T232" s="7"/>
      <c r="U232" s="7"/>
      <c r="V232" s="7"/>
      <c r="W232" s="7"/>
    </row>
    <row r="233" spans="1:23" x14ac:dyDescent="0.2">
      <c r="A233" s="4">
        <f t="shared" si="6"/>
        <v>8</v>
      </c>
      <c r="B233" s="35">
        <v>41132</v>
      </c>
      <c r="C233" s="39">
        <v>42.162999999999997</v>
      </c>
      <c r="D233" s="40">
        <v>8.9670000000000005</v>
      </c>
      <c r="E233" s="40">
        <v>166.69800000000001</v>
      </c>
      <c r="F233" s="40">
        <v>17.597000000000001</v>
      </c>
      <c r="G233" s="40">
        <v>0.44800000000000001</v>
      </c>
      <c r="H233" s="40">
        <v>134.06299999999999</v>
      </c>
      <c r="I233" s="40">
        <v>0</v>
      </c>
      <c r="J233" s="39">
        <v>4.6070000000000002</v>
      </c>
      <c r="K233" s="42">
        <f t="shared" si="7"/>
        <v>374.54300000000006</v>
      </c>
      <c r="M233" s="57">
        <v>19</v>
      </c>
      <c r="N233" s="7"/>
      <c r="O233" s="7"/>
      <c r="P233" s="7"/>
      <c r="Q233" s="7"/>
      <c r="R233" s="7"/>
      <c r="S233" s="7"/>
      <c r="T233" s="7"/>
      <c r="U233" s="7"/>
      <c r="V233" s="7"/>
      <c r="W233" s="7"/>
    </row>
    <row r="234" spans="1:23" x14ac:dyDescent="0.2">
      <c r="A234" s="4">
        <f t="shared" si="6"/>
        <v>8</v>
      </c>
      <c r="B234" s="35">
        <v>41133</v>
      </c>
      <c r="C234" s="39">
        <v>53.968000000000004</v>
      </c>
      <c r="D234" s="40">
        <v>13.614000000000001</v>
      </c>
      <c r="E234" s="40">
        <v>137.821</v>
      </c>
      <c r="F234" s="40">
        <v>21.402000000000001</v>
      </c>
      <c r="G234" s="40">
        <v>0</v>
      </c>
      <c r="H234" s="40">
        <v>114.11799999999999</v>
      </c>
      <c r="I234" s="40">
        <v>0.879</v>
      </c>
      <c r="J234" s="39">
        <v>0.36499999999999999</v>
      </c>
      <c r="K234" s="42">
        <f t="shared" si="7"/>
        <v>342.16700000000003</v>
      </c>
      <c r="M234" s="57">
        <v>18.850000000000001</v>
      </c>
      <c r="N234" s="7"/>
      <c r="O234" s="7"/>
      <c r="P234" s="7"/>
      <c r="Q234" s="7"/>
      <c r="R234" s="7"/>
      <c r="S234" s="7"/>
      <c r="T234" s="7"/>
      <c r="U234" s="7"/>
      <c r="V234" s="7"/>
      <c r="W234" s="7"/>
    </row>
    <row r="235" spans="1:23" x14ac:dyDescent="0.2">
      <c r="A235" s="4">
        <f t="shared" si="6"/>
        <v>8</v>
      </c>
      <c r="B235" s="35">
        <v>41134</v>
      </c>
      <c r="C235" s="39">
        <v>52.962000000000003</v>
      </c>
      <c r="D235" s="40">
        <v>9.9160000000000004</v>
      </c>
      <c r="E235" s="40">
        <v>179.142</v>
      </c>
      <c r="F235" s="40">
        <v>49.348999999999997</v>
      </c>
      <c r="G235" s="40">
        <v>0</v>
      </c>
      <c r="H235" s="40">
        <v>113.245</v>
      </c>
      <c r="I235" s="40">
        <v>0</v>
      </c>
      <c r="J235" s="39">
        <v>1.458</v>
      </c>
      <c r="K235" s="42">
        <f t="shared" si="7"/>
        <v>406.072</v>
      </c>
      <c r="M235" s="57">
        <v>20.85</v>
      </c>
      <c r="N235" s="7"/>
      <c r="O235" s="7"/>
      <c r="P235" s="7"/>
      <c r="Q235" s="7"/>
      <c r="R235" s="7"/>
      <c r="S235" s="7"/>
      <c r="T235" s="7"/>
      <c r="U235" s="7"/>
      <c r="V235" s="7"/>
      <c r="W235" s="7"/>
    </row>
    <row r="236" spans="1:23" x14ac:dyDescent="0.2">
      <c r="A236" s="4">
        <f t="shared" si="6"/>
        <v>8</v>
      </c>
      <c r="B236" s="35">
        <v>41135</v>
      </c>
      <c r="C236" s="39">
        <v>61.427999999999997</v>
      </c>
      <c r="D236" s="40">
        <v>0.41</v>
      </c>
      <c r="E236" s="40">
        <v>170.363</v>
      </c>
      <c r="F236" s="40">
        <v>28.213000000000001</v>
      </c>
      <c r="G236" s="40">
        <v>0</v>
      </c>
      <c r="H236" s="40">
        <v>141.96</v>
      </c>
      <c r="I236" s="40">
        <v>0</v>
      </c>
      <c r="J236" s="39">
        <v>0</v>
      </c>
      <c r="K236" s="42">
        <f t="shared" si="7"/>
        <v>402.37400000000002</v>
      </c>
      <c r="M236" s="57">
        <v>20.65</v>
      </c>
      <c r="N236" s="7"/>
      <c r="O236" s="7"/>
      <c r="P236" s="7"/>
      <c r="Q236" s="7"/>
      <c r="R236" s="7"/>
      <c r="S236" s="7"/>
      <c r="T236" s="7"/>
      <c r="U236" s="7"/>
      <c r="V236" s="7"/>
      <c r="W236" s="7"/>
    </row>
    <row r="237" spans="1:23" x14ac:dyDescent="0.2">
      <c r="A237" s="4">
        <f t="shared" si="6"/>
        <v>8</v>
      </c>
      <c r="B237" s="35">
        <v>41136</v>
      </c>
      <c r="C237" s="39">
        <v>51.872999999999998</v>
      </c>
      <c r="D237" s="40">
        <v>0</v>
      </c>
      <c r="E237" s="40">
        <v>174.34399999999999</v>
      </c>
      <c r="F237" s="40">
        <v>64.057000000000002</v>
      </c>
      <c r="G237" s="40">
        <v>0</v>
      </c>
      <c r="H237" s="40">
        <v>77.403999999999996</v>
      </c>
      <c r="I237" s="40">
        <v>0</v>
      </c>
      <c r="J237" s="39">
        <v>0</v>
      </c>
      <c r="K237" s="42">
        <f t="shared" si="7"/>
        <v>367.678</v>
      </c>
      <c r="M237" s="57">
        <v>19.05</v>
      </c>
      <c r="N237" s="7"/>
      <c r="O237" s="7"/>
      <c r="P237" s="7"/>
      <c r="Q237" s="7"/>
      <c r="R237" s="7"/>
      <c r="S237" s="7"/>
      <c r="T237" s="7"/>
      <c r="U237" s="7"/>
      <c r="V237" s="7"/>
      <c r="W237" s="7"/>
    </row>
    <row r="238" spans="1:23" x14ac:dyDescent="0.2">
      <c r="A238" s="4">
        <f t="shared" si="6"/>
        <v>8</v>
      </c>
      <c r="B238" s="35">
        <v>41137</v>
      </c>
      <c r="C238" s="39">
        <v>61.668999999999997</v>
      </c>
      <c r="D238" s="40">
        <v>0</v>
      </c>
      <c r="E238" s="40">
        <v>185.99600000000001</v>
      </c>
      <c r="F238" s="40">
        <v>99.978999999999999</v>
      </c>
      <c r="G238" s="40">
        <v>0</v>
      </c>
      <c r="H238" s="40">
        <v>48.87</v>
      </c>
      <c r="I238" s="40">
        <v>0.51</v>
      </c>
      <c r="J238" s="39">
        <v>0</v>
      </c>
      <c r="K238" s="42">
        <f t="shared" si="7"/>
        <v>397.024</v>
      </c>
      <c r="M238" s="57">
        <v>19.350000000000001</v>
      </c>
      <c r="N238" s="7"/>
      <c r="O238" s="7"/>
      <c r="P238" s="7"/>
      <c r="Q238" s="7"/>
      <c r="R238" s="7"/>
      <c r="S238" s="7"/>
      <c r="T238" s="7"/>
      <c r="U238" s="7"/>
      <c r="V238" s="7"/>
      <c r="W238" s="7"/>
    </row>
    <row r="239" spans="1:23" x14ac:dyDescent="0.2">
      <c r="A239" s="4">
        <f t="shared" si="6"/>
        <v>8</v>
      </c>
      <c r="B239" s="35">
        <v>41138</v>
      </c>
      <c r="C239" s="39">
        <v>53.643999999999998</v>
      </c>
      <c r="D239" s="40">
        <v>0</v>
      </c>
      <c r="E239" s="40">
        <v>187.999</v>
      </c>
      <c r="F239" s="40">
        <v>106.041</v>
      </c>
      <c r="G239" s="40">
        <v>0</v>
      </c>
      <c r="H239" s="40">
        <v>54.844999999999999</v>
      </c>
      <c r="I239" s="40">
        <v>0</v>
      </c>
      <c r="J239" s="39">
        <v>0</v>
      </c>
      <c r="K239" s="42">
        <f t="shared" si="7"/>
        <v>402.529</v>
      </c>
      <c r="M239" s="57">
        <v>19.600000000000001</v>
      </c>
      <c r="N239" s="7"/>
      <c r="O239" s="7"/>
      <c r="P239" s="7"/>
      <c r="Q239" s="7"/>
      <c r="R239" s="7"/>
      <c r="S239" s="7"/>
      <c r="T239" s="7"/>
      <c r="U239" s="7"/>
      <c r="V239" s="7"/>
      <c r="W239" s="7"/>
    </row>
    <row r="240" spans="1:23" x14ac:dyDescent="0.2">
      <c r="A240" s="4">
        <f t="shared" si="6"/>
        <v>8</v>
      </c>
      <c r="B240" s="35">
        <v>41139</v>
      </c>
      <c r="C240" s="39">
        <v>42.838000000000001</v>
      </c>
      <c r="D240" s="40">
        <v>18.148</v>
      </c>
      <c r="E240" s="40">
        <v>155.18700000000001</v>
      </c>
      <c r="F240" s="40">
        <v>20.437000000000001</v>
      </c>
      <c r="G240" s="40">
        <v>0</v>
      </c>
      <c r="H240" s="40">
        <v>140.191</v>
      </c>
      <c r="I240" s="40">
        <v>0</v>
      </c>
      <c r="J240" s="39">
        <v>0</v>
      </c>
      <c r="K240" s="42">
        <f t="shared" si="7"/>
        <v>376.80100000000004</v>
      </c>
      <c r="M240" s="57">
        <v>18.3</v>
      </c>
      <c r="N240" s="7"/>
      <c r="O240" s="7"/>
      <c r="P240" s="7"/>
      <c r="Q240" s="7"/>
      <c r="R240" s="7"/>
      <c r="S240" s="7"/>
      <c r="T240" s="7"/>
      <c r="U240" s="7"/>
      <c r="V240" s="7"/>
      <c r="W240" s="7"/>
    </row>
    <row r="241" spans="1:23" x14ac:dyDescent="0.2">
      <c r="A241" s="4">
        <f t="shared" si="6"/>
        <v>8</v>
      </c>
      <c r="B241" s="35">
        <v>41140</v>
      </c>
      <c r="C241" s="39">
        <v>18.308</v>
      </c>
      <c r="D241" s="40">
        <v>3.8260000000000001</v>
      </c>
      <c r="E241" s="40">
        <v>162.81200000000001</v>
      </c>
      <c r="F241" s="40">
        <v>0</v>
      </c>
      <c r="G241" s="40">
        <v>0</v>
      </c>
      <c r="H241" s="40">
        <v>147.23099999999999</v>
      </c>
      <c r="I241" s="40">
        <v>0</v>
      </c>
      <c r="J241" s="39">
        <v>0</v>
      </c>
      <c r="K241" s="42">
        <f t="shared" si="7"/>
        <v>332.17700000000002</v>
      </c>
      <c r="M241" s="57">
        <v>18.149999999999999</v>
      </c>
      <c r="N241" s="7"/>
      <c r="O241" s="7"/>
      <c r="P241" s="7"/>
      <c r="Q241" s="7"/>
      <c r="R241" s="7"/>
      <c r="S241" s="7"/>
      <c r="T241" s="7"/>
      <c r="U241" s="7"/>
      <c r="V241" s="7"/>
      <c r="W241" s="7"/>
    </row>
    <row r="242" spans="1:23" x14ac:dyDescent="0.2">
      <c r="A242" s="4">
        <f t="shared" si="6"/>
        <v>8</v>
      </c>
      <c r="B242" s="35">
        <v>41141</v>
      </c>
      <c r="C242" s="39">
        <v>44.695</v>
      </c>
      <c r="D242" s="40">
        <v>7.2999999999999995E-2</v>
      </c>
      <c r="E242" s="40">
        <v>182.67099999999999</v>
      </c>
      <c r="F242" s="40">
        <v>16.024000000000001</v>
      </c>
      <c r="G242" s="40">
        <v>0</v>
      </c>
      <c r="H242" s="40">
        <v>147.88900000000001</v>
      </c>
      <c r="I242" s="40">
        <v>0</v>
      </c>
      <c r="J242" s="39">
        <v>0</v>
      </c>
      <c r="K242" s="42">
        <f t="shared" si="7"/>
        <v>391.35199999999998</v>
      </c>
      <c r="M242" s="57">
        <v>20.5</v>
      </c>
      <c r="N242" s="7"/>
      <c r="O242" s="7"/>
      <c r="P242" s="7"/>
      <c r="Q242" s="7"/>
      <c r="R242" s="7"/>
      <c r="S242" s="7"/>
      <c r="T242" s="7"/>
      <c r="U242" s="7"/>
      <c r="V242" s="7"/>
      <c r="W242" s="7"/>
    </row>
    <row r="243" spans="1:23" x14ac:dyDescent="0.2">
      <c r="A243" s="4">
        <f t="shared" si="6"/>
        <v>8</v>
      </c>
      <c r="B243" s="35">
        <v>41142</v>
      </c>
      <c r="C243" s="39">
        <v>48.38</v>
      </c>
      <c r="D243" s="40">
        <v>3.3450000000000002</v>
      </c>
      <c r="E243" s="40">
        <v>176.67500000000001</v>
      </c>
      <c r="F243" s="40">
        <v>17.853000000000002</v>
      </c>
      <c r="G243" s="40">
        <v>0</v>
      </c>
      <c r="H243" s="40">
        <v>148.297</v>
      </c>
      <c r="I243" s="40">
        <v>0</v>
      </c>
      <c r="J243" s="39">
        <v>0</v>
      </c>
      <c r="K243" s="42">
        <f t="shared" si="7"/>
        <v>394.55</v>
      </c>
      <c r="M243" s="57">
        <v>19.95</v>
      </c>
      <c r="N243" s="7"/>
      <c r="O243" s="7"/>
      <c r="P243" s="7"/>
      <c r="Q243" s="7"/>
      <c r="R243" s="7"/>
      <c r="S243" s="7"/>
      <c r="T243" s="7"/>
      <c r="U243" s="7"/>
      <c r="V243" s="7"/>
      <c r="W243" s="7"/>
    </row>
    <row r="244" spans="1:23" x14ac:dyDescent="0.2">
      <c r="A244" s="4">
        <f t="shared" si="6"/>
        <v>8</v>
      </c>
      <c r="B244" s="35">
        <v>41143</v>
      </c>
      <c r="C244" s="39">
        <v>50.948999999999998</v>
      </c>
      <c r="D244" s="40">
        <v>21.741</v>
      </c>
      <c r="E244" s="40">
        <v>156.191</v>
      </c>
      <c r="F244" s="40">
        <v>17.286999999999999</v>
      </c>
      <c r="G244" s="40">
        <v>0</v>
      </c>
      <c r="H244" s="40">
        <v>147.577</v>
      </c>
      <c r="I244" s="40">
        <v>0</v>
      </c>
      <c r="J244" s="39">
        <v>0</v>
      </c>
      <c r="K244" s="42">
        <f t="shared" si="7"/>
        <v>393.745</v>
      </c>
      <c r="M244" s="57">
        <v>20.7</v>
      </c>
      <c r="N244" s="7"/>
      <c r="O244" s="7"/>
      <c r="P244" s="7"/>
      <c r="Q244" s="7"/>
      <c r="R244" s="7"/>
      <c r="S244" s="7"/>
      <c r="T244" s="7"/>
      <c r="U244" s="7"/>
      <c r="V244" s="7"/>
      <c r="W244" s="7"/>
    </row>
    <row r="245" spans="1:23" x14ac:dyDescent="0.2">
      <c r="A245" s="4">
        <f t="shared" si="6"/>
        <v>8</v>
      </c>
      <c r="B245" s="35">
        <v>41144</v>
      </c>
      <c r="C245" s="39">
        <v>49.4</v>
      </c>
      <c r="D245" s="40">
        <v>19.734000000000002</v>
      </c>
      <c r="E245" s="40">
        <v>153.376</v>
      </c>
      <c r="F245" s="40">
        <v>31.507999999999999</v>
      </c>
      <c r="G245" s="40">
        <v>0</v>
      </c>
      <c r="H245" s="40">
        <v>132.99299999999999</v>
      </c>
      <c r="I245" s="40">
        <v>0</v>
      </c>
      <c r="J245" s="39">
        <v>0</v>
      </c>
      <c r="K245" s="42">
        <f t="shared" si="7"/>
        <v>387.01099999999997</v>
      </c>
      <c r="M245" s="57">
        <v>19.350000000000001</v>
      </c>
      <c r="N245" s="7"/>
      <c r="O245" s="7"/>
      <c r="P245" s="7"/>
      <c r="Q245" s="7"/>
      <c r="R245" s="7"/>
      <c r="S245" s="7"/>
      <c r="T245" s="7"/>
      <c r="U245" s="7"/>
      <c r="V245" s="7"/>
      <c r="W245" s="7"/>
    </row>
    <row r="246" spans="1:23" x14ac:dyDescent="0.2">
      <c r="A246" s="4">
        <f t="shared" si="6"/>
        <v>8</v>
      </c>
      <c r="B246" s="35">
        <v>41145</v>
      </c>
      <c r="C246" s="39">
        <v>63.401000000000003</v>
      </c>
      <c r="D246" s="40">
        <v>0.72399999999999998</v>
      </c>
      <c r="E246" s="40">
        <v>175.97</v>
      </c>
      <c r="F246" s="40">
        <v>65.936000000000007</v>
      </c>
      <c r="G246" s="40">
        <v>0</v>
      </c>
      <c r="H246" s="40">
        <v>81.429000000000002</v>
      </c>
      <c r="I246" s="40">
        <v>0</v>
      </c>
      <c r="J246" s="39">
        <v>0</v>
      </c>
      <c r="K246" s="42">
        <f t="shared" si="7"/>
        <v>387.46000000000004</v>
      </c>
      <c r="M246" s="57">
        <v>19.100000000000001</v>
      </c>
      <c r="N246" s="7"/>
      <c r="O246" s="7"/>
      <c r="P246" s="7"/>
      <c r="Q246" s="7"/>
      <c r="R246" s="7"/>
      <c r="S246" s="7"/>
      <c r="T246" s="7"/>
      <c r="U246" s="7"/>
      <c r="V246" s="7"/>
      <c r="W246" s="7"/>
    </row>
    <row r="247" spans="1:23" x14ac:dyDescent="0.2">
      <c r="A247" s="4">
        <f t="shared" si="6"/>
        <v>8</v>
      </c>
      <c r="B247" s="35">
        <v>41146</v>
      </c>
      <c r="C247" s="39">
        <v>52.17</v>
      </c>
      <c r="D247" s="40">
        <v>0</v>
      </c>
      <c r="E247" s="40">
        <v>177.85</v>
      </c>
      <c r="F247" s="40">
        <v>82.429000000000002</v>
      </c>
      <c r="G247" s="40">
        <v>0</v>
      </c>
      <c r="H247" s="40">
        <v>53.548999999999999</v>
      </c>
      <c r="I247" s="40">
        <v>0</v>
      </c>
      <c r="J247" s="39">
        <v>0</v>
      </c>
      <c r="K247" s="42">
        <f t="shared" si="7"/>
        <v>365.99799999999993</v>
      </c>
      <c r="M247" s="56">
        <v>18.45</v>
      </c>
    </row>
    <row r="248" spans="1:23" x14ac:dyDescent="0.2">
      <c r="A248" s="4">
        <f t="shared" si="6"/>
        <v>8</v>
      </c>
      <c r="B248" s="35">
        <v>41147</v>
      </c>
      <c r="C248" s="39">
        <v>48.570999999999998</v>
      </c>
      <c r="D248" s="40">
        <v>1.762</v>
      </c>
      <c r="E248" s="40">
        <v>181.34800000000001</v>
      </c>
      <c r="F248" s="40">
        <v>59.548000000000002</v>
      </c>
      <c r="G248" s="40">
        <v>0</v>
      </c>
      <c r="H248" s="40">
        <v>42.072000000000003</v>
      </c>
      <c r="I248" s="40">
        <v>0</v>
      </c>
      <c r="J248" s="39">
        <v>0</v>
      </c>
      <c r="K248" s="42">
        <f t="shared" si="7"/>
        <v>333.30100000000004</v>
      </c>
      <c r="M248" s="56">
        <v>17.899999999999999</v>
      </c>
    </row>
    <row r="249" spans="1:23" x14ac:dyDescent="0.2">
      <c r="A249" s="4">
        <f t="shared" si="6"/>
        <v>8</v>
      </c>
      <c r="B249" s="35">
        <v>41148</v>
      </c>
      <c r="C249" s="39">
        <v>55.68</v>
      </c>
      <c r="D249" s="40">
        <v>1.1479999999999999</v>
      </c>
      <c r="E249" s="40">
        <v>199.703</v>
      </c>
      <c r="F249" s="40">
        <v>89.06</v>
      </c>
      <c r="G249" s="40">
        <v>7.4980000000000002</v>
      </c>
      <c r="H249" s="40">
        <v>32.804000000000002</v>
      </c>
      <c r="I249" s="40">
        <v>0</v>
      </c>
      <c r="J249" s="39">
        <v>0</v>
      </c>
      <c r="K249" s="42">
        <f t="shared" si="7"/>
        <v>385.89300000000003</v>
      </c>
      <c r="M249" s="56">
        <v>19.45</v>
      </c>
    </row>
    <row r="250" spans="1:23" x14ac:dyDescent="0.2">
      <c r="A250" s="4">
        <f t="shared" si="6"/>
        <v>8</v>
      </c>
      <c r="B250" s="35">
        <v>41149</v>
      </c>
      <c r="C250" s="39">
        <v>48.411000000000001</v>
      </c>
      <c r="D250" s="40">
        <v>8.907</v>
      </c>
      <c r="E250" s="40">
        <v>199.179</v>
      </c>
      <c r="F250" s="40">
        <v>87.119</v>
      </c>
      <c r="G250" s="40">
        <v>6.4820000000000002</v>
      </c>
      <c r="H250" s="40">
        <v>41.805</v>
      </c>
      <c r="I250" s="40">
        <v>0</v>
      </c>
      <c r="J250" s="39">
        <v>0</v>
      </c>
      <c r="K250" s="42">
        <f t="shared" si="7"/>
        <v>391.90300000000002</v>
      </c>
      <c r="M250" s="56">
        <v>19.55</v>
      </c>
    </row>
    <row r="251" spans="1:23" x14ac:dyDescent="0.2">
      <c r="A251" s="4">
        <f t="shared" si="6"/>
        <v>8</v>
      </c>
      <c r="B251" s="35">
        <v>41150</v>
      </c>
      <c r="C251" s="39">
        <v>44.636000000000003</v>
      </c>
      <c r="D251" s="40">
        <v>12.038</v>
      </c>
      <c r="E251" s="40">
        <v>183.65</v>
      </c>
      <c r="F251" s="40">
        <v>89.869</v>
      </c>
      <c r="G251" s="40">
        <v>0.79700000000000004</v>
      </c>
      <c r="H251" s="40">
        <v>47.786000000000001</v>
      </c>
      <c r="I251" s="40">
        <v>0</v>
      </c>
      <c r="J251" s="39">
        <v>0</v>
      </c>
      <c r="K251" s="42">
        <f t="shared" si="7"/>
        <v>378.77600000000001</v>
      </c>
      <c r="M251" s="56">
        <v>19.399999999999999</v>
      </c>
    </row>
    <row r="252" spans="1:23" x14ac:dyDescent="0.2">
      <c r="A252" s="4">
        <f t="shared" si="6"/>
        <v>8</v>
      </c>
      <c r="B252" s="35">
        <v>41151</v>
      </c>
      <c r="C252" s="39">
        <v>50.607999999999997</v>
      </c>
      <c r="D252" s="40">
        <v>11.581</v>
      </c>
      <c r="E252" s="40">
        <v>168.67699999999999</v>
      </c>
      <c r="F252" s="40">
        <v>86.921000000000006</v>
      </c>
      <c r="G252" s="40">
        <v>0</v>
      </c>
      <c r="H252" s="40">
        <v>70.772000000000006</v>
      </c>
      <c r="I252" s="40">
        <v>0</v>
      </c>
      <c r="J252" s="39">
        <v>0</v>
      </c>
      <c r="K252" s="42">
        <f t="shared" si="7"/>
        <v>388.55899999999997</v>
      </c>
      <c r="M252" s="56">
        <v>20.149999999999999</v>
      </c>
    </row>
    <row r="253" spans="1:23" x14ac:dyDescent="0.2">
      <c r="A253" s="4">
        <f t="shared" si="6"/>
        <v>8</v>
      </c>
      <c r="B253" s="35">
        <v>41152</v>
      </c>
      <c r="C253" s="39">
        <v>51.917000000000002</v>
      </c>
      <c r="D253" s="40">
        <v>17.625</v>
      </c>
      <c r="E253" s="40">
        <v>168.018</v>
      </c>
      <c r="F253" s="40">
        <v>50.731999999999999</v>
      </c>
      <c r="G253" s="40">
        <v>0</v>
      </c>
      <c r="H253" s="40">
        <v>103.163</v>
      </c>
      <c r="I253" s="40">
        <v>0</v>
      </c>
      <c r="J253" s="39">
        <v>0</v>
      </c>
      <c r="K253" s="42">
        <f t="shared" si="7"/>
        <v>391.45500000000004</v>
      </c>
      <c r="M253" s="56">
        <v>20.25</v>
      </c>
    </row>
    <row r="254" spans="1:23" x14ac:dyDescent="0.2">
      <c r="A254" s="4">
        <f t="shared" si="6"/>
        <v>9</v>
      </c>
      <c r="B254" s="35">
        <v>41153</v>
      </c>
      <c r="C254" s="39">
        <v>53.398000000000003</v>
      </c>
      <c r="D254" s="40">
        <v>3.097</v>
      </c>
      <c r="E254" s="40">
        <v>164.74700000000001</v>
      </c>
      <c r="F254" s="40">
        <v>50.851999999999997</v>
      </c>
      <c r="G254" s="40">
        <v>0</v>
      </c>
      <c r="H254" s="40">
        <v>85.986999999999995</v>
      </c>
      <c r="I254" s="40">
        <v>0</v>
      </c>
      <c r="J254" s="39">
        <v>0</v>
      </c>
      <c r="K254" s="42">
        <f t="shared" si="7"/>
        <v>358.08100000000002</v>
      </c>
      <c r="M254" s="56">
        <v>18.8</v>
      </c>
    </row>
    <row r="255" spans="1:23" x14ac:dyDescent="0.2">
      <c r="A255" s="4">
        <f t="shared" si="6"/>
        <v>9</v>
      </c>
      <c r="B255" s="35">
        <v>41154</v>
      </c>
      <c r="C255" s="39">
        <v>34.406999999999996</v>
      </c>
      <c r="D255" s="40">
        <v>0</v>
      </c>
      <c r="E255" s="40">
        <v>167.15799999999999</v>
      </c>
      <c r="F255" s="40">
        <v>63.701000000000001</v>
      </c>
      <c r="G255" s="40">
        <v>2.2069999999999999</v>
      </c>
      <c r="H255" s="40">
        <v>54.546999999999997</v>
      </c>
      <c r="I255" s="40">
        <v>0</v>
      </c>
      <c r="J255" s="39">
        <v>0</v>
      </c>
      <c r="K255" s="42">
        <f t="shared" si="7"/>
        <v>322.02</v>
      </c>
      <c r="M255" s="56">
        <v>18.55</v>
      </c>
    </row>
    <row r="256" spans="1:23" x14ac:dyDescent="0.2">
      <c r="A256" s="4">
        <f t="shared" si="6"/>
        <v>9</v>
      </c>
      <c r="B256" s="35">
        <v>41155</v>
      </c>
      <c r="C256" s="39">
        <v>47.396000000000001</v>
      </c>
      <c r="D256" s="40">
        <v>22.762</v>
      </c>
      <c r="E256" s="40">
        <v>146.28899999999999</v>
      </c>
      <c r="F256" s="40">
        <v>13.3</v>
      </c>
      <c r="G256" s="40">
        <v>0</v>
      </c>
      <c r="H256" s="40">
        <v>137.881</v>
      </c>
      <c r="I256" s="40">
        <v>0</v>
      </c>
      <c r="J256" s="39">
        <v>0</v>
      </c>
      <c r="K256" s="42">
        <f t="shared" si="7"/>
        <v>367.62800000000004</v>
      </c>
      <c r="M256" s="56">
        <v>19.3</v>
      </c>
    </row>
    <row r="257" spans="1:13" x14ac:dyDescent="0.2">
      <c r="A257" s="4">
        <f t="shared" si="6"/>
        <v>9</v>
      </c>
      <c r="B257" s="35">
        <v>41156</v>
      </c>
      <c r="C257" s="39">
        <v>40.036000000000001</v>
      </c>
      <c r="D257" s="40">
        <v>15.217000000000001</v>
      </c>
      <c r="E257" s="40">
        <v>156.05099999999999</v>
      </c>
      <c r="F257" s="40">
        <v>5.8250000000000002</v>
      </c>
      <c r="G257" s="40">
        <v>0</v>
      </c>
      <c r="H257" s="40">
        <v>154.59899999999999</v>
      </c>
      <c r="I257" s="40">
        <v>0</v>
      </c>
      <c r="J257" s="39">
        <v>0</v>
      </c>
      <c r="K257" s="42">
        <f t="shared" si="7"/>
        <v>371.72799999999995</v>
      </c>
      <c r="M257" s="56">
        <v>19.600000000000001</v>
      </c>
    </row>
    <row r="258" spans="1:13" x14ac:dyDescent="0.2">
      <c r="A258" s="4">
        <f t="shared" si="6"/>
        <v>9</v>
      </c>
      <c r="B258" s="35">
        <v>41157</v>
      </c>
      <c r="C258" s="39">
        <v>25.981999999999999</v>
      </c>
      <c r="D258" s="40">
        <v>34.811999999999998</v>
      </c>
      <c r="E258" s="40">
        <v>166.607</v>
      </c>
      <c r="F258" s="40">
        <v>49.774999999999999</v>
      </c>
      <c r="G258" s="40">
        <v>0</v>
      </c>
      <c r="H258" s="40">
        <v>99.733000000000004</v>
      </c>
      <c r="I258" s="40">
        <v>0</v>
      </c>
      <c r="J258" s="39">
        <v>0</v>
      </c>
      <c r="K258" s="42">
        <f t="shared" si="7"/>
        <v>376.90899999999999</v>
      </c>
      <c r="M258" s="56">
        <v>18.649999999999999</v>
      </c>
    </row>
    <row r="259" spans="1:13" x14ac:dyDescent="0.2">
      <c r="A259" s="4">
        <f t="shared" si="6"/>
        <v>9</v>
      </c>
      <c r="B259" s="35">
        <v>41158</v>
      </c>
      <c r="C259" s="39">
        <v>19.225999999999999</v>
      </c>
      <c r="D259" s="40">
        <v>42.399000000000001</v>
      </c>
      <c r="E259" s="40">
        <v>167.137</v>
      </c>
      <c r="F259" s="40">
        <v>67</v>
      </c>
      <c r="G259" s="40">
        <v>0</v>
      </c>
      <c r="H259" s="40">
        <v>74.725999999999999</v>
      </c>
      <c r="I259" s="40">
        <v>0</v>
      </c>
      <c r="J259" s="39">
        <v>0</v>
      </c>
      <c r="K259" s="42">
        <f t="shared" si="7"/>
        <v>370.488</v>
      </c>
      <c r="M259" s="56">
        <v>18.2</v>
      </c>
    </row>
    <row r="260" spans="1:13" x14ac:dyDescent="0.2">
      <c r="A260" s="4">
        <f t="shared" si="6"/>
        <v>9</v>
      </c>
      <c r="B260" s="35">
        <v>41159</v>
      </c>
      <c r="C260" s="39">
        <v>38.597000000000001</v>
      </c>
      <c r="D260" s="40">
        <v>33.512</v>
      </c>
      <c r="E260" s="40">
        <v>144.226</v>
      </c>
      <c r="F260" s="40">
        <v>28.477</v>
      </c>
      <c r="G260" s="40">
        <v>0</v>
      </c>
      <c r="H260" s="40">
        <v>130.386</v>
      </c>
      <c r="I260" s="40">
        <v>0</v>
      </c>
      <c r="J260" s="39">
        <v>0</v>
      </c>
      <c r="K260" s="42">
        <f t="shared" si="7"/>
        <v>375.19799999999998</v>
      </c>
      <c r="M260" s="56">
        <v>19.55</v>
      </c>
    </row>
    <row r="261" spans="1:13" x14ac:dyDescent="0.2">
      <c r="A261" s="4">
        <f t="shared" si="6"/>
        <v>9</v>
      </c>
      <c r="B261" s="35">
        <v>41160</v>
      </c>
      <c r="C261" s="39">
        <v>40.183</v>
      </c>
      <c r="D261" s="40">
        <v>43.978999999999999</v>
      </c>
      <c r="E261" s="40">
        <v>129.10599999999999</v>
      </c>
      <c r="F261" s="40">
        <v>41.534999999999997</v>
      </c>
      <c r="G261" s="40">
        <v>0</v>
      </c>
      <c r="H261" s="40">
        <v>99.034999999999997</v>
      </c>
      <c r="I261" s="40">
        <v>0</v>
      </c>
      <c r="J261" s="39">
        <v>0</v>
      </c>
      <c r="K261" s="42">
        <f t="shared" si="7"/>
        <v>353.83799999999997</v>
      </c>
      <c r="M261" s="56">
        <v>17.75</v>
      </c>
    </row>
    <row r="262" spans="1:13" x14ac:dyDescent="0.2">
      <c r="A262" s="4">
        <f t="shared" si="6"/>
        <v>9</v>
      </c>
      <c r="B262" s="35">
        <v>41161</v>
      </c>
      <c r="C262" s="39">
        <v>41.667999999999999</v>
      </c>
      <c r="D262" s="40">
        <v>22.646999999999998</v>
      </c>
      <c r="E262" s="40">
        <v>122.408</v>
      </c>
      <c r="F262" s="40">
        <v>51.124000000000002</v>
      </c>
      <c r="G262" s="40">
        <v>0</v>
      </c>
      <c r="H262" s="40">
        <v>68.174999999999997</v>
      </c>
      <c r="I262" s="40">
        <v>0</v>
      </c>
      <c r="J262" s="39">
        <v>0</v>
      </c>
      <c r="K262" s="42">
        <f t="shared" si="7"/>
        <v>306.02199999999999</v>
      </c>
      <c r="M262" s="56">
        <v>17.399999999999999</v>
      </c>
    </row>
    <row r="263" spans="1:13" x14ac:dyDescent="0.2">
      <c r="A263" s="4">
        <f t="shared" si="6"/>
        <v>9</v>
      </c>
      <c r="B263" s="35">
        <v>41162</v>
      </c>
      <c r="C263" s="39">
        <v>66.400999999999996</v>
      </c>
      <c r="D263" s="40">
        <v>12.531000000000001</v>
      </c>
      <c r="E263" s="40">
        <v>151.16800000000001</v>
      </c>
      <c r="F263" s="40">
        <v>80.881</v>
      </c>
      <c r="G263" s="40">
        <v>0</v>
      </c>
      <c r="H263" s="40">
        <v>52.718000000000004</v>
      </c>
      <c r="I263" s="40">
        <v>0</v>
      </c>
      <c r="J263" s="39">
        <v>0</v>
      </c>
      <c r="K263" s="42">
        <f t="shared" si="7"/>
        <v>363.69900000000001</v>
      </c>
      <c r="M263" s="56">
        <v>18.25</v>
      </c>
    </row>
    <row r="264" spans="1:13" x14ac:dyDescent="0.2">
      <c r="A264" s="4">
        <f t="shared" si="6"/>
        <v>9</v>
      </c>
      <c r="B264" s="35">
        <v>41163</v>
      </c>
      <c r="C264" s="39">
        <v>33.686999999999998</v>
      </c>
      <c r="D264" s="40">
        <v>39.862000000000002</v>
      </c>
      <c r="E264" s="40">
        <v>152.65299999999999</v>
      </c>
      <c r="F264" s="40">
        <v>85.712000000000003</v>
      </c>
      <c r="G264" s="40">
        <v>0</v>
      </c>
      <c r="H264" s="40">
        <v>59.438000000000002</v>
      </c>
      <c r="I264" s="40">
        <v>0</v>
      </c>
      <c r="J264" s="39">
        <v>0</v>
      </c>
      <c r="K264" s="42">
        <f t="shared" si="7"/>
        <v>371.35199999999998</v>
      </c>
      <c r="M264" s="56">
        <v>18.399999999999999</v>
      </c>
    </row>
    <row r="265" spans="1:13" x14ac:dyDescent="0.2">
      <c r="A265" s="4">
        <f t="shared" si="6"/>
        <v>9</v>
      </c>
      <c r="B265" s="35">
        <v>41164</v>
      </c>
      <c r="C265" s="39">
        <v>55.884</v>
      </c>
      <c r="D265" s="40">
        <v>10.141999999999999</v>
      </c>
      <c r="E265" s="40">
        <v>159.398</v>
      </c>
      <c r="F265" s="40">
        <v>96.394999999999996</v>
      </c>
      <c r="G265" s="40">
        <v>4.8159999999999998</v>
      </c>
      <c r="H265" s="40">
        <v>50.091000000000001</v>
      </c>
      <c r="I265" s="40">
        <v>0</v>
      </c>
      <c r="J265" s="39">
        <v>0</v>
      </c>
      <c r="K265" s="42">
        <f t="shared" si="7"/>
        <v>376.72599999999994</v>
      </c>
      <c r="M265" s="56">
        <v>18.55</v>
      </c>
    </row>
    <row r="266" spans="1:13" x14ac:dyDescent="0.2">
      <c r="A266" s="4">
        <f t="shared" si="6"/>
        <v>9</v>
      </c>
      <c r="B266" s="35">
        <v>41165</v>
      </c>
      <c r="C266" s="39">
        <v>39.414999999999999</v>
      </c>
      <c r="D266" s="40">
        <v>16.428000000000001</v>
      </c>
      <c r="E266" s="40">
        <v>153.386</v>
      </c>
      <c r="F266" s="40">
        <v>18.280999999999999</v>
      </c>
      <c r="G266" s="40">
        <v>0</v>
      </c>
      <c r="H266" s="40">
        <v>149.87</v>
      </c>
      <c r="I266" s="40">
        <v>0</v>
      </c>
      <c r="J266" s="39">
        <v>0</v>
      </c>
      <c r="K266" s="42">
        <f t="shared" si="7"/>
        <v>377.38</v>
      </c>
      <c r="M266" s="56">
        <v>19.3</v>
      </c>
    </row>
    <row r="267" spans="1:13" x14ac:dyDescent="0.2">
      <c r="A267" s="4">
        <f t="shared" ref="A267:A330" si="8">+IF(ISBLANK($B267),"",MONTH($B267))</f>
        <v>9</v>
      </c>
      <c r="B267" s="35">
        <v>41166</v>
      </c>
      <c r="C267" s="39">
        <v>40.100999999999999</v>
      </c>
      <c r="D267" s="40">
        <v>3.0939999999999999</v>
      </c>
      <c r="E267" s="40">
        <v>171.279</v>
      </c>
      <c r="F267" s="40">
        <v>19.692</v>
      </c>
      <c r="G267" s="40">
        <v>0</v>
      </c>
      <c r="H267" s="40">
        <v>152.33699999999999</v>
      </c>
      <c r="I267" s="40">
        <v>0</v>
      </c>
      <c r="J267" s="39">
        <v>0</v>
      </c>
      <c r="K267" s="42">
        <f t="shared" ref="K267:K330" si="9">+SUM(C267:J267)</f>
        <v>386.50299999999999</v>
      </c>
      <c r="M267" s="56">
        <v>19.149999999999999</v>
      </c>
    </row>
    <row r="268" spans="1:13" x14ac:dyDescent="0.2">
      <c r="A268" s="4">
        <f t="shared" si="8"/>
        <v>9</v>
      </c>
      <c r="B268" s="35">
        <v>41167</v>
      </c>
      <c r="C268" s="39">
        <v>21.666</v>
      </c>
      <c r="D268" s="40">
        <v>21.536000000000001</v>
      </c>
      <c r="E268" s="40">
        <v>140.70400000000001</v>
      </c>
      <c r="F268" s="40">
        <v>5.6429999999999998</v>
      </c>
      <c r="G268" s="40">
        <v>0</v>
      </c>
      <c r="H268" s="40">
        <v>146.77099999999999</v>
      </c>
      <c r="I268" s="40">
        <v>0</v>
      </c>
      <c r="J268" s="39">
        <v>0</v>
      </c>
      <c r="K268" s="42">
        <f t="shared" si="9"/>
        <v>336.32</v>
      </c>
      <c r="M268" s="56">
        <v>18.05</v>
      </c>
    </row>
    <row r="269" spans="1:13" x14ac:dyDescent="0.2">
      <c r="A269" s="4">
        <f t="shared" si="8"/>
        <v>9</v>
      </c>
      <c r="B269" s="35">
        <v>41168</v>
      </c>
      <c r="C269" s="39">
        <v>15.628</v>
      </c>
      <c r="D269" s="40">
        <v>9.5660000000000007</v>
      </c>
      <c r="E269" s="40">
        <v>140.691</v>
      </c>
      <c r="F269" s="40">
        <v>0</v>
      </c>
      <c r="G269" s="40">
        <v>0</v>
      </c>
      <c r="H269" s="40">
        <v>150.08000000000001</v>
      </c>
      <c r="I269" s="40">
        <v>0</v>
      </c>
      <c r="J269" s="39">
        <v>0</v>
      </c>
      <c r="K269" s="42">
        <f t="shared" si="9"/>
        <v>315.96500000000003</v>
      </c>
      <c r="M269" s="56">
        <v>16.600000000000001</v>
      </c>
    </row>
    <row r="270" spans="1:13" x14ac:dyDescent="0.2">
      <c r="A270" s="4">
        <f t="shared" si="8"/>
        <v>9</v>
      </c>
      <c r="B270" s="35">
        <v>41169</v>
      </c>
      <c r="C270" s="39">
        <v>34.106999999999999</v>
      </c>
      <c r="D270" s="40">
        <v>1.4870000000000001</v>
      </c>
      <c r="E270" s="40">
        <v>144.51300000000001</v>
      </c>
      <c r="F270" s="40">
        <v>6.0919999999999996</v>
      </c>
      <c r="G270" s="40">
        <v>0</v>
      </c>
      <c r="H270" s="40">
        <v>91.463999999999999</v>
      </c>
      <c r="I270" s="40">
        <v>0</v>
      </c>
      <c r="J270" s="39">
        <v>0</v>
      </c>
      <c r="K270" s="42">
        <f t="shared" si="9"/>
        <v>277.66300000000001</v>
      </c>
      <c r="M270" s="56">
        <v>14.9</v>
      </c>
    </row>
    <row r="271" spans="1:13" x14ac:dyDescent="0.2">
      <c r="A271" s="4">
        <f t="shared" si="8"/>
        <v>9</v>
      </c>
      <c r="B271" s="35">
        <v>41170</v>
      </c>
      <c r="C271" s="39">
        <v>40.343000000000004</v>
      </c>
      <c r="D271" s="40">
        <v>13.206</v>
      </c>
      <c r="E271" s="40">
        <v>117.84399999999999</v>
      </c>
      <c r="F271" s="40">
        <v>37.042999999999999</v>
      </c>
      <c r="G271" s="40">
        <v>0</v>
      </c>
      <c r="H271" s="40">
        <v>59.029000000000003</v>
      </c>
      <c r="I271" s="40">
        <v>0</v>
      </c>
      <c r="J271" s="39">
        <v>0</v>
      </c>
      <c r="K271" s="42">
        <f t="shared" si="9"/>
        <v>267.46500000000003</v>
      </c>
      <c r="M271" s="56">
        <v>15.3</v>
      </c>
    </row>
    <row r="272" spans="1:13" x14ac:dyDescent="0.2">
      <c r="A272" s="4">
        <f t="shared" si="8"/>
        <v>9</v>
      </c>
      <c r="B272" s="35">
        <v>41171</v>
      </c>
      <c r="C272" s="39">
        <v>25.324000000000002</v>
      </c>
      <c r="D272" s="40">
        <v>21.774000000000001</v>
      </c>
      <c r="E272" s="40">
        <v>135.238</v>
      </c>
      <c r="F272" s="40">
        <v>32.956000000000003</v>
      </c>
      <c r="G272" s="40">
        <v>0</v>
      </c>
      <c r="H272" s="40">
        <v>69.272000000000006</v>
      </c>
      <c r="I272" s="40">
        <v>0</v>
      </c>
      <c r="J272" s="39">
        <v>0</v>
      </c>
      <c r="K272" s="42">
        <f t="shared" si="9"/>
        <v>284.56400000000002</v>
      </c>
      <c r="M272" s="56">
        <v>16.45</v>
      </c>
    </row>
    <row r="273" spans="1:13" x14ac:dyDescent="0.2">
      <c r="A273" s="4">
        <f t="shared" si="8"/>
        <v>9</v>
      </c>
      <c r="B273" s="35">
        <v>41172</v>
      </c>
      <c r="C273" s="39">
        <v>39.241</v>
      </c>
      <c r="D273" s="40">
        <v>27.934999999999999</v>
      </c>
      <c r="E273" s="40">
        <v>149.79300000000001</v>
      </c>
      <c r="F273" s="40">
        <v>26.155000000000001</v>
      </c>
      <c r="G273" s="40">
        <v>0</v>
      </c>
      <c r="H273" s="40">
        <v>99.822000000000003</v>
      </c>
      <c r="I273" s="40">
        <v>0</v>
      </c>
      <c r="J273" s="39">
        <v>0</v>
      </c>
      <c r="K273" s="42">
        <f t="shared" si="9"/>
        <v>342.94600000000003</v>
      </c>
      <c r="M273" s="56">
        <v>18.3</v>
      </c>
    </row>
    <row r="274" spans="1:13" x14ac:dyDescent="0.2">
      <c r="A274" s="4">
        <f t="shared" si="8"/>
        <v>9</v>
      </c>
      <c r="B274" s="35">
        <v>41173</v>
      </c>
      <c r="C274" s="39">
        <v>48.707999999999998</v>
      </c>
      <c r="D274" s="40">
        <v>28.082999999999998</v>
      </c>
      <c r="E274" s="40">
        <v>135.227</v>
      </c>
      <c r="F274" s="40">
        <v>71.010999999999996</v>
      </c>
      <c r="G274" s="40">
        <v>0</v>
      </c>
      <c r="H274" s="40">
        <v>65.415999999999997</v>
      </c>
      <c r="I274" s="40">
        <v>0</v>
      </c>
      <c r="J274" s="39">
        <v>0</v>
      </c>
      <c r="K274" s="42">
        <f t="shared" si="9"/>
        <v>348.44499999999999</v>
      </c>
      <c r="M274" s="56">
        <v>17.75</v>
      </c>
    </row>
    <row r="275" spans="1:13" x14ac:dyDescent="0.2">
      <c r="A275" s="4">
        <f t="shared" si="8"/>
        <v>9</v>
      </c>
      <c r="B275" s="35">
        <v>41174</v>
      </c>
      <c r="C275" s="39">
        <v>42.088000000000001</v>
      </c>
      <c r="D275" s="40">
        <v>33.262</v>
      </c>
      <c r="E275" s="40">
        <v>132.16</v>
      </c>
      <c r="F275" s="40">
        <v>88.102999999999994</v>
      </c>
      <c r="G275" s="40">
        <v>0</v>
      </c>
      <c r="H275" s="40">
        <v>41.488</v>
      </c>
      <c r="I275" s="40">
        <v>0</v>
      </c>
      <c r="J275" s="39">
        <v>0</v>
      </c>
      <c r="K275" s="42">
        <f t="shared" si="9"/>
        <v>337.101</v>
      </c>
      <c r="M275" s="56">
        <v>17.3</v>
      </c>
    </row>
    <row r="276" spans="1:13" x14ac:dyDescent="0.2">
      <c r="A276" s="4">
        <f t="shared" si="8"/>
        <v>9</v>
      </c>
      <c r="B276" s="35">
        <v>41175</v>
      </c>
      <c r="C276" s="39">
        <v>52.496000000000002</v>
      </c>
      <c r="D276" s="40">
        <v>35.816000000000003</v>
      </c>
      <c r="E276" s="40">
        <v>95.295000000000002</v>
      </c>
      <c r="F276" s="40">
        <v>81.194999999999993</v>
      </c>
      <c r="G276" s="40">
        <v>0</v>
      </c>
      <c r="H276" s="40">
        <v>32.790999999999997</v>
      </c>
      <c r="I276" s="40">
        <v>0</v>
      </c>
      <c r="J276" s="39">
        <v>0</v>
      </c>
      <c r="K276" s="42">
        <f t="shared" si="9"/>
        <v>297.59300000000002</v>
      </c>
      <c r="M276" s="56">
        <v>17.45</v>
      </c>
    </row>
    <row r="277" spans="1:13" x14ac:dyDescent="0.2">
      <c r="A277" s="4">
        <f t="shared" si="8"/>
        <v>9</v>
      </c>
      <c r="B277" s="35">
        <v>41176</v>
      </c>
      <c r="C277" s="39">
        <v>89.244</v>
      </c>
      <c r="D277" s="40">
        <v>0</v>
      </c>
      <c r="E277" s="40">
        <v>118.682</v>
      </c>
      <c r="F277" s="40">
        <v>94.253</v>
      </c>
      <c r="G277" s="40">
        <v>2.3090000000000002</v>
      </c>
      <c r="H277" s="40">
        <v>37.572000000000003</v>
      </c>
      <c r="I277" s="40">
        <v>0</v>
      </c>
      <c r="J277" s="39">
        <v>0</v>
      </c>
      <c r="K277" s="42">
        <f t="shared" si="9"/>
        <v>342.06</v>
      </c>
      <c r="M277" s="56">
        <v>18.149999999999999</v>
      </c>
    </row>
    <row r="278" spans="1:13" x14ac:dyDescent="0.2">
      <c r="A278" s="4">
        <f t="shared" si="8"/>
        <v>9</v>
      </c>
      <c r="B278" s="35">
        <v>41177</v>
      </c>
      <c r="C278" s="39">
        <v>100.53100000000001</v>
      </c>
      <c r="D278" s="40">
        <v>2.12</v>
      </c>
      <c r="E278" s="40">
        <v>88.028999999999996</v>
      </c>
      <c r="F278" s="40">
        <v>76.399000000000001</v>
      </c>
      <c r="G278" s="40">
        <v>3.847</v>
      </c>
      <c r="H278" s="40">
        <v>67.19</v>
      </c>
      <c r="I278" s="40">
        <v>0</v>
      </c>
      <c r="J278" s="39">
        <v>0</v>
      </c>
      <c r="K278" s="42">
        <f t="shared" si="9"/>
        <v>338.11599999999999</v>
      </c>
      <c r="M278" s="56">
        <v>17.7</v>
      </c>
    </row>
    <row r="279" spans="1:13" x14ac:dyDescent="0.2">
      <c r="A279" s="4">
        <f t="shared" si="8"/>
        <v>9</v>
      </c>
      <c r="B279" s="35">
        <v>41178</v>
      </c>
      <c r="C279" s="39">
        <v>101.846</v>
      </c>
      <c r="D279" s="40">
        <v>0.77500000000000002</v>
      </c>
      <c r="E279" s="40">
        <v>95.120999999999995</v>
      </c>
      <c r="F279" s="40">
        <v>42.223999999999997</v>
      </c>
      <c r="G279" s="40">
        <v>0</v>
      </c>
      <c r="H279" s="40">
        <v>116.596</v>
      </c>
      <c r="I279" s="40">
        <v>0</v>
      </c>
      <c r="J279" s="39">
        <v>0</v>
      </c>
      <c r="K279" s="42">
        <f t="shared" si="9"/>
        <v>356.56200000000001</v>
      </c>
      <c r="M279" s="56">
        <v>17.8</v>
      </c>
    </row>
    <row r="280" spans="1:13" x14ac:dyDescent="0.2">
      <c r="A280" s="4">
        <f t="shared" si="8"/>
        <v>9</v>
      </c>
      <c r="B280" s="35">
        <v>41179</v>
      </c>
      <c r="C280" s="39">
        <v>94.998999999999995</v>
      </c>
      <c r="D280" s="40">
        <v>9.0690000000000008</v>
      </c>
      <c r="E280" s="40">
        <v>87.129000000000005</v>
      </c>
      <c r="F280" s="40">
        <v>31.649000000000001</v>
      </c>
      <c r="G280" s="40">
        <v>0</v>
      </c>
      <c r="H280" s="40">
        <v>117.407</v>
      </c>
      <c r="I280" s="40">
        <v>0</v>
      </c>
      <c r="J280" s="39">
        <v>0</v>
      </c>
      <c r="K280" s="42">
        <f t="shared" si="9"/>
        <v>340.25299999999999</v>
      </c>
      <c r="M280" s="56">
        <v>18.2</v>
      </c>
    </row>
    <row r="281" spans="1:13" x14ac:dyDescent="0.2">
      <c r="A281" s="4">
        <f t="shared" si="8"/>
        <v>9</v>
      </c>
      <c r="B281" s="35">
        <v>41180</v>
      </c>
      <c r="C281" s="39">
        <v>67.266999999999996</v>
      </c>
      <c r="D281" s="40">
        <v>11.65</v>
      </c>
      <c r="E281" s="40">
        <v>125.729</v>
      </c>
      <c r="F281" s="40">
        <v>25.489000000000001</v>
      </c>
      <c r="G281" s="40">
        <v>0</v>
      </c>
      <c r="H281" s="40">
        <v>124.145</v>
      </c>
      <c r="I281" s="40">
        <v>0</v>
      </c>
      <c r="J281" s="39">
        <v>0</v>
      </c>
      <c r="K281" s="42">
        <f t="shared" si="9"/>
        <v>354.28000000000003</v>
      </c>
      <c r="M281" s="56">
        <v>17.399999999999999</v>
      </c>
    </row>
    <row r="282" spans="1:13" x14ac:dyDescent="0.2">
      <c r="A282" s="4">
        <f t="shared" si="8"/>
        <v>9</v>
      </c>
      <c r="B282" s="35">
        <v>41181</v>
      </c>
      <c r="C282" s="39">
        <v>69.89</v>
      </c>
      <c r="D282" s="40">
        <v>0.182</v>
      </c>
      <c r="E282" s="40">
        <v>125.726</v>
      </c>
      <c r="F282" s="40">
        <v>34.441000000000003</v>
      </c>
      <c r="G282" s="40">
        <v>0</v>
      </c>
      <c r="H282" s="40">
        <v>109.727</v>
      </c>
      <c r="I282" s="40">
        <v>0</v>
      </c>
      <c r="J282" s="39">
        <v>0</v>
      </c>
      <c r="K282" s="42">
        <f t="shared" si="9"/>
        <v>339.96600000000001</v>
      </c>
      <c r="M282" s="56">
        <v>17.600000000000001</v>
      </c>
    </row>
    <row r="283" spans="1:13" x14ac:dyDescent="0.2">
      <c r="A283" s="4">
        <f t="shared" si="8"/>
        <v>9</v>
      </c>
      <c r="B283" s="35">
        <v>41182</v>
      </c>
      <c r="C283" s="39">
        <v>43.387</v>
      </c>
      <c r="D283" s="40">
        <v>27.378</v>
      </c>
      <c r="E283" s="40">
        <v>102.48399999999999</v>
      </c>
      <c r="F283" s="40">
        <v>2.57</v>
      </c>
      <c r="G283" s="40">
        <v>0</v>
      </c>
      <c r="H283" s="40">
        <v>137.06100000000001</v>
      </c>
      <c r="I283" s="40">
        <v>0</v>
      </c>
      <c r="J283" s="39">
        <v>0</v>
      </c>
      <c r="K283" s="42">
        <f t="shared" si="9"/>
        <v>312.88</v>
      </c>
      <c r="M283" s="56">
        <v>16.899999999999999</v>
      </c>
    </row>
    <row r="284" spans="1:13" x14ac:dyDescent="0.2">
      <c r="A284" s="4">
        <f t="shared" si="8"/>
        <v>10</v>
      </c>
      <c r="B284" s="35">
        <v>41183</v>
      </c>
      <c r="C284" s="39">
        <v>58.106999999999999</v>
      </c>
      <c r="D284" s="40">
        <v>17.864000000000001</v>
      </c>
      <c r="E284" s="40">
        <v>139.12799999999999</v>
      </c>
      <c r="F284" s="40">
        <v>39.856999999999999</v>
      </c>
      <c r="G284" s="40">
        <v>0</v>
      </c>
      <c r="H284" s="40">
        <v>113.027</v>
      </c>
      <c r="I284" s="40">
        <v>0</v>
      </c>
      <c r="J284" s="39">
        <v>0</v>
      </c>
      <c r="K284" s="42">
        <f t="shared" si="9"/>
        <v>367.983</v>
      </c>
      <c r="M284" s="56">
        <v>20.5</v>
      </c>
    </row>
    <row r="285" spans="1:13" x14ac:dyDescent="0.2">
      <c r="A285" s="4">
        <f t="shared" si="8"/>
        <v>10</v>
      </c>
      <c r="B285" s="35">
        <v>41184</v>
      </c>
      <c r="C285" s="39">
        <v>76.742999999999995</v>
      </c>
      <c r="D285" s="40">
        <v>20.893999999999998</v>
      </c>
      <c r="E285" s="40">
        <v>120.259</v>
      </c>
      <c r="F285" s="40">
        <v>63.161000000000001</v>
      </c>
      <c r="G285" s="40">
        <v>0</v>
      </c>
      <c r="H285" s="40">
        <v>99.882000000000005</v>
      </c>
      <c r="I285" s="40">
        <v>0</v>
      </c>
      <c r="J285" s="39">
        <v>0</v>
      </c>
      <c r="K285" s="42">
        <f t="shared" si="9"/>
        <v>380.93900000000002</v>
      </c>
      <c r="M285" s="56">
        <v>20.350000000000001</v>
      </c>
    </row>
    <row r="286" spans="1:13" x14ac:dyDescent="0.2">
      <c r="A286" s="4">
        <f t="shared" si="8"/>
        <v>10</v>
      </c>
      <c r="B286" s="35">
        <v>41185</v>
      </c>
      <c r="C286" s="39">
        <v>84.045000000000002</v>
      </c>
      <c r="D286" s="40">
        <v>22.047000000000001</v>
      </c>
      <c r="E286" s="40">
        <v>99.698999999999998</v>
      </c>
      <c r="F286" s="40">
        <v>64.83</v>
      </c>
      <c r="G286" s="40">
        <v>0</v>
      </c>
      <c r="H286" s="40">
        <v>122.05200000000001</v>
      </c>
      <c r="I286" s="40">
        <v>0</v>
      </c>
      <c r="J286" s="39">
        <v>0</v>
      </c>
      <c r="K286" s="42">
        <f t="shared" si="9"/>
        <v>392.673</v>
      </c>
      <c r="M286" s="56">
        <v>21.05</v>
      </c>
    </row>
    <row r="287" spans="1:13" x14ac:dyDescent="0.2">
      <c r="A287" s="4">
        <f t="shared" si="8"/>
        <v>10</v>
      </c>
      <c r="B287" s="35">
        <v>41186</v>
      </c>
      <c r="C287" s="39">
        <v>65.143000000000001</v>
      </c>
      <c r="D287" s="40">
        <v>11.355</v>
      </c>
      <c r="E287" s="40">
        <v>130.108</v>
      </c>
      <c r="F287" s="40">
        <v>44.042999999999999</v>
      </c>
      <c r="G287" s="40">
        <v>0</v>
      </c>
      <c r="H287" s="40">
        <v>126.81100000000001</v>
      </c>
      <c r="I287" s="40">
        <v>0</v>
      </c>
      <c r="J287" s="39">
        <v>0</v>
      </c>
      <c r="K287" s="42">
        <f t="shared" si="9"/>
        <v>377.46000000000004</v>
      </c>
      <c r="M287" s="56">
        <v>21.2</v>
      </c>
    </row>
    <row r="288" spans="1:13" x14ac:dyDescent="0.2">
      <c r="A288" s="4">
        <f t="shared" si="8"/>
        <v>10</v>
      </c>
      <c r="B288" s="35">
        <v>41187</v>
      </c>
      <c r="C288" s="39">
        <v>52.271999999999998</v>
      </c>
      <c r="D288" s="40">
        <v>31.699000000000002</v>
      </c>
      <c r="E288" s="40">
        <v>130.89599999999999</v>
      </c>
      <c r="F288" s="40">
        <v>60.936</v>
      </c>
      <c r="G288" s="40">
        <v>0.96399999999999997</v>
      </c>
      <c r="H288" s="40">
        <v>130.858</v>
      </c>
      <c r="I288" s="40">
        <v>0</v>
      </c>
      <c r="J288" s="39">
        <v>0</v>
      </c>
      <c r="K288" s="42">
        <f t="shared" si="9"/>
        <v>407.625</v>
      </c>
      <c r="M288" s="56">
        <v>20.65</v>
      </c>
    </row>
    <row r="289" spans="1:13" x14ac:dyDescent="0.2">
      <c r="A289" s="4">
        <f t="shared" si="8"/>
        <v>10</v>
      </c>
      <c r="B289" s="35">
        <v>41188</v>
      </c>
      <c r="C289" s="39">
        <v>52.875999999999998</v>
      </c>
      <c r="D289" s="40">
        <v>24.960999999999999</v>
      </c>
      <c r="E289" s="40">
        <v>136.21600000000001</v>
      </c>
      <c r="F289" s="40">
        <v>56.186</v>
      </c>
      <c r="G289" s="40">
        <v>0.45300000000000001</v>
      </c>
      <c r="H289" s="40">
        <v>116.05200000000001</v>
      </c>
      <c r="I289" s="40">
        <v>0</v>
      </c>
      <c r="J289" s="39">
        <v>0</v>
      </c>
      <c r="K289" s="42">
        <f t="shared" si="9"/>
        <v>386.74399999999997</v>
      </c>
      <c r="M289" s="56">
        <v>20.05</v>
      </c>
    </row>
    <row r="290" spans="1:13" x14ac:dyDescent="0.2">
      <c r="A290" s="4">
        <f t="shared" si="8"/>
        <v>10</v>
      </c>
      <c r="B290" s="35">
        <v>41189</v>
      </c>
      <c r="C290" s="39">
        <v>23.021999999999998</v>
      </c>
      <c r="D290" s="40">
        <v>24.864999999999998</v>
      </c>
      <c r="E290" s="40">
        <v>147.006</v>
      </c>
      <c r="F290" s="40">
        <v>61.499000000000002</v>
      </c>
      <c r="G290" s="40">
        <v>0</v>
      </c>
      <c r="H290" s="40">
        <v>76.063000000000002</v>
      </c>
      <c r="I290" s="40">
        <v>0</v>
      </c>
      <c r="J290" s="39">
        <v>0</v>
      </c>
      <c r="K290" s="42">
        <f t="shared" si="9"/>
        <v>332.45499999999998</v>
      </c>
      <c r="M290" s="56">
        <v>18.100000000000001</v>
      </c>
    </row>
    <row r="291" spans="1:13" x14ac:dyDescent="0.2">
      <c r="A291" s="4">
        <f t="shared" si="8"/>
        <v>10</v>
      </c>
      <c r="B291" s="35">
        <v>41190</v>
      </c>
      <c r="C291" s="39">
        <v>47.651000000000003</v>
      </c>
      <c r="D291" s="40">
        <v>32.171999999999997</v>
      </c>
      <c r="E291" s="40">
        <v>138.059</v>
      </c>
      <c r="F291" s="40">
        <v>53.801000000000002</v>
      </c>
      <c r="G291" s="40">
        <v>10.391</v>
      </c>
      <c r="H291" s="40">
        <v>61.807000000000002</v>
      </c>
      <c r="I291" s="40">
        <v>0</v>
      </c>
      <c r="J291" s="39">
        <v>0</v>
      </c>
      <c r="K291" s="42">
        <f t="shared" si="9"/>
        <v>343.88100000000003</v>
      </c>
      <c r="M291" s="56">
        <v>19.350000000000001</v>
      </c>
    </row>
    <row r="292" spans="1:13" x14ac:dyDescent="0.2">
      <c r="A292" s="4">
        <f t="shared" si="8"/>
        <v>10</v>
      </c>
      <c r="B292" s="35">
        <v>41191</v>
      </c>
      <c r="C292" s="39">
        <v>33.670999999999999</v>
      </c>
      <c r="D292" s="40">
        <v>38.881</v>
      </c>
      <c r="E292" s="40">
        <v>140.58500000000001</v>
      </c>
      <c r="F292" s="40">
        <v>86.52</v>
      </c>
      <c r="G292" s="40">
        <v>4.72</v>
      </c>
      <c r="H292" s="40">
        <v>75.135000000000005</v>
      </c>
      <c r="I292" s="40">
        <v>0</v>
      </c>
      <c r="J292" s="39">
        <v>0</v>
      </c>
      <c r="K292" s="42">
        <f t="shared" si="9"/>
        <v>379.512</v>
      </c>
      <c r="M292" s="56">
        <v>20.5</v>
      </c>
    </row>
    <row r="293" spans="1:13" x14ac:dyDescent="0.2">
      <c r="A293" s="4">
        <f t="shared" si="8"/>
        <v>10</v>
      </c>
      <c r="B293" s="35">
        <v>41192</v>
      </c>
      <c r="C293" s="39">
        <v>30.285</v>
      </c>
      <c r="D293" s="40">
        <v>33.636000000000003</v>
      </c>
      <c r="E293" s="40">
        <v>147.52199999999999</v>
      </c>
      <c r="F293" s="40">
        <v>59.728000000000002</v>
      </c>
      <c r="G293" s="40">
        <v>0</v>
      </c>
      <c r="H293" s="40">
        <v>123.405</v>
      </c>
      <c r="I293" s="40">
        <v>0</v>
      </c>
      <c r="J293" s="39">
        <v>0</v>
      </c>
      <c r="K293" s="42">
        <f t="shared" si="9"/>
        <v>394.57600000000002</v>
      </c>
      <c r="M293" s="56">
        <v>20.95</v>
      </c>
    </row>
    <row r="294" spans="1:13" x14ac:dyDescent="0.2">
      <c r="A294" s="4">
        <f t="shared" si="8"/>
        <v>10</v>
      </c>
      <c r="B294" s="35">
        <v>41193</v>
      </c>
      <c r="C294" s="39">
        <v>25.858000000000001</v>
      </c>
      <c r="D294" s="40">
        <v>18.795000000000002</v>
      </c>
      <c r="E294" s="40">
        <v>165.096</v>
      </c>
      <c r="F294" s="40">
        <v>55.536999999999999</v>
      </c>
      <c r="G294" s="40">
        <v>0</v>
      </c>
      <c r="H294" s="40">
        <v>135.27000000000001</v>
      </c>
      <c r="I294" s="40">
        <v>0</v>
      </c>
      <c r="J294" s="39">
        <v>0</v>
      </c>
      <c r="K294" s="42">
        <f t="shared" si="9"/>
        <v>400.55600000000004</v>
      </c>
      <c r="M294" s="56">
        <v>20.350000000000001</v>
      </c>
    </row>
    <row r="295" spans="1:13" x14ac:dyDescent="0.2">
      <c r="A295" s="4">
        <f t="shared" si="8"/>
        <v>10</v>
      </c>
      <c r="B295" s="35">
        <v>41194</v>
      </c>
      <c r="C295" s="39">
        <v>33.340000000000003</v>
      </c>
      <c r="D295" s="40">
        <v>11.988</v>
      </c>
      <c r="E295" s="40">
        <v>151.286</v>
      </c>
      <c r="F295" s="40">
        <v>56.875999999999998</v>
      </c>
      <c r="G295" s="40">
        <v>0</v>
      </c>
      <c r="H295" s="40">
        <v>133.863</v>
      </c>
      <c r="I295" s="40">
        <v>0</v>
      </c>
      <c r="J295" s="39">
        <v>0</v>
      </c>
      <c r="K295" s="42">
        <f t="shared" si="9"/>
        <v>387.35300000000001</v>
      </c>
      <c r="M295" s="56">
        <v>20</v>
      </c>
    </row>
    <row r="296" spans="1:13" x14ac:dyDescent="0.2">
      <c r="A296" s="4">
        <f t="shared" si="8"/>
        <v>10</v>
      </c>
      <c r="B296" s="35">
        <v>41195</v>
      </c>
      <c r="C296" s="39">
        <v>40.561</v>
      </c>
      <c r="D296" s="40">
        <v>15.423999999999999</v>
      </c>
      <c r="E296" s="40">
        <v>119.70099999999999</v>
      </c>
      <c r="F296" s="40">
        <v>50.610999999999997</v>
      </c>
      <c r="G296" s="40">
        <v>0</v>
      </c>
      <c r="H296" s="40">
        <v>134.58500000000001</v>
      </c>
      <c r="I296" s="40">
        <v>0</v>
      </c>
      <c r="J296" s="39">
        <v>0</v>
      </c>
      <c r="K296" s="42">
        <f t="shared" si="9"/>
        <v>360.88199999999995</v>
      </c>
      <c r="M296" s="56">
        <v>19.45</v>
      </c>
    </row>
    <row r="297" spans="1:13" x14ac:dyDescent="0.2">
      <c r="A297" s="4">
        <f t="shared" si="8"/>
        <v>10</v>
      </c>
      <c r="B297" s="35">
        <v>41196</v>
      </c>
      <c r="C297" s="39">
        <v>35.161999999999999</v>
      </c>
      <c r="D297" s="40">
        <v>2.5049999999999999</v>
      </c>
      <c r="E297" s="40">
        <v>118.678</v>
      </c>
      <c r="F297" s="40">
        <v>17.186</v>
      </c>
      <c r="G297" s="40">
        <v>0</v>
      </c>
      <c r="H297" s="40">
        <v>134.483</v>
      </c>
      <c r="I297" s="40">
        <v>0</v>
      </c>
      <c r="J297" s="39">
        <v>0</v>
      </c>
      <c r="K297" s="42">
        <f t="shared" si="9"/>
        <v>308.01400000000001</v>
      </c>
      <c r="M297" s="56">
        <v>16.5</v>
      </c>
    </row>
    <row r="298" spans="1:13" x14ac:dyDescent="0.2">
      <c r="A298" s="4">
        <f t="shared" si="8"/>
        <v>10</v>
      </c>
      <c r="B298" s="35">
        <v>41197</v>
      </c>
      <c r="C298" s="39">
        <v>20.995000000000001</v>
      </c>
      <c r="D298" s="40">
        <v>22.195</v>
      </c>
      <c r="E298" s="40">
        <v>119.456</v>
      </c>
      <c r="F298" s="40">
        <v>2.5859999999999999</v>
      </c>
      <c r="G298" s="40">
        <v>0</v>
      </c>
      <c r="H298" s="40">
        <v>136.684</v>
      </c>
      <c r="I298" s="40">
        <v>0</v>
      </c>
      <c r="J298" s="39">
        <v>0</v>
      </c>
      <c r="K298" s="42">
        <f t="shared" si="9"/>
        <v>301.91600000000005</v>
      </c>
      <c r="M298" s="56">
        <v>17.95</v>
      </c>
    </row>
    <row r="299" spans="1:13" x14ac:dyDescent="0.2">
      <c r="A299" s="4">
        <f t="shared" si="8"/>
        <v>10</v>
      </c>
      <c r="B299" s="35">
        <v>41198</v>
      </c>
      <c r="C299" s="39">
        <v>20.315999999999999</v>
      </c>
      <c r="D299" s="40">
        <v>15.617000000000001</v>
      </c>
      <c r="E299" s="40">
        <v>171.71199999999999</v>
      </c>
      <c r="F299" s="40">
        <v>31.016999999999999</v>
      </c>
      <c r="G299" s="40">
        <v>0</v>
      </c>
      <c r="H299" s="40">
        <v>131.68299999999999</v>
      </c>
      <c r="I299" s="40">
        <v>0</v>
      </c>
      <c r="J299" s="39">
        <v>0</v>
      </c>
      <c r="K299" s="42">
        <f t="shared" si="9"/>
        <v>370.34499999999997</v>
      </c>
      <c r="M299" s="56">
        <v>20.100000000000001</v>
      </c>
    </row>
    <row r="300" spans="1:13" x14ac:dyDescent="0.2">
      <c r="A300" s="4">
        <f t="shared" si="8"/>
        <v>10</v>
      </c>
      <c r="B300" s="35">
        <v>41199</v>
      </c>
      <c r="C300" s="39">
        <v>29.797000000000001</v>
      </c>
      <c r="D300" s="40">
        <v>5.8440000000000003</v>
      </c>
      <c r="E300" s="40">
        <v>156.452</v>
      </c>
      <c r="F300" s="40">
        <v>61.750999999999998</v>
      </c>
      <c r="G300" s="40">
        <v>0</v>
      </c>
      <c r="H300" s="40">
        <v>129.828</v>
      </c>
      <c r="I300" s="40">
        <v>0</v>
      </c>
      <c r="J300" s="39">
        <v>0</v>
      </c>
      <c r="K300" s="42">
        <f t="shared" si="9"/>
        <v>383.67200000000003</v>
      </c>
      <c r="M300" s="56">
        <v>20.2</v>
      </c>
    </row>
    <row r="301" spans="1:13" x14ac:dyDescent="0.2">
      <c r="A301" s="4">
        <f t="shared" si="8"/>
        <v>10</v>
      </c>
      <c r="B301" s="35">
        <v>41200</v>
      </c>
      <c r="C301" s="39">
        <v>29.635000000000002</v>
      </c>
      <c r="D301" s="40">
        <v>30.626999999999999</v>
      </c>
      <c r="E301" s="40">
        <v>142.416</v>
      </c>
      <c r="F301" s="40">
        <v>52.546999999999997</v>
      </c>
      <c r="G301" s="40">
        <v>0</v>
      </c>
      <c r="H301" s="40">
        <v>134.69200000000001</v>
      </c>
      <c r="I301" s="40">
        <v>0</v>
      </c>
      <c r="J301" s="39">
        <v>0</v>
      </c>
      <c r="K301" s="42">
        <f t="shared" si="9"/>
        <v>389.91700000000003</v>
      </c>
      <c r="M301" s="56">
        <v>21</v>
      </c>
    </row>
    <row r="302" spans="1:13" x14ac:dyDescent="0.2">
      <c r="A302" s="4">
        <f t="shared" si="8"/>
        <v>10</v>
      </c>
      <c r="B302" s="35">
        <v>41201</v>
      </c>
      <c r="C302" s="39">
        <v>30.576000000000001</v>
      </c>
      <c r="D302" s="40">
        <v>38.399000000000001</v>
      </c>
      <c r="E302" s="40">
        <v>129.96199999999999</v>
      </c>
      <c r="F302" s="40">
        <v>59.539000000000001</v>
      </c>
      <c r="G302" s="40">
        <v>0</v>
      </c>
      <c r="H302" s="40">
        <v>134.52799999999999</v>
      </c>
      <c r="I302" s="40">
        <v>0</v>
      </c>
      <c r="J302" s="39">
        <v>0</v>
      </c>
      <c r="K302" s="42">
        <f t="shared" si="9"/>
        <v>393.00400000000002</v>
      </c>
      <c r="M302" s="56">
        <v>19.95</v>
      </c>
    </row>
    <row r="303" spans="1:13" x14ac:dyDescent="0.2">
      <c r="A303" s="4">
        <f t="shared" si="8"/>
        <v>10</v>
      </c>
      <c r="B303" s="35">
        <v>41202</v>
      </c>
      <c r="C303" s="39">
        <v>22.771999999999998</v>
      </c>
      <c r="D303" s="40">
        <v>27.433</v>
      </c>
      <c r="E303" s="40">
        <v>139.79599999999999</v>
      </c>
      <c r="F303" s="40">
        <v>51.165999999999997</v>
      </c>
      <c r="G303" s="40">
        <v>0</v>
      </c>
      <c r="H303" s="40">
        <v>133.91200000000001</v>
      </c>
      <c r="I303" s="40">
        <v>0</v>
      </c>
      <c r="J303" s="39">
        <v>0</v>
      </c>
      <c r="K303" s="42">
        <f t="shared" si="9"/>
        <v>375.07899999999995</v>
      </c>
      <c r="M303" s="56">
        <v>19.5</v>
      </c>
    </row>
    <row r="304" spans="1:13" x14ac:dyDescent="0.2">
      <c r="A304" s="4">
        <f t="shared" si="8"/>
        <v>10</v>
      </c>
      <c r="B304" s="35">
        <v>41203</v>
      </c>
      <c r="C304" s="39">
        <v>15.321</v>
      </c>
      <c r="D304" s="40">
        <v>5.69</v>
      </c>
      <c r="E304" s="40">
        <v>132.12200000000001</v>
      </c>
      <c r="F304" s="40">
        <v>21.81</v>
      </c>
      <c r="G304" s="40">
        <v>0</v>
      </c>
      <c r="H304" s="40">
        <v>134.50200000000001</v>
      </c>
      <c r="I304" s="40">
        <v>0</v>
      </c>
      <c r="J304" s="39">
        <v>0</v>
      </c>
      <c r="K304" s="42">
        <f t="shared" si="9"/>
        <v>309.44500000000005</v>
      </c>
      <c r="M304" s="56">
        <v>17.7</v>
      </c>
    </row>
    <row r="305" spans="1:13" x14ac:dyDescent="0.2">
      <c r="A305" s="4">
        <f t="shared" si="8"/>
        <v>10</v>
      </c>
      <c r="B305" s="35">
        <v>41204</v>
      </c>
      <c r="C305" s="39">
        <v>22.81</v>
      </c>
      <c r="D305" s="40">
        <v>26.891999999999999</v>
      </c>
      <c r="E305" s="40">
        <v>148.483</v>
      </c>
      <c r="F305" s="40">
        <v>33.328000000000003</v>
      </c>
      <c r="G305" s="40">
        <v>5.5E-2</v>
      </c>
      <c r="H305" s="40">
        <v>131.17099999999999</v>
      </c>
      <c r="I305" s="40">
        <v>0</v>
      </c>
      <c r="J305" s="39">
        <v>0</v>
      </c>
      <c r="K305" s="42">
        <f t="shared" si="9"/>
        <v>362.73900000000003</v>
      </c>
      <c r="M305" s="56">
        <v>20.350000000000001</v>
      </c>
    </row>
    <row r="306" spans="1:13" x14ac:dyDescent="0.2">
      <c r="A306" s="4">
        <f t="shared" si="8"/>
        <v>10</v>
      </c>
      <c r="B306" s="35">
        <v>41205</v>
      </c>
      <c r="C306" s="39">
        <v>28.834</v>
      </c>
      <c r="D306" s="40">
        <v>31.638999999999999</v>
      </c>
      <c r="E306" s="40">
        <v>148.74199999999999</v>
      </c>
      <c r="F306" s="40">
        <v>58.171999999999997</v>
      </c>
      <c r="G306" s="40">
        <v>0</v>
      </c>
      <c r="H306" s="40">
        <v>119.97</v>
      </c>
      <c r="I306" s="40">
        <v>0</v>
      </c>
      <c r="J306" s="39">
        <v>0</v>
      </c>
      <c r="K306" s="42">
        <f t="shared" si="9"/>
        <v>387.35699999999997</v>
      </c>
      <c r="M306" s="56">
        <v>20.6</v>
      </c>
    </row>
    <row r="307" spans="1:13" x14ac:dyDescent="0.2">
      <c r="A307" s="4">
        <f t="shared" si="8"/>
        <v>10</v>
      </c>
      <c r="B307" s="35">
        <v>41206</v>
      </c>
      <c r="C307" s="39">
        <v>29.224</v>
      </c>
      <c r="D307" s="40">
        <v>37.091999999999999</v>
      </c>
      <c r="E307" s="40">
        <v>166.624</v>
      </c>
      <c r="F307" s="40">
        <v>88.301000000000002</v>
      </c>
      <c r="G307" s="40">
        <v>0</v>
      </c>
      <c r="H307" s="40">
        <v>86.253</v>
      </c>
      <c r="I307" s="40">
        <v>0</v>
      </c>
      <c r="J307" s="39">
        <v>0</v>
      </c>
      <c r="K307" s="42">
        <f t="shared" si="9"/>
        <v>407.49399999999997</v>
      </c>
      <c r="M307" s="56">
        <v>20.75</v>
      </c>
    </row>
    <row r="308" spans="1:13" x14ac:dyDescent="0.2">
      <c r="A308" s="4">
        <f t="shared" si="8"/>
        <v>10</v>
      </c>
      <c r="B308" s="35">
        <v>41207</v>
      </c>
      <c r="C308" s="39">
        <v>27.478999999999999</v>
      </c>
      <c r="D308" s="40">
        <v>38.576999999999998</v>
      </c>
      <c r="E308" s="40">
        <v>153.875</v>
      </c>
      <c r="F308" s="40">
        <v>71.525000000000006</v>
      </c>
      <c r="G308" s="40">
        <v>0</v>
      </c>
      <c r="H308" s="40">
        <v>127.074</v>
      </c>
      <c r="I308" s="40">
        <v>0</v>
      </c>
      <c r="J308" s="39">
        <v>0</v>
      </c>
      <c r="K308" s="42">
        <f t="shared" si="9"/>
        <v>418.53000000000003</v>
      </c>
      <c r="M308" s="56">
        <v>20.65</v>
      </c>
    </row>
    <row r="309" spans="1:13" x14ac:dyDescent="0.2">
      <c r="A309" s="4">
        <f t="shared" si="8"/>
        <v>10</v>
      </c>
      <c r="B309" s="35">
        <v>41208</v>
      </c>
      <c r="C309" s="39">
        <v>21.661000000000001</v>
      </c>
      <c r="D309" s="40">
        <v>29.965</v>
      </c>
      <c r="E309" s="40">
        <v>160.65899999999999</v>
      </c>
      <c r="F309" s="40">
        <v>57.686</v>
      </c>
      <c r="G309" s="40">
        <v>0</v>
      </c>
      <c r="H309" s="40">
        <v>135.56700000000001</v>
      </c>
      <c r="I309" s="40">
        <v>0</v>
      </c>
      <c r="J309" s="39">
        <v>0</v>
      </c>
      <c r="K309" s="42">
        <f t="shared" si="9"/>
        <v>405.53800000000001</v>
      </c>
      <c r="M309" s="56">
        <v>20.2</v>
      </c>
    </row>
    <row r="310" spans="1:13" x14ac:dyDescent="0.2">
      <c r="A310" s="4">
        <f t="shared" si="8"/>
        <v>10</v>
      </c>
      <c r="B310" s="35">
        <v>41209</v>
      </c>
      <c r="C310" s="39">
        <v>10.166</v>
      </c>
      <c r="D310" s="40">
        <v>38.473999999999997</v>
      </c>
      <c r="E310" s="40">
        <v>154.51499999999999</v>
      </c>
      <c r="F310" s="40">
        <v>55.8</v>
      </c>
      <c r="G310" s="40">
        <v>2.2650000000000001</v>
      </c>
      <c r="H310" s="40">
        <v>117.154</v>
      </c>
      <c r="I310" s="40">
        <v>0</v>
      </c>
      <c r="J310" s="39">
        <v>0</v>
      </c>
      <c r="K310" s="42">
        <f t="shared" si="9"/>
        <v>378.37399999999997</v>
      </c>
      <c r="M310" s="56">
        <v>20.149999999999999</v>
      </c>
    </row>
    <row r="311" spans="1:13" x14ac:dyDescent="0.2">
      <c r="A311" s="4">
        <f t="shared" si="8"/>
        <v>10</v>
      </c>
      <c r="B311" s="35">
        <v>41210</v>
      </c>
      <c r="C311" s="39">
        <v>16.943000000000001</v>
      </c>
      <c r="D311" s="40">
        <v>42.701000000000001</v>
      </c>
      <c r="E311" s="40">
        <v>120.87</v>
      </c>
      <c r="F311" s="40">
        <v>29.257000000000001</v>
      </c>
      <c r="G311" s="40">
        <v>0</v>
      </c>
      <c r="H311" s="40">
        <v>116.357</v>
      </c>
      <c r="I311" s="40">
        <v>0</v>
      </c>
      <c r="J311" s="39">
        <v>0</v>
      </c>
      <c r="K311" s="42">
        <f t="shared" si="9"/>
        <v>326.12800000000004</v>
      </c>
      <c r="M311" s="56">
        <v>17.850000000000001</v>
      </c>
    </row>
    <row r="312" spans="1:13" x14ac:dyDescent="0.2">
      <c r="A312" s="4">
        <f t="shared" si="8"/>
        <v>10</v>
      </c>
      <c r="B312" s="35">
        <v>41211</v>
      </c>
      <c r="C312" s="39">
        <v>29.555</v>
      </c>
      <c r="D312" s="40">
        <v>35.634999999999998</v>
      </c>
      <c r="E312" s="40">
        <v>136.66399999999999</v>
      </c>
      <c r="F312" s="40">
        <v>43.969000000000001</v>
      </c>
      <c r="G312" s="40">
        <v>1.8260000000000001</v>
      </c>
      <c r="H312" s="40">
        <v>122.116</v>
      </c>
      <c r="I312" s="40">
        <v>0</v>
      </c>
      <c r="J312" s="39">
        <v>0</v>
      </c>
      <c r="K312" s="42">
        <f t="shared" si="9"/>
        <v>369.76499999999999</v>
      </c>
      <c r="M312" s="56">
        <v>20.6</v>
      </c>
    </row>
    <row r="313" spans="1:13" x14ac:dyDescent="0.2">
      <c r="A313" s="4">
        <f t="shared" si="8"/>
        <v>10</v>
      </c>
      <c r="B313" s="35">
        <v>41212</v>
      </c>
      <c r="C313" s="39">
        <v>41.261000000000003</v>
      </c>
      <c r="D313" s="40">
        <v>14.77</v>
      </c>
      <c r="E313" s="40">
        <v>152.02699999999999</v>
      </c>
      <c r="F313" s="40">
        <v>60.847999999999999</v>
      </c>
      <c r="G313" s="40">
        <v>2.3540000000000001</v>
      </c>
      <c r="H313" s="40">
        <v>125.69499999999999</v>
      </c>
      <c r="I313" s="40">
        <v>0</v>
      </c>
      <c r="J313" s="39">
        <v>0</v>
      </c>
      <c r="K313" s="42">
        <f t="shared" si="9"/>
        <v>396.95499999999998</v>
      </c>
      <c r="M313" s="56">
        <v>20.45</v>
      </c>
    </row>
    <row r="314" spans="1:13" x14ac:dyDescent="0.2">
      <c r="A314" s="4">
        <f t="shared" si="8"/>
        <v>10</v>
      </c>
      <c r="B314" s="35">
        <v>41213</v>
      </c>
      <c r="C314" s="39">
        <v>47.445999999999998</v>
      </c>
      <c r="D314" s="40">
        <v>20.353000000000002</v>
      </c>
      <c r="E314" s="40">
        <v>151.58099999999999</v>
      </c>
      <c r="F314" s="40">
        <v>43.741999999999997</v>
      </c>
      <c r="G314" s="40">
        <v>3.3679999999999999</v>
      </c>
      <c r="H314" s="40">
        <v>132.99799999999999</v>
      </c>
      <c r="I314" s="40">
        <v>0</v>
      </c>
      <c r="J314" s="39">
        <v>0.90900000000000003</v>
      </c>
      <c r="K314" s="42">
        <f t="shared" si="9"/>
        <v>400.39699999999999</v>
      </c>
      <c r="M314" s="56">
        <v>20.100000000000001</v>
      </c>
    </row>
    <row r="315" spans="1:13" x14ac:dyDescent="0.2">
      <c r="A315" s="4">
        <f t="shared" si="8"/>
        <v>11</v>
      </c>
      <c r="B315" s="35">
        <v>41214</v>
      </c>
      <c r="C315" s="39">
        <v>21.327000000000002</v>
      </c>
      <c r="D315" s="40">
        <v>23.353000000000002</v>
      </c>
      <c r="E315" s="40">
        <v>123.441</v>
      </c>
      <c r="F315" s="40">
        <v>23.353999999999999</v>
      </c>
      <c r="G315" s="40">
        <v>0</v>
      </c>
      <c r="H315" s="40">
        <v>132.99600000000001</v>
      </c>
      <c r="I315" s="40">
        <v>0</v>
      </c>
      <c r="J315" s="39">
        <v>0</v>
      </c>
      <c r="K315" s="42">
        <f t="shared" si="9"/>
        <v>324.471</v>
      </c>
      <c r="M315" s="56">
        <v>18</v>
      </c>
    </row>
    <row r="316" spans="1:13" x14ac:dyDescent="0.2">
      <c r="A316" s="4">
        <f t="shared" si="8"/>
        <v>11</v>
      </c>
      <c r="B316" s="35">
        <v>41215</v>
      </c>
      <c r="C316" s="39">
        <v>18.655999999999999</v>
      </c>
      <c r="D316" s="40">
        <v>8.6080000000000005</v>
      </c>
      <c r="E316" s="40">
        <v>142.57499999999999</v>
      </c>
      <c r="F316" s="40">
        <v>0</v>
      </c>
      <c r="G316" s="40">
        <v>0</v>
      </c>
      <c r="H316" s="40">
        <v>133.98500000000001</v>
      </c>
      <c r="I316" s="40">
        <v>0</v>
      </c>
      <c r="J316" s="39">
        <v>0</v>
      </c>
      <c r="K316" s="42">
        <f t="shared" si="9"/>
        <v>303.82400000000001</v>
      </c>
      <c r="M316" s="56">
        <v>17</v>
      </c>
    </row>
    <row r="317" spans="1:13" x14ac:dyDescent="0.2">
      <c r="A317" s="4">
        <f t="shared" si="8"/>
        <v>11</v>
      </c>
      <c r="B317" s="35">
        <v>41216</v>
      </c>
      <c r="C317" s="39">
        <v>18.984999999999999</v>
      </c>
      <c r="D317" s="40">
        <v>11.653</v>
      </c>
      <c r="E317" s="40">
        <v>150.983</v>
      </c>
      <c r="F317" s="40">
        <v>26.452999999999999</v>
      </c>
      <c r="G317" s="40">
        <v>0</v>
      </c>
      <c r="H317" s="40">
        <v>135.364</v>
      </c>
      <c r="I317" s="40">
        <v>0</v>
      </c>
      <c r="J317" s="39">
        <v>0</v>
      </c>
      <c r="K317" s="42">
        <f t="shared" si="9"/>
        <v>343.43799999999999</v>
      </c>
      <c r="M317" s="56">
        <v>19</v>
      </c>
    </row>
    <row r="318" spans="1:13" x14ac:dyDescent="0.2">
      <c r="A318" s="4">
        <f t="shared" si="8"/>
        <v>11</v>
      </c>
      <c r="B318" s="35">
        <v>41217</v>
      </c>
      <c r="C318" s="39">
        <v>6.3630000000000004</v>
      </c>
      <c r="D318" s="40">
        <v>21.341000000000001</v>
      </c>
      <c r="E318" s="40">
        <v>148.78800000000001</v>
      </c>
      <c r="F318" s="40">
        <v>7.8220000000000001</v>
      </c>
      <c r="G318" s="40">
        <v>0</v>
      </c>
      <c r="H318" s="40">
        <v>134.678</v>
      </c>
      <c r="I318" s="40">
        <v>0</v>
      </c>
      <c r="J318" s="39">
        <v>0</v>
      </c>
      <c r="K318" s="42">
        <f t="shared" si="9"/>
        <v>318.99200000000002</v>
      </c>
      <c r="M318" s="56">
        <v>18.100000000000001</v>
      </c>
    </row>
    <row r="319" spans="1:13" x14ac:dyDescent="0.2">
      <c r="A319" s="4">
        <f t="shared" si="8"/>
        <v>11</v>
      </c>
      <c r="B319" s="35">
        <v>41218</v>
      </c>
      <c r="C319" s="39">
        <v>19.885000000000002</v>
      </c>
      <c r="D319" s="40">
        <v>12.214</v>
      </c>
      <c r="E319" s="40">
        <v>181.36699999999999</v>
      </c>
      <c r="F319" s="40">
        <v>30.46</v>
      </c>
      <c r="G319" s="40">
        <v>0</v>
      </c>
      <c r="H319" s="40">
        <v>135.226</v>
      </c>
      <c r="I319" s="40">
        <v>0</v>
      </c>
      <c r="J319" s="39">
        <v>0</v>
      </c>
      <c r="K319" s="42">
        <f t="shared" si="9"/>
        <v>379.15200000000004</v>
      </c>
      <c r="M319" s="56">
        <v>20.65</v>
      </c>
    </row>
    <row r="320" spans="1:13" x14ac:dyDescent="0.2">
      <c r="A320" s="4">
        <f t="shared" si="8"/>
        <v>11</v>
      </c>
      <c r="B320" s="35">
        <v>41219</v>
      </c>
      <c r="C320" s="39">
        <v>10.925000000000001</v>
      </c>
      <c r="D320" s="40">
        <v>21.823</v>
      </c>
      <c r="E320" s="40">
        <v>193.31899999999999</v>
      </c>
      <c r="F320" s="40">
        <v>53.472000000000001</v>
      </c>
      <c r="G320" s="40">
        <v>0.76500000000000001</v>
      </c>
      <c r="H320" s="40">
        <v>134.65299999999999</v>
      </c>
      <c r="I320" s="40">
        <v>1.6990000000000001</v>
      </c>
      <c r="J320" s="39">
        <v>0</v>
      </c>
      <c r="K320" s="42">
        <f t="shared" si="9"/>
        <v>416.65600000000001</v>
      </c>
      <c r="M320" s="56">
        <v>21.15</v>
      </c>
    </row>
    <row r="321" spans="1:13" x14ac:dyDescent="0.2">
      <c r="A321" s="4">
        <f t="shared" si="8"/>
        <v>11</v>
      </c>
      <c r="B321" s="35">
        <v>41220</v>
      </c>
      <c r="C321" s="39">
        <v>25.876999999999999</v>
      </c>
      <c r="D321" s="40">
        <v>3.6549999999999998</v>
      </c>
      <c r="E321" s="40">
        <v>210.78700000000001</v>
      </c>
      <c r="F321" s="40">
        <v>35.777999999999999</v>
      </c>
      <c r="G321" s="40">
        <v>2.427</v>
      </c>
      <c r="H321" s="40">
        <v>135.55699999999999</v>
      </c>
      <c r="I321" s="40">
        <v>0</v>
      </c>
      <c r="J321" s="39">
        <v>0</v>
      </c>
      <c r="K321" s="42">
        <f t="shared" si="9"/>
        <v>414.08100000000002</v>
      </c>
      <c r="M321" s="56">
        <v>21.15</v>
      </c>
    </row>
    <row r="322" spans="1:13" x14ac:dyDescent="0.2">
      <c r="A322" s="4">
        <f t="shared" si="8"/>
        <v>11</v>
      </c>
      <c r="B322" s="35">
        <v>41221</v>
      </c>
      <c r="C322" s="39">
        <v>36.905000000000001</v>
      </c>
      <c r="D322" s="40">
        <v>17.701000000000001</v>
      </c>
      <c r="E322" s="40">
        <v>180.89599999999999</v>
      </c>
      <c r="F322" s="40">
        <v>44.994999999999997</v>
      </c>
      <c r="G322" s="40">
        <v>1.738</v>
      </c>
      <c r="H322" s="40">
        <v>134.572</v>
      </c>
      <c r="I322" s="40">
        <v>0</v>
      </c>
      <c r="J322" s="39">
        <v>0</v>
      </c>
      <c r="K322" s="42">
        <f t="shared" si="9"/>
        <v>416.80699999999996</v>
      </c>
      <c r="M322" s="56">
        <v>21.4</v>
      </c>
    </row>
    <row r="323" spans="1:13" x14ac:dyDescent="0.2">
      <c r="A323" s="4">
        <f t="shared" si="8"/>
        <v>11</v>
      </c>
      <c r="B323" s="35">
        <v>41222</v>
      </c>
      <c r="C323" s="39">
        <v>32.305999999999997</v>
      </c>
      <c r="D323" s="40">
        <v>30.646000000000001</v>
      </c>
      <c r="E323" s="40">
        <v>161.09200000000001</v>
      </c>
      <c r="F323" s="40">
        <v>46.552999999999997</v>
      </c>
      <c r="G323" s="40">
        <v>1.012</v>
      </c>
      <c r="H323" s="40">
        <v>136.494</v>
      </c>
      <c r="I323" s="40">
        <v>0</v>
      </c>
      <c r="J323" s="39">
        <v>0</v>
      </c>
      <c r="K323" s="42">
        <f t="shared" si="9"/>
        <v>408.10299999999995</v>
      </c>
      <c r="M323" s="56">
        <v>20.6</v>
      </c>
    </row>
    <row r="324" spans="1:13" x14ac:dyDescent="0.2">
      <c r="A324" s="4">
        <f t="shared" si="8"/>
        <v>11</v>
      </c>
      <c r="B324" s="35">
        <v>41223</v>
      </c>
      <c r="C324" s="39">
        <v>17.914999999999999</v>
      </c>
      <c r="D324" s="40">
        <v>20.053999999999998</v>
      </c>
      <c r="E324" s="40">
        <v>161.374</v>
      </c>
      <c r="F324" s="40">
        <v>51.191000000000003</v>
      </c>
      <c r="G324" s="40">
        <v>0</v>
      </c>
      <c r="H324" s="40">
        <v>124.827</v>
      </c>
      <c r="I324" s="40">
        <v>0</v>
      </c>
      <c r="J324" s="39">
        <v>0</v>
      </c>
      <c r="K324" s="42">
        <f t="shared" si="9"/>
        <v>375.36099999999999</v>
      </c>
      <c r="M324" s="56">
        <v>19.45</v>
      </c>
    </row>
    <row r="325" spans="1:13" x14ac:dyDescent="0.2">
      <c r="A325" s="4">
        <f t="shared" si="8"/>
        <v>11</v>
      </c>
      <c r="B325" s="35">
        <v>41224</v>
      </c>
      <c r="C325" s="39">
        <v>17.573</v>
      </c>
      <c r="D325" s="40">
        <v>1.345</v>
      </c>
      <c r="E325" s="40">
        <v>147.16999999999999</v>
      </c>
      <c r="F325" s="40">
        <v>16.771000000000001</v>
      </c>
      <c r="G325" s="40">
        <v>2.0369999999999999</v>
      </c>
      <c r="H325" s="40">
        <v>119.01</v>
      </c>
      <c r="I325" s="40">
        <v>0</v>
      </c>
      <c r="J325" s="39">
        <v>0.49299999999999999</v>
      </c>
      <c r="K325" s="42">
        <f t="shared" si="9"/>
        <v>304.399</v>
      </c>
      <c r="M325" s="56">
        <v>17.95</v>
      </c>
    </row>
    <row r="326" spans="1:13" x14ac:dyDescent="0.2">
      <c r="A326" s="4">
        <f t="shared" si="8"/>
        <v>11</v>
      </c>
      <c r="B326" s="35">
        <v>41225</v>
      </c>
      <c r="C326" s="39">
        <v>37.64</v>
      </c>
      <c r="D326" s="40">
        <v>0.67900000000000005</v>
      </c>
      <c r="E326" s="40">
        <v>157.684</v>
      </c>
      <c r="F326" s="40">
        <v>45.774999999999999</v>
      </c>
      <c r="G326" s="40">
        <v>8.734</v>
      </c>
      <c r="H326" s="40">
        <v>108.745</v>
      </c>
      <c r="I326" s="40">
        <v>0</v>
      </c>
      <c r="J326" s="39">
        <v>0</v>
      </c>
      <c r="K326" s="42">
        <f t="shared" si="9"/>
        <v>359.25700000000001</v>
      </c>
      <c r="M326" s="56">
        <v>20.05</v>
      </c>
    </row>
    <row r="327" spans="1:13" x14ac:dyDescent="0.2">
      <c r="A327" s="4">
        <f t="shared" si="8"/>
        <v>11</v>
      </c>
      <c r="B327" s="35">
        <v>41226</v>
      </c>
      <c r="C327" s="39">
        <v>19.919</v>
      </c>
      <c r="D327" s="40">
        <v>8.4</v>
      </c>
      <c r="E327" s="40">
        <v>173.68</v>
      </c>
      <c r="F327" s="40">
        <v>42.719000000000001</v>
      </c>
      <c r="G327" s="40">
        <v>8.5329999999999995</v>
      </c>
      <c r="H327" s="40">
        <v>138.37100000000001</v>
      </c>
      <c r="I327" s="40">
        <v>0</v>
      </c>
      <c r="J327" s="39">
        <v>0</v>
      </c>
      <c r="K327" s="42">
        <f t="shared" si="9"/>
        <v>391.62200000000001</v>
      </c>
      <c r="M327" s="56">
        <v>20.25</v>
      </c>
    </row>
    <row r="328" spans="1:13" x14ac:dyDescent="0.2">
      <c r="A328" s="4">
        <f t="shared" si="8"/>
        <v>11</v>
      </c>
      <c r="B328" s="35">
        <v>41227</v>
      </c>
      <c r="C328" s="39">
        <v>17.295000000000002</v>
      </c>
      <c r="D328" s="40">
        <v>20.196999999999999</v>
      </c>
      <c r="E328" s="40">
        <v>139.99799999999999</v>
      </c>
      <c r="F328" s="40">
        <v>54.750999999999998</v>
      </c>
      <c r="G328" s="40">
        <v>0</v>
      </c>
      <c r="H328" s="40">
        <v>145.88</v>
      </c>
      <c r="I328" s="40">
        <v>0</v>
      </c>
      <c r="J328" s="39">
        <v>0</v>
      </c>
      <c r="K328" s="42">
        <f t="shared" si="9"/>
        <v>378.12099999999998</v>
      </c>
      <c r="M328" s="56">
        <v>20.3</v>
      </c>
    </row>
    <row r="329" spans="1:13" x14ac:dyDescent="0.2">
      <c r="A329" s="4">
        <f t="shared" si="8"/>
        <v>11</v>
      </c>
      <c r="B329" s="35">
        <v>41228</v>
      </c>
      <c r="C329" s="39">
        <v>26.559000000000001</v>
      </c>
      <c r="D329" s="40">
        <v>7.69</v>
      </c>
      <c r="E329" s="40">
        <v>150.07599999999999</v>
      </c>
      <c r="F329" s="40">
        <v>51.052999999999997</v>
      </c>
      <c r="G329" s="40">
        <v>0</v>
      </c>
      <c r="H329" s="40">
        <v>146.28100000000001</v>
      </c>
      <c r="I329" s="40">
        <v>0</v>
      </c>
      <c r="J329" s="39">
        <v>0</v>
      </c>
      <c r="K329" s="42">
        <f t="shared" si="9"/>
        <v>381.65899999999999</v>
      </c>
      <c r="M329" s="56">
        <v>19.350000000000001</v>
      </c>
    </row>
    <row r="330" spans="1:13" x14ac:dyDescent="0.2">
      <c r="A330" s="4">
        <f t="shared" si="8"/>
        <v>11</v>
      </c>
      <c r="B330" s="35">
        <v>41229</v>
      </c>
      <c r="C330" s="39">
        <v>38.07</v>
      </c>
      <c r="D330" s="40">
        <v>0</v>
      </c>
      <c r="E330" s="40">
        <v>141.20599999999999</v>
      </c>
      <c r="F330" s="40">
        <v>45.122</v>
      </c>
      <c r="G330" s="40">
        <v>2.0939999999999999</v>
      </c>
      <c r="H330" s="40">
        <v>150.01400000000001</v>
      </c>
      <c r="I330" s="40">
        <v>0</v>
      </c>
      <c r="J330" s="39">
        <v>0</v>
      </c>
      <c r="K330" s="42">
        <f t="shared" si="9"/>
        <v>376.50599999999997</v>
      </c>
      <c r="M330" s="56">
        <v>19.899999999999999</v>
      </c>
    </row>
    <row r="331" spans="1:13" x14ac:dyDescent="0.2">
      <c r="A331" s="4">
        <f t="shared" ref="A331:A375" si="10">+IF(ISBLANK($B331),"",MONTH($B331))</f>
        <v>11</v>
      </c>
      <c r="B331" s="35">
        <v>41230</v>
      </c>
      <c r="C331" s="39">
        <v>31.756</v>
      </c>
      <c r="D331" s="40">
        <v>18.135000000000002</v>
      </c>
      <c r="E331" s="40">
        <v>123.303</v>
      </c>
      <c r="F331" s="40">
        <v>37.795000000000002</v>
      </c>
      <c r="G331" s="40">
        <v>2.7389999999999999</v>
      </c>
      <c r="H331" s="40">
        <v>150.66</v>
      </c>
      <c r="I331" s="40">
        <v>0</v>
      </c>
      <c r="J331" s="39">
        <v>0</v>
      </c>
      <c r="K331" s="42">
        <f t="shared" ref="K331:K375" si="11">+SUM(C331:J331)</f>
        <v>364.38800000000003</v>
      </c>
      <c r="M331" s="56">
        <v>17.600000000000001</v>
      </c>
    </row>
    <row r="332" spans="1:13" x14ac:dyDescent="0.2">
      <c r="A332" s="4">
        <f t="shared" si="10"/>
        <v>11</v>
      </c>
      <c r="B332" s="35">
        <v>41231</v>
      </c>
      <c r="C332" s="39">
        <v>32.146000000000001</v>
      </c>
      <c r="D332" s="40">
        <v>14.292999999999999</v>
      </c>
      <c r="E332" s="40">
        <v>105.256</v>
      </c>
      <c r="F332" s="40">
        <v>21.545000000000002</v>
      </c>
      <c r="G332" s="40">
        <v>0.40300000000000002</v>
      </c>
      <c r="H332" s="40">
        <v>134.52199999999999</v>
      </c>
      <c r="I332" s="40">
        <v>0</v>
      </c>
      <c r="J332" s="39">
        <v>0</v>
      </c>
      <c r="K332" s="42">
        <f t="shared" si="11"/>
        <v>308.16499999999996</v>
      </c>
      <c r="M332" s="56">
        <v>17.5</v>
      </c>
    </row>
    <row r="333" spans="1:13" x14ac:dyDescent="0.2">
      <c r="A333" s="4">
        <f t="shared" si="10"/>
        <v>11</v>
      </c>
      <c r="B333" s="35">
        <v>41232</v>
      </c>
      <c r="C333" s="39">
        <v>26.373000000000001</v>
      </c>
      <c r="D333" s="40">
        <v>12.084</v>
      </c>
      <c r="E333" s="40">
        <v>148.749</v>
      </c>
      <c r="F333" s="40">
        <v>22.664000000000001</v>
      </c>
      <c r="G333" s="40">
        <v>8.0549999999999997</v>
      </c>
      <c r="H333" s="40">
        <v>132.54499999999999</v>
      </c>
      <c r="I333" s="40">
        <v>0</v>
      </c>
      <c r="J333" s="39">
        <v>0</v>
      </c>
      <c r="K333" s="42">
        <f t="shared" si="11"/>
        <v>350.47</v>
      </c>
      <c r="M333" s="56">
        <v>20.3</v>
      </c>
    </row>
    <row r="334" spans="1:13" x14ac:dyDescent="0.2">
      <c r="A334" s="4">
        <f t="shared" si="10"/>
        <v>11</v>
      </c>
      <c r="B334" s="35">
        <v>41233</v>
      </c>
      <c r="C334" s="39">
        <v>20.361000000000001</v>
      </c>
      <c r="D334" s="40">
        <v>23.811</v>
      </c>
      <c r="E334" s="40">
        <v>151.38200000000001</v>
      </c>
      <c r="F334" s="40">
        <v>53.261000000000003</v>
      </c>
      <c r="G334" s="40">
        <v>17.536000000000001</v>
      </c>
      <c r="H334" s="40">
        <v>120.72</v>
      </c>
      <c r="I334" s="40">
        <v>0</v>
      </c>
      <c r="J334" s="39">
        <v>0</v>
      </c>
      <c r="K334" s="42">
        <f t="shared" si="11"/>
        <v>387.07100000000003</v>
      </c>
      <c r="M334" s="56">
        <v>20.7</v>
      </c>
    </row>
    <row r="335" spans="1:13" x14ac:dyDescent="0.2">
      <c r="A335" s="4">
        <f t="shared" si="10"/>
        <v>11</v>
      </c>
      <c r="B335" s="35">
        <v>41234</v>
      </c>
      <c r="C335" s="39">
        <v>29.295000000000002</v>
      </c>
      <c r="D335" s="40">
        <v>29.74</v>
      </c>
      <c r="E335" s="40">
        <v>145.44300000000001</v>
      </c>
      <c r="F335" s="40">
        <v>57.881999999999998</v>
      </c>
      <c r="G335" s="40">
        <v>2.944</v>
      </c>
      <c r="H335" s="40">
        <v>135.102</v>
      </c>
      <c r="I335" s="40">
        <v>0</v>
      </c>
      <c r="J335" s="39">
        <v>0</v>
      </c>
      <c r="K335" s="42">
        <f t="shared" si="11"/>
        <v>400.40600000000006</v>
      </c>
      <c r="M335" s="56">
        <v>20.6</v>
      </c>
    </row>
    <row r="336" spans="1:13" x14ac:dyDescent="0.2">
      <c r="A336" s="4">
        <f t="shared" si="10"/>
        <v>11</v>
      </c>
      <c r="B336" s="35">
        <v>41235</v>
      </c>
      <c r="C336" s="39">
        <v>22.597000000000001</v>
      </c>
      <c r="D336" s="40">
        <v>35.875</v>
      </c>
      <c r="E336" s="40">
        <v>136.68700000000001</v>
      </c>
      <c r="F336" s="40">
        <v>69.236999999999995</v>
      </c>
      <c r="G336" s="40">
        <v>0</v>
      </c>
      <c r="H336" s="40">
        <v>129.32499999999999</v>
      </c>
      <c r="I336" s="40">
        <v>0</v>
      </c>
      <c r="J336" s="39">
        <v>0</v>
      </c>
      <c r="K336" s="42">
        <f t="shared" si="11"/>
        <v>393.721</v>
      </c>
      <c r="M336" s="56">
        <v>20.5</v>
      </c>
    </row>
    <row r="337" spans="1:13" x14ac:dyDescent="0.2">
      <c r="A337" s="4">
        <f t="shared" si="10"/>
        <v>11</v>
      </c>
      <c r="B337" s="35">
        <v>41236</v>
      </c>
      <c r="C337" s="39">
        <v>28.236000000000001</v>
      </c>
      <c r="D337" s="40">
        <v>39.210999999999999</v>
      </c>
      <c r="E337" s="40">
        <v>133.792</v>
      </c>
      <c r="F337" s="40">
        <v>57.844999999999999</v>
      </c>
      <c r="G337" s="40">
        <v>0</v>
      </c>
      <c r="H337" s="40">
        <v>135.13200000000001</v>
      </c>
      <c r="I337" s="40">
        <v>0</v>
      </c>
      <c r="J337" s="39">
        <v>0</v>
      </c>
      <c r="K337" s="42">
        <f t="shared" si="11"/>
        <v>394.21600000000001</v>
      </c>
      <c r="M337" s="56">
        <v>19.55</v>
      </c>
    </row>
    <row r="338" spans="1:13" x14ac:dyDescent="0.2">
      <c r="A338" s="4">
        <f t="shared" si="10"/>
        <v>11</v>
      </c>
      <c r="B338" s="35">
        <v>41237</v>
      </c>
      <c r="C338" s="39">
        <v>27.649000000000001</v>
      </c>
      <c r="D338" s="40">
        <v>41.19</v>
      </c>
      <c r="E338" s="40">
        <v>124.678</v>
      </c>
      <c r="F338" s="40">
        <v>62.192</v>
      </c>
      <c r="G338" s="40">
        <v>0</v>
      </c>
      <c r="H338" s="40">
        <v>110.88500000000001</v>
      </c>
      <c r="I338" s="40">
        <v>0</v>
      </c>
      <c r="J338" s="39">
        <v>0</v>
      </c>
      <c r="K338" s="42">
        <f t="shared" si="11"/>
        <v>366.59399999999999</v>
      </c>
      <c r="M338" s="56">
        <v>19.149999999999999</v>
      </c>
    </row>
    <row r="339" spans="1:13" x14ac:dyDescent="0.2">
      <c r="A339" s="4">
        <f t="shared" si="10"/>
        <v>11</v>
      </c>
      <c r="B339" s="35">
        <v>41238</v>
      </c>
      <c r="C339" s="39">
        <v>15.202</v>
      </c>
      <c r="D339" s="40">
        <v>21.96</v>
      </c>
      <c r="E339" s="40">
        <v>136.17699999999999</v>
      </c>
      <c r="F339" s="40">
        <v>31.646000000000001</v>
      </c>
      <c r="G339" s="40">
        <v>0</v>
      </c>
      <c r="H339" s="40">
        <v>108.965</v>
      </c>
      <c r="I339" s="40">
        <v>0</v>
      </c>
      <c r="J339" s="39">
        <v>0</v>
      </c>
      <c r="K339" s="42">
        <f t="shared" si="11"/>
        <v>313.95000000000005</v>
      </c>
      <c r="M339" s="56">
        <v>17.8</v>
      </c>
    </row>
    <row r="340" spans="1:13" x14ac:dyDescent="0.2">
      <c r="A340" s="4">
        <f t="shared" si="10"/>
        <v>11</v>
      </c>
      <c r="B340" s="35">
        <v>41239</v>
      </c>
      <c r="C340" s="39">
        <v>23.879000000000001</v>
      </c>
      <c r="D340" s="40">
        <v>29.777000000000001</v>
      </c>
      <c r="E340" s="40">
        <v>142.27799999999999</v>
      </c>
      <c r="F340" s="40">
        <v>40.777999999999999</v>
      </c>
      <c r="G340" s="40">
        <v>0</v>
      </c>
      <c r="H340" s="40">
        <v>121.90300000000001</v>
      </c>
      <c r="I340" s="40">
        <v>0</v>
      </c>
      <c r="J340" s="39">
        <v>0</v>
      </c>
      <c r="K340" s="42">
        <f t="shared" si="11"/>
        <v>358.61500000000001</v>
      </c>
      <c r="M340" s="56">
        <v>19.95</v>
      </c>
    </row>
    <row r="341" spans="1:13" x14ac:dyDescent="0.2">
      <c r="A341" s="4">
        <f t="shared" si="10"/>
        <v>11</v>
      </c>
      <c r="B341" s="35">
        <v>41240</v>
      </c>
      <c r="C341" s="39">
        <v>36.048999999999999</v>
      </c>
      <c r="D341" s="40">
        <v>22.388999999999999</v>
      </c>
      <c r="E341" s="40">
        <v>144.76900000000001</v>
      </c>
      <c r="F341" s="40">
        <v>44.621000000000002</v>
      </c>
      <c r="G341" s="40">
        <v>0</v>
      </c>
      <c r="H341" s="40">
        <v>117.36</v>
      </c>
      <c r="I341" s="40">
        <v>0</v>
      </c>
      <c r="J341" s="39">
        <v>0</v>
      </c>
      <c r="K341" s="42">
        <f t="shared" si="11"/>
        <v>365.18799999999999</v>
      </c>
      <c r="M341" s="56">
        <v>20.45</v>
      </c>
    </row>
    <row r="342" spans="1:13" x14ac:dyDescent="0.2">
      <c r="A342" s="4">
        <f t="shared" si="10"/>
        <v>11</v>
      </c>
      <c r="B342" s="35">
        <v>41241</v>
      </c>
      <c r="C342" s="39">
        <v>31.885000000000002</v>
      </c>
      <c r="D342" s="40">
        <v>1.48</v>
      </c>
      <c r="E342" s="40">
        <v>164.01900000000001</v>
      </c>
      <c r="F342" s="40">
        <v>67.442999999999998</v>
      </c>
      <c r="G342" s="40">
        <v>0</v>
      </c>
      <c r="H342" s="40">
        <v>125.898</v>
      </c>
      <c r="I342" s="40">
        <v>0</v>
      </c>
      <c r="J342" s="39">
        <v>0</v>
      </c>
      <c r="K342" s="42">
        <f t="shared" si="11"/>
        <v>390.72500000000002</v>
      </c>
      <c r="M342" s="56">
        <v>20.8</v>
      </c>
    </row>
    <row r="343" spans="1:13" x14ac:dyDescent="0.2">
      <c r="A343" s="4">
        <f t="shared" si="10"/>
        <v>11</v>
      </c>
      <c r="B343" s="35">
        <v>41242</v>
      </c>
      <c r="C343" s="39">
        <v>16.8</v>
      </c>
      <c r="D343" s="40">
        <v>12.359</v>
      </c>
      <c r="E343" s="40">
        <v>159.93700000000001</v>
      </c>
      <c r="F343" s="40">
        <v>61.012999999999998</v>
      </c>
      <c r="G343" s="40">
        <v>0</v>
      </c>
      <c r="H343" s="40">
        <v>133.399</v>
      </c>
      <c r="I343" s="40">
        <v>0.501</v>
      </c>
      <c r="J343" s="39">
        <v>0</v>
      </c>
      <c r="K343" s="42">
        <f t="shared" si="11"/>
        <v>384.00900000000001</v>
      </c>
      <c r="M343" s="56">
        <v>19.850000000000001</v>
      </c>
    </row>
    <row r="344" spans="1:13" x14ac:dyDescent="0.2">
      <c r="A344" s="4">
        <f t="shared" si="10"/>
        <v>11</v>
      </c>
      <c r="B344" s="35">
        <v>41243</v>
      </c>
      <c r="C344" s="39">
        <v>20.54</v>
      </c>
      <c r="D344" s="40">
        <v>19.350000000000001</v>
      </c>
      <c r="E344" s="40">
        <v>159.15600000000001</v>
      </c>
      <c r="F344" s="40">
        <v>58.466000000000001</v>
      </c>
      <c r="G344" s="40">
        <v>0</v>
      </c>
      <c r="H344" s="40">
        <v>127.06</v>
      </c>
      <c r="I344" s="40">
        <v>0</v>
      </c>
      <c r="J344" s="39">
        <v>0</v>
      </c>
      <c r="K344" s="42">
        <f t="shared" si="11"/>
        <v>384.572</v>
      </c>
      <c r="M344" s="56">
        <v>19.5</v>
      </c>
    </row>
    <row r="345" spans="1:13" x14ac:dyDescent="0.2">
      <c r="A345" s="4">
        <f t="shared" si="10"/>
        <v>12</v>
      </c>
      <c r="B345" s="35">
        <v>41244</v>
      </c>
      <c r="C345" s="39">
        <v>20.363</v>
      </c>
      <c r="D345" s="40">
        <v>6.202</v>
      </c>
      <c r="E345" s="40">
        <v>166.91200000000001</v>
      </c>
      <c r="F345" s="40">
        <v>45.247</v>
      </c>
      <c r="G345" s="40">
        <v>0</v>
      </c>
      <c r="H345" s="40">
        <v>134.71100000000001</v>
      </c>
      <c r="I345" s="40">
        <v>0</v>
      </c>
      <c r="J345" s="39">
        <v>0</v>
      </c>
      <c r="K345" s="42">
        <f t="shared" si="11"/>
        <v>373.435</v>
      </c>
      <c r="M345" s="56">
        <v>18.899999999999999</v>
      </c>
    </row>
    <row r="346" spans="1:13" x14ac:dyDescent="0.2">
      <c r="A346" s="4">
        <f t="shared" si="10"/>
        <v>12</v>
      </c>
      <c r="B346" s="35">
        <v>41245</v>
      </c>
      <c r="C346" s="39">
        <v>10.382999999999999</v>
      </c>
      <c r="D346" s="40">
        <v>30.44</v>
      </c>
      <c r="E346" s="40">
        <v>123.71899999999999</v>
      </c>
      <c r="F346" s="40">
        <v>16.670999999999999</v>
      </c>
      <c r="G346" s="40">
        <v>0</v>
      </c>
      <c r="H346" s="40">
        <v>134.52600000000001</v>
      </c>
      <c r="I346" s="40">
        <v>0</v>
      </c>
      <c r="J346" s="39">
        <v>0</v>
      </c>
      <c r="K346" s="42">
        <f t="shared" si="11"/>
        <v>315.73900000000003</v>
      </c>
      <c r="M346" s="56">
        <v>17.649999999999999</v>
      </c>
    </row>
    <row r="347" spans="1:13" x14ac:dyDescent="0.2">
      <c r="A347" s="4">
        <f t="shared" si="10"/>
        <v>12</v>
      </c>
      <c r="B347" s="35">
        <v>41246</v>
      </c>
      <c r="C347" s="39">
        <v>27.428000000000001</v>
      </c>
      <c r="D347" s="40">
        <v>17.234999999999999</v>
      </c>
      <c r="E347" s="40">
        <v>144.334</v>
      </c>
      <c r="F347" s="40">
        <v>27.722999999999999</v>
      </c>
      <c r="G347" s="40">
        <v>0</v>
      </c>
      <c r="H347" s="40">
        <v>133.036</v>
      </c>
      <c r="I347" s="40">
        <v>0</v>
      </c>
      <c r="J347" s="39">
        <v>0</v>
      </c>
      <c r="K347" s="42">
        <f t="shared" si="11"/>
        <v>349.75600000000003</v>
      </c>
      <c r="M347" s="56">
        <v>19.45</v>
      </c>
    </row>
    <row r="348" spans="1:13" x14ac:dyDescent="0.2">
      <c r="A348" s="4">
        <f t="shared" si="10"/>
        <v>12</v>
      </c>
      <c r="B348" s="35">
        <v>41247</v>
      </c>
      <c r="C348" s="39">
        <v>35.883000000000003</v>
      </c>
      <c r="D348" s="40">
        <v>22.420999999999999</v>
      </c>
      <c r="E348" s="40">
        <v>128.66999999999999</v>
      </c>
      <c r="F348" s="40">
        <v>58.658000000000001</v>
      </c>
      <c r="G348" s="40">
        <v>0</v>
      </c>
      <c r="H348" s="40">
        <v>133.35</v>
      </c>
      <c r="I348" s="40">
        <v>0</v>
      </c>
      <c r="J348" s="39">
        <v>0</v>
      </c>
      <c r="K348" s="42">
        <f t="shared" si="11"/>
        <v>378.98199999999997</v>
      </c>
      <c r="M348" s="56">
        <v>19.95</v>
      </c>
    </row>
    <row r="349" spans="1:13" x14ac:dyDescent="0.2">
      <c r="A349" s="4">
        <f t="shared" si="10"/>
        <v>12</v>
      </c>
      <c r="B349" s="35">
        <v>41248</v>
      </c>
      <c r="C349" s="39">
        <v>39.600999999999999</v>
      </c>
      <c r="D349" s="40">
        <v>12.337</v>
      </c>
      <c r="E349" s="40">
        <v>137.23599999999999</v>
      </c>
      <c r="F349" s="40">
        <v>77.718000000000004</v>
      </c>
      <c r="G349" s="40">
        <v>1.59</v>
      </c>
      <c r="H349" s="40">
        <v>118.679</v>
      </c>
      <c r="I349" s="40">
        <v>0</v>
      </c>
      <c r="J349" s="39">
        <v>0.5</v>
      </c>
      <c r="K349" s="42">
        <f t="shared" si="11"/>
        <v>387.66099999999994</v>
      </c>
      <c r="M349" s="56">
        <v>20.05</v>
      </c>
    </row>
    <row r="350" spans="1:13" x14ac:dyDescent="0.2">
      <c r="A350" s="4">
        <f t="shared" si="10"/>
        <v>12</v>
      </c>
      <c r="B350" s="35">
        <v>41249</v>
      </c>
      <c r="C350" s="39">
        <v>32.021999999999998</v>
      </c>
      <c r="D350" s="40">
        <v>27.425000000000001</v>
      </c>
      <c r="E350" s="40">
        <v>135.08099999999999</v>
      </c>
      <c r="F350" s="40">
        <v>60.905000000000001</v>
      </c>
      <c r="G350" s="40">
        <v>0</v>
      </c>
      <c r="H350" s="40">
        <v>134.56100000000001</v>
      </c>
      <c r="I350" s="40">
        <v>0</v>
      </c>
      <c r="J350" s="39">
        <v>0</v>
      </c>
      <c r="K350" s="42">
        <f t="shared" si="11"/>
        <v>389.99400000000003</v>
      </c>
      <c r="M350" s="56">
        <v>20.5</v>
      </c>
    </row>
    <row r="351" spans="1:13" x14ac:dyDescent="0.2">
      <c r="A351" s="4">
        <f t="shared" si="10"/>
        <v>12</v>
      </c>
      <c r="B351" s="35">
        <v>41250</v>
      </c>
      <c r="C351" s="39">
        <v>24.920999999999999</v>
      </c>
      <c r="D351" s="40">
        <v>40.765999999999998</v>
      </c>
      <c r="E351" s="40">
        <v>129.67699999999999</v>
      </c>
      <c r="F351" s="40">
        <v>51.015999999999998</v>
      </c>
      <c r="G351" s="40">
        <v>0</v>
      </c>
      <c r="H351" s="40">
        <v>133.398</v>
      </c>
      <c r="I351" s="40">
        <v>0</v>
      </c>
      <c r="J351" s="39">
        <v>0</v>
      </c>
      <c r="K351" s="42">
        <f t="shared" si="11"/>
        <v>379.77799999999996</v>
      </c>
      <c r="M351" s="56">
        <v>19.899999999999999</v>
      </c>
    </row>
    <row r="352" spans="1:13" x14ac:dyDescent="0.2">
      <c r="A352" s="4">
        <f t="shared" si="10"/>
        <v>12</v>
      </c>
      <c r="B352" s="35">
        <v>41251</v>
      </c>
      <c r="C352" s="39">
        <v>21.85</v>
      </c>
      <c r="D352" s="40">
        <v>47.59</v>
      </c>
      <c r="E352" s="40">
        <v>110.97199999999999</v>
      </c>
      <c r="F352" s="40">
        <v>18.329000000000001</v>
      </c>
      <c r="G352" s="40">
        <v>0</v>
      </c>
      <c r="H352" s="40">
        <v>134.62</v>
      </c>
      <c r="I352" s="40">
        <v>0</v>
      </c>
      <c r="J352" s="39">
        <v>0</v>
      </c>
      <c r="K352" s="42">
        <f t="shared" si="11"/>
        <v>333.36099999999999</v>
      </c>
      <c r="M352" s="56">
        <v>17.850000000000001</v>
      </c>
    </row>
    <row r="353" spans="1:13" x14ac:dyDescent="0.2">
      <c r="A353" s="4">
        <f t="shared" si="10"/>
        <v>12</v>
      </c>
      <c r="B353" s="35">
        <v>41252</v>
      </c>
      <c r="C353" s="39">
        <v>21.335000000000001</v>
      </c>
      <c r="D353" s="40">
        <v>38.889000000000003</v>
      </c>
      <c r="E353" s="40">
        <v>93.712999999999994</v>
      </c>
      <c r="F353" s="40">
        <v>2.4359999999999999</v>
      </c>
      <c r="G353" s="40">
        <v>0</v>
      </c>
      <c r="H353" s="40">
        <v>132.88200000000001</v>
      </c>
      <c r="I353" s="40">
        <v>0</v>
      </c>
      <c r="J353" s="39">
        <v>0</v>
      </c>
      <c r="K353" s="42">
        <f t="shared" si="11"/>
        <v>289.255</v>
      </c>
      <c r="M353" s="56">
        <v>18.05</v>
      </c>
    </row>
    <row r="354" spans="1:13" x14ac:dyDescent="0.2">
      <c r="A354" s="4">
        <f t="shared" si="10"/>
        <v>12</v>
      </c>
      <c r="B354" s="35">
        <v>41253</v>
      </c>
      <c r="C354" s="39">
        <v>28.111000000000001</v>
      </c>
      <c r="D354" s="40">
        <v>46.323999999999998</v>
      </c>
      <c r="E354" s="40">
        <v>134.261</v>
      </c>
      <c r="F354" s="40">
        <v>23.126999999999999</v>
      </c>
      <c r="G354" s="40">
        <v>0</v>
      </c>
      <c r="H354" s="40">
        <v>133.55500000000001</v>
      </c>
      <c r="I354" s="40">
        <v>0</v>
      </c>
      <c r="J354" s="39">
        <v>0</v>
      </c>
      <c r="K354" s="42">
        <f t="shared" si="11"/>
        <v>365.37800000000004</v>
      </c>
      <c r="M354" s="56">
        <v>20.399999999999999</v>
      </c>
    </row>
    <row r="355" spans="1:13" x14ac:dyDescent="0.2">
      <c r="A355" s="4">
        <f t="shared" si="10"/>
        <v>12</v>
      </c>
      <c r="B355" s="35">
        <v>41254</v>
      </c>
      <c r="C355" s="39">
        <v>27.984999999999999</v>
      </c>
      <c r="D355" s="40">
        <v>31.86</v>
      </c>
      <c r="E355" s="40">
        <v>147.51</v>
      </c>
      <c r="F355" s="40">
        <v>54.146999999999998</v>
      </c>
      <c r="G355" s="40">
        <v>0</v>
      </c>
      <c r="H355" s="40">
        <v>134.63499999999999</v>
      </c>
      <c r="I355" s="40">
        <v>0</v>
      </c>
      <c r="J355" s="39">
        <v>0</v>
      </c>
      <c r="K355" s="42">
        <f t="shared" si="11"/>
        <v>396.137</v>
      </c>
      <c r="M355" s="56">
        <v>21</v>
      </c>
    </row>
    <row r="356" spans="1:13" x14ac:dyDescent="0.2">
      <c r="A356" s="4">
        <f t="shared" si="10"/>
        <v>12</v>
      </c>
      <c r="B356" s="35">
        <v>41255</v>
      </c>
      <c r="C356" s="39">
        <v>28.908999999999999</v>
      </c>
      <c r="D356" s="40">
        <v>27.135999999999999</v>
      </c>
      <c r="E356" s="40">
        <v>145.04900000000001</v>
      </c>
      <c r="F356" s="40">
        <v>60.383000000000003</v>
      </c>
      <c r="G356" s="40">
        <v>0.69099999999999995</v>
      </c>
      <c r="H356" s="40">
        <v>134.22999999999999</v>
      </c>
      <c r="I356" s="40">
        <v>0</v>
      </c>
      <c r="J356" s="39">
        <v>0.8</v>
      </c>
      <c r="K356" s="42">
        <f t="shared" si="11"/>
        <v>397.19799999999992</v>
      </c>
      <c r="M356" s="56">
        <v>20.5</v>
      </c>
    </row>
    <row r="357" spans="1:13" x14ac:dyDescent="0.2">
      <c r="A357" s="4">
        <f t="shared" si="10"/>
        <v>12</v>
      </c>
      <c r="B357" s="35">
        <v>41256</v>
      </c>
      <c r="C357" s="39">
        <v>23.965</v>
      </c>
      <c r="D357" s="40">
        <v>23.378</v>
      </c>
      <c r="E357" s="40">
        <v>156.416</v>
      </c>
      <c r="F357" s="40">
        <v>57.875999999999998</v>
      </c>
      <c r="G357" s="40">
        <v>0</v>
      </c>
      <c r="H357" s="40">
        <v>134.83500000000001</v>
      </c>
      <c r="I357" s="40">
        <v>0</v>
      </c>
      <c r="J357" s="39">
        <v>0</v>
      </c>
      <c r="K357" s="42">
        <f t="shared" si="11"/>
        <v>396.47</v>
      </c>
      <c r="M357" s="56">
        <v>20.3</v>
      </c>
    </row>
    <row r="358" spans="1:13" x14ac:dyDescent="0.2">
      <c r="A358" s="4">
        <f t="shared" si="10"/>
        <v>12</v>
      </c>
      <c r="B358" s="35">
        <v>41257</v>
      </c>
      <c r="C358" s="39">
        <v>14.430999999999999</v>
      </c>
      <c r="D358" s="40">
        <v>31.277000000000001</v>
      </c>
      <c r="E358" s="40">
        <v>171.416</v>
      </c>
      <c r="F358" s="40">
        <v>51.357999999999997</v>
      </c>
      <c r="G358" s="40">
        <v>0</v>
      </c>
      <c r="H358" s="40">
        <v>132.52699999999999</v>
      </c>
      <c r="I358" s="40">
        <v>0.57599999999999996</v>
      </c>
      <c r="J358" s="39">
        <v>0</v>
      </c>
      <c r="K358" s="42">
        <f t="shared" si="11"/>
        <v>401.58499999999998</v>
      </c>
      <c r="M358" s="56">
        <v>20.25</v>
      </c>
    </row>
    <row r="359" spans="1:13" x14ac:dyDescent="0.2">
      <c r="A359" s="4">
        <f t="shared" si="10"/>
        <v>12</v>
      </c>
      <c r="B359" s="35">
        <v>41258</v>
      </c>
      <c r="C359" s="39">
        <v>13.739000000000001</v>
      </c>
      <c r="D359" s="40">
        <v>7.2530000000000001</v>
      </c>
      <c r="E359" s="40">
        <v>181.273</v>
      </c>
      <c r="F359" s="40">
        <v>36.095999999999997</v>
      </c>
      <c r="G359" s="40">
        <v>1.2450000000000001</v>
      </c>
      <c r="H359" s="40">
        <v>132.291</v>
      </c>
      <c r="I359" s="40">
        <v>0</v>
      </c>
      <c r="J359" s="39">
        <v>0</v>
      </c>
      <c r="K359" s="42">
        <f t="shared" si="11"/>
        <v>371.89699999999999</v>
      </c>
      <c r="M359" s="56">
        <v>20.100000000000001</v>
      </c>
    </row>
    <row r="360" spans="1:13" x14ac:dyDescent="0.2">
      <c r="A360" s="4">
        <f t="shared" si="10"/>
        <v>12</v>
      </c>
      <c r="B360" s="35">
        <v>41259</v>
      </c>
      <c r="C360" s="39">
        <v>13.353999999999999</v>
      </c>
      <c r="D360" s="40">
        <v>1.19</v>
      </c>
      <c r="E360" s="40">
        <v>171.917</v>
      </c>
      <c r="F360" s="40">
        <v>17.248999999999999</v>
      </c>
      <c r="G360" s="40">
        <v>0.39300000000000002</v>
      </c>
      <c r="H360" s="40">
        <v>119.813</v>
      </c>
      <c r="I360" s="40">
        <v>0</v>
      </c>
      <c r="J360" s="39">
        <v>0</v>
      </c>
      <c r="K360" s="42">
        <f t="shared" si="11"/>
        <v>323.916</v>
      </c>
      <c r="M360" s="56">
        <v>18.350000000000001</v>
      </c>
    </row>
    <row r="361" spans="1:13" x14ac:dyDescent="0.2">
      <c r="A361" s="4">
        <f t="shared" si="10"/>
        <v>12</v>
      </c>
      <c r="B361" s="35">
        <v>41260</v>
      </c>
      <c r="C361" s="39">
        <v>18.609000000000002</v>
      </c>
      <c r="D361" s="40">
        <v>0.10100000000000001</v>
      </c>
      <c r="E361" s="40">
        <v>186.61199999999999</v>
      </c>
      <c r="F361" s="40">
        <v>31.367000000000001</v>
      </c>
      <c r="G361" s="40">
        <v>0</v>
      </c>
      <c r="H361" s="40">
        <v>134.786</v>
      </c>
      <c r="I361" s="40">
        <v>0.53600000000000003</v>
      </c>
      <c r="J361" s="39">
        <v>0</v>
      </c>
      <c r="K361" s="42">
        <f t="shared" si="11"/>
        <v>372.01100000000002</v>
      </c>
      <c r="M361" s="56">
        <v>20.399999999999999</v>
      </c>
    </row>
    <row r="362" spans="1:13" x14ac:dyDescent="0.2">
      <c r="A362" s="4">
        <f t="shared" si="10"/>
        <v>12</v>
      </c>
      <c r="B362" s="35">
        <v>41261</v>
      </c>
      <c r="C362" s="39">
        <v>15.664</v>
      </c>
      <c r="D362" s="40">
        <v>0.33600000000000002</v>
      </c>
      <c r="E362" s="40">
        <v>199.68799999999999</v>
      </c>
      <c r="F362" s="40">
        <v>48.286000000000001</v>
      </c>
      <c r="G362" s="40">
        <v>0</v>
      </c>
      <c r="H362" s="40">
        <v>133.941</v>
      </c>
      <c r="I362" s="40">
        <v>0</v>
      </c>
      <c r="J362" s="39">
        <v>0</v>
      </c>
      <c r="K362" s="42">
        <f t="shared" si="11"/>
        <v>397.91499999999996</v>
      </c>
      <c r="M362" s="56">
        <v>20.65</v>
      </c>
    </row>
    <row r="363" spans="1:13" x14ac:dyDescent="0.2">
      <c r="A363" s="4">
        <f t="shared" si="10"/>
        <v>12</v>
      </c>
      <c r="B363" s="35">
        <v>41262</v>
      </c>
      <c r="C363" s="39">
        <v>14.590999999999999</v>
      </c>
      <c r="D363" s="40">
        <v>1.288</v>
      </c>
      <c r="E363" s="40">
        <v>198.102</v>
      </c>
      <c r="F363" s="40">
        <v>50.386000000000003</v>
      </c>
      <c r="G363" s="40">
        <v>0</v>
      </c>
      <c r="H363" s="40">
        <v>129.74600000000001</v>
      </c>
      <c r="I363" s="40">
        <v>0</v>
      </c>
      <c r="J363" s="39">
        <v>0</v>
      </c>
      <c r="K363" s="42">
        <f t="shared" si="11"/>
        <v>394.11300000000006</v>
      </c>
      <c r="M363" s="56">
        <v>20.399999999999999</v>
      </c>
    </row>
    <row r="364" spans="1:13" x14ac:dyDescent="0.2">
      <c r="A364" s="4">
        <f t="shared" si="10"/>
        <v>12</v>
      </c>
      <c r="B364" s="35">
        <v>41263</v>
      </c>
      <c r="C364" s="39">
        <v>25.640999999999998</v>
      </c>
      <c r="D364" s="40">
        <v>29.399000000000001</v>
      </c>
      <c r="E364" s="40">
        <v>169.87</v>
      </c>
      <c r="F364" s="40">
        <v>46.871000000000002</v>
      </c>
      <c r="G364" s="40">
        <v>0</v>
      </c>
      <c r="H364" s="40">
        <v>129.654</v>
      </c>
      <c r="I364" s="40">
        <v>0</v>
      </c>
      <c r="J364" s="39">
        <v>0</v>
      </c>
      <c r="K364" s="42">
        <f t="shared" si="11"/>
        <v>401.435</v>
      </c>
      <c r="M364" s="56">
        <v>20.55</v>
      </c>
    </row>
    <row r="365" spans="1:13" x14ac:dyDescent="0.2">
      <c r="A365" s="4">
        <f t="shared" si="10"/>
        <v>12</v>
      </c>
      <c r="B365" s="35">
        <v>41264</v>
      </c>
      <c r="C365" s="39">
        <v>25.893999999999998</v>
      </c>
      <c r="D365" s="40">
        <v>18.056999999999999</v>
      </c>
      <c r="E365" s="40">
        <v>167.64599999999999</v>
      </c>
      <c r="F365" s="40">
        <v>42.762999999999998</v>
      </c>
      <c r="G365" s="40">
        <v>0</v>
      </c>
      <c r="H365" s="40">
        <v>135.059</v>
      </c>
      <c r="I365" s="40">
        <v>0</v>
      </c>
      <c r="J365" s="39">
        <v>0</v>
      </c>
      <c r="K365" s="42">
        <f t="shared" si="11"/>
        <v>389.41899999999998</v>
      </c>
      <c r="M365" s="56">
        <v>19.899999999999999</v>
      </c>
    </row>
    <row r="366" spans="1:13" x14ac:dyDescent="0.2">
      <c r="A366" s="4">
        <f t="shared" si="10"/>
        <v>12</v>
      </c>
      <c r="B366" s="35">
        <v>41265</v>
      </c>
      <c r="C366" s="39">
        <v>25.64</v>
      </c>
      <c r="D366" s="40">
        <v>10.253</v>
      </c>
      <c r="E366" s="40">
        <v>164.89099999999999</v>
      </c>
      <c r="F366" s="40">
        <v>38.622</v>
      </c>
      <c r="G366" s="40">
        <v>0</v>
      </c>
      <c r="H366" s="40">
        <v>132.84700000000001</v>
      </c>
      <c r="I366" s="40">
        <v>0</v>
      </c>
      <c r="J366" s="39">
        <v>0.63800000000000001</v>
      </c>
      <c r="K366" s="42">
        <f t="shared" si="11"/>
        <v>372.89100000000002</v>
      </c>
      <c r="M366" s="56">
        <v>19.7</v>
      </c>
    </row>
    <row r="367" spans="1:13" x14ac:dyDescent="0.2">
      <c r="A367" s="4">
        <f t="shared" si="10"/>
        <v>12</v>
      </c>
      <c r="B367" s="35">
        <v>41266</v>
      </c>
      <c r="C367" s="39">
        <v>20.645</v>
      </c>
      <c r="D367" s="40">
        <v>0</v>
      </c>
      <c r="E367" s="40">
        <v>154.124</v>
      </c>
      <c r="F367" s="40">
        <v>22.75</v>
      </c>
      <c r="G367" s="40">
        <v>0.44600000000000001</v>
      </c>
      <c r="H367" s="40">
        <v>125.75</v>
      </c>
      <c r="I367" s="40">
        <v>0</v>
      </c>
      <c r="J367" s="39">
        <v>0</v>
      </c>
      <c r="K367" s="42">
        <f t="shared" si="11"/>
        <v>323.71500000000003</v>
      </c>
      <c r="M367" s="56">
        <v>17.3</v>
      </c>
    </row>
    <row r="368" spans="1:13" x14ac:dyDescent="0.2">
      <c r="A368" s="4">
        <f t="shared" si="10"/>
        <v>12</v>
      </c>
      <c r="B368" s="35">
        <v>41267</v>
      </c>
      <c r="C368" s="39">
        <v>22.911999999999999</v>
      </c>
      <c r="D368" s="40">
        <v>0</v>
      </c>
      <c r="E368" s="40">
        <v>161.81200000000001</v>
      </c>
      <c r="F368" s="40">
        <v>20.65</v>
      </c>
      <c r="G368" s="40">
        <v>0</v>
      </c>
      <c r="H368" s="40">
        <v>133.80600000000001</v>
      </c>
      <c r="I368" s="40">
        <v>0</v>
      </c>
      <c r="J368" s="39">
        <v>0</v>
      </c>
      <c r="K368" s="42">
        <f t="shared" si="11"/>
        <v>339.18000000000006</v>
      </c>
      <c r="M368" s="56">
        <v>17.399999999999999</v>
      </c>
    </row>
    <row r="369" spans="1:13" x14ac:dyDescent="0.2">
      <c r="A369" s="4">
        <f t="shared" si="10"/>
        <v>12</v>
      </c>
      <c r="B369" s="35">
        <v>41268</v>
      </c>
      <c r="C369" s="39">
        <v>8.1850000000000005</v>
      </c>
      <c r="D369" s="40">
        <v>6.86</v>
      </c>
      <c r="E369" s="40">
        <v>128.63</v>
      </c>
      <c r="F369" s="40">
        <v>0.11</v>
      </c>
      <c r="G369" s="40">
        <v>0</v>
      </c>
      <c r="H369" s="40">
        <v>130.60499999999999</v>
      </c>
      <c r="I369" s="40">
        <v>0</v>
      </c>
      <c r="J369" s="39">
        <v>0</v>
      </c>
      <c r="K369" s="42">
        <f t="shared" si="11"/>
        <v>274.39</v>
      </c>
      <c r="M369" s="56">
        <v>16.100000000000001</v>
      </c>
    </row>
    <row r="370" spans="1:13" x14ac:dyDescent="0.2">
      <c r="A370" s="4">
        <f t="shared" si="10"/>
        <v>12</v>
      </c>
      <c r="B370" s="35">
        <v>41269</v>
      </c>
      <c r="C370" s="39">
        <v>15.635999999999999</v>
      </c>
      <c r="D370" s="40">
        <v>27.905999999999999</v>
      </c>
      <c r="E370" s="40">
        <v>151.33099999999999</v>
      </c>
      <c r="F370" s="40">
        <v>28.576000000000001</v>
      </c>
      <c r="G370" s="40">
        <v>0.06</v>
      </c>
      <c r="H370" s="40">
        <v>139.40600000000001</v>
      </c>
      <c r="I370" s="40">
        <v>0</v>
      </c>
      <c r="J370" s="39">
        <v>0</v>
      </c>
      <c r="K370" s="42">
        <f t="shared" si="11"/>
        <v>362.91499999999996</v>
      </c>
      <c r="M370" s="56">
        <v>19.8</v>
      </c>
    </row>
    <row r="371" spans="1:13" x14ac:dyDescent="0.2">
      <c r="A371" s="4">
        <f t="shared" si="10"/>
        <v>12</v>
      </c>
      <c r="B371" s="35">
        <v>41270</v>
      </c>
      <c r="C371" s="39">
        <v>29.199000000000002</v>
      </c>
      <c r="D371" s="40">
        <v>36.295999999999999</v>
      </c>
      <c r="E371" s="40">
        <v>131.952</v>
      </c>
      <c r="F371" s="40">
        <v>45.034999999999997</v>
      </c>
      <c r="G371" s="40">
        <v>0</v>
      </c>
      <c r="H371" s="40">
        <v>139.16900000000001</v>
      </c>
      <c r="I371" s="40">
        <v>0.504</v>
      </c>
      <c r="J371" s="39">
        <v>0</v>
      </c>
      <c r="K371" s="42">
        <f t="shared" si="11"/>
        <v>382.15500000000003</v>
      </c>
      <c r="M371" s="56">
        <v>20</v>
      </c>
    </row>
    <row r="372" spans="1:13" x14ac:dyDescent="0.2">
      <c r="A372" s="4">
        <f t="shared" si="10"/>
        <v>12</v>
      </c>
      <c r="B372" s="35">
        <v>41271</v>
      </c>
      <c r="C372" s="39">
        <v>15.44</v>
      </c>
      <c r="D372" s="40">
        <v>41.625999999999998</v>
      </c>
      <c r="E372" s="40">
        <v>143.23400000000001</v>
      </c>
      <c r="F372" s="40">
        <v>45.232999999999997</v>
      </c>
      <c r="G372" s="40">
        <v>0</v>
      </c>
      <c r="H372" s="40">
        <v>140.279</v>
      </c>
      <c r="I372" s="40">
        <v>0</v>
      </c>
      <c r="J372" s="39">
        <v>0</v>
      </c>
      <c r="K372" s="42">
        <f t="shared" si="11"/>
        <v>385.81200000000001</v>
      </c>
      <c r="M372" s="56">
        <v>19.649999999999999</v>
      </c>
    </row>
    <row r="373" spans="1:13" x14ac:dyDescent="0.2">
      <c r="A373" s="4">
        <f t="shared" si="10"/>
        <v>12</v>
      </c>
      <c r="B373" s="35">
        <v>41272</v>
      </c>
      <c r="C373" s="39">
        <v>16.329000000000001</v>
      </c>
      <c r="D373" s="40">
        <v>40.594999999999999</v>
      </c>
      <c r="E373" s="40">
        <v>132.03700000000001</v>
      </c>
      <c r="F373" s="40">
        <v>42.603999999999999</v>
      </c>
      <c r="G373" s="40">
        <v>0</v>
      </c>
      <c r="H373" s="40">
        <v>139.96199999999999</v>
      </c>
      <c r="I373" s="40">
        <v>0</v>
      </c>
      <c r="J373" s="39">
        <v>0</v>
      </c>
      <c r="K373" s="42">
        <f t="shared" si="11"/>
        <v>371.52699999999999</v>
      </c>
      <c r="M373" s="56">
        <v>19.600000000000001</v>
      </c>
    </row>
    <row r="374" spans="1:13" x14ac:dyDescent="0.2">
      <c r="A374" s="4">
        <f t="shared" si="10"/>
        <v>12</v>
      </c>
      <c r="B374" s="35">
        <v>41273</v>
      </c>
      <c r="C374" s="39">
        <v>25.504000000000001</v>
      </c>
      <c r="D374" s="40">
        <v>15.153</v>
      </c>
      <c r="E374" s="40">
        <v>115.28400000000001</v>
      </c>
      <c r="F374" s="40">
        <v>8.86</v>
      </c>
      <c r="G374" s="40">
        <v>0</v>
      </c>
      <c r="H374" s="40">
        <v>142.12100000000001</v>
      </c>
      <c r="I374" s="40">
        <v>0</v>
      </c>
      <c r="J374" s="39">
        <v>0</v>
      </c>
      <c r="K374" s="42">
        <f t="shared" si="11"/>
        <v>306.92200000000003</v>
      </c>
      <c r="M374" s="56">
        <v>16.05</v>
      </c>
    </row>
    <row r="375" spans="1:13" ht="13.5" thickBot="1" x14ac:dyDescent="0.25">
      <c r="A375" s="4">
        <f t="shared" si="10"/>
        <v>12</v>
      </c>
      <c r="B375" s="35">
        <v>41274</v>
      </c>
      <c r="C375" s="39">
        <v>20.788</v>
      </c>
      <c r="D375" s="40">
        <v>0.93500000000000005</v>
      </c>
      <c r="E375" s="40">
        <v>141.29</v>
      </c>
      <c r="F375" s="40">
        <v>6.734</v>
      </c>
      <c r="G375" s="40">
        <v>0</v>
      </c>
      <c r="H375" s="40">
        <v>135.38900000000001</v>
      </c>
      <c r="I375" s="40">
        <v>0</v>
      </c>
      <c r="J375" s="39">
        <v>0</v>
      </c>
      <c r="K375" s="42">
        <f t="shared" si="11"/>
        <v>305.13599999999997</v>
      </c>
      <c r="M375" s="56">
        <v>15.8</v>
      </c>
    </row>
    <row r="376" spans="1:13" s="4" customFormat="1" ht="13.5" thickBot="1" x14ac:dyDescent="0.25">
      <c r="B376" s="36" t="s">
        <v>4</v>
      </c>
      <c r="C376" s="43">
        <f t="shared" ref="C376:K376" si="12">SUM(C10:C375)</f>
        <v>19647.936000000002</v>
      </c>
      <c r="D376" s="43">
        <f t="shared" si="12"/>
        <v>7421.6429999999982</v>
      </c>
      <c r="E376" s="43">
        <f t="shared" si="12"/>
        <v>47154.985999999983</v>
      </c>
      <c r="F376" s="43">
        <f t="shared" si="12"/>
        <v>14596.105999999991</v>
      </c>
      <c r="G376" s="43">
        <f t="shared" si="12"/>
        <v>5408.2920000000004</v>
      </c>
      <c r="H376" s="43">
        <f t="shared" si="12"/>
        <v>38769.057999999997</v>
      </c>
      <c r="I376" s="43">
        <f t="shared" si="12"/>
        <v>6.879999999999999</v>
      </c>
      <c r="J376" s="44">
        <f t="shared" si="12"/>
        <v>11.806000000000001</v>
      </c>
      <c r="K376" s="45">
        <f t="shared" si="12"/>
        <v>133016.70699999999</v>
      </c>
      <c r="M376" s="58">
        <f>+MAX(M10:M375)</f>
        <v>22.35</v>
      </c>
    </row>
    <row r="377" spans="1:13" x14ac:dyDescent="0.2">
      <c r="A377" s="4" t="str">
        <f t="shared" ref="A377:A414" si="13">+IF(ISBLANK($B377),"",MONTH($B377))</f>
        <v/>
      </c>
      <c r="E377" s="4"/>
      <c r="F377" s="4"/>
    </row>
    <row r="378" spans="1:13" x14ac:dyDescent="0.2">
      <c r="A378" s="4" t="str">
        <f t="shared" si="13"/>
        <v/>
      </c>
      <c r="E378" s="4"/>
      <c r="F378" s="4"/>
    </row>
    <row r="379" spans="1:13" x14ac:dyDescent="0.2">
      <c r="A379" s="4" t="str">
        <f t="shared" si="13"/>
        <v/>
      </c>
      <c r="E379" s="4"/>
      <c r="F379" s="4"/>
    </row>
    <row r="380" spans="1:13" x14ac:dyDescent="0.2">
      <c r="A380" s="4" t="str">
        <f t="shared" si="13"/>
        <v/>
      </c>
      <c r="E380" s="4"/>
      <c r="F380" s="4"/>
    </row>
    <row r="381" spans="1:13" x14ac:dyDescent="0.2">
      <c r="A381" s="4" t="str">
        <f t="shared" si="13"/>
        <v/>
      </c>
      <c r="E381" s="4"/>
      <c r="F381" s="4"/>
    </row>
    <row r="382" spans="1:13" x14ac:dyDescent="0.2">
      <c r="A382" s="4" t="str">
        <f t="shared" si="13"/>
        <v/>
      </c>
      <c r="E382" s="4"/>
      <c r="F382" s="4"/>
    </row>
    <row r="383" spans="1:13" x14ac:dyDescent="0.2">
      <c r="A383" s="4" t="str">
        <f t="shared" si="13"/>
        <v/>
      </c>
      <c r="E383" s="4"/>
      <c r="F383" s="4"/>
    </row>
    <row r="384" spans="1:13" x14ac:dyDescent="0.2">
      <c r="A384" s="4" t="str">
        <f t="shared" si="13"/>
        <v/>
      </c>
      <c r="E384" s="4"/>
      <c r="F384" s="4"/>
    </row>
    <row r="385" spans="1:6" x14ac:dyDescent="0.2">
      <c r="A385" s="4" t="str">
        <f t="shared" si="13"/>
        <v/>
      </c>
      <c r="E385" s="4"/>
      <c r="F385" s="4"/>
    </row>
    <row r="386" spans="1:6" x14ac:dyDescent="0.2">
      <c r="A386" s="4" t="str">
        <f t="shared" si="13"/>
        <v/>
      </c>
      <c r="E386" s="4"/>
      <c r="F386" s="4"/>
    </row>
    <row r="387" spans="1:6" x14ac:dyDescent="0.2">
      <c r="A387" s="4" t="str">
        <f t="shared" si="13"/>
        <v/>
      </c>
      <c r="E387" s="4"/>
      <c r="F387" s="4"/>
    </row>
    <row r="388" spans="1:6" x14ac:dyDescent="0.2">
      <c r="A388" s="4" t="str">
        <f t="shared" si="13"/>
        <v/>
      </c>
      <c r="E388" s="4"/>
      <c r="F388" s="4"/>
    </row>
    <row r="389" spans="1:6" x14ac:dyDescent="0.2">
      <c r="A389" s="4" t="str">
        <f t="shared" si="13"/>
        <v/>
      </c>
      <c r="E389" s="4"/>
      <c r="F389" s="4"/>
    </row>
    <row r="390" spans="1:6" x14ac:dyDescent="0.2">
      <c r="A390" s="4" t="str">
        <f t="shared" si="13"/>
        <v/>
      </c>
      <c r="E390" s="4"/>
      <c r="F390" s="4"/>
    </row>
    <row r="391" spans="1:6" x14ac:dyDescent="0.2">
      <c r="A391" s="4" t="str">
        <f t="shared" si="13"/>
        <v/>
      </c>
      <c r="E391" s="4"/>
      <c r="F391" s="4"/>
    </row>
    <row r="392" spans="1:6" x14ac:dyDescent="0.2">
      <c r="A392" s="4" t="str">
        <f t="shared" si="13"/>
        <v/>
      </c>
    </row>
    <row r="393" spans="1:6" x14ac:dyDescent="0.2">
      <c r="A393" s="4" t="str">
        <f t="shared" si="13"/>
        <v/>
      </c>
    </row>
    <row r="394" spans="1:6" x14ac:dyDescent="0.2">
      <c r="A394" s="4" t="str">
        <f t="shared" si="13"/>
        <v/>
      </c>
    </row>
    <row r="395" spans="1:6" x14ac:dyDescent="0.2">
      <c r="A395" s="4" t="str">
        <f t="shared" si="13"/>
        <v/>
      </c>
    </row>
    <row r="396" spans="1:6" x14ac:dyDescent="0.2">
      <c r="A396" s="4" t="str">
        <f t="shared" si="13"/>
        <v/>
      </c>
    </row>
    <row r="397" spans="1:6" x14ac:dyDescent="0.2">
      <c r="A397" s="4" t="str">
        <f t="shared" si="13"/>
        <v/>
      </c>
    </row>
    <row r="398" spans="1:6" x14ac:dyDescent="0.2">
      <c r="A398" s="4" t="str">
        <f t="shared" si="13"/>
        <v/>
      </c>
    </row>
    <row r="399" spans="1:6" x14ac:dyDescent="0.2">
      <c r="A399" s="4" t="str">
        <f t="shared" si="13"/>
        <v/>
      </c>
    </row>
    <row r="400" spans="1:6" x14ac:dyDescent="0.2">
      <c r="A400" s="4" t="str">
        <f t="shared" si="13"/>
        <v/>
      </c>
    </row>
    <row r="401" spans="1:1" x14ac:dyDescent="0.2">
      <c r="A401" s="4" t="str">
        <f t="shared" si="13"/>
        <v/>
      </c>
    </row>
    <row r="402" spans="1:1" x14ac:dyDescent="0.2">
      <c r="A402" s="4" t="str">
        <f t="shared" si="13"/>
        <v/>
      </c>
    </row>
    <row r="403" spans="1:1" x14ac:dyDescent="0.2">
      <c r="A403" s="4" t="str">
        <f t="shared" si="13"/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 t="str">
        <f t="shared" si="13"/>
        <v/>
      </c>
    </row>
    <row r="410" spans="1:1" x14ac:dyDescent="0.2">
      <c r="A410" s="4" t="str">
        <f t="shared" si="13"/>
        <v/>
      </c>
    </row>
    <row r="411" spans="1:1" x14ac:dyDescent="0.2">
      <c r="A411" s="4" t="str">
        <f t="shared" si="13"/>
        <v/>
      </c>
    </row>
    <row r="412" spans="1:1" x14ac:dyDescent="0.2">
      <c r="A412" s="4" t="str">
        <f t="shared" si="13"/>
        <v/>
      </c>
    </row>
    <row r="413" spans="1:1" x14ac:dyDescent="0.2">
      <c r="A413" s="4" t="str">
        <f t="shared" si="13"/>
        <v/>
      </c>
    </row>
    <row r="414" spans="1:1" x14ac:dyDescent="0.2">
      <c r="A414" s="4" t="str">
        <f t="shared" si="13"/>
        <v/>
      </c>
    </row>
    <row r="415" spans="1:1" x14ac:dyDescent="0.2">
      <c r="A415" s="4"/>
    </row>
    <row r="416" spans="1:1" x14ac:dyDescent="0.2">
      <c r="A416" s="4"/>
    </row>
    <row r="417" spans="1:1" x14ac:dyDescent="0.2">
      <c r="A417" s="4" t="str">
        <f t="shared" ref="A417:A425" si="14">+IF(ISBLANK($B417),"",MONTH($B417))</f>
        <v/>
      </c>
    </row>
    <row r="418" spans="1:1" x14ac:dyDescent="0.2">
      <c r="A418" s="4" t="str">
        <f t="shared" si="14"/>
        <v/>
      </c>
    </row>
    <row r="419" spans="1:1" x14ac:dyDescent="0.2">
      <c r="A419" s="4" t="str">
        <f t="shared" si="14"/>
        <v/>
      </c>
    </row>
    <row r="420" spans="1:1" x14ac:dyDescent="0.2">
      <c r="A420" s="4" t="str">
        <f t="shared" si="14"/>
        <v/>
      </c>
    </row>
    <row r="421" spans="1:1" x14ac:dyDescent="0.2">
      <c r="A421" s="4" t="str">
        <f t="shared" si="14"/>
        <v/>
      </c>
    </row>
    <row r="422" spans="1:1" x14ac:dyDescent="0.2">
      <c r="A422" s="4" t="str">
        <f t="shared" si="14"/>
        <v/>
      </c>
    </row>
    <row r="423" spans="1:1" x14ac:dyDescent="0.2">
      <c r="A423" s="4" t="str">
        <f t="shared" si="14"/>
        <v/>
      </c>
    </row>
    <row r="424" spans="1:1" x14ac:dyDescent="0.2">
      <c r="A424" s="4" t="str">
        <f t="shared" si="14"/>
        <v/>
      </c>
    </row>
    <row r="425" spans="1:1" x14ac:dyDescent="0.2">
      <c r="A425" s="4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X424"/>
  <sheetViews>
    <sheetView showGridLines="0" zoomScale="75" workbookViewId="0">
      <pane xSplit="2" ySplit="9" topLeftCell="C10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baseColWidth="10" defaultRowHeight="12.75" x14ac:dyDescent="0.2"/>
  <cols>
    <col min="1" max="1" width="15.7109375" hidden="1" customWidth="1"/>
    <col min="2" max="2" width="43.7109375" bestFit="1" customWidth="1"/>
    <col min="3" max="3" width="25.5703125" customWidth="1"/>
    <col min="4" max="4" width="26.42578125" bestFit="1" customWidth="1"/>
    <col min="5" max="5" width="28.140625" bestFit="1" customWidth="1"/>
    <col min="6" max="6" width="28.140625" customWidth="1"/>
    <col min="7" max="7" width="36.28515625" bestFit="1" customWidth="1"/>
    <col min="8" max="8" width="28.85546875" bestFit="1" customWidth="1"/>
    <col min="9" max="9" width="25.28515625" bestFit="1" customWidth="1"/>
    <col min="10" max="11" width="25.28515625" customWidth="1"/>
    <col min="12" max="12" width="28" bestFit="1" customWidth="1"/>
    <col min="13" max="13" width="12.140625" customWidth="1"/>
    <col min="14" max="14" width="15" bestFit="1" customWidth="1"/>
  </cols>
  <sheetData>
    <row r="1" spans="1:15" ht="15.75" x14ac:dyDescent="0.25">
      <c r="A1" s="4"/>
      <c r="B1" s="23" t="s">
        <v>13</v>
      </c>
    </row>
    <row r="2" spans="1:15" ht="15.75" x14ac:dyDescent="0.25">
      <c r="A2" s="4"/>
      <c r="B2" s="24" t="s">
        <v>33</v>
      </c>
    </row>
    <row r="3" spans="1:15" ht="15.75" x14ac:dyDescent="0.25">
      <c r="A3" s="4"/>
      <c r="B3" s="24" t="s">
        <v>78</v>
      </c>
    </row>
    <row r="4" spans="1:15" ht="13.5" thickBot="1" x14ac:dyDescent="0.25">
      <c r="A4" s="4"/>
      <c r="B4" s="22" t="s">
        <v>21</v>
      </c>
    </row>
    <row r="5" spans="1:15" ht="16.5" thickBot="1" x14ac:dyDescent="0.3">
      <c r="A5" s="4"/>
      <c r="B5" s="3"/>
      <c r="C5" s="3"/>
    </row>
    <row r="6" spans="1:15" ht="4.5" customHeight="1" thickBot="1" x14ac:dyDescent="0.3">
      <c r="A6" s="4"/>
      <c r="B6" s="37"/>
      <c r="C6" s="38"/>
      <c r="D6" s="16"/>
      <c r="E6" s="16"/>
      <c r="F6" s="16"/>
      <c r="G6" s="16"/>
      <c r="H6" s="16"/>
      <c r="I6" s="16"/>
      <c r="J6" s="16"/>
      <c r="K6" s="16"/>
      <c r="L6" s="17"/>
      <c r="N6" s="54"/>
    </row>
    <row r="7" spans="1:15" s="2" customFormat="1" x14ac:dyDescent="0.2">
      <c r="A7" s="4"/>
      <c r="B7" s="25" t="s">
        <v>0</v>
      </c>
      <c r="C7" s="26" t="str">
        <f>VLOOKUP(C$9,'Información Unidades'!$B$3:$D$15,2,0)</f>
        <v>EDELAYSEN</v>
      </c>
      <c r="D7" s="27" t="str">
        <f>VLOOKUP(D$9,'Información Unidades'!$B$3:$D$15,2,0)</f>
        <v>EDELAYSEN</v>
      </c>
      <c r="E7" s="27" t="str">
        <f>VLOOKUP(E$9,'Información Unidades'!$B$3:$D$15,2,0)</f>
        <v>EDELAYSEN</v>
      </c>
      <c r="F7" s="27" t="str">
        <f>VLOOKUP(F$9,'Información Unidades'!$B$3:$D$15,2,0)</f>
        <v>EDELAYSEN</v>
      </c>
      <c r="G7" s="27" t="str">
        <f>VLOOKUP(G$9,'Información Unidades'!$B$3:$D$15,2,0)</f>
        <v>EDELAYSEN</v>
      </c>
      <c r="H7" s="27" t="str">
        <f>VLOOKUP(H$9,'Información Unidades'!$B$3:$D$15,2,0)</f>
        <v>EDELAYSEN</v>
      </c>
      <c r="I7" s="27" t="str">
        <f>VLOOKUP(I$9,'Información Unidades'!$B$3:$D$15,2,0)</f>
        <v>EDELAYSEN</v>
      </c>
      <c r="J7" s="27" t="str">
        <f>VLOOKUP(J$9,'Información Unidades'!$B$3:$D$15,2,0)</f>
        <v>EDELAYSEN</v>
      </c>
      <c r="K7" s="27" t="str">
        <f>VLOOKUP(K$9,'Información Unidades'!$B$3:$D$15,2,0)</f>
        <v>EDELAYSEN</v>
      </c>
      <c r="L7" s="18" t="s">
        <v>1</v>
      </c>
      <c r="N7" s="18" t="s">
        <v>71</v>
      </c>
    </row>
    <row r="8" spans="1:15" s="6" customFormat="1" x14ac:dyDescent="0.2">
      <c r="A8" s="4"/>
      <c r="B8" s="19" t="s">
        <v>2</v>
      </c>
      <c r="C8" s="29" t="str">
        <f>VLOOKUP(C$9,'Información Unidades'!$B$3:$D$15,3,0)</f>
        <v>DIESEL</v>
      </c>
      <c r="D8" s="30" t="str">
        <f>VLOOKUP(D$9,'Información Unidades'!$B$3:$D$15,3,0)</f>
        <v>EOLICA</v>
      </c>
      <c r="E8" s="30" t="str">
        <f>VLOOKUP(E$9,'Información Unidades'!$B$3:$D$15,3,0)</f>
        <v>HIDRO PASADA</v>
      </c>
      <c r="F8" s="30" t="str">
        <f>VLOOKUP(F$9,'Información Unidades'!$B$3:$D$15,3,0)</f>
        <v>DIESEL</v>
      </c>
      <c r="G8" s="30" t="str">
        <f>VLOOKUP(G$9,'Información Unidades'!$B$3:$D$15,3,0)</f>
        <v>DIESEL</v>
      </c>
      <c r="H8" s="30" t="str">
        <f>VLOOKUP(H$9,'Información Unidades'!$B$3:$D$15,3,0)</f>
        <v>HIDRO PASADA</v>
      </c>
      <c r="I8" s="30" t="str">
        <f>VLOOKUP(I$9,'Información Unidades'!$B$3:$D$15,3,0)</f>
        <v>DIESEL</v>
      </c>
      <c r="J8" s="30" t="str">
        <f>VLOOKUP(J$9,'Información Unidades'!$B$3:$D$15,3,0)</f>
        <v>DIESEL</v>
      </c>
      <c r="K8" s="30" t="str">
        <f>VLOOKUP(K$9,'Información Unidades'!$B$3:$D$15,3,0)</f>
        <v>HIDRO PASADA</v>
      </c>
      <c r="L8" s="20" t="s">
        <v>3</v>
      </c>
      <c r="N8" s="20" t="s">
        <v>73</v>
      </c>
    </row>
    <row r="9" spans="1:15" s="6" customFormat="1" ht="13.5" thickBot="1" x14ac:dyDescent="0.25">
      <c r="A9" s="4"/>
      <c r="B9" s="21" t="s">
        <v>23</v>
      </c>
      <c r="C9" s="32" t="s">
        <v>35</v>
      </c>
      <c r="D9" s="33" t="s">
        <v>37</v>
      </c>
      <c r="E9" s="33" t="s">
        <v>34</v>
      </c>
      <c r="F9" s="33" t="s">
        <v>36</v>
      </c>
      <c r="G9" s="33" t="s">
        <v>39</v>
      </c>
      <c r="H9" s="33" t="s">
        <v>40</v>
      </c>
      <c r="I9" s="33" t="s">
        <v>41</v>
      </c>
      <c r="J9" s="33" t="s">
        <v>66</v>
      </c>
      <c r="K9" s="33" t="s">
        <v>79</v>
      </c>
      <c r="L9" s="22"/>
      <c r="N9" s="22" t="s">
        <v>70</v>
      </c>
    </row>
    <row r="10" spans="1:15" x14ac:dyDescent="0.2">
      <c r="A10" s="4">
        <f t="shared" ref="A10:A73" si="0">+IF(ISBLANK($B10),"",MONTH($B10))</f>
        <v>1</v>
      </c>
      <c r="B10" s="35">
        <v>41275</v>
      </c>
      <c r="C10" s="39">
        <v>16.274999999999999</v>
      </c>
      <c r="D10" s="40">
        <v>1.0209999999999999</v>
      </c>
      <c r="E10" s="40">
        <v>112.28700000000001</v>
      </c>
      <c r="F10" s="40">
        <v>0</v>
      </c>
      <c r="G10" s="40">
        <v>0</v>
      </c>
      <c r="H10" s="40">
        <v>127.145</v>
      </c>
      <c r="I10" s="40">
        <v>0</v>
      </c>
      <c r="J10" s="40">
        <v>0</v>
      </c>
      <c r="K10" s="40">
        <v>0</v>
      </c>
      <c r="L10" s="42">
        <f t="shared" ref="L10:L73" si="1">+SUM(C10:K10)</f>
        <v>256.72800000000001</v>
      </c>
      <c r="N10" s="55">
        <v>14.95</v>
      </c>
      <c r="O10" s="4"/>
    </row>
    <row r="11" spans="1:15" x14ac:dyDescent="0.2">
      <c r="A11" s="4">
        <f t="shared" si="0"/>
        <v>1</v>
      </c>
      <c r="B11" s="35">
        <v>41276</v>
      </c>
      <c r="C11" s="39">
        <v>21.149000000000001</v>
      </c>
      <c r="D11" s="40">
        <v>21.027999999999999</v>
      </c>
      <c r="E11" s="40">
        <v>142.38900000000001</v>
      </c>
      <c r="F11" s="40">
        <v>30.045999999999999</v>
      </c>
      <c r="G11" s="40">
        <v>0.14299999999999999</v>
      </c>
      <c r="H11" s="40">
        <v>113.254</v>
      </c>
      <c r="I11" s="40">
        <v>0</v>
      </c>
      <c r="J11" s="40">
        <v>0</v>
      </c>
      <c r="K11" s="40">
        <v>0</v>
      </c>
      <c r="L11" s="42">
        <f t="shared" si="1"/>
        <v>328.00900000000001</v>
      </c>
      <c r="N11" s="56">
        <v>18.55</v>
      </c>
    </row>
    <row r="12" spans="1:15" x14ac:dyDescent="0.2">
      <c r="A12" s="4">
        <f t="shared" si="0"/>
        <v>1</v>
      </c>
      <c r="B12" s="35">
        <v>41277</v>
      </c>
      <c r="C12" s="39">
        <v>32.209000000000003</v>
      </c>
      <c r="D12" s="40">
        <v>32.195</v>
      </c>
      <c r="E12" s="40">
        <v>140.84800000000001</v>
      </c>
      <c r="F12" s="40">
        <v>24.204000000000001</v>
      </c>
      <c r="G12" s="40">
        <v>0</v>
      </c>
      <c r="H12" s="40">
        <v>128.46</v>
      </c>
      <c r="I12" s="40">
        <v>0</v>
      </c>
      <c r="J12" s="40">
        <v>0</v>
      </c>
      <c r="K12" s="40">
        <v>0</v>
      </c>
      <c r="L12" s="42">
        <f t="shared" si="1"/>
        <v>357.91600000000005</v>
      </c>
      <c r="N12" s="56">
        <v>18.7</v>
      </c>
    </row>
    <row r="13" spans="1:15" x14ac:dyDescent="0.2">
      <c r="A13" s="4">
        <f t="shared" si="0"/>
        <v>1</v>
      </c>
      <c r="B13" s="35">
        <v>41278</v>
      </c>
      <c r="C13" s="39">
        <v>25.186</v>
      </c>
      <c r="D13" s="40">
        <v>24.584</v>
      </c>
      <c r="E13" s="40">
        <v>150.18299999999999</v>
      </c>
      <c r="F13" s="40">
        <v>43.92</v>
      </c>
      <c r="G13" s="40">
        <v>5.8999999999999997E-2</v>
      </c>
      <c r="H13" s="40">
        <v>113.628</v>
      </c>
      <c r="I13" s="40">
        <v>0</v>
      </c>
      <c r="J13" s="40">
        <v>0</v>
      </c>
      <c r="K13" s="40">
        <v>0</v>
      </c>
      <c r="L13" s="42">
        <f t="shared" si="1"/>
        <v>357.56</v>
      </c>
      <c r="N13" s="56">
        <v>18.75</v>
      </c>
    </row>
    <row r="14" spans="1:15" x14ac:dyDescent="0.2">
      <c r="A14" s="4">
        <f t="shared" si="0"/>
        <v>1</v>
      </c>
      <c r="B14" s="35">
        <v>41279</v>
      </c>
      <c r="C14" s="39">
        <v>9.6240000000000006</v>
      </c>
      <c r="D14" s="40">
        <v>21.166</v>
      </c>
      <c r="E14" s="40">
        <v>152.346</v>
      </c>
      <c r="F14" s="40">
        <v>55.124000000000002</v>
      </c>
      <c r="G14" s="40">
        <v>0</v>
      </c>
      <c r="H14" s="40">
        <v>114.361</v>
      </c>
      <c r="I14" s="40">
        <v>0</v>
      </c>
      <c r="J14" s="40">
        <v>0</v>
      </c>
      <c r="K14" s="40">
        <v>0</v>
      </c>
      <c r="L14" s="42">
        <f t="shared" si="1"/>
        <v>352.62099999999998</v>
      </c>
      <c r="N14" s="56">
        <v>19.100000000000001</v>
      </c>
    </row>
    <row r="15" spans="1:15" x14ac:dyDescent="0.2">
      <c r="A15" s="4">
        <f t="shared" si="0"/>
        <v>1</v>
      </c>
      <c r="B15" s="35">
        <v>41280</v>
      </c>
      <c r="C15" s="39">
        <v>27.797999999999998</v>
      </c>
      <c r="D15" s="40">
        <v>23.033999999999999</v>
      </c>
      <c r="E15" s="40">
        <v>117.991</v>
      </c>
      <c r="F15" s="40">
        <v>22.335000000000001</v>
      </c>
      <c r="G15" s="40">
        <v>0</v>
      </c>
      <c r="H15" s="40">
        <v>125.372</v>
      </c>
      <c r="I15" s="40">
        <v>0</v>
      </c>
      <c r="J15" s="40">
        <v>0</v>
      </c>
      <c r="K15" s="40">
        <v>0</v>
      </c>
      <c r="L15" s="42">
        <f t="shared" si="1"/>
        <v>316.52999999999997</v>
      </c>
      <c r="N15" s="56">
        <v>17.2</v>
      </c>
    </row>
    <row r="16" spans="1:15" x14ac:dyDescent="0.2">
      <c r="A16" s="4">
        <f t="shared" si="0"/>
        <v>1</v>
      </c>
      <c r="B16" s="35">
        <v>41281</v>
      </c>
      <c r="C16" s="39">
        <v>27.707000000000001</v>
      </c>
      <c r="D16" s="40">
        <v>45.148000000000003</v>
      </c>
      <c r="E16" s="40">
        <v>132.58699999999999</v>
      </c>
      <c r="F16" s="40">
        <v>28.568999999999999</v>
      </c>
      <c r="G16" s="40">
        <v>0</v>
      </c>
      <c r="H16" s="40">
        <v>129.82499999999999</v>
      </c>
      <c r="I16" s="40">
        <v>0</v>
      </c>
      <c r="J16" s="40">
        <v>0</v>
      </c>
      <c r="K16" s="40">
        <v>0</v>
      </c>
      <c r="L16" s="42">
        <f t="shared" si="1"/>
        <v>363.83600000000001</v>
      </c>
      <c r="N16" s="56">
        <v>19.2</v>
      </c>
    </row>
    <row r="17" spans="1:14" x14ac:dyDescent="0.2">
      <c r="A17" s="4">
        <f t="shared" si="0"/>
        <v>1</v>
      </c>
      <c r="B17" s="35">
        <v>41282</v>
      </c>
      <c r="C17" s="39">
        <v>21.132999999999999</v>
      </c>
      <c r="D17" s="40">
        <v>23.937999999999999</v>
      </c>
      <c r="E17" s="40">
        <v>165.94499999999999</v>
      </c>
      <c r="F17" s="40">
        <v>45.758000000000003</v>
      </c>
      <c r="G17" s="40">
        <v>0</v>
      </c>
      <c r="H17" s="40">
        <v>130.56899999999999</v>
      </c>
      <c r="I17" s="40">
        <v>0</v>
      </c>
      <c r="J17" s="40">
        <v>0</v>
      </c>
      <c r="K17" s="40">
        <v>0</v>
      </c>
      <c r="L17" s="42">
        <f t="shared" si="1"/>
        <v>387.34299999999996</v>
      </c>
      <c r="N17" s="56">
        <v>19.45</v>
      </c>
    </row>
    <row r="18" spans="1:14" x14ac:dyDescent="0.2">
      <c r="A18" s="4">
        <f t="shared" si="0"/>
        <v>1</v>
      </c>
      <c r="B18" s="35">
        <v>41283</v>
      </c>
      <c r="C18" s="39">
        <v>18.478999999999999</v>
      </c>
      <c r="D18" s="40">
        <v>26.152000000000001</v>
      </c>
      <c r="E18" s="40">
        <v>157.88200000000001</v>
      </c>
      <c r="F18" s="40">
        <v>55.850999999999999</v>
      </c>
      <c r="G18" s="40">
        <v>0</v>
      </c>
      <c r="H18" s="40">
        <v>131.096</v>
      </c>
      <c r="I18" s="40">
        <v>0</v>
      </c>
      <c r="J18" s="40">
        <v>0</v>
      </c>
      <c r="K18" s="40">
        <v>0</v>
      </c>
      <c r="L18" s="42">
        <f t="shared" si="1"/>
        <v>389.46000000000004</v>
      </c>
      <c r="N18" s="56">
        <v>19.55</v>
      </c>
    </row>
    <row r="19" spans="1:14" x14ac:dyDescent="0.2">
      <c r="A19" s="4">
        <f t="shared" si="0"/>
        <v>1</v>
      </c>
      <c r="B19" s="35">
        <v>41284</v>
      </c>
      <c r="C19" s="39">
        <v>17.126999999999999</v>
      </c>
      <c r="D19" s="40">
        <v>20.024999999999999</v>
      </c>
      <c r="E19" s="40">
        <v>160.19999999999999</v>
      </c>
      <c r="F19" s="40">
        <v>62.747</v>
      </c>
      <c r="G19" s="40">
        <v>0</v>
      </c>
      <c r="H19" s="40">
        <v>132.066</v>
      </c>
      <c r="I19" s="40">
        <v>0</v>
      </c>
      <c r="J19" s="40">
        <v>0</v>
      </c>
      <c r="K19" s="40">
        <v>0</v>
      </c>
      <c r="L19" s="42">
        <f t="shared" si="1"/>
        <v>392.16499999999996</v>
      </c>
      <c r="N19" s="56">
        <v>19.3</v>
      </c>
    </row>
    <row r="20" spans="1:14" x14ac:dyDescent="0.2">
      <c r="A20" s="4">
        <f t="shared" si="0"/>
        <v>1</v>
      </c>
      <c r="B20" s="35">
        <v>41285</v>
      </c>
      <c r="C20" s="39">
        <v>15.833</v>
      </c>
      <c r="D20" s="40">
        <v>26.038</v>
      </c>
      <c r="E20" s="40">
        <v>150.232</v>
      </c>
      <c r="F20" s="40">
        <v>56.595999999999997</v>
      </c>
      <c r="G20" s="40">
        <v>0</v>
      </c>
      <c r="H20" s="40">
        <v>134.47900000000001</v>
      </c>
      <c r="I20" s="40">
        <v>0</v>
      </c>
      <c r="J20" s="40">
        <v>0</v>
      </c>
      <c r="K20" s="40">
        <v>0</v>
      </c>
      <c r="L20" s="42">
        <f t="shared" si="1"/>
        <v>383.178</v>
      </c>
      <c r="N20" s="56">
        <v>18.7</v>
      </c>
    </row>
    <row r="21" spans="1:14" x14ac:dyDescent="0.2">
      <c r="A21" s="4">
        <f t="shared" si="0"/>
        <v>1</v>
      </c>
      <c r="B21" s="35">
        <v>41286</v>
      </c>
      <c r="C21" s="39">
        <v>16.547000000000001</v>
      </c>
      <c r="D21" s="40">
        <v>1.5249999999999999</v>
      </c>
      <c r="E21" s="40">
        <v>161.91399999999999</v>
      </c>
      <c r="F21" s="40">
        <v>54.155000000000001</v>
      </c>
      <c r="G21" s="40">
        <v>0</v>
      </c>
      <c r="H21" s="40">
        <v>130.12700000000001</v>
      </c>
      <c r="I21" s="40">
        <v>0</v>
      </c>
      <c r="J21" s="40">
        <v>0</v>
      </c>
      <c r="K21" s="40">
        <v>0</v>
      </c>
      <c r="L21" s="42">
        <f t="shared" si="1"/>
        <v>364.26800000000003</v>
      </c>
      <c r="N21" s="56">
        <v>18.55</v>
      </c>
    </row>
    <row r="22" spans="1:14" x14ac:dyDescent="0.2">
      <c r="A22" s="4">
        <f t="shared" si="0"/>
        <v>1</v>
      </c>
      <c r="B22" s="35">
        <v>41287</v>
      </c>
      <c r="C22" s="39">
        <v>10.457000000000001</v>
      </c>
      <c r="D22" s="40">
        <v>0</v>
      </c>
      <c r="E22" s="40">
        <v>155.75299999999999</v>
      </c>
      <c r="F22" s="40">
        <v>20.829000000000001</v>
      </c>
      <c r="G22" s="40">
        <v>0.11600000000000001</v>
      </c>
      <c r="H22" s="40">
        <v>119.455</v>
      </c>
      <c r="I22" s="40">
        <v>0</v>
      </c>
      <c r="J22" s="40">
        <v>0</v>
      </c>
      <c r="K22" s="40">
        <v>0</v>
      </c>
      <c r="L22" s="42">
        <f t="shared" si="1"/>
        <v>306.61</v>
      </c>
      <c r="N22" s="56">
        <v>17.45</v>
      </c>
    </row>
    <row r="23" spans="1:14" x14ac:dyDescent="0.2">
      <c r="A23" s="4">
        <f t="shared" si="0"/>
        <v>1</v>
      </c>
      <c r="B23" s="35">
        <v>41288</v>
      </c>
      <c r="C23" s="39">
        <v>28.960999999999999</v>
      </c>
      <c r="D23" s="40">
        <v>10.153</v>
      </c>
      <c r="E23" s="40">
        <v>168.971</v>
      </c>
      <c r="F23" s="40">
        <v>35.476999999999997</v>
      </c>
      <c r="G23" s="40">
        <v>0</v>
      </c>
      <c r="H23" s="40">
        <v>125.00700000000001</v>
      </c>
      <c r="I23" s="40">
        <v>0</v>
      </c>
      <c r="J23" s="40">
        <v>0</v>
      </c>
      <c r="K23" s="40">
        <v>0</v>
      </c>
      <c r="L23" s="42">
        <f t="shared" si="1"/>
        <v>368.56900000000002</v>
      </c>
      <c r="N23" s="56">
        <v>19.850000000000001</v>
      </c>
    </row>
    <row r="24" spans="1:14" x14ac:dyDescent="0.2">
      <c r="A24" s="4">
        <f t="shared" si="0"/>
        <v>1</v>
      </c>
      <c r="B24" s="35">
        <v>41289</v>
      </c>
      <c r="C24" s="39">
        <v>26.02</v>
      </c>
      <c r="D24" s="40">
        <v>13.914999999999999</v>
      </c>
      <c r="E24" s="40">
        <v>171.07900000000001</v>
      </c>
      <c r="F24" s="40">
        <v>55.238999999999997</v>
      </c>
      <c r="G24" s="40">
        <v>0</v>
      </c>
      <c r="H24" s="40">
        <v>125.004</v>
      </c>
      <c r="I24" s="40">
        <v>0</v>
      </c>
      <c r="J24" s="40">
        <v>0</v>
      </c>
      <c r="K24" s="40">
        <v>0</v>
      </c>
      <c r="L24" s="42">
        <f t="shared" si="1"/>
        <v>391.25700000000001</v>
      </c>
      <c r="N24" s="56">
        <v>19.399999999999999</v>
      </c>
    </row>
    <row r="25" spans="1:14" x14ac:dyDescent="0.2">
      <c r="A25" s="4">
        <f t="shared" si="0"/>
        <v>1</v>
      </c>
      <c r="B25" s="35">
        <v>41290</v>
      </c>
      <c r="C25" s="39">
        <v>22.917999999999999</v>
      </c>
      <c r="D25" s="40">
        <v>17.518000000000001</v>
      </c>
      <c r="E25" s="40">
        <v>162.071</v>
      </c>
      <c r="F25" s="40">
        <v>42.149000000000001</v>
      </c>
      <c r="G25" s="40">
        <v>0</v>
      </c>
      <c r="H25" s="40">
        <v>127.53400000000001</v>
      </c>
      <c r="I25" s="40">
        <v>0</v>
      </c>
      <c r="J25" s="40">
        <v>0</v>
      </c>
      <c r="K25" s="40">
        <v>0</v>
      </c>
      <c r="L25" s="42">
        <f t="shared" si="1"/>
        <v>372.19</v>
      </c>
      <c r="N25" s="56">
        <v>19.5</v>
      </c>
    </row>
    <row r="26" spans="1:14" x14ac:dyDescent="0.2">
      <c r="A26" s="4">
        <f t="shared" si="0"/>
        <v>1</v>
      </c>
      <c r="B26" s="35">
        <v>41291</v>
      </c>
      <c r="C26" s="39">
        <v>28.64</v>
      </c>
      <c r="D26" s="40">
        <v>12.617000000000001</v>
      </c>
      <c r="E26" s="40">
        <v>168.72300000000001</v>
      </c>
      <c r="F26" s="40">
        <v>60.295999999999999</v>
      </c>
      <c r="G26" s="40">
        <v>0</v>
      </c>
      <c r="H26" s="40">
        <v>105.658</v>
      </c>
      <c r="I26" s="40">
        <v>0</v>
      </c>
      <c r="J26" s="40">
        <v>0</v>
      </c>
      <c r="K26" s="40">
        <v>0</v>
      </c>
      <c r="L26" s="42">
        <f t="shared" si="1"/>
        <v>375.93400000000003</v>
      </c>
      <c r="N26" s="56">
        <v>20.350000000000001</v>
      </c>
    </row>
    <row r="27" spans="1:14" x14ac:dyDescent="0.2">
      <c r="A27" s="4">
        <f t="shared" si="0"/>
        <v>1</v>
      </c>
      <c r="B27" s="35">
        <v>41292</v>
      </c>
      <c r="C27" s="39">
        <v>36.677999999999997</v>
      </c>
      <c r="D27" s="40">
        <v>0.16500000000000001</v>
      </c>
      <c r="E27" s="40">
        <v>184.25200000000001</v>
      </c>
      <c r="F27" s="40">
        <v>78.991</v>
      </c>
      <c r="G27" s="40">
        <v>0.67800000000000005</v>
      </c>
      <c r="H27" s="40">
        <v>97.781000000000006</v>
      </c>
      <c r="I27" s="40">
        <v>0</v>
      </c>
      <c r="J27" s="40">
        <v>0</v>
      </c>
      <c r="K27" s="40">
        <v>0</v>
      </c>
      <c r="L27" s="42">
        <f t="shared" si="1"/>
        <v>398.54500000000002</v>
      </c>
      <c r="N27" s="56">
        <v>20.399999999999999</v>
      </c>
    </row>
    <row r="28" spans="1:14" x14ac:dyDescent="0.2">
      <c r="A28" s="4">
        <f t="shared" si="0"/>
        <v>1</v>
      </c>
      <c r="B28" s="35">
        <v>41293</v>
      </c>
      <c r="C28" s="39">
        <v>43.420999999999999</v>
      </c>
      <c r="D28" s="40">
        <v>0.223</v>
      </c>
      <c r="E28" s="40">
        <v>151.64500000000001</v>
      </c>
      <c r="F28" s="40">
        <v>71.972999999999999</v>
      </c>
      <c r="G28" s="40">
        <v>0</v>
      </c>
      <c r="H28" s="40">
        <v>113.054</v>
      </c>
      <c r="I28" s="40">
        <v>0</v>
      </c>
      <c r="J28" s="40">
        <v>0</v>
      </c>
      <c r="K28" s="40">
        <v>0</v>
      </c>
      <c r="L28" s="42">
        <f t="shared" si="1"/>
        <v>380.31600000000003</v>
      </c>
      <c r="N28" s="56">
        <v>19.7</v>
      </c>
    </row>
    <row r="29" spans="1:14" x14ac:dyDescent="0.2">
      <c r="A29" s="4">
        <f t="shared" si="0"/>
        <v>1</v>
      </c>
      <c r="B29" s="35">
        <v>41294</v>
      </c>
      <c r="C29" s="39">
        <v>33.966999999999999</v>
      </c>
      <c r="D29" s="40">
        <v>5.7249999999999996</v>
      </c>
      <c r="E29" s="40">
        <v>145.14599999999999</v>
      </c>
      <c r="F29" s="40">
        <v>25.395</v>
      </c>
      <c r="G29" s="40">
        <v>0</v>
      </c>
      <c r="H29" s="40">
        <v>116.875</v>
      </c>
      <c r="I29" s="40">
        <v>0</v>
      </c>
      <c r="J29" s="40">
        <v>0</v>
      </c>
      <c r="K29" s="40">
        <v>0</v>
      </c>
      <c r="L29" s="42">
        <f t="shared" si="1"/>
        <v>327.108</v>
      </c>
      <c r="N29" s="56">
        <v>18.649999999999999</v>
      </c>
    </row>
    <row r="30" spans="1:14" x14ac:dyDescent="0.2">
      <c r="A30" s="4">
        <f t="shared" si="0"/>
        <v>1</v>
      </c>
      <c r="B30" s="35">
        <v>41295</v>
      </c>
      <c r="C30" s="39">
        <v>49.99</v>
      </c>
      <c r="D30" s="40">
        <v>0</v>
      </c>
      <c r="E30" s="40">
        <v>149.90600000000001</v>
      </c>
      <c r="F30" s="40">
        <v>45.762999999999998</v>
      </c>
      <c r="G30" s="40">
        <v>1.3959999999999999</v>
      </c>
      <c r="H30" s="40">
        <v>124.277</v>
      </c>
      <c r="I30" s="40">
        <v>0</v>
      </c>
      <c r="J30" s="40">
        <v>0</v>
      </c>
      <c r="K30" s="40">
        <v>0</v>
      </c>
      <c r="L30" s="42">
        <f t="shared" si="1"/>
        <v>371.33199999999999</v>
      </c>
      <c r="N30" s="56">
        <v>20.3</v>
      </c>
    </row>
    <row r="31" spans="1:14" x14ac:dyDescent="0.2">
      <c r="A31" s="4">
        <f t="shared" si="0"/>
        <v>1</v>
      </c>
      <c r="B31" s="35">
        <v>41296</v>
      </c>
      <c r="C31" s="39">
        <v>26.276</v>
      </c>
      <c r="D31" s="40">
        <v>36.991</v>
      </c>
      <c r="E31" s="40">
        <v>159.72</v>
      </c>
      <c r="F31" s="40">
        <v>59.908999999999999</v>
      </c>
      <c r="G31" s="40">
        <v>0</v>
      </c>
      <c r="H31" s="40">
        <v>121.075</v>
      </c>
      <c r="I31" s="40">
        <v>0</v>
      </c>
      <c r="J31" s="40">
        <v>0</v>
      </c>
      <c r="K31" s="40">
        <v>0</v>
      </c>
      <c r="L31" s="42">
        <f t="shared" si="1"/>
        <v>403.971</v>
      </c>
      <c r="N31" s="56">
        <v>20.6</v>
      </c>
    </row>
    <row r="32" spans="1:14" x14ac:dyDescent="0.2">
      <c r="A32" s="4">
        <f t="shared" si="0"/>
        <v>1</v>
      </c>
      <c r="B32" s="35">
        <v>41297</v>
      </c>
      <c r="C32" s="39">
        <v>14.906000000000001</v>
      </c>
      <c r="D32" s="40">
        <v>36.607999999999997</v>
      </c>
      <c r="E32" s="40">
        <v>149.38800000000001</v>
      </c>
      <c r="F32" s="40">
        <v>61.216999999999999</v>
      </c>
      <c r="G32" s="40">
        <v>0</v>
      </c>
      <c r="H32" s="40">
        <v>125.401</v>
      </c>
      <c r="I32" s="40">
        <v>0</v>
      </c>
      <c r="J32" s="40">
        <v>0</v>
      </c>
      <c r="K32" s="40">
        <v>0</v>
      </c>
      <c r="L32" s="42">
        <f t="shared" si="1"/>
        <v>387.52</v>
      </c>
      <c r="N32" s="56">
        <v>19.8</v>
      </c>
    </row>
    <row r="33" spans="1:14" x14ac:dyDescent="0.2">
      <c r="A33" s="4">
        <f t="shared" si="0"/>
        <v>1</v>
      </c>
      <c r="B33" s="35">
        <v>41298</v>
      </c>
      <c r="C33" s="39">
        <v>40.277999999999999</v>
      </c>
      <c r="D33" s="40">
        <v>0</v>
      </c>
      <c r="E33" s="40">
        <v>155.50399999999999</v>
      </c>
      <c r="F33" s="40">
        <v>95.557000000000002</v>
      </c>
      <c r="G33" s="40">
        <v>1.66</v>
      </c>
      <c r="H33" s="40">
        <v>79.680000000000007</v>
      </c>
      <c r="I33" s="40">
        <v>0</v>
      </c>
      <c r="J33" s="40">
        <v>0</v>
      </c>
      <c r="K33" s="40">
        <v>1.4</v>
      </c>
      <c r="L33" s="42">
        <f t="shared" si="1"/>
        <v>374.07900000000001</v>
      </c>
      <c r="N33" s="56">
        <v>19.899999999999999</v>
      </c>
    </row>
    <row r="34" spans="1:14" x14ac:dyDescent="0.2">
      <c r="A34" s="4">
        <f t="shared" si="0"/>
        <v>1</v>
      </c>
      <c r="B34" s="35">
        <v>41299</v>
      </c>
      <c r="C34" s="39">
        <v>34.938000000000002</v>
      </c>
      <c r="D34" s="40">
        <v>26.094000000000001</v>
      </c>
      <c r="E34" s="40">
        <v>161.035</v>
      </c>
      <c r="F34" s="40">
        <v>111.886</v>
      </c>
      <c r="G34" s="40">
        <v>0</v>
      </c>
      <c r="H34" s="40">
        <v>51.360999999999997</v>
      </c>
      <c r="I34" s="40">
        <v>0</v>
      </c>
      <c r="J34" s="40">
        <v>0</v>
      </c>
      <c r="K34" s="40">
        <v>3.94</v>
      </c>
      <c r="L34" s="42">
        <f t="shared" si="1"/>
        <v>389.25399999999996</v>
      </c>
      <c r="N34" s="56">
        <v>19.2</v>
      </c>
    </row>
    <row r="35" spans="1:14" x14ac:dyDescent="0.2">
      <c r="A35" s="4">
        <f t="shared" si="0"/>
        <v>1</v>
      </c>
      <c r="B35" s="35">
        <v>41300</v>
      </c>
      <c r="C35" s="39">
        <v>35.417000000000002</v>
      </c>
      <c r="D35" s="40">
        <v>23.077000000000002</v>
      </c>
      <c r="E35" s="40">
        <v>152.84800000000001</v>
      </c>
      <c r="F35" s="40">
        <v>112.292</v>
      </c>
      <c r="G35" s="40">
        <v>0.72099999999999997</v>
      </c>
      <c r="H35" s="40">
        <v>45.124000000000002</v>
      </c>
      <c r="I35" s="40">
        <v>0</v>
      </c>
      <c r="J35" s="40">
        <v>0</v>
      </c>
      <c r="K35" s="40">
        <v>0.05</v>
      </c>
      <c r="L35" s="42">
        <f t="shared" si="1"/>
        <v>369.52900000000005</v>
      </c>
      <c r="N35" s="56">
        <v>18.850000000000001</v>
      </c>
    </row>
    <row r="36" spans="1:14" x14ac:dyDescent="0.2">
      <c r="A36" s="4">
        <f t="shared" si="0"/>
        <v>1</v>
      </c>
      <c r="B36" s="35">
        <v>41301</v>
      </c>
      <c r="C36" s="39">
        <v>43.65</v>
      </c>
      <c r="D36" s="40">
        <v>29.317</v>
      </c>
      <c r="E36" s="40">
        <v>99.236000000000004</v>
      </c>
      <c r="F36" s="40">
        <v>60.018000000000001</v>
      </c>
      <c r="G36" s="40">
        <v>0</v>
      </c>
      <c r="H36" s="40">
        <v>80.242000000000004</v>
      </c>
      <c r="I36" s="40">
        <v>0</v>
      </c>
      <c r="J36" s="40">
        <v>0</v>
      </c>
      <c r="K36" s="40">
        <v>0</v>
      </c>
      <c r="L36" s="42">
        <f t="shared" si="1"/>
        <v>312.46300000000002</v>
      </c>
      <c r="N36" s="56">
        <v>16.600000000000001</v>
      </c>
    </row>
    <row r="37" spans="1:14" x14ac:dyDescent="0.2">
      <c r="A37" s="4">
        <f t="shared" si="0"/>
        <v>1</v>
      </c>
      <c r="B37" s="35">
        <v>41302</v>
      </c>
      <c r="C37" s="39">
        <v>42.146000000000001</v>
      </c>
      <c r="D37" s="40">
        <v>37.503999999999998</v>
      </c>
      <c r="E37" s="40">
        <v>122.613</v>
      </c>
      <c r="F37" s="40">
        <v>82.655000000000001</v>
      </c>
      <c r="G37" s="40">
        <v>0</v>
      </c>
      <c r="H37" s="40">
        <v>74.959999999999994</v>
      </c>
      <c r="I37" s="40">
        <v>0</v>
      </c>
      <c r="J37" s="40">
        <v>0</v>
      </c>
      <c r="K37" s="40">
        <v>0</v>
      </c>
      <c r="L37" s="42">
        <f t="shared" si="1"/>
        <v>359.87799999999999</v>
      </c>
      <c r="N37" s="56">
        <v>19.649999999999999</v>
      </c>
    </row>
    <row r="38" spans="1:14" x14ac:dyDescent="0.2">
      <c r="A38" s="4">
        <f t="shared" si="0"/>
        <v>1</v>
      </c>
      <c r="B38" s="35">
        <v>41303</v>
      </c>
      <c r="C38" s="39">
        <v>51.957000000000001</v>
      </c>
      <c r="D38" s="40">
        <v>23.207999999999998</v>
      </c>
      <c r="E38" s="40">
        <v>132.14500000000001</v>
      </c>
      <c r="F38" s="40">
        <v>110.17</v>
      </c>
      <c r="G38" s="40">
        <v>0.83799999999999997</v>
      </c>
      <c r="H38" s="40">
        <v>58.813000000000002</v>
      </c>
      <c r="I38" s="40">
        <v>0</v>
      </c>
      <c r="J38" s="40">
        <v>0</v>
      </c>
      <c r="K38" s="40">
        <v>9.75</v>
      </c>
      <c r="L38" s="42">
        <f t="shared" si="1"/>
        <v>386.88100000000003</v>
      </c>
      <c r="N38" s="56">
        <v>18.3</v>
      </c>
    </row>
    <row r="39" spans="1:14" x14ac:dyDescent="0.2">
      <c r="A39" s="4">
        <f t="shared" si="0"/>
        <v>1</v>
      </c>
      <c r="B39" s="35">
        <v>41304</v>
      </c>
      <c r="C39" s="39">
        <v>52.109000000000002</v>
      </c>
      <c r="D39" s="40">
        <v>22.82</v>
      </c>
      <c r="E39" s="40">
        <v>133.41300000000001</v>
      </c>
      <c r="F39" s="40">
        <v>103.596</v>
      </c>
      <c r="G39" s="40">
        <v>3.258</v>
      </c>
      <c r="H39" s="40">
        <v>54.965000000000003</v>
      </c>
      <c r="I39" s="40">
        <v>0</v>
      </c>
      <c r="J39" s="40">
        <v>0</v>
      </c>
      <c r="K39" s="40">
        <v>5.399</v>
      </c>
      <c r="L39" s="42">
        <f t="shared" si="1"/>
        <v>375.55999999999995</v>
      </c>
      <c r="N39" s="56">
        <v>20.350000000000001</v>
      </c>
    </row>
    <row r="40" spans="1:14" x14ac:dyDescent="0.2">
      <c r="A40" s="4">
        <f t="shared" si="0"/>
        <v>1</v>
      </c>
      <c r="B40" s="35">
        <v>41305</v>
      </c>
      <c r="C40" s="39">
        <v>47.551000000000002</v>
      </c>
      <c r="D40" s="40">
        <v>28.58</v>
      </c>
      <c r="E40" s="40">
        <v>133.339</v>
      </c>
      <c r="F40" s="40">
        <v>105.04600000000001</v>
      </c>
      <c r="G40" s="40">
        <v>0</v>
      </c>
      <c r="H40" s="40">
        <v>78.429000000000002</v>
      </c>
      <c r="I40" s="40">
        <v>0</v>
      </c>
      <c r="J40" s="40">
        <v>0</v>
      </c>
      <c r="K40" s="40">
        <v>0</v>
      </c>
      <c r="L40" s="42">
        <f t="shared" si="1"/>
        <v>392.94500000000005</v>
      </c>
      <c r="N40" s="56">
        <v>20.100000000000001</v>
      </c>
    </row>
    <row r="41" spans="1:14" x14ac:dyDescent="0.2">
      <c r="A41" s="4">
        <f t="shared" si="0"/>
        <v>2</v>
      </c>
      <c r="B41" s="35">
        <v>41306</v>
      </c>
      <c r="C41" s="39">
        <v>41.051000000000002</v>
      </c>
      <c r="D41" s="40">
        <v>24.367999999999999</v>
      </c>
      <c r="E41" s="40">
        <v>140.624</v>
      </c>
      <c r="F41" s="40">
        <v>72.313000000000002</v>
      </c>
      <c r="G41" s="40">
        <v>0</v>
      </c>
      <c r="H41" s="40">
        <v>98.69</v>
      </c>
      <c r="I41" s="40">
        <v>0</v>
      </c>
      <c r="J41" s="40">
        <v>0</v>
      </c>
      <c r="K41" s="40">
        <v>0</v>
      </c>
      <c r="L41" s="42">
        <f t="shared" si="1"/>
        <v>377.04599999999999</v>
      </c>
      <c r="N41" s="56">
        <v>20</v>
      </c>
    </row>
    <row r="42" spans="1:14" x14ac:dyDescent="0.2">
      <c r="A42" s="4">
        <f t="shared" si="0"/>
        <v>2</v>
      </c>
      <c r="B42" s="35">
        <v>41307</v>
      </c>
      <c r="C42" s="39">
        <v>28.646999999999998</v>
      </c>
      <c r="D42" s="40">
        <v>24.187999999999999</v>
      </c>
      <c r="E42" s="40">
        <v>124.30800000000001</v>
      </c>
      <c r="F42" s="40">
        <v>73.721000000000004</v>
      </c>
      <c r="G42" s="40">
        <v>0</v>
      </c>
      <c r="H42" s="40">
        <v>87.146000000000001</v>
      </c>
      <c r="I42" s="40">
        <v>0</v>
      </c>
      <c r="J42" s="40">
        <v>0</v>
      </c>
      <c r="K42" s="40">
        <v>14.519999999999998</v>
      </c>
      <c r="L42" s="42">
        <f t="shared" si="1"/>
        <v>352.53</v>
      </c>
      <c r="N42" s="56">
        <v>19.3</v>
      </c>
    </row>
    <row r="43" spans="1:14" x14ac:dyDescent="0.2">
      <c r="A43" s="4">
        <f t="shared" si="0"/>
        <v>2</v>
      </c>
      <c r="B43" s="35">
        <v>41308</v>
      </c>
      <c r="C43" s="39">
        <v>24.971</v>
      </c>
      <c r="D43" s="40">
        <v>28.661999999999999</v>
      </c>
      <c r="E43" s="40">
        <v>114.992</v>
      </c>
      <c r="F43" s="40">
        <v>85.722999999999999</v>
      </c>
      <c r="G43" s="40">
        <v>0</v>
      </c>
      <c r="H43" s="40">
        <v>44.192</v>
      </c>
      <c r="I43" s="40">
        <v>0</v>
      </c>
      <c r="J43" s="40">
        <v>0</v>
      </c>
      <c r="K43" s="40">
        <v>15.946</v>
      </c>
      <c r="L43" s="42">
        <f t="shared" si="1"/>
        <v>314.48600000000005</v>
      </c>
      <c r="N43" s="56">
        <v>17.600000000000001</v>
      </c>
    </row>
    <row r="44" spans="1:14" x14ac:dyDescent="0.2">
      <c r="A44" s="4">
        <f t="shared" si="0"/>
        <v>2</v>
      </c>
      <c r="B44" s="35">
        <v>41309</v>
      </c>
      <c r="C44" s="39">
        <v>94.164000000000001</v>
      </c>
      <c r="D44" s="40">
        <v>16.797999999999998</v>
      </c>
      <c r="E44" s="40">
        <v>68.587000000000003</v>
      </c>
      <c r="F44" s="40">
        <v>115.52200000000001</v>
      </c>
      <c r="G44" s="40">
        <v>0</v>
      </c>
      <c r="H44" s="40">
        <v>56.35</v>
      </c>
      <c r="I44" s="40">
        <v>0</v>
      </c>
      <c r="J44" s="40">
        <v>0</v>
      </c>
      <c r="K44" s="40">
        <v>40.445</v>
      </c>
      <c r="L44" s="42">
        <f t="shared" si="1"/>
        <v>391.86600000000004</v>
      </c>
      <c r="N44" s="56">
        <v>19.2</v>
      </c>
    </row>
    <row r="45" spans="1:14" x14ac:dyDescent="0.2">
      <c r="A45" s="4">
        <f t="shared" si="0"/>
        <v>2</v>
      </c>
      <c r="B45" s="35">
        <v>41310</v>
      </c>
      <c r="C45" s="39">
        <v>107.357</v>
      </c>
      <c r="D45" s="40">
        <v>26.343</v>
      </c>
      <c r="E45" s="40">
        <v>61.122</v>
      </c>
      <c r="F45" s="40">
        <v>118.056</v>
      </c>
      <c r="G45" s="40">
        <v>8.1999999999999993</v>
      </c>
      <c r="H45" s="40">
        <v>46.503999999999998</v>
      </c>
      <c r="I45" s="40">
        <v>0</v>
      </c>
      <c r="J45" s="40">
        <v>0</v>
      </c>
      <c r="K45" s="40">
        <v>24.288</v>
      </c>
      <c r="L45" s="42">
        <f t="shared" si="1"/>
        <v>391.87</v>
      </c>
      <c r="N45" s="56">
        <v>20.100000000000001</v>
      </c>
    </row>
    <row r="46" spans="1:14" x14ac:dyDescent="0.2">
      <c r="A46" s="4">
        <f t="shared" si="0"/>
        <v>2</v>
      </c>
      <c r="B46" s="35">
        <v>41311</v>
      </c>
      <c r="C46" s="39">
        <v>113.251</v>
      </c>
      <c r="D46" s="40">
        <v>19.04</v>
      </c>
      <c r="E46" s="40">
        <v>50.473999999999997</v>
      </c>
      <c r="F46" s="40">
        <v>125.28100000000001</v>
      </c>
      <c r="G46" s="40">
        <v>7.0650000000000004</v>
      </c>
      <c r="H46" s="40">
        <v>55.405000000000001</v>
      </c>
      <c r="I46" s="40">
        <v>0</v>
      </c>
      <c r="J46" s="40">
        <v>0</v>
      </c>
      <c r="K46" s="40">
        <v>23.443000000000001</v>
      </c>
      <c r="L46" s="42">
        <f t="shared" si="1"/>
        <v>393.95899999999995</v>
      </c>
      <c r="N46" s="56">
        <v>20.7</v>
      </c>
    </row>
    <row r="47" spans="1:14" x14ac:dyDescent="0.2">
      <c r="A47" s="4">
        <f t="shared" si="0"/>
        <v>2</v>
      </c>
      <c r="B47" s="35">
        <v>41312</v>
      </c>
      <c r="C47" s="39">
        <v>117.70699999999999</v>
      </c>
      <c r="D47" s="40">
        <v>12.358000000000001</v>
      </c>
      <c r="E47" s="40">
        <v>47.387999999999998</v>
      </c>
      <c r="F47" s="40">
        <v>116.539</v>
      </c>
      <c r="G47" s="40">
        <v>8.3870000000000005</v>
      </c>
      <c r="H47" s="40">
        <v>68.662999999999997</v>
      </c>
      <c r="I47" s="40">
        <v>0</v>
      </c>
      <c r="J47" s="40">
        <v>0</v>
      </c>
      <c r="K47" s="40">
        <v>23.284400000000002</v>
      </c>
      <c r="L47" s="42">
        <f t="shared" si="1"/>
        <v>394.32640000000004</v>
      </c>
      <c r="N47" s="56">
        <v>20.6</v>
      </c>
    </row>
    <row r="48" spans="1:14" x14ac:dyDescent="0.2">
      <c r="A48" s="4">
        <f t="shared" si="0"/>
        <v>2</v>
      </c>
      <c r="B48" s="35">
        <v>41313</v>
      </c>
      <c r="C48" s="39">
        <v>128.46799999999999</v>
      </c>
      <c r="D48" s="40">
        <v>6.4610000000000003</v>
      </c>
      <c r="E48" s="40">
        <v>56.472999999999999</v>
      </c>
      <c r="F48" s="40">
        <v>121.23</v>
      </c>
      <c r="G48" s="40">
        <v>13.762</v>
      </c>
      <c r="H48" s="40">
        <v>60.408999999999999</v>
      </c>
      <c r="I48" s="40">
        <v>0</v>
      </c>
      <c r="J48" s="40">
        <v>0</v>
      </c>
      <c r="K48" s="40">
        <v>11.615999999999996</v>
      </c>
      <c r="L48" s="42">
        <f t="shared" si="1"/>
        <v>398.41899999999998</v>
      </c>
      <c r="N48" s="56">
        <v>20.85</v>
      </c>
    </row>
    <row r="49" spans="1:14" x14ac:dyDescent="0.2">
      <c r="A49" s="4">
        <f t="shared" si="0"/>
        <v>2</v>
      </c>
      <c r="B49" s="35">
        <v>41314</v>
      </c>
      <c r="C49" s="39">
        <v>127.125</v>
      </c>
      <c r="D49" s="40">
        <v>18.472999999999999</v>
      </c>
      <c r="E49" s="40">
        <v>35.767000000000003</v>
      </c>
      <c r="F49" s="40">
        <v>130.45500000000001</v>
      </c>
      <c r="G49" s="40">
        <v>11.829000000000001</v>
      </c>
      <c r="H49" s="40">
        <v>53.826999999999998</v>
      </c>
      <c r="I49" s="40">
        <v>0</v>
      </c>
      <c r="J49" s="40">
        <v>0</v>
      </c>
      <c r="K49" s="40">
        <v>7.4976000000000091</v>
      </c>
      <c r="L49" s="42">
        <f t="shared" si="1"/>
        <v>384.97360000000009</v>
      </c>
      <c r="N49" s="56">
        <v>20.100000000000001</v>
      </c>
    </row>
    <row r="50" spans="1:14" x14ac:dyDescent="0.2">
      <c r="A50" s="4">
        <f t="shared" si="0"/>
        <v>2</v>
      </c>
      <c r="B50" s="35">
        <v>41315</v>
      </c>
      <c r="C50" s="39">
        <v>122.111</v>
      </c>
      <c r="D50" s="40">
        <v>6.5039999999999996</v>
      </c>
      <c r="E50" s="40">
        <v>34.703000000000003</v>
      </c>
      <c r="F50" s="40">
        <v>115.512</v>
      </c>
      <c r="G50" s="40">
        <v>1.571</v>
      </c>
      <c r="H50" s="40">
        <v>43.984999999999999</v>
      </c>
      <c r="I50" s="40">
        <v>0</v>
      </c>
      <c r="J50" s="40">
        <v>0</v>
      </c>
      <c r="K50" s="40">
        <v>8.5535999999999852</v>
      </c>
      <c r="L50" s="42">
        <f t="shared" si="1"/>
        <v>332.93960000000004</v>
      </c>
      <c r="N50" s="56">
        <v>18.100000000000001</v>
      </c>
    </row>
    <row r="51" spans="1:14" x14ac:dyDescent="0.2">
      <c r="A51" s="4">
        <f t="shared" si="0"/>
        <v>2</v>
      </c>
      <c r="B51" s="35">
        <v>41316</v>
      </c>
      <c r="C51" s="39">
        <v>120.994</v>
      </c>
      <c r="D51" s="40">
        <v>16.263000000000002</v>
      </c>
      <c r="E51" s="40">
        <v>35.713000000000001</v>
      </c>
      <c r="F51" s="40">
        <v>86.998000000000005</v>
      </c>
      <c r="G51" s="40">
        <v>0.629</v>
      </c>
      <c r="H51" s="40">
        <v>113.72199999999999</v>
      </c>
      <c r="I51" s="40">
        <v>0</v>
      </c>
      <c r="J51" s="40">
        <v>0</v>
      </c>
      <c r="K51" s="40">
        <v>8.8176000000000094</v>
      </c>
      <c r="L51" s="42">
        <f t="shared" si="1"/>
        <v>383.13660000000004</v>
      </c>
      <c r="N51" s="56">
        <v>19.649999999999999</v>
      </c>
    </row>
    <row r="52" spans="1:14" x14ac:dyDescent="0.2">
      <c r="A52" s="4">
        <f t="shared" si="0"/>
        <v>2</v>
      </c>
      <c r="B52" s="35">
        <v>41317</v>
      </c>
      <c r="C52" s="39">
        <v>115.04</v>
      </c>
      <c r="D52" s="40">
        <v>27.927</v>
      </c>
      <c r="E52" s="40">
        <v>30.989000000000001</v>
      </c>
      <c r="F52" s="40">
        <v>76.204999999999998</v>
      </c>
      <c r="G52" s="40">
        <v>0</v>
      </c>
      <c r="H52" s="40">
        <v>141.30099999999999</v>
      </c>
      <c r="I52" s="40">
        <v>0</v>
      </c>
      <c r="J52" s="40">
        <v>0</v>
      </c>
      <c r="K52" s="40">
        <v>6.6527999999999894</v>
      </c>
      <c r="L52" s="42">
        <f t="shared" si="1"/>
        <v>398.1148</v>
      </c>
      <c r="N52" s="56">
        <v>20.399999999999999</v>
      </c>
    </row>
    <row r="53" spans="1:14" x14ac:dyDescent="0.2">
      <c r="A53" s="4">
        <f t="shared" si="0"/>
        <v>2</v>
      </c>
      <c r="B53" s="35">
        <v>41318</v>
      </c>
      <c r="C53" s="39">
        <v>121.35299999999999</v>
      </c>
      <c r="D53" s="40">
        <v>25.222000000000001</v>
      </c>
      <c r="E53" s="40">
        <v>36.499000000000002</v>
      </c>
      <c r="F53" s="40">
        <v>65.971999999999994</v>
      </c>
      <c r="G53" s="40">
        <v>0</v>
      </c>
      <c r="H53" s="40">
        <v>145.453</v>
      </c>
      <c r="I53" s="40">
        <v>0</v>
      </c>
      <c r="J53" s="40">
        <v>0</v>
      </c>
      <c r="K53" s="40">
        <v>0</v>
      </c>
      <c r="L53" s="42">
        <f t="shared" si="1"/>
        <v>394.49900000000002</v>
      </c>
      <c r="N53" s="56">
        <v>20</v>
      </c>
    </row>
    <row r="54" spans="1:14" x14ac:dyDescent="0.2">
      <c r="A54" s="4">
        <f t="shared" si="0"/>
        <v>2</v>
      </c>
      <c r="B54" s="35">
        <v>41319</v>
      </c>
      <c r="C54" s="39">
        <v>119.51900000000001</v>
      </c>
      <c r="D54" s="40">
        <v>28.198</v>
      </c>
      <c r="E54" s="40">
        <v>39.890999999999998</v>
      </c>
      <c r="F54" s="40">
        <v>63.494999999999997</v>
      </c>
      <c r="G54" s="40">
        <v>1.032</v>
      </c>
      <c r="H54" s="40">
        <v>142.155</v>
      </c>
      <c r="I54" s="40">
        <v>0</v>
      </c>
      <c r="J54" s="40">
        <v>0</v>
      </c>
      <c r="K54" s="40">
        <v>2.3759999999999999</v>
      </c>
      <c r="L54" s="42">
        <f t="shared" si="1"/>
        <v>396.666</v>
      </c>
      <c r="N54" s="56">
        <v>20.100000000000001</v>
      </c>
    </row>
    <row r="55" spans="1:14" x14ac:dyDescent="0.2">
      <c r="A55" s="4">
        <f t="shared" si="0"/>
        <v>2</v>
      </c>
      <c r="B55" s="35">
        <v>41320</v>
      </c>
      <c r="C55" s="39">
        <v>109.688</v>
      </c>
      <c r="D55" s="40">
        <v>24.651</v>
      </c>
      <c r="E55" s="40">
        <v>40.595999999999997</v>
      </c>
      <c r="F55" s="40">
        <v>83.277000000000001</v>
      </c>
      <c r="G55" s="40">
        <v>0</v>
      </c>
      <c r="H55" s="40">
        <v>134.97800000000001</v>
      </c>
      <c r="I55" s="40">
        <v>0</v>
      </c>
      <c r="J55" s="40">
        <v>0</v>
      </c>
      <c r="K55" s="40">
        <v>0</v>
      </c>
      <c r="L55" s="42">
        <f t="shared" si="1"/>
        <v>393.19</v>
      </c>
      <c r="N55" s="56">
        <v>20.6</v>
      </c>
    </row>
    <row r="56" spans="1:14" x14ac:dyDescent="0.2">
      <c r="A56" s="4">
        <f t="shared" si="0"/>
        <v>2</v>
      </c>
      <c r="B56" s="35">
        <v>41321</v>
      </c>
      <c r="C56" s="39">
        <v>106.154</v>
      </c>
      <c r="D56" s="40">
        <v>17.792999999999999</v>
      </c>
      <c r="E56" s="40">
        <v>48.228999999999999</v>
      </c>
      <c r="F56" s="40">
        <v>69.548000000000002</v>
      </c>
      <c r="G56" s="40">
        <v>0</v>
      </c>
      <c r="H56" s="40">
        <v>136.74600000000001</v>
      </c>
      <c r="I56" s="40">
        <v>0</v>
      </c>
      <c r="J56" s="40">
        <v>0</v>
      </c>
      <c r="K56" s="40">
        <v>2.2176</v>
      </c>
      <c r="L56" s="42">
        <f t="shared" si="1"/>
        <v>380.68760000000003</v>
      </c>
      <c r="N56" s="56">
        <v>19.399999999999999</v>
      </c>
    </row>
    <row r="57" spans="1:14" x14ac:dyDescent="0.2">
      <c r="A57" s="4">
        <f t="shared" si="0"/>
        <v>2</v>
      </c>
      <c r="B57" s="35">
        <v>41322</v>
      </c>
      <c r="C57" s="39">
        <v>90.997</v>
      </c>
      <c r="D57" s="40">
        <v>35.872</v>
      </c>
      <c r="E57" s="40">
        <v>37.198</v>
      </c>
      <c r="F57" s="40">
        <v>40.912999999999997</v>
      </c>
      <c r="G57" s="40">
        <v>0</v>
      </c>
      <c r="H57" s="40">
        <v>114.874</v>
      </c>
      <c r="I57" s="40">
        <v>0</v>
      </c>
      <c r="J57" s="40">
        <v>0</v>
      </c>
      <c r="K57" s="40">
        <v>2.7984000000000062</v>
      </c>
      <c r="L57" s="42">
        <f t="shared" si="1"/>
        <v>322.65240000000006</v>
      </c>
      <c r="N57" s="56">
        <v>18.2</v>
      </c>
    </row>
    <row r="58" spans="1:14" x14ac:dyDescent="0.2">
      <c r="A58" s="4">
        <f t="shared" si="0"/>
        <v>2</v>
      </c>
      <c r="B58" s="35">
        <v>41323</v>
      </c>
      <c r="C58" s="39">
        <v>111.009</v>
      </c>
      <c r="D58" s="40">
        <v>41.481999999999999</v>
      </c>
      <c r="E58" s="40">
        <v>41.750999999999998</v>
      </c>
      <c r="F58" s="40">
        <v>85.477999999999994</v>
      </c>
      <c r="G58" s="40">
        <v>6.62</v>
      </c>
      <c r="H58" s="40">
        <v>74.754999999999995</v>
      </c>
      <c r="I58" s="40">
        <v>0</v>
      </c>
      <c r="J58" s="40">
        <v>0</v>
      </c>
      <c r="K58" s="40">
        <v>3.9071999999999729</v>
      </c>
      <c r="L58" s="42">
        <f t="shared" si="1"/>
        <v>365.00219999999996</v>
      </c>
      <c r="N58" s="56">
        <v>20.75</v>
      </c>
    </row>
    <row r="59" spans="1:14" x14ac:dyDescent="0.2">
      <c r="A59" s="4">
        <f t="shared" si="0"/>
        <v>2</v>
      </c>
      <c r="B59" s="35">
        <v>41324</v>
      </c>
      <c r="C59" s="39">
        <v>123.875</v>
      </c>
      <c r="D59" s="40">
        <v>38.119999999999997</v>
      </c>
      <c r="E59" s="40">
        <v>46.201999999999998</v>
      </c>
      <c r="F59" s="40">
        <v>127.93</v>
      </c>
      <c r="G59" s="40">
        <v>15.782</v>
      </c>
      <c r="H59" s="40">
        <v>43.957000000000001</v>
      </c>
      <c r="I59" s="40">
        <v>0</v>
      </c>
      <c r="J59" s="40">
        <v>0</v>
      </c>
      <c r="K59" s="40">
        <v>4.0656000000000168</v>
      </c>
      <c r="L59" s="42">
        <f t="shared" si="1"/>
        <v>399.9316</v>
      </c>
      <c r="N59" s="56">
        <v>20.65</v>
      </c>
    </row>
    <row r="60" spans="1:14" x14ac:dyDescent="0.2">
      <c r="A60" s="4">
        <f t="shared" si="0"/>
        <v>2</v>
      </c>
      <c r="B60" s="35">
        <v>41325</v>
      </c>
      <c r="C60" s="39">
        <v>135.14877999999999</v>
      </c>
      <c r="D60" s="40">
        <v>10.949</v>
      </c>
      <c r="E60" s="40">
        <v>65.828999999999994</v>
      </c>
      <c r="F60" s="40">
        <v>129.20599999999999</v>
      </c>
      <c r="G60" s="40">
        <v>17.954999999999998</v>
      </c>
      <c r="H60" s="40">
        <v>26.568999999999999</v>
      </c>
      <c r="I60" s="40">
        <v>0</v>
      </c>
      <c r="J60" s="40">
        <v>0</v>
      </c>
      <c r="K60" s="40">
        <v>3.2735999999999867</v>
      </c>
      <c r="L60" s="42">
        <f t="shared" si="1"/>
        <v>388.93038000000001</v>
      </c>
      <c r="N60" s="56">
        <v>20.65</v>
      </c>
    </row>
    <row r="61" spans="1:14" x14ac:dyDescent="0.2">
      <c r="A61" s="4">
        <f t="shared" si="0"/>
        <v>2</v>
      </c>
      <c r="B61" s="35">
        <v>41326</v>
      </c>
      <c r="C61" s="39">
        <v>158.32873999999998</v>
      </c>
      <c r="D61" s="40">
        <v>3.3490000000000002</v>
      </c>
      <c r="E61" s="40">
        <v>70.188000000000002</v>
      </c>
      <c r="F61" s="40">
        <v>125.593</v>
      </c>
      <c r="G61" s="40">
        <v>18.07</v>
      </c>
      <c r="H61" s="40">
        <v>17.777000000000001</v>
      </c>
      <c r="I61" s="40">
        <v>0</v>
      </c>
      <c r="J61" s="40">
        <v>0</v>
      </c>
      <c r="K61" s="40">
        <v>3.7488000000000046</v>
      </c>
      <c r="L61" s="42">
        <f t="shared" si="1"/>
        <v>397.05453999999997</v>
      </c>
      <c r="N61" s="56">
        <v>20.7</v>
      </c>
    </row>
    <row r="62" spans="1:14" x14ac:dyDescent="0.2">
      <c r="A62" s="4">
        <f t="shared" si="0"/>
        <v>2</v>
      </c>
      <c r="B62" s="35">
        <v>41327</v>
      </c>
      <c r="C62" s="39">
        <v>155.73096000000001</v>
      </c>
      <c r="D62" s="40">
        <v>1.012</v>
      </c>
      <c r="E62" s="40">
        <v>68.165000000000006</v>
      </c>
      <c r="F62" s="40">
        <v>131.322</v>
      </c>
      <c r="G62" s="40">
        <v>13.929</v>
      </c>
      <c r="H62" s="40">
        <v>18.988</v>
      </c>
      <c r="I62" s="40">
        <v>0</v>
      </c>
      <c r="J62" s="40">
        <v>0</v>
      </c>
      <c r="K62" s="40">
        <v>3.9072000000000107</v>
      </c>
      <c r="L62" s="42">
        <f t="shared" si="1"/>
        <v>393.05415999999997</v>
      </c>
      <c r="N62" s="56">
        <v>21.3</v>
      </c>
    </row>
    <row r="63" spans="1:14" x14ac:dyDescent="0.2">
      <c r="A63" s="4">
        <f t="shared" si="0"/>
        <v>2</v>
      </c>
      <c r="B63" s="35">
        <v>41328</v>
      </c>
      <c r="C63" s="39">
        <v>152.40607999999997</v>
      </c>
      <c r="D63" s="40">
        <v>0.53500000000000003</v>
      </c>
      <c r="E63" s="40">
        <v>44.055999999999997</v>
      </c>
      <c r="F63" s="40">
        <v>129.02500000000001</v>
      </c>
      <c r="G63" s="40">
        <v>6.0330000000000004</v>
      </c>
      <c r="H63" s="40">
        <v>47.765000000000001</v>
      </c>
      <c r="I63" s="40">
        <v>0</v>
      </c>
      <c r="J63" s="40">
        <v>0</v>
      </c>
      <c r="K63" s="40">
        <v>5.0159999999999769</v>
      </c>
      <c r="L63" s="42">
        <f t="shared" si="1"/>
        <v>384.83607999999992</v>
      </c>
      <c r="N63" s="56">
        <v>20.399999999999999</v>
      </c>
    </row>
    <row r="64" spans="1:14" x14ac:dyDescent="0.2">
      <c r="A64" s="4">
        <f t="shared" si="0"/>
        <v>2</v>
      </c>
      <c r="B64" s="35">
        <v>41329</v>
      </c>
      <c r="C64" s="39">
        <v>117.58647599999999</v>
      </c>
      <c r="D64" s="40">
        <v>3.5000000000000003E-2</v>
      </c>
      <c r="E64" s="40">
        <v>33.28</v>
      </c>
      <c r="F64" s="40">
        <v>86.444000000000003</v>
      </c>
      <c r="G64" s="40">
        <v>0</v>
      </c>
      <c r="H64" s="40">
        <v>79.007999999999996</v>
      </c>
      <c r="I64" s="40">
        <v>0</v>
      </c>
      <c r="J64" s="40">
        <v>0.14000000000000001</v>
      </c>
      <c r="K64" s="40">
        <v>6.2832000000000257</v>
      </c>
      <c r="L64" s="42">
        <f t="shared" si="1"/>
        <v>322.77667600000001</v>
      </c>
      <c r="N64" s="56">
        <v>17.7</v>
      </c>
    </row>
    <row r="65" spans="1:14" x14ac:dyDescent="0.2">
      <c r="A65" s="4">
        <f t="shared" si="0"/>
        <v>2</v>
      </c>
      <c r="B65" s="35">
        <v>41330</v>
      </c>
      <c r="C65" s="39">
        <v>152.52600000000001</v>
      </c>
      <c r="D65" s="40">
        <v>0</v>
      </c>
      <c r="E65" s="40">
        <v>59.271999999999998</v>
      </c>
      <c r="F65" s="40">
        <v>110.65</v>
      </c>
      <c r="G65" s="40">
        <v>8.5280000000000005</v>
      </c>
      <c r="H65" s="40">
        <v>32.343000000000004</v>
      </c>
      <c r="I65" s="40">
        <v>0</v>
      </c>
      <c r="J65" s="40">
        <v>0</v>
      </c>
      <c r="K65" s="40">
        <v>6.7584000000000062</v>
      </c>
      <c r="L65" s="42">
        <f t="shared" si="1"/>
        <v>370.07740000000001</v>
      </c>
      <c r="N65" s="56">
        <v>20.45</v>
      </c>
    </row>
    <row r="66" spans="1:14" x14ac:dyDescent="0.2">
      <c r="A66" s="4">
        <f t="shared" si="0"/>
        <v>2</v>
      </c>
      <c r="B66" s="35">
        <v>41331</v>
      </c>
      <c r="C66" s="39">
        <v>155.75700000000001</v>
      </c>
      <c r="D66" s="40">
        <v>3.8</v>
      </c>
      <c r="E66" s="40">
        <v>93.265000000000001</v>
      </c>
      <c r="F66" s="40">
        <v>95.188999999999993</v>
      </c>
      <c r="G66" s="40">
        <v>19.341000000000001</v>
      </c>
      <c r="H66" s="40">
        <v>23.768000000000001</v>
      </c>
      <c r="I66" s="40">
        <v>0</v>
      </c>
      <c r="J66" s="40">
        <v>0</v>
      </c>
      <c r="K66" s="40">
        <v>10.718399999999969</v>
      </c>
      <c r="L66" s="42">
        <f t="shared" si="1"/>
        <v>401.83839999999998</v>
      </c>
      <c r="N66" s="56">
        <v>20.8</v>
      </c>
    </row>
    <row r="67" spans="1:14" x14ac:dyDescent="0.2">
      <c r="A67" s="4">
        <f t="shared" si="0"/>
        <v>2</v>
      </c>
      <c r="B67" s="35">
        <v>41332</v>
      </c>
      <c r="C67" s="39">
        <v>180.87</v>
      </c>
      <c r="D67" s="40">
        <v>1.0720000000000001</v>
      </c>
      <c r="E67" s="40">
        <v>67.575000000000003</v>
      </c>
      <c r="F67" s="40">
        <v>108.986</v>
      </c>
      <c r="G67" s="40">
        <v>18.28</v>
      </c>
      <c r="H67" s="40">
        <v>25.550999999999998</v>
      </c>
      <c r="I67" s="40">
        <v>0</v>
      </c>
      <c r="J67" s="40">
        <v>0</v>
      </c>
      <c r="K67" s="40">
        <v>6.864000000000023</v>
      </c>
      <c r="L67" s="42">
        <f t="shared" si="1"/>
        <v>409.19800000000004</v>
      </c>
      <c r="N67" s="56">
        <v>20.75</v>
      </c>
    </row>
    <row r="68" spans="1:14" x14ac:dyDescent="0.2">
      <c r="A68" s="4">
        <v>2</v>
      </c>
      <c r="B68" s="35">
        <v>41333</v>
      </c>
      <c r="C68" s="39">
        <v>177.809</v>
      </c>
      <c r="D68" s="40">
        <v>0</v>
      </c>
      <c r="E68" s="40">
        <v>66.606999999999999</v>
      </c>
      <c r="F68" s="40">
        <v>112.291</v>
      </c>
      <c r="G68" s="40">
        <v>17.423999999999999</v>
      </c>
      <c r="H68" s="40">
        <v>17.14</v>
      </c>
      <c r="I68" s="40">
        <v>0</v>
      </c>
      <c r="J68" s="40">
        <v>0</v>
      </c>
      <c r="K68" s="40">
        <v>10.507199999999973</v>
      </c>
      <c r="L68" s="42">
        <f t="shared" si="1"/>
        <v>401.77819999999991</v>
      </c>
      <c r="N68" s="56">
        <v>19.649999999999999</v>
      </c>
    </row>
    <row r="69" spans="1:14" x14ac:dyDescent="0.2">
      <c r="A69" s="4">
        <f t="shared" si="0"/>
        <v>3</v>
      </c>
      <c r="B69" s="35">
        <v>41334</v>
      </c>
      <c r="C69" s="39">
        <v>167.49700000000001</v>
      </c>
      <c r="D69" s="40">
        <v>4.5810000000000004</v>
      </c>
      <c r="E69" s="40">
        <v>48.889000000000003</v>
      </c>
      <c r="F69" s="40">
        <v>125.938</v>
      </c>
      <c r="G69" s="40">
        <v>18.95</v>
      </c>
      <c r="H69" s="40">
        <v>15.693</v>
      </c>
      <c r="I69" s="40">
        <v>0</v>
      </c>
      <c r="J69" s="40">
        <v>0</v>
      </c>
      <c r="K69" s="40">
        <v>10.4016</v>
      </c>
      <c r="L69" s="42">
        <f t="shared" si="1"/>
        <v>391.94959999999998</v>
      </c>
      <c r="N69" s="56">
        <v>20.3</v>
      </c>
    </row>
    <row r="70" spans="1:14" x14ac:dyDescent="0.2">
      <c r="A70" s="4">
        <f t="shared" si="0"/>
        <v>3</v>
      </c>
      <c r="B70" s="35">
        <v>41335</v>
      </c>
      <c r="C70" s="39">
        <v>154.24799999999999</v>
      </c>
      <c r="D70" s="40">
        <v>1.149</v>
      </c>
      <c r="E70" s="40">
        <v>50.439</v>
      </c>
      <c r="F70" s="40">
        <v>118.63500000000001</v>
      </c>
      <c r="G70" s="40">
        <v>18.498000000000001</v>
      </c>
      <c r="H70" s="40">
        <v>13.558999999999999</v>
      </c>
      <c r="I70" s="40">
        <v>0</v>
      </c>
      <c r="J70" s="40">
        <v>0.21299999999999999</v>
      </c>
      <c r="K70" s="40">
        <v>9.9792000000000005</v>
      </c>
      <c r="L70" s="42">
        <f t="shared" si="1"/>
        <v>366.72020000000003</v>
      </c>
      <c r="N70" s="56">
        <v>20.149999999999999</v>
      </c>
    </row>
    <row r="71" spans="1:14" x14ac:dyDescent="0.2">
      <c r="A71" s="4">
        <f t="shared" si="0"/>
        <v>3</v>
      </c>
      <c r="B71" s="35">
        <v>41336</v>
      </c>
      <c r="C71" s="39">
        <v>138.56700000000001</v>
      </c>
      <c r="D71" s="40">
        <v>0.114</v>
      </c>
      <c r="E71" s="40">
        <v>42.281999999999996</v>
      </c>
      <c r="F71" s="40">
        <v>107.634</v>
      </c>
      <c r="G71" s="40">
        <v>18.783000000000001</v>
      </c>
      <c r="H71" s="40">
        <v>9.6050000000000004</v>
      </c>
      <c r="I71" s="40">
        <v>0</v>
      </c>
      <c r="J71" s="40">
        <v>0</v>
      </c>
      <c r="K71" s="40">
        <v>3.6960000000000002</v>
      </c>
      <c r="L71" s="42">
        <f t="shared" si="1"/>
        <v>320.6810000000001</v>
      </c>
      <c r="N71" s="56">
        <v>18.2</v>
      </c>
    </row>
    <row r="72" spans="1:14" x14ac:dyDescent="0.2">
      <c r="A72" s="4">
        <f t="shared" si="0"/>
        <v>3</v>
      </c>
      <c r="B72" s="35">
        <v>41337</v>
      </c>
      <c r="C72" s="39">
        <v>148.274</v>
      </c>
      <c r="D72" s="40">
        <v>10.933999999999999</v>
      </c>
      <c r="E72" s="40">
        <v>42.991999999999997</v>
      </c>
      <c r="F72" s="40">
        <v>119.72799999999999</v>
      </c>
      <c r="G72" s="40">
        <v>19.395</v>
      </c>
      <c r="H72" s="40">
        <v>14.946999999999999</v>
      </c>
      <c r="I72" s="40">
        <v>0</v>
      </c>
      <c r="J72" s="40">
        <v>0</v>
      </c>
      <c r="K72" s="40">
        <v>10.4026</v>
      </c>
      <c r="L72" s="42">
        <f t="shared" si="1"/>
        <v>366.67259999999999</v>
      </c>
      <c r="N72" s="56">
        <v>20.6</v>
      </c>
    </row>
    <row r="73" spans="1:14" x14ac:dyDescent="0.2">
      <c r="A73" s="4">
        <f t="shared" si="0"/>
        <v>3</v>
      </c>
      <c r="B73" s="35">
        <v>41338</v>
      </c>
      <c r="C73" s="39">
        <v>135.02799999999999</v>
      </c>
      <c r="D73" s="40">
        <v>28.116</v>
      </c>
      <c r="E73" s="40">
        <v>30.347999999999999</v>
      </c>
      <c r="F73" s="40">
        <v>99.54</v>
      </c>
      <c r="G73" s="40">
        <v>9.4480000000000004</v>
      </c>
      <c r="H73" s="40">
        <v>80.674000000000007</v>
      </c>
      <c r="I73" s="40">
        <v>0</v>
      </c>
      <c r="J73" s="40">
        <v>0</v>
      </c>
      <c r="K73" s="40">
        <v>9.8207999999999984</v>
      </c>
      <c r="L73" s="42">
        <f t="shared" si="1"/>
        <v>392.97480000000002</v>
      </c>
      <c r="N73" s="56">
        <v>20.95</v>
      </c>
    </row>
    <row r="74" spans="1:14" x14ac:dyDescent="0.2">
      <c r="A74" s="4">
        <f t="shared" ref="A74:A137" si="2">+IF(ISBLANK($B74),"",MONTH($B74))</f>
        <v>3</v>
      </c>
      <c r="B74" s="35">
        <v>41339</v>
      </c>
      <c r="C74" s="39">
        <v>125.324</v>
      </c>
      <c r="D74" s="40">
        <v>37.113</v>
      </c>
      <c r="E74" s="40">
        <v>20.809000000000001</v>
      </c>
      <c r="F74" s="40">
        <v>52.521999999999998</v>
      </c>
      <c r="G74" s="40">
        <v>0</v>
      </c>
      <c r="H74" s="40">
        <v>140.81899999999999</v>
      </c>
      <c r="I74" s="40">
        <v>0</v>
      </c>
      <c r="J74" s="40">
        <v>0</v>
      </c>
      <c r="K74" s="40">
        <v>9.7680000000000007</v>
      </c>
      <c r="L74" s="42">
        <f t="shared" ref="L74:L137" si="3">+SUM(C74:K74)</f>
        <v>386.35500000000002</v>
      </c>
      <c r="N74" s="56">
        <v>19.95</v>
      </c>
    </row>
    <row r="75" spans="1:14" x14ac:dyDescent="0.2">
      <c r="A75" s="4">
        <f t="shared" si="2"/>
        <v>3</v>
      </c>
      <c r="B75" s="35">
        <v>41340</v>
      </c>
      <c r="C75" s="39">
        <v>153.047</v>
      </c>
      <c r="D75" s="40">
        <v>0</v>
      </c>
      <c r="E75" s="40">
        <v>35.936</v>
      </c>
      <c r="F75" s="40">
        <v>47.756</v>
      </c>
      <c r="G75" s="40">
        <v>0</v>
      </c>
      <c r="H75" s="40">
        <v>145.197</v>
      </c>
      <c r="I75" s="40">
        <v>0</v>
      </c>
      <c r="J75" s="40">
        <v>0</v>
      </c>
      <c r="K75" s="40">
        <v>6.4416000000000002</v>
      </c>
      <c r="L75" s="42">
        <f t="shared" si="3"/>
        <v>388.37760000000003</v>
      </c>
      <c r="N75" s="56">
        <v>20.65</v>
      </c>
    </row>
    <row r="76" spans="1:14" x14ac:dyDescent="0.2">
      <c r="A76" s="4">
        <f t="shared" si="2"/>
        <v>3</v>
      </c>
      <c r="B76" s="35">
        <v>41341</v>
      </c>
      <c r="C76" s="39">
        <v>129.71700000000001</v>
      </c>
      <c r="D76" s="40">
        <v>43.104999999999997</v>
      </c>
      <c r="E76" s="40">
        <v>23.026</v>
      </c>
      <c r="F76" s="40">
        <v>43.293999999999997</v>
      </c>
      <c r="G76" s="40">
        <v>0</v>
      </c>
      <c r="H76" s="40">
        <v>152.107</v>
      </c>
      <c r="I76" s="40">
        <v>0</v>
      </c>
      <c r="J76" s="40">
        <v>0</v>
      </c>
      <c r="K76" s="40">
        <v>6.1776</v>
      </c>
      <c r="L76" s="42">
        <f t="shared" si="3"/>
        <v>397.42660000000001</v>
      </c>
      <c r="N76" s="56">
        <v>19.899999999999999</v>
      </c>
    </row>
    <row r="77" spans="1:14" x14ac:dyDescent="0.2">
      <c r="A77" s="4">
        <f t="shared" si="2"/>
        <v>3</v>
      </c>
      <c r="B77" s="35">
        <v>41342</v>
      </c>
      <c r="C77" s="39">
        <v>122.054</v>
      </c>
      <c r="D77" s="40">
        <v>28.443000000000001</v>
      </c>
      <c r="E77" s="40">
        <v>28.297000000000001</v>
      </c>
      <c r="F77" s="40">
        <v>29.399000000000001</v>
      </c>
      <c r="G77" s="40">
        <v>0</v>
      </c>
      <c r="H77" s="40">
        <v>153.203</v>
      </c>
      <c r="I77" s="40">
        <v>0</v>
      </c>
      <c r="J77" s="40">
        <v>0</v>
      </c>
      <c r="K77" s="40">
        <v>7.3391999999999999</v>
      </c>
      <c r="L77" s="42">
        <f t="shared" si="3"/>
        <v>368.73520000000002</v>
      </c>
      <c r="N77" s="56">
        <v>19.399999999999999</v>
      </c>
    </row>
    <row r="78" spans="1:14" x14ac:dyDescent="0.2">
      <c r="A78" s="4">
        <f t="shared" si="2"/>
        <v>3</v>
      </c>
      <c r="B78" s="35">
        <v>41343</v>
      </c>
      <c r="C78" s="39">
        <v>115.827</v>
      </c>
      <c r="D78" s="40">
        <v>22.114999999999998</v>
      </c>
      <c r="E78" s="40">
        <v>29.376000000000001</v>
      </c>
      <c r="F78" s="40">
        <v>2.831</v>
      </c>
      <c r="G78" s="40">
        <v>7.0999999999999994E-2</v>
      </c>
      <c r="H78" s="40">
        <v>149.041</v>
      </c>
      <c r="I78" s="40">
        <v>0</v>
      </c>
      <c r="J78" s="40">
        <v>0</v>
      </c>
      <c r="K78" s="40">
        <v>3.5375999999999999</v>
      </c>
      <c r="L78" s="42">
        <f t="shared" si="3"/>
        <v>322.79859999999996</v>
      </c>
      <c r="N78" s="56">
        <v>18.7</v>
      </c>
    </row>
    <row r="79" spans="1:14" x14ac:dyDescent="0.2">
      <c r="A79" s="4">
        <f t="shared" si="2"/>
        <v>3</v>
      </c>
      <c r="B79" s="35">
        <v>41344</v>
      </c>
      <c r="C79" s="39">
        <v>122.77</v>
      </c>
      <c r="D79" s="40">
        <v>41.335000000000001</v>
      </c>
      <c r="E79" s="40">
        <v>24.646999999999998</v>
      </c>
      <c r="F79" s="40">
        <v>31.280999999999999</v>
      </c>
      <c r="G79" s="40">
        <v>0</v>
      </c>
      <c r="H79" s="40">
        <v>141.214</v>
      </c>
      <c r="I79" s="40">
        <v>0</v>
      </c>
      <c r="J79" s="40">
        <v>0</v>
      </c>
      <c r="K79" s="40">
        <v>5.0688000000000004</v>
      </c>
      <c r="L79" s="42">
        <f t="shared" si="3"/>
        <v>366.31579999999997</v>
      </c>
      <c r="N79" s="56">
        <v>19.899999999999999</v>
      </c>
    </row>
    <row r="80" spans="1:14" x14ac:dyDescent="0.2">
      <c r="A80" s="4">
        <f t="shared" si="2"/>
        <v>3</v>
      </c>
      <c r="B80" s="35">
        <v>41345</v>
      </c>
      <c r="C80" s="39">
        <v>148.11000000000001</v>
      </c>
      <c r="D80" s="40">
        <v>15.239000000000001</v>
      </c>
      <c r="E80" s="40">
        <v>40.881999999999998</v>
      </c>
      <c r="F80" s="40">
        <v>65.05</v>
      </c>
      <c r="G80" s="40">
        <v>6.3049999999999997</v>
      </c>
      <c r="H80" s="40">
        <v>107.752</v>
      </c>
      <c r="I80" s="40">
        <v>0</v>
      </c>
      <c r="J80" s="40">
        <v>0</v>
      </c>
      <c r="K80" s="40">
        <v>5.7023999999999999</v>
      </c>
      <c r="L80" s="42">
        <f t="shared" si="3"/>
        <v>389.04040000000003</v>
      </c>
      <c r="N80" s="56">
        <v>20.5</v>
      </c>
    </row>
    <row r="81" spans="1:14" x14ac:dyDescent="0.2">
      <c r="A81" s="4">
        <f t="shared" si="2"/>
        <v>3</v>
      </c>
      <c r="B81" s="35">
        <v>41346</v>
      </c>
      <c r="C81" s="39">
        <v>140.696</v>
      </c>
      <c r="D81" s="40">
        <v>0</v>
      </c>
      <c r="E81" s="40">
        <v>45.107999999999997</v>
      </c>
      <c r="F81" s="40">
        <v>104.813</v>
      </c>
      <c r="G81" s="40">
        <v>13.257</v>
      </c>
      <c r="H81" s="40">
        <v>56.046999999999997</v>
      </c>
      <c r="I81" s="40">
        <v>0</v>
      </c>
      <c r="J81" s="40">
        <v>0.55900000000000005</v>
      </c>
      <c r="K81" s="40">
        <v>5.5968</v>
      </c>
      <c r="L81" s="42">
        <f t="shared" si="3"/>
        <v>366.07680000000005</v>
      </c>
      <c r="N81" s="56">
        <v>18.25</v>
      </c>
    </row>
    <row r="82" spans="1:14" x14ac:dyDescent="0.2">
      <c r="A82" s="4">
        <f t="shared" si="2"/>
        <v>3</v>
      </c>
      <c r="B82" s="35">
        <v>41347</v>
      </c>
      <c r="C82" s="39">
        <v>155.42500000000001</v>
      </c>
      <c r="D82" s="40">
        <v>0</v>
      </c>
      <c r="E82" s="40">
        <v>69.045000000000002</v>
      </c>
      <c r="F82" s="40">
        <v>107.303</v>
      </c>
      <c r="G82" s="40">
        <v>19.422999999999998</v>
      </c>
      <c r="H82" s="40">
        <v>30.722000000000001</v>
      </c>
      <c r="I82" s="40">
        <v>0</v>
      </c>
      <c r="J82" s="40">
        <v>0</v>
      </c>
      <c r="K82" s="40">
        <v>5.6496000000000004</v>
      </c>
      <c r="L82" s="42">
        <f t="shared" si="3"/>
        <v>387.56760000000003</v>
      </c>
      <c r="N82" s="56">
        <v>20.6</v>
      </c>
    </row>
    <row r="83" spans="1:14" x14ac:dyDescent="0.2">
      <c r="A83" s="4">
        <f t="shared" si="2"/>
        <v>3</v>
      </c>
      <c r="B83" s="35">
        <v>41348</v>
      </c>
      <c r="C83" s="39">
        <v>174.69800000000001</v>
      </c>
      <c r="D83" s="40">
        <v>0</v>
      </c>
      <c r="E83" s="40">
        <v>60.597000000000001</v>
      </c>
      <c r="F83" s="40">
        <v>114.971</v>
      </c>
      <c r="G83" s="40">
        <v>18.097999999999999</v>
      </c>
      <c r="H83" s="40">
        <v>19.369</v>
      </c>
      <c r="I83" s="40">
        <v>0</v>
      </c>
      <c r="J83" s="40">
        <v>0</v>
      </c>
      <c r="K83" s="40">
        <v>4.9631999999999996</v>
      </c>
      <c r="L83" s="42">
        <f t="shared" si="3"/>
        <v>392.69620000000003</v>
      </c>
      <c r="N83" s="56">
        <v>20.55</v>
      </c>
    </row>
    <row r="84" spans="1:14" x14ac:dyDescent="0.2">
      <c r="A84" s="4">
        <f t="shared" si="2"/>
        <v>3</v>
      </c>
      <c r="B84" s="35">
        <v>41349</v>
      </c>
      <c r="C84" s="39">
        <v>168.91800000000001</v>
      </c>
      <c r="D84" s="40">
        <v>0</v>
      </c>
      <c r="E84" s="40">
        <v>49.427999999999997</v>
      </c>
      <c r="F84" s="40">
        <v>119.01600000000001</v>
      </c>
      <c r="G84" s="40">
        <v>19.834</v>
      </c>
      <c r="H84" s="40">
        <v>9.18</v>
      </c>
      <c r="I84" s="40">
        <v>0</v>
      </c>
      <c r="J84" s="40">
        <v>0</v>
      </c>
      <c r="K84" s="40">
        <v>4.4880000000000004</v>
      </c>
      <c r="L84" s="42">
        <f t="shared" si="3"/>
        <v>370.86400000000003</v>
      </c>
      <c r="N84" s="56">
        <v>19.850000000000001</v>
      </c>
    </row>
    <row r="85" spans="1:14" x14ac:dyDescent="0.2">
      <c r="A85" s="4">
        <f t="shared" si="2"/>
        <v>3</v>
      </c>
      <c r="B85" s="35">
        <v>41350</v>
      </c>
      <c r="C85" s="39">
        <v>148.90299999999999</v>
      </c>
      <c r="D85" s="40">
        <v>4.5389999999999997</v>
      </c>
      <c r="E85" s="40">
        <v>31.826000000000001</v>
      </c>
      <c r="F85" s="40">
        <v>104.461</v>
      </c>
      <c r="G85" s="40">
        <v>12.314</v>
      </c>
      <c r="H85" s="40">
        <v>9.1999999999999993</v>
      </c>
      <c r="I85" s="40">
        <v>0</v>
      </c>
      <c r="J85" s="40">
        <v>0</v>
      </c>
      <c r="K85" s="40">
        <v>4.1711999999999998</v>
      </c>
      <c r="L85" s="42">
        <f t="shared" si="3"/>
        <v>315.41419999999999</v>
      </c>
      <c r="N85" s="56">
        <v>18.2</v>
      </c>
    </row>
    <row r="86" spans="1:14" x14ac:dyDescent="0.2">
      <c r="A86" s="4">
        <f t="shared" si="2"/>
        <v>3</v>
      </c>
      <c r="B86" s="35">
        <v>41351</v>
      </c>
      <c r="C86" s="39">
        <v>159.29116999999999</v>
      </c>
      <c r="D86" s="40">
        <v>4.3380000000000001</v>
      </c>
      <c r="E86" s="40">
        <v>49.302</v>
      </c>
      <c r="F86" s="40">
        <v>126.79900000000001</v>
      </c>
      <c r="G86" s="40">
        <v>19.594000000000001</v>
      </c>
      <c r="H86" s="40">
        <v>9.6</v>
      </c>
      <c r="I86" s="40">
        <v>0</v>
      </c>
      <c r="J86" s="40">
        <v>0</v>
      </c>
      <c r="K86" s="40">
        <v>4.7519999999999998</v>
      </c>
      <c r="L86" s="42">
        <f t="shared" si="3"/>
        <v>373.67617000000001</v>
      </c>
      <c r="N86" s="56">
        <v>20.149999999999999</v>
      </c>
    </row>
    <row r="87" spans="1:14" x14ac:dyDescent="0.2">
      <c r="A87" s="4">
        <f t="shared" si="2"/>
        <v>3</v>
      </c>
      <c r="B87" s="35">
        <v>41352</v>
      </c>
      <c r="C87" s="39">
        <v>149.44653</v>
      </c>
      <c r="D87" s="40">
        <v>20.021999999999998</v>
      </c>
      <c r="E87" s="40">
        <v>32.389000000000003</v>
      </c>
      <c r="F87" s="40">
        <v>142.86799999999999</v>
      </c>
      <c r="G87" s="40">
        <v>19.34</v>
      </c>
      <c r="H87" s="40">
        <v>7.069</v>
      </c>
      <c r="I87" s="40">
        <v>0</v>
      </c>
      <c r="J87" s="40">
        <v>0</v>
      </c>
      <c r="K87" s="40">
        <v>4.0655999999999999</v>
      </c>
      <c r="L87" s="42">
        <f t="shared" si="3"/>
        <v>375.20013</v>
      </c>
      <c r="N87" s="56">
        <v>20.149999999999999</v>
      </c>
    </row>
    <row r="88" spans="1:14" x14ac:dyDescent="0.2">
      <c r="A88" s="4">
        <f t="shared" si="2"/>
        <v>3</v>
      </c>
      <c r="B88" s="35">
        <v>41353</v>
      </c>
      <c r="C88" s="39">
        <v>125.928</v>
      </c>
      <c r="D88" s="40">
        <v>28.649000000000001</v>
      </c>
      <c r="E88" s="40">
        <v>36.53</v>
      </c>
      <c r="F88" s="40">
        <v>88.974000000000004</v>
      </c>
      <c r="G88" s="40">
        <v>3.8740000000000001</v>
      </c>
      <c r="H88" s="40">
        <v>109.304</v>
      </c>
      <c r="I88" s="40">
        <v>0</v>
      </c>
      <c r="J88" s="40">
        <v>0</v>
      </c>
      <c r="K88" s="40">
        <v>3.3264</v>
      </c>
      <c r="L88" s="42">
        <f t="shared" si="3"/>
        <v>396.58539999999999</v>
      </c>
      <c r="N88" s="56">
        <v>20.399999999999999</v>
      </c>
    </row>
    <row r="89" spans="1:14" x14ac:dyDescent="0.2">
      <c r="A89" s="4">
        <f t="shared" si="2"/>
        <v>3</v>
      </c>
      <c r="B89" s="35">
        <v>41354</v>
      </c>
      <c r="C89" s="39">
        <v>136.477</v>
      </c>
      <c r="D89" s="40">
        <v>40.792999999999999</v>
      </c>
      <c r="E89" s="40">
        <v>30.001000000000001</v>
      </c>
      <c r="F89" s="40">
        <v>42.427</v>
      </c>
      <c r="G89" s="40">
        <v>0</v>
      </c>
      <c r="H89" s="40">
        <v>145.73099999999999</v>
      </c>
      <c r="I89" s="40">
        <v>0</v>
      </c>
      <c r="J89" s="40">
        <v>0</v>
      </c>
      <c r="K89" s="40">
        <v>3.5904000000000003</v>
      </c>
      <c r="L89" s="42">
        <f t="shared" si="3"/>
        <v>399.01939999999996</v>
      </c>
      <c r="N89" s="56">
        <v>21.15</v>
      </c>
    </row>
    <row r="90" spans="1:14" x14ac:dyDescent="0.2">
      <c r="A90" s="4">
        <f t="shared" si="2"/>
        <v>3</v>
      </c>
      <c r="B90" s="35">
        <v>41355</v>
      </c>
      <c r="C90" s="39">
        <v>132.56700000000001</v>
      </c>
      <c r="D90" s="40">
        <v>27.550999999999998</v>
      </c>
      <c r="E90" s="40">
        <v>41.991</v>
      </c>
      <c r="F90" s="40">
        <v>33.56</v>
      </c>
      <c r="G90" s="40">
        <v>0</v>
      </c>
      <c r="H90" s="40">
        <v>151.68600000000001</v>
      </c>
      <c r="I90" s="40">
        <v>0</v>
      </c>
      <c r="J90" s="40">
        <v>0</v>
      </c>
      <c r="K90" s="40">
        <v>4.0128000000000004</v>
      </c>
      <c r="L90" s="42">
        <f t="shared" si="3"/>
        <v>391.36780000000005</v>
      </c>
      <c r="N90" s="56">
        <v>19.95</v>
      </c>
    </row>
    <row r="91" spans="1:14" x14ac:dyDescent="0.2">
      <c r="A91" s="4">
        <f t="shared" si="2"/>
        <v>3</v>
      </c>
      <c r="B91" s="35">
        <v>41356</v>
      </c>
      <c r="C91" s="39">
        <v>134.86799999999999</v>
      </c>
      <c r="D91" s="40">
        <v>19.57</v>
      </c>
      <c r="E91" s="40">
        <v>39.869999999999997</v>
      </c>
      <c r="F91" s="40">
        <v>32.478999999999999</v>
      </c>
      <c r="G91" s="40">
        <v>0</v>
      </c>
      <c r="H91" s="40">
        <v>140.298</v>
      </c>
      <c r="I91" s="40">
        <v>0</v>
      </c>
      <c r="J91" s="40">
        <v>0</v>
      </c>
      <c r="K91" s="40">
        <v>3.9072</v>
      </c>
      <c r="L91" s="42">
        <f t="shared" si="3"/>
        <v>370.99219999999997</v>
      </c>
      <c r="N91" s="56">
        <v>19.8</v>
      </c>
    </row>
    <row r="92" spans="1:14" x14ac:dyDescent="0.2">
      <c r="A92" s="4">
        <f t="shared" si="2"/>
        <v>3</v>
      </c>
      <c r="B92" s="35">
        <v>41357</v>
      </c>
      <c r="C92" s="39">
        <v>99.364999999999995</v>
      </c>
      <c r="D92" s="40">
        <v>25.82</v>
      </c>
      <c r="E92" s="40">
        <v>38.411000000000001</v>
      </c>
      <c r="F92" s="40">
        <v>5.0709999999999997</v>
      </c>
      <c r="G92" s="40">
        <v>0</v>
      </c>
      <c r="H92" s="40">
        <v>147.422</v>
      </c>
      <c r="I92" s="40">
        <v>0</v>
      </c>
      <c r="J92" s="40">
        <v>0</v>
      </c>
      <c r="K92" s="40">
        <v>3.96</v>
      </c>
      <c r="L92" s="42">
        <f t="shared" si="3"/>
        <v>320.04899999999998</v>
      </c>
      <c r="N92" s="56">
        <v>18.350000000000001</v>
      </c>
    </row>
    <row r="93" spans="1:14" x14ac:dyDescent="0.2">
      <c r="A93" s="4">
        <f t="shared" si="2"/>
        <v>3</v>
      </c>
      <c r="B93" s="35">
        <v>41358</v>
      </c>
      <c r="C93" s="39">
        <v>132.8663</v>
      </c>
      <c r="D93" s="40">
        <v>35.856999999999999</v>
      </c>
      <c r="E93" s="40">
        <v>27.43</v>
      </c>
      <c r="F93" s="40">
        <v>22.861999999999998</v>
      </c>
      <c r="G93" s="40">
        <v>6.2E-2</v>
      </c>
      <c r="H93" s="40">
        <v>141.66999999999999</v>
      </c>
      <c r="I93" s="40">
        <v>0</v>
      </c>
      <c r="J93" s="40">
        <v>0</v>
      </c>
      <c r="K93" s="40">
        <v>4.9631999999999996</v>
      </c>
      <c r="L93" s="42">
        <f t="shared" si="3"/>
        <v>365.71049999999997</v>
      </c>
      <c r="N93" s="56">
        <v>18.5</v>
      </c>
    </row>
    <row r="94" spans="1:14" x14ac:dyDescent="0.2">
      <c r="A94" s="4">
        <f t="shared" si="2"/>
        <v>3</v>
      </c>
      <c r="B94" s="35">
        <v>41359</v>
      </c>
      <c r="C94" s="39">
        <v>141</v>
      </c>
      <c r="D94" s="40">
        <v>40.026000000000003</v>
      </c>
      <c r="E94" s="40">
        <v>31.895</v>
      </c>
      <c r="F94" s="40">
        <v>20.582999999999998</v>
      </c>
      <c r="G94" s="40">
        <v>0.48499999999999999</v>
      </c>
      <c r="H94" s="40">
        <v>153.32400000000001</v>
      </c>
      <c r="I94" s="40">
        <v>0</v>
      </c>
      <c r="J94" s="40">
        <v>0</v>
      </c>
      <c r="K94" s="40">
        <v>2.6928000000000001</v>
      </c>
      <c r="L94" s="42">
        <f t="shared" si="3"/>
        <v>390.00580000000002</v>
      </c>
      <c r="N94" s="56">
        <v>20.100000000000001</v>
      </c>
    </row>
    <row r="95" spans="1:14" x14ac:dyDescent="0.2">
      <c r="A95" s="4">
        <f t="shared" si="2"/>
        <v>3</v>
      </c>
      <c r="B95" s="35">
        <v>41360</v>
      </c>
      <c r="C95" s="39">
        <v>132.48400000000001</v>
      </c>
      <c r="D95" s="40">
        <v>15.766</v>
      </c>
      <c r="E95" s="40">
        <v>49.212000000000003</v>
      </c>
      <c r="F95" s="40">
        <v>64.186000000000007</v>
      </c>
      <c r="G95" s="40">
        <v>0.64300000000000002</v>
      </c>
      <c r="H95" s="40">
        <v>126.64700000000001</v>
      </c>
      <c r="I95" s="40">
        <v>0</v>
      </c>
      <c r="J95" s="40">
        <v>0</v>
      </c>
      <c r="K95" s="40">
        <v>5.3856000000000002</v>
      </c>
      <c r="L95" s="42">
        <f t="shared" si="3"/>
        <v>394.3236</v>
      </c>
      <c r="N95" s="56">
        <v>20.85</v>
      </c>
    </row>
    <row r="96" spans="1:14" x14ac:dyDescent="0.2">
      <c r="A96" s="4">
        <f t="shared" si="2"/>
        <v>3</v>
      </c>
      <c r="B96" s="35">
        <v>41361</v>
      </c>
      <c r="C96" s="39">
        <v>120.121</v>
      </c>
      <c r="D96" s="40">
        <v>27.120999999999999</v>
      </c>
      <c r="E96" s="40">
        <v>35.290999999999997</v>
      </c>
      <c r="F96" s="40">
        <v>83.869</v>
      </c>
      <c r="G96" s="40">
        <v>1.1140000000000001</v>
      </c>
      <c r="H96" s="40">
        <v>116.822</v>
      </c>
      <c r="I96" s="40">
        <v>0</v>
      </c>
      <c r="J96" s="40">
        <v>0</v>
      </c>
      <c r="K96" s="40">
        <v>5.1215999999999999</v>
      </c>
      <c r="L96" s="42">
        <f t="shared" si="3"/>
        <v>389.45959999999997</v>
      </c>
      <c r="N96" s="56">
        <v>19.899999999999999</v>
      </c>
    </row>
    <row r="97" spans="1:14" x14ac:dyDescent="0.2">
      <c r="A97" s="4">
        <f t="shared" si="2"/>
        <v>3</v>
      </c>
      <c r="B97" s="35">
        <v>41362</v>
      </c>
      <c r="C97" s="39">
        <v>116.53700000000001</v>
      </c>
      <c r="D97" s="40">
        <v>21.381</v>
      </c>
      <c r="E97" s="40">
        <v>50.295000000000002</v>
      </c>
      <c r="F97" s="40">
        <v>63.043999999999997</v>
      </c>
      <c r="G97" s="40">
        <v>0</v>
      </c>
      <c r="H97" s="40">
        <v>66.263999999999996</v>
      </c>
      <c r="I97" s="40">
        <v>0</v>
      </c>
      <c r="J97" s="40">
        <v>0</v>
      </c>
      <c r="K97" s="40">
        <v>3.0095999999999998</v>
      </c>
      <c r="L97" s="42">
        <f t="shared" si="3"/>
        <v>320.53059999999999</v>
      </c>
      <c r="N97" s="56">
        <v>17.399999999999999</v>
      </c>
    </row>
    <row r="98" spans="1:14" x14ac:dyDescent="0.2">
      <c r="A98" s="4">
        <f t="shared" si="2"/>
        <v>3</v>
      </c>
      <c r="B98" s="35">
        <v>41363</v>
      </c>
      <c r="C98" s="39">
        <v>126.753</v>
      </c>
      <c r="D98" s="40">
        <v>2.0790000000000002</v>
      </c>
      <c r="E98" s="40">
        <v>44.81</v>
      </c>
      <c r="F98" s="40">
        <v>70.207999999999998</v>
      </c>
      <c r="G98" s="40">
        <v>0</v>
      </c>
      <c r="H98" s="40">
        <v>41.412999999999997</v>
      </c>
      <c r="I98" s="40">
        <v>0</v>
      </c>
      <c r="J98" s="40">
        <v>0</v>
      </c>
      <c r="K98" s="40">
        <v>5.702</v>
      </c>
      <c r="L98" s="42">
        <f t="shared" si="3"/>
        <v>290.96499999999997</v>
      </c>
      <c r="N98" s="56">
        <v>16.600000000000001</v>
      </c>
    </row>
    <row r="99" spans="1:14" x14ac:dyDescent="0.2">
      <c r="A99" s="4">
        <f t="shared" si="2"/>
        <v>3</v>
      </c>
      <c r="B99" s="35">
        <v>41364</v>
      </c>
      <c r="C99" s="39">
        <v>129.761</v>
      </c>
      <c r="D99" s="40">
        <v>0</v>
      </c>
      <c r="E99" s="40">
        <v>53.957000000000001</v>
      </c>
      <c r="F99" s="40">
        <v>75.129000000000005</v>
      </c>
      <c r="G99" s="40">
        <v>0</v>
      </c>
      <c r="H99" s="40">
        <v>27.734999999999999</v>
      </c>
      <c r="I99" s="40">
        <v>0</v>
      </c>
      <c r="J99" s="40">
        <v>0</v>
      </c>
      <c r="K99" s="40">
        <v>5.649</v>
      </c>
      <c r="L99" s="42">
        <f t="shared" si="3"/>
        <v>292.23099999999999</v>
      </c>
      <c r="N99" s="56">
        <v>18.2</v>
      </c>
    </row>
    <row r="100" spans="1:14" x14ac:dyDescent="0.2">
      <c r="A100" s="4">
        <f t="shared" si="2"/>
        <v>4</v>
      </c>
      <c r="B100" s="35">
        <v>41365</v>
      </c>
      <c r="C100" s="39">
        <v>163.56200000000001</v>
      </c>
      <c r="D100" s="40">
        <v>9.6519999999999992</v>
      </c>
      <c r="E100" s="40">
        <v>47.648000000000003</v>
      </c>
      <c r="F100" s="40">
        <v>135.71</v>
      </c>
      <c r="G100" s="40">
        <v>0.29199999999999998</v>
      </c>
      <c r="H100" s="40">
        <v>18.062000000000001</v>
      </c>
      <c r="I100" s="40">
        <v>0</v>
      </c>
      <c r="J100" s="40">
        <v>0</v>
      </c>
      <c r="K100" s="40">
        <v>4.1711999999999998</v>
      </c>
      <c r="L100" s="42">
        <f t="shared" si="3"/>
        <v>379.09719999999999</v>
      </c>
      <c r="N100" s="56">
        <v>20.8</v>
      </c>
    </row>
    <row r="101" spans="1:14" x14ac:dyDescent="0.2">
      <c r="A101" s="4">
        <f t="shared" si="2"/>
        <v>4</v>
      </c>
      <c r="B101" s="35">
        <v>41366</v>
      </c>
      <c r="C101" s="39">
        <v>159.232</v>
      </c>
      <c r="D101" s="40">
        <v>4.234</v>
      </c>
      <c r="E101" s="40">
        <v>60.658999999999999</v>
      </c>
      <c r="F101" s="40">
        <v>147.92099999999999</v>
      </c>
      <c r="G101" s="40">
        <v>2.1850000000000001</v>
      </c>
      <c r="H101" s="40">
        <v>14.42</v>
      </c>
      <c r="I101" s="40">
        <v>0</v>
      </c>
      <c r="J101" s="40">
        <v>0</v>
      </c>
      <c r="K101" s="40">
        <v>3.8015999999999939</v>
      </c>
      <c r="L101" s="42">
        <f t="shared" si="3"/>
        <v>392.45260000000002</v>
      </c>
      <c r="N101" s="56">
        <v>20.9</v>
      </c>
    </row>
    <row r="102" spans="1:14" x14ac:dyDescent="0.2">
      <c r="A102" s="4">
        <f t="shared" si="2"/>
        <v>4</v>
      </c>
      <c r="B102" s="35">
        <v>41367</v>
      </c>
      <c r="C102" s="39">
        <v>149.04900000000001</v>
      </c>
      <c r="D102" s="40">
        <v>20.722000000000001</v>
      </c>
      <c r="E102" s="40">
        <v>40.454000000000001</v>
      </c>
      <c r="F102" s="40">
        <v>152.23099999999999</v>
      </c>
      <c r="G102" s="40">
        <v>13.875</v>
      </c>
      <c r="H102" s="40">
        <v>10.098000000000001</v>
      </c>
      <c r="I102" s="40">
        <v>0</v>
      </c>
      <c r="J102" s="40">
        <v>0</v>
      </c>
      <c r="K102" s="40">
        <v>3.7487999999999668</v>
      </c>
      <c r="L102" s="42">
        <f t="shared" si="3"/>
        <v>390.17779999999999</v>
      </c>
      <c r="N102" s="56">
        <v>20.6</v>
      </c>
    </row>
    <row r="103" spans="1:14" x14ac:dyDescent="0.2">
      <c r="A103" s="4">
        <f t="shared" si="2"/>
        <v>4</v>
      </c>
      <c r="B103" s="35">
        <v>41368</v>
      </c>
      <c r="C103" s="39">
        <v>142.70599999999999</v>
      </c>
      <c r="D103" s="40">
        <v>32.832000000000001</v>
      </c>
      <c r="E103" s="40">
        <v>30.625</v>
      </c>
      <c r="F103" s="40">
        <v>133.98400000000001</v>
      </c>
      <c r="G103" s="40">
        <v>4.8369999999999997</v>
      </c>
      <c r="H103" s="40">
        <v>43.927999999999997</v>
      </c>
      <c r="I103" s="40">
        <v>0</v>
      </c>
      <c r="J103" s="40">
        <v>0</v>
      </c>
      <c r="K103" s="40">
        <v>5.3856000000000543</v>
      </c>
      <c r="L103" s="42">
        <f t="shared" si="3"/>
        <v>394.29760000000005</v>
      </c>
      <c r="N103" s="56">
        <v>20.05</v>
      </c>
    </row>
    <row r="104" spans="1:14" x14ac:dyDescent="0.2">
      <c r="A104" s="4">
        <f t="shared" si="2"/>
        <v>4</v>
      </c>
      <c r="B104" s="35">
        <v>41369</v>
      </c>
      <c r="C104" s="39">
        <v>141.11199999999999</v>
      </c>
      <c r="D104" s="40">
        <v>32.829000000000001</v>
      </c>
      <c r="E104" s="40">
        <v>36.883000000000003</v>
      </c>
      <c r="F104" s="40">
        <v>82.772999999999996</v>
      </c>
      <c r="G104" s="40">
        <v>0.74099999999999999</v>
      </c>
      <c r="H104" s="40">
        <v>97.587999999999994</v>
      </c>
      <c r="I104" s="40">
        <v>0</v>
      </c>
      <c r="J104" s="40">
        <v>0</v>
      </c>
      <c r="K104" s="40">
        <v>4.4879999999999702</v>
      </c>
      <c r="L104" s="42">
        <f t="shared" si="3"/>
        <v>396.41399999999987</v>
      </c>
      <c r="N104" s="56">
        <v>19.7</v>
      </c>
    </row>
    <row r="105" spans="1:14" x14ac:dyDescent="0.2">
      <c r="A105" s="4">
        <f t="shared" si="2"/>
        <v>4</v>
      </c>
      <c r="B105" s="35">
        <v>41370</v>
      </c>
      <c r="C105" s="39">
        <v>134.733</v>
      </c>
      <c r="D105" s="40">
        <v>42.252000000000002</v>
      </c>
      <c r="E105" s="40">
        <v>31.545999999999999</v>
      </c>
      <c r="F105" s="40">
        <v>20.939</v>
      </c>
      <c r="G105" s="40">
        <v>0</v>
      </c>
      <c r="H105" s="40">
        <v>144.55799999999999</v>
      </c>
      <c r="I105" s="40">
        <v>0</v>
      </c>
      <c r="J105" s="40">
        <v>0</v>
      </c>
      <c r="K105" s="40">
        <v>3.8016000000000001</v>
      </c>
      <c r="L105" s="42">
        <f t="shared" si="3"/>
        <v>377.82960000000003</v>
      </c>
      <c r="N105" s="56">
        <v>19.8</v>
      </c>
    </row>
    <row r="106" spans="1:14" x14ac:dyDescent="0.2">
      <c r="A106" s="4">
        <f t="shared" si="2"/>
        <v>4</v>
      </c>
      <c r="B106" s="35">
        <v>41371</v>
      </c>
      <c r="C106" s="39">
        <v>116.64400000000001</v>
      </c>
      <c r="D106" s="40">
        <v>19.596</v>
      </c>
      <c r="E106" s="40">
        <v>34.06</v>
      </c>
      <c r="F106" s="40">
        <v>2.8780000000000001</v>
      </c>
      <c r="G106" s="40">
        <v>0</v>
      </c>
      <c r="H106" s="40">
        <v>149.417</v>
      </c>
      <c r="I106" s="40">
        <v>0</v>
      </c>
      <c r="J106" s="40">
        <v>0</v>
      </c>
      <c r="K106" s="40">
        <v>4.1711999999999998</v>
      </c>
      <c r="L106" s="42">
        <f t="shared" si="3"/>
        <v>326.76620000000003</v>
      </c>
      <c r="N106" s="56">
        <v>18.25</v>
      </c>
    </row>
    <row r="107" spans="1:14" x14ac:dyDescent="0.2">
      <c r="A107" s="4">
        <f t="shared" si="2"/>
        <v>4</v>
      </c>
      <c r="B107" s="35">
        <v>41372</v>
      </c>
      <c r="C107" s="39">
        <v>139.56899999999999</v>
      </c>
      <c r="D107" s="40">
        <v>16.081</v>
      </c>
      <c r="E107" s="40">
        <v>44.526000000000003</v>
      </c>
      <c r="F107" s="40">
        <v>31.901</v>
      </c>
      <c r="G107" s="40">
        <v>0</v>
      </c>
      <c r="H107" s="40">
        <v>148.68899999999999</v>
      </c>
      <c r="I107" s="40">
        <v>0</v>
      </c>
      <c r="J107" s="40">
        <v>0</v>
      </c>
      <c r="K107" s="40">
        <v>4.0128000000000004</v>
      </c>
      <c r="L107" s="42">
        <f t="shared" si="3"/>
        <v>384.77879999999999</v>
      </c>
      <c r="N107" s="56">
        <v>21.25</v>
      </c>
    </row>
    <row r="108" spans="1:14" x14ac:dyDescent="0.2">
      <c r="A108" s="4">
        <f t="shared" si="2"/>
        <v>4</v>
      </c>
      <c r="B108" s="35">
        <v>41373</v>
      </c>
      <c r="C108" s="39">
        <v>148.99299999999999</v>
      </c>
      <c r="D108" s="40">
        <v>4.1260000000000003</v>
      </c>
      <c r="E108" s="40">
        <v>58.765999999999998</v>
      </c>
      <c r="F108" s="40">
        <v>94.191999999999993</v>
      </c>
      <c r="G108" s="40">
        <v>0</v>
      </c>
      <c r="H108" s="40">
        <v>91.207999999999998</v>
      </c>
      <c r="I108" s="40">
        <v>0</v>
      </c>
      <c r="J108" s="40">
        <v>0</v>
      </c>
      <c r="K108" s="40">
        <v>3.8544</v>
      </c>
      <c r="L108" s="42">
        <f t="shared" si="3"/>
        <v>401.13939999999997</v>
      </c>
      <c r="N108" s="56">
        <v>20.7</v>
      </c>
    </row>
    <row r="109" spans="1:14" x14ac:dyDescent="0.2">
      <c r="A109" s="4">
        <f t="shared" si="2"/>
        <v>4</v>
      </c>
      <c r="B109" s="35">
        <v>41374</v>
      </c>
      <c r="C109" s="39">
        <v>130.51300000000001</v>
      </c>
      <c r="D109" s="40">
        <v>23.628</v>
      </c>
      <c r="E109" s="40">
        <v>57.262999999999998</v>
      </c>
      <c r="F109" s="40">
        <v>45.585000000000001</v>
      </c>
      <c r="G109" s="40">
        <v>0</v>
      </c>
      <c r="H109" s="40">
        <v>151.27099999999999</v>
      </c>
      <c r="I109" s="40">
        <v>0</v>
      </c>
      <c r="J109" s="40">
        <v>0</v>
      </c>
      <c r="K109" s="40">
        <v>2.323</v>
      </c>
      <c r="L109" s="42">
        <f t="shared" si="3"/>
        <v>410.58299999999997</v>
      </c>
      <c r="N109" s="56">
        <v>20.6</v>
      </c>
    </row>
    <row r="110" spans="1:14" x14ac:dyDescent="0.2">
      <c r="A110" s="4">
        <f t="shared" si="2"/>
        <v>4</v>
      </c>
      <c r="B110" s="35">
        <v>41375</v>
      </c>
      <c r="C110" s="39">
        <v>144.55199999999999</v>
      </c>
      <c r="D110" s="40">
        <v>4.2699999999999996</v>
      </c>
      <c r="E110" s="40">
        <v>58.634</v>
      </c>
      <c r="F110" s="40">
        <v>32.968000000000004</v>
      </c>
      <c r="G110" s="40">
        <v>0</v>
      </c>
      <c r="H110" s="40">
        <v>151.821</v>
      </c>
      <c r="I110" s="40">
        <v>0</v>
      </c>
      <c r="J110" s="40">
        <v>0</v>
      </c>
      <c r="K110" s="40">
        <v>2.6930000000000001</v>
      </c>
      <c r="L110" s="42">
        <f t="shared" si="3"/>
        <v>394.93799999999999</v>
      </c>
      <c r="N110" s="56">
        <v>20.6</v>
      </c>
    </row>
    <row r="111" spans="1:14" x14ac:dyDescent="0.2">
      <c r="A111" s="4">
        <f t="shared" si="2"/>
        <v>4</v>
      </c>
      <c r="B111" s="35">
        <v>41376</v>
      </c>
      <c r="C111" s="39">
        <v>141.86199999999999</v>
      </c>
      <c r="D111" s="40">
        <v>23.26</v>
      </c>
      <c r="E111" s="40">
        <v>53.073</v>
      </c>
      <c r="F111" s="40">
        <v>71.131</v>
      </c>
      <c r="G111" s="40">
        <v>0</v>
      </c>
      <c r="H111" s="40">
        <v>111.099</v>
      </c>
      <c r="I111" s="40">
        <v>0</v>
      </c>
      <c r="J111" s="40">
        <v>0</v>
      </c>
      <c r="K111" s="40">
        <v>9.5039999999999996</v>
      </c>
      <c r="L111" s="42">
        <f t="shared" si="3"/>
        <v>409.92900000000003</v>
      </c>
      <c r="N111" s="56">
        <v>20.05</v>
      </c>
    </row>
    <row r="112" spans="1:14" x14ac:dyDescent="0.2">
      <c r="A112" s="4">
        <f t="shared" si="2"/>
        <v>4</v>
      </c>
      <c r="B112" s="35">
        <v>41377</v>
      </c>
      <c r="C112" s="39">
        <v>140.01300000000001</v>
      </c>
      <c r="D112" s="40">
        <v>20.266999999999999</v>
      </c>
      <c r="E112" s="40">
        <v>45.613999999999997</v>
      </c>
      <c r="F112" s="40">
        <v>51.247</v>
      </c>
      <c r="G112" s="40">
        <v>0</v>
      </c>
      <c r="H112" s="40">
        <v>125.816</v>
      </c>
      <c r="I112" s="40">
        <v>0</v>
      </c>
      <c r="J112" s="40">
        <v>0</v>
      </c>
      <c r="K112" s="40">
        <v>3.115200000000018</v>
      </c>
      <c r="L112" s="42">
        <f t="shared" si="3"/>
        <v>386.07220000000001</v>
      </c>
      <c r="N112" s="56">
        <v>19.850000000000001</v>
      </c>
    </row>
    <row r="113" spans="1:14" x14ac:dyDescent="0.2">
      <c r="A113" s="4">
        <f t="shared" si="2"/>
        <v>4</v>
      </c>
      <c r="B113" s="35">
        <v>41378</v>
      </c>
      <c r="C113" s="39">
        <v>129.94499999999999</v>
      </c>
      <c r="D113" s="40">
        <v>9.8330000000000002</v>
      </c>
      <c r="E113" s="40">
        <v>45.109000000000002</v>
      </c>
      <c r="F113" s="40">
        <v>0</v>
      </c>
      <c r="G113" s="40">
        <v>0</v>
      </c>
      <c r="H113" s="40">
        <v>153.55000000000001</v>
      </c>
      <c r="I113" s="40">
        <v>0</v>
      </c>
      <c r="J113" s="40">
        <v>0</v>
      </c>
      <c r="K113" s="40">
        <v>2.2704</v>
      </c>
      <c r="L113" s="42">
        <f t="shared" si="3"/>
        <v>340.70740000000001</v>
      </c>
      <c r="N113" s="56">
        <v>18.05</v>
      </c>
    </row>
    <row r="114" spans="1:14" x14ac:dyDescent="0.2">
      <c r="A114" s="4">
        <f t="shared" si="2"/>
        <v>4</v>
      </c>
      <c r="B114" s="35">
        <v>41379</v>
      </c>
      <c r="C114" s="39">
        <v>146.601</v>
      </c>
      <c r="D114" s="40">
        <v>1.0669999999999999</v>
      </c>
      <c r="E114" s="40">
        <v>45.835999999999999</v>
      </c>
      <c r="F114" s="40">
        <v>33.411000000000001</v>
      </c>
      <c r="G114" s="40">
        <v>0</v>
      </c>
      <c r="H114" s="40">
        <v>144.53</v>
      </c>
      <c r="I114" s="40">
        <v>0</v>
      </c>
      <c r="J114" s="40">
        <v>0</v>
      </c>
      <c r="K114" s="40">
        <v>3.9072</v>
      </c>
      <c r="L114" s="42">
        <f t="shared" si="3"/>
        <v>375.35220000000004</v>
      </c>
      <c r="N114" s="56">
        <v>20.399999999999999</v>
      </c>
    </row>
    <row r="115" spans="1:14" x14ac:dyDescent="0.2">
      <c r="A115" s="4">
        <f t="shared" si="2"/>
        <v>4</v>
      </c>
      <c r="B115" s="35">
        <v>41380</v>
      </c>
      <c r="C115" s="39">
        <v>125.661</v>
      </c>
      <c r="D115" s="40">
        <v>6.9829999999999997</v>
      </c>
      <c r="E115" s="40">
        <v>76.338999999999999</v>
      </c>
      <c r="F115" s="40">
        <v>68.224999999999994</v>
      </c>
      <c r="G115" s="40">
        <v>0</v>
      </c>
      <c r="H115" s="40">
        <v>114.833</v>
      </c>
      <c r="I115" s="40">
        <v>0</v>
      </c>
      <c r="J115" s="40">
        <v>0</v>
      </c>
      <c r="K115" s="40">
        <v>3.4319999999999999</v>
      </c>
      <c r="L115" s="42">
        <f t="shared" si="3"/>
        <v>395.47299999999996</v>
      </c>
      <c r="N115" s="56">
        <v>20.95</v>
      </c>
    </row>
    <row r="116" spans="1:14" x14ac:dyDescent="0.2">
      <c r="A116" s="4">
        <f t="shared" si="2"/>
        <v>4</v>
      </c>
      <c r="B116" s="35">
        <v>41381</v>
      </c>
      <c r="C116" s="39">
        <v>146.131</v>
      </c>
      <c r="D116" s="40">
        <v>9.1</v>
      </c>
      <c r="E116" s="40">
        <v>56.143000000000001</v>
      </c>
      <c r="F116" s="40">
        <v>62.073999999999998</v>
      </c>
      <c r="G116" s="40">
        <v>0</v>
      </c>
      <c r="H116" s="40">
        <v>126.73399999999999</v>
      </c>
      <c r="I116" s="40">
        <v>0</v>
      </c>
      <c r="J116" s="40">
        <v>0</v>
      </c>
      <c r="K116" s="40">
        <v>2.5871999999999731</v>
      </c>
      <c r="L116" s="42">
        <f t="shared" si="3"/>
        <v>402.76919999999996</v>
      </c>
      <c r="N116" s="56">
        <v>20.8</v>
      </c>
    </row>
    <row r="117" spans="1:14" x14ac:dyDescent="0.2">
      <c r="A117" s="4">
        <f t="shared" si="2"/>
        <v>4</v>
      </c>
      <c r="B117" s="35">
        <v>41382</v>
      </c>
      <c r="C117" s="39">
        <v>150.178</v>
      </c>
      <c r="D117" s="40">
        <v>23.125</v>
      </c>
      <c r="E117" s="40">
        <v>38.180999999999997</v>
      </c>
      <c r="F117" s="40">
        <v>26.715</v>
      </c>
      <c r="G117" s="40">
        <v>7.8289999999999997</v>
      </c>
      <c r="H117" s="40">
        <v>143.03100000000001</v>
      </c>
      <c r="I117" s="40">
        <v>0</v>
      </c>
      <c r="J117" s="40">
        <v>0</v>
      </c>
      <c r="K117" s="40">
        <v>2.3759999999999999</v>
      </c>
      <c r="L117" s="42">
        <f t="shared" si="3"/>
        <v>391.43499999999995</v>
      </c>
      <c r="N117" s="56">
        <v>21.3</v>
      </c>
    </row>
    <row r="118" spans="1:14" x14ac:dyDescent="0.2">
      <c r="A118" s="4">
        <f t="shared" si="2"/>
        <v>4</v>
      </c>
      <c r="B118" s="35">
        <v>41383</v>
      </c>
      <c r="C118" s="39">
        <v>135.58000000000001</v>
      </c>
      <c r="D118" s="40">
        <v>11.06</v>
      </c>
      <c r="E118" s="40">
        <v>58.369</v>
      </c>
      <c r="F118" s="40">
        <v>33.369</v>
      </c>
      <c r="G118" s="40">
        <v>0.42799999999999999</v>
      </c>
      <c r="H118" s="40">
        <v>146.52600000000001</v>
      </c>
      <c r="I118" s="40">
        <v>0</v>
      </c>
      <c r="J118" s="40">
        <v>0</v>
      </c>
      <c r="K118" s="40">
        <v>4.5936000000000003</v>
      </c>
      <c r="L118" s="42">
        <f t="shared" si="3"/>
        <v>389.92559999999997</v>
      </c>
      <c r="N118" s="56">
        <v>19.899999999999999</v>
      </c>
    </row>
    <row r="119" spans="1:14" x14ac:dyDescent="0.2">
      <c r="A119" s="4">
        <f t="shared" si="2"/>
        <v>4</v>
      </c>
      <c r="B119" s="35">
        <v>41384</v>
      </c>
      <c r="C119" s="39">
        <v>151.126</v>
      </c>
      <c r="D119" s="40">
        <v>2.27</v>
      </c>
      <c r="E119" s="40">
        <v>52.16</v>
      </c>
      <c r="F119" s="40">
        <v>54.762999999999998</v>
      </c>
      <c r="G119" s="40">
        <v>3.7130000000000001</v>
      </c>
      <c r="H119" s="40">
        <v>95.869</v>
      </c>
      <c r="I119" s="40">
        <v>0</v>
      </c>
      <c r="J119" s="40">
        <v>0</v>
      </c>
      <c r="K119" s="40">
        <v>5.1215999999999999</v>
      </c>
      <c r="L119" s="42">
        <f t="shared" si="3"/>
        <v>365.02260000000007</v>
      </c>
      <c r="N119" s="56">
        <v>19.350000000000001</v>
      </c>
    </row>
    <row r="120" spans="1:14" x14ac:dyDescent="0.2">
      <c r="A120" s="4">
        <f t="shared" si="2"/>
        <v>4</v>
      </c>
      <c r="B120" s="35">
        <v>41385</v>
      </c>
      <c r="C120" s="39">
        <v>107.20699999999999</v>
      </c>
      <c r="D120" s="40">
        <v>15.170999999999999</v>
      </c>
      <c r="E120" s="40">
        <v>45.683</v>
      </c>
      <c r="F120" s="40">
        <v>14.932</v>
      </c>
      <c r="G120" s="40">
        <v>0.217</v>
      </c>
      <c r="H120" s="40">
        <v>133.06800000000001</v>
      </c>
      <c r="I120" s="40">
        <v>0</v>
      </c>
      <c r="J120" s="40">
        <v>0</v>
      </c>
      <c r="K120" s="40">
        <v>4.9631999999999996</v>
      </c>
      <c r="L120" s="42">
        <f t="shared" si="3"/>
        <v>321.24119999999999</v>
      </c>
      <c r="N120" s="56">
        <v>18.2</v>
      </c>
    </row>
    <row r="121" spans="1:14" x14ac:dyDescent="0.2">
      <c r="A121" s="4">
        <f t="shared" si="2"/>
        <v>4</v>
      </c>
      <c r="B121" s="35">
        <v>41386</v>
      </c>
      <c r="C121" s="39">
        <v>153.417</v>
      </c>
      <c r="D121" s="40">
        <v>0</v>
      </c>
      <c r="E121" s="40">
        <v>39.405000000000001</v>
      </c>
      <c r="F121" s="40">
        <v>46.83</v>
      </c>
      <c r="G121" s="40">
        <v>0</v>
      </c>
      <c r="H121" s="40">
        <v>131.68</v>
      </c>
      <c r="I121" s="40">
        <v>0</v>
      </c>
      <c r="J121" s="40">
        <v>0</v>
      </c>
      <c r="K121" s="40">
        <v>7.0223999999999993</v>
      </c>
      <c r="L121" s="42">
        <f t="shared" si="3"/>
        <v>378.3544</v>
      </c>
      <c r="N121" s="56">
        <v>19.850000000000001</v>
      </c>
    </row>
    <row r="122" spans="1:14" x14ac:dyDescent="0.2">
      <c r="A122" s="4">
        <f t="shared" si="2"/>
        <v>4</v>
      </c>
      <c r="B122" s="35">
        <v>41387</v>
      </c>
      <c r="C122" s="39">
        <v>155.488</v>
      </c>
      <c r="D122" s="40">
        <v>0.14599999999999999</v>
      </c>
      <c r="E122" s="40">
        <v>43.728999999999999</v>
      </c>
      <c r="F122" s="40">
        <v>61.807000000000002</v>
      </c>
      <c r="G122" s="40">
        <v>0</v>
      </c>
      <c r="H122" s="40">
        <v>125.589</v>
      </c>
      <c r="I122" s="40">
        <v>0</v>
      </c>
      <c r="J122" s="40">
        <v>0</v>
      </c>
      <c r="K122" s="40">
        <v>4.3823999999999996</v>
      </c>
      <c r="L122" s="42">
        <f t="shared" si="3"/>
        <v>391.14140000000003</v>
      </c>
      <c r="N122" s="56">
        <v>20.9</v>
      </c>
    </row>
    <row r="123" spans="1:14" x14ac:dyDescent="0.2">
      <c r="A123" s="4">
        <f t="shared" si="2"/>
        <v>4</v>
      </c>
      <c r="B123" s="35">
        <v>41388</v>
      </c>
      <c r="C123" s="39">
        <v>141.81100000000001</v>
      </c>
      <c r="D123" s="40">
        <v>4.1040000000000001</v>
      </c>
      <c r="E123" s="40">
        <v>62.466000000000001</v>
      </c>
      <c r="F123" s="40">
        <v>107.55</v>
      </c>
      <c r="G123" s="40">
        <v>0.624</v>
      </c>
      <c r="H123" s="40">
        <v>74.072999999999993</v>
      </c>
      <c r="I123" s="40">
        <v>0</v>
      </c>
      <c r="J123" s="40">
        <v>0</v>
      </c>
      <c r="K123" s="40">
        <v>5.8079999999999998</v>
      </c>
      <c r="L123" s="42">
        <f t="shared" si="3"/>
        <v>396.43600000000004</v>
      </c>
      <c r="N123" s="56">
        <v>20.149999999999999</v>
      </c>
    </row>
    <row r="124" spans="1:14" x14ac:dyDescent="0.2">
      <c r="A124" s="4">
        <f t="shared" si="2"/>
        <v>4</v>
      </c>
      <c r="B124" s="35">
        <v>41389</v>
      </c>
      <c r="C124" s="39">
        <v>122.354</v>
      </c>
      <c r="D124" s="40">
        <v>29.105</v>
      </c>
      <c r="E124" s="40">
        <v>64.647999999999996</v>
      </c>
      <c r="F124" s="40">
        <v>129.333</v>
      </c>
      <c r="G124" s="40">
        <v>1.073</v>
      </c>
      <c r="H124" s="40">
        <v>44.805999999999997</v>
      </c>
      <c r="I124" s="40">
        <v>0</v>
      </c>
      <c r="J124" s="40">
        <v>0</v>
      </c>
      <c r="K124" s="40">
        <v>5.5439999999999996</v>
      </c>
      <c r="L124" s="42">
        <f t="shared" si="3"/>
        <v>396.86299999999994</v>
      </c>
      <c r="N124" s="56">
        <v>20.55</v>
      </c>
    </row>
    <row r="125" spans="1:14" x14ac:dyDescent="0.2">
      <c r="A125" s="4">
        <f t="shared" si="2"/>
        <v>4</v>
      </c>
      <c r="B125" s="35">
        <v>41390</v>
      </c>
      <c r="C125" s="39">
        <v>148.03</v>
      </c>
      <c r="D125" s="40">
        <v>16.093</v>
      </c>
      <c r="E125" s="40">
        <v>52.603000000000002</v>
      </c>
      <c r="F125" s="40">
        <v>133.38800000000001</v>
      </c>
      <c r="G125" s="40">
        <v>0</v>
      </c>
      <c r="H125" s="40">
        <v>30.268000000000001</v>
      </c>
      <c r="I125" s="40">
        <v>0.54200000000000004</v>
      </c>
      <c r="J125" s="40">
        <v>0</v>
      </c>
      <c r="K125" s="40">
        <v>5.4383999999999997</v>
      </c>
      <c r="L125" s="42">
        <f t="shared" si="3"/>
        <v>386.36240000000004</v>
      </c>
      <c r="N125" s="56">
        <v>20.05</v>
      </c>
    </row>
    <row r="126" spans="1:14" x14ac:dyDescent="0.2">
      <c r="A126" s="4">
        <f t="shared" si="2"/>
        <v>4</v>
      </c>
      <c r="B126" s="35">
        <v>41391</v>
      </c>
      <c r="C126" s="39">
        <v>124.373</v>
      </c>
      <c r="D126" s="40">
        <v>14.298</v>
      </c>
      <c r="E126" s="40">
        <v>66.944999999999993</v>
      </c>
      <c r="F126" s="40">
        <v>131.14599999999999</v>
      </c>
      <c r="G126" s="40">
        <v>0</v>
      </c>
      <c r="H126" s="40">
        <v>27.219000000000001</v>
      </c>
      <c r="I126" s="40">
        <v>0</v>
      </c>
      <c r="J126" s="40">
        <v>0</v>
      </c>
      <c r="K126" s="40">
        <v>1.5840000000000001</v>
      </c>
      <c r="L126" s="42">
        <f t="shared" si="3"/>
        <v>365.56499999999994</v>
      </c>
      <c r="N126" s="56">
        <v>19.399999999999999</v>
      </c>
    </row>
    <row r="127" spans="1:14" x14ac:dyDescent="0.2">
      <c r="A127" s="4">
        <f t="shared" si="2"/>
        <v>4</v>
      </c>
      <c r="B127" s="35">
        <v>41392</v>
      </c>
      <c r="C127" s="39">
        <v>133.1</v>
      </c>
      <c r="D127" s="40">
        <v>17.501999999999999</v>
      </c>
      <c r="E127" s="40">
        <v>42.543999999999997</v>
      </c>
      <c r="F127" s="40">
        <v>38.524000000000001</v>
      </c>
      <c r="G127" s="40">
        <v>0</v>
      </c>
      <c r="H127" s="40">
        <v>100.49299999999999</v>
      </c>
      <c r="I127" s="40">
        <v>0</v>
      </c>
      <c r="J127" s="40">
        <v>0</v>
      </c>
      <c r="K127" s="40">
        <v>3.1680000000000001</v>
      </c>
      <c r="L127" s="42">
        <f t="shared" si="3"/>
        <v>335.33100000000002</v>
      </c>
      <c r="N127" s="56">
        <v>17.3</v>
      </c>
    </row>
    <row r="128" spans="1:14" x14ac:dyDescent="0.2">
      <c r="A128" s="4">
        <f t="shared" si="2"/>
        <v>4</v>
      </c>
      <c r="B128" s="35">
        <v>41393</v>
      </c>
      <c r="C128" s="39">
        <v>118.914</v>
      </c>
      <c r="D128" s="40">
        <v>29.640999999999998</v>
      </c>
      <c r="E128" s="40">
        <v>56.087000000000003</v>
      </c>
      <c r="F128" s="40">
        <v>33.898000000000003</v>
      </c>
      <c r="G128" s="40">
        <v>0</v>
      </c>
      <c r="H128" s="40">
        <v>148.452</v>
      </c>
      <c r="I128" s="40">
        <v>0</v>
      </c>
      <c r="J128" s="40">
        <v>0</v>
      </c>
      <c r="K128" s="40">
        <v>3.5903999999999612</v>
      </c>
      <c r="L128" s="42">
        <f t="shared" si="3"/>
        <v>390.58239999999995</v>
      </c>
      <c r="N128" s="56">
        <v>21.35</v>
      </c>
    </row>
    <row r="129" spans="1:14" x14ac:dyDescent="0.2">
      <c r="A129" s="4">
        <f t="shared" si="2"/>
        <v>4</v>
      </c>
      <c r="B129" s="35">
        <v>41394</v>
      </c>
      <c r="C129" s="39">
        <v>128.19399999999999</v>
      </c>
      <c r="D129" s="40">
        <v>21.709</v>
      </c>
      <c r="E129" s="40">
        <v>40.603000000000002</v>
      </c>
      <c r="F129" s="40">
        <v>49.584000000000003</v>
      </c>
      <c r="G129" s="40">
        <v>0</v>
      </c>
      <c r="H129" s="40">
        <v>147.44300000000001</v>
      </c>
      <c r="I129" s="40">
        <v>0</v>
      </c>
      <c r="J129" s="40">
        <v>0</v>
      </c>
      <c r="K129" s="40">
        <v>6.2304000000000359</v>
      </c>
      <c r="L129" s="42">
        <f t="shared" si="3"/>
        <v>393.76340000000005</v>
      </c>
      <c r="N129" s="56">
        <v>21.8</v>
      </c>
    </row>
    <row r="130" spans="1:14" x14ac:dyDescent="0.2">
      <c r="A130" s="4">
        <f t="shared" si="2"/>
        <v>5</v>
      </c>
      <c r="B130" s="35">
        <v>41395</v>
      </c>
      <c r="C130" s="39">
        <v>141.428</v>
      </c>
      <c r="D130" s="40">
        <v>1.149</v>
      </c>
      <c r="E130" s="40">
        <v>26.207999999999998</v>
      </c>
      <c r="F130" s="40">
        <v>62.362000000000002</v>
      </c>
      <c r="G130" s="40">
        <v>0</v>
      </c>
      <c r="H130" s="40">
        <v>84.108999999999995</v>
      </c>
      <c r="I130" s="40">
        <v>0</v>
      </c>
      <c r="J130" s="40">
        <v>0</v>
      </c>
      <c r="K130" s="40">
        <v>4.0655999999999786</v>
      </c>
      <c r="L130" s="42">
        <f t="shared" si="3"/>
        <v>319.32159999999993</v>
      </c>
      <c r="N130" s="56">
        <v>16.55</v>
      </c>
    </row>
    <row r="131" spans="1:14" x14ac:dyDescent="0.2">
      <c r="A131" s="4">
        <f t="shared" si="2"/>
        <v>5</v>
      </c>
      <c r="B131" s="35">
        <v>41396</v>
      </c>
      <c r="C131" s="39">
        <v>159.09800000000001</v>
      </c>
      <c r="D131" s="40">
        <v>0</v>
      </c>
      <c r="E131" s="40">
        <v>28.614999999999998</v>
      </c>
      <c r="F131" s="40">
        <v>135.78899999999999</v>
      </c>
      <c r="G131" s="40">
        <v>5.9939999999999998</v>
      </c>
      <c r="H131" s="40">
        <v>49.953000000000003</v>
      </c>
      <c r="I131" s="40">
        <v>0</v>
      </c>
      <c r="J131" s="40">
        <v>0</v>
      </c>
      <c r="K131" s="40">
        <v>4.5936000000000243</v>
      </c>
      <c r="L131" s="42">
        <f t="shared" si="3"/>
        <v>384.04259999999999</v>
      </c>
      <c r="N131" s="56">
        <v>19.3</v>
      </c>
    </row>
    <row r="132" spans="1:14" x14ac:dyDescent="0.2">
      <c r="A132" s="4">
        <f t="shared" si="2"/>
        <v>5</v>
      </c>
      <c r="B132" s="35">
        <v>41397</v>
      </c>
      <c r="C132" s="39">
        <v>155.91999999999999</v>
      </c>
      <c r="D132" s="40">
        <v>13.913</v>
      </c>
      <c r="E132" s="40">
        <v>17.007999999999999</v>
      </c>
      <c r="F132" s="40">
        <v>81.251000000000005</v>
      </c>
      <c r="G132" s="40">
        <v>4.3689999999999998</v>
      </c>
      <c r="H132" s="40">
        <v>131.798</v>
      </c>
      <c r="I132" s="40">
        <v>0</v>
      </c>
      <c r="J132" s="40">
        <v>0</v>
      </c>
      <c r="K132" s="40">
        <v>5.3326000000000002</v>
      </c>
      <c r="L132" s="42">
        <f t="shared" si="3"/>
        <v>409.59160000000003</v>
      </c>
      <c r="N132" s="56">
        <v>19.2</v>
      </c>
    </row>
    <row r="133" spans="1:14" x14ac:dyDescent="0.2">
      <c r="A133" s="4">
        <f t="shared" si="2"/>
        <v>5</v>
      </c>
      <c r="B133" s="35">
        <v>41398</v>
      </c>
      <c r="C133" s="39">
        <v>135.36799999999999</v>
      </c>
      <c r="D133" s="40">
        <v>33.703000000000003</v>
      </c>
      <c r="E133" s="40">
        <v>12.755000000000001</v>
      </c>
      <c r="F133" s="40">
        <v>51.896000000000001</v>
      </c>
      <c r="G133" s="40">
        <v>0</v>
      </c>
      <c r="H133" s="40">
        <v>140.00299999999999</v>
      </c>
      <c r="I133" s="40">
        <v>0</v>
      </c>
      <c r="J133" s="40">
        <v>0</v>
      </c>
      <c r="K133" s="40">
        <v>5.0160000000000142</v>
      </c>
      <c r="L133" s="42">
        <f t="shared" si="3"/>
        <v>378.74099999999999</v>
      </c>
      <c r="N133" s="56">
        <v>18.600000000000001</v>
      </c>
    </row>
    <row r="134" spans="1:14" x14ac:dyDescent="0.2">
      <c r="A134" s="4">
        <f t="shared" si="2"/>
        <v>5</v>
      </c>
      <c r="B134" s="35">
        <v>41399</v>
      </c>
      <c r="C134" s="39">
        <v>129.858</v>
      </c>
      <c r="D134" s="40">
        <v>27.92</v>
      </c>
      <c r="E134" s="40">
        <v>17.93</v>
      </c>
      <c r="F134" s="40">
        <v>16.904</v>
      </c>
      <c r="G134" s="40">
        <v>0.33100000000000002</v>
      </c>
      <c r="H134" s="40">
        <v>135.62200000000001</v>
      </c>
      <c r="I134" s="40">
        <v>0</v>
      </c>
      <c r="J134" s="40">
        <v>1.7929999999999999</v>
      </c>
      <c r="K134" s="40">
        <v>8.1839999999999993</v>
      </c>
      <c r="L134" s="42">
        <f t="shared" si="3"/>
        <v>338.54200000000009</v>
      </c>
      <c r="N134" s="56">
        <v>17.3</v>
      </c>
    </row>
    <row r="135" spans="1:14" x14ac:dyDescent="0.2">
      <c r="A135" s="4">
        <f t="shared" si="2"/>
        <v>5</v>
      </c>
      <c r="B135" s="35">
        <v>41400</v>
      </c>
      <c r="C135" s="39">
        <v>137.04400000000001</v>
      </c>
      <c r="D135" s="40">
        <v>31.526</v>
      </c>
      <c r="E135" s="40">
        <v>34.779000000000003</v>
      </c>
      <c r="F135" s="40">
        <v>21.951000000000001</v>
      </c>
      <c r="G135" s="40">
        <v>0</v>
      </c>
      <c r="H135" s="40">
        <v>139.625</v>
      </c>
      <c r="I135" s="40">
        <v>0</v>
      </c>
      <c r="J135" s="40">
        <v>0</v>
      </c>
      <c r="K135" s="40">
        <v>10.56</v>
      </c>
      <c r="L135" s="42">
        <f t="shared" si="3"/>
        <v>375.48500000000001</v>
      </c>
      <c r="N135" s="56">
        <v>18.95</v>
      </c>
    </row>
    <row r="136" spans="1:14" x14ac:dyDescent="0.2">
      <c r="A136" s="4">
        <f t="shared" si="2"/>
        <v>5</v>
      </c>
      <c r="B136" s="35">
        <v>41401</v>
      </c>
      <c r="C136" s="39">
        <v>100.37</v>
      </c>
      <c r="D136" s="40">
        <v>30.693999999999999</v>
      </c>
      <c r="E136" s="40">
        <v>92.561000000000007</v>
      </c>
      <c r="F136" s="40">
        <v>45.564</v>
      </c>
      <c r="G136" s="40">
        <v>0</v>
      </c>
      <c r="H136" s="40">
        <v>141.61000000000001</v>
      </c>
      <c r="I136" s="40">
        <v>0</v>
      </c>
      <c r="J136" s="40">
        <v>0</v>
      </c>
      <c r="K136" s="40">
        <v>12.461</v>
      </c>
      <c r="L136" s="42">
        <f t="shared" si="3"/>
        <v>423.26000000000005</v>
      </c>
      <c r="N136" s="56">
        <v>20.65</v>
      </c>
    </row>
    <row r="137" spans="1:14" x14ac:dyDescent="0.2">
      <c r="A137" s="4">
        <f t="shared" si="2"/>
        <v>5</v>
      </c>
      <c r="B137" s="35">
        <v>41402</v>
      </c>
      <c r="C137" s="39">
        <v>59.997999999999998</v>
      </c>
      <c r="D137" s="40">
        <v>43.677</v>
      </c>
      <c r="E137" s="40">
        <v>94.265000000000001</v>
      </c>
      <c r="F137" s="40">
        <v>31.12</v>
      </c>
      <c r="G137" s="40">
        <v>0</v>
      </c>
      <c r="H137" s="40">
        <v>139.75899999999999</v>
      </c>
      <c r="I137" s="40">
        <v>0</v>
      </c>
      <c r="J137" s="40">
        <v>0</v>
      </c>
      <c r="K137" s="40">
        <v>25.977599999999999</v>
      </c>
      <c r="L137" s="42">
        <f t="shared" si="3"/>
        <v>394.79659999999996</v>
      </c>
      <c r="N137" s="56">
        <v>18.600000000000001</v>
      </c>
    </row>
    <row r="138" spans="1:14" x14ac:dyDescent="0.2">
      <c r="A138" s="4">
        <f t="shared" ref="A138:A201" si="4">+IF(ISBLANK($B138),"",MONTH($B138))</f>
        <v>5</v>
      </c>
      <c r="B138" s="35">
        <v>41403</v>
      </c>
      <c r="C138" s="39">
        <v>70.367999999999995</v>
      </c>
      <c r="D138" s="40">
        <v>37.427999999999997</v>
      </c>
      <c r="E138" s="40">
        <v>94.516000000000005</v>
      </c>
      <c r="F138" s="40">
        <v>35.384999999999998</v>
      </c>
      <c r="G138" s="40">
        <v>0</v>
      </c>
      <c r="H138" s="40">
        <v>143.01599999999999</v>
      </c>
      <c r="I138" s="40">
        <v>0</v>
      </c>
      <c r="J138" s="40">
        <v>0</v>
      </c>
      <c r="K138" s="40">
        <v>28.617599999999999</v>
      </c>
      <c r="L138" s="42">
        <f t="shared" ref="L138:L201" si="5">+SUM(C138:K138)</f>
        <v>409.33059999999995</v>
      </c>
      <c r="N138" s="56">
        <v>19.600000000000001</v>
      </c>
    </row>
    <row r="139" spans="1:14" x14ac:dyDescent="0.2">
      <c r="A139" s="4">
        <f t="shared" si="4"/>
        <v>5</v>
      </c>
      <c r="B139" s="35">
        <v>41404</v>
      </c>
      <c r="C139" s="39">
        <v>44.347999999999999</v>
      </c>
      <c r="D139" s="40">
        <v>35.307000000000002</v>
      </c>
      <c r="E139" s="40">
        <v>112.959</v>
      </c>
      <c r="F139" s="40">
        <v>27.745000000000001</v>
      </c>
      <c r="G139" s="40">
        <v>0</v>
      </c>
      <c r="H139" s="40">
        <v>154.34200000000001</v>
      </c>
      <c r="I139" s="40">
        <v>0</v>
      </c>
      <c r="J139" s="40">
        <v>0</v>
      </c>
      <c r="K139" s="40">
        <v>29.726400000000002</v>
      </c>
      <c r="L139" s="42">
        <f t="shared" si="5"/>
        <v>404.42740000000003</v>
      </c>
      <c r="N139" s="56">
        <v>19.100000000000001</v>
      </c>
    </row>
    <row r="140" spans="1:14" x14ac:dyDescent="0.2">
      <c r="A140" s="4">
        <f t="shared" si="4"/>
        <v>5</v>
      </c>
      <c r="B140" s="35">
        <v>41405</v>
      </c>
      <c r="C140" s="39">
        <v>48.686</v>
      </c>
      <c r="D140" s="40">
        <v>35.521999999999998</v>
      </c>
      <c r="E140" s="40">
        <v>104.099</v>
      </c>
      <c r="F140" s="40">
        <v>10.207000000000001</v>
      </c>
      <c r="G140" s="40">
        <v>0.97</v>
      </c>
      <c r="H140" s="40">
        <v>150.64599999999999</v>
      </c>
      <c r="I140" s="40">
        <v>0</v>
      </c>
      <c r="J140" s="40">
        <v>0</v>
      </c>
      <c r="K140" s="40">
        <v>32.577599999999997</v>
      </c>
      <c r="L140" s="42">
        <f t="shared" si="5"/>
        <v>382.70760000000001</v>
      </c>
      <c r="N140" s="56">
        <v>19.75</v>
      </c>
    </row>
    <row r="141" spans="1:14" x14ac:dyDescent="0.2">
      <c r="A141" s="4">
        <f t="shared" si="4"/>
        <v>5</v>
      </c>
      <c r="B141" s="35">
        <v>41406</v>
      </c>
      <c r="C141" s="39">
        <v>15.878</v>
      </c>
      <c r="D141" s="40">
        <v>33.33</v>
      </c>
      <c r="E141" s="40">
        <v>115.752</v>
      </c>
      <c r="F141" s="40">
        <v>0</v>
      </c>
      <c r="G141" s="40">
        <v>0</v>
      </c>
      <c r="H141" s="40">
        <v>148.74100000000001</v>
      </c>
      <c r="I141" s="40">
        <v>0</v>
      </c>
      <c r="J141" s="40">
        <v>0</v>
      </c>
      <c r="K141" s="40">
        <v>25.766399999999976</v>
      </c>
      <c r="L141" s="42">
        <f t="shared" si="5"/>
        <v>339.4674</v>
      </c>
      <c r="N141" s="56">
        <v>18.350000000000001</v>
      </c>
    </row>
    <row r="142" spans="1:14" x14ac:dyDescent="0.2">
      <c r="A142" s="4">
        <f t="shared" si="4"/>
        <v>5</v>
      </c>
      <c r="B142" s="35">
        <v>41407</v>
      </c>
      <c r="C142" s="39">
        <v>26.661999999999999</v>
      </c>
      <c r="D142" s="40">
        <v>40.161000000000001</v>
      </c>
      <c r="E142" s="40">
        <v>142.39099999999999</v>
      </c>
      <c r="F142" s="40">
        <v>8.3059999999999992</v>
      </c>
      <c r="G142" s="40">
        <v>0</v>
      </c>
      <c r="H142" s="40">
        <v>153.727</v>
      </c>
      <c r="I142" s="40">
        <v>0</v>
      </c>
      <c r="J142" s="40">
        <v>0</v>
      </c>
      <c r="K142" s="40">
        <v>31.046399999999977</v>
      </c>
      <c r="L142" s="42">
        <f t="shared" si="5"/>
        <v>402.29340000000002</v>
      </c>
      <c r="N142" s="56">
        <v>20.55</v>
      </c>
    </row>
    <row r="143" spans="1:14" x14ac:dyDescent="0.2">
      <c r="A143" s="4">
        <f t="shared" si="4"/>
        <v>5</v>
      </c>
      <c r="B143" s="35">
        <v>41408</v>
      </c>
      <c r="C143" s="39">
        <v>51.912999999999997</v>
      </c>
      <c r="D143" s="40">
        <v>28.870999999999999</v>
      </c>
      <c r="E143" s="40">
        <v>146.756</v>
      </c>
      <c r="F143" s="40">
        <v>32.838999999999999</v>
      </c>
      <c r="G143" s="40">
        <v>2.1480000000000001</v>
      </c>
      <c r="H143" s="40">
        <v>132.88300000000001</v>
      </c>
      <c r="I143" s="40">
        <v>0</v>
      </c>
      <c r="J143" s="40">
        <v>0</v>
      </c>
      <c r="K143" s="40">
        <v>25.819200000000077</v>
      </c>
      <c r="L143" s="42">
        <f t="shared" si="5"/>
        <v>421.22920000000016</v>
      </c>
      <c r="N143" s="56">
        <v>20.8</v>
      </c>
    </row>
    <row r="144" spans="1:14" x14ac:dyDescent="0.2">
      <c r="A144" s="4">
        <f t="shared" si="4"/>
        <v>5</v>
      </c>
      <c r="B144" s="35">
        <v>41409</v>
      </c>
      <c r="C144" s="39">
        <v>40.549999999999997</v>
      </c>
      <c r="D144" s="40">
        <v>45.825000000000003</v>
      </c>
      <c r="E144" s="40">
        <v>136.25399999999999</v>
      </c>
      <c r="F144" s="40">
        <v>69.662000000000006</v>
      </c>
      <c r="G144" s="40">
        <v>0.42699999999999999</v>
      </c>
      <c r="H144" s="40">
        <v>86.602999999999994</v>
      </c>
      <c r="I144" s="40">
        <v>0</v>
      </c>
      <c r="J144" s="40">
        <v>0</v>
      </c>
      <c r="K144" s="40">
        <v>34.055999999999941</v>
      </c>
      <c r="L144" s="42">
        <f t="shared" si="5"/>
        <v>413.37699999999995</v>
      </c>
      <c r="N144" s="56">
        <v>20.65</v>
      </c>
    </row>
    <row r="145" spans="1:14" x14ac:dyDescent="0.2">
      <c r="A145" s="4">
        <f t="shared" si="4"/>
        <v>5</v>
      </c>
      <c r="B145" s="35">
        <v>41410</v>
      </c>
      <c r="C145" s="39">
        <v>40.384</v>
      </c>
      <c r="D145" s="40">
        <v>31.422000000000001</v>
      </c>
      <c r="E145" s="40">
        <v>150.24700000000001</v>
      </c>
      <c r="F145" s="40">
        <v>55.451000000000001</v>
      </c>
      <c r="G145" s="40">
        <v>0</v>
      </c>
      <c r="H145" s="40">
        <v>91.710999999999999</v>
      </c>
      <c r="I145" s="40">
        <v>0</v>
      </c>
      <c r="J145" s="40">
        <v>0</v>
      </c>
      <c r="K145" s="40">
        <v>34.42560000000006</v>
      </c>
      <c r="L145" s="42">
        <f t="shared" si="5"/>
        <v>403.64060000000006</v>
      </c>
      <c r="N145" s="56">
        <v>19.5</v>
      </c>
    </row>
    <row r="146" spans="1:14" x14ac:dyDescent="0.2">
      <c r="A146" s="4">
        <f t="shared" si="4"/>
        <v>5</v>
      </c>
      <c r="B146" s="35">
        <v>41411</v>
      </c>
      <c r="C146" s="39">
        <v>40.975000000000001</v>
      </c>
      <c r="D146" s="40">
        <v>38.520000000000003</v>
      </c>
      <c r="E146" s="40">
        <v>138.52500000000001</v>
      </c>
      <c r="F146" s="40">
        <v>80.346000000000004</v>
      </c>
      <c r="G146" s="40">
        <v>0</v>
      </c>
      <c r="H146" s="40">
        <v>75.763999999999996</v>
      </c>
      <c r="I146" s="40">
        <v>0</v>
      </c>
      <c r="J146" s="40">
        <v>0</v>
      </c>
      <c r="K146" s="40">
        <v>35.956800000000001</v>
      </c>
      <c r="L146" s="42">
        <f t="shared" si="5"/>
        <v>410.08679999999998</v>
      </c>
      <c r="N146" s="56">
        <v>19.649999999999999</v>
      </c>
    </row>
    <row r="147" spans="1:14" x14ac:dyDescent="0.2">
      <c r="A147" s="4">
        <f t="shared" si="4"/>
        <v>5</v>
      </c>
      <c r="B147" s="35">
        <v>41412</v>
      </c>
      <c r="C147" s="39">
        <v>42.375999999999998</v>
      </c>
      <c r="D147" s="40">
        <v>5.8330000000000002</v>
      </c>
      <c r="E147" s="40">
        <v>151.864</v>
      </c>
      <c r="F147" s="40">
        <v>77.753</v>
      </c>
      <c r="G147" s="40">
        <v>0</v>
      </c>
      <c r="H147" s="40">
        <v>89.724999999999994</v>
      </c>
      <c r="I147" s="40">
        <v>0</v>
      </c>
      <c r="J147" s="40">
        <v>0</v>
      </c>
      <c r="K147" s="40">
        <v>26.188800000000001</v>
      </c>
      <c r="L147" s="42">
        <f t="shared" si="5"/>
        <v>393.73980000000006</v>
      </c>
      <c r="N147" s="56">
        <v>19.350000000000001</v>
      </c>
    </row>
    <row r="148" spans="1:14" x14ac:dyDescent="0.2">
      <c r="A148" s="4">
        <f t="shared" si="4"/>
        <v>5</v>
      </c>
      <c r="B148" s="35">
        <v>41413</v>
      </c>
      <c r="C148" s="39">
        <v>40.753</v>
      </c>
      <c r="D148" s="40">
        <v>3.2669999999999999</v>
      </c>
      <c r="E148" s="40">
        <v>132.45599999999999</v>
      </c>
      <c r="F148" s="40">
        <v>48.710999999999999</v>
      </c>
      <c r="G148" s="40">
        <v>0.73</v>
      </c>
      <c r="H148" s="40">
        <v>70.254999999999995</v>
      </c>
      <c r="I148" s="40">
        <v>0</v>
      </c>
      <c r="J148" s="40">
        <v>0.2</v>
      </c>
      <c r="K148" s="40">
        <v>24.340799999999998</v>
      </c>
      <c r="L148" s="42">
        <f t="shared" si="5"/>
        <v>320.71280000000002</v>
      </c>
      <c r="N148" s="56">
        <v>17.399999999999999</v>
      </c>
    </row>
    <row r="149" spans="1:14" x14ac:dyDescent="0.2">
      <c r="A149" s="4">
        <f t="shared" si="4"/>
        <v>5</v>
      </c>
      <c r="B149" s="35">
        <v>41414</v>
      </c>
      <c r="C149" s="39">
        <v>41.469000000000001</v>
      </c>
      <c r="D149" s="40">
        <v>11.298</v>
      </c>
      <c r="E149" s="40">
        <v>147.048</v>
      </c>
      <c r="F149" s="40">
        <v>54.03</v>
      </c>
      <c r="G149" s="40">
        <v>0</v>
      </c>
      <c r="H149" s="40">
        <v>104.63</v>
      </c>
      <c r="I149" s="40">
        <v>0</v>
      </c>
      <c r="J149" s="40">
        <v>1</v>
      </c>
      <c r="K149" s="40">
        <v>27.297599999999999</v>
      </c>
      <c r="L149" s="42">
        <f t="shared" si="5"/>
        <v>386.77260000000001</v>
      </c>
      <c r="N149" s="56">
        <v>19.7</v>
      </c>
    </row>
    <row r="150" spans="1:14" x14ac:dyDescent="0.2">
      <c r="A150" s="4">
        <f t="shared" si="4"/>
        <v>5</v>
      </c>
      <c r="B150" s="35">
        <v>41415</v>
      </c>
      <c r="C150" s="39">
        <v>31.443999999999999</v>
      </c>
      <c r="D150" s="40">
        <v>12.957000000000001</v>
      </c>
      <c r="E150" s="40">
        <v>131.49600000000001</v>
      </c>
      <c r="F150" s="40">
        <v>7.0590000000000002</v>
      </c>
      <c r="G150" s="40">
        <v>0</v>
      </c>
      <c r="H150" s="40">
        <v>151.71799999999999</v>
      </c>
      <c r="I150" s="40">
        <v>0</v>
      </c>
      <c r="J150" s="40">
        <v>0</v>
      </c>
      <c r="K150" s="40">
        <v>24.446400000000001</v>
      </c>
      <c r="L150" s="42">
        <f t="shared" si="5"/>
        <v>359.12039999999996</v>
      </c>
      <c r="N150" s="56">
        <v>18.45</v>
      </c>
    </row>
    <row r="151" spans="1:14" x14ac:dyDescent="0.2">
      <c r="A151" s="4">
        <f t="shared" si="4"/>
        <v>5</v>
      </c>
      <c r="B151" s="35">
        <v>41416</v>
      </c>
      <c r="C151" s="39">
        <v>45.003</v>
      </c>
      <c r="D151" s="40">
        <v>18.302</v>
      </c>
      <c r="E151" s="40">
        <v>145.69300000000001</v>
      </c>
      <c r="F151" s="40">
        <v>40.938000000000002</v>
      </c>
      <c r="G151" s="40">
        <v>0.16300000000000001</v>
      </c>
      <c r="H151" s="40">
        <v>119.017</v>
      </c>
      <c r="I151" s="40">
        <v>0</v>
      </c>
      <c r="J151" s="40">
        <v>0</v>
      </c>
      <c r="K151" s="40">
        <v>23.812799999999999</v>
      </c>
      <c r="L151" s="42">
        <f t="shared" si="5"/>
        <v>392.92880000000002</v>
      </c>
      <c r="N151" s="56">
        <v>19.8</v>
      </c>
    </row>
    <row r="152" spans="1:14" x14ac:dyDescent="0.2">
      <c r="A152" s="4">
        <f t="shared" si="4"/>
        <v>5</v>
      </c>
      <c r="B152" s="35">
        <v>41417</v>
      </c>
      <c r="C152" s="39">
        <v>39.747999999999998</v>
      </c>
      <c r="D152" s="40">
        <v>22.748999999999999</v>
      </c>
      <c r="E152" s="40">
        <v>152.37799999999999</v>
      </c>
      <c r="F152" s="40">
        <v>27.719000000000001</v>
      </c>
      <c r="G152" s="40">
        <v>0</v>
      </c>
      <c r="H152" s="40">
        <v>152.71899999999999</v>
      </c>
      <c r="I152" s="40">
        <v>0</v>
      </c>
      <c r="J152" s="40">
        <v>0</v>
      </c>
      <c r="K152" s="40">
        <v>16.89599999999994</v>
      </c>
      <c r="L152" s="42">
        <f t="shared" si="5"/>
        <v>412.20899999999995</v>
      </c>
      <c r="N152" s="56">
        <v>19.7</v>
      </c>
    </row>
    <row r="153" spans="1:14" x14ac:dyDescent="0.2">
      <c r="A153" s="4">
        <f t="shared" si="4"/>
        <v>5</v>
      </c>
      <c r="B153" s="35">
        <v>41418</v>
      </c>
      <c r="C153" s="39">
        <v>58.774999999999999</v>
      </c>
      <c r="D153" s="40">
        <v>0</v>
      </c>
      <c r="E153" s="40">
        <v>176.60300000000001</v>
      </c>
      <c r="F153" s="40">
        <v>28.913</v>
      </c>
      <c r="G153" s="40">
        <v>0</v>
      </c>
      <c r="H153" s="40">
        <v>152.00399999999999</v>
      </c>
      <c r="I153" s="40">
        <v>0</v>
      </c>
      <c r="J153" s="40">
        <v>0</v>
      </c>
      <c r="K153" s="40">
        <v>11.615999999999939</v>
      </c>
      <c r="L153" s="42">
        <f t="shared" si="5"/>
        <v>427.91099999999989</v>
      </c>
      <c r="N153" s="56">
        <v>20.95</v>
      </c>
    </row>
    <row r="154" spans="1:14" x14ac:dyDescent="0.2">
      <c r="A154" s="4">
        <f t="shared" si="4"/>
        <v>5</v>
      </c>
      <c r="B154" s="35">
        <v>41419</v>
      </c>
      <c r="C154" s="39">
        <v>51.054000000000002</v>
      </c>
      <c r="D154" s="40">
        <v>25.574000000000002</v>
      </c>
      <c r="E154" s="40">
        <v>119.107</v>
      </c>
      <c r="F154" s="40">
        <v>9.3149999999999995</v>
      </c>
      <c r="G154" s="40">
        <v>0.29399999999999998</v>
      </c>
      <c r="H154" s="40">
        <v>150.06100000000001</v>
      </c>
      <c r="I154" s="40">
        <v>0</v>
      </c>
      <c r="J154" s="40">
        <v>0.44</v>
      </c>
      <c r="K154" s="40">
        <v>25.449600000000114</v>
      </c>
      <c r="L154" s="42">
        <f t="shared" si="5"/>
        <v>381.29460000000012</v>
      </c>
      <c r="N154" s="56">
        <v>18.8</v>
      </c>
    </row>
    <row r="155" spans="1:14" x14ac:dyDescent="0.2">
      <c r="A155" s="4">
        <f t="shared" si="4"/>
        <v>5</v>
      </c>
      <c r="B155" s="35">
        <v>41420</v>
      </c>
      <c r="C155" s="39">
        <v>29.545999999999999</v>
      </c>
      <c r="D155" s="40">
        <v>14.06</v>
      </c>
      <c r="E155" s="40">
        <v>128.25</v>
      </c>
      <c r="F155" s="40">
        <v>0</v>
      </c>
      <c r="G155" s="40">
        <v>6.6000000000000003E-2</v>
      </c>
      <c r="H155" s="40">
        <v>153.44399999999999</v>
      </c>
      <c r="I155" s="40">
        <v>0</v>
      </c>
      <c r="J155" s="40">
        <v>0</v>
      </c>
      <c r="K155" s="40">
        <v>26.135999999999942</v>
      </c>
      <c r="L155" s="42">
        <f t="shared" si="5"/>
        <v>351.50199999999995</v>
      </c>
      <c r="N155" s="56">
        <v>18.25</v>
      </c>
    </row>
    <row r="156" spans="1:14" x14ac:dyDescent="0.2">
      <c r="A156" s="4">
        <f t="shared" si="4"/>
        <v>5</v>
      </c>
      <c r="B156" s="35">
        <v>41421</v>
      </c>
      <c r="C156" s="39">
        <v>59.253</v>
      </c>
      <c r="D156" s="40">
        <v>0</v>
      </c>
      <c r="E156" s="40">
        <v>140.09800000000001</v>
      </c>
      <c r="F156" s="40">
        <v>20.867000000000001</v>
      </c>
      <c r="G156" s="40">
        <v>0</v>
      </c>
      <c r="H156" s="40">
        <v>151.78299999999999</v>
      </c>
      <c r="I156" s="40">
        <v>0</v>
      </c>
      <c r="J156" s="40">
        <v>0</v>
      </c>
      <c r="K156" s="40">
        <v>25.92479999999998</v>
      </c>
      <c r="L156" s="42">
        <f t="shared" si="5"/>
        <v>397.92579999999998</v>
      </c>
      <c r="N156" s="56">
        <v>20.7</v>
      </c>
    </row>
    <row r="157" spans="1:14" x14ac:dyDescent="0.2">
      <c r="A157" s="4">
        <f t="shared" si="4"/>
        <v>5</v>
      </c>
      <c r="B157" s="35">
        <v>41422</v>
      </c>
      <c r="C157" s="39">
        <v>55.758000000000003</v>
      </c>
      <c r="D157" s="40">
        <v>0</v>
      </c>
      <c r="E157" s="40">
        <v>145.566</v>
      </c>
      <c r="F157" s="40">
        <v>27.905999999999999</v>
      </c>
      <c r="G157" s="40">
        <v>0</v>
      </c>
      <c r="H157" s="40">
        <v>148.15600000000001</v>
      </c>
      <c r="I157" s="40">
        <v>0</v>
      </c>
      <c r="J157" s="40">
        <v>0</v>
      </c>
      <c r="K157" s="40">
        <v>26.083200000000001</v>
      </c>
      <c r="L157" s="42">
        <f t="shared" si="5"/>
        <v>403.4692</v>
      </c>
      <c r="N157" s="56">
        <v>19.899999999999999</v>
      </c>
    </row>
    <row r="158" spans="1:14" x14ac:dyDescent="0.2">
      <c r="A158" s="4">
        <f t="shared" si="4"/>
        <v>5</v>
      </c>
      <c r="B158" s="35">
        <v>41423</v>
      </c>
      <c r="C158" s="39">
        <v>44.734999999999999</v>
      </c>
      <c r="D158" s="40">
        <v>21.907</v>
      </c>
      <c r="E158" s="40">
        <v>148.505</v>
      </c>
      <c r="F158" s="40">
        <v>68.605999999999995</v>
      </c>
      <c r="G158" s="40">
        <v>0</v>
      </c>
      <c r="H158" s="40">
        <v>107.128</v>
      </c>
      <c r="I158" s="40">
        <v>0</v>
      </c>
      <c r="J158" s="40">
        <v>0</v>
      </c>
      <c r="K158" s="40">
        <v>26.822400000000002</v>
      </c>
      <c r="L158" s="42">
        <f t="shared" si="5"/>
        <v>417.70339999999999</v>
      </c>
      <c r="N158" s="56">
        <v>19.7</v>
      </c>
    </row>
    <row r="159" spans="1:14" x14ac:dyDescent="0.2">
      <c r="A159" s="4">
        <f t="shared" si="4"/>
        <v>5</v>
      </c>
      <c r="B159" s="35">
        <v>41424</v>
      </c>
      <c r="C159" s="39">
        <v>35.661000000000001</v>
      </c>
      <c r="D159" s="40">
        <v>10.718</v>
      </c>
      <c r="E159" s="40">
        <v>168.36099999999999</v>
      </c>
      <c r="F159" s="40">
        <v>27.44</v>
      </c>
      <c r="G159" s="40">
        <v>0.5</v>
      </c>
      <c r="H159" s="40">
        <v>150.97300000000001</v>
      </c>
      <c r="I159" s="40">
        <v>0</v>
      </c>
      <c r="J159" s="40">
        <v>0</v>
      </c>
      <c r="K159" s="40">
        <v>26.8752</v>
      </c>
      <c r="L159" s="42">
        <f t="shared" si="5"/>
        <v>420.52820000000003</v>
      </c>
      <c r="N159" s="56">
        <v>20.7</v>
      </c>
    </row>
    <row r="160" spans="1:14" x14ac:dyDescent="0.2">
      <c r="A160" s="4">
        <f t="shared" si="4"/>
        <v>5</v>
      </c>
      <c r="B160" s="35">
        <v>41425</v>
      </c>
      <c r="C160" s="39">
        <v>37.095999999999997</v>
      </c>
      <c r="D160" s="40">
        <v>20.721</v>
      </c>
      <c r="E160" s="40">
        <v>164.29</v>
      </c>
      <c r="F160" s="40">
        <v>23.547999999999998</v>
      </c>
      <c r="G160" s="40">
        <v>0</v>
      </c>
      <c r="H160" s="40">
        <v>151.25</v>
      </c>
      <c r="I160" s="40">
        <v>0</v>
      </c>
      <c r="J160" s="40">
        <v>0</v>
      </c>
      <c r="K160" s="40">
        <v>23.601599999999998</v>
      </c>
      <c r="L160" s="42">
        <f t="shared" si="5"/>
        <v>420.50659999999999</v>
      </c>
      <c r="N160" s="56">
        <v>20.25</v>
      </c>
    </row>
    <row r="161" spans="1:14" x14ac:dyDescent="0.2">
      <c r="A161" s="4">
        <f t="shared" si="4"/>
        <v>6</v>
      </c>
      <c r="B161" s="35">
        <v>41426</v>
      </c>
      <c r="C161" s="39">
        <v>40.529000000000003</v>
      </c>
      <c r="D161" s="40">
        <v>28.268000000000001</v>
      </c>
      <c r="E161" s="40">
        <v>158.04900000000001</v>
      </c>
      <c r="F161" s="40">
        <v>7.7089999999999996</v>
      </c>
      <c r="G161" s="40">
        <v>1.2310000000000001</v>
      </c>
      <c r="H161" s="40">
        <v>147.21899999999999</v>
      </c>
      <c r="I161" s="40">
        <v>0</v>
      </c>
      <c r="J161" s="40">
        <v>0</v>
      </c>
      <c r="K161" s="40">
        <v>5.3856000000000002</v>
      </c>
      <c r="L161" s="42">
        <f t="shared" si="5"/>
        <v>388.39060000000001</v>
      </c>
      <c r="N161" s="56">
        <v>19.25</v>
      </c>
    </row>
    <row r="162" spans="1:14" x14ac:dyDescent="0.2">
      <c r="A162" s="4">
        <f t="shared" si="4"/>
        <v>6</v>
      </c>
      <c r="B162" s="35">
        <v>41427</v>
      </c>
      <c r="C162" s="39">
        <v>37.613</v>
      </c>
      <c r="D162" s="40">
        <v>42.694000000000003</v>
      </c>
      <c r="E162" s="40">
        <v>115.479</v>
      </c>
      <c r="F162" s="40">
        <v>1.7829999999999999</v>
      </c>
      <c r="G162" s="40">
        <v>0</v>
      </c>
      <c r="H162" s="40">
        <v>149.02500000000001</v>
      </c>
      <c r="I162" s="40">
        <v>0</v>
      </c>
      <c r="J162" s="40">
        <v>0</v>
      </c>
      <c r="K162" s="40">
        <v>0</v>
      </c>
      <c r="L162" s="42">
        <f t="shared" si="5"/>
        <v>346.59399999999999</v>
      </c>
      <c r="N162" s="56">
        <v>18.25</v>
      </c>
    </row>
    <row r="163" spans="1:14" x14ac:dyDescent="0.2">
      <c r="A163" s="4">
        <f t="shared" si="4"/>
        <v>6</v>
      </c>
      <c r="B163" s="35">
        <v>41428</v>
      </c>
      <c r="C163" s="39">
        <v>43.055999999999997</v>
      </c>
      <c r="D163" s="40">
        <v>15.986000000000001</v>
      </c>
      <c r="E163" s="40">
        <v>162.52799999999999</v>
      </c>
      <c r="F163" s="40">
        <v>18.181000000000001</v>
      </c>
      <c r="G163" s="40">
        <v>0</v>
      </c>
      <c r="H163" s="40">
        <v>151.28899999999999</v>
      </c>
      <c r="I163" s="40">
        <v>0</v>
      </c>
      <c r="J163" s="40">
        <v>0</v>
      </c>
      <c r="K163" s="40">
        <v>8.817600000000084</v>
      </c>
      <c r="L163" s="42">
        <f t="shared" si="5"/>
        <v>399.85760000000005</v>
      </c>
      <c r="N163" s="56">
        <v>20.45</v>
      </c>
    </row>
    <row r="164" spans="1:14" x14ac:dyDescent="0.2">
      <c r="A164" s="4">
        <f t="shared" si="4"/>
        <v>6</v>
      </c>
      <c r="B164" s="35">
        <v>41429</v>
      </c>
      <c r="C164" s="39">
        <v>47.822000000000003</v>
      </c>
      <c r="D164" s="40">
        <v>6.3490000000000002</v>
      </c>
      <c r="E164" s="40">
        <v>161.40600000000001</v>
      </c>
      <c r="F164" s="40">
        <v>27.097999999999999</v>
      </c>
      <c r="G164" s="40">
        <v>0</v>
      </c>
      <c r="H164" s="40">
        <v>152.73500000000001</v>
      </c>
      <c r="I164" s="40">
        <v>0</v>
      </c>
      <c r="J164" s="40">
        <v>0</v>
      </c>
      <c r="K164" s="40">
        <v>23.601599999999994</v>
      </c>
      <c r="L164" s="42">
        <f t="shared" si="5"/>
        <v>419.01160000000004</v>
      </c>
      <c r="N164" s="56">
        <v>20.75</v>
      </c>
    </row>
    <row r="165" spans="1:14" x14ac:dyDescent="0.2">
      <c r="A165" s="4">
        <f t="shared" si="4"/>
        <v>6</v>
      </c>
      <c r="B165" s="35">
        <v>41430</v>
      </c>
      <c r="C165" s="39">
        <v>38.536000000000001</v>
      </c>
      <c r="D165" s="40">
        <v>13.504</v>
      </c>
      <c r="E165" s="40">
        <v>164.697</v>
      </c>
      <c r="F165" s="40">
        <v>27.946000000000002</v>
      </c>
      <c r="G165" s="40">
        <v>0</v>
      </c>
      <c r="H165" s="40">
        <v>152.06399999999999</v>
      </c>
      <c r="I165" s="40">
        <v>0</v>
      </c>
      <c r="J165" s="40">
        <v>0</v>
      </c>
      <c r="K165" s="40">
        <v>24.129599999999961</v>
      </c>
      <c r="L165" s="42">
        <f t="shared" si="5"/>
        <v>420.87659999999994</v>
      </c>
      <c r="N165" s="56">
        <v>20.9</v>
      </c>
    </row>
    <row r="166" spans="1:14" x14ac:dyDescent="0.2">
      <c r="A166" s="4">
        <f t="shared" si="4"/>
        <v>6</v>
      </c>
      <c r="B166" s="35">
        <v>41431</v>
      </c>
      <c r="C166" s="39">
        <v>37.548000000000002</v>
      </c>
      <c r="D166" s="40">
        <v>9.1969999999999992</v>
      </c>
      <c r="E166" s="40">
        <v>175.72200000000001</v>
      </c>
      <c r="F166" s="40">
        <v>28.138000000000002</v>
      </c>
      <c r="G166" s="40">
        <v>0</v>
      </c>
      <c r="H166" s="40">
        <v>149.94300000000001</v>
      </c>
      <c r="I166" s="40">
        <v>0</v>
      </c>
      <c r="J166" s="40">
        <v>0</v>
      </c>
      <c r="K166" s="40">
        <v>25.132800000000103</v>
      </c>
      <c r="L166" s="42">
        <f t="shared" si="5"/>
        <v>425.68080000000009</v>
      </c>
      <c r="N166" s="56">
        <v>20.9</v>
      </c>
    </row>
    <row r="167" spans="1:14" x14ac:dyDescent="0.2">
      <c r="A167" s="4">
        <f t="shared" si="4"/>
        <v>6</v>
      </c>
      <c r="B167" s="35">
        <v>41432</v>
      </c>
      <c r="C167" s="39">
        <v>33.463999999999999</v>
      </c>
      <c r="D167" s="40">
        <v>18.023</v>
      </c>
      <c r="E167" s="40">
        <v>172.005</v>
      </c>
      <c r="F167" s="40">
        <v>8.1289999999999996</v>
      </c>
      <c r="G167" s="40">
        <v>0</v>
      </c>
      <c r="H167" s="40">
        <v>149.94900000000001</v>
      </c>
      <c r="I167" s="40">
        <v>0</v>
      </c>
      <c r="J167" s="40">
        <v>0</v>
      </c>
      <c r="K167" s="40">
        <v>25.132799999999953</v>
      </c>
      <c r="L167" s="42">
        <f t="shared" si="5"/>
        <v>406.70279999999997</v>
      </c>
      <c r="N167" s="56">
        <v>20.8</v>
      </c>
    </row>
    <row r="168" spans="1:14" x14ac:dyDescent="0.2">
      <c r="A168" s="4">
        <f t="shared" si="4"/>
        <v>6</v>
      </c>
      <c r="B168" s="35">
        <v>41433</v>
      </c>
      <c r="C168" s="39">
        <v>26.257000000000001</v>
      </c>
      <c r="D168" s="40">
        <v>22.084</v>
      </c>
      <c r="E168" s="40">
        <v>163.233</v>
      </c>
      <c r="F168" s="40">
        <v>12.09</v>
      </c>
      <c r="G168" s="40">
        <v>0</v>
      </c>
      <c r="H168" s="40">
        <v>131.28200000000001</v>
      </c>
      <c r="I168" s="40">
        <v>0.5</v>
      </c>
      <c r="J168" s="40">
        <v>0</v>
      </c>
      <c r="K168" s="40">
        <v>28.828799999999895</v>
      </c>
      <c r="L168" s="42">
        <f t="shared" si="5"/>
        <v>384.27479999999991</v>
      </c>
      <c r="N168" s="56">
        <v>18.850000000000001</v>
      </c>
    </row>
    <row r="169" spans="1:14" x14ac:dyDescent="0.2">
      <c r="A169" s="4">
        <f t="shared" si="4"/>
        <v>6</v>
      </c>
      <c r="B169" s="35">
        <v>41434</v>
      </c>
      <c r="C169" s="39">
        <v>16.471</v>
      </c>
      <c r="D169" s="40">
        <v>26.04</v>
      </c>
      <c r="E169" s="40">
        <v>137.298</v>
      </c>
      <c r="F169" s="40">
        <v>3.7120000000000002</v>
      </c>
      <c r="G169" s="40">
        <v>0</v>
      </c>
      <c r="H169" s="40">
        <v>142.15899999999999</v>
      </c>
      <c r="I169" s="40">
        <v>0</v>
      </c>
      <c r="J169" s="40">
        <v>0</v>
      </c>
      <c r="K169" s="40">
        <v>26.822400000000215</v>
      </c>
      <c r="L169" s="42">
        <f t="shared" si="5"/>
        <v>352.50240000000019</v>
      </c>
      <c r="N169" s="56">
        <v>18.100000000000001</v>
      </c>
    </row>
    <row r="170" spans="1:14" x14ac:dyDescent="0.2">
      <c r="A170" s="4">
        <f t="shared" si="4"/>
        <v>6</v>
      </c>
      <c r="B170" s="35">
        <v>41435</v>
      </c>
      <c r="C170" s="39">
        <v>30.081</v>
      </c>
      <c r="D170" s="40">
        <v>10.994999999999999</v>
      </c>
      <c r="E170" s="40">
        <v>172.36500000000001</v>
      </c>
      <c r="F170" s="40">
        <v>10.278</v>
      </c>
      <c r="G170" s="40">
        <v>0.215</v>
      </c>
      <c r="H170" s="40">
        <v>149.35900000000001</v>
      </c>
      <c r="I170" s="40">
        <v>0</v>
      </c>
      <c r="J170" s="40">
        <v>0</v>
      </c>
      <c r="K170" s="40">
        <v>29.990400000000001</v>
      </c>
      <c r="L170" s="42">
        <f t="shared" si="5"/>
        <v>403.28340000000003</v>
      </c>
      <c r="N170" s="56">
        <v>20.65</v>
      </c>
    </row>
    <row r="171" spans="1:14" x14ac:dyDescent="0.2">
      <c r="A171" s="4">
        <f t="shared" si="4"/>
        <v>6</v>
      </c>
      <c r="B171" s="35">
        <v>41436</v>
      </c>
      <c r="C171" s="39">
        <v>27.181999999999999</v>
      </c>
      <c r="D171" s="40">
        <v>11.425000000000001</v>
      </c>
      <c r="E171" s="40">
        <v>186.28399999999999</v>
      </c>
      <c r="F171" s="40">
        <v>15.992000000000001</v>
      </c>
      <c r="G171" s="40">
        <v>0</v>
      </c>
      <c r="H171" s="40">
        <v>147.83099999999999</v>
      </c>
      <c r="I171" s="40">
        <v>0</v>
      </c>
      <c r="J171" s="40">
        <v>0</v>
      </c>
      <c r="K171" s="40">
        <v>25.344000000000058</v>
      </c>
      <c r="L171" s="42">
        <f t="shared" si="5"/>
        <v>414.05799999999999</v>
      </c>
      <c r="N171" s="56">
        <v>20.3</v>
      </c>
    </row>
    <row r="172" spans="1:14" x14ac:dyDescent="0.2">
      <c r="A172" s="4">
        <f t="shared" si="4"/>
        <v>6</v>
      </c>
      <c r="B172" s="35">
        <v>41437</v>
      </c>
      <c r="C172" s="39">
        <v>37.090000000000003</v>
      </c>
      <c r="D172" s="40">
        <v>11.868</v>
      </c>
      <c r="E172" s="40">
        <v>177.32499999999999</v>
      </c>
      <c r="F172" s="40">
        <v>21.038</v>
      </c>
      <c r="G172" s="40">
        <v>0</v>
      </c>
      <c r="H172" s="40">
        <v>150.27699999999999</v>
      </c>
      <c r="I172" s="40">
        <v>0</v>
      </c>
      <c r="J172" s="40">
        <v>0</v>
      </c>
      <c r="K172" s="40">
        <v>21.859199999999927</v>
      </c>
      <c r="L172" s="42">
        <f t="shared" si="5"/>
        <v>419.45719999999989</v>
      </c>
      <c r="N172" s="56">
        <v>20.55</v>
      </c>
    </row>
    <row r="173" spans="1:14" x14ac:dyDescent="0.2">
      <c r="A173" s="4">
        <f t="shared" si="4"/>
        <v>6</v>
      </c>
      <c r="B173" s="35">
        <v>41438</v>
      </c>
      <c r="C173" s="39">
        <v>37.58</v>
      </c>
      <c r="D173" s="40">
        <v>11.737</v>
      </c>
      <c r="E173" s="40">
        <v>181.26400000000001</v>
      </c>
      <c r="F173" s="40">
        <v>18.745999999999999</v>
      </c>
      <c r="G173" s="40">
        <v>0</v>
      </c>
      <c r="H173" s="40">
        <v>144.65700000000001</v>
      </c>
      <c r="I173" s="40">
        <v>0</v>
      </c>
      <c r="J173" s="40">
        <v>0</v>
      </c>
      <c r="K173" s="40">
        <v>15.6288</v>
      </c>
      <c r="L173" s="42">
        <f t="shared" si="5"/>
        <v>409.61280000000005</v>
      </c>
      <c r="N173" s="56">
        <v>20.25</v>
      </c>
    </row>
    <row r="174" spans="1:14" x14ac:dyDescent="0.2">
      <c r="A174" s="4">
        <f t="shared" si="4"/>
        <v>6</v>
      </c>
      <c r="B174" s="35">
        <v>41439</v>
      </c>
      <c r="C174" s="39">
        <v>38.863999999999997</v>
      </c>
      <c r="D174" s="40">
        <v>11.958</v>
      </c>
      <c r="E174" s="40">
        <v>192.054</v>
      </c>
      <c r="F174" s="40">
        <v>50.173999999999999</v>
      </c>
      <c r="G174" s="40">
        <v>0</v>
      </c>
      <c r="H174" s="40">
        <v>108.47199999999999</v>
      </c>
      <c r="I174" s="40">
        <v>0</v>
      </c>
      <c r="J174" s="40">
        <v>0</v>
      </c>
      <c r="K174" s="40">
        <v>32.577599999999997</v>
      </c>
      <c r="L174" s="42">
        <f t="shared" si="5"/>
        <v>434.09960000000001</v>
      </c>
      <c r="N174" s="56">
        <v>20.5</v>
      </c>
    </row>
    <row r="175" spans="1:14" x14ac:dyDescent="0.2">
      <c r="A175" s="4">
        <f t="shared" si="4"/>
        <v>6</v>
      </c>
      <c r="B175" s="35">
        <v>41440</v>
      </c>
      <c r="C175" s="39">
        <v>18.763999999999999</v>
      </c>
      <c r="D175" s="40">
        <v>5.68</v>
      </c>
      <c r="E175" s="40">
        <v>179.34899999999999</v>
      </c>
      <c r="F175" s="40">
        <v>4.0359999999999996</v>
      </c>
      <c r="G175" s="40">
        <v>0</v>
      </c>
      <c r="H175" s="40">
        <v>149.19999999999999</v>
      </c>
      <c r="I175" s="40">
        <v>0</v>
      </c>
      <c r="J175" s="40">
        <v>0</v>
      </c>
      <c r="K175" s="40">
        <v>25.1328</v>
      </c>
      <c r="L175" s="42">
        <f t="shared" si="5"/>
        <v>382.16179999999997</v>
      </c>
      <c r="N175" s="56">
        <v>19.55</v>
      </c>
    </row>
    <row r="176" spans="1:14" x14ac:dyDescent="0.2">
      <c r="A176" s="4">
        <f t="shared" si="4"/>
        <v>6</v>
      </c>
      <c r="B176" s="35">
        <v>41441</v>
      </c>
      <c r="C176" s="39">
        <v>17.725000000000001</v>
      </c>
      <c r="D176" s="40">
        <v>0</v>
      </c>
      <c r="E176" s="40">
        <v>162.37899999999999</v>
      </c>
      <c r="F176" s="40">
        <v>6.431</v>
      </c>
      <c r="G176" s="40">
        <v>0</v>
      </c>
      <c r="H176" s="40">
        <v>150.31899999999999</v>
      </c>
      <c r="I176" s="40">
        <v>0</v>
      </c>
      <c r="J176" s="40">
        <v>0</v>
      </c>
      <c r="K176" s="40">
        <v>26.4</v>
      </c>
      <c r="L176" s="42">
        <f t="shared" si="5"/>
        <v>363.25399999999996</v>
      </c>
      <c r="N176" s="56">
        <v>18.899999999999999</v>
      </c>
    </row>
    <row r="177" spans="1:14" x14ac:dyDescent="0.2">
      <c r="A177" s="4">
        <f t="shared" si="4"/>
        <v>6</v>
      </c>
      <c r="B177" s="35">
        <v>41442</v>
      </c>
      <c r="C177" s="39">
        <v>29.503</v>
      </c>
      <c r="D177" s="40">
        <v>0</v>
      </c>
      <c r="E177" s="40">
        <v>190.79499999999999</v>
      </c>
      <c r="F177" s="40">
        <v>0</v>
      </c>
      <c r="G177" s="40">
        <v>0</v>
      </c>
      <c r="H177" s="40">
        <v>150.86000000000001</v>
      </c>
      <c r="I177" s="40">
        <v>0</v>
      </c>
      <c r="J177" s="40">
        <v>0</v>
      </c>
      <c r="K177" s="40">
        <v>30.307200000000002</v>
      </c>
      <c r="L177" s="42">
        <f t="shared" si="5"/>
        <v>401.46520000000004</v>
      </c>
      <c r="N177" s="56">
        <v>21.45</v>
      </c>
    </row>
    <row r="178" spans="1:14" x14ac:dyDescent="0.2">
      <c r="A178" s="4">
        <f t="shared" si="4"/>
        <v>6</v>
      </c>
      <c r="B178" s="35">
        <v>41443</v>
      </c>
      <c r="C178" s="39">
        <v>28.792999999999999</v>
      </c>
      <c r="D178" s="40">
        <v>3.8679999999999999</v>
      </c>
      <c r="E178" s="40">
        <v>203.53700000000001</v>
      </c>
      <c r="F178" s="40">
        <v>21.712</v>
      </c>
      <c r="G178" s="40">
        <v>0</v>
      </c>
      <c r="H178" s="40">
        <v>134.80600000000001</v>
      </c>
      <c r="I178" s="40">
        <v>0</v>
      </c>
      <c r="J178" s="40">
        <v>0</v>
      </c>
      <c r="K178" s="40">
        <v>29.83199999999988</v>
      </c>
      <c r="L178" s="42">
        <f t="shared" si="5"/>
        <v>422.54799999999989</v>
      </c>
      <c r="N178" s="56">
        <v>21.4</v>
      </c>
    </row>
    <row r="179" spans="1:14" x14ac:dyDescent="0.2">
      <c r="A179" s="4">
        <f t="shared" si="4"/>
        <v>6</v>
      </c>
      <c r="B179" s="35">
        <v>41444</v>
      </c>
      <c r="C179" s="39">
        <v>17.391999999999999</v>
      </c>
      <c r="D179" s="40">
        <v>30.327000000000002</v>
      </c>
      <c r="E179" s="40">
        <v>188.65100000000001</v>
      </c>
      <c r="F179" s="40">
        <v>45.823999999999998</v>
      </c>
      <c r="G179" s="40">
        <v>0</v>
      </c>
      <c r="H179" s="40">
        <v>108.947</v>
      </c>
      <c r="I179" s="40">
        <v>0</v>
      </c>
      <c r="J179" s="40">
        <v>0</v>
      </c>
      <c r="K179" s="40">
        <v>32.947200000000045</v>
      </c>
      <c r="L179" s="42">
        <f t="shared" si="5"/>
        <v>424.08820000000009</v>
      </c>
      <c r="N179" s="56">
        <v>20.8</v>
      </c>
    </row>
    <row r="180" spans="1:14" x14ac:dyDescent="0.2">
      <c r="A180" s="4">
        <f t="shared" si="4"/>
        <v>6</v>
      </c>
      <c r="B180" s="35">
        <v>41445</v>
      </c>
      <c r="C180" s="39">
        <v>42.125</v>
      </c>
      <c r="D180" s="40">
        <v>3.1869999999999998</v>
      </c>
      <c r="E180" s="40">
        <v>186.02699999999999</v>
      </c>
      <c r="F180" s="40">
        <v>11.593</v>
      </c>
      <c r="G180" s="40">
        <v>2.4710000000000001</v>
      </c>
      <c r="H180" s="40">
        <v>146.54499999999999</v>
      </c>
      <c r="I180" s="40">
        <v>0</v>
      </c>
      <c r="J180" s="40">
        <v>0</v>
      </c>
      <c r="K180" s="40">
        <v>20.380800000000072</v>
      </c>
      <c r="L180" s="42">
        <f t="shared" si="5"/>
        <v>412.32880000000006</v>
      </c>
      <c r="N180" s="56">
        <v>20.45</v>
      </c>
    </row>
    <row r="181" spans="1:14" x14ac:dyDescent="0.2">
      <c r="A181" s="4">
        <f t="shared" si="4"/>
        <v>6</v>
      </c>
      <c r="B181" s="35">
        <v>41446</v>
      </c>
      <c r="C181" s="39">
        <v>35.25</v>
      </c>
      <c r="D181" s="40">
        <v>9.1</v>
      </c>
      <c r="E181" s="40">
        <v>183.185</v>
      </c>
      <c r="F181" s="40">
        <v>14.663</v>
      </c>
      <c r="G181" s="40">
        <v>0</v>
      </c>
      <c r="H181" s="40">
        <v>150.393</v>
      </c>
      <c r="I181" s="40">
        <v>0</v>
      </c>
      <c r="J181" s="40">
        <v>0</v>
      </c>
      <c r="K181" s="40">
        <v>21.595199999999867</v>
      </c>
      <c r="L181" s="42">
        <f t="shared" si="5"/>
        <v>414.18619999999987</v>
      </c>
      <c r="N181" s="56">
        <v>20.55</v>
      </c>
    </row>
    <row r="182" spans="1:14" x14ac:dyDescent="0.2">
      <c r="A182" s="4">
        <f t="shared" si="4"/>
        <v>6</v>
      </c>
      <c r="B182" s="35">
        <v>41447</v>
      </c>
      <c r="C182" s="39">
        <v>31.888000000000002</v>
      </c>
      <c r="D182" s="40">
        <v>8.6530000000000005</v>
      </c>
      <c r="E182" s="40">
        <v>170.821</v>
      </c>
      <c r="F182" s="40">
        <v>11.045999999999999</v>
      </c>
      <c r="G182" s="40">
        <v>2.2250000000000001</v>
      </c>
      <c r="H182" s="40">
        <v>140.84299999999999</v>
      </c>
      <c r="I182" s="40">
        <v>0</v>
      </c>
      <c r="J182" s="40">
        <v>0</v>
      </c>
      <c r="K182" s="40">
        <v>24.921599999999845</v>
      </c>
      <c r="L182" s="42">
        <f t="shared" si="5"/>
        <v>390.39759999999984</v>
      </c>
      <c r="N182" s="56">
        <v>20</v>
      </c>
    </row>
    <row r="183" spans="1:14" x14ac:dyDescent="0.2">
      <c r="A183" s="4">
        <f t="shared" si="4"/>
        <v>6</v>
      </c>
      <c r="B183" s="35">
        <v>41448</v>
      </c>
      <c r="C183" s="39">
        <v>24.350999999999999</v>
      </c>
      <c r="D183" s="40">
        <v>5.7460000000000004</v>
      </c>
      <c r="E183" s="40">
        <v>164.25200000000001</v>
      </c>
      <c r="F183" s="40">
        <v>9.64</v>
      </c>
      <c r="G183" s="40">
        <v>0</v>
      </c>
      <c r="H183" s="40">
        <v>122.40900000000001</v>
      </c>
      <c r="I183" s="40">
        <v>0</v>
      </c>
      <c r="J183" s="40">
        <v>0</v>
      </c>
      <c r="K183" s="40">
        <v>19.8</v>
      </c>
      <c r="L183" s="42">
        <f t="shared" si="5"/>
        <v>346.19800000000004</v>
      </c>
      <c r="N183" s="56">
        <v>18.600000000000001</v>
      </c>
    </row>
    <row r="184" spans="1:14" x14ac:dyDescent="0.2">
      <c r="A184" s="4">
        <f t="shared" si="4"/>
        <v>6</v>
      </c>
      <c r="B184" s="35">
        <v>41449</v>
      </c>
      <c r="C184" s="39">
        <v>33.11</v>
      </c>
      <c r="D184" s="40">
        <v>13.422000000000001</v>
      </c>
      <c r="E184" s="40">
        <v>180.30799999999999</v>
      </c>
      <c r="F184" s="40">
        <v>46.783999999999999</v>
      </c>
      <c r="G184" s="40">
        <v>0</v>
      </c>
      <c r="H184" s="40">
        <v>98.947000000000003</v>
      </c>
      <c r="I184" s="40">
        <v>0</v>
      </c>
      <c r="J184" s="40">
        <v>0</v>
      </c>
      <c r="K184" s="40">
        <v>28.089599999999997</v>
      </c>
      <c r="L184" s="42">
        <f t="shared" si="5"/>
        <v>400.66059999999999</v>
      </c>
      <c r="N184" s="56">
        <v>20.45</v>
      </c>
    </row>
    <row r="185" spans="1:14" x14ac:dyDescent="0.2">
      <c r="A185" s="4">
        <f t="shared" si="4"/>
        <v>6</v>
      </c>
      <c r="B185" s="35">
        <v>41450</v>
      </c>
      <c r="C185" s="39">
        <v>27.835000000000001</v>
      </c>
      <c r="D185" s="40">
        <v>2.391</v>
      </c>
      <c r="E185" s="40">
        <v>200.084</v>
      </c>
      <c r="F185" s="40">
        <v>38.252000000000002</v>
      </c>
      <c r="G185" s="40">
        <v>0.47699999999999998</v>
      </c>
      <c r="H185" s="40">
        <v>125.762</v>
      </c>
      <c r="I185" s="40">
        <v>0</v>
      </c>
      <c r="J185" s="40">
        <v>0</v>
      </c>
      <c r="K185" s="40">
        <v>14.995200000000001</v>
      </c>
      <c r="L185" s="42">
        <f t="shared" si="5"/>
        <v>409.7962</v>
      </c>
      <c r="N185" s="56">
        <v>20.7</v>
      </c>
    </row>
    <row r="186" spans="1:14" x14ac:dyDescent="0.2">
      <c r="A186" s="4">
        <f t="shared" si="4"/>
        <v>6</v>
      </c>
      <c r="B186" s="35">
        <v>41451</v>
      </c>
      <c r="C186" s="39">
        <v>49.774999999999999</v>
      </c>
      <c r="D186" s="40">
        <v>0</v>
      </c>
      <c r="E186" s="40">
        <v>186.08099999999999</v>
      </c>
      <c r="F186" s="40">
        <v>32.207000000000001</v>
      </c>
      <c r="G186" s="40">
        <v>4.2320000000000002</v>
      </c>
      <c r="H186" s="40">
        <v>133.98599999999999</v>
      </c>
      <c r="I186" s="40">
        <v>0</v>
      </c>
      <c r="J186" s="40">
        <v>0</v>
      </c>
      <c r="K186" s="40">
        <v>0</v>
      </c>
      <c r="L186" s="42">
        <f t="shared" si="5"/>
        <v>406.28100000000001</v>
      </c>
      <c r="N186" s="56">
        <v>19.7</v>
      </c>
    </row>
    <row r="187" spans="1:14" x14ac:dyDescent="0.2">
      <c r="A187" s="4">
        <f t="shared" si="4"/>
        <v>6</v>
      </c>
      <c r="B187" s="35">
        <v>41452</v>
      </c>
      <c r="C187" s="39">
        <v>43.232999999999997</v>
      </c>
      <c r="D187" s="40">
        <v>6.0209999999999999</v>
      </c>
      <c r="E187" s="40">
        <v>192.07400000000001</v>
      </c>
      <c r="F187" s="40">
        <v>8.3810000000000002</v>
      </c>
      <c r="G187" s="40">
        <v>0</v>
      </c>
      <c r="H187" s="40">
        <v>150.648</v>
      </c>
      <c r="I187" s="40">
        <v>0</v>
      </c>
      <c r="J187" s="40">
        <v>0</v>
      </c>
      <c r="K187" s="40">
        <v>0</v>
      </c>
      <c r="L187" s="42">
        <f t="shared" si="5"/>
        <v>400.35699999999997</v>
      </c>
      <c r="N187" s="56">
        <v>20.65</v>
      </c>
    </row>
    <row r="188" spans="1:14" x14ac:dyDescent="0.2">
      <c r="A188" s="4">
        <f t="shared" si="4"/>
        <v>6</v>
      </c>
      <c r="B188" s="35">
        <v>41453</v>
      </c>
      <c r="C188" s="39">
        <v>27.75</v>
      </c>
      <c r="D188" s="40">
        <v>19.87</v>
      </c>
      <c r="E188" s="40">
        <v>183.09200000000001</v>
      </c>
      <c r="F188" s="40">
        <v>15.363</v>
      </c>
      <c r="G188" s="40">
        <v>0</v>
      </c>
      <c r="H188" s="40">
        <v>149.37899999999999</v>
      </c>
      <c r="I188" s="40">
        <v>0</v>
      </c>
      <c r="J188" s="40">
        <v>0</v>
      </c>
      <c r="K188" s="40">
        <v>22.651199999999999</v>
      </c>
      <c r="L188" s="42">
        <f t="shared" si="5"/>
        <v>418.10520000000002</v>
      </c>
      <c r="N188" s="56">
        <v>19.649999999999999</v>
      </c>
    </row>
    <row r="189" spans="1:14" x14ac:dyDescent="0.2">
      <c r="A189" s="4">
        <f t="shared" si="4"/>
        <v>6</v>
      </c>
      <c r="B189" s="35">
        <v>41454</v>
      </c>
      <c r="C189" s="39">
        <v>26.867000000000001</v>
      </c>
      <c r="D189" s="40">
        <v>3.677</v>
      </c>
      <c r="E189" s="40">
        <v>153.86199999999999</v>
      </c>
      <c r="F189" s="40">
        <v>0</v>
      </c>
      <c r="G189" s="40">
        <v>0</v>
      </c>
      <c r="H189" s="40">
        <v>143.68100000000001</v>
      </c>
      <c r="I189" s="40">
        <v>0</v>
      </c>
      <c r="J189" s="40">
        <v>0</v>
      </c>
      <c r="K189" s="40">
        <v>25.502399999999913</v>
      </c>
      <c r="L189" s="42">
        <f t="shared" si="5"/>
        <v>353.5893999999999</v>
      </c>
      <c r="N189" s="56">
        <v>18.149999999999999</v>
      </c>
    </row>
    <row r="190" spans="1:14" x14ac:dyDescent="0.2">
      <c r="A190" s="4">
        <f t="shared" si="4"/>
        <v>6</v>
      </c>
      <c r="B190" s="35">
        <v>41455</v>
      </c>
      <c r="C190" s="39">
        <v>27.817</v>
      </c>
      <c r="D190" s="40">
        <v>0</v>
      </c>
      <c r="E190" s="40">
        <v>170.084</v>
      </c>
      <c r="F190" s="40">
        <v>20.116</v>
      </c>
      <c r="G190" s="40">
        <v>0</v>
      </c>
      <c r="H190" s="40">
        <v>96.251000000000005</v>
      </c>
      <c r="I190" s="40">
        <v>0</v>
      </c>
      <c r="J190" s="40">
        <v>0</v>
      </c>
      <c r="K190" s="40">
        <v>27.403199999999991</v>
      </c>
      <c r="L190" s="42">
        <f t="shared" si="5"/>
        <v>341.6712</v>
      </c>
      <c r="N190" s="56">
        <v>19.25</v>
      </c>
    </row>
    <row r="191" spans="1:14" x14ac:dyDescent="0.2">
      <c r="A191" s="4">
        <f t="shared" si="4"/>
        <v>7</v>
      </c>
      <c r="B191" s="35">
        <v>41456</v>
      </c>
      <c r="C191" s="39">
        <v>52.238</v>
      </c>
      <c r="D191" s="40">
        <v>3.2029999999999998</v>
      </c>
      <c r="E191" s="40">
        <v>172.59800000000001</v>
      </c>
      <c r="F191" s="40">
        <v>29.98</v>
      </c>
      <c r="G191" s="40">
        <v>0</v>
      </c>
      <c r="H191" s="40">
        <v>128.08799999999999</v>
      </c>
      <c r="I191" s="40">
        <v>0</v>
      </c>
      <c r="J191" s="40">
        <v>0</v>
      </c>
      <c r="K191" s="40">
        <v>30.993600000000026</v>
      </c>
      <c r="L191" s="42">
        <f t="shared" si="5"/>
        <v>417.10059999999999</v>
      </c>
      <c r="N191" s="56">
        <v>21.45</v>
      </c>
    </row>
    <row r="192" spans="1:14" x14ac:dyDescent="0.2">
      <c r="A192" s="4">
        <f t="shared" si="4"/>
        <v>7</v>
      </c>
      <c r="B192" s="35">
        <v>41457</v>
      </c>
      <c r="C192" s="39">
        <v>40.756999999999998</v>
      </c>
      <c r="D192" s="40">
        <v>0</v>
      </c>
      <c r="E192" s="40">
        <v>182.77199999999999</v>
      </c>
      <c r="F192" s="40">
        <v>11.851000000000001</v>
      </c>
      <c r="G192" s="40">
        <v>0</v>
      </c>
      <c r="H192" s="40">
        <v>149.411</v>
      </c>
      <c r="I192" s="40">
        <v>0.41299999999999998</v>
      </c>
      <c r="J192" s="40">
        <v>0</v>
      </c>
      <c r="K192" s="40">
        <v>32.260800000000074</v>
      </c>
      <c r="L192" s="42">
        <f t="shared" si="5"/>
        <v>417.46480000000008</v>
      </c>
      <c r="N192" s="56">
        <v>20.65</v>
      </c>
    </row>
    <row r="193" spans="1:14" x14ac:dyDescent="0.2">
      <c r="A193" s="4">
        <f t="shared" si="4"/>
        <v>7</v>
      </c>
      <c r="B193" s="35">
        <v>41458</v>
      </c>
      <c r="C193" s="39">
        <v>40.840000000000003</v>
      </c>
      <c r="D193" s="40">
        <v>1.431</v>
      </c>
      <c r="E193" s="40">
        <v>196.42500000000001</v>
      </c>
      <c r="F193" s="40">
        <v>15.808</v>
      </c>
      <c r="G193" s="40">
        <v>0</v>
      </c>
      <c r="H193" s="40">
        <v>149.07900000000001</v>
      </c>
      <c r="I193" s="40">
        <v>0</v>
      </c>
      <c r="J193" s="40">
        <v>0</v>
      </c>
      <c r="K193" s="40">
        <v>33.105599999999903</v>
      </c>
      <c r="L193" s="42">
        <f t="shared" si="5"/>
        <v>436.68859999999995</v>
      </c>
      <c r="N193" s="56">
        <v>21.4</v>
      </c>
    </row>
    <row r="194" spans="1:14" x14ac:dyDescent="0.2">
      <c r="A194" s="4">
        <f t="shared" si="4"/>
        <v>7</v>
      </c>
      <c r="B194" s="35">
        <v>41459</v>
      </c>
      <c r="C194" s="39">
        <v>40.073</v>
      </c>
      <c r="D194" s="40">
        <v>1.536</v>
      </c>
      <c r="E194" s="40">
        <v>188.53399999999999</v>
      </c>
      <c r="F194" s="40">
        <v>14.949</v>
      </c>
      <c r="G194" s="40">
        <v>0</v>
      </c>
      <c r="H194" s="40">
        <v>140.40299999999999</v>
      </c>
      <c r="I194" s="40">
        <v>0</v>
      </c>
      <c r="J194" s="40">
        <v>0</v>
      </c>
      <c r="K194" s="40">
        <v>37.329599999999964</v>
      </c>
      <c r="L194" s="42">
        <f t="shared" si="5"/>
        <v>422.82459999999998</v>
      </c>
      <c r="N194" s="56">
        <v>20.95</v>
      </c>
    </row>
    <row r="195" spans="1:14" x14ac:dyDescent="0.2">
      <c r="A195" s="4">
        <f t="shared" si="4"/>
        <v>7</v>
      </c>
      <c r="B195" s="35">
        <v>41460</v>
      </c>
      <c r="C195" s="39">
        <v>22.763000000000002</v>
      </c>
      <c r="D195" s="40">
        <v>0</v>
      </c>
      <c r="E195" s="40">
        <v>198.13</v>
      </c>
      <c r="F195" s="40">
        <v>51.906999999999996</v>
      </c>
      <c r="G195" s="40">
        <v>0.64100000000000001</v>
      </c>
      <c r="H195" s="40">
        <v>101.13</v>
      </c>
      <c r="I195" s="40">
        <v>0</v>
      </c>
      <c r="J195" s="40">
        <v>0</v>
      </c>
      <c r="K195" s="40">
        <v>48.048000000000116</v>
      </c>
      <c r="L195" s="42">
        <f t="shared" si="5"/>
        <v>422.61900000000014</v>
      </c>
      <c r="N195" s="56">
        <v>21.05</v>
      </c>
    </row>
    <row r="196" spans="1:14" x14ac:dyDescent="0.2">
      <c r="A196" s="4">
        <f t="shared" si="4"/>
        <v>7</v>
      </c>
      <c r="B196" s="35">
        <v>41461</v>
      </c>
      <c r="C196" s="39">
        <v>15.606999999999999</v>
      </c>
      <c r="D196" s="40">
        <v>0</v>
      </c>
      <c r="E196" s="40">
        <v>200.5</v>
      </c>
      <c r="F196" s="40">
        <v>74.147999999999996</v>
      </c>
      <c r="G196" s="40">
        <v>0</v>
      </c>
      <c r="H196" s="40">
        <v>67.257999999999996</v>
      </c>
      <c r="I196" s="40">
        <v>0</v>
      </c>
      <c r="J196" s="40">
        <v>0</v>
      </c>
      <c r="K196" s="40">
        <v>41.289599999999965</v>
      </c>
      <c r="L196" s="42">
        <f t="shared" si="5"/>
        <v>398.80259999999993</v>
      </c>
      <c r="N196" s="56">
        <v>19.899999999999999</v>
      </c>
    </row>
    <row r="197" spans="1:14" x14ac:dyDescent="0.2">
      <c r="A197" s="4">
        <f t="shared" si="4"/>
        <v>7</v>
      </c>
      <c r="B197" s="35">
        <v>41462</v>
      </c>
      <c r="C197" s="39">
        <v>11.936999999999999</v>
      </c>
      <c r="D197" s="40">
        <v>0</v>
      </c>
      <c r="E197" s="40">
        <v>184.45400000000001</v>
      </c>
      <c r="F197" s="40">
        <v>64.430999999999997</v>
      </c>
      <c r="G197" s="40">
        <v>5.1999999999999998E-2</v>
      </c>
      <c r="H197" s="40">
        <v>53.847000000000001</v>
      </c>
      <c r="I197" s="40">
        <v>0</v>
      </c>
      <c r="J197" s="40">
        <v>0</v>
      </c>
      <c r="K197" s="40">
        <v>43.031999999999883</v>
      </c>
      <c r="L197" s="42">
        <f t="shared" si="5"/>
        <v>357.75299999999987</v>
      </c>
      <c r="N197" s="56">
        <v>19.399999999999999</v>
      </c>
    </row>
    <row r="198" spans="1:14" x14ac:dyDescent="0.2">
      <c r="A198" s="4">
        <f t="shared" si="4"/>
        <v>7</v>
      </c>
      <c r="B198" s="35">
        <v>41463</v>
      </c>
      <c r="C198" s="39">
        <v>36.692999999999998</v>
      </c>
      <c r="D198" s="40">
        <v>0</v>
      </c>
      <c r="E198" s="40">
        <v>185.39699999999999</v>
      </c>
      <c r="F198" s="40">
        <v>92.58</v>
      </c>
      <c r="G198" s="40">
        <v>1.113</v>
      </c>
      <c r="H198" s="40">
        <v>41.826000000000001</v>
      </c>
      <c r="I198" s="40">
        <v>0</v>
      </c>
      <c r="J198" s="40">
        <v>0</v>
      </c>
      <c r="K198" s="40">
        <v>49.790399999999998</v>
      </c>
      <c r="L198" s="42">
        <f t="shared" si="5"/>
        <v>407.39939999999996</v>
      </c>
      <c r="N198" s="56">
        <v>21.05</v>
      </c>
    </row>
    <row r="199" spans="1:14" x14ac:dyDescent="0.2">
      <c r="A199" s="4">
        <f t="shared" si="4"/>
        <v>7</v>
      </c>
      <c r="B199" s="35">
        <v>41464</v>
      </c>
      <c r="C199" s="39">
        <v>35.798000000000002</v>
      </c>
      <c r="D199" s="40">
        <v>0</v>
      </c>
      <c r="E199" s="40">
        <v>177.797</v>
      </c>
      <c r="F199" s="40">
        <v>115.602</v>
      </c>
      <c r="G199" s="40">
        <v>6.7960000000000003</v>
      </c>
      <c r="H199" s="40">
        <v>38.985999999999997</v>
      </c>
      <c r="I199" s="40">
        <v>0</v>
      </c>
      <c r="J199" s="40">
        <v>0</v>
      </c>
      <c r="K199" s="40">
        <v>48.998400000000004</v>
      </c>
      <c r="L199" s="42">
        <f t="shared" si="5"/>
        <v>423.97739999999999</v>
      </c>
      <c r="N199" s="56">
        <v>21.45</v>
      </c>
    </row>
    <row r="200" spans="1:14" x14ac:dyDescent="0.2">
      <c r="A200" s="4">
        <f t="shared" si="4"/>
        <v>7</v>
      </c>
      <c r="B200" s="35">
        <v>41465</v>
      </c>
      <c r="C200" s="39">
        <v>26.402000000000001</v>
      </c>
      <c r="D200" s="40">
        <v>10.079000000000001</v>
      </c>
      <c r="E200" s="40">
        <v>175.59399999999999</v>
      </c>
      <c r="F200" s="40">
        <v>38.750999999999998</v>
      </c>
      <c r="G200" s="40">
        <v>3.0590000000000002</v>
      </c>
      <c r="H200" s="40">
        <v>120.974</v>
      </c>
      <c r="I200" s="40">
        <v>0</v>
      </c>
      <c r="J200" s="40">
        <v>0</v>
      </c>
      <c r="K200" s="40">
        <v>49.684800000000003</v>
      </c>
      <c r="L200" s="42">
        <f t="shared" si="5"/>
        <v>424.54379999999998</v>
      </c>
      <c r="N200" s="56">
        <v>21.05</v>
      </c>
    </row>
    <row r="201" spans="1:14" x14ac:dyDescent="0.2">
      <c r="A201" s="4">
        <f t="shared" si="4"/>
        <v>7</v>
      </c>
      <c r="B201" s="35">
        <v>41466</v>
      </c>
      <c r="C201" s="39">
        <v>18.061</v>
      </c>
      <c r="D201" s="40">
        <v>18.241</v>
      </c>
      <c r="E201" s="40">
        <v>174.94900000000001</v>
      </c>
      <c r="F201" s="40">
        <v>71.376999999999995</v>
      </c>
      <c r="G201" s="40">
        <v>0</v>
      </c>
      <c r="H201" s="40">
        <v>84.09</v>
      </c>
      <c r="I201" s="40">
        <v>0</v>
      </c>
      <c r="J201" s="40">
        <v>0</v>
      </c>
      <c r="K201" s="40">
        <v>56.443199999999997</v>
      </c>
      <c r="L201" s="42">
        <f t="shared" si="5"/>
        <v>423.16119999999995</v>
      </c>
      <c r="N201" s="56">
        <v>20.85</v>
      </c>
    </row>
    <row r="202" spans="1:14" x14ac:dyDescent="0.2">
      <c r="A202" s="4">
        <f t="shared" ref="A202:A265" si="6">+IF(ISBLANK($B202),"",MONTH($B202))</f>
        <v>7</v>
      </c>
      <c r="B202" s="35">
        <v>41467</v>
      </c>
      <c r="C202" s="39">
        <v>32.667999999999999</v>
      </c>
      <c r="D202" s="40">
        <v>9.9860000000000007</v>
      </c>
      <c r="E202" s="40">
        <v>172.066</v>
      </c>
      <c r="F202" s="40">
        <v>34.97</v>
      </c>
      <c r="G202" s="40">
        <v>0</v>
      </c>
      <c r="H202" s="40">
        <v>134.512</v>
      </c>
      <c r="I202" s="40">
        <v>0</v>
      </c>
      <c r="J202" s="40">
        <v>0</v>
      </c>
      <c r="K202" s="40">
        <v>43.7712</v>
      </c>
      <c r="L202" s="42">
        <f t="shared" ref="L202:L265" si="7">+SUM(C202:K202)</f>
        <v>427.97320000000002</v>
      </c>
      <c r="N202" s="56">
        <v>21.9</v>
      </c>
    </row>
    <row r="203" spans="1:14" x14ac:dyDescent="0.2">
      <c r="A203" s="4">
        <f t="shared" si="6"/>
        <v>7</v>
      </c>
      <c r="B203" s="35">
        <v>41468</v>
      </c>
      <c r="C203" s="39">
        <v>13.147</v>
      </c>
      <c r="D203" s="40">
        <v>17.361000000000001</v>
      </c>
      <c r="E203" s="40">
        <v>146.44499999999999</v>
      </c>
      <c r="F203" s="40">
        <v>4.6950000000000003</v>
      </c>
      <c r="G203" s="40">
        <v>0</v>
      </c>
      <c r="H203" s="40">
        <v>150.82</v>
      </c>
      <c r="I203" s="40">
        <v>0</v>
      </c>
      <c r="J203" s="40">
        <v>0</v>
      </c>
      <c r="K203" s="40">
        <v>47.308800000000005</v>
      </c>
      <c r="L203" s="42">
        <f t="shared" si="7"/>
        <v>379.77679999999998</v>
      </c>
      <c r="N203" s="56">
        <v>18.8</v>
      </c>
    </row>
    <row r="204" spans="1:14" x14ac:dyDescent="0.2">
      <c r="A204" s="4">
        <f t="shared" si="6"/>
        <v>7</v>
      </c>
      <c r="B204" s="35">
        <v>41469</v>
      </c>
      <c r="C204" s="39">
        <v>15.878</v>
      </c>
      <c r="D204" s="40">
        <v>4.4089999999999998</v>
      </c>
      <c r="E204" s="40">
        <v>144.64500000000001</v>
      </c>
      <c r="F204" s="40">
        <v>5.8040000000000003</v>
      </c>
      <c r="G204" s="40">
        <v>0</v>
      </c>
      <c r="H204" s="40">
        <v>127.24299999999999</v>
      </c>
      <c r="I204" s="40">
        <v>0</v>
      </c>
      <c r="J204" s="40">
        <v>0</v>
      </c>
      <c r="K204" s="40">
        <v>44.140800000000006</v>
      </c>
      <c r="L204" s="42">
        <f t="shared" si="7"/>
        <v>342.11980000000005</v>
      </c>
      <c r="N204" s="56">
        <v>18.2</v>
      </c>
    </row>
    <row r="205" spans="1:14" x14ac:dyDescent="0.2">
      <c r="A205" s="4">
        <f t="shared" si="6"/>
        <v>7</v>
      </c>
      <c r="B205" s="35">
        <v>41470</v>
      </c>
      <c r="C205" s="39">
        <v>18.145</v>
      </c>
      <c r="D205" s="40">
        <v>33.155000000000001</v>
      </c>
      <c r="E205" s="40">
        <v>141.37899999999999</v>
      </c>
      <c r="F205" s="40">
        <v>9.9870000000000001</v>
      </c>
      <c r="G205" s="40">
        <v>0</v>
      </c>
      <c r="H205" s="40">
        <v>128.69300000000001</v>
      </c>
      <c r="I205" s="40">
        <v>0</v>
      </c>
      <c r="J205" s="40">
        <v>0</v>
      </c>
      <c r="K205" s="40">
        <v>52.324800000000003</v>
      </c>
      <c r="L205" s="42">
        <f t="shared" si="7"/>
        <v>383.68379999999996</v>
      </c>
      <c r="N205" s="56">
        <v>19.55</v>
      </c>
    </row>
    <row r="206" spans="1:14" x14ac:dyDescent="0.2">
      <c r="A206" s="4">
        <f t="shared" si="6"/>
        <v>7</v>
      </c>
      <c r="B206" s="35">
        <v>41471</v>
      </c>
      <c r="C206" s="39">
        <v>21.131</v>
      </c>
      <c r="D206" s="40">
        <v>5.1559999999999997</v>
      </c>
      <c r="E206" s="40">
        <v>136.03700000000001</v>
      </c>
      <c r="F206" s="40">
        <v>0</v>
      </c>
      <c r="G206" s="40">
        <v>0</v>
      </c>
      <c r="H206" s="40">
        <v>151.53299999999999</v>
      </c>
      <c r="I206" s="40">
        <v>0</v>
      </c>
      <c r="J206" s="40">
        <v>0</v>
      </c>
      <c r="K206" s="40">
        <v>38.596800000000002</v>
      </c>
      <c r="L206" s="42">
        <f t="shared" si="7"/>
        <v>352.4538</v>
      </c>
      <c r="N206" s="56">
        <v>18.149999999999999</v>
      </c>
    </row>
    <row r="207" spans="1:14" x14ac:dyDescent="0.2">
      <c r="A207" s="4">
        <f t="shared" si="6"/>
        <v>7</v>
      </c>
      <c r="B207" s="35">
        <v>41472</v>
      </c>
      <c r="C207" s="39">
        <v>65.055999999999997</v>
      </c>
      <c r="D207" s="40">
        <v>12.1</v>
      </c>
      <c r="E207" s="40">
        <v>135.98099999999999</v>
      </c>
      <c r="F207" s="40">
        <v>11.975</v>
      </c>
      <c r="G207" s="40">
        <v>0</v>
      </c>
      <c r="H207" s="40">
        <v>138.76</v>
      </c>
      <c r="I207" s="40">
        <v>0</v>
      </c>
      <c r="J207" s="40">
        <v>0</v>
      </c>
      <c r="K207" s="40">
        <v>44.404800000000002</v>
      </c>
      <c r="L207" s="42">
        <f t="shared" si="7"/>
        <v>408.27679999999998</v>
      </c>
      <c r="N207" s="56">
        <v>20.95</v>
      </c>
    </row>
    <row r="208" spans="1:14" x14ac:dyDescent="0.2">
      <c r="A208" s="4">
        <f t="shared" si="6"/>
        <v>7</v>
      </c>
      <c r="B208" s="35">
        <v>41473</v>
      </c>
      <c r="C208" s="39">
        <v>49.110999999999997</v>
      </c>
      <c r="D208" s="40">
        <v>0</v>
      </c>
      <c r="E208" s="40">
        <v>157.03700000000001</v>
      </c>
      <c r="F208" s="40">
        <v>58.813000000000002</v>
      </c>
      <c r="G208" s="40">
        <v>0.56499999999999995</v>
      </c>
      <c r="H208" s="40">
        <v>89.896000000000001</v>
      </c>
      <c r="I208" s="40">
        <v>0</v>
      </c>
      <c r="J208" s="40">
        <v>0</v>
      </c>
      <c r="K208" s="40">
        <v>40.444800000000001</v>
      </c>
      <c r="L208" s="42">
        <f t="shared" si="7"/>
        <v>395.86680000000001</v>
      </c>
      <c r="N208" s="56">
        <v>20.8</v>
      </c>
    </row>
    <row r="209" spans="1:14" x14ac:dyDescent="0.2">
      <c r="A209" s="4">
        <f t="shared" si="6"/>
        <v>7</v>
      </c>
      <c r="B209" s="35">
        <v>41474</v>
      </c>
      <c r="C209" s="39">
        <v>33.5</v>
      </c>
      <c r="D209" s="40">
        <v>11.484999999999999</v>
      </c>
      <c r="E209" s="40">
        <v>172.756</v>
      </c>
      <c r="F209" s="40">
        <v>83.994</v>
      </c>
      <c r="G209" s="40">
        <v>0</v>
      </c>
      <c r="H209" s="40">
        <v>66.099000000000004</v>
      </c>
      <c r="I209" s="40">
        <v>0</v>
      </c>
      <c r="J209" s="40">
        <v>0</v>
      </c>
      <c r="K209" s="40">
        <v>38.6496</v>
      </c>
      <c r="L209" s="42">
        <f t="shared" si="7"/>
        <v>406.48360000000002</v>
      </c>
      <c r="N209" s="56">
        <v>19.600000000000001</v>
      </c>
    </row>
    <row r="210" spans="1:14" x14ac:dyDescent="0.2">
      <c r="A210" s="4">
        <f t="shared" si="6"/>
        <v>7</v>
      </c>
      <c r="B210" s="35">
        <v>41475</v>
      </c>
      <c r="C210" s="39">
        <v>22.292000000000002</v>
      </c>
      <c r="D210" s="40">
        <v>0</v>
      </c>
      <c r="E210" s="40">
        <v>183.77099999999999</v>
      </c>
      <c r="F210" s="40">
        <v>75.858000000000004</v>
      </c>
      <c r="G210" s="40">
        <v>0</v>
      </c>
      <c r="H210" s="40">
        <v>59.051000000000002</v>
      </c>
      <c r="I210" s="40">
        <v>0</v>
      </c>
      <c r="J210" s="40">
        <v>0</v>
      </c>
      <c r="K210" s="40">
        <v>38.596800000000002</v>
      </c>
      <c r="L210" s="42">
        <f t="shared" si="7"/>
        <v>379.56880000000001</v>
      </c>
      <c r="N210" s="56">
        <v>18.75</v>
      </c>
    </row>
    <row r="211" spans="1:14" x14ac:dyDescent="0.2">
      <c r="A211" s="4">
        <f t="shared" si="6"/>
        <v>7</v>
      </c>
      <c r="B211" s="35">
        <v>41476</v>
      </c>
      <c r="C211" s="39">
        <v>12.444000000000001</v>
      </c>
      <c r="D211" s="40">
        <v>0</v>
      </c>
      <c r="E211" s="40">
        <v>183.99100000000001</v>
      </c>
      <c r="F211" s="40">
        <v>74.165000000000006</v>
      </c>
      <c r="G211" s="40">
        <v>1.097</v>
      </c>
      <c r="H211" s="40">
        <v>39.465000000000003</v>
      </c>
      <c r="I211" s="40">
        <v>0</v>
      </c>
      <c r="J211" s="40">
        <v>0</v>
      </c>
      <c r="K211" s="40">
        <v>33.052800000000005</v>
      </c>
      <c r="L211" s="42">
        <f t="shared" si="7"/>
        <v>344.21480000000003</v>
      </c>
      <c r="N211" s="56">
        <v>18.149999999999999</v>
      </c>
    </row>
    <row r="212" spans="1:14" x14ac:dyDescent="0.2">
      <c r="A212" s="4">
        <f t="shared" si="6"/>
        <v>7</v>
      </c>
      <c r="B212" s="35">
        <v>41477</v>
      </c>
      <c r="C212" s="39">
        <v>19.343</v>
      </c>
      <c r="D212" s="40">
        <v>33.476999999999997</v>
      </c>
      <c r="E212" s="40">
        <v>182.21</v>
      </c>
      <c r="F212" s="40">
        <v>86.010999999999996</v>
      </c>
      <c r="G212" s="40">
        <v>5.2060000000000004</v>
      </c>
      <c r="H212" s="40">
        <v>30.379000000000001</v>
      </c>
      <c r="I212" s="40">
        <v>0</v>
      </c>
      <c r="J212" s="40">
        <v>0</v>
      </c>
      <c r="K212" s="40">
        <v>36.590400000000002</v>
      </c>
      <c r="L212" s="42">
        <f t="shared" si="7"/>
        <v>393.21640000000002</v>
      </c>
      <c r="N212" s="56">
        <v>20</v>
      </c>
    </row>
    <row r="213" spans="1:14" x14ac:dyDescent="0.2">
      <c r="A213" s="4">
        <f t="shared" si="6"/>
        <v>7</v>
      </c>
      <c r="B213" s="35">
        <v>41478</v>
      </c>
      <c r="C213" s="39">
        <v>15.83</v>
      </c>
      <c r="D213" s="40">
        <v>38.356000000000002</v>
      </c>
      <c r="E213" s="40">
        <v>173.869</v>
      </c>
      <c r="F213" s="40">
        <v>102.498</v>
      </c>
      <c r="G213" s="40">
        <v>1.1990000000000001</v>
      </c>
      <c r="H213" s="40">
        <v>29.582999999999998</v>
      </c>
      <c r="I213" s="40">
        <v>0</v>
      </c>
      <c r="J213" s="40">
        <v>0</v>
      </c>
      <c r="K213" s="40">
        <v>35.587199999999996</v>
      </c>
      <c r="L213" s="42">
        <f t="shared" si="7"/>
        <v>396.92220000000003</v>
      </c>
      <c r="N213" s="56">
        <v>19.5</v>
      </c>
    </row>
    <row r="214" spans="1:14" x14ac:dyDescent="0.2">
      <c r="A214" s="4">
        <f t="shared" si="6"/>
        <v>7</v>
      </c>
      <c r="B214" s="35">
        <v>41479</v>
      </c>
      <c r="C214" s="39">
        <v>12.895</v>
      </c>
      <c r="D214" s="40">
        <v>39.326000000000001</v>
      </c>
      <c r="E214" s="40">
        <v>178.965</v>
      </c>
      <c r="F214" s="40">
        <v>93.143000000000001</v>
      </c>
      <c r="G214" s="40">
        <v>3.8220000000000001</v>
      </c>
      <c r="H214" s="40">
        <v>39.820999999999998</v>
      </c>
      <c r="I214" s="40">
        <v>0</v>
      </c>
      <c r="J214" s="40">
        <v>0</v>
      </c>
      <c r="K214" s="40">
        <v>34.32</v>
      </c>
      <c r="L214" s="42">
        <f t="shared" si="7"/>
        <v>402.29199999999997</v>
      </c>
      <c r="N214" s="56">
        <v>20</v>
      </c>
    </row>
    <row r="215" spans="1:14" x14ac:dyDescent="0.2">
      <c r="A215" s="4">
        <f t="shared" si="6"/>
        <v>7</v>
      </c>
      <c r="B215" s="35">
        <v>41480</v>
      </c>
      <c r="C215" s="39">
        <v>25.515999999999998</v>
      </c>
      <c r="D215" s="40">
        <v>18.454000000000001</v>
      </c>
      <c r="E215" s="40">
        <v>168.59700000000001</v>
      </c>
      <c r="F215" s="40">
        <v>16.693999999999999</v>
      </c>
      <c r="G215" s="40">
        <v>0</v>
      </c>
      <c r="H215" s="40">
        <v>139.911</v>
      </c>
      <c r="I215" s="40">
        <v>0</v>
      </c>
      <c r="J215" s="40">
        <v>0</v>
      </c>
      <c r="K215" s="40">
        <v>36.220800000000075</v>
      </c>
      <c r="L215" s="42">
        <f t="shared" si="7"/>
        <v>405.39280000000008</v>
      </c>
      <c r="N215" s="56">
        <v>19.7</v>
      </c>
    </row>
    <row r="216" spans="1:14" x14ac:dyDescent="0.2">
      <c r="A216" s="4">
        <f t="shared" si="6"/>
        <v>7</v>
      </c>
      <c r="B216" s="35">
        <v>41481</v>
      </c>
      <c r="C216" s="39">
        <v>30.177</v>
      </c>
      <c r="D216" s="40">
        <v>21.507000000000001</v>
      </c>
      <c r="E216" s="40">
        <v>156.50899999999999</v>
      </c>
      <c r="F216" s="40">
        <v>67.933999999999997</v>
      </c>
      <c r="G216" s="40">
        <v>0</v>
      </c>
      <c r="H216" s="40">
        <v>81.768000000000001</v>
      </c>
      <c r="I216" s="40">
        <v>0</v>
      </c>
      <c r="J216" s="40">
        <v>0</v>
      </c>
      <c r="K216" s="40">
        <v>30.518399999999858</v>
      </c>
      <c r="L216" s="42">
        <f t="shared" si="7"/>
        <v>388.41339999999985</v>
      </c>
      <c r="N216" s="56">
        <v>19.5</v>
      </c>
    </row>
    <row r="217" spans="1:14" x14ac:dyDescent="0.2">
      <c r="A217" s="4">
        <f t="shared" si="6"/>
        <v>7</v>
      </c>
      <c r="B217" s="35">
        <v>41482</v>
      </c>
      <c r="C217" s="39">
        <v>27.071999999999999</v>
      </c>
      <c r="D217" s="40">
        <v>20.526</v>
      </c>
      <c r="E217" s="40">
        <v>160.678</v>
      </c>
      <c r="F217" s="40">
        <v>97.650999999999996</v>
      </c>
      <c r="G217" s="40">
        <v>0</v>
      </c>
      <c r="H217" s="40">
        <v>47.082000000000001</v>
      </c>
      <c r="I217" s="40">
        <v>0</v>
      </c>
      <c r="J217" s="40">
        <v>0</v>
      </c>
      <c r="K217" s="40">
        <v>25.502400000000215</v>
      </c>
      <c r="L217" s="42">
        <f t="shared" si="7"/>
        <v>378.51140000000021</v>
      </c>
      <c r="N217" s="56">
        <v>18.7</v>
      </c>
    </row>
    <row r="218" spans="1:14" x14ac:dyDescent="0.2">
      <c r="A218" s="4">
        <f t="shared" si="6"/>
        <v>7</v>
      </c>
      <c r="B218" s="35">
        <v>41483</v>
      </c>
      <c r="C218" s="39">
        <v>22.216999999999999</v>
      </c>
      <c r="D218" s="40">
        <v>5.6689999999999996</v>
      </c>
      <c r="E218" s="40">
        <v>124.794</v>
      </c>
      <c r="F218" s="40">
        <v>73.120999999999995</v>
      </c>
      <c r="G218" s="40">
        <v>3.9420000000000002</v>
      </c>
      <c r="H218" s="40">
        <v>39.225999999999999</v>
      </c>
      <c r="I218" s="40">
        <v>0</v>
      </c>
      <c r="J218" s="40">
        <v>0</v>
      </c>
      <c r="K218" s="40">
        <v>17.5824</v>
      </c>
      <c r="L218" s="42">
        <f t="shared" si="7"/>
        <v>286.5514</v>
      </c>
      <c r="N218" s="56">
        <v>17.3</v>
      </c>
    </row>
    <row r="219" spans="1:14" x14ac:dyDescent="0.2">
      <c r="A219" s="4">
        <f t="shared" si="6"/>
        <v>7</v>
      </c>
      <c r="B219" s="35">
        <v>41484</v>
      </c>
      <c r="C219" s="39">
        <v>44.738</v>
      </c>
      <c r="D219" s="40">
        <v>0</v>
      </c>
      <c r="E219" s="40">
        <v>194.81100000000001</v>
      </c>
      <c r="F219" s="40">
        <v>82.197999999999993</v>
      </c>
      <c r="G219" s="40">
        <v>4.2750000000000004</v>
      </c>
      <c r="H219" s="40">
        <v>40.006999999999998</v>
      </c>
      <c r="I219" s="40">
        <v>0</v>
      </c>
      <c r="J219" s="40">
        <v>0</v>
      </c>
      <c r="K219" s="40">
        <v>25.185599999999905</v>
      </c>
      <c r="L219" s="42">
        <f t="shared" si="7"/>
        <v>391.2145999999999</v>
      </c>
      <c r="N219" s="56">
        <v>20</v>
      </c>
    </row>
    <row r="220" spans="1:14" x14ac:dyDescent="0.2">
      <c r="A220" s="4">
        <f t="shared" si="6"/>
        <v>7</v>
      </c>
      <c r="B220" s="35">
        <v>41485</v>
      </c>
      <c r="C220" s="39">
        <v>55.277000000000001</v>
      </c>
      <c r="D220" s="40">
        <v>1.2609999999999999</v>
      </c>
      <c r="E220" s="40">
        <v>189.75</v>
      </c>
      <c r="F220" s="40">
        <v>90.8</v>
      </c>
      <c r="G220" s="40">
        <v>2.2799999999999998</v>
      </c>
      <c r="H220" s="40">
        <v>41.621000000000002</v>
      </c>
      <c r="I220" s="40">
        <v>0</v>
      </c>
      <c r="J220" s="40">
        <v>0</v>
      </c>
      <c r="K220" s="40">
        <v>20.486399999999975</v>
      </c>
      <c r="L220" s="42">
        <f t="shared" si="7"/>
        <v>401.47539999999992</v>
      </c>
      <c r="N220" s="56">
        <v>20.05</v>
      </c>
    </row>
    <row r="221" spans="1:14" x14ac:dyDescent="0.2">
      <c r="A221" s="4">
        <f t="shared" si="6"/>
        <v>7</v>
      </c>
      <c r="B221" s="35">
        <v>41486</v>
      </c>
      <c r="C221" s="39">
        <v>41.661000000000001</v>
      </c>
      <c r="D221" s="40">
        <v>13.131</v>
      </c>
      <c r="E221" s="40">
        <v>208.21100000000001</v>
      </c>
      <c r="F221" s="40">
        <v>104.292</v>
      </c>
      <c r="G221" s="40">
        <v>0</v>
      </c>
      <c r="H221" s="40">
        <v>36.155000000000001</v>
      </c>
      <c r="I221" s="40">
        <v>0</v>
      </c>
      <c r="J221" s="40">
        <v>0</v>
      </c>
      <c r="K221" s="40">
        <v>5.2272000000000478</v>
      </c>
      <c r="L221" s="42">
        <f t="shared" si="7"/>
        <v>408.67720000000008</v>
      </c>
      <c r="N221" s="56">
        <v>20.65</v>
      </c>
    </row>
    <row r="222" spans="1:14" x14ac:dyDescent="0.2">
      <c r="A222" s="4">
        <f t="shared" si="6"/>
        <v>8</v>
      </c>
      <c r="B222" s="35">
        <v>41487</v>
      </c>
      <c r="C222" s="39">
        <v>24.326000000000001</v>
      </c>
      <c r="D222" s="40">
        <v>12.657999999999999</v>
      </c>
      <c r="E222" s="40">
        <v>189.73599999999999</v>
      </c>
      <c r="F222" s="40">
        <v>113.27500000000001</v>
      </c>
      <c r="G222" s="40">
        <v>0</v>
      </c>
      <c r="H222" s="40">
        <v>26.245999999999999</v>
      </c>
      <c r="I222" s="40">
        <v>0</v>
      </c>
      <c r="J222" s="40">
        <v>0</v>
      </c>
      <c r="K222" s="40">
        <v>24.235200000000169</v>
      </c>
      <c r="L222" s="42">
        <f t="shared" si="7"/>
        <v>390.47620000000018</v>
      </c>
      <c r="N222" s="56">
        <v>19.350000000000001</v>
      </c>
    </row>
    <row r="223" spans="1:14" x14ac:dyDescent="0.2">
      <c r="A223" s="4">
        <f t="shared" si="6"/>
        <v>8</v>
      </c>
      <c r="B223" s="35">
        <v>41488</v>
      </c>
      <c r="C223" s="39">
        <v>29.859000000000002</v>
      </c>
      <c r="D223" s="40">
        <v>0</v>
      </c>
      <c r="E223" s="40">
        <v>189.38300000000001</v>
      </c>
      <c r="F223" s="40">
        <v>113.414</v>
      </c>
      <c r="G223" s="40">
        <v>0</v>
      </c>
      <c r="H223" s="40">
        <v>26.652999999999999</v>
      </c>
      <c r="I223" s="40">
        <v>0</v>
      </c>
      <c r="J223" s="40">
        <v>0</v>
      </c>
      <c r="K223" s="40">
        <v>24.023999999999759</v>
      </c>
      <c r="L223" s="42">
        <f t="shared" si="7"/>
        <v>383.3329999999998</v>
      </c>
      <c r="N223" s="56">
        <v>19.55</v>
      </c>
    </row>
    <row r="224" spans="1:14" x14ac:dyDescent="0.2">
      <c r="A224" s="4">
        <f t="shared" si="6"/>
        <v>8</v>
      </c>
      <c r="B224" s="35">
        <v>41489</v>
      </c>
      <c r="C224" s="39">
        <v>24.888999999999999</v>
      </c>
      <c r="D224" s="40">
        <v>2.4729999999999999</v>
      </c>
      <c r="E224" s="40">
        <v>178.11500000000001</v>
      </c>
      <c r="F224" s="40">
        <v>73.524000000000001</v>
      </c>
      <c r="G224" s="40">
        <v>0</v>
      </c>
      <c r="H224" s="40">
        <v>71.822000000000003</v>
      </c>
      <c r="I224" s="40">
        <v>0</v>
      </c>
      <c r="J224" s="40">
        <v>0</v>
      </c>
      <c r="K224" s="40">
        <v>22.492799999999999</v>
      </c>
      <c r="L224" s="42">
        <f t="shared" si="7"/>
        <v>373.31579999999997</v>
      </c>
      <c r="N224" s="56">
        <v>18.5</v>
      </c>
    </row>
    <row r="225" spans="1:24" x14ac:dyDescent="0.2">
      <c r="A225" s="4">
        <f t="shared" si="6"/>
        <v>8</v>
      </c>
      <c r="B225" s="35">
        <v>41490</v>
      </c>
      <c r="C225" s="39">
        <v>34.195999999999998</v>
      </c>
      <c r="D225" s="40">
        <v>0</v>
      </c>
      <c r="E225" s="40">
        <v>159.30199999999999</v>
      </c>
      <c r="F225" s="40">
        <v>36.1</v>
      </c>
      <c r="G225" s="40">
        <v>0</v>
      </c>
      <c r="H225" s="40">
        <v>90.372</v>
      </c>
      <c r="I225" s="40">
        <v>0</v>
      </c>
      <c r="J225" s="40">
        <v>0</v>
      </c>
      <c r="K225" s="40">
        <v>24.1296</v>
      </c>
      <c r="L225" s="42">
        <f t="shared" si="7"/>
        <v>344.09959999999995</v>
      </c>
      <c r="N225" s="57">
        <v>18.75</v>
      </c>
      <c r="O225" s="7"/>
      <c r="P225" s="7"/>
      <c r="Q225" s="7"/>
      <c r="R225" s="7"/>
      <c r="S225" s="7"/>
      <c r="T225" s="7"/>
      <c r="U225" s="7"/>
      <c r="V225" s="7"/>
      <c r="W225" s="7"/>
      <c r="X225" s="7"/>
    </row>
    <row r="226" spans="1:24" x14ac:dyDescent="0.2">
      <c r="A226" s="4">
        <f t="shared" si="6"/>
        <v>8</v>
      </c>
      <c r="B226" s="35">
        <v>41491</v>
      </c>
      <c r="C226" s="39">
        <v>31.83</v>
      </c>
      <c r="D226" s="40">
        <v>13.522</v>
      </c>
      <c r="E226" s="40">
        <v>173.91499999999999</v>
      </c>
      <c r="F226" s="40">
        <v>47.576000000000001</v>
      </c>
      <c r="G226" s="40">
        <v>0</v>
      </c>
      <c r="H226" s="40">
        <v>92.069000000000003</v>
      </c>
      <c r="I226" s="40">
        <v>0</v>
      </c>
      <c r="J226" s="40">
        <v>0.30599999999999999</v>
      </c>
      <c r="K226" s="40">
        <v>25.2912</v>
      </c>
      <c r="L226" s="42">
        <f t="shared" si="7"/>
        <v>384.50920000000002</v>
      </c>
      <c r="N226" s="57">
        <v>19.350000000000001</v>
      </c>
      <c r="O226" s="7"/>
      <c r="P226" s="7"/>
      <c r="Q226" s="7"/>
      <c r="R226" s="7"/>
      <c r="S226" s="7"/>
      <c r="T226" s="7"/>
      <c r="U226" s="7"/>
      <c r="V226" s="7"/>
      <c r="W226" s="7"/>
      <c r="X226" s="7"/>
    </row>
    <row r="227" spans="1:24" x14ac:dyDescent="0.2">
      <c r="A227" s="4">
        <f t="shared" si="6"/>
        <v>8</v>
      </c>
      <c r="B227" s="35">
        <v>41492</v>
      </c>
      <c r="C227" s="39">
        <v>40.466000000000001</v>
      </c>
      <c r="D227" s="40">
        <v>0</v>
      </c>
      <c r="E227" s="40">
        <v>183.17500000000001</v>
      </c>
      <c r="F227" s="40">
        <v>12.420999999999999</v>
      </c>
      <c r="G227" s="40">
        <v>0</v>
      </c>
      <c r="H227" s="40">
        <v>147.08500000000001</v>
      </c>
      <c r="I227" s="40">
        <v>0</v>
      </c>
      <c r="J227" s="40">
        <v>0.372</v>
      </c>
      <c r="K227" s="40">
        <v>25.2912</v>
      </c>
      <c r="L227" s="42">
        <f t="shared" si="7"/>
        <v>408.81020000000007</v>
      </c>
      <c r="N227" s="57">
        <v>20.05</v>
      </c>
      <c r="O227" s="7"/>
      <c r="P227" s="7"/>
      <c r="Q227" s="7"/>
      <c r="R227" s="7"/>
      <c r="S227" s="7"/>
      <c r="T227" s="7"/>
      <c r="U227" s="7"/>
      <c r="V227" s="7"/>
      <c r="W227" s="7"/>
      <c r="X227" s="7"/>
    </row>
    <row r="228" spans="1:24" x14ac:dyDescent="0.2">
      <c r="A228" s="4">
        <f t="shared" si="6"/>
        <v>8</v>
      </c>
      <c r="B228" s="35">
        <v>41493</v>
      </c>
      <c r="C228" s="39">
        <v>43.134</v>
      </c>
      <c r="D228" s="40">
        <v>23.724</v>
      </c>
      <c r="E228" s="40">
        <v>159.636</v>
      </c>
      <c r="F228" s="40">
        <v>16.149000000000001</v>
      </c>
      <c r="G228" s="40">
        <v>0.74</v>
      </c>
      <c r="H228" s="40">
        <v>147.393</v>
      </c>
      <c r="I228" s="40">
        <v>0</v>
      </c>
      <c r="J228" s="40">
        <v>0</v>
      </c>
      <c r="K228" s="40">
        <v>19.588799999999999</v>
      </c>
      <c r="L228" s="42">
        <f t="shared" si="7"/>
        <v>410.3648</v>
      </c>
      <c r="N228" s="57">
        <v>20.05</v>
      </c>
      <c r="O228" s="7"/>
      <c r="P228" s="7"/>
      <c r="Q228" s="7"/>
      <c r="R228" s="7"/>
      <c r="S228" s="7"/>
      <c r="T228" s="7"/>
      <c r="U228" s="7"/>
      <c r="V228" s="7"/>
      <c r="W228" s="7"/>
      <c r="X228" s="7"/>
    </row>
    <row r="229" spans="1:24" x14ac:dyDescent="0.2">
      <c r="A229" s="4">
        <f t="shared" si="6"/>
        <v>8</v>
      </c>
      <c r="B229" s="35">
        <v>41494</v>
      </c>
      <c r="C229" s="39">
        <v>30.331</v>
      </c>
      <c r="D229" s="40">
        <v>20.765000000000001</v>
      </c>
      <c r="E229" s="40">
        <v>170.59700000000001</v>
      </c>
      <c r="F229" s="40">
        <v>46.921999999999997</v>
      </c>
      <c r="G229" s="40">
        <v>0</v>
      </c>
      <c r="H229" s="40">
        <v>104.523</v>
      </c>
      <c r="I229" s="40">
        <v>0</v>
      </c>
      <c r="J229" s="40">
        <v>0</v>
      </c>
      <c r="K229" s="40">
        <v>22.281600000000143</v>
      </c>
      <c r="L229" s="42">
        <f t="shared" si="7"/>
        <v>395.41960000000017</v>
      </c>
      <c r="N229" s="57">
        <v>19.649999999999999</v>
      </c>
      <c r="O229" s="7"/>
      <c r="P229" s="7"/>
      <c r="Q229" s="7"/>
      <c r="R229" s="7"/>
      <c r="S229" s="7"/>
      <c r="T229" s="7"/>
      <c r="U229" s="7"/>
      <c r="V229" s="7"/>
      <c r="W229" s="7"/>
      <c r="X229" s="7"/>
    </row>
    <row r="230" spans="1:24" x14ac:dyDescent="0.2">
      <c r="A230" s="4">
        <f t="shared" si="6"/>
        <v>8</v>
      </c>
      <c r="B230" s="35">
        <v>41495</v>
      </c>
      <c r="C230" s="39">
        <v>38.975000000000001</v>
      </c>
      <c r="D230" s="40">
        <v>20.978999999999999</v>
      </c>
      <c r="E230" s="40">
        <v>168.99799999999999</v>
      </c>
      <c r="F230" s="40">
        <v>71.415000000000006</v>
      </c>
      <c r="G230" s="40">
        <v>0</v>
      </c>
      <c r="H230" s="40">
        <v>84.042000000000002</v>
      </c>
      <c r="I230" s="40">
        <v>0</v>
      </c>
      <c r="J230" s="40">
        <v>8.2000000000000003E-2</v>
      </c>
      <c r="K230" s="40">
        <v>20.380800000000072</v>
      </c>
      <c r="L230" s="42">
        <f t="shared" si="7"/>
        <v>404.87180000000006</v>
      </c>
      <c r="N230" s="57">
        <v>19.899999999999999</v>
      </c>
      <c r="O230" s="7"/>
      <c r="P230" s="7"/>
      <c r="Q230" s="7"/>
      <c r="R230" s="7"/>
      <c r="S230" s="7"/>
      <c r="T230" s="7"/>
      <c r="U230" s="7"/>
      <c r="V230" s="7"/>
      <c r="W230" s="7"/>
      <c r="X230" s="7"/>
    </row>
    <row r="231" spans="1:24" x14ac:dyDescent="0.2">
      <c r="A231" s="4">
        <f t="shared" si="6"/>
        <v>8</v>
      </c>
      <c r="B231" s="35">
        <v>41496</v>
      </c>
      <c r="C231" s="39">
        <v>14.05</v>
      </c>
      <c r="D231" s="40">
        <v>24.068999999999999</v>
      </c>
      <c r="E231" s="40">
        <v>159.702</v>
      </c>
      <c r="F231" s="40">
        <v>4.7060000000000004</v>
      </c>
      <c r="G231" s="40">
        <v>0</v>
      </c>
      <c r="H231" s="40">
        <v>152.732</v>
      </c>
      <c r="I231" s="40">
        <v>0</v>
      </c>
      <c r="J231" s="40">
        <v>0</v>
      </c>
      <c r="K231" s="40">
        <v>26.875199999999566</v>
      </c>
      <c r="L231" s="42">
        <f t="shared" si="7"/>
        <v>382.13419999999957</v>
      </c>
      <c r="N231" s="57">
        <v>19.2</v>
      </c>
      <c r="O231" s="7"/>
      <c r="P231" s="7"/>
      <c r="Q231" s="7"/>
      <c r="R231" s="7"/>
      <c r="S231" s="7"/>
      <c r="T231" s="7"/>
      <c r="U231" s="7"/>
      <c r="V231" s="7"/>
      <c r="W231" s="7"/>
      <c r="X231" s="7"/>
    </row>
    <row r="232" spans="1:24" x14ac:dyDescent="0.2">
      <c r="A232" s="4">
        <f t="shared" si="6"/>
        <v>8</v>
      </c>
      <c r="B232" s="35">
        <v>41497</v>
      </c>
      <c r="C232" s="39">
        <v>16.632000000000001</v>
      </c>
      <c r="D232" s="40">
        <v>3.56</v>
      </c>
      <c r="E232" s="40">
        <v>142.71799999999999</v>
      </c>
      <c r="F232" s="40">
        <v>0</v>
      </c>
      <c r="G232" s="40">
        <v>0</v>
      </c>
      <c r="H232" s="40">
        <v>145.29</v>
      </c>
      <c r="I232" s="40">
        <v>0</v>
      </c>
      <c r="J232" s="40">
        <v>0</v>
      </c>
      <c r="K232" s="40">
        <v>24.02400000000036</v>
      </c>
      <c r="L232" s="42">
        <f t="shared" si="7"/>
        <v>332.22400000000033</v>
      </c>
      <c r="N232" s="57">
        <v>18.95</v>
      </c>
      <c r="O232" s="7"/>
      <c r="P232" s="7"/>
      <c r="Q232" s="7"/>
      <c r="R232" s="7"/>
      <c r="S232" s="7"/>
      <c r="T232" s="7"/>
      <c r="U232" s="7"/>
      <c r="V232" s="7"/>
      <c r="W232" s="7"/>
      <c r="X232" s="7"/>
    </row>
    <row r="233" spans="1:24" x14ac:dyDescent="0.2">
      <c r="A233" s="4">
        <f t="shared" si="6"/>
        <v>8</v>
      </c>
      <c r="B233" s="35">
        <v>41498</v>
      </c>
      <c r="C233" s="39">
        <v>25.667000000000002</v>
      </c>
      <c r="D233" s="40">
        <v>19.61</v>
      </c>
      <c r="E233" s="40">
        <v>164.89599999999999</v>
      </c>
      <c r="F233" s="40">
        <v>25.123999999999999</v>
      </c>
      <c r="G233" s="40">
        <v>0</v>
      </c>
      <c r="H233" s="40">
        <v>130.11500000000001</v>
      </c>
      <c r="I233" s="40">
        <v>0</v>
      </c>
      <c r="J233" s="40">
        <v>0</v>
      </c>
      <c r="K233" s="40">
        <v>23.284799999999834</v>
      </c>
      <c r="L233" s="42">
        <f t="shared" si="7"/>
        <v>388.69679999999988</v>
      </c>
      <c r="N233" s="57">
        <v>20.05</v>
      </c>
      <c r="O233" s="7"/>
      <c r="P233" s="7"/>
      <c r="Q233" s="7"/>
      <c r="R233" s="7"/>
      <c r="S233" s="7"/>
      <c r="T233" s="7"/>
      <c r="U233" s="7"/>
      <c r="V233" s="7"/>
      <c r="W233" s="7"/>
      <c r="X233" s="7"/>
    </row>
    <row r="234" spans="1:24" x14ac:dyDescent="0.2">
      <c r="A234" s="4">
        <f t="shared" si="6"/>
        <v>8</v>
      </c>
      <c r="B234" s="35">
        <v>41499</v>
      </c>
      <c r="C234" s="39">
        <v>36.28</v>
      </c>
      <c r="D234" s="40">
        <v>14.974</v>
      </c>
      <c r="E234" s="40">
        <v>166.601</v>
      </c>
      <c r="F234" s="40">
        <v>74.683999999999997</v>
      </c>
      <c r="G234" s="40">
        <v>0</v>
      </c>
      <c r="H234" s="40">
        <v>72.667000000000002</v>
      </c>
      <c r="I234" s="40">
        <v>0</v>
      </c>
      <c r="J234" s="40">
        <v>0</v>
      </c>
      <c r="K234" s="40">
        <v>22.862400000000218</v>
      </c>
      <c r="L234" s="42">
        <f t="shared" si="7"/>
        <v>388.06840000000022</v>
      </c>
      <c r="N234" s="57">
        <v>19.2</v>
      </c>
      <c r="O234" s="7"/>
      <c r="P234" s="7"/>
      <c r="Q234" s="7"/>
      <c r="R234" s="7"/>
      <c r="S234" s="7"/>
      <c r="T234" s="7"/>
      <c r="U234" s="7"/>
      <c r="V234" s="7"/>
      <c r="W234" s="7"/>
      <c r="X234" s="7"/>
    </row>
    <row r="235" spans="1:24" x14ac:dyDescent="0.2">
      <c r="A235" s="4">
        <f t="shared" si="6"/>
        <v>8</v>
      </c>
      <c r="B235" s="35">
        <v>41500</v>
      </c>
      <c r="C235" s="39">
        <v>38.093000000000004</v>
      </c>
      <c r="D235" s="40">
        <v>30.382999999999999</v>
      </c>
      <c r="E235" s="40">
        <v>156.423</v>
      </c>
      <c r="F235" s="40">
        <v>67.391999999999996</v>
      </c>
      <c r="G235" s="40">
        <v>1.8919999999999999</v>
      </c>
      <c r="H235" s="40">
        <v>99.644999999999996</v>
      </c>
      <c r="I235" s="40">
        <v>0</v>
      </c>
      <c r="J235" s="40">
        <v>0</v>
      </c>
      <c r="K235" s="40">
        <v>10.401599999999544</v>
      </c>
      <c r="L235" s="42">
        <f t="shared" si="7"/>
        <v>404.22959999999949</v>
      </c>
      <c r="N235" s="57">
        <v>20.45</v>
      </c>
      <c r="O235" s="7"/>
      <c r="P235" s="7"/>
      <c r="Q235" s="7"/>
      <c r="R235" s="7"/>
      <c r="S235" s="7"/>
      <c r="T235" s="7"/>
      <c r="U235" s="7"/>
      <c r="V235" s="7"/>
      <c r="W235" s="7"/>
      <c r="X235" s="7"/>
    </row>
    <row r="236" spans="1:24" x14ac:dyDescent="0.2">
      <c r="A236" s="4">
        <f t="shared" si="6"/>
        <v>8</v>
      </c>
      <c r="B236" s="35">
        <v>41501</v>
      </c>
      <c r="C236" s="39">
        <v>41.79</v>
      </c>
      <c r="D236" s="40">
        <v>11.358000000000001</v>
      </c>
      <c r="E236" s="40">
        <v>164.00200000000001</v>
      </c>
      <c r="F236" s="40">
        <v>0</v>
      </c>
      <c r="G236" s="40">
        <v>0</v>
      </c>
      <c r="H236" s="40">
        <v>138.14599999999999</v>
      </c>
      <c r="I236" s="40">
        <v>0</v>
      </c>
      <c r="J236" s="40">
        <v>0</v>
      </c>
      <c r="K236" s="40">
        <v>0</v>
      </c>
      <c r="L236" s="42">
        <f t="shared" si="7"/>
        <v>355.29599999999999</v>
      </c>
      <c r="N236" s="57">
        <v>18.399999999999999</v>
      </c>
      <c r="O236" s="7"/>
      <c r="P236" s="7"/>
      <c r="Q236" s="7"/>
      <c r="R236" s="7"/>
      <c r="S236" s="7"/>
      <c r="T236" s="7"/>
      <c r="U236" s="7"/>
      <c r="V236" s="7"/>
      <c r="W236" s="7"/>
      <c r="X236" s="7"/>
    </row>
    <row r="237" spans="1:24" x14ac:dyDescent="0.2">
      <c r="A237" s="4">
        <f t="shared" si="6"/>
        <v>8</v>
      </c>
      <c r="B237" s="35">
        <v>41502</v>
      </c>
      <c r="C237" s="39">
        <v>40.600999999999999</v>
      </c>
      <c r="D237" s="40">
        <v>15.369</v>
      </c>
      <c r="E237" s="40">
        <v>157.22300000000001</v>
      </c>
      <c r="F237" s="40">
        <v>39.228000000000002</v>
      </c>
      <c r="G237" s="40">
        <v>0.247</v>
      </c>
      <c r="H237" s="40">
        <v>106.133</v>
      </c>
      <c r="I237" s="40">
        <v>0</v>
      </c>
      <c r="J237" s="40">
        <v>0</v>
      </c>
      <c r="K237" s="40">
        <v>9.0287999999999986</v>
      </c>
      <c r="L237" s="42">
        <f t="shared" si="7"/>
        <v>367.82980000000003</v>
      </c>
      <c r="N237" s="57">
        <v>18.649999999999999</v>
      </c>
      <c r="O237" s="7"/>
      <c r="P237" s="7"/>
      <c r="Q237" s="7"/>
      <c r="R237" s="7"/>
      <c r="S237" s="7"/>
      <c r="T237" s="7"/>
      <c r="U237" s="7"/>
      <c r="V237" s="7"/>
      <c r="W237" s="7"/>
      <c r="X237" s="7"/>
    </row>
    <row r="238" spans="1:24" x14ac:dyDescent="0.2">
      <c r="A238" s="4">
        <f t="shared" si="6"/>
        <v>8</v>
      </c>
      <c r="B238" s="35">
        <v>41503</v>
      </c>
      <c r="C238" s="39">
        <v>35.658000000000001</v>
      </c>
      <c r="D238" s="40">
        <v>15.833</v>
      </c>
      <c r="E238" s="40">
        <v>150</v>
      </c>
      <c r="F238" s="40">
        <v>23.169</v>
      </c>
      <c r="G238" s="40">
        <v>0.99</v>
      </c>
      <c r="H238" s="40">
        <v>128.24</v>
      </c>
      <c r="I238" s="40">
        <v>0</v>
      </c>
      <c r="J238" s="40">
        <v>0</v>
      </c>
      <c r="K238" s="40">
        <v>27.139200000000002</v>
      </c>
      <c r="L238" s="42">
        <f t="shared" si="7"/>
        <v>381.0292</v>
      </c>
      <c r="N238" s="57">
        <v>17.8</v>
      </c>
      <c r="O238" s="7"/>
      <c r="P238" s="7"/>
      <c r="Q238" s="7"/>
      <c r="R238" s="7"/>
      <c r="S238" s="7"/>
      <c r="T238" s="7"/>
      <c r="U238" s="7"/>
      <c r="V238" s="7"/>
      <c r="W238" s="7"/>
      <c r="X238" s="7"/>
    </row>
    <row r="239" spans="1:24" x14ac:dyDescent="0.2">
      <c r="A239" s="4">
        <f t="shared" si="6"/>
        <v>8</v>
      </c>
      <c r="B239" s="35">
        <v>41504</v>
      </c>
      <c r="C239" s="39">
        <v>26.427</v>
      </c>
      <c r="D239" s="40">
        <v>6.3010000000000002</v>
      </c>
      <c r="E239" s="40">
        <v>133.28299999999999</v>
      </c>
      <c r="F239" s="40">
        <v>0</v>
      </c>
      <c r="G239" s="40">
        <v>0</v>
      </c>
      <c r="H239" s="40">
        <v>148.53899999999999</v>
      </c>
      <c r="I239" s="40">
        <v>0</v>
      </c>
      <c r="J239" s="40">
        <v>0</v>
      </c>
      <c r="K239" s="40">
        <v>17.424000000000362</v>
      </c>
      <c r="L239" s="42">
        <f t="shared" si="7"/>
        <v>331.97400000000033</v>
      </c>
      <c r="N239" s="57">
        <v>18.899999999999999</v>
      </c>
      <c r="O239" s="7"/>
      <c r="P239" s="7"/>
      <c r="Q239" s="7"/>
      <c r="R239" s="7"/>
      <c r="S239" s="7"/>
      <c r="T239" s="7"/>
      <c r="U239" s="7"/>
      <c r="V239" s="7"/>
      <c r="W239" s="7"/>
      <c r="X239" s="7"/>
    </row>
    <row r="240" spans="1:24" x14ac:dyDescent="0.2">
      <c r="A240" s="4">
        <f t="shared" si="6"/>
        <v>8</v>
      </c>
      <c r="B240" s="35">
        <v>41505</v>
      </c>
      <c r="C240" s="39">
        <v>58.933</v>
      </c>
      <c r="D240" s="40">
        <v>2.5430000000000001</v>
      </c>
      <c r="E240" s="40">
        <v>149.79499999999999</v>
      </c>
      <c r="F240" s="40">
        <v>21.199000000000002</v>
      </c>
      <c r="G240" s="40">
        <v>2.8479999999999999</v>
      </c>
      <c r="H240" s="40">
        <v>132.262</v>
      </c>
      <c r="I240" s="40">
        <v>0.216</v>
      </c>
      <c r="J240" s="40">
        <v>0.26800000000000002</v>
      </c>
      <c r="K240" s="40">
        <v>21.753599999999423</v>
      </c>
      <c r="L240" s="42">
        <f t="shared" si="7"/>
        <v>389.81759999999946</v>
      </c>
      <c r="N240" s="57">
        <v>20.350000000000001</v>
      </c>
      <c r="O240" s="7"/>
      <c r="P240" s="7"/>
      <c r="Q240" s="7"/>
      <c r="R240" s="7"/>
      <c r="S240" s="7"/>
      <c r="T240" s="7"/>
      <c r="U240" s="7"/>
      <c r="V240" s="7"/>
      <c r="W240" s="7"/>
      <c r="X240" s="7"/>
    </row>
    <row r="241" spans="1:24" x14ac:dyDescent="0.2">
      <c r="A241" s="4">
        <f t="shared" si="6"/>
        <v>8</v>
      </c>
      <c r="B241" s="35">
        <v>41506</v>
      </c>
      <c r="C241" s="39">
        <v>69.417000000000002</v>
      </c>
      <c r="D241" s="40">
        <v>8.0809999999999995</v>
      </c>
      <c r="E241" s="40">
        <v>161.869</v>
      </c>
      <c r="F241" s="40">
        <v>19.727</v>
      </c>
      <c r="G241" s="40">
        <v>2.6669999999999998</v>
      </c>
      <c r="H241" s="40">
        <v>132.95099999999999</v>
      </c>
      <c r="I241" s="40">
        <v>0</v>
      </c>
      <c r="J241" s="40">
        <v>0.98799999999999999</v>
      </c>
      <c r="K241" s="40">
        <v>9.6624000000002166</v>
      </c>
      <c r="L241" s="42">
        <f t="shared" si="7"/>
        <v>405.36240000000021</v>
      </c>
      <c r="N241" s="57">
        <v>20.3</v>
      </c>
      <c r="O241" s="7"/>
      <c r="P241" s="7"/>
      <c r="Q241" s="7"/>
      <c r="R241" s="7"/>
      <c r="S241" s="7"/>
      <c r="T241" s="7"/>
      <c r="U241" s="7"/>
      <c r="V241" s="7"/>
      <c r="W241" s="7"/>
      <c r="X241" s="7"/>
    </row>
    <row r="242" spans="1:24" x14ac:dyDescent="0.2">
      <c r="A242" s="4">
        <f t="shared" si="6"/>
        <v>8</v>
      </c>
      <c r="B242" s="35">
        <v>41507</v>
      </c>
      <c r="C242" s="39">
        <v>49.506999999999998</v>
      </c>
      <c r="D242" s="40">
        <v>0.622</v>
      </c>
      <c r="E242" s="40">
        <v>156.10499999999999</v>
      </c>
      <c r="F242" s="40">
        <v>70.941000000000003</v>
      </c>
      <c r="G242" s="40">
        <v>0</v>
      </c>
      <c r="H242" s="40">
        <v>96.361000000000004</v>
      </c>
      <c r="I242" s="40">
        <v>0</v>
      </c>
      <c r="J242" s="40">
        <v>0.435</v>
      </c>
      <c r="K242" s="40">
        <v>26.769600000000263</v>
      </c>
      <c r="L242" s="42">
        <f t="shared" si="7"/>
        <v>400.7406000000002</v>
      </c>
      <c r="N242" s="57">
        <v>20.05</v>
      </c>
      <c r="O242" s="7"/>
      <c r="P242" s="7"/>
      <c r="Q242" s="7"/>
      <c r="R242" s="7"/>
      <c r="S242" s="7"/>
      <c r="T242" s="7"/>
      <c r="U242" s="7"/>
      <c r="V242" s="7"/>
      <c r="W242" s="7"/>
      <c r="X242" s="7"/>
    </row>
    <row r="243" spans="1:24" x14ac:dyDescent="0.2">
      <c r="A243" s="4">
        <f t="shared" si="6"/>
        <v>8</v>
      </c>
      <c r="B243" s="35">
        <v>41508</v>
      </c>
      <c r="C243" s="39">
        <v>53.402999999999999</v>
      </c>
      <c r="D243" s="40">
        <v>0</v>
      </c>
      <c r="E243" s="40">
        <v>162.90299999999999</v>
      </c>
      <c r="F243" s="40">
        <v>77.741</v>
      </c>
      <c r="G243" s="40">
        <v>4.5640000000000001</v>
      </c>
      <c r="H243" s="40">
        <v>63.628</v>
      </c>
      <c r="I243" s="40">
        <v>0</v>
      </c>
      <c r="J243" s="40">
        <v>0</v>
      </c>
      <c r="K243" s="40">
        <v>42.187200000000047</v>
      </c>
      <c r="L243" s="42">
        <f t="shared" si="7"/>
        <v>404.42619999999999</v>
      </c>
      <c r="N243" s="57">
        <v>20.6</v>
      </c>
      <c r="O243" s="7"/>
      <c r="P243" s="7"/>
      <c r="Q243" s="7"/>
      <c r="R243" s="7"/>
      <c r="S243" s="7"/>
      <c r="T243" s="7"/>
      <c r="U243" s="7"/>
      <c r="V243" s="7"/>
      <c r="W243" s="7"/>
      <c r="X243" s="7"/>
    </row>
    <row r="244" spans="1:24" x14ac:dyDescent="0.2">
      <c r="A244" s="4">
        <f t="shared" si="6"/>
        <v>8</v>
      </c>
      <c r="B244" s="35">
        <v>41509</v>
      </c>
      <c r="C244" s="39">
        <v>60.304000000000002</v>
      </c>
      <c r="D244" s="40">
        <v>0</v>
      </c>
      <c r="E244" s="40">
        <v>156.47999999999999</v>
      </c>
      <c r="F244" s="40">
        <v>100.63</v>
      </c>
      <c r="G244" s="40">
        <v>5.9139999999999997</v>
      </c>
      <c r="H244" s="40">
        <v>39.491999999999997</v>
      </c>
      <c r="I244" s="40">
        <v>0</v>
      </c>
      <c r="J244" s="40">
        <v>0</v>
      </c>
      <c r="K244" s="40">
        <v>38.28</v>
      </c>
      <c r="L244" s="42">
        <f t="shared" si="7"/>
        <v>401.1</v>
      </c>
      <c r="N244" s="57">
        <v>19.3</v>
      </c>
      <c r="O244" s="7"/>
      <c r="P244" s="7"/>
      <c r="Q244" s="7"/>
      <c r="R244" s="7"/>
      <c r="S244" s="7"/>
      <c r="T244" s="7"/>
      <c r="U244" s="7"/>
      <c r="V244" s="7"/>
      <c r="W244" s="7"/>
      <c r="X244" s="7"/>
    </row>
    <row r="245" spans="1:24" x14ac:dyDescent="0.2">
      <c r="A245" s="4">
        <f t="shared" si="6"/>
        <v>8</v>
      </c>
      <c r="B245" s="35">
        <v>41510</v>
      </c>
      <c r="C245" s="39">
        <v>57.198999999999998</v>
      </c>
      <c r="D245" s="40">
        <v>0</v>
      </c>
      <c r="E245" s="40">
        <v>171.517</v>
      </c>
      <c r="F245" s="40">
        <v>99.073999999999998</v>
      </c>
      <c r="G245" s="40">
        <v>6.2619999999999996</v>
      </c>
      <c r="H245" s="40">
        <v>27.902999999999999</v>
      </c>
      <c r="I245" s="40">
        <v>0</v>
      </c>
      <c r="J245" s="40">
        <v>0</v>
      </c>
      <c r="K245" s="40">
        <v>23.337599999999785</v>
      </c>
      <c r="L245" s="42">
        <f t="shared" si="7"/>
        <v>385.29259999999982</v>
      </c>
      <c r="N245" s="57">
        <v>19.45</v>
      </c>
      <c r="O245" s="7"/>
      <c r="P245" s="7"/>
      <c r="Q245" s="7"/>
      <c r="R245" s="7"/>
      <c r="S245" s="7"/>
      <c r="T245" s="7"/>
      <c r="U245" s="7"/>
      <c r="V245" s="7"/>
      <c r="W245" s="7"/>
      <c r="X245" s="7"/>
    </row>
    <row r="246" spans="1:24" x14ac:dyDescent="0.2">
      <c r="A246" s="4">
        <f t="shared" si="6"/>
        <v>8</v>
      </c>
      <c r="B246" s="35">
        <v>41511</v>
      </c>
      <c r="C246" s="39">
        <v>12.585000000000001</v>
      </c>
      <c r="D246" s="40">
        <v>0.90600000000000003</v>
      </c>
      <c r="E246" s="40">
        <v>192.67099999999999</v>
      </c>
      <c r="F246" s="40">
        <v>93.602000000000004</v>
      </c>
      <c r="G246" s="40">
        <v>0.23799999999999999</v>
      </c>
      <c r="H246" s="40">
        <v>22.82</v>
      </c>
      <c r="I246" s="40">
        <v>0</v>
      </c>
      <c r="J246" s="40">
        <v>0</v>
      </c>
      <c r="K246" s="40">
        <v>31.310399999999735</v>
      </c>
      <c r="L246" s="42">
        <f t="shared" si="7"/>
        <v>354.13239999999973</v>
      </c>
      <c r="N246" s="56">
        <v>19.05</v>
      </c>
    </row>
    <row r="247" spans="1:24" x14ac:dyDescent="0.2">
      <c r="A247" s="4">
        <f t="shared" si="6"/>
        <v>8</v>
      </c>
      <c r="B247" s="35">
        <v>41512</v>
      </c>
      <c r="C247" s="39">
        <v>43.469000000000001</v>
      </c>
      <c r="D247" s="40">
        <v>20.396999999999998</v>
      </c>
      <c r="E247" s="40">
        <v>172.19200000000001</v>
      </c>
      <c r="F247" s="40">
        <v>101.917</v>
      </c>
      <c r="G247" s="40">
        <v>0</v>
      </c>
      <c r="H247" s="40">
        <v>32.593000000000004</v>
      </c>
      <c r="I247" s="40">
        <v>0</v>
      </c>
      <c r="J247" s="40">
        <v>0.38700000000000001</v>
      </c>
      <c r="K247" s="40">
        <v>34.478400000000001</v>
      </c>
      <c r="L247" s="42">
        <f t="shared" si="7"/>
        <v>405.43340000000006</v>
      </c>
      <c r="N247" s="56">
        <v>20.45</v>
      </c>
    </row>
    <row r="248" spans="1:24" x14ac:dyDescent="0.2">
      <c r="A248" s="4">
        <f t="shared" si="6"/>
        <v>8</v>
      </c>
      <c r="B248" s="35">
        <v>41513</v>
      </c>
      <c r="C248" s="39">
        <v>37.938000000000002</v>
      </c>
      <c r="D248" s="40">
        <v>22.887</v>
      </c>
      <c r="E248" s="40">
        <v>155.89400000000001</v>
      </c>
      <c r="F248" s="40">
        <v>38.304000000000002</v>
      </c>
      <c r="G248" s="40">
        <v>0</v>
      </c>
      <c r="H248" s="40">
        <v>106.12</v>
      </c>
      <c r="I248" s="40">
        <v>0.312</v>
      </c>
      <c r="J248" s="40">
        <v>0</v>
      </c>
      <c r="K248" s="40">
        <v>28.617599999999999</v>
      </c>
      <c r="L248" s="42">
        <f t="shared" si="7"/>
        <v>390.07260000000002</v>
      </c>
      <c r="N248" s="56">
        <v>20.350000000000001</v>
      </c>
    </row>
    <row r="249" spans="1:24" x14ac:dyDescent="0.2">
      <c r="A249" s="4">
        <f t="shared" si="6"/>
        <v>8</v>
      </c>
      <c r="B249" s="35">
        <v>41514</v>
      </c>
      <c r="C249" s="39">
        <v>37.139000000000003</v>
      </c>
      <c r="D249" s="40">
        <v>25.594999999999999</v>
      </c>
      <c r="E249" s="40">
        <v>165.47399999999999</v>
      </c>
      <c r="F249" s="40">
        <v>41.253999999999998</v>
      </c>
      <c r="G249" s="40">
        <v>0</v>
      </c>
      <c r="H249" s="40">
        <v>130.68299999999999</v>
      </c>
      <c r="I249" s="40">
        <v>0</v>
      </c>
      <c r="J249" s="40">
        <v>0</v>
      </c>
      <c r="K249" s="40">
        <v>31.68</v>
      </c>
      <c r="L249" s="42">
        <f t="shared" si="7"/>
        <v>431.82499999999999</v>
      </c>
      <c r="N249" s="56">
        <v>21.05</v>
      </c>
    </row>
    <row r="250" spans="1:24" x14ac:dyDescent="0.2">
      <c r="A250" s="4">
        <f t="shared" si="6"/>
        <v>8</v>
      </c>
      <c r="B250" s="35">
        <v>41515</v>
      </c>
      <c r="C250" s="39">
        <v>56.424999999999997</v>
      </c>
      <c r="D250" s="40">
        <v>0</v>
      </c>
      <c r="E250" s="40">
        <v>171.744</v>
      </c>
      <c r="F250" s="40">
        <v>13.813000000000001</v>
      </c>
      <c r="G250" s="40">
        <v>3.5920000000000001</v>
      </c>
      <c r="H250" s="40">
        <v>145.94200000000001</v>
      </c>
      <c r="I250" s="40">
        <v>0</v>
      </c>
      <c r="J250" s="40">
        <v>0</v>
      </c>
      <c r="K250" s="40">
        <v>35.376000000000239</v>
      </c>
      <c r="L250" s="42">
        <f t="shared" si="7"/>
        <v>426.89200000000022</v>
      </c>
      <c r="N250" s="56">
        <v>21.25</v>
      </c>
    </row>
    <row r="251" spans="1:24" x14ac:dyDescent="0.2">
      <c r="A251" s="4">
        <f t="shared" si="6"/>
        <v>8</v>
      </c>
      <c r="B251" s="35">
        <v>41516</v>
      </c>
      <c r="C251" s="39">
        <v>49.372999999999998</v>
      </c>
      <c r="D251" s="40">
        <v>0</v>
      </c>
      <c r="E251" s="40">
        <v>170.62100000000001</v>
      </c>
      <c r="F251" s="40">
        <v>32.755000000000003</v>
      </c>
      <c r="G251" s="40">
        <v>1.3720000000000001</v>
      </c>
      <c r="H251" s="40">
        <v>147.078</v>
      </c>
      <c r="I251" s="40">
        <v>0.35199999999999998</v>
      </c>
      <c r="J251" s="40">
        <v>0</v>
      </c>
      <c r="K251" s="40">
        <v>21.278400000000001</v>
      </c>
      <c r="L251" s="42">
        <f t="shared" si="7"/>
        <v>422.82939999999996</v>
      </c>
      <c r="N251" s="56">
        <v>21.25</v>
      </c>
    </row>
    <row r="252" spans="1:24" x14ac:dyDescent="0.2">
      <c r="A252" s="4">
        <f t="shared" si="6"/>
        <v>8</v>
      </c>
      <c r="B252" s="35">
        <v>41517</v>
      </c>
      <c r="C252" s="39">
        <v>27.396999999999998</v>
      </c>
      <c r="D252" s="40">
        <v>0</v>
      </c>
      <c r="E252" s="40">
        <v>163.95599999999999</v>
      </c>
      <c r="F252" s="40">
        <v>23.745999999999999</v>
      </c>
      <c r="G252" s="40">
        <v>0</v>
      </c>
      <c r="H252" s="40">
        <v>150.816</v>
      </c>
      <c r="I252" s="40">
        <v>0</v>
      </c>
      <c r="J252" s="40">
        <v>0</v>
      </c>
      <c r="K252" s="40">
        <v>33.105599999999995</v>
      </c>
      <c r="L252" s="42">
        <f t="shared" si="7"/>
        <v>399.02059999999994</v>
      </c>
      <c r="N252" s="56">
        <v>20.65</v>
      </c>
    </row>
    <row r="253" spans="1:24" x14ac:dyDescent="0.2">
      <c r="A253" s="4">
        <f t="shared" si="6"/>
        <v>9</v>
      </c>
      <c r="B253" s="35">
        <v>41518</v>
      </c>
      <c r="C253" s="39">
        <v>26.12</v>
      </c>
      <c r="D253" s="40">
        <v>0</v>
      </c>
      <c r="E253" s="40">
        <v>155.72399999999999</v>
      </c>
      <c r="F253" s="40">
        <v>2.4129999999999998</v>
      </c>
      <c r="G253" s="40">
        <v>0</v>
      </c>
      <c r="H253" s="40">
        <v>149.35300000000001</v>
      </c>
      <c r="I253" s="40">
        <v>0</v>
      </c>
      <c r="J253" s="40">
        <v>0</v>
      </c>
      <c r="K253" s="40">
        <v>10.56</v>
      </c>
      <c r="L253" s="42">
        <f t="shared" si="7"/>
        <v>344.17</v>
      </c>
      <c r="N253" s="56">
        <v>19.350000000000001</v>
      </c>
    </row>
    <row r="254" spans="1:24" x14ac:dyDescent="0.2">
      <c r="A254" s="4">
        <f t="shared" si="6"/>
        <v>9</v>
      </c>
      <c r="B254" s="35">
        <v>41519</v>
      </c>
      <c r="C254" s="39">
        <v>21.13</v>
      </c>
      <c r="D254" s="40">
        <v>0</v>
      </c>
      <c r="E254" s="40">
        <v>183.75899999999999</v>
      </c>
      <c r="F254" s="40">
        <v>13.994</v>
      </c>
      <c r="G254" s="40">
        <v>0</v>
      </c>
      <c r="H254" s="40">
        <v>145.29300000000001</v>
      </c>
      <c r="I254" s="40">
        <v>0</v>
      </c>
      <c r="J254" s="40">
        <v>0</v>
      </c>
      <c r="K254" s="40">
        <v>26.4</v>
      </c>
      <c r="L254" s="42">
        <f t="shared" si="7"/>
        <v>390.57599999999996</v>
      </c>
      <c r="N254" s="56">
        <v>19.75</v>
      </c>
    </row>
    <row r="255" spans="1:24" x14ac:dyDescent="0.2">
      <c r="A255" s="4">
        <f t="shared" si="6"/>
        <v>9</v>
      </c>
      <c r="B255" s="35">
        <v>41520</v>
      </c>
      <c r="C255" s="39">
        <v>18.375</v>
      </c>
      <c r="D255" s="40">
        <v>0</v>
      </c>
      <c r="E255" s="40">
        <v>202.22800000000001</v>
      </c>
      <c r="F255" s="40">
        <v>49.945999999999998</v>
      </c>
      <c r="G255" s="40">
        <v>0</v>
      </c>
      <c r="H255" s="40">
        <v>101.976</v>
      </c>
      <c r="I255" s="40">
        <v>0</v>
      </c>
      <c r="J255" s="40">
        <v>0</v>
      </c>
      <c r="K255" s="40">
        <v>36.96</v>
      </c>
      <c r="L255" s="42">
        <f t="shared" si="7"/>
        <v>409.48499999999996</v>
      </c>
      <c r="N255" s="56">
        <v>20.3</v>
      </c>
    </row>
    <row r="256" spans="1:24" x14ac:dyDescent="0.2">
      <c r="A256" s="4">
        <f t="shared" si="6"/>
        <v>9</v>
      </c>
      <c r="B256" s="35">
        <v>41521</v>
      </c>
      <c r="C256" s="39">
        <v>15.454000000000001</v>
      </c>
      <c r="D256" s="40">
        <v>0</v>
      </c>
      <c r="E256" s="40">
        <v>200.99</v>
      </c>
      <c r="F256" s="40">
        <v>51.44</v>
      </c>
      <c r="G256" s="40">
        <v>0</v>
      </c>
      <c r="H256" s="40">
        <v>109.05</v>
      </c>
      <c r="I256" s="40">
        <v>0</v>
      </c>
      <c r="J256" s="40">
        <v>0</v>
      </c>
      <c r="K256" s="40">
        <v>39.6</v>
      </c>
      <c r="L256" s="42">
        <f t="shared" si="7"/>
        <v>416.53400000000005</v>
      </c>
      <c r="N256" s="56">
        <v>21</v>
      </c>
    </row>
    <row r="257" spans="1:14" x14ac:dyDescent="0.2">
      <c r="A257" s="4">
        <f t="shared" si="6"/>
        <v>9</v>
      </c>
      <c r="B257" s="35">
        <v>41522</v>
      </c>
      <c r="C257" s="39">
        <v>13.657</v>
      </c>
      <c r="D257" s="40">
        <v>11.154999999999999</v>
      </c>
      <c r="E257" s="40">
        <v>194.09899999999999</v>
      </c>
      <c r="F257" s="40">
        <v>10.446999999999999</v>
      </c>
      <c r="G257" s="40">
        <v>0</v>
      </c>
      <c r="H257" s="40">
        <v>148.85900000000001</v>
      </c>
      <c r="I257" s="40">
        <v>0</v>
      </c>
      <c r="J257" s="40">
        <v>0</v>
      </c>
      <c r="K257" s="40">
        <v>41.342400000000211</v>
      </c>
      <c r="L257" s="42">
        <f t="shared" si="7"/>
        <v>419.55940000000021</v>
      </c>
      <c r="N257" s="56">
        <v>20.65</v>
      </c>
    </row>
    <row r="258" spans="1:14" x14ac:dyDescent="0.2">
      <c r="A258" s="4">
        <f t="shared" si="6"/>
        <v>9</v>
      </c>
      <c r="B258" s="35">
        <v>41523</v>
      </c>
      <c r="C258" s="39">
        <v>22.536999999999999</v>
      </c>
      <c r="D258" s="40">
        <v>0</v>
      </c>
      <c r="E258" s="40">
        <v>184.10400000000001</v>
      </c>
      <c r="F258" s="40">
        <v>10.664</v>
      </c>
      <c r="G258" s="40">
        <v>0</v>
      </c>
      <c r="H258" s="40">
        <v>150.739</v>
      </c>
      <c r="I258" s="40">
        <v>0</v>
      </c>
      <c r="J258" s="40">
        <v>0</v>
      </c>
      <c r="K258" s="40">
        <v>41.975999999999637</v>
      </c>
      <c r="L258" s="42">
        <f t="shared" si="7"/>
        <v>410.01999999999964</v>
      </c>
      <c r="N258" s="56">
        <v>20.45</v>
      </c>
    </row>
    <row r="259" spans="1:14" x14ac:dyDescent="0.2">
      <c r="A259" s="4">
        <f t="shared" si="6"/>
        <v>9</v>
      </c>
      <c r="B259" s="35">
        <v>41524</v>
      </c>
      <c r="C259" s="39">
        <v>14.624000000000001</v>
      </c>
      <c r="D259" s="40">
        <v>3.0910000000000002</v>
      </c>
      <c r="E259" s="40">
        <v>164.50200000000001</v>
      </c>
      <c r="F259" s="40">
        <v>0</v>
      </c>
      <c r="G259" s="40">
        <v>0</v>
      </c>
      <c r="H259" s="40">
        <v>151.72800000000001</v>
      </c>
      <c r="I259" s="40">
        <v>0</v>
      </c>
      <c r="J259" s="40">
        <v>0</v>
      </c>
      <c r="K259" s="40">
        <v>37.857600000000382</v>
      </c>
      <c r="L259" s="42">
        <f t="shared" si="7"/>
        <v>371.80260000000044</v>
      </c>
      <c r="N259" s="56">
        <v>18.45</v>
      </c>
    </row>
    <row r="260" spans="1:14" x14ac:dyDescent="0.2">
      <c r="A260" s="4">
        <f t="shared" si="6"/>
        <v>9</v>
      </c>
      <c r="B260" s="35">
        <v>41525</v>
      </c>
      <c r="C260" s="39">
        <v>7.8410000000000002</v>
      </c>
      <c r="D260" s="40">
        <v>0</v>
      </c>
      <c r="E260" s="40">
        <v>135.99799999999999</v>
      </c>
      <c r="F260" s="40">
        <v>0</v>
      </c>
      <c r="G260" s="40">
        <v>0</v>
      </c>
      <c r="H260" s="40">
        <v>143.32400000000001</v>
      </c>
      <c r="I260" s="40">
        <v>0</v>
      </c>
      <c r="J260" s="40">
        <v>0</v>
      </c>
      <c r="K260" s="40">
        <v>39.758399999999853</v>
      </c>
      <c r="L260" s="42">
        <f t="shared" si="7"/>
        <v>326.92139999999984</v>
      </c>
      <c r="N260" s="56">
        <v>19.100000000000001</v>
      </c>
    </row>
    <row r="261" spans="1:14" x14ac:dyDescent="0.2">
      <c r="A261" s="4">
        <f t="shared" si="6"/>
        <v>9</v>
      </c>
      <c r="B261" s="35">
        <v>41526</v>
      </c>
      <c r="C261" s="39">
        <v>17.937999999999999</v>
      </c>
      <c r="D261" s="40">
        <v>1.01</v>
      </c>
      <c r="E261" s="40">
        <v>177.762</v>
      </c>
      <c r="F261" s="40">
        <v>9.5440000000000005</v>
      </c>
      <c r="G261" s="40">
        <v>0</v>
      </c>
      <c r="H261" s="40">
        <v>150.45599999999999</v>
      </c>
      <c r="I261" s="40">
        <v>0</v>
      </c>
      <c r="J261" s="40">
        <v>0</v>
      </c>
      <c r="K261" s="40">
        <v>52.060800000000079</v>
      </c>
      <c r="L261" s="42">
        <f t="shared" si="7"/>
        <v>408.77080000000012</v>
      </c>
      <c r="N261" s="56">
        <v>20.6</v>
      </c>
    </row>
    <row r="262" spans="1:14" x14ac:dyDescent="0.2">
      <c r="A262" s="4">
        <f t="shared" si="6"/>
        <v>9</v>
      </c>
      <c r="B262" s="35">
        <v>41527</v>
      </c>
      <c r="C262" s="39">
        <v>16.183</v>
      </c>
      <c r="D262" s="40">
        <v>0</v>
      </c>
      <c r="E262" s="40">
        <v>174.86</v>
      </c>
      <c r="F262" s="40">
        <v>5.5309999999999997</v>
      </c>
      <c r="G262" s="40">
        <v>0</v>
      </c>
      <c r="H262" s="40">
        <v>154.39400000000001</v>
      </c>
      <c r="I262" s="40">
        <v>0</v>
      </c>
      <c r="J262" s="40">
        <v>0</v>
      </c>
      <c r="K262" s="40">
        <v>61.776000000000003</v>
      </c>
      <c r="L262" s="42">
        <f t="shared" si="7"/>
        <v>412.74400000000003</v>
      </c>
      <c r="N262" s="56">
        <v>20.2</v>
      </c>
    </row>
    <row r="263" spans="1:14" x14ac:dyDescent="0.2">
      <c r="A263" s="4">
        <f t="shared" si="6"/>
        <v>9</v>
      </c>
      <c r="B263" s="35">
        <v>41528</v>
      </c>
      <c r="C263" s="39">
        <v>12.836</v>
      </c>
      <c r="D263" s="40">
        <v>0</v>
      </c>
      <c r="E263" s="40">
        <v>178.22</v>
      </c>
      <c r="F263" s="40">
        <v>8.2119999999999997</v>
      </c>
      <c r="G263" s="40">
        <v>0</v>
      </c>
      <c r="H263" s="40">
        <v>146.91900000000001</v>
      </c>
      <c r="I263" s="40">
        <v>0</v>
      </c>
      <c r="J263" s="40">
        <v>0</v>
      </c>
      <c r="K263" s="40">
        <v>58.185600000000001</v>
      </c>
      <c r="L263" s="42">
        <f t="shared" si="7"/>
        <v>404.37260000000003</v>
      </c>
      <c r="N263" s="56">
        <v>20.65</v>
      </c>
    </row>
    <row r="264" spans="1:14" x14ac:dyDescent="0.2">
      <c r="A264" s="4">
        <f t="shared" si="6"/>
        <v>9</v>
      </c>
      <c r="B264" s="35">
        <v>41529</v>
      </c>
      <c r="C264" s="39">
        <v>15.484</v>
      </c>
      <c r="D264" s="40">
        <v>0</v>
      </c>
      <c r="E264" s="40">
        <v>183.72399999999999</v>
      </c>
      <c r="F264" s="40">
        <v>28.196000000000002</v>
      </c>
      <c r="G264" s="40">
        <v>0</v>
      </c>
      <c r="H264" s="40">
        <v>117.361</v>
      </c>
      <c r="I264" s="40">
        <v>0</v>
      </c>
      <c r="J264" s="40">
        <v>0</v>
      </c>
      <c r="K264" s="40">
        <v>58.08</v>
      </c>
      <c r="L264" s="42">
        <f t="shared" si="7"/>
        <v>402.84499999999997</v>
      </c>
      <c r="N264" s="56">
        <v>19.8</v>
      </c>
    </row>
    <row r="265" spans="1:14" x14ac:dyDescent="0.2">
      <c r="A265" s="4">
        <f t="shared" si="6"/>
        <v>9</v>
      </c>
      <c r="B265" s="35">
        <v>41530</v>
      </c>
      <c r="C265" s="39">
        <v>8.6240000000000006</v>
      </c>
      <c r="D265" s="40">
        <v>0</v>
      </c>
      <c r="E265" s="40">
        <v>198.239</v>
      </c>
      <c r="F265" s="40">
        <v>57.558999999999997</v>
      </c>
      <c r="G265" s="40">
        <v>0</v>
      </c>
      <c r="H265" s="40">
        <v>76.361999999999995</v>
      </c>
      <c r="I265" s="40">
        <v>0</v>
      </c>
      <c r="J265" s="40">
        <v>0</v>
      </c>
      <c r="K265" s="40">
        <v>42.187199999999997</v>
      </c>
      <c r="L265" s="42">
        <f t="shared" si="7"/>
        <v>382.97120000000001</v>
      </c>
      <c r="N265" s="56">
        <v>18.649999999999999</v>
      </c>
    </row>
    <row r="266" spans="1:14" x14ac:dyDescent="0.2">
      <c r="A266" s="4">
        <f t="shared" ref="A266:A329" si="8">+IF(ISBLANK($B266),"",MONTH($B266))</f>
        <v>9</v>
      </c>
      <c r="B266" s="35">
        <v>41531</v>
      </c>
      <c r="C266" s="39">
        <v>5.91</v>
      </c>
      <c r="D266" s="40">
        <v>0</v>
      </c>
      <c r="E266" s="40">
        <v>203.93899999999999</v>
      </c>
      <c r="F266" s="40">
        <v>56.156999999999996</v>
      </c>
      <c r="G266" s="40">
        <v>0</v>
      </c>
      <c r="H266" s="40">
        <v>55.616999999999997</v>
      </c>
      <c r="I266" s="40">
        <v>0</v>
      </c>
      <c r="J266" s="40">
        <v>0</v>
      </c>
      <c r="K266" s="40">
        <v>33.686399999999999</v>
      </c>
      <c r="L266" s="42">
        <f t="shared" ref="L266:L329" si="9">+SUM(C266:K266)</f>
        <v>355.30939999999998</v>
      </c>
      <c r="N266" s="56">
        <v>18.5</v>
      </c>
    </row>
    <row r="267" spans="1:14" x14ac:dyDescent="0.2">
      <c r="A267" s="4">
        <f t="shared" si="8"/>
        <v>9</v>
      </c>
      <c r="B267" s="35">
        <v>41532</v>
      </c>
      <c r="C267" s="39">
        <v>3.6110000000000002</v>
      </c>
      <c r="D267" s="40">
        <v>0</v>
      </c>
      <c r="E267" s="40">
        <v>159.24700000000001</v>
      </c>
      <c r="F267" s="40">
        <v>47.265000000000001</v>
      </c>
      <c r="G267" s="40">
        <v>0</v>
      </c>
      <c r="H267" s="40">
        <v>49.079000000000001</v>
      </c>
      <c r="I267" s="40">
        <v>0</v>
      </c>
      <c r="J267" s="40">
        <v>0</v>
      </c>
      <c r="K267" s="40">
        <v>54.331200000000408</v>
      </c>
      <c r="L267" s="42">
        <f t="shared" si="9"/>
        <v>313.53320000000042</v>
      </c>
      <c r="N267" s="56">
        <v>17.8</v>
      </c>
    </row>
    <row r="268" spans="1:14" x14ac:dyDescent="0.2">
      <c r="A268" s="4">
        <f t="shared" si="8"/>
        <v>9</v>
      </c>
      <c r="B268" s="35">
        <v>41533</v>
      </c>
      <c r="C268" s="39">
        <v>15.183</v>
      </c>
      <c r="D268" s="40">
        <v>8.6270000000000007</v>
      </c>
      <c r="E268" s="40">
        <v>155.76400000000001</v>
      </c>
      <c r="F268" s="40">
        <v>73.896000000000001</v>
      </c>
      <c r="G268" s="40">
        <v>3.726</v>
      </c>
      <c r="H268" s="40">
        <v>53.817</v>
      </c>
      <c r="I268" s="40">
        <v>0</v>
      </c>
      <c r="J268" s="40">
        <v>0</v>
      </c>
      <c r="K268" s="40">
        <v>60.878399999999857</v>
      </c>
      <c r="L268" s="42">
        <f t="shared" si="9"/>
        <v>371.89139999999986</v>
      </c>
      <c r="N268" s="56">
        <v>19.5</v>
      </c>
    </row>
    <row r="269" spans="1:14" x14ac:dyDescent="0.2">
      <c r="A269" s="4">
        <f t="shared" si="8"/>
        <v>9</v>
      </c>
      <c r="B269" s="35">
        <v>41534</v>
      </c>
      <c r="C269" s="39">
        <v>8.2880000000000003</v>
      </c>
      <c r="D269" s="40">
        <v>10.195</v>
      </c>
      <c r="E269" s="40">
        <v>154.00299999999999</v>
      </c>
      <c r="F269" s="40">
        <v>76.974999999999994</v>
      </c>
      <c r="G269" s="40">
        <v>5.9039999999999999</v>
      </c>
      <c r="H269" s="40">
        <v>49.893999999999998</v>
      </c>
      <c r="I269" s="40">
        <v>0</v>
      </c>
      <c r="J269" s="40">
        <v>0</v>
      </c>
      <c r="K269" s="40">
        <v>59.980800000000073</v>
      </c>
      <c r="L269" s="42">
        <f t="shared" si="9"/>
        <v>365.23980000000006</v>
      </c>
      <c r="N269" s="56">
        <v>18.3</v>
      </c>
    </row>
    <row r="270" spans="1:14" x14ac:dyDescent="0.2">
      <c r="A270" s="4">
        <f t="shared" si="8"/>
        <v>9</v>
      </c>
      <c r="B270" s="35">
        <v>41535</v>
      </c>
      <c r="C270" s="39">
        <v>21.742000000000001</v>
      </c>
      <c r="D270" s="40">
        <v>10.755000000000001</v>
      </c>
      <c r="E270" s="40">
        <v>108.61499999999999</v>
      </c>
      <c r="F270" s="40">
        <v>52.176000000000002</v>
      </c>
      <c r="G270" s="40">
        <v>19.132000000000001</v>
      </c>
      <c r="H270" s="40">
        <v>40.564999999999998</v>
      </c>
      <c r="I270" s="40">
        <v>0</v>
      </c>
      <c r="J270" s="40">
        <v>0</v>
      </c>
      <c r="K270" s="40">
        <v>52.219199999999994</v>
      </c>
      <c r="L270" s="42">
        <f t="shared" si="9"/>
        <v>305.20420000000001</v>
      </c>
      <c r="N270" s="56">
        <v>16.75</v>
      </c>
    </row>
    <row r="271" spans="1:14" x14ac:dyDescent="0.2">
      <c r="A271" s="4">
        <f t="shared" si="8"/>
        <v>9</v>
      </c>
      <c r="B271" s="35">
        <v>41536</v>
      </c>
      <c r="C271" s="39">
        <v>2.2360000000000002</v>
      </c>
      <c r="D271" s="40">
        <v>6.1550000000000002</v>
      </c>
      <c r="E271" s="40">
        <v>124.824</v>
      </c>
      <c r="F271" s="40">
        <v>13.491</v>
      </c>
      <c r="G271" s="40">
        <v>3.8690000000000002</v>
      </c>
      <c r="H271" s="40">
        <v>78.545000000000002</v>
      </c>
      <c r="I271" s="40">
        <v>0</v>
      </c>
      <c r="J271" s="40">
        <v>0</v>
      </c>
      <c r="K271" s="40">
        <v>62.092799999999954</v>
      </c>
      <c r="L271" s="42">
        <f t="shared" si="9"/>
        <v>291.21279999999996</v>
      </c>
      <c r="N271" s="56">
        <v>15.6</v>
      </c>
    </row>
    <row r="272" spans="1:14" x14ac:dyDescent="0.2">
      <c r="A272" s="4">
        <f t="shared" si="8"/>
        <v>9</v>
      </c>
      <c r="B272" s="35">
        <v>41537</v>
      </c>
      <c r="C272" s="39">
        <v>13.135999999999999</v>
      </c>
      <c r="D272" s="40">
        <v>0</v>
      </c>
      <c r="E272" s="40">
        <v>143.453</v>
      </c>
      <c r="F272" s="40">
        <v>5.23</v>
      </c>
      <c r="G272" s="40">
        <v>1.228</v>
      </c>
      <c r="H272" s="40">
        <v>81.012</v>
      </c>
      <c r="I272" s="40">
        <v>0</v>
      </c>
      <c r="J272" s="40">
        <v>0</v>
      </c>
      <c r="K272" s="40">
        <v>47.150400000000339</v>
      </c>
      <c r="L272" s="42">
        <f t="shared" si="9"/>
        <v>291.20940000000036</v>
      </c>
      <c r="N272" s="56">
        <v>17.05</v>
      </c>
    </row>
    <row r="273" spans="1:14" x14ac:dyDescent="0.2">
      <c r="A273" s="4">
        <f t="shared" si="8"/>
        <v>9</v>
      </c>
      <c r="B273" s="35">
        <v>41538</v>
      </c>
      <c r="C273" s="39">
        <v>1.361</v>
      </c>
      <c r="D273" s="40">
        <v>4.8639999999999999</v>
      </c>
      <c r="E273" s="40">
        <v>161.06899999999999</v>
      </c>
      <c r="F273" s="40">
        <v>35.182000000000002</v>
      </c>
      <c r="G273" s="40">
        <v>3.3849999999999998</v>
      </c>
      <c r="H273" s="40">
        <v>53.17</v>
      </c>
      <c r="I273" s="40">
        <v>0</v>
      </c>
      <c r="J273" s="40">
        <v>0</v>
      </c>
      <c r="K273" s="40">
        <v>43.61279999999995</v>
      </c>
      <c r="L273" s="42">
        <f t="shared" si="9"/>
        <v>302.64379999999994</v>
      </c>
      <c r="N273" s="56">
        <v>17.149999999999999</v>
      </c>
    </row>
    <row r="274" spans="1:14" x14ac:dyDescent="0.2">
      <c r="A274" s="4">
        <f t="shared" si="8"/>
        <v>9</v>
      </c>
      <c r="B274" s="35">
        <v>41539</v>
      </c>
      <c r="C274" s="39">
        <v>1.7330000000000001</v>
      </c>
      <c r="D274" s="40">
        <v>21.943000000000001</v>
      </c>
      <c r="E274" s="40">
        <v>135.107</v>
      </c>
      <c r="F274" s="40">
        <v>40.917000000000002</v>
      </c>
      <c r="G274" s="40">
        <v>6.1779999999999999</v>
      </c>
      <c r="H274" s="40">
        <v>39.884</v>
      </c>
      <c r="I274" s="40">
        <v>0</v>
      </c>
      <c r="J274" s="40">
        <v>0</v>
      </c>
      <c r="K274" s="40">
        <v>57.71039999999973</v>
      </c>
      <c r="L274" s="42">
        <f t="shared" si="9"/>
        <v>303.47239999999971</v>
      </c>
      <c r="N274" s="56">
        <v>17.45</v>
      </c>
    </row>
    <row r="275" spans="1:14" x14ac:dyDescent="0.2">
      <c r="A275" s="4">
        <f t="shared" si="8"/>
        <v>9</v>
      </c>
      <c r="B275" s="35">
        <v>41540</v>
      </c>
      <c r="C275" s="39">
        <v>11.561999999999999</v>
      </c>
      <c r="D275" s="40">
        <v>8.3829999999999991</v>
      </c>
      <c r="E275" s="40">
        <v>168.858</v>
      </c>
      <c r="F275" s="40">
        <v>58.28</v>
      </c>
      <c r="G275" s="40">
        <v>8.17</v>
      </c>
      <c r="H275" s="40">
        <v>43.003999999999998</v>
      </c>
      <c r="I275" s="40">
        <v>0</v>
      </c>
      <c r="J275" s="40">
        <v>0</v>
      </c>
      <c r="K275" s="40">
        <v>54.964799999999826</v>
      </c>
      <c r="L275" s="42">
        <f t="shared" si="9"/>
        <v>353.2217999999998</v>
      </c>
      <c r="N275" s="56">
        <v>18.899999999999999</v>
      </c>
    </row>
    <row r="276" spans="1:14" x14ac:dyDescent="0.2">
      <c r="A276" s="4">
        <f t="shared" si="8"/>
        <v>9</v>
      </c>
      <c r="B276" s="35">
        <v>41541</v>
      </c>
      <c r="C276" s="39">
        <v>29.135000000000002</v>
      </c>
      <c r="D276" s="40">
        <v>0</v>
      </c>
      <c r="E276" s="40">
        <v>156.608</v>
      </c>
      <c r="F276" s="40">
        <v>74.492999999999995</v>
      </c>
      <c r="G276" s="40">
        <v>13.347</v>
      </c>
      <c r="H276" s="40">
        <v>43.819000000000003</v>
      </c>
      <c r="I276" s="40">
        <v>0</v>
      </c>
      <c r="J276" s="40">
        <v>0</v>
      </c>
      <c r="K276" s="40">
        <v>56.5488</v>
      </c>
      <c r="L276" s="42">
        <f t="shared" si="9"/>
        <v>373.95079999999996</v>
      </c>
      <c r="N276" s="56">
        <v>21.35</v>
      </c>
    </row>
    <row r="277" spans="1:14" x14ac:dyDescent="0.2">
      <c r="A277" s="4">
        <f t="shared" si="8"/>
        <v>9</v>
      </c>
      <c r="B277" s="35">
        <v>41542</v>
      </c>
      <c r="C277" s="39">
        <v>21.741</v>
      </c>
      <c r="D277" s="40">
        <v>24.152000000000001</v>
      </c>
      <c r="E277" s="40">
        <v>127.127</v>
      </c>
      <c r="F277" s="40">
        <v>75.643000000000001</v>
      </c>
      <c r="G277" s="40">
        <v>9.3480000000000008</v>
      </c>
      <c r="H277" s="40">
        <v>63.618000000000002</v>
      </c>
      <c r="I277" s="40">
        <v>0</v>
      </c>
      <c r="J277" s="40">
        <v>0</v>
      </c>
      <c r="K277" s="40">
        <v>52.8</v>
      </c>
      <c r="L277" s="42">
        <f t="shared" si="9"/>
        <v>374.42899999999997</v>
      </c>
      <c r="N277" s="56">
        <v>19.350000000000001</v>
      </c>
    </row>
    <row r="278" spans="1:14" x14ac:dyDescent="0.2">
      <c r="A278" s="4">
        <f t="shared" si="8"/>
        <v>9</v>
      </c>
      <c r="B278" s="35">
        <v>41543</v>
      </c>
      <c r="C278" s="39">
        <v>26.760999999999999</v>
      </c>
      <c r="D278" s="40">
        <v>6.1429999999999998</v>
      </c>
      <c r="E278" s="40">
        <v>148.82499999999999</v>
      </c>
      <c r="F278" s="40">
        <v>72.593999999999994</v>
      </c>
      <c r="G278" s="40">
        <v>5.6829999999999998</v>
      </c>
      <c r="H278" s="40">
        <v>61.395000000000003</v>
      </c>
      <c r="I278" s="40">
        <v>0</v>
      </c>
      <c r="J278" s="40">
        <v>0</v>
      </c>
      <c r="K278" s="40">
        <v>58.08</v>
      </c>
      <c r="L278" s="42">
        <f t="shared" si="9"/>
        <v>379.48099999999994</v>
      </c>
      <c r="N278" s="56">
        <v>19.399999999999999</v>
      </c>
    </row>
    <row r="279" spans="1:14" x14ac:dyDescent="0.2">
      <c r="A279" s="4">
        <f t="shared" si="8"/>
        <v>9</v>
      </c>
      <c r="B279" s="35">
        <v>41544</v>
      </c>
      <c r="C279" s="39">
        <v>25.585000000000001</v>
      </c>
      <c r="D279" s="40">
        <v>0.19800000000000001</v>
      </c>
      <c r="E279" s="40">
        <v>154.893</v>
      </c>
      <c r="F279" s="40">
        <v>101.45699999999999</v>
      </c>
      <c r="G279" s="40">
        <v>3.1909999999999998</v>
      </c>
      <c r="H279" s="40">
        <v>41.905999999999999</v>
      </c>
      <c r="I279" s="40">
        <v>0</v>
      </c>
      <c r="J279" s="40">
        <v>0</v>
      </c>
      <c r="K279" s="40">
        <v>58.08</v>
      </c>
      <c r="L279" s="42">
        <f t="shared" si="9"/>
        <v>385.30999999999995</v>
      </c>
      <c r="N279" s="56">
        <v>18.95</v>
      </c>
    </row>
    <row r="280" spans="1:14" x14ac:dyDescent="0.2">
      <c r="A280" s="4">
        <f t="shared" si="8"/>
        <v>9</v>
      </c>
      <c r="B280" s="35">
        <v>41545</v>
      </c>
      <c r="C280" s="39">
        <v>18.524000000000001</v>
      </c>
      <c r="D280" s="40">
        <v>0.246</v>
      </c>
      <c r="E280" s="40">
        <v>148.447</v>
      </c>
      <c r="F280" s="40">
        <v>93.728999999999999</v>
      </c>
      <c r="G280" s="40">
        <v>3.5550000000000002</v>
      </c>
      <c r="H280" s="40">
        <v>35.869</v>
      </c>
      <c r="I280" s="40">
        <v>0</v>
      </c>
      <c r="J280" s="40">
        <v>0</v>
      </c>
      <c r="K280" s="40">
        <v>58.08</v>
      </c>
      <c r="L280" s="42">
        <f t="shared" si="9"/>
        <v>358.45</v>
      </c>
      <c r="N280" s="56">
        <v>18.2</v>
      </c>
    </row>
    <row r="281" spans="1:14" x14ac:dyDescent="0.2">
      <c r="A281" s="4">
        <f t="shared" si="8"/>
        <v>9</v>
      </c>
      <c r="B281" s="35">
        <v>41546</v>
      </c>
      <c r="C281" s="39">
        <v>5.0860000000000003</v>
      </c>
      <c r="D281" s="40">
        <v>0.504</v>
      </c>
      <c r="E281" s="40">
        <v>140.15700000000001</v>
      </c>
      <c r="F281" s="40">
        <v>70.231999999999999</v>
      </c>
      <c r="G281" s="40">
        <v>0</v>
      </c>
      <c r="H281" s="40">
        <v>39.384999999999998</v>
      </c>
      <c r="I281" s="40">
        <v>0</v>
      </c>
      <c r="J281" s="40">
        <v>0</v>
      </c>
      <c r="K281" s="40">
        <v>56.70720000000005</v>
      </c>
      <c r="L281" s="42">
        <f t="shared" si="9"/>
        <v>312.07120000000003</v>
      </c>
      <c r="N281" s="56">
        <v>17.350000000000001</v>
      </c>
    </row>
    <row r="282" spans="1:14" x14ac:dyDescent="0.2">
      <c r="A282" s="4">
        <f t="shared" si="8"/>
        <v>9</v>
      </c>
      <c r="B282" s="35">
        <v>41547</v>
      </c>
      <c r="C282" s="39">
        <v>5.0759999999999996</v>
      </c>
      <c r="D282" s="40">
        <v>1.3540000000000001</v>
      </c>
      <c r="E282" s="40">
        <v>185.89599999999999</v>
      </c>
      <c r="F282" s="40">
        <v>75.965999999999994</v>
      </c>
      <c r="G282" s="40">
        <v>2.1720000000000002</v>
      </c>
      <c r="H282" s="40">
        <v>39.978000000000002</v>
      </c>
      <c r="I282" s="40">
        <v>0</v>
      </c>
      <c r="J282" s="40">
        <v>0</v>
      </c>
      <c r="K282" s="40">
        <v>58.34399999999976</v>
      </c>
      <c r="L282" s="42">
        <f t="shared" si="9"/>
        <v>368.78599999999977</v>
      </c>
      <c r="N282" s="56">
        <v>19.25</v>
      </c>
    </row>
    <row r="283" spans="1:14" x14ac:dyDescent="0.2">
      <c r="A283" s="4">
        <f t="shared" si="8"/>
        <v>10</v>
      </c>
      <c r="B283" s="35">
        <v>41548</v>
      </c>
      <c r="C283" s="39">
        <v>4.5990000000000002</v>
      </c>
      <c r="D283" s="40">
        <v>16.908999999999999</v>
      </c>
      <c r="E283" s="40">
        <v>170.16200000000001</v>
      </c>
      <c r="F283" s="40">
        <v>89.897999999999996</v>
      </c>
      <c r="G283" s="40">
        <v>0</v>
      </c>
      <c r="H283" s="40">
        <v>62.316000000000003</v>
      </c>
      <c r="I283" s="40">
        <v>0</v>
      </c>
      <c r="J283" s="40">
        <v>0</v>
      </c>
      <c r="K283" s="40">
        <v>56.654400000000095</v>
      </c>
      <c r="L283" s="42">
        <f t="shared" si="9"/>
        <v>400.53840000000014</v>
      </c>
      <c r="N283" s="56">
        <v>20.65</v>
      </c>
    </row>
    <row r="284" spans="1:14" x14ac:dyDescent="0.2">
      <c r="A284" s="4">
        <f t="shared" si="8"/>
        <v>10</v>
      </c>
      <c r="B284" s="35">
        <v>41549</v>
      </c>
      <c r="C284" s="39">
        <v>27.103000000000002</v>
      </c>
      <c r="D284" s="40">
        <v>12.88</v>
      </c>
      <c r="E284" s="40">
        <v>157.46299999999999</v>
      </c>
      <c r="F284" s="40">
        <v>87.813999999999993</v>
      </c>
      <c r="G284" s="40">
        <v>0</v>
      </c>
      <c r="H284" s="40">
        <v>59.585000000000001</v>
      </c>
      <c r="I284" s="40">
        <v>0</v>
      </c>
      <c r="J284" s="40">
        <v>0</v>
      </c>
      <c r="K284" s="40">
        <v>51.374400000000094</v>
      </c>
      <c r="L284" s="42">
        <f t="shared" si="9"/>
        <v>396.21940000000006</v>
      </c>
      <c r="N284" s="56">
        <v>20.75</v>
      </c>
    </row>
    <row r="285" spans="1:14" x14ac:dyDescent="0.2">
      <c r="A285" s="4">
        <f t="shared" si="8"/>
        <v>10</v>
      </c>
      <c r="B285" s="35">
        <v>41550</v>
      </c>
      <c r="C285" s="39">
        <v>36.450000000000003</v>
      </c>
      <c r="D285" s="40">
        <v>6.8170000000000002</v>
      </c>
      <c r="E285" s="40">
        <v>158.286</v>
      </c>
      <c r="F285" s="40">
        <v>89.447999999999993</v>
      </c>
      <c r="G285" s="40">
        <v>15.497999999999999</v>
      </c>
      <c r="H285" s="40">
        <v>41.753</v>
      </c>
      <c r="I285" s="40">
        <v>0</v>
      </c>
      <c r="J285" s="40">
        <v>0</v>
      </c>
      <c r="K285" s="40">
        <v>44.03519999999957</v>
      </c>
      <c r="L285" s="42">
        <f t="shared" si="9"/>
        <v>392.28719999999953</v>
      </c>
      <c r="N285" s="56">
        <v>20.25</v>
      </c>
    </row>
    <row r="286" spans="1:14" x14ac:dyDescent="0.2">
      <c r="A286" s="4">
        <f t="shared" si="8"/>
        <v>10</v>
      </c>
      <c r="B286" s="35">
        <v>41551</v>
      </c>
      <c r="C286" s="39">
        <v>41.929000000000002</v>
      </c>
      <c r="D286" s="40">
        <v>29.984000000000002</v>
      </c>
      <c r="E286" s="40">
        <v>109.181</v>
      </c>
      <c r="F286" s="40">
        <v>65.212000000000003</v>
      </c>
      <c r="G286" s="40">
        <v>15.884</v>
      </c>
      <c r="H286" s="40">
        <v>87.055999999999997</v>
      </c>
      <c r="I286" s="40">
        <v>0</v>
      </c>
      <c r="J286" s="40">
        <v>0</v>
      </c>
      <c r="K286" s="40">
        <v>36.537600000000381</v>
      </c>
      <c r="L286" s="42">
        <f t="shared" si="9"/>
        <v>385.78360000000038</v>
      </c>
      <c r="N286" s="56">
        <v>19.45</v>
      </c>
    </row>
    <row r="287" spans="1:14" x14ac:dyDescent="0.2">
      <c r="A287" s="4">
        <f t="shared" si="8"/>
        <v>10</v>
      </c>
      <c r="B287" s="35">
        <v>41552</v>
      </c>
      <c r="C287" s="39">
        <v>31.216000000000001</v>
      </c>
      <c r="D287" s="40">
        <v>30.268999999999998</v>
      </c>
      <c r="E287" s="40">
        <v>123.10299999999999</v>
      </c>
      <c r="F287" s="40">
        <v>28.103999999999999</v>
      </c>
      <c r="G287" s="40">
        <v>0</v>
      </c>
      <c r="H287" s="40">
        <v>125.51900000000001</v>
      </c>
      <c r="I287" s="40">
        <v>0</v>
      </c>
      <c r="J287" s="40">
        <v>0</v>
      </c>
      <c r="K287" s="40">
        <v>27.561599999999999</v>
      </c>
      <c r="L287" s="42">
        <f t="shared" si="9"/>
        <v>365.77260000000001</v>
      </c>
      <c r="N287" s="56">
        <v>18.850000000000001</v>
      </c>
    </row>
    <row r="288" spans="1:14" x14ac:dyDescent="0.2">
      <c r="A288" s="4">
        <f t="shared" si="8"/>
        <v>10</v>
      </c>
      <c r="B288" s="35">
        <v>41553</v>
      </c>
      <c r="C288" s="39">
        <v>19.052</v>
      </c>
      <c r="D288" s="40">
        <v>4.1870000000000003</v>
      </c>
      <c r="E288" s="40">
        <v>121.089</v>
      </c>
      <c r="F288" s="40">
        <v>13.339</v>
      </c>
      <c r="G288" s="40">
        <v>0</v>
      </c>
      <c r="H288" s="40">
        <v>118.39</v>
      </c>
      <c r="I288" s="40">
        <v>0</v>
      </c>
      <c r="J288" s="40">
        <v>0</v>
      </c>
      <c r="K288" s="40">
        <v>39.1248</v>
      </c>
      <c r="L288" s="42">
        <f t="shared" si="9"/>
        <v>315.18180000000001</v>
      </c>
      <c r="N288" s="56">
        <v>18.399999999999999</v>
      </c>
    </row>
    <row r="289" spans="1:14" x14ac:dyDescent="0.2">
      <c r="A289" s="4">
        <f t="shared" si="8"/>
        <v>10</v>
      </c>
      <c r="B289" s="35">
        <v>41554</v>
      </c>
      <c r="C289" s="39">
        <v>54.158999999999999</v>
      </c>
      <c r="D289" s="40">
        <v>12.565</v>
      </c>
      <c r="E289" s="40">
        <v>126.461</v>
      </c>
      <c r="F289" s="40">
        <v>56.154000000000003</v>
      </c>
      <c r="G289" s="40">
        <v>0</v>
      </c>
      <c r="H289" s="40">
        <v>88.622</v>
      </c>
      <c r="I289" s="40">
        <v>0</v>
      </c>
      <c r="J289" s="40">
        <v>0</v>
      </c>
      <c r="K289" s="40">
        <v>26.4528</v>
      </c>
      <c r="L289" s="42">
        <f t="shared" si="9"/>
        <v>364.41380000000004</v>
      </c>
      <c r="N289" s="56">
        <v>20.100000000000001</v>
      </c>
    </row>
    <row r="290" spans="1:14" x14ac:dyDescent="0.2">
      <c r="A290" s="4">
        <f t="shared" si="8"/>
        <v>10</v>
      </c>
      <c r="B290" s="35">
        <v>41555</v>
      </c>
      <c r="C290" s="39">
        <v>33.21</v>
      </c>
      <c r="D290" s="40">
        <v>18.032</v>
      </c>
      <c r="E290" s="40">
        <v>124.565</v>
      </c>
      <c r="F290" s="40">
        <v>27.620999999999999</v>
      </c>
      <c r="G290" s="40">
        <v>3.661</v>
      </c>
      <c r="H290" s="40">
        <v>127.46</v>
      </c>
      <c r="I290" s="40">
        <v>0</v>
      </c>
      <c r="J290" s="40">
        <v>0.58599999999999997</v>
      </c>
      <c r="K290" s="40">
        <v>48.311999999999998</v>
      </c>
      <c r="L290" s="42">
        <f t="shared" si="9"/>
        <v>383.44700000000006</v>
      </c>
      <c r="N290" s="56">
        <v>20.05</v>
      </c>
    </row>
    <row r="291" spans="1:14" x14ac:dyDescent="0.2">
      <c r="A291" s="4">
        <f t="shared" si="8"/>
        <v>10</v>
      </c>
      <c r="B291" s="35">
        <v>41556</v>
      </c>
      <c r="C291" s="39">
        <v>28.239000000000001</v>
      </c>
      <c r="D291" s="40">
        <v>30.736999999999998</v>
      </c>
      <c r="E291" s="40">
        <v>110.77800000000001</v>
      </c>
      <c r="F291" s="40">
        <v>15.010999999999999</v>
      </c>
      <c r="G291" s="40">
        <v>0</v>
      </c>
      <c r="H291" s="40">
        <v>141.95099999999999</v>
      </c>
      <c r="I291" s="40">
        <v>0</v>
      </c>
      <c r="J291" s="40">
        <v>0</v>
      </c>
      <c r="K291" s="40">
        <v>65.524799999999999</v>
      </c>
      <c r="L291" s="42">
        <f t="shared" si="9"/>
        <v>392.24080000000004</v>
      </c>
      <c r="N291" s="56">
        <v>20.25</v>
      </c>
    </row>
    <row r="292" spans="1:14" x14ac:dyDescent="0.2">
      <c r="A292" s="4">
        <f t="shared" si="8"/>
        <v>10</v>
      </c>
      <c r="B292" s="35">
        <v>41557</v>
      </c>
      <c r="C292" s="39">
        <v>31.495999999999999</v>
      </c>
      <c r="D292" s="40">
        <v>6.0890000000000004</v>
      </c>
      <c r="E292" s="40">
        <v>105.607</v>
      </c>
      <c r="F292" s="40">
        <v>6.5049999999999999</v>
      </c>
      <c r="G292" s="40">
        <v>0.88100000000000001</v>
      </c>
      <c r="H292" s="40">
        <v>144.87299999999999</v>
      </c>
      <c r="I292" s="40">
        <v>0</v>
      </c>
      <c r="J292" s="40">
        <v>0</v>
      </c>
      <c r="K292" s="40">
        <v>41.825600000000001</v>
      </c>
      <c r="L292" s="42">
        <f t="shared" si="9"/>
        <v>337.27660000000003</v>
      </c>
      <c r="N292" s="56">
        <v>19.75</v>
      </c>
    </row>
    <row r="293" spans="1:14" x14ac:dyDescent="0.2">
      <c r="A293" s="4">
        <f t="shared" si="8"/>
        <v>10</v>
      </c>
      <c r="B293" s="35">
        <v>41558</v>
      </c>
      <c r="C293" s="39">
        <v>27.62</v>
      </c>
      <c r="D293" s="40">
        <v>29.734000000000002</v>
      </c>
      <c r="E293" s="40">
        <v>119.145</v>
      </c>
      <c r="F293" s="40">
        <v>43.256999999999998</v>
      </c>
      <c r="G293" s="40">
        <v>0</v>
      </c>
      <c r="H293" s="40">
        <v>109.73</v>
      </c>
      <c r="I293" s="40">
        <v>0</v>
      </c>
      <c r="J293" s="40">
        <v>0</v>
      </c>
      <c r="K293" s="40">
        <v>57.122999999999998</v>
      </c>
      <c r="L293" s="42">
        <f t="shared" si="9"/>
        <v>386.60899999999998</v>
      </c>
      <c r="N293" s="56">
        <v>17.38</v>
      </c>
    </row>
    <row r="294" spans="1:14" x14ac:dyDescent="0.2">
      <c r="A294" s="4">
        <f t="shared" si="8"/>
        <v>10</v>
      </c>
      <c r="B294" s="35">
        <v>41559</v>
      </c>
      <c r="C294" s="39">
        <v>36.561999999999998</v>
      </c>
      <c r="D294" s="40">
        <v>13.885999999999999</v>
      </c>
      <c r="E294" s="40">
        <v>90.944000000000003</v>
      </c>
      <c r="F294" s="40">
        <v>37.65</v>
      </c>
      <c r="G294" s="40">
        <v>0</v>
      </c>
      <c r="H294" s="40">
        <v>92.141000000000005</v>
      </c>
      <c r="I294" s="40">
        <v>0</v>
      </c>
      <c r="J294" s="40">
        <v>0</v>
      </c>
      <c r="K294" s="40">
        <v>46.727999999999518</v>
      </c>
      <c r="L294" s="42">
        <f t="shared" si="9"/>
        <v>317.91099999999949</v>
      </c>
      <c r="N294" s="56">
        <v>17.25</v>
      </c>
    </row>
    <row r="295" spans="1:14" x14ac:dyDescent="0.2">
      <c r="A295" s="4">
        <f t="shared" si="8"/>
        <v>10</v>
      </c>
      <c r="B295" s="35">
        <v>41560</v>
      </c>
      <c r="C295" s="39">
        <v>42.052</v>
      </c>
      <c r="D295" s="40">
        <v>4.4880000000000004</v>
      </c>
      <c r="E295" s="40">
        <v>83.262</v>
      </c>
      <c r="F295" s="40">
        <v>1.9379999999999999</v>
      </c>
      <c r="G295" s="40">
        <v>0</v>
      </c>
      <c r="H295" s="40">
        <v>131.68100000000001</v>
      </c>
      <c r="I295" s="40">
        <v>0</v>
      </c>
      <c r="J295" s="40">
        <v>0</v>
      </c>
      <c r="K295" s="40">
        <v>42.134400000000099</v>
      </c>
      <c r="L295" s="42">
        <f t="shared" si="9"/>
        <v>305.55540000000008</v>
      </c>
      <c r="N295" s="56">
        <v>18.5</v>
      </c>
    </row>
    <row r="296" spans="1:14" x14ac:dyDescent="0.2">
      <c r="A296" s="4">
        <f t="shared" si="8"/>
        <v>10</v>
      </c>
      <c r="B296" s="35">
        <v>41561</v>
      </c>
      <c r="C296" s="39">
        <v>26.792999999999999</v>
      </c>
      <c r="D296" s="40">
        <v>30.273</v>
      </c>
      <c r="E296" s="40">
        <v>105.86</v>
      </c>
      <c r="F296" s="40">
        <v>9.4049999999999994</v>
      </c>
      <c r="G296" s="40">
        <v>0</v>
      </c>
      <c r="H296" s="40">
        <v>148.619</v>
      </c>
      <c r="I296" s="40">
        <v>0</v>
      </c>
      <c r="J296" s="40">
        <v>0</v>
      </c>
      <c r="K296" s="40">
        <v>48.206400000000578</v>
      </c>
      <c r="L296" s="42">
        <f t="shared" si="9"/>
        <v>369.15640000000059</v>
      </c>
      <c r="N296" s="56">
        <v>20.2</v>
      </c>
    </row>
    <row r="297" spans="1:14" x14ac:dyDescent="0.2">
      <c r="A297" s="4">
        <f t="shared" si="8"/>
        <v>10</v>
      </c>
      <c r="B297" s="35">
        <v>41562</v>
      </c>
      <c r="C297" s="39">
        <v>24.972000000000001</v>
      </c>
      <c r="D297" s="40">
        <v>24.907</v>
      </c>
      <c r="E297" s="40">
        <v>109.309</v>
      </c>
      <c r="F297" s="40">
        <v>14.606999999999999</v>
      </c>
      <c r="G297" s="40">
        <v>0</v>
      </c>
      <c r="H297" s="40">
        <v>151.67500000000001</v>
      </c>
      <c r="I297" s="40">
        <v>0</v>
      </c>
      <c r="J297" s="40">
        <v>0</v>
      </c>
      <c r="K297" s="40">
        <v>59.997799999999501</v>
      </c>
      <c r="L297" s="42">
        <f t="shared" si="9"/>
        <v>385.46779999999956</v>
      </c>
      <c r="N297" s="56">
        <v>20.05</v>
      </c>
    </row>
    <row r="298" spans="1:14" x14ac:dyDescent="0.2">
      <c r="A298" s="4">
        <f t="shared" si="8"/>
        <v>10</v>
      </c>
      <c r="B298" s="35">
        <v>41563</v>
      </c>
      <c r="C298" s="39">
        <v>23.960999999999999</v>
      </c>
      <c r="D298" s="40">
        <v>6.6929999999999996</v>
      </c>
      <c r="E298" s="40">
        <v>106.119</v>
      </c>
      <c r="F298" s="40">
        <v>7.8719999999999999</v>
      </c>
      <c r="G298" s="40">
        <v>0</v>
      </c>
      <c r="H298" s="40">
        <v>153.06800000000001</v>
      </c>
      <c r="I298" s="40">
        <v>0</v>
      </c>
      <c r="J298" s="40">
        <v>0</v>
      </c>
      <c r="K298" s="40">
        <v>70.593599999999427</v>
      </c>
      <c r="L298" s="42">
        <f t="shared" si="9"/>
        <v>368.30659999999938</v>
      </c>
      <c r="N298" s="56">
        <v>19.7</v>
      </c>
    </row>
    <row r="299" spans="1:14" x14ac:dyDescent="0.2">
      <c r="A299" s="4">
        <f t="shared" si="8"/>
        <v>10</v>
      </c>
      <c r="B299" s="35">
        <v>41564</v>
      </c>
      <c r="C299" s="39">
        <v>22.728999999999999</v>
      </c>
      <c r="D299" s="40">
        <v>23.626000000000001</v>
      </c>
      <c r="E299" s="40">
        <v>92.816000000000003</v>
      </c>
      <c r="F299" s="40">
        <v>7.8570000000000002</v>
      </c>
      <c r="G299" s="40">
        <v>0</v>
      </c>
      <c r="H299" s="40">
        <v>141.78299999999999</v>
      </c>
      <c r="I299" s="40">
        <v>0</v>
      </c>
      <c r="J299" s="40">
        <v>1.31</v>
      </c>
      <c r="K299" s="40">
        <v>71.649600000000859</v>
      </c>
      <c r="L299" s="42">
        <f t="shared" si="9"/>
        <v>361.77060000000085</v>
      </c>
      <c r="N299" s="56">
        <v>19.7</v>
      </c>
    </row>
    <row r="300" spans="1:14" x14ac:dyDescent="0.2">
      <c r="A300" s="4">
        <f t="shared" si="8"/>
        <v>10</v>
      </c>
      <c r="B300" s="35">
        <v>41565</v>
      </c>
      <c r="C300" s="39">
        <v>14.459</v>
      </c>
      <c r="D300" s="40">
        <v>30.251999999999999</v>
      </c>
      <c r="E300" s="40">
        <v>85.995000000000005</v>
      </c>
      <c r="F300" s="40">
        <v>7.7270000000000003</v>
      </c>
      <c r="G300" s="40">
        <v>0</v>
      </c>
      <c r="H300" s="40">
        <v>149.73099999999999</v>
      </c>
      <c r="I300" s="40">
        <v>0</v>
      </c>
      <c r="J300" s="40">
        <v>0</v>
      </c>
      <c r="K300" s="40">
        <v>72</v>
      </c>
      <c r="L300" s="42">
        <f t="shared" si="9"/>
        <v>360.16399999999999</v>
      </c>
      <c r="N300" s="56">
        <v>18.5</v>
      </c>
    </row>
    <row r="301" spans="1:14" x14ac:dyDescent="0.2">
      <c r="A301" s="4">
        <f t="shared" si="8"/>
        <v>10</v>
      </c>
      <c r="B301" s="35">
        <v>41566</v>
      </c>
      <c r="C301" s="39">
        <v>9.9329999999999998</v>
      </c>
      <c r="D301" s="40">
        <v>30.016999999999999</v>
      </c>
      <c r="E301" s="40">
        <v>85.174999999999997</v>
      </c>
      <c r="F301" s="40">
        <v>11.029</v>
      </c>
      <c r="G301" s="40">
        <v>0</v>
      </c>
      <c r="H301" s="40">
        <v>146.93700000000001</v>
      </c>
      <c r="I301" s="40">
        <v>0</v>
      </c>
      <c r="J301" s="40">
        <v>0</v>
      </c>
      <c r="K301" s="40">
        <v>71.959999999999994</v>
      </c>
      <c r="L301" s="42">
        <f t="shared" si="9"/>
        <v>355.05099999999999</v>
      </c>
      <c r="N301" s="56">
        <v>19</v>
      </c>
    </row>
    <row r="302" spans="1:14" x14ac:dyDescent="0.2">
      <c r="A302" s="4">
        <f t="shared" si="8"/>
        <v>10</v>
      </c>
      <c r="B302" s="35">
        <v>41567</v>
      </c>
      <c r="C302" s="39">
        <v>7.4429999999999996</v>
      </c>
      <c r="D302" s="40">
        <v>7.1059999999999999</v>
      </c>
      <c r="E302" s="40">
        <v>91.759</v>
      </c>
      <c r="F302" s="40">
        <v>3.04</v>
      </c>
      <c r="G302" s="40">
        <v>0</v>
      </c>
      <c r="H302" s="40">
        <v>128.727</v>
      </c>
      <c r="I302" s="40">
        <v>0</v>
      </c>
      <c r="J302" s="40">
        <v>0</v>
      </c>
      <c r="K302" s="40">
        <v>71.98</v>
      </c>
      <c r="L302" s="42">
        <f t="shared" si="9"/>
        <v>310.05500000000001</v>
      </c>
      <c r="N302" s="56">
        <v>17.95</v>
      </c>
    </row>
    <row r="303" spans="1:14" x14ac:dyDescent="0.2">
      <c r="A303" s="4">
        <f t="shared" si="8"/>
        <v>10</v>
      </c>
      <c r="B303" s="35">
        <v>41568</v>
      </c>
      <c r="C303" s="39">
        <v>32.228000000000002</v>
      </c>
      <c r="D303" s="40">
        <v>26.541</v>
      </c>
      <c r="E303" s="40">
        <v>103.89100000000001</v>
      </c>
      <c r="F303" s="40">
        <v>49.738</v>
      </c>
      <c r="G303" s="40">
        <v>3.2679999999999998</v>
      </c>
      <c r="H303" s="40">
        <v>82.703999999999994</v>
      </c>
      <c r="I303" s="40">
        <v>0</v>
      </c>
      <c r="J303" s="40">
        <v>0</v>
      </c>
      <c r="K303" s="40">
        <v>63.412800000000004</v>
      </c>
      <c r="L303" s="42">
        <f t="shared" si="9"/>
        <v>361.78280000000001</v>
      </c>
      <c r="N303" s="56">
        <v>20.55</v>
      </c>
    </row>
    <row r="304" spans="1:14" x14ac:dyDescent="0.2">
      <c r="A304" s="4">
        <f t="shared" si="8"/>
        <v>10</v>
      </c>
      <c r="B304" s="35">
        <v>41569</v>
      </c>
      <c r="C304" s="39">
        <v>28.312000000000001</v>
      </c>
      <c r="D304" s="40">
        <v>24.954999999999998</v>
      </c>
      <c r="E304" s="40">
        <v>94.915000000000006</v>
      </c>
      <c r="F304" s="40">
        <v>76.941999999999993</v>
      </c>
      <c r="G304" s="40">
        <v>0</v>
      </c>
      <c r="H304" s="40">
        <v>83.405000000000001</v>
      </c>
      <c r="I304" s="40">
        <v>0</v>
      </c>
      <c r="J304" s="40">
        <v>0</v>
      </c>
      <c r="K304" s="40">
        <v>69.951999999999998</v>
      </c>
      <c r="L304" s="42">
        <f t="shared" si="9"/>
        <v>378.48099999999999</v>
      </c>
      <c r="N304" s="56">
        <v>19.95</v>
      </c>
    </row>
    <row r="305" spans="1:14" x14ac:dyDescent="0.2">
      <c r="A305" s="4">
        <f t="shared" si="8"/>
        <v>10</v>
      </c>
      <c r="B305" s="35">
        <v>41570</v>
      </c>
      <c r="C305" s="39">
        <v>7.7080000000000002</v>
      </c>
      <c r="D305" s="40">
        <v>29.131</v>
      </c>
      <c r="E305" s="40">
        <v>126.02500000000001</v>
      </c>
      <c r="F305" s="40">
        <v>66.119</v>
      </c>
      <c r="G305" s="40">
        <v>0</v>
      </c>
      <c r="H305" s="40">
        <v>68.614999999999995</v>
      </c>
      <c r="I305" s="40">
        <v>0</v>
      </c>
      <c r="J305" s="40">
        <v>0</v>
      </c>
      <c r="K305" s="40">
        <v>71.989999999999995</v>
      </c>
      <c r="L305" s="42">
        <f t="shared" si="9"/>
        <v>369.58800000000002</v>
      </c>
      <c r="N305" s="56">
        <v>19.899999999999999</v>
      </c>
    </row>
    <row r="306" spans="1:14" x14ac:dyDescent="0.2">
      <c r="A306" s="4">
        <f t="shared" si="8"/>
        <v>10</v>
      </c>
      <c r="B306" s="35">
        <v>41571</v>
      </c>
      <c r="C306" s="39">
        <v>11.003</v>
      </c>
      <c r="D306" s="40">
        <v>16.044</v>
      </c>
      <c r="E306" s="40">
        <v>134.12200000000001</v>
      </c>
      <c r="F306" s="40">
        <v>87.41</v>
      </c>
      <c r="G306" s="40">
        <v>0</v>
      </c>
      <c r="H306" s="40">
        <v>59.600999999999999</v>
      </c>
      <c r="I306" s="40">
        <v>0</v>
      </c>
      <c r="J306" s="40">
        <v>0</v>
      </c>
      <c r="K306" s="40">
        <v>63.36</v>
      </c>
      <c r="L306" s="42">
        <f t="shared" si="9"/>
        <v>371.54</v>
      </c>
      <c r="N306" s="56">
        <v>20.25</v>
      </c>
    </row>
    <row r="307" spans="1:14" x14ac:dyDescent="0.2">
      <c r="A307" s="4">
        <f t="shared" si="8"/>
        <v>10</v>
      </c>
      <c r="B307" s="35">
        <v>41572</v>
      </c>
      <c r="C307" s="39">
        <v>2.9569999999999999</v>
      </c>
      <c r="D307" s="40">
        <v>23.600999999999999</v>
      </c>
      <c r="E307" s="40">
        <v>115.05500000000001</v>
      </c>
      <c r="F307" s="40">
        <v>60.728999999999999</v>
      </c>
      <c r="G307" s="40">
        <v>0</v>
      </c>
      <c r="H307" s="40">
        <v>87.498000000000005</v>
      </c>
      <c r="I307" s="40">
        <v>0</v>
      </c>
      <c r="J307" s="40">
        <v>0</v>
      </c>
      <c r="K307" s="40">
        <v>70.64</v>
      </c>
      <c r="L307" s="42">
        <f t="shared" si="9"/>
        <v>360.47999999999996</v>
      </c>
      <c r="N307" s="56">
        <v>19.149999999999999</v>
      </c>
    </row>
    <row r="308" spans="1:14" x14ac:dyDescent="0.2">
      <c r="A308" s="4">
        <f t="shared" si="8"/>
        <v>10</v>
      </c>
      <c r="B308" s="35">
        <v>41573</v>
      </c>
      <c r="C308" s="39">
        <v>5.0860000000000003</v>
      </c>
      <c r="D308" s="40">
        <v>24.914999999999999</v>
      </c>
      <c r="E308" s="40">
        <v>95.106999999999999</v>
      </c>
      <c r="F308" s="40">
        <v>36.936999999999998</v>
      </c>
      <c r="G308" s="40">
        <v>0</v>
      </c>
      <c r="H308" s="40">
        <v>113.95099999999999</v>
      </c>
      <c r="I308" s="40">
        <v>0</v>
      </c>
      <c r="J308" s="40">
        <v>0</v>
      </c>
      <c r="K308" s="40">
        <v>71.864999999999995</v>
      </c>
      <c r="L308" s="42">
        <f t="shared" si="9"/>
        <v>347.86099999999999</v>
      </c>
      <c r="N308" s="56">
        <v>18.8</v>
      </c>
    </row>
    <row r="309" spans="1:14" x14ac:dyDescent="0.2">
      <c r="A309" s="4">
        <f t="shared" si="8"/>
        <v>10</v>
      </c>
      <c r="B309" s="35">
        <v>41574</v>
      </c>
      <c r="C309" s="39">
        <v>4.2229999999999999</v>
      </c>
      <c r="D309" s="40">
        <v>21.68</v>
      </c>
      <c r="E309" s="40">
        <v>82.566000000000003</v>
      </c>
      <c r="F309" s="40">
        <v>14.276</v>
      </c>
      <c r="G309" s="40">
        <v>0</v>
      </c>
      <c r="H309" s="40">
        <v>99.204999999999998</v>
      </c>
      <c r="I309" s="40">
        <v>0</v>
      </c>
      <c r="J309" s="40">
        <v>0</v>
      </c>
      <c r="K309" s="40">
        <v>71.966399999999382</v>
      </c>
      <c r="L309" s="42">
        <f t="shared" si="9"/>
        <v>293.91639999999938</v>
      </c>
      <c r="N309" s="56">
        <v>18</v>
      </c>
    </row>
    <row r="310" spans="1:14" x14ac:dyDescent="0.2">
      <c r="A310" s="4">
        <f t="shared" si="8"/>
        <v>10</v>
      </c>
      <c r="B310" s="35">
        <v>41575</v>
      </c>
      <c r="C310" s="39">
        <v>22.151</v>
      </c>
      <c r="D310" s="40">
        <v>5.01</v>
      </c>
      <c r="E310" s="40">
        <v>108.72499999999999</v>
      </c>
      <c r="F310" s="40">
        <v>46.848999999999997</v>
      </c>
      <c r="G310" s="40">
        <v>0</v>
      </c>
      <c r="H310" s="40">
        <v>86.004000000000005</v>
      </c>
      <c r="I310" s="40">
        <v>0</v>
      </c>
      <c r="J310" s="40">
        <v>0</v>
      </c>
      <c r="K310" s="40">
        <v>71.989999999999995</v>
      </c>
      <c r="L310" s="42">
        <f t="shared" si="9"/>
        <v>340.72899999999998</v>
      </c>
      <c r="N310" s="56">
        <v>19.350000000000001</v>
      </c>
    </row>
    <row r="311" spans="1:14" x14ac:dyDescent="0.2">
      <c r="A311" s="4">
        <f t="shared" si="8"/>
        <v>10</v>
      </c>
      <c r="B311" s="35">
        <v>41576</v>
      </c>
      <c r="C311" s="39">
        <v>29.803999999999998</v>
      </c>
      <c r="D311" s="40">
        <v>4.4130000000000003</v>
      </c>
      <c r="E311" s="40">
        <v>93.494</v>
      </c>
      <c r="F311" s="40">
        <v>50.603000000000002</v>
      </c>
      <c r="G311" s="40">
        <v>0</v>
      </c>
      <c r="H311" s="40">
        <v>111.691</v>
      </c>
      <c r="I311" s="40">
        <v>0</v>
      </c>
      <c r="J311" s="40">
        <v>0</v>
      </c>
      <c r="K311" s="40">
        <v>71.995000000000005</v>
      </c>
      <c r="L311" s="42">
        <f t="shared" si="9"/>
        <v>362</v>
      </c>
      <c r="N311" s="56">
        <v>19.399999999999999</v>
      </c>
    </row>
    <row r="312" spans="1:14" x14ac:dyDescent="0.2">
      <c r="A312" s="4">
        <f t="shared" si="8"/>
        <v>10</v>
      </c>
      <c r="B312" s="35">
        <v>41577</v>
      </c>
      <c r="C312" s="39">
        <v>29.716999999999999</v>
      </c>
      <c r="D312" s="40">
        <v>1.8919999999999999</v>
      </c>
      <c r="E312" s="40">
        <v>100.736</v>
      </c>
      <c r="F312" s="40">
        <v>24.565999999999999</v>
      </c>
      <c r="G312" s="40">
        <v>0</v>
      </c>
      <c r="H312" s="40">
        <v>131.249</v>
      </c>
      <c r="I312" s="40">
        <v>0</v>
      </c>
      <c r="J312" s="40">
        <v>0</v>
      </c>
      <c r="K312" s="40">
        <v>71.88239999999962</v>
      </c>
      <c r="L312" s="42">
        <f t="shared" si="9"/>
        <v>360.04239999999959</v>
      </c>
      <c r="N312" s="56">
        <v>19.2</v>
      </c>
    </row>
    <row r="313" spans="1:14" x14ac:dyDescent="0.2">
      <c r="A313" s="4">
        <f t="shared" si="8"/>
        <v>10</v>
      </c>
      <c r="B313" s="35">
        <v>41578</v>
      </c>
      <c r="C313" s="39">
        <v>12.792999999999999</v>
      </c>
      <c r="D313" s="40">
        <v>0</v>
      </c>
      <c r="E313" s="40">
        <v>87.573999999999998</v>
      </c>
      <c r="F313" s="40">
        <v>0.59599999999999997</v>
      </c>
      <c r="G313" s="40">
        <v>0.12</v>
      </c>
      <c r="H313" s="40">
        <v>138.977</v>
      </c>
      <c r="I313" s="40">
        <v>0</v>
      </c>
      <c r="J313" s="40">
        <v>0</v>
      </c>
      <c r="K313" s="40">
        <v>71.45</v>
      </c>
      <c r="L313" s="42">
        <f t="shared" si="9"/>
        <v>311.51</v>
      </c>
      <c r="N313" s="56">
        <v>16.7</v>
      </c>
    </row>
    <row r="314" spans="1:14" x14ac:dyDescent="0.2">
      <c r="A314" s="4">
        <f t="shared" si="8"/>
        <v>11</v>
      </c>
      <c r="B314" s="35">
        <v>41579</v>
      </c>
      <c r="C314" s="39">
        <v>1.1919999999999999</v>
      </c>
      <c r="D314" s="40">
        <v>0</v>
      </c>
      <c r="E314" s="40">
        <v>82.59</v>
      </c>
      <c r="F314" s="40">
        <v>0</v>
      </c>
      <c r="G314" s="40">
        <v>0</v>
      </c>
      <c r="H314" s="40">
        <v>126.73399999999999</v>
      </c>
      <c r="I314" s="40">
        <v>0</v>
      </c>
      <c r="J314" s="40">
        <v>0</v>
      </c>
      <c r="K314" s="40">
        <v>72</v>
      </c>
      <c r="L314" s="42">
        <f t="shared" si="9"/>
        <v>282.51599999999996</v>
      </c>
      <c r="N314" s="56">
        <v>16.5</v>
      </c>
    </row>
    <row r="315" spans="1:14" x14ac:dyDescent="0.2">
      <c r="A315" s="4">
        <f t="shared" si="8"/>
        <v>11</v>
      </c>
      <c r="B315" s="35">
        <v>41580</v>
      </c>
      <c r="C315" s="39">
        <v>10.997999999999999</v>
      </c>
      <c r="D315" s="40">
        <v>0</v>
      </c>
      <c r="E315" s="40">
        <v>98.171000000000006</v>
      </c>
      <c r="F315" s="40">
        <v>4.9829999999999997</v>
      </c>
      <c r="G315" s="40">
        <v>1.6839999999999999</v>
      </c>
      <c r="H315" s="40">
        <v>141.19399999999999</v>
      </c>
      <c r="I315" s="40">
        <v>0</v>
      </c>
      <c r="J315" s="40">
        <v>0.16800000000000001</v>
      </c>
      <c r="K315" s="40">
        <v>65.371200000000002</v>
      </c>
      <c r="L315" s="42">
        <f t="shared" si="9"/>
        <v>322.56919999999997</v>
      </c>
      <c r="N315" s="56">
        <v>18.55</v>
      </c>
    </row>
    <row r="316" spans="1:14" x14ac:dyDescent="0.2">
      <c r="A316" s="4">
        <f t="shared" si="8"/>
        <v>11</v>
      </c>
      <c r="B316" s="35">
        <v>41581</v>
      </c>
      <c r="C316" s="39">
        <v>1.208</v>
      </c>
      <c r="D316" s="40">
        <v>0</v>
      </c>
      <c r="E316" s="40">
        <v>80.346999999999994</v>
      </c>
      <c r="F316" s="40">
        <v>0</v>
      </c>
      <c r="G316" s="40">
        <v>0</v>
      </c>
      <c r="H316" s="40">
        <v>143.69200000000001</v>
      </c>
      <c r="I316" s="40">
        <v>0</v>
      </c>
      <c r="J316" s="40">
        <v>0</v>
      </c>
      <c r="K316" s="40">
        <v>72</v>
      </c>
      <c r="L316" s="42">
        <f t="shared" si="9"/>
        <v>297.24700000000001</v>
      </c>
      <c r="N316" s="56">
        <v>17.649999999999999</v>
      </c>
    </row>
    <row r="317" spans="1:14" x14ac:dyDescent="0.2">
      <c r="A317" s="4">
        <f t="shared" si="8"/>
        <v>11</v>
      </c>
      <c r="B317" s="35">
        <v>41582</v>
      </c>
      <c r="C317" s="39">
        <v>15.053000000000001</v>
      </c>
      <c r="D317" s="40">
        <v>14.601000000000001</v>
      </c>
      <c r="E317" s="40">
        <v>91.302000000000007</v>
      </c>
      <c r="F317" s="40">
        <v>25.794</v>
      </c>
      <c r="G317" s="40">
        <v>0</v>
      </c>
      <c r="H317" s="40">
        <v>120.658</v>
      </c>
      <c r="I317" s="40">
        <v>0</v>
      </c>
      <c r="J317" s="40">
        <v>0</v>
      </c>
      <c r="K317" s="40">
        <v>72</v>
      </c>
      <c r="L317" s="42">
        <f t="shared" si="9"/>
        <v>339.40800000000002</v>
      </c>
      <c r="N317" s="56">
        <v>18.7</v>
      </c>
    </row>
    <row r="318" spans="1:14" x14ac:dyDescent="0.2">
      <c r="A318" s="4">
        <f t="shared" si="8"/>
        <v>11</v>
      </c>
      <c r="B318" s="35">
        <v>41583</v>
      </c>
      <c r="C318" s="39">
        <v>19.382000000000001</v>
      </c>
      <c r="D318" s="40">
        <v>6.9880000000000004</v>
      </c>
      <c r="E318" s="40">
        <v>107.48099999999999</v>
      </c>
      <c r="F318" s="40">
        <v>17.757999999999999</v>
      </c>
      <c r="G318" s="40">
        <v>0</v>
      </c>
      <c r="H318" s="40">
        <v>142.29499999999999</v>
      </c>
      <c r="I318" s="40">
        <v>0</v>
      </c>
      <c r="J318" s="40">
        <v>0</v>
      </c>
      <c r="K318" s="40">
        <v>71.543999999999997</v>
      </c>
      <c r="L318" s="42">
        <f t="shared" si="9"/>
        <v>365.44799999999998</v>
      </c>
      <c r="N318" s="56">
        <v>20.05</v>
      </c>
    </row>
    <row r="319" spans="1:14" x14ac:dyDescent="0.2">
      <c r="A319" s="4">
        <f t="shared" si="8"/>
        <v>11</v>
      </c>
      <c r="B319" s="35">
        <v>41584</v>
      </c>
      <c r="C319" s="39">
        <v>15.449</v>
      </c>
      <c r="D319" s="40">
        <v>15.196</v>
      </c>
      <c r="E319" s="40">
        <v>111.64700000000001</v>
      </c>
      <c r="F319" s="40">
        <v>13.425000000000001</v>
      </c>
      <c r="G319" s="40">
        <v>0</v>
      </c>
      <c r="H319" s="40">
        <v>150.72900000000001</v>
      </c>
      <c r="I319" s="40">
        <v>0</v>
      </c>
      <c r="J319" s="40">
        <v>0</v>
      </c>
      <c r="K319" s="40">
        <v>71.966399999999382</v>
      </c>
      <c r="L319" s="42">
        <f t="shared" si="9"/>
        <v>378.41239999999942</v>
      </c>
      <c r="N319" s="56">
        <v>20.3</v>
      </c>
    </row>
    <row r="320" spans="1:14" x14ac:dyDescent="0.2">
      <c r="A320" s="4">
        <f t="shared" si="8"/>
        <v>11</v>
      </c>
      <c r="B320" s="35">
        <v>41585</v>
      </c>
      <c r="C320" s="39">
        <v>21.081</v>
      </c>
      <c r="D320" s="40">
        <v>25.960999999999999</v>
      </c>
      <c r="E320" s="40">
        <v>90.820999999999998</v>
      </c>
      <c r="F320" s="40">
        <v>13.968999999999999</v>
      </c>
      <c r="G320" s="40">
        <v>0</v>
      </c>
      <c r="H320" s="40">
        <v>149.30000000000001</v>
      </c>
      <c r="I320" s="40">
        <v>0</v>
      </c>
      <c r="J320" s="40">
        <v>0</v>
      </c>
      <c r="K320" s="40">
        <v>64.468800000000186</v>
      </c>
      <c r="L320" s="42">
        <f t="shared" si="9"/>
        <v>365.60080000000016</v>
      </c>
      <c r="N320" s="56">
        <v>19.75</v>
      </c>
    </row>
    <row r="321" spans="1:14" x14ac:dyDescent="0.2">
      <c r="A321" s="4">
        <f t="shared" si="8"/>
        <v>11</v>
      </c>
      <c r="B321" s="35">
        <v>41586</v>
      </c>
      <c r="C321" s="39">
        <v>22.844999999999999</v>
      </c>
      <c r="D321" s="40">
        <v>5.7039999999999997</v>
      </c>
      <c r="E321" s="40">
        <v>117.083</v>
      </c>
      <c r="F321" s="40">
        <v>23.922999999999998</v>
      </c>
      <c r="G321" s="40">
        <v>0</v>
      </c>
      <c r="H321" s="40">
        <v>140.43100000000001</v>
      </c>
      <c r="I321" s="40">
        <v>0</v>
      </c>
      <c r="J321" s="40">
        <v>0</v>
      </c>
      <c r="K321" s="40">
        <v>71.994400000000098</v>
      </c>
      <c r="L321" s="42">
        <f t="shared" si="9"/>
        <v>381.98040000000009</v>
      </c>
      <c r="N321" s="56">
        <v>19.7</v>
      </c>
    </row>
    <row r="322" spans="1:14" x14ac:dyDescent="0.2">
      <c r="A322" s="4">
        <f t="shared" si="8"/>
        <v>11</v>
      </c>
      <c r="B322" s="35">
        <v>41587</v>
      </c>
      <c r="C322" s="39">
        <v>23.056000000000001</v>
      </c>
      <c r="D322" s="40">
        <v>14.397</v>
      </c>
      <c r="E322" s="40">
        <v>82.724000000000004</v>
      </c>
      <c r="F322" s="40">
        <v>66.05</v>
      </c>
      <c r="G322" s="40">
        <v>0</v>
      </c>
      <c r="H322" s="40">
        <v>92.998000000000005</v>
      </c>
      <c r="I322" s="40">
        <v>0</v>
      </c>
      <c r="J322" s="40">
        <v>0</v>
      </c>
      <c r="K322" s="40">
        <v>71.674400000000091</v>
      </c>
      <c r="L322" s="42">
        <f t="shared" si="9"/>
        <v>350.89940000000013</v>
      </c>
      <c r="N322" s="56">
        <v>18.350000000000001</v>
      </c>
    </row>
    <row r="323" spans="1:14" x14ac:dyDescent="0.2">
      <c r="A323" s="4">
        <f t="shared" si="8"/>
        <v>11</v>
      </c>
      <c r="B323" s="35">
        <v>41588</v>
      </c>
      <c r="C323" s="39">
        <v>17.45</v>
      </c>
      <c r="D323" s="40">
        <v>19.623000000000001</v>
      </c>
      <c r="E323" s="40">
        <v>79.725999999999999</v>
      </c>
      <c r="F323" s="40">
        <v>29.384</v>
      </c>
      <c r="G323" s="40">
        <v>0</v>
      </c>
      <c r="H323" s="40">
        <v>88.554000000000002</v>
      </c>
      <c r="I323" s="40">
        <v>0</v>
      </c>
      <c r="J323" s="40">
        <v>0</v>
      </c>
      <c r="K323" s="40">
        <v>70.38239999999962</v>
      </c>
      <c r="L323" s="42">
        <f t="shared" si="9"/>
        <v>305.11939999999959</v>
      </c>
      <c r="N323" s="56">
        <v>17.149999999999999</v>
      </c>
    </row>
    <row r="324" spans="1:14" x14ac:dyDescent="0.2">
      <c r="A324" s="4">
        <f t="shared" si="8"/>
        <v>11</v>
      </c>
      <c r="B324" s="35">
        <v>41589</v>
      </c>
      <c r="C324" s="39">
        <v>24.155000000000001</v>
      </c>
      <c r="D324" s="40">
        <v>15.717000000000001</v>
      </c>
      <c r="E324" s="40">
        <v>113.39400000000001</v>
      </c>
      <c r="F324" s="40">
        <v>16.645</v>
      </c>
      <c r="G324" s="40">
        <v>0.90300000000000002</v>
      </c>
      <c r="H324" s="40">
        <v>127.64100000000001</v>
      </c>
      <c r="I324" s="40">
        <v>0</v>
      </c>
      <c r="J324" s="40">
        <v>0.52800000000000002</v>
      </c>
      <c r="K324" s="40">
        <v>64.574400000000097</v>
      </c>
      <c r="L324" s="42">
        <f t="shared" si="9"/>
        <v>363.55740000000014</v>
      </c>
      <c r="N324" s="56">
        <v>19.7</v>
      </c>
    </row>
    <row r="325" spans="1:14" x14ac:dyDescent="0.2">
      <c r="A325" s="4">
        <f t="shared" si="8"/>
        <v>11</v>
      </c>
      <c r="B325" s="35">
        <v>41590</v>
      </c>
      <c r="C325" s="39">
        <v>24.071000000000002</v>
      </c>
      <c r="D325" s="40">
        <v>12.733000000000001</v>
      </c>
      <c r="E325" s="40">
        <v>126.732</v>
      </c>
      <c r="F325" s="40">
        <v>33.494999999999997</v>
      </c>
      <c r="G325" s="40">
        <v>0.75800000000000001</v>
      </c>
      <c r="H325" s="40">
        <v>125.46599999999999</v>
      </c>
      <c r="I325" s="40">
        <v>0</v>
      </c>
      <c r="J325" s="40">
        <v>0</v>
      </c>
      <c r="K325" s="40">
        <v>68.05920000000053</v>
      </c>
      <c r="L325" s="42">
        <f t="shared" si="9"/>
        <v>391.31420000000054</v>
      </c>
      <c r="N325" s="56">
        <v>20.7</v>
      </c>
    </row>
    <row r="326" spans="1:14" x14ac:dyDescent="0.2">
      <c r="A326" s="4">
        <f t="shared" si="8"/>
        <v>11</v>
      </c>
      <c r="B326" s="35">
        <v>41591</v>
      </c>
      <c r="C326" s="39">
        <v>14.298999999999999</v>
      </c>
      <c r="D326" s="40">
        <v>0.41699999999999998</v>
      </c>
      <c r="E326" s="40">
        <v>147.619</v>
      </c>
      <c r="F326" s="40">
        <v>17.082000000000001</v>
      </c>
      <c r="G326" s="40">
        <v>0</v>
      </c>
      <c r="H326" s="40">
        <v>140.131</v>
      </c>
      <c r="I326" s="40">
        <v>0</v>
      </c>
      <c r="J326" s="40">
        <v>0</v>
      </c>
      <c r="K326" s="40">
        <v>71.649599999999651</v>
      </c>
      <c r="L326" s="42">
        <f t="shared" si="9"/>
        <v>391.19759999999962</v>
      </c>
      <c r="N326" s="56">
        <v>20.149999999999999</v>
      </c>
    </row>
    <row r="327" spans="1:14" x14ac:dyDescent="0.2">
      <c r="A327" s="4">
        <f t="shared" si="8"/>
        <v>11</v>
      </c>
      <c r="B327" s="35">
        <v>41592</v>
      </c>
      <c r="C327" s="39">
        <v>13.315</v>
      </c>
      <c r="D327" s="40">
        <v>14.032999999999999</v>
      </c>
      <c r="E327" s="40">
        <v>107.33</v>
      </c>
      <c r="F327" s="40">
        <v>6.96</v>
      </c>
      <c r="G327" s="40">
        <v>0</v>
      </c>
      <c r="H327" s="40">
        <v>148.684</v>
      </c>
      <c r="I327" s="40">
        <v>0.68899999999999995</v>
      </c>
      <c r="J327" s="40">
        <v>0.66100000000000003</v>
      </c>
      <c r="K327" s="40">
        <v>71.385599999999897</v>
      </c>
      <c r="L327" s="42">
        <f t="shared" si="9"/>
        <v>363.05759999999992</v>
      </c>
      <c r="N327" s="56">
        <v>18.649999999999999</v>
      </c>
    </row>
    <row r="328" spans="1:14" x14ac:dyDescent="0.2">
      <c r="A328" s="4">
        <f t="shared" si="8"/>
        <v>11</v>
      </c>
      <c r="B328" s="35">
        <v>41593</v>
      </c>
      <c r="C328" s="39">
        <v>27.481000000000002</v>
      </c>
      <c r="D328" s="40">
        <v>7.1740000000000004</v>
      </c>
      <c r="E328" s="40">
        <v>98.003</v>
      </c>
      <c r="F328" s="40">
        <v>24.283999999999999</v>
      </c>
      <c r="G328" s="40">
        <v>2.8519999999999999</v>
      </c>
      <c r="H328" s="40">
        <v>142.386</v>
      </c>
      <c r="I328" s="40">
        <v>0</v>
      </c>
      <c r="J328" s="40">
        <v>0.77100000000000002</v>
      </c>
      <c r="K328" s="40">
        <v>70.804800000000427</v>
      </c>
      <c r="L328" s="42">
        <f t="shared" si="9"/>
        <v>373.75580000000048</v>
      </c>
      <c r="N328" s="56">
        <v>19.350000000000001</v>
      </c>
    </row>
    <row r="329" spans="1:14" x14ac:dyDescent="0.2">
      <c r="A329" s="4">
        <f t="shared" si="8"/>
        <v>11</v>
      </c>
      <c r="B329" s="35">
        <v>41594</v>
      </c>
      <c r="C329" s="39">
        <v>25.969000000000001</v>
      </c>
      <c r="D329" s="40">
        <v>12.026999999999999</v>
      </c>
      <c r="E329" s="40">
        <v>91.983999999999995</v>
      </c>
      <c r="F329" s="40">
        <v>9.5459999999999994</v>
      </c>
      <c r="G329" s="40">
        <v>3.1280000000000001</v>
      </c>
      <c r="H329" s="40">
        <v>115.547</v>
      </c>
      <c r="I329" s="40">
        <v>0</v>
      </c>
      <c r="J329" s="40">
        <v>0.93799999999999994</v>
      </c>
      <c r="K329" s="40">
        <v>50.793599999999998</v>
      </c>
      <c r="L329" s="42">
        <f t="shared" si="9"/>
        <v>309.93259999999998</v>
      </c>
      <c r="N329" s="56">
        <v>17.55</v>
      </c>
    </row>
    <row r="330" spans="1:14" x14ac:dyDescent="0.2">
      <c r="A330" s="4">
        <f t="shared" ref="A330:A374" si="10">+IF(ISBLANK($B330),"",MONTH($B330))</f>
        <v>11</v>
      </c>
      <c r="B330" s="35">
        <v>41595</v>
      </c>
      <c r="C330" s="39">
        <v>20.300999999999998</v>
      </c>
      <c r="D330" s="40">
        <v>6</v>
      </c>
      <c r="E330" s="40">
        <v>100.303</v>
      </c>
      <c r="F330" s="40">
        <v>0</v>
      </c>
      <c r="G330" s="40">
        <v>0.20300000000000001</v>
      </c>
      <c r="H330" s="40">
        <v>108.42100000000001</v>
      </c>
      <c r="I330" s="40">
        <v>0</v>
      </c>
      <c r="J330" s="40">
        <v>0</v>
      </c>
      <c r="K330" s="40">
        <v>42.24</v>
      </c>
      <c r="L330" s="42">
        <f t="shared" ref="L330:L374" si="11">+SUM(C330:K330)</f>
        <v>277.46800000000002</v>
      </c>
      <c r="N330" s="56">
        <v>16.55</v>
      </c>
    </row>
    <row r="331" spans="1:14" x14ac:dyDescent="0.2">
      <c r="A331" s="4">
        <f t="shared" si="10"/>
        <v>11</v>
      </c>
      <c r="B331" s="35">
        <v>41596</v>
      </c>
      <c r="C331" s="39">
        <v>12.856999999999999</v>
      </c>
      <c r="D331" s="40">
        <v>30.033999999999999</v>
      </c>
      <c r="E331" s="40">
        <v>102.387</v>
      </c>
      <c r="F331" s="40">
        <v>5.758</v>
      </c>
      <c r="G331" s="40">
        <v>0</v>
      </c>
      <c r="H331" s="40">
        <v>139.36199999999999</v>
      </c>
      <c r="I331" s="40">
        <v>0</v>
      </c>
      <c r="J331" s="40">
        <v>0</v>
      </c>
      <c r="K331" s="40">
        <v>68.64</v>
      </c>
      <c r="L331" s="42">
        <f t="shared" si="11"/>
        <v>359.03800000000001</v>
      </c>
      <c r="N331" s="56">
        <v>19.5</v>
      </c>
    </row>
    <row r="332" spans="1:14" x14ac:dyDescent="0.2">
      <c r="A332" s="4">
        <f t="shared" si="10"/>
        <v>11</v>
      </c>
      <c r="B332" s="35">
        <v>41597</v>
      </c>
      <c r="C332" s="39">
        <v>7.7729999999999997</v>
      </c>
      <c r="D332" s="40">
        <v>21.907</v>
      </c>
      <c r="E332" s="40">
        <v>106.633</v>
      </c>
      <c r="F332" s="40">
        <v>23.812999999999999</v>
      </c>
      <c r="G332" s="40">
        <v>0</v>
      </c>
      <c r="H332" s="40">
        <v>146.126</v>
      </c>
      <c r="I332" s="40">
        <v>0</v>
      </c>
      <c r="J332" s="40">
        <v>1.1839999999999999</v>
      </c>
      <c r="K332" s="40">
        <v>63.36</v>
      </c>
      <c r="L332" s="42">
        <f t="shared" si="11"/>
        <v>370.79599999999999</v>
      </c>
      <c r="N332" s="56">
        <v>20.3</v>
      </c>
    </row>
    <row r="333" spans="1:14" x14ac:dyDescent="0.2">
      <c r="A333" s="4">
        <f t="shared" si="10"/>
        <v>11</v>
      </c>
      <c r="B333" s="35">
        <v>41598</v>
      </c>
      <c r="C333" s="39">
        <v>10.06</v>
      </c>
      <c r="D333" s="40">
        <v>30.061</v>
      </c>
      <c r="E333" s="40">
        <v>100.384</v>
      </c>
      <c r="F333" s="40">
        <v>22.181999999999999</v>
      </c>
      <c r="G333" s="40">
        <v>0</v>
      </c>
      <c r="H333" s="40">
        <v>143.18700000000001</v>
      </c>
      <c r="I333" s="40">
        <v>0</v>
      </c>
      <c r="J333" s="40">
        <v>0</v>
      </c>
      <c r="K333" s="40">
        <v>65.28</v>
      </c>
      <c r="L333" s="42">
        <f t="shared" si="11"/>
        <v>371.154</v>
      </c>
      <c r="N333" s="56">
        <v>20</v>
      </c>
    </row>
    <row r="334" spans="1:14" x14ac:dyDescent="0.2">
      <c r="A334" s="4">
        <f t="shared" si="10"/>
        <v>11</v>
      </c>
      <c r="B334" s="35">
        <v>41599</v>
      </c>
      <c r="C334" s="39">
        <v>9.5090000000000003</v>
      </c>
      <c r="D334" s="40">
        <v>16.271999999999998</v>
      </c>
      <c r="E334" s="40">
        <v>114.101</v>
      </c>
      <c r="F334" s="40">
        <v>16.048999999999999</v>
      </c>
      <c r="G334" s="40">
        <v>0</v>
      </c>
      <c r="H334" s="40">
        <v>147.19499999999999</v>
      </c>
      <c r="I334" s="40">
        <v>0</v>
      </c>
      <c r="J334" s="40">
        <v>0</v>
      </c>
      <c r="K334" s="40">
        <v>72</v>
      </c>
      <c r="L334" s="42">
        <f t="shared" si="11"/>
        <v>375.12599999999998</v>
      </c>
      <c r="N334" s="56">
        <v>19.8</v>
      </c>
    </row>
    <row r="335" spans="1:14" x14ac:dyDescent="0.2">
      <c r="A335" s="4">
        <f t="shared" si="10"/>
        <v>11</v>
      </c>
      <c r="B335" s="35">
        <v>41600</v>
      </c>
      <c r="C335" s="39">
        <v>13.189</v>
      </c>
      <c r="D335" s="40">
        <v>24.451000000000001</v>
      </c>
      <c r="E335" s="40">
        <v>105.19</v>
      </c>
      <c r="F335" s="40">
        <v>11.164999999999999</v>
      </c>
      <c r="G335" s="40">
        <v>0</v>
      </c>
      <c r="H335" s="40">
        <v>149.779</v>
      </c>
      <c r="I335" s="40">
        <v>0</v>
      </c>
      <c r="J335" s="40">
        <v>0.52200000000000002</v>
      </c>
      <c r="K335" s="40">
        <v>70.593600000000009</v>
      </c>
      <c r="L335" s="42">
        <f t="shared" si="11"/>
        <v>374.88959999999997</v>
      </c>
      <c r="N335" s="56">
        <v>18.899999999999999</v>
      </c>
    </row>
    <row r="336" spans="1:14" x14ac:dyDescent="0.2">
      <c r="A336" s="4">
        <f t="shared" si="10"/>
        <v>11</v>
      </c>
      <c r="B336" s="35">
        <v>41601</v>
      </c>
      <c r="C336" s="39">
        <v>14.007999999999999</v>
      </c>
      <c r="D336" s="40">
        <v>16.899999999999999</v>
      </c>
      <c r="E336" s="40">
        <v>109.577</v>
      </c>
      <c r="F336" s="40">
        <v>10.949</v>
      </c>
      <c r="G336" s="40">
        <v>0.112</v>
      </c>
      <c r="H336" s="40">
        <v>141.72200000000001</v>
      </c>
      <c r="I336" s="40">
        <v>0</v>
      </c>
      <c r="J336" s="40">
        <v>0</v>
      </c>
      <c r="K336" s="40">
        <v>53.116800000000005</v>
      </c>
      <c r="L336" s="42">
        <f t="shared" si="11"/>
        <v>346.38480000000004</v>
      </c>
      <c r="N336" s="56">
        <v>18.149999999999999</v>
      </c>
    </row>
    <row r="337" spans="1:14" x14ac:dyDescent="0.2">
      <c r="A337" s="4">
        <f t="shared" si="10"/>
        <v>11</v>
      </c>
      <c r="B337" s="35">
        <v>41602</v>
      </c>
      <c r="C337" s="39">
        <v>6.226</v>
      </c>
      <c r="D337" s="40">
        <v>2.67</v>
      </c>
      <c r="E337" s="40">
        <v>90.471000000000004</v>
      </c>
      <c r="F337" s="40">
        <v>0.93100000000000005</v>
      </c>
      <c r="G337" s="40">
        <v>0</v>
      </c>
      <c r="H337" s="40">
        <v>142.239</v>
      </c>
      <c r="I337" s="40">
        <v>0</v>
      </c>
      <c r="J337" s="40">
        <v>0</v>
      </c>
      <c r="K337" s="40">
        <v>58.396799999999715</v>
      </c>
      <c r="L337" s="42">
        <f t="shared" si="11"/>
        <v>300.93379999999974</v>
      </c>
      <c r="N337" s="56">
        <v>16.8</v>
      </c>
    </row>
    <row r="338" spans="1:14" x14ac:dyDescent="0.2">
      <c r="A338" s="4">
        <f t="shared" si="10"/>
        <v>11</v>
      </c>
      <c r="B338" s="35">
        <v>41603</v>
      </c>
      <c r="C338" s="39">
        <v>41.728000000000002</v>
      </c>
      <c r="D338" s="40">
        <v>21.998999999999999</v>
      </c>
      <c r="E338" s="40">
        <v>107.122</v>
      </c>
      <c r="F338" s="40">
        <v>37.243000000000002</v>
      </c>
      <c r="G338" s="40">
        <v>1.7290000000000001</v>
      </c>
      <c r="H338" s="40">
        <v>122.34</v>
      </c>
      <c r="I338" s="40">
        <v>0</v>
      </c>
      <c r="J338" s="40">
        <v>0</v>
      </c>
      <c r="K338" s="40">
        <v>29.30399999999976</v>
      </c>
      <c r="L338" s="42">
        <f t="shared" si="11"/>
        <v>361.46499999999975</v>
      </c>
      <c r="N338" s="56">
        <v>19.399999999999999</v>
      </c>
    </row>
    <row r="339" spans="1:14" x14ac:dyDescent="0.2">
      <c r="A339" s="4">
        <f t="shared" si="10"/>
        <v>11</v>
      </c>
      <c r="B339" s="35">
        <v>41604</v>
      </c>
      <c r="C339" s="39">
        <v>31.224</v>
      </c>
      <c r="D339" s="40">
        <v>22.073</v>
      </c>
      <c r="E339" s="40">
        <v>104.52500000000001</v>
      </c>
      <c r="F339" s="40">
        <v>79.816999999999993</v>
      </c>
      <c r="G339" s="40">
        <v>0</v>
      </c>
      <c r="H339" s="40">
        <v>94.209000000000003</v>
      </c>
      <c r="I339" s="40">
        <v>0</v>
      </c>
      <c r="J339" s="40">
        <v>0</v>
      </c>
      <c r="K339" s="40">
        <v>39.916799999999711</v>
      </c>
      <c r="L339" s="42">
        <f t="shared" si="11"/>
        <v>371.7647999999997</v>
      </c>
      <c r="N339" s="56">
        <v>19.850000000000001</v>
      </c>
    </row>
    <row r="340" spans="1:14" x14ac:dyDescent="0.2">
      <c r="A340" s="4">
        <f t="shared" si="10"/>
        <v>11</v>
      </c>
      <c r="B340" s="35">
        <v>41605</v>
      </c>
      <c r="C340" s="39">
        <v>36.573</v>
      </c>
      <c r="D340" s="40">
        <v>45.277999999999999</v>
      </c>
      <c r="E340" s="40">
        <v>89.816999999999993</v>
      </c>
      <c r="F340" s="40">
        <v>55.414000000000001</v>
      </c>
      <c r="G340" s="40">
        <v>0</v>
      </c>
      <c r="H340" s="40">
        <v>109.47499999999999</v>
      </c>
      <c r="I340" s="40">
        <v>0</v>
      </c>
      <c r="J340" s="40">
        <v>0</v>
      </c>
      <c r="K340" s="40">
        <v>36.854399999999998</v>
      </c>
      <c r="L340" s="42">
        <f t="shared" si="11"/>
        <v>373.41140000000001</v>
      </c>
      <c r="N340" s="56">
        <v>18.850000000000001</v>
      </c>
    </row>
    <row r="341" spans="1:14" x14ac:dyDescent="0.2">
      <c r="A341" s="4">
        <f t="shared" si="10"/>
        <v>11</v>
      </c>
      <c r="B341" s="35">
        <v>41606</v>
      </c>
      <c r="C341" s="39">
        <v>25.661999999999999</v>
      </c>
      <c r="D341" s="40">
        <v>35.823999999999998</v>
      </c>
      <c r="E341" s="40">
        <v>92.626999999999995</v>
      </c>
      <c r="F341" s="40">
        <v>20.684000000000001</v>
      </c>
      <c r="G341" s="40">
        <v>0</v>
      </c>
      <c r="H341" s="40">
        <v>130.184</v>
      </c>
      <c r="I341" s="40">
        <v>0</v>
      </c>
      <c r="J341" s="40">
        <v>0</v>
      </c>
      <c r="K341" s="40">
        <v>36.96</v>
      </c>
      <c r="L341" s="42">
        <f t="shared" si="11"/>
        <v>341.94099999999997</v>
      </c>
      <c r="N341" s="56">
        <v>18.850000000000001</v>
      </c>
    </row>
    <row r="342" spans="1:14" x14ac:dyDescent="0.2">
      <c r="A342" s="4">
        <f t="shared" si="10"/>
        <v>11</v>
      </c>
      <c r="B342" s="35">
        <v>41607</v>
      </c>
      <c r="C342" s="39">
        <v>28.7</v>
      </c>
      <c r="D342" s="40">
        <v>43.466000000000001</v>
      </c>
      <c r="E342" s="40">
        <v>86.855999999999995</v>
      </c>
      <c r="F342" s="40">
        <v>24.571000000000002</v>
      </c>
      <c r="G342" s="40">
        <v>0</v>
      </c>
      <c r="H342" s="40">
        <v>132.31899999999999</v>
      </c>
      <c r="I342" s="40">
        <v>0</v>
      </c>
      <c r="J342" s="40">
        <v>0</v>
      </c>
      <c r="K342" s="40">
        <v>42.24</v>
      </c>
      <c r="L342" s="42">
        <f t="shared" si="11"/>
        <v>358.15199999999999</v>
      </c>
      <c r="N342" s="56">
        <v>18.8</v>
      </c>
    </row>
    <row r="343" spans="1:14" x14ac:dyDescent="0.2">
      <c r="A343" s="4">
        <f t="shared" si="10"/>
        <v>11</v>
      </c>
      <c r="B343" s="35">
        <v>41608</v>
      </c>
      <c r="C343" s="39">
        <v>25.036999999999999</v>
      </c>
      <c r="D343" s="40">
        <v>39.917999999999999</v>
      </c>
      <c r="E343" s="40">
        <v>81.132999999999996</v>
      </c>
      <c r="F343" s="40">
        <v>31.201000000000001</v>
      </c>
      <c r="G343" s="40">
        <v>0</v>
      </c>
      <c r="H343" s="40">
        <v>119.99299999999999</v>
      </c>
      <c r="I343" s="40">
        <v>0</v>
      </c>
      <c r="J343" s="40">
        <v>0</v>
      </c>
      <c r="K343" s="40">
        <v>49.737600000000384</v>
      </c>
      <c r="L343" s="42">
        <f t="shared" si="11"/>
        <v>347.01960000000037</v>
      </c>
      <c r="N343" s="56">
        <v>18.45</v>
      </c>
    </row>
    <row r="344" spans="1:14" x14ac:dyDescent="0.2">
      <c r="A344" s="4">
        <f t="shared" si="10"/>
        <v>12</v>
      </c>
      <c r="B344" s="35">
        <v>41609</v>
      </c>
      <c r="C344" s="39">
        <v>25.465</v>
      </c>
      <c r="D344" s="40">
        <v>37.491999999999997</v>
      </c>
      <c r="E344" s="40">
        <v>64.873000000000005</v>
      </c>
      <c r="F344" s="40">
        <v>6.0030000000000001</v>
      </c>
      <c r="G344" s="40">
        <v>0</v>
      </c>
      <c r="H344" s="40">
        <v>134.31800000000001</v>
      </c>
      <c r="I344" s="40">
        <v>0</v>
      </c>
      <c r="J344" s="40">
        <v>0</v>
      </c>
      <c r="K344" s="40">
        <v>34.742400000000004</v>
      </c>
      <c r="L344" s="42">
        <f t="shared" si="11"/>
        <v>302.89340000000004</v>
      </c>
      <c r="N344" s="56">
        <v>17.100000000000001</v>
      </c>
    </row>
    <row r="345" spans="1:14" x14ac:dyDescent="0.2">
      <c r="A345" s="4">
        <f t="shared" si="10"/>
        <v>12</v>
      </c>
      <c r="B345" s="35">
        <v>41610</v>
      </c>
      <c r="C345" s="39">
        <v>25.29</v>
      </c>
      <c r="D345" s="40">
        <v>22.879000000000001</v>
      </c>
      <c r="E345" s="40">
        <v>106.548</v>
      </c>
      <c r="F345" s="40">
        <v>16.298999999999999</v>
      </c>
      <c r="G345" s="40">
        <v>0</v>
      </c>
      <c r="H345" s="40">
        <v>147.846</v>
      </c>
      <c r="I345" s="40">
        <v>0</v>
      </c>
      <c r="J345" s="40">
        <v>0</v>
      </c>
      <c r="K345" s="40">
        <v>43.665599999999905</v>
      </c>
      <c r="L345" s="42">
        <f t="shared" si="11"/>
        <v>362.52759999999989</v>
      </c>
      <c r="N345" s="56">
        <v>19.8</v>
      </c>
    </row>
    <row r="346" spans="1:14" x14ac:dyDescent="0.2">
      <c r="A346" s="4">
        <f t="shared" si="10"/>
        <v>12</v>
      </c>
      <c r="B346" s="35">
        <v>41611</v>
      </c>
      <c r="C346" s="39">
        <v>41.558</v>
      </c>
      <c r="D346" s="40">
        <v>45.289000000000001</v>
      </c>
      <c r="E346" s="40">
        <v>81.867000000000004</v>
      </c>
      <c r="F346" s="40">
        <v>46.389000000000003</v>
      </c>
      <c r="G346" s="40">
        <v>0.59899999999999998</v>
      </c>
      <c r="H346" s="40">
        <v>126.685</v>
      </c>
      <c r="I346" s="40">
        <v>0</v>
      </c>
      <c r="J346" s="40">
        <v>0</v>
      </c>
      <c r="K346" s="40">
        <v>37.910400000000337</v>
      </c>
      <c r="L346" s="42">
        <f t="shared" si="11"/>
        <v>380.29740000000032</v>
      </c>
      <c r="N346" s="56">
        <v>20.3</v>
      </c>
    </row>
    <row r="347" spans="1:14" x14ac:dyDescent="0.2">
      <c r="A347" s="4">
        <f t="shared" si="10"/>
        <v>12</v>
      </c>
      <c r="B347" s="35">
        <v>41612</v>
      </c>
      <c r="C347" s="39">
        <v>35.493000000000002</v>
      </c>
      <c r="D347" s="40">
        <v>44.453000000000003</v>
      </c>
      <c r="E347" s="40">
        <v>86.786000000000001</v>
      </c>
      <c r="F347" s="40">
        <v>19.934999999999999</v>
      </c>
      <c r="G347" s="40">
        <v>0</v>
      </c>
      <c r="H347" s="40">
        <v>148.88800000000001</v>
      </c>
      <c r="I347" s="40">
        <v>0</v>
      </c>
      <c r="J347" s="40">
        <v>0</v>
      </c>
      <c r="K347" s="40">
        <v>35.481600000000142</v>
      </c>
      <c r="L347" s="42">
        <f t="shared" si="11"/>
        <v>371.03660000000013</v>
      </c>
      <c r="N347" s="56">
        <v>19.25</v>
      </c>
    </row>
    <row r="348" spans="1:14" x14ac:dyDescent="0.2">
      <c r="A348" s="4">
        <f t="shared" si="10"/>
        <v>12</v>
      </c>
      <c r="B348" s="35">
        <v>41613</v>
      </c>
      <c r="C348" s="39">
        <v>55.658999999999999</v>
      </c>
      <c r="D348" s="40">
        <v>39.323999999999998</v>
      </c>
      <c r="E348" s="40">
        <v>82.506</v>
      </c>
      <c r="F348" s="40">
        <v>32.203000000000003</v>
      </c>
      <c r="G348" s="40">
        <v>0</v>
      </c>
      <c r="H348" s="40">
        <v>138.13999999999999</v>
      </c>
      <c r="I348" s="40">
        <v>0</v>
      </c>
      <c r="J348" s="40">
        <v>0</v>
      </c>
      <c r="K348" s="40">
        <v>21.806400000000576</v>
      </c>
      <c r="L348" s="42">
        <f t="shared" si="11"/>
        <v>369.63840000000056</v>
      </c>
      <c r="N348" s="56">
        <v>19.649999999999999</v>
      </c>
    </row>
    <row r="349" spans="1:14" x14ac:dyDescent="0.2">
      <c r="A349" s="4">
        <f t="shared" si="10"/>
        <v>12</v>
      </c>
      <c r="B349" s="35">
        <v>41614</v>
      </c>
      <c r="C349" s="39">
        <v>38.738</v>
      </c>
      <c r="D349" s="40">
        <v>38.546999999999997</v>
      </c>
      <c r="E349" s="40">
        <v>86.715999999999994</v>
      </c>
      <c r="F349" s="40">
        <v>28.148</v>
      </c>
      <c r="G349" s="40">
        <v>0</v>
      </c>
      <c r="H349" s="40">
        <v>132.148</v>
      </c>
      <c r="I349" s="40">
        <v>0</v>
      </c>
      <c r="J349" s="40">
        <v>0</v>
      </c>
      <c r="K349" s="40">
        <v>36.854399999998897</v>
      </c>
      <c r="L349" s="42">
        <f t="shared" si="11"/>
        <v>361.15139999999889</v>
      </c>
      <c r="N349" s="56">
        <v>18.75</v>
      </c>
    </row>
    <row r="350" spans="1:14" x14ac:dyDescent="0.2">
      <c r="A350" s="4">
        <f t="shared" si="10"/>
        <v>12</v>
      </c>
      <c r="B350" s="35">
        <v>41615</v>
      </c>
      <c r="C350" s="39">
        <v>34.143999999999998</v>
      </c>
      <c r="D350" s="40">
        <v>44.295999999999999</v>
      </c>
      <c r="E350" s="40">
        <v>71.858999999999995</v>
      </c>
      <c r="F350" s="40">
        <v>37.006999999999998</v>
      </c>
      <c r="G350" s="40">
        <v>0</v>
      </c>
      <c r="H350" s="40">
        <v>123.785</v>
      </c>
      <c r="I350" s="40">
        <v>0</v>
      </c>
      <c r="J350" s="40">
        <v>0</v>
      </c>
      <c r="K350" s="40">
        <v>35.006400000000575</v>
      </c>
      <c r="L350" s="42">
        <f t="shared" si="11"/>
        <v>346.09740000000056</v>
      </c>
      <c r="N350" s="56">
        <v>19.350000000000001</v>
      </c>
    </row>
    <row r="351" spans="1:14" x14ac:dyDescent="0.2">
      <c r="A351" s="4">
        <f t="shared" si="10"/>
        <v>12</v>
      </c>
      <c r="B351" s="35">
        <v>41616</v>
      </c>
      <c r="C351" s="39">
        <v>33.26</v>
      </c>
      <c r="D351" s="40">
        <v>31.559000000000001</v>
      </c>
      <c r="E351" s="40">
        <v>73.659000000000006</v>
      </c>
      <c r="F351" s="40">
        <v>14.699</v>
      </c>
      <c r="G351" s="40">
        <v>0</v>
      </c>
      <c r="H351" s="40">
        <v>120.48699999999999</v>
      </c>
      <c r="I351" s="40">
        <v>0</v>
      </c>
      <c r="J351" s="40">
        <v>0</v>
      </c>
      <c r="K351" s="40">
        <v>33.369599999999664</v>
      </c>
      <c r="L351" s="42">
        <f t="shared" si="11"/>
        <v>307.03359999999964</v>
      </c>
      <c r="N351" s="56">
        <v>18.05</v>
      </c>
    </row>
    <row r="352" spans="1:14" x14ac:dyDescent="0.2">
      <c r="A352" s="4">
        <f t="shared" si="10"/>
        <v>12</v>
      </c>
      <c r="B352" s="35">
        <v>41617</v>
      </c>
      <c r="C352" s="39">
        <v>55.823999999999998</v>
      </c>
      <c r="D352" s="40">
        <v>25.431999999999999</v>
      </c>
      <c r="E352" s="40">
        <v>77.831000000000003</v>
      </c>
      <c r="F352" s="40">
        <v>40.491999999999997</v>
      </c>
      <c r="G352" s="40">
        <v>0</v>
      </c>
      <c r="H352" s="40">
        <v>130.02199999999999</v>
      </c>
      <c r="I352" s="40">
        <v>0</v>
      </c>
      <c r="J352" s="40">
        <v>0</v>
      </c>
      <c r="K352" s="40">
        <v>28.51200000000048</v>
      </c>
      <c r="L352" s="42">
        <f t="shared" si="11"/>
        <v>358.11300000000045</v>
      </c>
      <c r="N352" s="56">
        <v>20.6</v>
      </c>
    </row>
    <row r="353" spans="1:14" x14ac:dyDescent="0.2">
      <c r="A353" s="4">
        <f t="shared" si="10"/>
        <v>12</v>
      </c>
      <c r="B353" s="35">
        <v>41618</v>
      </c>
      <c r="C353" s="39">
        <v>62.473999999999997</v>
      </c>
      <c r="D353" s="40">
        <v>31.596</v>
      </c>
      <c r="E353" s="40">
        <v>74.537999999999997</v>
      </c>
      <c r="F353" s="40">
        <v>38.914999999999999</v>
      </c>
      <c r="G353" s="40">
        <v>0.73299999999999998</v>
      </c>
      <c r="H353" s="40">
        <v>140.72300000000001</v>
      </c>
      <c r="I353" s="40">
        <v>0</v>
      </c>
      <c r="J353" s="40">
        <v>0</v>
      </c>
      <c r="K353" s="40">
        <v>26.980799999999473</v>
      </c>
      <c r="L353" s="42">
        <f t="shared" si="11"/>
        <v>375.95979999999952</v>
      </c>
      <c r="N353" s="56">
        <v>20.7</v>
      </c>
    </row>
    <row r="354" spans="1:14" x14ac:dyDescent="0.2">
      <c r="A354" s="4">
        <f t="shared" si="10"/>
        <v>12</v>
      </c>
      <c r="B354" s="35">
        <v>41619</v>
      </c>
      <c r="C354" s="39">
        <v>60.082999999999998</v>
      </c>
      <c r="D354" s="40">
        <v>43.238999999999997</v>
      </c>
      <c r="E354" s="40">
        <v>67.53</v>
      </c>
      <c r="F354" s="40">
        <v>49.54</v>
      </c>
      <c r="G354" s="40">
        <v>0</v>
      </c>
      <c r="H354" s="40">
        <v>127.551</v>
      </c>
      <c r="I354" s="40">
        <v>0</v>
      </c>
      <c r="J354" s="40">
        <v>0</v>
      </c>
      <c r="K354" s="40">
        <v>26.769600000000864</v>
      </c>
      <c r="L354" s="42">
        <f t="shared" si="11"/>
        <v>374.71260000000086</v>
      </c>
      <c r="N354" s="56">
        <v>19.95</v>
      </c>
    </row>
    <row r="355" spans="1:14" x14ac:dyDescent="0.2">
      <c r="A355" s="4">
        <f t="shared" si="10"/>
        <v>12</v>
      </c>
      <c r="B355" s="35">
        <v>41620</v>
      </c>
      <c r="C355" s="39">
        <v>67.192999999999998</v>
      </c>
      <c r="D355" s="40">
        <v>41.7</v>
      </c>
      <c r="E355" s="40">
        <v>61.627000000000002</v>
      </c>
      <c r="F355" s="40">
        <v>40.637</v>
      </c>
      <c r="G355" s="40">
        <v>0</v>
      </c>
      <c r="H355" s="40">
        <v>136.90600000000001</v>
      </c>
      <c r="I355" s="40">
        <v>0</v>
      </c>
      <c r="J355" s="40">
        <v>0</v>
      </c>
      <c r="K355" s="40">
        <v>27.72</v>
      </c>
      <c r="L355" s="42">
        <f t="shared" si="11"/>
        <v>375.78300000000002</v>
      </c>
      <c r="N355" s="56">
        <v>18.45</v>
      </c>
    </row>
    <row r="356" spans="1:14" x14ac:dyDescent="0.2">
      <c r="A356" s="4">
        <f t="shared" si="10"/>
        <v>12</v>
      </c>
      <c r="B356" s="35">
        <v>41621</v>
      </c>
      <c r="C356" s="39">
        <v>65.353999999999999</v>
      </c>
      <c r="D356" s="40">
        <v>40.887999999999998</v>
      </c>
      <c r="E356" s="40">
        <v>63.826999999999998</v>
      </c>
      <c r="F356" s="40">
        <v>48.872</v>
      </c>
      <c r="G356" s="40">
        <v>1.1379999999999999</v>
      </c>
      <c r="H356" s="40">
        <v>114.065</v>
      </c>
      <c r="I356" s="40">
        <v>0</v>
      </c>
      <c r="J356" s="40">
        <v>0</v>
      </c>
      <c r="K356" s="40">
        <v>26.188800000000001</v>
      </c>
      <c r="L356" s="42">
        <f t="shared" si="11"/>
        <v>360.33280000000002</v>
      </c>
      <c r="N356" s="56">
        <v>18.899999999999999</v>
      </c>
    </row>
    <row r="357" spans="1:14" x14ac:dyDescent="0.2">
      <c r="A357" s="4">
        <f t="shared" si="10"/>
        <v>12</v>
      </c>
      <c r="B357" s="35">
        <v>41622</v>
      </c>
      <c r="C357" s="39">
        <v>48.774000000000001</v>
      </c>
      <c r="D357" s="40">
        <v>41.472000000000001</v>
      </c>
      <c r="E357" s="40">
        <v>80.974999999999994</v>
      </c>
      <c r="F357" s="40">
        <v>63.308</v>
      </c>
      <c r="G357" s="40">
        <v>0</v>
      </c>
      <c r="H357" s="40">
        <v>109.57299999999999</v>
      </c>
      <c r="I357" s="40">
        <v>0</v>
      </c>
      <c r="J357" s="40">
        <v>0</v>
      </c>
      <c r="K357" s="40">
        <v>22.492799999999953</v>
      </c>
      <c r="L357" s="42">
        <f t="shared" si="11"/>
        <v>366.59479999999991</v>
      </c>
      <c r="N357" s="56">
        <v>19.2</v>
      </c>
    </row>
    <row r="358" spans="1:14" x14ac:dyDescent="0.2">
      <c r="A358" s="4">
        <f t="shared" si="10"/>
        <v>12</v>
      </c>
      <c r="B358" s="35">
        <v>41623</v>
      </c>
      <c r="C358" s="39">
        <v>41.46</v>
      </c>
      <c r="D358" s="40">
        <v>42.430999999999997</v>
      </c>
      <c r="E358" s="40">
        <v>52.463999999999999</v>
      </c>
      <c r="F358" s="40">
        <v>2.1680000000000001</v>
      </c>
      <c r="G358" s="40">
        <v>0</v>
      </c>
      <c r="H358" s="40">
        <v>146.02799999999999</v>
      </c>
      <c r="I358" s="40">
        <v>0</v>
      </c>
      <c r="J358" s="40">
        <v>0</v>
      </c>
      <c r="K358" s="40">
        <v>23.601600000000143</v>
      </c>
      <c r="L358" s="42">
        <f t="shared" si="11"/>
        <v>308.15260000000012</v>
      </c>
      <c r="N358" s="56">
        <v>17.100000000000001</v>
      </c>
    </row>
    <row r="359" spans="1:14" x14ac:dyDescent="0.2">
      <c r="A359" s="4">
        <f t="shared" si="10"/>
        <v>12</v>
      </c>
      <c r="B359" s="35">
        <v>41624</v>
      </c>
      <c r="C359" s="39">
        <v>60.122</v>
      </c>
      <c r="D359" s="40">
        <v>42.091000000000001</v>
      </c>
      <c r="E359" s="40">
        <v>74.863</v>
      </c>
      <c r="F359" s="40">
        <v>15.601000000000001</v>
      </c>
      <c r="G359" s="40">
        <v>0</v>
      </c>
      <c r="H359" s="40">
        <v>144.55799999999999</v>
      </c>
      <c r="I359" s="40">
        <v>0</v>
      </c>
      <c r="J359" s="40">
        <v>0</v>
      </c>
      <c r="K359" s="40">
        <v>24.02400000000096</v>
      </c>
      <c r="L359" s="42">
        <f t="shared" si="11"/>
        <v>361.25900000000098</v>
      </c>
      <c r="N359" s="56">
        <v>19.7</v>
      </c>
    </row>
    <row r="360" spans="1:14" x14ac:dyDescent="0.2">
      <c r="A360" s="4">
        <f t="shared" si="10"/>
        <v>12</v>
      </c>
      <c r="B360" s="35">
        <v>41625</v>
      </c>
      <c r="C360" s="39">
        <v>71.072000000000003</v>
      </c>
      <c r="D360" s="40">
        <v>34.393000000000001</v>
      </c>
      <c r="E360" s="40">
        <v>86.254999999999995</v>
      </c>
      <c r="F360" s="40">
        <v>14.513</v>
      </c>
      <c r="G360" s="40">
        <v>3.9550000000000001</v>
      </c>
      <c r="H360" s="40">
        <v>137.964</v>
      </c>
      <c r="I360" s="40">
        <v>0</v>
      </c>
      <c r="J360" s="40">
        <v>0</v>
      </c>
      <c r="K360" s="40">
        <v>23.073599999999423</v>
      </c>
      <c r="L360" s="42">
        <f t="shared" si="11"/>
        <v>371.22559999999947</v>
      </c>
      <c r="N360" s="56">
        <v>20.85</v>
      </c>
    </row>
    <row r="361" spans="1:14" x14ac:dyDescent="0.2">
      <c r="A361" s="4">
        <f t="shared" si="10"/>
        <v>12</v>
      </c>
      <c r="B361" s="35">
        <v>41626</v>
      </c>
      <c r="C361" s="39">
        <v>81.582999999999998</v>
      </c>
      <c r="D361" s="40">
        <v>24.907</v>
      </c>
      <c r="E361" s="40">
        <v>69.122</v>
      </c>
      <c r="F361" s="40">
        <v>56.298000000000002</v>
      </c>
      <c r="G361" s="40">
        <v>0</v>
      </c>
      <c r="H361" s="40">
        <v>121.358</v>
      </c>
      <c r="I361" s="40">
        <v>0</v>
      </c>
      <c r="J361" s="40">
        <v>1.1719999999999999</v>
      </c>
      <c r="K361" s="40">
        <v>22.123200000000288</v>
      </c>
      <c r="L361" s="42">
        <f t="shared" si="11"/>
        <v>376.56320000000034</v>
      </c>
      <c r="N361" s="56">
        <v>20.05</v>
      </c>
    </row>
    <row r="362" spans="1:14" x14ac:dyDescent="0.2">
      <c r="A362" s="4">
        <f t="shared" si="10"/>
        <v>12</v>
      </c>
      <c r="B362" s="35">
        <v>41627</v>
      </c>
      <c r="C362" s="39">
        <v>103.831</v>
      </c>
      <c r="D362" s="40">
        <v>9.5670000000000002</v>
      </c>
      <c r="E362" s="40">
        <v>65.753</v>
      </c>
      <c r="F362" s="40">
        <v>85.706000000000003</v>
      </c>
      <c r="G362" s="40">
        <v>0</v>
      </c>
      <c r="H362" s="40">
        <v>98.637</v>
      </c>
      <c r="I362" s="40">
        <v>0</v>
      </c>
      <c r="J362" s="40">
        <v>0</v>
      </c>
      <c r="K362" s="40">
        <v>25.819199999999327</v>
      </c>
      <c r="L362" s="42">
        <f t="shared" si="11"/>
        <v>389.31319999999937</v>
      </c>
      <c r="N362" s="56">
        <v>20.6</v>
      </c>
    </row>
    <row r="363" spans="1:14" x14ac:dyDescent="0.2">
      <c r="A363" s="4">
        <f t="shared" si="10"/>
        <v>12</v>
      </c>
      <c r="B363" s="35">
        <v>41628</v>
      </c>
      <c r="C363" s="39">
        <v>64.328999999999994</v>
      </c>
      <c r="D363" s="40">
        <v>35.536999999999999</v>
      </c>
      <c r="E363" s="40">
        <v>66.545000000000002</v>
      </c>
      <c r="F363" s="40">
        <v>41.069000000000003</v>
      </c>
      <c r="G363" s="40">
        <v>0</v>
      </c>
      <c r="H363" s="40">
        <v>137.51300000000001</v>
      </c>
      <c r="I363" s="40">
        <v>0</v>
      </c>
      <c r="J363" s="40">
        <v>0</v>
      </c>
      <c r="K363" s="40">
        <v>23.707200000000046</v>
      </c>
      <c r="L363" s="42">
        <f t="shared" si="11"/>
        <v>368.70020000000011</v>
      </c>
      <c r="N363" s="56">
        <v>19.3</v>
      </c>
    </row>
    <row r="364" spans="1:14" x14ac:dyDescent="0.2">
      <c r="A364" s="4">
        <f t="shared" si="10"/>
        <v>12</v>
      </c>
      <c r="B364" s="35">
        <v>41629</v>
      </c>
      <c r="C364" s="39">
        <v>84.649000000000001</v>
      </c>
      <c r="D364" s="40">
        <v>29.189</v>
      </c>
      <c r="E364" s="40">
        <v>54.651000000000003</v>
      </c>
      <c r="F364" s="40">
        <v>63.008000000000003</v>
      </c>
      <c r="G364" s="40">
        <v>0</v>
      </c>
      <c r="H364" s="40">
        <v>98.864999999999995</v>
      </c>
      <c r="I364" s="40">
        <v>0</v>
      </c>
      <c r="J364" s="40">
        <v>0.60099999999999998</v>
      </c>
      <c r="K364" s="40">
        <v>23.654400000000095</v>
      </c>
      <c r="L364" s="42">
        <f t="shared" si="11"/>
        <v>354.61740000000009</v>
      </c>
      <c r="N364" s="56">
        <v>19.100000000000001</v>
      </c>
    </row>
    <row r="365" spans="1:14" x14ac:dyDescent="0.2">
      <c r="A365" s="4">
        <f t="shared" si="10"/>
        <v>12</v>
      </c>
      <c r="B365" s="35">
        <v>41630</v>
      </c>
      <c r="C365" s="39">
        <v>44.872</v>
      </c>
      <c r="D365" s="40">
        <v>25.413</v>
      </c>
      <c r="E365" s="40">
        <v>86.926000000000002</v>
      </c>
      <c r="F365" s="40">
        <v>48.436999999999998</v>
      </c>
      <c r="G365" s="40">
        <v>0</v>
      </c>
      <c r="H365" s="40">
        <v>64.471000000000004</v>
      </c>
      <c r="I365" s="40">
        <v>0</v>
      </c>
      <c r="J365" s="40">
        <v>0</v>
      </c>
      <c r="K365" s="40">
        <v>24.921600000000144</v>
      </c>
      <c r="L365" s="42">
        <f t="shared" si="11"/>
        <v>295.04060000000015</v>
      </c>
      <c r="N365" s="56">
        <v>16.95</v>
      </c>
    </row>
    <row r="366" spans="1:14" x14ac:dyDescent="0.2">
      <c r="A366" s="4">
        <f t="shared" si="10"/>
        <v>12</v>
      </c>
      <c r="B366" s="35">
        <v>41631</v>
      </c>
      <c r="C366" s="39">
        <v>81.069000000000003</v>
      </c>
      <c r="D366" s="40">
        <v>37.116999999999997</v>
      </c>
      <c r="E366" s="40">
        <v>54.179000000000002</v>
      </c>
      <c r="F366" s="40">
        <v>83.509</v>
      </c>
      <c r="G366" s="40">
        <v>0</v>
      </c>
      <c r="H366" s="40">
        <v>84.947000000000003</v>
      </c>
      <c r="I366" s="40">
        <v>0</v>
      </c>
      <c r="J366" s="40">
        <v>0</v>
      </c>
      <c r="K366" s="40">
        <v>25.872</v>
      </c>
      <c r="L366" s="42">
        <f t="shared" si="11"/>
        <v>366.69300000000004</v>
      </c>
      <c r="N366" s="56">
        <v>20</v>
      </c>
    </row>
    <row r="367" spans="1:14" x14ac:dyDescent="0.2">
      <c r="A367" s="4">
        <f t="shared" si="10"/>
        <v>12</v>
      </c>
      <c r="B367" s="35">
        <v>41632</v>
      </c>
      <c r="C367" s="39">
        <v>90.192999999999998</v>
      </c>
      <c r="D367" s="40">
        <v>33.58</v>
      </c>
      <c r="E367" s="40">
        <v>48.264000000000003</v>
      </c>
      <c r="F367" s="40">
        <v>75.302000000000007</v>
      </c>
      <c r="G367" s="40">
        <v>0</v>
      </c>
      <c r="H367" s="40">
        <v>85.385000000000005</v>
      </c>
      <c r="I367" s="40">
        <v>0</v>
      </c>
      <c r="J367" s="40">
        <v>0</v>
      </c>
      <c r="K367" s="40">
        <v>22.915200000000002</v>
      </c>
      <c r="L367" s="42">
        <f t="shared" si="11"/>
        <v>355.63920000000002</v>
      </c>
      <c r="N367" s="56">
        <v>18.2</v>
      </c>
    </row>
    <row r="368" spans="1:14" x14ac:dyDescent="0.2">
      <c r="A368" s="4">
        <f t="shared" si="10"/>
        <v>12</v>
      </c>
      <c r="B368" s="35">
        <v>41633</v>
      </c>
      <c r="C368" s="39">
        <v>64.028999999999996</v>
      </c>
      <c r="D368" s="40">
        <v>42.110999999999997</v>
      </c>
      <c r="E368" s="40">
        <v>50.115000000000002</v>
      </c>
      <c r="F368" s="40">
        <v>36.939</v>
      </c>
      <c r="G368" s="40">
        <v>0</v>
      </c>
      <c r="H368" s="40">
        <v>51.552</v>
      </c>
      <c r="I368" s="40">
        <v>0</v>
      </c>
      <c r="J368" s="40">
        <v>0</v>
      </c>
      <c r="K368" s="40">
        <v>24.182400000000001</v>
      </c>
      <c r="L368" s="42">
        <f t="shared" si="11"/>
        <v>268.92840000000001</v>
      </c>
      <c r="N368" s="56">
        <v>16.100000000000001</v>
      </c>
    </row>
    <row r="369" spans="1:14" x14ac:dyDescent="0.2">
      <c r="A369" s="4">
        <f t="shared" si="10"/>
        <v>12</v>
      </c>
      <c r="B369" s="35">
        <v>41634</v>
      </c>
      <c r="C369" s="39">
        <v>100.351</v>
      </c>
      <c r="D369" s="40">
        <v>45.186999999999998</v>
      </c>
      <c r="E369" s="40">
        <v>47.167000000000002</v>
      </c>
      <c r="F369" s="40">
        <v>79.444999999999993</v>
      </c>
      <c r="G369" s="40">
        <v>4.8170000000000002</v>
      </c>
      <c r="H369" s="40">
        <v>69.757000000000005</v>
      </c>
      <c r="I369" s="40">
        <v>0</v>
      </c>
      <c r="J369" s="40">
        <v>0</v>
      </c>
      <c r="K369" s="40">
        <v>15.84</v>
      </c>
      <c r="L369" s="42">
        <f t="shared" si="11"/>
        <v>362.56399999999996</v>
      </c>
      <c r="N369" s="56">
        <v>19.45</v>
      </c>
    </row>
    <row r="370" spans="1:14" x14ac:dyDescent="0.2">
      <c r="A370" s="4">
        <f t="shared" si="10"/>
        <v>12</v>
      </c>
      <c r="B370" s="35">
        <v>41635</v>
      </c>
      <c r="C370" s="39">
        <v>111.91200000000001</v>
      </c>
      <c r="D370" s="40">
        <v>43.212000000000003</v>
      </c>
      <c r="E370" s="40">
        <v>41.045999999999999</v>
      </c>
      <c r="F370" s="40">
        <v>53.494</v>
      </c>
      <c r="G370" s="40">
        <v>0</v>
      </c>
      <c r="H370" s="40">
        <v>125.364</v>
      </c>
      <c r="I370" s="40">
        <v>0</v>
      </c>
      <c r="J370" s="40">
        <v>0</v>
      </c>
      <c r="K370" s="40">
        <v>3.2208000000000001</v>
      </c>
      <c r="L370" s="42">
        <f t="shared" si="11"/>
        <v>378.24880000000002</v>
      </c>
      <c r="N370" s="56">
        <v>19.399999999999999</v>
      </c>
    </row>
    <row r="371" spans="1:14" x14ac:dyDescent="0.2">
      <c r="A371" s="4">
        <f t="shared" si="10"/>
        <v>12</v>
      </c>
      <c r="B371" s="35">
        <v>41636</v>
      </c>
      <c r="C371" s="39">
        <v>95.856999999999999</v>
      </c>
      <c r="D371" s="40">
        <v>42.51</v>
      </c>
      <c r="E371" s="40">
        <v>41.459000000000003</v>
      </c>
      <c r="F371" s="40">
        <v>51.576000000000001</v>
      </c>
      <c r="G371" s="40">
        <v>0</v>
      </c>
      <c r="H371" s="40">
        <v>127.944</v>
      </c>
      <c r="I371" s="40">
        <v>0</v>
      </c>
      <c r="J371" s="40">
        <v>0</v>
      </c>
      <c r="K371" s="40">
        <v>5.3327999999999518</v>
      </c>
      <c r="L371" s="42">
        <f t="shared" si="11"/>
        <v>364.67879999999997</v>
      </c>
      <c r="N371" s="56">
        <v>18.45</v>
      </c>
    </row>
    <row r="372" spans="1:14" x14ac:dyDescent="0.2">
      <c r="A372" s="4">
        <f t="shared" si="10"/>
        <v>12</v>
      </c>
      <c r="B372" s="35">
        <v>41637</v>
      </c>
      <c r="C372" s="39">
        <v>88.340999999999994</v>
      </c>
      <c r="D372" s="40">
        <v>40.752000000000002</v>
      </c>
      <c r="E372" s="40">
        <v>32.904000000000003</v>
      </c>
      <c r="F372" s="40">
        <v>3.266</v>
      </c>
      <c r="G372" s="40">
        <v>0</v>
      </c>
      <c r="H372" s="40">
        <v>139.37100000000001</v>
      </c>
      <c r="I372" s="40">
        <v>0</v>
      </c>
      <c r="J372" s="40">
        <v>0</v>
      </c>
      <c r="K372" s="40">
        <v>0</v>
      </c>
      <c r="L372" s="42">
        <f t="shared" si="11"/>
        <v>304.63400000000001</v>
      </c>
      <c r="N372" s="56">
        <v>16.399999999999999</v>
      </c>
    </row>
    <row r="373" spans="1:14" x14ac:dyDescent="0.2">
      <c r="A373" s="4">
        <f t="shared" si="10"/>
        <v>12</v>
      </c>
      <c r="B373" s="35">
        <v>41638</v>
      </c>
      <c r="C373" s="39">
        <v>95.460999999999999</v>
      </c>
      <c r="D373" s="40">
        <v>35.332000000000001</v>
      </c>
      <c r="E373" s="40">
        <v>47.244</v>
      </c>
      <c r="F373" s="40">
        <v>29.15</v>
      </c>
      <c r="G373" s="40">
        <v>0</v>
      </c>
      <c r="H373" s="40">
        <v>145.33199999999999</v>
      </c>
      <c r="I373" s="40">
        <v>0</v>
      </c>
      <c r="J373" s="40">
        <v>0</v>
      </c>
      <c r="K373" s="40">
        <v>9.1872000000000487</v>
      </c>
      <c r="L373" s="42">
        <f t="shared" si="11"/>
        <v>361.70620000000008</v>
      </c>
      <c r="N373" s="56">
        <v>19.5</v>
      </c>
    </row>
    <row r="374" spans="1:14" ht="13.5" thickBot="1" x14ac:dyDescent="0.25">
      <c r="A374" s="4">
        <f t="shared" si="10"/>
        <v>12</v>
      </c>
      <c r="B374" s="35">
        <v>41639</v>
      </c>
      <c r="C374" s="39">
        <v>52.226999999999997</v>
      </c>
      <c r="D374" s="40">
        <v>23.960999999999999</v>
      </c>
      <c r="E374" s="40">
        <v>96.477000000000004</v>
      </c>
      <c r="F374" s="40">
        <v>17.47</v>
      </c>
      <c r="G374" s="40">
        <v>0</v>
      </c>
      <c r="H374" s="40">
        <v>146.94900000000001</v>
      </c>
      <c r="I374" s="40">
        <v>0</v>
      </c>
      <c r="J374" s="40">
        <v>0</v>
      </c>
      <c r="K374" s="40">
        <v>20.591999999999281</v>
      </c>
      <c r="L374" s="42">
        <f t="shared" si="11"/>
        <v>357.67599999999931</v>
      </c>
      <c r="N374" s="56">
        <v>17.600000000000001</v>
      </c>
    </row>
    <row r="375" spans="1:14" s="4" customFormat="1" ht="13.5" thickBot="1" x14ac:dyDescent="0.25">
      <c r="B375" s="36" t="s">
        <v>4</v>
      </c>
      <c r="C375" s="43">
        <f t="shared" ref="C375:I375" si="12">SUM(C10:C374)</f>
        <v>21475.509035999996</v>
      </c>
      <c r="D375" s="43">
        <f t="shared" si="12"/>
        <v>6028.7259999999978</v>
      </c>
      <c r="E375" s="43">
        <f t="shared" si="12"/>
        <v>41628.435000000019</v>
      </c>
      <c r="F375" s="43">
        <f t="shared" si="12"/>
        <v>18230.666000000005</v>
      </c>
      <c r="G375" s="43">
        <f t="shared" si="12"/>
        <v>701.63499999999988</v>
      </c>
      <c r="H375" s="43">
        <f t="shared" si="12"/>
        <v>38736.65199999998</v>
      </c>
      <c r="I375" s="43">
        <f t="shared" si="12"/>
        <v>3.024</v>
      </c>
      <c r="J375" s="43">
        <f>SUM(J10:J374)</f>
        <v>15.624000000000002</v>
      </c>
      <c r="K375" s="43">
        <f>SUM(K10:K374)</f>
        <v>9694.6073999999935</v>
      </c>
      <c r="L375" s="45">
        <f>SUM(L10:L374)</f>
        <v>136514.87843600006</v>
      </c>
      <c r="N375" s="58">
        <f>+MAX(N10:N374)</f>
        <v>21.9</v>
      </c>
    </row>
    <row r="376" spans="1:14" x14ac:dyDescent="0.2">
      <c r="A376" s="4" t="str">
        <f t="shared" ref="A376:A413" si="13">+IF(ISBLANK($B376),"",MONTH($B376))</f>
        <v/>
      </c>
      <c r="E376" s="4"/>
      <c r="F376" s="4"/>
    </row>
    <row r="377" spans="1:14" x14ac:dyDescent="0.2">
      <c r="A377" s="4" t="str">
        <f t="shared" si="13"/>
        <v/>
      </c>
      <c r="E377" s="4"/>
      <c r="F377" s="4"/>
    </row>
    <row r="378" spans="1:14" x14ac:dyDescent="0.2">
      <c r="A378" s="4" t="str">
        <f t="shared" si="13"/>
        <v/>
      </c>
      <c r="E378" s="4"/>
      <c r="F378" s="4"/>
    </row>
    <row r="379" spans="1:14" x14ac:dyDescent="0.2">
      <c r="A379" s="4" t="str">
        <f t="shared" si="13"/>
        <v/>
      </c>
      <c r="E379" s="4"/>
      <c r="F379" s="4"/>
    </row>
    <row r="380" spans="1:14" x14ac:dyDescent="0.2">
      <c r="A380" s="4" t="str">
        <f t="shared" si="13"/>
        <v/>
      </c>
      <c r="E380" s="4"/>
      <c r="F380" s="4"/>
    </row>
    <row r="381" spans="1:14" x14ac:dyDescent="0.2">
      <c r="A381" s="4" t="str">
        <f t="shared" si="13"/>
        <v/>
      </c>
      <c r="E381" s="4"/>
      <c r="F381" s="4"/>
    </row>
    <row r="382" spans="1:14" x14ac:dyDescent="0.2">
      <c r="A382" s="4" t="str">
        <f t="shared" si="13"/>
        <v/>
      </c>
      <c r="E382" s="4"/>
      <c r="F382" s="4"/>
    </row>
    <row r="383" spans="1:14" x14ac:dyDescent="0.2">
      <c r="A383" s="4" t="str">
        <f t="shared" si="13"/>
        <v/>
      </c>
      <c r="E383" s="4"/>
      <c r="F383" s="4"/>
    </row>
    <row r="384" spans="1:14" x14ac:dyDescent="0.2">
      <c r="A384" s="4" t="str">
        <f t="shared" si="13"/>
        <v/>
      </c>
      <c r="E384" s="4"/>
      <c r="F384" s="4"/>
    </row>
    <row r="385" spans="1:6" x14ac:dyDescent="0.2">
      <c r="A385" s="4" t="str">
        <f t="shared" si="13"/>
        <v/>
      </c>
      <c r="E385" s="4"/>
      <c r="F385" s="4"/>
    </row>
    <row r="386" spans="1:6" x14ac:dyDescent="0.2">
      <c r="A386" s="4" t="str">
        <f t="shared" si="13"/>
        <v/>
      </c>
      <c r="E386" s="4"/>
      <c r="F386" s="4"/>
    </row>
    <row r="387" spans="1:6" x14ac:dyDescent="0.2">
      <c r="A387" s="4" t="str">
        <f t="shared" si="13"/>
        <v/>
      </c>
      <c r="E387" s="4"/>
      <c r="F387" s="4"/>
    </row>
    <row r="388" spans="1:6" x14ac:dyDescent="0.2">
      <c r="A388" s="4" t="str">
        <f t="shared" si="13"/>
        <v/>
      </c>
      <c r="E388" s="4"/>
      <c r="F388" s="4"/>
    </row>
    <row r="389" spans="1:6" x14ac:dyDescent="0.2">
      <c r="A389" s="4" t="str">
        <f t="shared" si="13"/>
        <v/>
      </c>
      <c r="E389" s="4"/>
      <c r="F389" s="4"/>
    </row>
    <row r="390" spans="1:6" x14ac:dyDescent="0.2">
      <c r="A390" s="4" t="str">
        <f t="shared" si="13"/>
        <v/>
      </c>
      <c r="E390" s="4"/>
      <c r="F390" s="4"/>
    </row>
    <row r="391" spans="1:6" x14ac:dyDescent="0.2">
      <c r="A391" s="4" t="str">
        <f t="shared" si="13"/>
        <v/>
      </c>
    </row>
    <row r="392" spans="1:6" x14ac:dyDescent="0.2">
      <c r="A392" s="4" t="str">
        <f t="shared" si="13"/>
        <v/>
      </c>
    </row>
    <row r="393" spans="1:6" x14ac:dyDescent="0.2">
      <c r="A393" s="4" t="str">
        <f t="shared" si="13"/>
        <v/>
      </c>
    </row>
    <row r="394" spans="1:6" x14ac:dyDescent="0.2">
      <c r="A394" s="4" t="str">
        <f t="shared" si="13"/>
        <v/>
      </c>
    </row>
    <row r="395" spans="1:6" x14ac:dyDescent="0.2">
      <c r="A395" s="4" t="str">
        <f t="shared" si="13"/>
        <v/>
      </c>
    </row>
    <row r="396" spans="1:6" x14ac:dyDescent="0.2">
      <c r="A396" s="4" t="str">
        <f t="shared" si="13"/>
        <v/>
      </c>
    </row>
    <row r="397" spans="1:6" x14ac:dyDescent="0.2">
      <c r="A397" s="4" t="str">
        <f t="shared" si="13"/>
        <v/>
      </c>
    </row>
    <row r="398" spans="1:6" x14ac:dyDescent="0.2">
      <c r="A398" s="4" t="str">
        <f t="shared" si="13"/>
        <v/>
      </c>
    </row>
    <row r="399" spans="1:6" x14ac:dyDescent="0.2">
      <c r="A399" s="4" t="str">
        <f t="shared" si="13"/>
        <v/>
      </c>
    </row>
    <row r="400" spans="1:6" x14ac:dyDescent="0.2">
      <c r="A400" s="4" t="str">
        <f t="shared" si="13"/>
        <v/>
      </c>
    </row>
    <row r="401" spans="1:1" x14ac:dyDescent="0.2">
      <c r="A401" s="4" t="str">
        <f t="shared" si="13"/>
        <v/>
      </c>
    </row>
    <row r="402" spans="1:1" x14ac:dyDescent="0.2">
      <c r="A402" s="4" t="str">
        <f t="shared" si="13"/>
        <v/>
      </c>
    </row>
    <row r="403" spans="1:1" x14ac:dyDescent="0.2">
      <c r="A403" s="4" t="str">
        <f t="shared" si="13"/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 t="str">
        <f t="shared" si="13"/>
        <v/>
      </c>
    </row>
    <row r="410" spans="1:1" x14ac:dyDescent="0.2">
      <c r="A410" s="4" t="str">
        <f t="shared" si="13"/>
        <v/>
      </c>
    </row>
    <row r="411" spans="1:1" x14ac:dyDescent="0.2">
      <c r="A411" s="4" t="str">
        <f t="shared" si="13"/>
        <v/>
      </c>
    </row>
    <row r="412" spans="1:1" x14ac:dyDescent="0.2">
      <c r="A412" s="4" t="str">
        <f t="shared" si="13"/>
        <v/>
      </c>
    </row>
    <row r="413" spans="1:1" x14ac:dyDescent="0.2">
      <c r="A413" s="4" t="str">
        <f t="shared" si="13"/>
        <v/>
      </c>
    </row>
    <row r="414" spans="1:1" x14ac:dyDescent="0.2">
      <c r="A414" s="4"/>
    </row>
    <row r="415" spans="1:1" x14ac:dyDescent="0.2">
      <c r="A415" s="4"/>
    </row>
    <row r="416" spans="1:1" x14ac:dyDescent="0.2">
      <c r="A416" s="4" t="str">
        <f t="shared" ref="A416:A424" si="14">+IF(ISBLANK($B416),"",MONTH($B416))</f>
        <v/>
      </c>
    </row>
    <row r="417" spans="1:1" x14ac:dyDescent="0.2">
      <c r="A417" s="4" t="str">
        <f t="shared" si="14"/>
        <v/>
      </c>
    </row>
    <row r="418" spans="1:1" x14ac:dyDescent="0.2">
      <c r="A418" s="4" t="str">
        <f t="shared" si="14"/>
        <v/>
      </c>
    </row>
    <row r="419" spans="1:1" x14ac:dyDescent="0.2">
      <c r="A419" s="4" t="str">
        <f t="shared" si="14"/>
        <v/>
      </c>
    </row>
    <row r="420" spans="1:1" x14ac:dyDescent="0.2">
      <c r="A420" s="4" t="str">
        <f t="shared" si="14"/>
        <v/>
      </c>
    </row>
    <row r="421" spans="1:1" x14ac:dyDescent="0.2">
      <c r="A421" s="4" t="str">
        <f t="shared" si="14"/>
        <v/>
      </c>
    </row>
    <row r="422" spans="1:1" x14ac:dyDescent="0.2">
      <c r="A422" s="4" t="str">
        <f t="shared" si="14"/>
        <v/>
      </c>
    </row>
    <row r="423" spans="1:1" x14ac:dyDescent="0.2">
      <c r="A423" s="4" t="str">
        <f t="shared" si="14"/>
        <v/>
      </c>
    </row>
    <row r="424" spans="1:1" x14ac:dyDescent="0.2">
      <c r="A424" s="4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X424"/>
  <sheetViews>
    <sheetView showGridLines="0" zoomScale="75" zoomScaleNormal="75" workbookViewId="0">
      <pane xSplit="2" ySplit="9" topLeftCell="C10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baseColWidth="10" defaultRowHeight="12.75" x14ac:dyDescent="0.2"/>
  <cols>
    <col min="1" max="1" width="15.7109375" hidden="1" customWidth="1"/>
    <col min="2" max="2" width="43.7109375" bestFit="1" customWidth="1"/>
    <col min="3" max="3" width="25.5703125" customWidth="1"/>
    <col min="4" max="4" width="26.42578125" bestFit="1" customWidth="1"/>
    <col min="5" max="5" width="28.140625" bestFit="1" customWidth="1"/>
    <col min="6" max="6" width="28.140625" customWidth="1"/>
    <col min="7" max="7" width="28.28515625" customWidth="1"/>
    <col min="8" max="8" width="28.85546875" bestFit="1" customWidth="1"/>
    <col min="9" max="9" width="25.28515625" bestFit="1" customWidth="1"/>
    <col min="10" max="11" width="25.28515625" customWidth="1"/>
    <col min="12" max="12" width="28" bestFit="1" customWidth="1"/>
    <col min="13" max="13" width="12.140625" customWidth="1"/>
    <col min="14" max="14" width="15" bestFit="1" customWidth="1"/>
  </cols>
  <sheetData>
    <row r="1" spans="1:15" ht="15.75" x14ac:dyDescent="0.25">
      <c r="A1" s="4"/>
      <c r="B1" s="23" t="s">
        <v>13</v>
      </c>
    </row>
    <row r="2" spans="1:15" ht="15.75" x14ac:dyDescent="0.25">
      <c r="A2" s="4"/>
      <c r="B2" s="24" t="s">
        <v>33</v>
      </c>
    </row>
    <row r="3" spans="1:15" ht="15.75" x14ac:dyDescent="0.25">
      <c r="A3" s="4"/>
      <c r="B3" s="24" t="s">
        <v>80</v>
      </c>
    </row>
    <row r="4" spans="1:15" ht="13.5" thickBot="1" x14ac:dyDescent="0.25">
      <c r="A4" s="4"/>
      <c r="B4" s="22" t="s">
        <v>21</v>
      </c>
    </row>
    <row r="5" spans="1:15" ht="16.5" thickBot="1" x14ac:dyDescent="0.3">
      <c r="A5" s="4"/>
      <c r="B5" s="3"/>
      <c r="C5" s="3"/>
    </row>
    <row r="6" spans="1:15" ht="4.5" customHeight="1" thickBot="1" x14ac:dyDescent="0.3">
      <c r="A6" s="4"/>
      <c r="B6" s="37"/>
      <c r="C6" s="38"/>
      <c r="D6" s="16"/>
      <c r="E6" s="16"/>
      <c r="F6" s="16"/>
      <c r="G6" s="16"/>
      <c r="H6" s="16"/>
      <c r="I6" s="16"/>
      <c r="J6" s="16"/>
      <c r="K6" s="16"/>
      <c r="L6" s="17"/>
      <c r="N6" s="54"/>
    </row>
    <row r="7" spans="1:15" s="2" customFormat="1" x14ac:dyDescent="0.2">
      <c r="A7" s="4"/>
      <c r="B7" s="25" t="s">
        <v>0</v>
      </c>
      <c r="C7" s="26" t="str">
        <f>VLOOKUP(C$9,'Información Unidades'!$B$3:$D$15,2,0)</f>
        <v>EDELAYSEN</v>
      </c>
      <c r="D7" s="27" t="str">
        <f>VLOOKUP(D$9,'Información Unidades'!$B$3:$D$15,2,0)</f>
        <v>EDELAYSEN</v>
      </c>
      <c r="E7" s="27" t="str">
        <f>VLOOKUP(E$9,'Información Unidades'!$B$3:$D$15,2,0)</f>
        <v>EDELAYSEN</v>
      </c>
      <c r="F7" s="27" t="str">
        <f>VLOOKUP(F$9,'Información Unidades'!$B$3:$D$15,2,0)</f>
        <v>EDELAYSEN</v>
      </c>
      <c r="G7" s="27" t="str">
        <f>VLOOKUP(G$9,'Información Unidades'!$B$3:$D$15,2,0)</f>
        <v>EDELAYSEN</v>
      </c>
      <c r="H7" s="27" t="str">
        <f>VLOOKUP(H$9,'Información Unidades'!$B$3:$D$15,2,0)</f>
        <v>EDELAYSEN</v>
      </c>
      <c r="I7" s="27" t="str">
        <f>VLOOKUP(I$9,'Información Unidades'!$B$3:$D$15,2,0)</f>
        <v>EDELAYSEN</v>
      </c>
      <c r="J7" s="27" t="str">
        <f>VLOOKUP(J$9,'Información Unidades'!$B$3:$D$15,2,0)</f>
        <v>EDELAYSEN</v>
      </c>
      <c r="K7" s="27" t="str">
        <f>VLOOKUP(K$9,'Información Unidades'!$B$3:$D$15,2,0)</f>
        <v>EDELAYSEN</v>
      </c>
      <c r="L7" s="18" t="s">
        <v>1</v>
      </c>
      <c r="N7" s="18" t="s">
        <v>71</v>
      </c>
    </row>
    <row r="8" spans="1:15" s="6" customFormat="1" x14ac:dyDescent="0.2">
      <c r="A8" s="4"/>
      <c r="B8" s="19" t="s">
        <v>2</v>
      </c>
      <c r="C8" s="29" t="str">
        <f>VLOOKUP(C$9,'Información Unidades'!$B$3:$D$15,3,0)</f>
        <v>DIESEL</v>
      </c>
      <c r="D8" s="30" t="str">
        <f>VLOOKUP(D$9,'Información Unidades'!$B$3:$D$15,3,0)</f>
        <v>EOLICA</v>
      </c>
      <c r="E8" s="30" t="str">
        <f>VLOOKUP(E$9,'Información Unidades'!$B$3:$D$15,3,0)</f>
        <v>HIDRO PASADA</v>
      </c>
      <c r="F8" s="30" t="str">
        <f>VLOOKUP(F$9,'Información Unidades'!$B$3:$D$15,3,0)</f>
        <v>DIESEL</v>
      </c>
      <c r="G8" s="30" t="str">
        <f>VLOOKUP(G$9,'Información Unidades'!$B$3:$D$15,3,0)</f>
        <v>DIESEL</v>
      </c>
      <c r="H8" s="30" t="str">
        <f>VLOOKUP(H$9,'Información Unidades'!$B$3:$D$15,3,0)</f>
        <v>HIDRO PASADA</v>
      </c>
      <c r="I8" s="30" t="str">
        <f>VLOOKUP(I$9,'Información Unidades'!$B$3:$D$15,3,0)</f>
        <v>DIESEL</v>
      </c>
      <c r="J8" s="30" t="str">
        <f>VLOOKUP(J$9,'Información Unidades'!$B$3:$D$15,3,0)</f>
        <v>DIESEL</v>
      </c>
      <c r="K8" s="30" t="str">
        <f>VLOOKUP(K$9,'Información Unidades'!$B$3:$D$15,3,0)</f>
        <v>HIDRO PASADA</v>
      </c>
      <c r="L8" s="20" t="s">
        <v>3</v>
      </c>
      <c r="N8" s="20" t="s">
        <v>73</v>
      </c>
    </row>
    <row r="9" spans="1:15" s="6" customFormat="1" ht="13.5" thickBot="1" x14ac:dyDescent="0.25">
      <c r="A9" s="4"/>
      <c r="B9" s="21" t="s">
        <v>23</v>
      </c>
      <c r="C9" s="32" t="s">
        <v>35</v>
      </c>
      <c r="D9" s="33" t="s">
        <v>37</v>
      </c>
      <c r="E9" s="33" t="s">
        <v>34</v>
      </c>
      <c r="F9" s="33" t="s">
        <v>36</v>
      </c>
      <c r="G9" s="33" t="s">
        <v>39</v>
      </c>
      <c r="H9" s="33" t="s">
        <v>40</v>
      </c>
      <c r="I9" s="33" t="s">
        <v>41</v>
      </c>
      <c r="J9" s="33" t="s">
        <v>66</v>
      </c>
      <c r="K9" s="33" t="s">
        <v>79</v>
      </c>
      <c r="L9" s="22"/>
      <c r="N9" s="22" t="s">
        <v>70</v>
      </c>
    </row>
    <row r="10" spans="1:15" x14ac:dyDescent="0.2">
      <c r="A10" s="4">
        <f t="shared" ref="A10:A73" si="0">+IF(ISBLANK($B10),"",MONTH($B10))</f>
        <v>1</v>
      </c>
      <c r="B10" s="35">
        <v>41640</v>
      </c>
      <c r="C10" s="39">
        <v>32.78</v>
      </c>
      <c r="D10" s="40">
        <v>37.793999999999997</v>
      </c>
      <c r="E10" s="40">
        <v>43.543999999999997</v>
      </c>
      <c r="F10" s="40">
        <v>0</v>
      </c>
      <c r="G10" s="40">
        <v>0</v>
      </c>
      <c r="H10" s="40">
        <v>135.39099999999999</v>
      </c>
      <c r="I10" s="40">
        <v>0</v>
      </c>
      <c r="J10" s="40">
        <v>0</v>
      </c>
      <c r="K10" s="40">
        <v>21.331200000001008</v>
      </c>
      <c r="L10" s="42">
        <f t="shared" ref="L10:L73" si="1">+SUM(C10:K10)</f>
        <v>270.840200000001</v>
      </c>
      <c r="N10" s="55">
        <v>14.95</v>
      </c>
      <c r="O10" s="4"/>
    </row>
    <row r="11" spans="1:15" x14ac:dyDescent="0.2">
      <c r="A11" s="4">
        <f t="shared" si="0"/>
        <v>1</v>
      </c>
      <c r="B11" s="35">
        <v>41641</v>
      </c>
      <c r="C11" s="39">
        <v>66.733000000000004</v>
      </c>
      <c r="D11" s="40">
        <v>37.012999999999998</v>
      </c>
      <c r="E11" s="40">
        <v>73.41</v>
      </c>
      <c r="F11" s="40">
        <v>11.535</v>
      </c>
      <c r="G11" s="40">
        <v>0</v>
      </c>
      <c r="H11" s="40">
        <v>145.12899999999999</v>
      </c>
      <c r="I11" s="40">
        <v>0</v>
      </c>
      <c r="J11" s="40">
        <v>0</v>
      </c>
      <c r="K11" s="40">
        <v>14.52</v>
      </c>
      <c r="L11" s="42">
        <f t="shared" si="1"/>
        <v>348.34</v>
      </c>
      <c r="N11" s="56">
        <v>19.399999999999999</v>
      </c>
    </row>
    <row r="12" spans="1:15" x14ac:dyDescent="0.2">
      <c r="A12" s="4">
        <f t="shared" si="0"/>
        <v>1</v>
      </c>
      <c r="B12" s="35">
        <v>41642</v>
      </c>
      <c r="C12" s="39">
        <v>47.433999999999997</v>
      </c>
      <c r="D12" s="40">
        <v>37.887999999999998</v>
      </c>
      <c r="E12" s="40">
        <v>109.834</v>
      </c>
      <c r="F12" s="40">
        <v>18.167999999999999</v>
      </c>
      <c r="G12" s="40">
        <v>1.6180000000000001</v>
      </c>
      <c r="H12" s="40">
        <v>140.90700000000001</v>
      </c>
      <c r="I12" s="40">
        <v>0</v>
      </c>
      <c r="J12" s="40">
        <v>0</v>
      </c>
      <c r="K12" s="40">
        <v>9.2927999999999518</v>
      </c>
      <c r="L12" s="42">
        <f t="shared" si="1"/>
        <v>365.14179999999999</v>
      </c>
      <c r="N12" s="56">
        <v>18.5</v>
      </c>
    </row>
    <row r="13" spans="1:15" x14ac:dyDescent="0.2">
      <c r="A13" s="4">
        <f t="shared" si="0"/>
        <v>1</v>
      </c>
      <c r="B13" s="35">
        <v>41643</v>
      </c>
      <c r="C13" s="39">
        <v>47.613</v>
      </c>
      <c r="D13" s="40">
        <v>38.984000000000002</v>
      </c>
      <c r="E13" s="40">
        <v>90.254000000000005</v>
      </c>
      <c r="F13" s="40">
        <v>14.355</v>
      </c>
      <c r="G13" s="40">
        <v>0</v>
      </c>
      <c r="H13" s="40">
        <v>146.36699999999999</v>
      </c>
      <c r="I13" s="40">
        <v>0</v>
      </c>
      <c r="J13" s="40">
        <v>0</v>
      </c>
      <c r="K13" s="40">
        <v>8.5007999999994723</v>
      </c>
      <c r="L13" s="42">
        <f t="shared" si="1"/>
        <v>346.07379999999944</v>
      </c>
      <c r="N13" s="56">
        <v>18.3</v>
      </c>
    </row>
    <row r="14" spans="1:15" x14ac:dyDescent="0.2">
      <c r="A14" s="4">
        <f t="shared" si="0"/>
        <v>1</v>
      </c>
      <c r="B14" s="35">
        <v>41644</v>
      </c>
      <c r="C14" s="39">
        <v>50.634</v>
      </c>
      <c r="D14" s="40">
        <v>37.35</v>
      </c>
      <c r="E14" s="40">
        <v>68.366</v>
      </c>
      <c r="F14" s="40">
        <v>4.8079999999999998</v>
      </c>
      <c r="G14" s="40">
        <v>0</v>
      </c>
      <c r="H14" s="40">
        <v>115.979</v>
      </c>
      <c r="I14" s="40">
        <v>0</v>
      </c>
      <c r="J14" s="40">
        <v>0</v>
      </c>
      <c r="K14" s="40">
        <v>7.7616000000001444</v>
      </c>
      <c r="L14" s="42">
        <f t="shared" si="1"/>
        <v>284.89860000000016</v>
      </c>
      <c r="N14" s="56">
        <v>16.850000000000001</v>
      </c>
    </row>
    <row r="15" spans="1:15" x14ac:dyDescent="0.2">
      <c r="A15" s="4">
        <f t="shared" si="0"/>
        <v>1</v>
      </c>
      <c r="B15" s="35">
        <v>41645</v>
      </c>
      <c r="C15" s="39">
        <v>81.180999999999997</v>
      </c>
      <c r="D15" s="40">
        <v>40.542999999999999</v>
      </c>
      <c r="E15" s="40">
        <v>72.701999999999998</v>
      </c>
      <c r="F15" s="40">
        <v>27.841000000000001</v>
      </c>
      <c r="G15" s="40">
        <v>0</v>
      </c>
      <c r="H15" s="40">
        <v>126.816</v>
      </c>
      <c r="I15" s="40">
        <v>0</v>
      </c>
      <c r="J15" s="40">
        <v>0</v>
      </c>
      <c r="K15" s="40">
        <v>3.1151999999995676</v>
      </c>
      <c r="L15" s="42">
        <f t="shared" si="1"/>
        <v>352.19819999999953</v>
      </c>
      <c r="N15" s="56">
        <v>19.600000000000001</v>
      </c>
    </row>
    <row r="16" spans="1:15" x14ac:dyDescent="0.2">
      <c r="A16" s="4">
        <f t="shared" si="0"/>
        <v>1</v>
      </c>
      <c r="B16" s="35">
        <v>41646</v>
      </c>
      <c r="C16" s="39">
        <v>72.792000000000002</v>
      </c>
      <c r="D16" s="40">
        <v>40.646999999999998</v>
      </c>
      <c r="E16" s="40">
        <v>76.846000000000004</v>
      </c>
      <c r="F16" s="40">
        <v>52.616999999999997</v>
      </c>
      <c r="G16" s="40">
        <v>0</v>
      </c>
      <c r="H16" s="40">
        <v>121.949</v>
      </c>
      <c r="I16" s="40">
        <v>0</v>
      </c>
      <c r="J16" s="40">
        <v>0</v>
      </c>
      <c r="K16" s="40">
        <v>4.2240000000000002</v>
      </c>
      <c r="L16" s="42">
        <f t="shared" si="1"/>
        <v>369.07499999999999</v>
      </c>
      <c r="N16" s="56">
        <v>19.649999999999999</v>
      </c>
    </row>
    <row r="17" spans="1:14" x14ac:dyDescent="0.2">
      <c r="A17" s="4">
        <f t="shared" si="0"/>
        <v>1</v>
      </c>
      <c r="B17" s="35">
        <v>41647</v>
      </c>
      <c r="C17" s="39">
        <v>63.673999999999999</v>
      </c>
      <c r="D17" s="40">
        <v>44.432000000000002</v>
      </c>
      <c r="E17" s="40">
        <v>83.337999999999994</v>
      </c>
      <c r="F17" s="40">
        <v>68.866</v>
      </c>
      <c r="G17" s="40">
        <v>0</v>
      </c>
      <c r="H17" s="40">
        <v>110.465</v>
      </c>
      <c r="I17" s="40">
        <v>0</v>
      </c>
      <c r="J17" s="40">
        <v>0</v>
      </c>
      <c r="K17" s="40">
        <v>7.8144</v>
      </c>
      <c r="L17" s="42">
        <f t="shared" si="1"/>
        <v>378.58939999999996</v>
      </c>
      <c r="N17" s="56">
        <v>19.75</v>
      </c>
    </row>
    <row r="18" spans="1:14" x14ac:dyDescent="0.2">
      <c r="A18" s="4">
        <f t="shared" si="0"/>
        <v>1</v>
      </c>
      <c r="B18" s="35">
        <v>41648</v>
      </c>
      <c r="C18" s="39">
        <v>35.857999999999997</v>
      </c>
      <c r="D18" s="40">
        <v>39.020000000000003</v>
      </c>
      <c r="E18" s="40">
        <v>122.127</v>
      </c>
      <c r="F18" s="40">
        <v>15.221</v>
      </c>
      <c r="G18" s="40">
        <v>0</v>
      </c>
      <c r="H18" s="40">
        <v>150.249</v>
      </c>
      <c r="I18" s="40">
        <v>0</v>
      </c>
      <c r="J18" s="40">
        <v>0</v>
      </c>
      <c r="K18" s="40">
        <v>2.3759999999999999</v>
      </c>
      <c r="L18" s="42">
        <f t="shared" si="1"/>
        <v>364.851</v>
      </c>
      <c r="N18" s="56">
        <v>19</v>
      </c>
    </row>
    <row r="19" spans="1:14" x14ac:dyDescent="0.2">
      <c r="A19" s="4">
        <f t="shared" si="0"/>
        <v>1</v>
      </c>
      <c r="B19" s="35">
        <v>41649</v>
      </c>
      <c r="C19" s="39">
        <v>33.244999999999997</v>
      </c>
      <c r="D19" s="40">
        <v>41.847000000000001</v>
      </c>
      <c r="E19" s="40">
        <v>115.711</v>
      </c>
      <c r="F19" s="40">
        <v>18.152000000000001</v>
      </c>
      <c r="G19" s="40">
        <v>0</v>
      </c>
      <c r="H19" s="40">
        <v>149.965</v>
      </c>
      <c r="I19" s="40">
        <v>0</v>
      </c>
      <c r="J19" s="40">
        <v>0</v>
      </c>
      <c r="K19" s="40">
        <v>2.64</v>
      </c>
      <c r="L19" s="42">
        <f t="shared" si="1"/>
        <v>361.55999999999995</v>
      </c>
      <c r="N19" s="56">
        <v>18.2</v>
      </c>
    </row>
    <row r="20" spans="1:14" x14ac:dyDescent="0.2">
      <c r="A20" s="4">
        <f t="shared" si="0"/>
        <v>1</v>
      </c>
      <c r="B20" s="35">
        <v>41650</v>
      </c>
      <c r="C20" s="39">
        <v>48.765000000000001</v>
      </c>
      <c r="D20" s="40">
        <v>32.234999999999999</v>
      </c>
      <c r="E20" s="40">
        <v>96.126000000000005</v>
      </c>
      <c r="F20" s="40">
        <v>41.392000000000003</v>
      </c>
      <c r="G20" s="40">
        <v>0</v>
      </c>
      <c r="H20" s="40">
        <v>118.492</v>
      </c>
      <c r="I20" s="40">
        <v>0</v>
      </c>
      <c r="J20" s="40">
        <v>0</v>
      </c>
      <c r="K20" s="40">
        <v>7.6559999999999997</v>
      </c>
      <c r="L20" s="42">
        <f t="shared" si="1"/>
        <v>344.666</v>
      </c>
      <c r="N20" s="56">
        <v>17.95</v>
      </c>
    </row>
    <row r="21" spans="1:14" x14ac:dyDescent="0.2">
      <c r="A21" s="4">
        <f t="shared" si="0"/>
        <v>1</v>
      </c>
      <c r="B21" s="35">
        <v>41651</v>
      </c>
      <c r="C21" s="39">
        <v>51.365000000000002</v>
      </c>
      <c r="D21" s="40">
        <v>25.981999999999999</v>
      </c>
      <c r="E21" s="40">
        <v>76.536000000000001</v>
      </c>
      <c r="F21" s="40">
        <v>23.125</v>
      </c>
      <c r="G21" s="40">
        <v>0</v>
      </c>
      <c r="H21" s="40">
        <v>90.575999999999993</v>
      </c>
      <c r="I21" s="40">
        <v>0</v>
      </c>
      <c r="J21" s="40">
        <v>0</v>
      </c>
      <c r="K21" s="40">
        <v>6.8639999999997601</v>
      </c>
      <c r="L21" s="42">
        <f t="shared" si="1"/>
        <v>274.44799999999975</v>
      </c>
      <c r="N21" s="56">
        <v>15.25</v>
      </c>
    </row>
    <row r="22" spans="1:14" x14ac:dyDescent="0.2">
      <c r="A22" s="4">
        <f t="shared" si="0"/>
        <v>1</v>
      </c>
      <c r="B22" s="35">
        <v>41652</v>
      </c>
      <c r="C22" s="39">
        <v>79.528000000000006</v>
      </c>
      <c r="D22" s="40">
        <v>36.738</v>
      </c>
      <c r="E22" s="40">
        <v>71.734999999999999</v>
      </c>
      <c r="F22" s="40">
        <v>41.256</v>
      </c>
      <c r="G22" s="40">
        <v>0</v>
      </c>
      <c r="H22" s="40">
        <v>112.116</v>
      </c>
      <c r="I22" s="40">
        <v>0</v>
      </c>
      <c r="J22" s="40">
        <v>0</v>
      </c>
      <c r="K22" s="40">
        <v>14.783999999999759</v>
      </c>
      <c r="L22" s="42">
        <f t="shared" si="1"/>
        <v>356.15699999999975</v>
      </c>
      <c r="N22" s="56">
        <v>18</v>
      </c>
    </row>
    <row r="23" spans="1:14" x14ac:dyDescent="0.2">
      <c r="A23" s="4">
        <f t="shared" si="0"/>
        <v>1</v>
      </c>
      <c r="B23" s="35">
        <v>41653</v>
      </c>
      <c r="C23" s="39">
        <v>64.191999999999993</v>
      </c>
      <c r="D23" s="40">
        <v>27.792999999999999</v>
      </c>
      <c r="E23" s="40">
        <v>93.144999999999996</v>
      </c>
      <c r="F23" s="40">
        <v>21.911000000000001</v>
      </c>
      <c r="G23" s="40">
        <v>0</v>
      </c>
      <c r="H23" s="40">
        <v>140.62100000000001</v>
      </c>
      <c r="I23" s="40">
        <v>0</v>
      </c>
      <c r="J23" s="40">
        <v>0</v>
      </c>
      <c r="K23" s="40">
        <v>2.7455999999999041</v>
      </c>
      <c r="L23" s="42">
        <f t="shared" si="1"/>
        <v>350.40759999999995</v>
      </c>
      <c r="N23" s="56">
        <v>18.350000000000001</v>
      </c>
    </row>
    <row r="24" spans="1:14" x14ac:dyDescent="0.2">
      <c r="A24" s="4">
        <f t="shared" si="0"/>
        <v>1</v>
      </c>
      <c r="B24" s="35">
        <v>41654</v>
      </c>
      <c r="C24" s="39">
        <v>56.920999999999999</v>
      </c>
      <c r="D24" s="40">
        <v>43.83</v>
      </c>
      <c r="E24" s="40">
        <v>82.037999999999997</v>
      </c>
      <c r="F24" s="40">
        <v>58.734999999999999</v>
      </c>
      <c r="G24" s="40">
        <v>0</v>
      </c>
      <c r="H24" s="40">
        <v>106.03100000000001</v>
      </c>
      <c r="I24" s="40">
        <v>0</v>
      </c>
      <c r="J24" s="40">
        <v>0</v>
      </c>
      <c r="K24" s="40">
        <v>5.9136000000006241</v>
      </c>
      <c r="L24" s="42">
        <f t="shared" si="1"/>
        <v>353.46860000000061</v>
      </c>
      <c r="N24" s="56">
        <v>17.899999999999999</v>
      </c>
    </row>
    <row r="25" spans="1:14" x14ac:dyDescent="0.2">
      <c r="A25" s="4">
        <f t="shared" si="0"/>
        <v>1</v>
      </c>
      <c r="B25" s="35">
        <v>41655</v>
      </c>
      <c r="C25" s="39">
        <v>57.165999999999997</v>
      </c>
      <c r="D25" s="40">
        <v>44.642000000000003</v>
      </c>
      <c r="E25" s="40">
        <v>81.025000000000006</v>
      </c>
      <c r="F25" s="40">
        <v>79.305000000000007</v>
      </c>
      <c r="G25" s="40">
        <v>0</v>
      </c>
      <c r="H25" s="40">
        <v>99.84</v>
      </c>
      <c r="I25" s="40">
        <v>0</v>
      </c>
      <c r="J25" s="40">
        <v>0</v>
      </c>
      <c r="K25" s="40">
        <v>6.8639999999997601</v>
      </c>
      <c r="L25" s="42">
        <f t="shared" si="1"/>
        <v>368.84199999999981</v>
      </c>
      <c r="N25" s="56">
        <v>19.649999999999999</v>
      </c>
    </row>
    <row r="26" spans="1:14" x14ac:dyDescent="0.2">
      <c r="A26" s="4">
        <f t="shared" si="0"/>
        <v>1</v>
      </c>
      <c r="B26" s="35">
        <v>41656</v>
      </c>
      <c r="C26" s="39">
        <v>48.512</v>
      </c>
      <c r="D26" s="40">
        <v>40.679000000000002</v>
      </c>
      <c r="E26" s="40">
        <v>99.254000000000005</v>
      </c>
      <c r="F26" s="40">
        <v>33.097999999999999</v>
      </c>
      <c r="G26" s="40">
        <v>0</v>
      </c>
      <c r="H26" s="40">
        <v>144.833</v>
      </c>
      <c r="I26" s="40">
        <v>0</v>
      </c>
      <c r="J26" s="40">
        <v>0</v>
      </c>
      <c r="K26" s="40">
        <v>9.3455999999999033</v>
      </c>
      <c r="L26" s="42">
        <f t="shared" si="1"/>
        <v>375.72159999999985</v>
      </c>
      <c r="N26" s="56">
        <v>19.3</v>
      </c>
    </row>
    <row r="27" spans="1:14" x14ac:dyDescent="0.2">
      <c r="A27" s="4">
        <f t="shared" si="0"/>
        <v>1</v>
      </c>
      <c r="B27" s="35">
        <v>41657</v>
      </c>
      <c r="C27" s="39">
        <v>42.683</v>
      </c>
      <c r="D27" s="40">
        <v>34.658999999999999</v>
      </c>
      <c r="E27" s="40">
        <v>100.17100000000001</v>
      </c>
      <c r="F27" s="40">
        <v>16.273</v>
      </c>
      <c r="G27" s="40">
        <v>0</v>
      </c>
      <c r="H27" s="40">
        <v>149.023</v>
      </c>
      <c r="I27" s="40">
        <v>0</v>
      </c>
      <c r="J27" s="40">
        <v>0</v>
      </c>
      <c r="K27" s="40">
        <v>8.9760000000000009</v>
      </c>
      <c r="L27" s="42">
        <f t="shared" si="1"/>
        <v>351.78499999999997</v>
      </c>
      <c r="N27" s="56">
        <v>17.7</v>
      </c>
    </row>
    <row r="28" spans="1:14" x14ac:dyDescent="0.2">
      <c r="A28" s="4">
        <f t="shared" si="0"/>
        <v>1</v>
      </c>
      <c r="B28" s="35">
        <v>41658</v>
      </c>
      <c r="C28" s="39">
        <v>18.864999999999998</v>
      </c>
      <c r="D28" s="40">
        <v>26.263999999999999</v>
      </c>
      <c r="E28" s="40">
        <v>100.24299999999999</v>
      </c>
      <c r="F28" s="40">
        <v>3.7349999999999999</v>
      </c>
      <c r="G28" s="40">
        <v>0</v>
      </c>
      <c r="H28" s="40">
        <v>137.01599999999999</v>
      </c>
      <c r="I28" s="40">
        <v>0</v>
      </c>
      <c r="J28" s="40">
        <v>0</v>
      </c>
      <c r="K28" s="40">
        <v>0</v>
      </c>
      <c r="L28" s="42">
        <f t="shared" si="1"/>
        <v>286.12299999999999</v>
      </c>
      <c r="N28" s="56">
        <v>16.8</v>
      </c>
    </row>
    <row r="29" spans="1:14" x14ac:dyDescent="0.2">
      <c r="A29" s="4">
        <f t="shared" si="0"/>
        <v>1</v>
      </c>
      <c r="B29" s="35">
        <v>41659</v>
      </c>
      <c r="C29" s="39">
        <v>45.908999999999999</v>
      </c>
      <c r="D29" s="40">
        <v>38.503999999999998</v>
      </c>
      <c r="E29" s="40">
        <v>103.92100000000001</v>
      </c>
      <c r="F29" s="40">
        <v>51.186999999999998</v>
      </c>
      <c r="G29" s="40">
        <v>0</v>
      </c>
      <c r="H29" s="40">
        <v>107.94199999999999</v>
      </c>
      <c r="I29" s="40">
        <v>0</v>
      </c>
      <c r="J29" s="40">
        <v>0</v>
      </c>
      <c r="K29" s="40">
        <v>4.6463999999999999</v>
      </c>
      <c r="L29" s="42">
        <f t="shared" si="1"/>
        <v>352.10940000000005</v>
      </c>
      <c r="N29" s="56">
        <v>19.55</v>
      </c>
    </row>
    <row r="30" spans="1:14" x14ac:dyDescent="0.2">
      <c r="A30" s="4">
        <f t="shared" si="0"/>
        <v>1</v>
      </c>
      <c r="B30" s="35">
        <v>41660</v>
      </c>
      <c r="C30" s="39">
        <v>40.183</v>
      </c>
      <c r="D30" s="40">
        <v>39.886000000000003</v>
      </c>
      <c r="E30" s="40">
        <v>109.70399999999999</v>
      </c>
      <c r="F30" s="40">
        <v>17.475999999999999</v>
      </c>
      <c r="G30" s="40">
        <v>0</v>
      </c>
      <c r="H30" s="40">
        <v>148.35599999999999</v>
      </c>
      <c r="I30" s="40">
        <v>0</v>
      </c>
      <c r="J30" s="40">
        <v>0</v>
      </c>
      <c r="K30" s="40">
        <v>8.3423999999996159</v>
      </c>
      <c r="L30" s="42">
        <f t="shared" si="1"/>
        <v>363.94739999999962</v>
      </c>
      <c r="N30" s="56">
        <v>19.149999999999999</v>
      </c>
    </row>
    <row r="31" spans="1:14" x14ac:dyDescent="0.2">
      <c r="A31" s="4">
        <f t="shared" si="0"/>
        <v>1</v>
      </c>
      <c r="B31" s="35">
        <v>41661</v>
      </c>
      <c r="C31" s="39">
        <v>52.162999999999997</v>
      </c>
      <c r="D31" s="40">
        <v>29.782</v>
      </c>
      <c r="E31" s="40">
        <v>116.131</v>
      </c>
      <c r="F31" s="40">
        <v>16.064</v>
      </c>
      <c r="G31" s="40">
        <v>0</v>
      </c>
      <c r="H31" s="40">
        <v>148.88399999999999</v>
      </c>
      <c r="I31" s="40">
        <v>0</v>
      </c>
      <c r="J31" s="40">
        <v>0</v>
      </c>
      <c r="K31" s="40">
        <v>4.9104000000003358</v>
      </c>
      <c r="L31" s="42">
        <f t="shared" si="1"/>
        <v>367.93440000000032</v>
      </c>
      <c r="N31" s="56">
        <v>19.05</v>
      </c>
    </row>
    <row r="32" spans="1:14" x14ac:dyDescent="0.2">
      <c r="A32" s="4">
        <f t="shared" si="0"/>
        <v>1</v>
      </c>
      <c r="B32" s="35">
        <v>41662</v>
      </c>
      <c r="C32" s="39">
        <v>58.265999999999998</v>
      </c>
      <c r="D32" s="40">
        <v>21.042000000000002</v>
      </c>
      <c r="E32" s="40">
        <v>126.111</v>
      </c>
      <c r="F32" s="40">
        <v>17.841000000000001</v>
      </c>
      <c r="G32" s="40">
        <v>0</v>
      </c>
      <c r="H32" s="40">
        <v>148.018</v>
      </c>
      <c r="I32" s="40">
        <v>0</v>
      </c>
      <c r="J32" s="40">
        <v>0</v>
      </c>
      <c r="K32" s="40">
        <v>2.5871999999999997</v>
      </c>
      <c r="L32" s="42">
        <f t="shared" si="1"/>
        <v>373.86520000000002</v>
      </c>
      <c r="N32" s="56">
        <v>19.350000000000001</v>
      </c>
    </row>
    <row r="33" spans="1:14" x14ac:dyDescent="0.2">
      <c r="A33" s="4">
        <f t="shared" si="0"/>
        <v>1</v>
      </c>
      <c r="B33" s="35">
        <v>41663</v>
      </c>
      <c r="C33" s="39">
        <v>59.386000000000003</v>
      </c>
      <c r="D33" s="40">
        <v>34.880000000000003</v>
      </c>
      <c r="E33" s="40">
        <v>98.066000000000003</v>
      </c>
      <c r="F33" s="40">
        <v>30.946999999999999</v>
      </c>
      <c r="G33" s="40">
        <v>0</v>
      </c>
      <c r="H33" s="40">
        <v>133.63300000000001</v>
      </c>
      <c r="I33" s="40">
        <v>0</v>
      </c>
      <c r="J33" s="40">
        <v>0</v>
      </c>
      <c r="K33" s="40">
        <v>2.0064000000000002</v>
      </c>
      <c r="L33" s="42">
        <f t="shared" si="1"/>
        <v>358.91840000000002</v>
      </c>
      <c r="N33" s="56">
        <v>18.149999999999999</v>
      </c>
    </row>
    <row r="34" spans="1:14" x14ac:dyDescent="0.2">
      <c r="A34" s="4">
        <f t="shared" si="0"/>
        <v>1</v>
      </c>
      <c r="B34" s="35">
        <v>41664</v>
      </c>
      <c r="C34" s="39">
        <v>56.317999999999998</v>
      </c>
      <c r="D34" s="40">
        <v>45.404000000000003</v>
      </c>
      <c r="E34" s="40">
        <v>83.058999999999997</v>
      </c>
      <c r="F34" s="40">
        <v>52.77</v>
      </c>
      <c r="G34" s="40">
        <v>0</v>
      </c>
      <c r="H34" s="40">
        <v>109.54300000000001</v>
      </c>
      <c r="I34" s="40">
        <v>0</v>
      </c>
      <c r="J34" s="40">
        <v>0</v>
      </c>
      <c r="K34" s="40">
        <v>0.63360000000000005</v>
      </c>
      <c r="L34" s="42">
        <f t="shared" si="1"/>
        <v>347.72760000000005</v>
      </c>
      <c r="N34" s="56">
        <v>18.3</v>
      </c>
    </row>
    <row r="35" spans="1:14" x14ac:dyDescent="0.2">
      <c r="A35" s="4">
        <f t="shared" si="0"/>
        <v>1</v>
      </c>
      <c r="B35" s="35">
        <v>41665</v>
      </c>
      <c r="C35" s="39">
        <v>47.654000000000003</v>
      </c>
      <c r="D35" s="40">
        <v>35.613999999999997</v>
      </c>
      <c r="E35" s="40">
        <v>77.058000000000007</v>
      </c>
      <c r="F35" s="40">
        <v>13.053000000000001</v>
      </c>
      <c r="G35" s="40">
        <v>0</v>
      </c>
      <c r="H35" s="40">
        <v>133.47399999999999</v>
      </c>
      <c r="I35" s="40">
        <v>0</v>
      </c>
      <c r="J35" s="40">
        <v>0</v>
      </c>
      <c r="K35" s="40">
        <v>0</v>
      </c>
      <c r="L35" s="42">
        <f t="shared" si="1"/>
        <v>306.85300000000001</v>
      </c>
      <c r="N35" s="56">
        <v>16.75</v>
      </c>
    </row>
    <row r="36" spans="1:14" x14ac:dyDescent="0.2">
      <c r="A36" s="4">
        <f t="shared" si="0"/>
        <v>1</v>
      </c>
      <c r="B36" s="35">
        <v>41666</v>
      </c>
      <c r="C36" s="39">
        <v>53.451999999999998</v>
      </c>
      <c r="D36" s="40">
        <v>31.922999999999998</v>
      </c>
      <c r="E36" s="40">
        <v>105.461</v>
      </c>
      <c r="F36" s="40">
        <v>13.032999999999999</v>
      </c>
      <c r="G36" s="40">
        <v>0</v>
      </c>
      <c r="H36" s="40">
        <v>147.167</v>
      </c>
      <c r="I36" s="40">
        <v>0</v>
      </c>
      <c r="J36" s="40">
        <v>0</v>
      </c>
      <c r="K36" s="40">
        <v>0</v>
      </c>
      <c r="L36" s="42">
        <f t="shared" si="1"/>
        <v>351.036</v>
      </c>
      <c r="N36" s="56">
        <v>19</v>
      </c>
    </row>
    <row r="37" spans="1:14" x14ac:dyDescent="0.2">
      <c r="A37" s="4">
        <f t="shared" si="0"/>
        <v>1</v>
      </c>
      <c r="B37" s="35">
        <v>41667</v>
      </c>
      <c r="C37" s="39">
        <v>60.127000000000002</v>
      </c>
      <c r="D37" s="40">
        <v>27.105</v>
      </c>
      <c r="E37" s="40">
        <v>110.78100000000001</v>
      </c>
      <c r="F37" s="40">
        <v>45.12</v>
      </c>
      <c r="G37" s="40">
        <v>0</v>
      </c>
      <c r="H37" s="40">
        <v>122.515</v>
      </c>
      <c r="I37" s="40">
        <v>0</v>
      </c>
      <c r="J37" s="40">
        <v>0</v>
      </c>
      <c r="K37" s="40">
        <v>2.6928000000000001</v>
      </c>
      <c r="L37" s="42">
        <f t="shared" si="1"/>
        <v>368.3408</v>
      </c>
      <c r="N37" s="56">
        <v>19.25</v>
      </c>
    </row>
    <row r="38" spans="1:14" x14ac:dyDescent="0.2">
      <c r="A38" s="4">
        <f t="shared" si="0"/>
        <v>1</v>
      </c>
      <c r="B38" s="35">
        <v>41668</v>
      </c>
      <c r="C38" s="39">
        <v>50.222999999999999</v>
      </c>
      <c r="D38" s="40">
        <v>39.584000000000003</v>
      </c>
      <c r="E38" s="40">
        <v>108.545</v>
      </c>
      <c r="F38" s="40">
        <v>52.134999999999998</v>
      </c>
      <c r="G38" s="40">
        <v>0</v>
      </c>
      <c r="H38" s="40">
        <v>130.60400000000001</v>
      </c>
      <c r="I38" s="40">
        <v>0</v>
      </c>
      <c r="J38" s="40">
        <v>0</v>
      </c>
      <c r="K38" s="40">
        <v>2.4287999999989918</v>
      </c>
      <c r="L38" s="42">
        <f t="shared" si="1"/>
        <v>383.51979999999901</v>
      </c>
      <c r="N38" s="56">
        <v>19.75</v>
      </c>
    </row>
    <row r="39" spans="1:14" x14ac:dyDescent="0.2">
      <c r="A39" s="4">
        <f t="shared" si="0"/>
        <v>1</v>
      </c>
      <c r="B39" s="35">
        <v>41669</v>
      </c>
      <c r="C39" s="39">
        <v>42.408000000000001</v>
      </c>
      <c r="D39" s="40">
        <v>38.817999999999998</v>
      </c>
      <c r="E39" s="40">
        <v>111.276</v>
      </c>
      <c r="F39" s="40">
        <v>19.706</v>
      </c>
      <c r="G39" s="40">
        <v>0</v>
      </c>
      <c r="H39" s="40">
        <v>148.71600000000001</v>
      </c>
      <c r="I39" s="40">
        <v>0</v>
      </c>
      <c r="J39" s="40">
        <v>0</v>
      </c>
      <c r="K39" s="40">
        <v>3.3264000000005765</v>
      </c>
      <c r="L39" s="42">
        <f t="shared" si="1"/>
        <v>364.25040000000058</v>
      </c>
      <c r="N39" s="56">
        <v>19.55</v>
      </c>
    </row>
    <row r="40" spans="1:14" x14ac:dyDescent="0.2">
      <c r="A40" s="4">
        <f t="shared" si="0"/>
        <v>1</v>
      </c>
      <c r="B40" s="35">
        <v>41670</v>
      </c>
      <c r="C40" s="39">
        <v>38.36</v>
      </c>
      <c r="D40" s="40">
        <v>41.161999999999999</v>
      </c>
      <c r="E40" s="40">
        <v>116.264</v>
      </c>
      <c r="F40" s="40">
        <v>20.754999999999999</v>
      </c>
      <c r="G40" s="40">
        <v>1.9730000000000001</v>
      </c>
      <c r="H40" s="40">
        <v>150.46199999999999</v>
      </c>
      <c r="I40" s="40">
        <v>0</v>
      </c>
      <c r="J40" s="40">
        <v>0</v>
      </c>
      <c r="K40" s="40">
        <v>4.6463999999993755</v>
      </c>
      <c r="L40" s="42">
        <f t="shared" si="1"/>
        <v>373.6223999999994</v>
      </c>
      <c r="N40" s="56">
        <v>19.45</v>
      </c>
    </row>
    <row r="41" spans="1:14" x14ac:dyDescent="0.2">
      <c r="A41" s="4">
        <f t="shared" si="0"/>
        <v>2</v>
      </c>
      <c r="B41" s="35">
        <v>41671</v>
      </c>
      <c r="C41" s="39">
        <v>35.557000000000002</v>
      </c>
      <c r="D41" s="40">
        <v>36.981000000000002</v>
      </c>
      <c r="E41" s="40">
        <v>117.19799999999999</v>
      </c>
      <c r="F41" s="40">
        <v>20.579000000000001</v>
      </c>
      <c r="G41" s="40">
        <v>0</v>
      </c>
      <c r="H41" s="40">
        <v>149.75800000000001</v>
      </c>
      <c r="I41" s="40">
        <v>0.45300000000000001</v>
      </c>
      <c r="J41" s="40">
        <v>0</v>
      </c>
      <c r="K41" s="40">
        <v>1.8480000000007204</v>
      </c>
      <c r="L41" s="42">
        <f t="shared" si="1"/>
        <v>362.37400000000065</v>
      </c>
      <c r="N41" s="56">
        <v>18.399999999999999</v>
      </c>
    </row>
    <row r="42" spans="1:14" x14ac:dyDescent="0.2">
      <c r="A42" s="4">
        <f t="shared" si="0"/>
        <v>2</v>
      </c>
      <c r="B42" s="35">
        <v>41672</v>
      </c>
      <c r="C42" s="39">
        <v>28.622</v>
      </c>
      <c r="D42" s="40">
        <v>13.013</v>
      </c>
      <c r="E42" s="40">
        <v>100.76300000000001</v>
      </c>
      <c r="F42" s="40">
        <v>2.1909999999999998</v>
      </c>
      <c r="G42" s="40">
        <v>0</v>
      </c>
      <c r="H42" s="40">
        <v>139.904</v>
      </c>
      <c r="I42" s="40">
        <v>0</v>
      </c>
      <c r="J42" s="40">
        <v>0</v>
      </c>
      <c r="K42" s="40">
        <v>0</v>
      </c>
      <c r="L42" s="42">
        <f t="shared" si="1"/>
        <v>284.49299999999999</v>
      </c>
      <c r="N42" s="56">
        <v>16.350000000000001</v>
      </c>
    </row>
    <row r="43" spans="1:14" x14ac:dyDescent="0.2">
      <c r="A43" s="4">
        <f t="shared" si="0"/>
        <v>2</v>
      </c>
      <c r="B43" s="35">
        <v>41673</v>
      </c>
      <c r="C43" s="39">
        <v>39.033000000000001</v>
      </c>
      <c r="D43" s="40">
        <v>18.998999999999999</v>
      </c>
      <c r="E43" s="40">
        <v>136.119</v>
      </c>
      <c r="F43" s="40">
        <v>35.357999999999997</v>
      </c>
      <c r="G43" s="40">
        <v>0.72399999999999998</v>
      </c>
      <c r="H43" s="40">
        <v>122.623</v>
      </c>
      <c r="I43" s="40">
        <v>0</v>
      </c>
      <c r="J43" s="40">
        <v>0</v>
      </c>
      <c r="K43" s="40">
        <v>1.4256</v>
      </c>
      <c r="L43" s="42">
        <f t="shared" si="1"/>
        <v>354.28159999999997</v>
      </c>
      <c r="N43" s="56">
        <v>19.399999999999999</v>
      </c>
    </row>
    <row r="44" spans="1:14" x14ac:dyDescent="0.2">
      <c r="A44" s="4">
        <f t="shared" si="0"/>
        <v>2</v>
      </c>
      <c r="B44" s="35">
        <v>41674</v>
      </c>
      <c r="C44" s="39">
        <v>32.051000000000002</v>
      </c>
      <c r="D44" s="40">
        <v>15.35</v>
      </c>
      <c r="E44" s="40">
        <v>151.11199999999999</v>
      </c>
      <c r="F44" s="40">
        <v>34.332000000000001</v>
      </c>
      <c r="G44" s="40">
        <v>0</v>
      </c>
      <c r="H44" s="40">
        <v>143.07</v>
      </c>
      <c r="I44" s="40">
        <v>0</v>
      </c>
      <c r="J44" s="40">
        <v>0</v>
      </c>
      <c r="K44" s="40">
        <v>2.4815999999999998</v>
      </c>
      <c r="L44" s="42">
        <f t="shared" si="1"/>
        <v>378.39659999999998</v>
      </c>
      <c r="N44" s="56">
        <v>19.600000000000001</v>
      </c>
    </row>
    <row r="45" spans="1:14" x14ac:dyDescent="0.2">
      <c r="A45" s="4">
        <f t="shared" si="0"/>
        <v>2</v>
      </c>
      <c r="B45" s="35">
        <v>41675</v>
      </c>
      <c r="C45" s="39">
        <v>27.555</v>
      </c>
      <c r="D45" s="40">
        <v>27.491</v>
      </c>
      <c r="E45" s="40">
        <v>136.59700000000001</v>
      </c>
      <c r="F45" s="40">
        <v>25.100999999999999</v>
      </c>
      <c r="G45" s="40">
        <v>0</v>
      </c>
      <c r="H45" s="40">
        <v>145.98599999999999</v>
      </c>
      <c r="I45" s="40">
        <v>0</v>
      </c>
      <c r="J45" s="40">
        <v>0</v>
      </c>
      <c r="K45" s="40">
        <v>3.4319999999999999</v>
      </c>
      <c r="L45" s="42">
        <f t="shared" si="1"/>
        <v>366.16200000000003</v>
      </c>
      <c r="N45" s="56">
        <v>18.8</v>
      </c>
    </row>
    <row r="46" spans="1:14" x14ac:dyDescent="0.2">
      <c r="A46" s="4">
        <f t="shared" si="0"/>
        <v>2</v>
      </c>
      <c r="B46" s="35">
        <v>41676</v>
      </c>
      <c r="C46" s="39">
        <v>27.741</v>
      </c>
      <c r="D46" s="40">
        <v>27.771999999999998</v>
      </c>
      <c r="E46" s="40">
        <v>141.23599999999999</v>
      </c>
      <c r="F46" s="40">
        <v>23.597999999999999</v>
      </c>
      <c r="G46" s="40">
        <v>2.9220000000000002</v>
      </c>
      <c r="H46" s="40">
        <v>138.749</v>
      </c>
      <c r="I46" s="40">
        <v>0</v>
      </c>
      <c r="J46" s="40">
        <v>0</v>
      </c>
      <c r="K46" s="40">
        <v>2.64</v>
      </c>
      <c r="L46" s="42">
        <f t="shared" si="1"/>
        <v>364.65799999999996</v>
      </c>
      <c r="N46" s="56">
        <v>19.350000000000001</v>
      </c>
    </row>
    <row r="47" spans="1:14" x14ac:dyDescent="0.2">
      <c r="A47" s="4">
        <f t="shared" si="0"/>
        <v>2</v>
      </c>
      <c r="B47" s="35">
        <v>41677</v>
      </c>
      <c r="C47" s="39">
        <v>20.896000000000001</v>
      </c>
      <c r="D47" s="40">
        <v>22.905000000000001</v>
      </c>
      <c r="E47" s="40">
        <v>147.751</v>
      </c>
      <c r="F47" s="40">
        <v>16.356999999999999</v>
      </c>
      <c r="G47" s="40">
        <v>0</v>
      </c>
      <c r="H47" s="40">
        <v>155.98500000000001</v>
      </c>
      <c r="I47" s="40">
        <v>0</v>
      </c>
      <c r="J47" s="40">
        <v>0</v>
      </c>
      <c r="K47" s="40">
        <v>4.2768000000009128</v>
      </c>
      <c r="L47" s="42">
        <f t="shared" si="1"/>
        <v>368.1708000000009</v>
      </c>
      <c r="N47" s="56">
        <v>18.55</v>
      </c>
    </row>
    <row r="48" spans="1:14" x14ac:dyDescent="0.2">
      <c r="A48" s="4">
        <f t="shared" si="0"/>
        <v>2</v>
      </c>
      <c r="B48" s="35">
        <v>41678</v>
      </c>
      <c r="C48" s="39">
        <v>14.981</v>
      </c>
      <c r="D48" s="40">
        <v>19.099</v>
      </c>
      <c r="E48" s="40">
        <v>138.83099999999999</v>
      </c>
      <c r="F48" s="40">
        <v>12.978999999999999</v>
      </c>
      <c r="G48" s="40">
        <v>0</v>
      </c>
      <c r="H48" s="40">
        <v>149.92599999999999</v>
      </c>
      <c r="I48" s="40">
        <v>0</v>
      </c>
      <c r="J48" s="40">
        <v>0</v>
      </c>
      <c r="K48" s="40">
        <v>5.4911999999998082</v>
      </c>
      <c r="L48" s="42">
        <f t="shared" si="1"/>
        <v>341.3071999999998</v>
      </c>
      <c r="N48" s="56">
        <v>17.600000000000001</v>
      </c>
    </row>
    <row r="49" spans="1:14" x14ac:dyDescent="0.2">
      <c r="A49" s="4">
        <f t="shared" si="0"/>
        <v>2</v>
      </c>
      <c r="B49" s="35">
        <v>41679</v>
      </c>
      <c r="C49" s="39">
        <v>15.04</v>
      </c>
      <c r="D49" s="40">
        <v>11.907999999999999</v>
      </c>
      <c r="E49" s="40">
        <v>115.941</v>
      </c>
      <c r="F49" s="40">
        <v>0</v>
      </c>
      <c r="G49" s="40">
        <v>0</v>
      </c>
      <c r="H49" s="40">
        <v>147.25899999999999</v>
      </c>
      <c r="I49" s="40">
        <v>0</v>
      </c>
      <c r="J49" s="40">
        <v>0</v>
      </c>
      <c r="K49" s="40">
        <v>0</v>
      </c>
      <c r="L49" s="42">
        <f t="shared" si="1"/>
        <v>290.14800000000002</v>
      </c>
      <c r="N49" s="56">
        <v>16.5</v>
      </c>
    </row>
    <row r="50" spans="1:14" x14ac:dyDescent="0.2">
      <c r="A50" s="4">
        <f t="shared" si="0"/>
        <v>2</v>
      </c>
      <c r="B50" s="35">
        <v>41680</v>
      </c>
      <c r="C50" s="39">
        <v>22.164000000000001</v>
      </c>
      <c r="D50" s="40">
        <v>21.181999999999999</v>
      </c>
      <c r="E50" s="40">
        <v>138.696</v>
      </c>
      <c r="F50" s="40">
        <v>38.619999999999997</v>
      </c>
      <c r="G50" s="40">
        <v>0</v>
      </c>
      <c r="H50" s="40">
        <v>124.577</v>
      </c>
      <c r="I50" s="40">
        <v>0</v>
      </c>
      <c r="J50" s="40">
        <v>0</v>
      </c>
      <c r="K50" s="40">
        <v>0</v>
      </c>
      <c r="L50" s="42">
        <f t="shared" si="1"/>
        <v>345.23900000000003</v>
      </c>
      <c r="N50" s="56">
        <v>18.45</v>
      </c>
    </row>
    <row r="51" spans="1:14" x14ac:dyDescent="0.2">
      <c r="A51" s="4">
        <f t="shared" si="0"/>
        <v>2</v>
      </c>
      <c r="B51" s="35">
        <v>41681</v>
      </c>
      <c r="C51" s="39">
        <v>22.510999999999999</v>
      </c>
      <c r="D51" s="40">
        <v>21.85</v>
      </c>
      <c r="E51" s="40">
        <v>134.13</v>
      </c>
      <c r="F51" s="40">
        <v>28.702000000000002</v>
      </c>
      <c r="G51" s="40">
        <v>0</v>
      </c>
      <c r="H51" s="40">
        <v>143.99</v>
      </c>
      <c r="I51" s="40">
        <v>0</v>
      </c>
      <c r="J51" s="40">
        <v>0</v>
      </c>
      <c r="K51" s="40">
        <v>5.3855999999999042</v>
      </c>
      <c r="L51" s="42">
        <f t="shared" si="1"/>
        <v>356.56859999999989</v>
      </c>
      <c r="N51" s="56">
        <v>18.75</v>
      </c>
    </row>
    <row r="52" spans="1:14" x14ac:dyDescent="0.2">
      <c r="A52" s="4">
        <f t="shared" si="0"/>
        <v>2</v>
      </c>
      <c r="B52" s="35">
        <v>41682</v>
      </c>
      <c r="C52" s="39">
        <v>31.675000000000001</v>
      </c>
      <c r="D52" s="40">
        <v>15.659000000000001</v>
      </c>
      <c r="E52" s="40">
        <v>141.649</v>
      </c>
      <c r="F52" s="40">
        <v>78.372</v>
      </c>
      <c r="G52" s="40">
        <v>0</v>
      </c>
      <c r="H52" s="40">
        <v>87.388000000000005</v>
      </c>
      <c r="I52" s="40">
        <v>0</v>
      </c>
      <c r="J52" s="40">
        <v>0</v>
      </c>
      <c r="K52" s="40">
        <v>0</v>
      </c>
      <c r="L52" s="42">
        <f t="shared" si="1"/>
        <v>354.74300000000005</v>
      </c>
      <c r="N52" s="56">
        <v>18.8</v>
      </c>
    </row>
    <row r="53" spans="1:14" x14ac:dyDescent="0.2">
      <c r="A53" s="4">
        <f t="shared" si="0"/>
        <v>2</v>
      </c>
      <c r="B53" s="35">
        <v>41683</v>
      </c>
      <c r="C53" s="39">
        <v>63.158999999999999</v>
      </c>
      <c r="D53" s="40">
        <v>0.57599999999999996</v>
      </c>
      <c r="E53" s="40">
        <v>146.58799999999999</v>
      </c>
      <c r="F53" s="40">
        <v>81.471999999999994</v>
      </c>
      <c r="G53" s="40">
        <v>13.162000000000001</v>
      </c>
      <c r="H53" s="40">
        <v>55.554000000000002</v>
      </c>
      <c r="I53" s="40">
        <v>0</v>
      </c>
      <c r="J53" s="40">
        <v>0</v>
      </c>
      <c r="K53" s="40">
        <v>0.26400000000000001</v>
      </c>
      <c r="L53" s="42">
        <f t="shared" si="1"/>
        <v>360.77499999999998</v>
      </c>
      <c r="N53" s="56">
        <v>19.149999999999999</v>
      </c>
    </row>
    <row r="54" spans="1:14" x14ac:dyDescent="0.2">
      <c r="A54" s="4">
        <f t="shared" si="0"/>
        <v>2</v>
      </c>
      <c r="B54" s="35">
        <v>41684</v>
      </c>
      <c r="C54" s="39">
        <v>89.31</v>
      </c>
      <c r="D54" s="40">
        <v>0.43099999999999999</v>
      </c>
      <c r="E54" s="40">
        <v>128.07</v>
      </c>
      <c r="F54" s="40">
        <v>84.298000000000002</v>
      </c>
      <c r="G54" s="40">
        <v>6.28</v>
      </c>
      <c r="H54" s="40">
        <v>49.744999999999997</v>
      </c>
      <c r="I54" s="40">
        <v>0</v>
      </c>
      <c r="J54" s="40">
        <v>0</v>
      </c>
      <c r="K54" s="40">
        <v>0</v>
      </c>
      <c r="L54" s="42">
        <f t="shared" si="1"/>
        <v>358.13399999999996</v>
      </c>
      <c r="N54" s="56">
        <v>18.399999999999999</v>
      </c>
    </row>
    <row r="55" spans="1:14" x14ac:dyDescent="0.2">
      <c r="A55" s="4">
        <f t="shared" si="0"/>
        <v>2</v>
      </c>
      <c r="B55" s="35">
        <v>41685</v>
      </c>
      <c r="C55" s="39">
        <v>64.52</v>
      </c>
      <c r="D55" s="40">
        <v>8.7609999999999992</v>
      </c>
      <c r="E55" s="40">
        <v>128.91200000000001</v>
      </c>
      <c r="F55" s="40">
        <v>77.762</v>
      </c>
      <c r="G55" s="40">
        <v>0.36099999999999999</v>
      </c>
      <c r="H55" s="40">
        <v>51.683</v>
      </c>
      <c r="I55" s="40">
        <v>0</v>
      </c>
      <c r="J55" s="40">
        <v>0</v>
      </c>
      <c r="K55" s="40">
        <v>0</v>
      </c>
      <c r="L55" s="42">
        <f t="shared" si="1"/>
        <v>331.99899999999997</v>
      </c>
      <c r="N55" s="56">
        <v>18.100000000000001</v>
      </c>
    </row>
    <row r="56" spans="1:14" x14ac:dyDescent="0.2">
      <c r="A56" s="4">
        <f t="shared" si="0"/>
        <v>2</v>
      </c>
      <c r="B56" s="35">
        <v>41686</v>
      </c>
      <c r="C56" s="39">
        <v>38.253999999999998</v>
      </c>
      <c r="D56" s="40">
        <v>18.411999999999999</v>
      </c>
      <c r="E56" s="40">
        <v>122.917</v>
      </c>
      <c r="F56" s="40">
        <v>61.890999999999998</v>
      </c>
      <c r="G56" s="40">
        <v>0</v>
      </c>
      <c r="H56" s="40">
        <v>45.345999999999997</v>
      </c>
      <c r="I56" s="40">
        <v>0</v>
      </c>
      <c r="J56" s="40">
        <v>0</v>
      </c>
      <c r="K56" s="40">
        <v>0</v>
      </c>
      <c r="L56" s="42">
        <f t="shared" si="1"/>
        <v>286.82</v>
      </c>
      <c r="N56" s="56">
        <v>16.45</v>
      </c>
    </row>
    <row r="57" spans="1:14" x14ac:dyDescent="0.2">
      <c r="A57" s="4">
        <f t="shared" si="0"/>
        <v>2</v>
      </c>
      <c r="B57" s="35">
        <v>41687</v>
      </c>
      <c r="C57" s="39">
        <v>53.423999999999999</v>
      </c>
      <c r="D57" s="40">
        <v>26.728999999999999</v>
      </c>
      <c r="E57" s="40">
        <v>131.21799999999999</v>
      </c>
      <c r="F57" s="40">
        <v>83.7</v>
      </c>
      <c r="G57" s="40">
        <v>2.931</v>
      </c>
      <c r="H57" s="40">
        <v>48.387999999999998</v>
      </c>
      <c r="I57" s="40">
        <v>0</v>
      </c>
      <c r="J57" s="40">
        <v>0</v>
      </c>
      <c r="K57" s="40">
        <v>5.4911999999998082</v>
      </c>
      <c r="L57" s="42">
        <f t="shared" si="1"/>
        <v>351.88119999999975</v>
      </c>
      <c r="N57" s="56">
        <v>18.95</v>
      </c>
    </row>
    <row r="58" spans="1:14" x14ac:dyDescent="0.2">
      <c r="A58" s="4">
        <f t="shared" si="0"/>
        <v>2</v>
      </c>
      <c r="B58" s="35">
        <v>41688</v>
      </c>
      <c r="C58" s="39">
        <v>59.758000000000003</v>
      </c>
      <c r="D58" s="40">
        <v>38.749000000000002</v>
      </c>
      <c r="E58" s="40">
        <v>100.568</v>
      </c>
      <c r="F58" s="40">
        <v>71.680999999999997</v>
      </c>
      <c r="G58" s="40">
        <v>4.1440000000000001</v>
      </c>
      <c r="H58" s="40">
        <v>80.977000000000004</v>
      </c>
      <c r="I58" s="40">
        <v>0</v>
      </c>
      <c r="J58" s="40">
        <v>0</v>
      </c>
      <c r="K58" s="40">
        <v>6.0720000000004806</v>
      </c>
      <c r="L58" s="42">
        <f t="shared" si="1"/>
        <v>361.94900000000041</v>
      </c>
      <c r="N58" s="56">
        <v>18.75</v>
      </c>
    </row>
    <row r="59" spans="1:14" x14ac:dyDescent="0.2">
      <c r="A59" s="4">
        <f t="shared" si="0"/>
        <v>2</v>
      </c>
      <c r="B59" s="35">
        <v>41689</v>
      </c>
      <c r="C59" s="39">
        <v>92.173000000000002</v>
      </c>
      <c r="D59" s="40">
        <v>30.315000000000001</v>
      </c>
      <c r="E59" s="40">
        <v>83.757000000000005</v>
      </c>
      <c r="F59" s="40">
        <v>74.968999999999994</v>
      </c>
      <c r="G59" s="40">
        <v>15.673999999999999</v>
      </c>
      <c r="H59" s="40">
        <v>47.694000000000003</v>
      </c>
      <c r="I59" s="40">
        <v>0</v>
      </c>
      <c r="J59" s="40">
        <v>0</v>
      </c>
      <c r="K59" s="40">
        <v>5.5967999999997122</v>
      </c>
      <c r="L59" s="42">
        <f t="shared" si="1"/>
        <v>350.17879999999968</v>
      </c>
      <c r="N59" s="56">
        <v>18.8</v>
      </c>
    </row>
    <row r="60" spans="1:14" x14ac:dyDescent="0.2">
      <c r="A60" s="4">
        <f t="shared" si="0"/>
        <v>2</v>
      </c>
      <c r="B60" s="35">
        <v>41690</v>
      </c>
      <c r="C60" s="39">
        <v>96.852000000000004</v>
      </c>
      <c r="D60" s="40">
        <v>24.256</v>
      </c>
      <c r="E60" s="40">
        <v>87.358000000000004</v>
      </c>
      <c r="F60" s="40">
        <v>85.322999999999993</v>
      </c>
      <c r="G60" s="40">
        <v>20.117000000000001</v>
      </c>
      <c r="H60" s="40">
        <v>29.96</v>
      </c>
      <c r="I60" s="40">
        <v>0</v>
      </c>
      <c r="J60" s="40">
        <v>0</v>
      </c>
      <c r="K60" s="40">
        <v>6.8639999999997601</v>
      </c>
      <c r="L60" s="42">
        <f t="shared" si="1"/>
        <v>350.72999999999973</v>
      </c>
      <c r="N60" s="56">
        <v>18.8</v>
      </c>
    </row>
    <row r="61" spans="1:14" x14ac:dyDescent="0.2">
      <c r="A61" s="4">
        <f t="shared" si="0"/>
        <v>2</v>
      </c>
      <c r="B61" s="35">
        <v>41691</v>
      </c>
      <c r="C61" s="39">
        <v>73.11</v>
      </c>
      <c r="D61" s="40">
        <v>44.820999999999998</v>
      </c>
      <c r="E61" s="40">
        <v>74.225999999999999</v>
      </c>
      <c r="F61" s="40">
        <v>108.251</v>
      </c>
      <c r="G61" s="40">
        <v>13.73</v>
      </c>
      <c r="H61" s="40">
        <v>29.515000000000001</v>
      </c>
      <c r="I61" s="40">
        <v>0</v>
      </c>
      <c r="J61" s="40">
        <v>0</v>
      </c>
      <c r="K61" s="40">
        <v>7.6560000000002404</v>
      </c>
      <c r="L61" s="42">
        <f t="shared" si="1"/>
        <v>351.30900000000025</v>
      </c>
      <c r="N61" s="56">
        <v>19.2</v>
      </c>
    </row>
    <row r="62" spans="1:14" x14ac:dyDescent="0.2">
      <c r="A62" s="4">
        <f t="shared" si="0"/>
        <v>2</v>
      </c>
      <c r="B62" s="35">
        <v>41692</v>
      </c>
      <c r="C62" s="39">
        <v>69.486000000000004</v>
      </c>
      <c r="D62" s="40">
        <v>40.499000000000002</v>
      </c>
      <c r="E62" s="40">
        <v>79.605000000000004</v>
      </c>
      <c r="F62" s="40">
        <v>114.669</v>
      </c>
      <c r="G62" s="40">
        <v>3.8559999999999999</v>
      </c>
      <c r="H62" s="40">
        <v>27.626999999999999</v>
      </c>
      <c r="I62" s="40">
        <v>0</v>
      </c>
      <c r="J62" s="40">
        <v>0</v>
      </c>
      <c r="K62" s="40">
        <v>6.7583999999998561</v>
      </c>
      <c r="L62" s="42">
        <f t="shared" si="1"/>
        <v>342.5003999999999</v>
      </c>
      <c r="N62" s="56">
        <v>18.45</v>
      </c>
    </row>
    <row r="63" spans="1:14" x14ac:dyDescent="0.2">
      <c r="A63" s="4">
        <f t="shared" si="0"/>
        <v>2</v>
      </c>
      <c r="B63" s="35">
        <v>41693</v>
      </c>
      <c r="C63" s="39">
        <v>61.521000000000001</v>
      </c>
      <c r="D63" s="40">
        <v>23.707999999999998</v>
      </c>
      <c r="E63" s="40">
        <v>83.534000000000006</v>
      </c>
      <c r="F63" s="40">
        <v>58.658999999999999</v>
      </c>
      <c r="G63" s="40">
        <v>3.3490000000000002</v>
      </c>
      <c r="H63" s="40">
        <v>46.347999999999999</v>
      </c>
      <c r="I63" s="40">
        <v>0</v>
      </c>
      <c r="J63" s="40">
        <v>0</v>
      </c>
      <c r="K63" s="40">
        <v>9.2927999999999518</v>
      </c>
      <c r="L63" s="42">
        <f t="shared" si="1"/>
        <v>286.41179999999991</v>
      </c>
      <c r="N63" s="56">
        <v>16.05</v>
      </c>
    </row>
    <row r="64" spans="1:14" x14ac:dyDescent="0.2">
      <c r="A64" s="4">
        <f t="shared" si="0"/>
        <v>2</v>
      </c>
      <c r="B64" s="35">
        <v>41694</v>
      </c>
      <c r="C64" s="39">
        <v>102.65900000000001</v>
      </c>
      <c r="D64" s="40">
        <v>0</v>
      </c>
      <c r="E64" s="40">
        <v>93.813000000000002</v>
      </c>
      <c r="F64" s="40">
        <v>87.456000000000003</v>
      </c>
      <c r="G64" s="40">
        <v>20.96</v>
      </c>
      <c r="H64" s="40">
        <v>37.545000000000002</v>
      </c>
      <c r="I64" s="40">
        <v>0</v>
      </c>
      <c r="J64" s="40">
        <v>0</v>
      </c>
      <c r="K64" s="40">
        <v>9.0288000000001922</v>
      </c>
      <c r="L64" s="42">
        <f t="shared" si="1"/>
        <v>351.46180000000021</v>
      </c>
      <c r="N64" s="56">
        <v>19.350000000000001</v>
      </c>
    </row>
    <row r="65" spans="1:14" x14ac:dyDescent="0.2">
      <c r="A65" s="4">
        <f t="shared" si="0"/>
        <v>2</v>
      </c>
      <c r="B65" s="35">
        <v>41695</v>
      </c>
      <c r="C65" s="39">
        <v>110.764</v>
      </c>
      <c r="D65" s="40">
        <v>1.792</v>
      </c>
      <c r="E65" s="40">
        <v>94.501000000000005</v>
      </c>
      <c r="F65" s="40">
        <v>116.883</v>
      </c>
      <c r="G65" s="40">
        <v>15.175000000000001</v>
      </c>
      <c r="H65" s="40">
        <v>26.602</v>
      </c>
      <c r="I65" s="40">
        <v>0</v>
      </c>
      <c r="J65" s="40">
        <v>0</v>
      </c>
      <c r="K65" s="40">
        <v>9.0288000000001922</v>
      </c>
      <c r="L65" s="42">
        <f t="shared" si="1"/>
        <v>374.7458000000002</v>
      </c>
      <c r="N65" s="56">
        <v>19.100000000000001</v>
      </c>
    </row>
    <row r="66" spans="1:14" x14ac:dyDescent="0.2">
      <c r="A66" s="4">
        <f t="shared" si="0"/>
        <v>2</v>
      </c>
      <c r="B66" s="35">
        <v>41696</v>
      </c>
      <c r="C66" s="39">
        <v>110.631</v>
      </c>
      <c r="D66" s="40">
        <v>9.4589999999999996</v>
      </c>
      <c r="E66" s="40">
        <v>82.275999999999996</v>
      </c>
      <c r="F66" s="40">
        <v>116.842</v>
      </c>
      <c r="G66" s="40">
        <v>12.487</v>
      </c>
      <c r="H66" s="40">
        <v>24.37</v>
      </c>
      <c r="I66" s="40">
        <v>0</v>
      </c>
      <c r="J66" s="40">
        <v>0</v>
      </c>
      <c r="K66" s="40">
        <v>7.7616000000001444</v>
      </c>
      <c r="L66" s="42">
        <f t="shared" si="1"/>
        <v>363.82660000000016</v>
      </c>
      <c r="N66" s="56">
        <v>19.75</v>
      </c>
    </row>
    <row r="67" spans="1:14" x14ac:dyDescent="0.2">
      <c r="A67" s="4">
        <f t="shared" si="0"/>
        <v>2</v>
      </c>
      <c r="B67" s="35">
        <v>41697</v>
      </c>
      <c r="C67" s="39">
        <v>128.49</v>
      </c>
      <c r="D67" s="40">
        <v>31.145</v>
      </c>
      <c r="E67" s="40">
        <v>45.155999999999999</v>
      </c>
      <c r="F67" s="40">
        <v>113.184</v>
      </c>
      <c r="G67" s="40">
        <v>14.996</v>
      </c>
      <c r="H67" s="40">
        <v>30.905000000000001</v>
      </c>
      <c r="I67" s="40">
        <v>0</v>
      </c>
      <c r="J67" s="40">
        <v>0</v>
      </c>
      <c r="K67" s="40">
        <v>0</v>
      </c>
      <c r="L67" s="42">
        <f t="shared" si="1"/>
        <v>363.87599999999998</v>
      </c>
      <c r="N67" s="56">
        <v>19.3</v>
      </c>
    </row>
    <row r="68" spans="1:14" x14ac:dyDescent="0.2">
      <c r="A68" s="4">
        <v>2</v>
      </c>
      <c r="B68" s="35">
        <v>41698</v>
      </c>
      <c r="C68" s="39">
        <v>115.685</v>
      </c>
      <c r="D68" s="40">
        <v>30.972000000000001</v>
      </c>
      <c r="E68" s="40">
        <v>53.283999999999999</v>
      </c>
      <c r="F68" s="40">
        <v>115.904</v>
      </c>
      <c r="G68" s="40">
        <v>12.262</v>
      </c>
      <c r="H68" s="40">
        <v>39.881</v>
      </c>
      <c r="I68" s="40">
        <v>0</v>
      </c>
      <c r="J68" s="40">
        <v>0</v>
      </c>
      <c r="K68" s="40">
        <v>0.15840000000000001</v>
      </c>
      <c r="L68" s="42">
        <f t="shared" si="1"/>
        <v>368.14640000000003</v>
      </c>
      <c r="N68" s="56">
        <v>18.75</v>
      </c>
    </row>
    <row r="69" spans="1:14" x14ac:dyDescent="0.2">
      <c r="A69" s="4">
        <f t="shared" si="0"/>
        <v>3</v>
      </c>
      <c r="B69" s="35">
        <v>41699</v>
      </c>
      <c r="C69" s="39">
        <v>107.196</v>
      </c>
      <c r="D69" s="40">
        <v>27.6</v>
      </c>
      <c r="E69" s="40">
        <v>62.52</v>
      </c>
      <c r="F69" s="40">
        <v>102.83799999999999</v>
      </c>
      <c r="G69" s="40">
        <v>15.978</v>
      </c>
      <c r="H69" s="40">
        <v>23.984999999999999</v>
      </c>
      <c r="I69" s="40">
        <v>0</v>
      </c>
      <c r="J69" s="40">
        <v>0</v>
      </c>
      <c r="K69" s="40">
        <v>4.1711999999999998</v>
      </c>
      <c r="L69" s="42">
        <f t="shared" si="1"/>
        <v>344.28820000000002</v>
      </c>
      <c r="N69" s="56">
        <v>18.75</v>
      </c>
    </row>
    <row r="70" spans="1:14" x14ac:dyDescent="0.2">
      <c r="A70" s="4">
        <f t="shared" si="0"/>
        <v>3</v>
      </c>
      <c r="B70" s="35">
        <v>41700</v>
      </c>
      <c r="C70" s="39">
        <v>106.80500000000001</v>
      </c>
      <c r="D70" s="40">
        <v>14.986000000000001</v>
      </c>
      <c r="E70" s="40">
        <v>63.652000000000001</v>
      </c>
      <c r="F70" s="40">
        <v>78.424000000000007</v>
      </c>
      <c r="G70" s="40">
        <v>6.6059999999999999</v>
      </c>
      <c r="H70" s="40">
        <v>18.446000000000002</v>
      </c>
      <c r="I70" s="40">
        <v>0</v>
      </c>
      <c r="J70" s="40">
        <v>0</v>
      </c>
      <c r="K70" s="40">
        <v>3.8016000000000001</v>
      </c>
      <c r="L70" s="42">
        <f t="shared" si="1"/>
        <v>292.72060000000005</v>
      </c>
      <c r="N70" s="56">
        <v>17.399999999999999</v>
      </c>
    </row>
    <row r="71" spans="1:14" x14ac:dyDescent="0.2">
      <c r="A71" s="4">
        <f t="shared" si="0"/>
        <v>3</v>
      </c>
      <c r="B71" s="35">
        <v>41701</v>
      </c>
      <c r="C71" s="39">
        <v>119.242</v>
      </c>
      <c r="D71" s="40">
        <v>18.352</v>
      </c>
      <c r="E71" s="40">
        <v>76.838999999999999</v>
      </c>
      <c r="F71" s="40">
        <v>102.672</v>
      </c>
      <c r="G71" s="40">
        <v>11.816000000000001</v>
      </c>
      <c r="H71" s="40">
        <v>20.998000000000001</v>
      </c>
      <c r="I71" s="40">
        <v>0</v>
      </c>
      <c r="J71" s="40">
        <v>0</v>
      </c>
      <c r="K71" s="40">
        <v>4.3823999999999996</v>
      </c>
      <c r="L71" s="42">
        <f t="shared" si="1"/>
        <v>354.3014</v>
      </c>
      <c r="N71" s="56">
        <v>20.25</v>
      </c>
    </row>
    <row r="72" spans="1:14" x14ac:dyDescent="0.2">
      <c r="A72" s="4">
        <f t="shared" si="0"/>
        <v>3</v>
      </c>
      <c r="B72" s="35">
        <v>41702</v>
      </c>
      <c r="C72" s="39">
        <v>128.78700000000001</v>
      </c>
      <c r="D72" s="40">
        <v>20.588000000000001</v>
      </c>
      <c r="E72" s="40">
        <v>68.772999999999996</v>
      </c>
      <c r="F72" s="40">
        <v>113.614</v>
      </c>
      <c r="G72" s="40">
        <v>9.1039999999999992</v>
      </c>
      <c r="H72" s="40">
        <v>34.951000000000001</v>
      </c>
      <c r="I72" s="40">
        <v>0</v>
      </c>
      <c r="J72" s="40">
        <v>0</v>
      </c>
      <c r="K72" s="40">
        <v>0</v>
      </c>
      <c r="L72" s="42">
        <f t="shared" si="1"/>
        <v>375.81700000000001</v>
      </c>
      <c r="N72" s="56">
        <v>20.3</v>
      </c>
    </row>
    <row r="73" spans="1:14" x14ac:dyDescent="0.2">
      <c r="A73" s="4">
        <f t="shared" si="0"/>
        <v>3</v>
      </c>
      <c r="B73" s="35">
        <v>41703</v>
      </c>
      <c r="C73" s="39">
        <v>99.203000000000003</v>
      </c>
      <c r="D73" s="40">
        <v>42.390999999999998</v>
      </c>
      <c r="E73" s="40">
        <v>59.457999999999998</v>
      </c>
      <c r="F73" s="40">
        <v>50.308</v>
      </c>
      <c r="G73" s="40">
        <v>0.98</v>
      </c>
      <c r="H73" s="40">
        <v>125.46899999999999</v>
      </c>
      <c r="I73" s="40">
        <v>0</v>
      </c>
      <c r="J73" s="40">
        <v>0</v>
      </c>
      <c r="K73" s="40">
        <v>3.1152000000007685</v>
      </c>
      <c r="L73" s="42">
        <f t="shared" si="1"/>
        <v>380.92420000000072</v>
      </c>
      <c r="N73" s="56">
        <v>20.3</v>
      </c>
    </row>
    <row r="74" spans="1:14" x14ac:dyDescent="0.2">
      <c r="A74" s="4">
        <f t="shared" ref="A74:A137" si="2">+IF(ISBLANK($B74),"",MONTH($B74))</f>
        <v>3</v>
      </c>
      <c r="B74" s="35">
        <v>41704</v>
      </c>
      <c r="C74" s="39">
        <v>104.039</v>
      </c>
      <c r="D74" s="40">
        <v>37.615000000000002</v>
      </c>
      <c r="E74" s="40">
        <v>60.031999999999996</v>
      </c>
      <c r="F74" s="40">
        <v>36.280999999999999</v>
      </c>
      <c r="G74" s="40">
        <v>0</v>
      </c>
      <c r="H74" s="40">
        <v>139.42699999999999</v>
      </c>
      <c r="I74" s="40">
        <v>0</v>
      </c>
      <c r="J74" s="40">
        <v>0</v>
      </c>
      <c r="K74" s="40">
        <v>4.4352</v>
      </c>
      <c r="L74" s="42">
        <f t="shared" ref="L74:L137" si="3">+SUM(C74:K74)</f>
        <v>381.82920000000001</v>
      </c>
      <c r="N74" s="56">
        <v>20.25</v>
      </c>
    </row>
    <row r="75" spans="1:14" x14ac:dyDescent="0.2">
      <c r="A75" s="4">
        <f t="shared" si="2"/>
        <v>3</v>
      </c>
      <c r="B75" s="35">
        <v>41705</v>
      </c>
      <c r="C75" s="39">
        <v>104.22199999999999</v>
      </c>
      <c r="D75" s="40">
        <v>23.376999999999999</v>
      </c>
      <c r="E75" s="40">
        <v>68.510000000000005</v>
      </c>
      <c r="F75" s="40">
        <v>78.070999999999998</v>
      </c>
      <c r="G75" s="40">
        <v>0</v>
      </c>
      <c r="H75" s="40">
        <v>91.623999999999995</v>
      </c>
      <c r="I75" s="40">
        <v>0</v>
      </c>
      <c r="J75" s="40">
        <v>0</v>
      </c>
      <c r="K75" s="40">
        <v>3.9072</v>
      </c>
      <c r="L75" s="42">
        <f t="shared" si="3"/>
        <v>369.71119999999996</v>
      </c>
      <c r="N75" s="56">
        <v>20.55</v>
      </c>
    </row>
    <row r="76" spans="1:14" x14ac:dyDescent="0.2">
      <c r="A76" s="4">
        <f t="shared" si="2"/>
        <v>3</v>
      </c>
      <c r="B76" s="35">
        <v>41706</v>
      </c>
      <c r="C76" s="39">
        <v>107.428</v>
      </c>
      <c r="D76" s="40">
        <v>39.540999999999997</v>
      </c>
      <c r="E76" s="40">
        <v>39.658000000000001</v>
      </c>
      <c r="F76" s="40">
        <v>89.539000000000001</v>
      </c>
      <c r="G76" s="40">
        <v>0</v>
      </c>
      <c r="H76" s="40">
        <v>91.98</v>
      </c>
      <c r="I76" s="40">
        <v>0</v>
      </c>
      <c r="J76" s="40">
        <v>0</v>
      </c>
      <c r="K76" s="40">
        <v>0</v>
      </c>
      <c r="L76" s="42">
        <f t="shared" si="3"/>
        <v>368.14600000000002</v>
      </c>
      <c r="N76" s="56">
        <v>20.05</v>
      </c>
    </row>
    <row r="77" spans="1:14" x14ac:dyDescent="0.2">
      <c r="A77" s="4">
        <f t="shared" si="2"/>
        <v>3</v>
      </c>
      <c r="B77" s="35">
        <v>41707</v>
      </c>
      <c r="C77" s="39">
        <v>108.941</v>
      </c>
      <c r="D77" s="40">
        <v>31.303999999999998</v>
      </c>
      <c r="E77" s="40">
        <v>37.561</v>
      </c>
      <c r="F77" s="40">
        <v>62.491</v>
      </c>
      <c r="G77" s="40">
        <v>0</v>
      </c>
      <c r="H77" s="40">
        <v>69.561000000000007</v>
      </c>
      <c r="I77" s="40">
        <v>0</v>
      </c>
      <c r="J77" s="40">
        <v>0</v>
      </c>
      <c r="K77" s="40">
        <v>2.1648000000000001</v>
      </c>
      <c r="L77" s="42">
        <f t="shared" si="3"/>
        <v>312.02280000000007</v>
      </c>
      <c r="N77" s="56">
        <v>18.600000000000001</v>
      </c>
    </row>
    <row r="78" spans="1:14" x14ac:dyDescent="0.2">
      <c r="A78" s="4">
        <f t="shared" si="2"/>
        <v>3</v>
      </c>
      <c r="B78" s="35">
        <v>41708</v>
      </c>
      <c r="C78" s="39">
        <v>128.32</v>
      </c>
      <c r="D78" s="40">
        <v>29.535</v>
      </c>
      <c r="E78" s="40">
        <v>34.634</v>
      </c>
      <c r="F78" s="40">
        <v>25.898</v>
      </c>
      <c r="G78" s="40">
        <v>0.35499999999999998</v>
      </c>
      <c r="H78" s="40">
        <v>154.45500000000001</v>
      </c>
      <c r="I78" s="40">
        <v>0</v>
      </c>
      <c r="J78" s="40">
        <v>0.88600000000000001</v>
      </c>
      <c r="K78" s="40">
        <v>0</v>
      </c>
      <c r="L78" s="42">
        <f t="shared" si="3"/>
        <v>374.08300000000003</v>
      </c>
      <c r="N78" s="56">
        <v>19.600000000000001</v>
      </c>
    </row>
    <row r="79" spans="1:14" x14ac:dyDescent="0.2">
      <c r="A79" s="4">
        <f t="shared" si="2"/>
        <v>3</v>
      </c>
      <c r="B79" s="35">
        <v>41709</v>
      </c>
      <c r="C79" s="39">
        <v>110.61</v>
      </c>
      <c r="D79" s="40">
        <v>39.634</v>
      </c>
      <c r="E79" s="40">
        <v>39.671999999999997</v>
      </c>
      <c r="F79" s="40">
        <v>14.705</v>
      </c>
      <c r="G79" s="40">
        <v>0</v>
      </c>
      <c r="H79" s="40">
        <v>146.35900000000001</v>
      </c>
      <c r="I79" s="40">
        <v>0</v>
      </c>
      <c r="J79" s="40">
        <v>0</v>
      </c>
      <c r="K79" s="40">
        <v>2</v>
      </c>
      <c r="L79" s="42">
        <f t="shared" si="3"/>
        <v>352.98</v>
      </c>
      <c r="N79" s="56">
        <v>20.75</v>
      </c>
    </row>
    <row r="80" spans="1:14" x14ac:dyDescent="0.2">
      <c r="A80" s="4">
        <f t="shared" si="2"/>
        <v>3</v>
      </c>
      <c r="B80" s="35">
        <v>41710</v>
      </c>
      <c r="C80" s="39">
        <v>145.392</v>
      </c>
      <c r="D80" s="40">
        <v>29.727</v>
      </c>
      <c r="E80" s="40">
        <v>42.944000000000003</v>
      </c>
      <c r="F80" s="40">
        <v>68.242999999999995</v>
      </c>
      <c r="G80" s="40">
        <v>2.5649999999999999</v>
      </c>
      <c r="H80" s="40">
        <v>96.504999999999995</v>
      </c>
      <c r="I80" s="40">
        <v>0</v>
      </c>
      <c r="J80" s="40">
        <v>0</v>
      </c>
      <c r="K80" s="40">
        <v>2.2240000000000002</v>
      </c>
      <c r="L80" s="42">
        <f t="shared" si="3"/>
        <v>387.59999999999997</v>
      </c>
      <c r="N80" s="56">
        <v>20.5</v>
      </c>
    </row>
    <row r="81" spans="1:14" x14ac:dyDescent="0.2">
      <c r="A81" s="4">
        <f t="shared" si="2"/>
        <v>3</v>
      </c>
      <c r="B81" s="35">
        <v>41711</v>
      </c>
      <c r="C81" s="39">
        <v>137.37200000000001</v>
      </c>
      <c r="D81" s="40">
        <v>40.066000000000003</v>
      </c>
      <c r="E81" s="40">
        <v>45.116</v>
      </c>
      <c r="F81" s="40">
        <v>99.703000000000003</v>
      </c>
      <c r="G81" s="40">
        <v>7.1529999999999996</v>
      </c>
      <c r="H81" s="40">
        <v>48.192999999999998</v>
      </c>
      <c r="I81" s="40">
        <v>0</v>
      </c>
      <c r="J81" s="40">
        <v>0</v>
      </c>
      <c r="K81" s="40">
        <v>5.0688000000000004</v>
      </c>
      <c r="L81" s="42">
        <f t="shared" si="3"/>
        <v>382.67180000000008</v>
      </c>
      <c r="N81" s="56">
        <v>20</v>
      </c>
    </row>
    <row r="82" spans="1:14" x14ac:dyDescent="0.2">
      <c r="A82" s="4">
        <f t="shared" si="2"/>
        <v>3</v>
      </c>
      <c r="B82" s="35">
        <v>41712</v>
      </c>
      <c r="C82" s="39">
        <v>126.836</v>
      </c>
      <c r="D82" s="40">
        <v>37.198</v>
      </c>
      <c r="E82" s="40">
        <v>41.109000000000002</v>
      </c>
      <c r="F82" s="40">
        <v>62.97</v>
      </c>
      <c r="G82" s="40">
        <v>5.4930000000000003</v>
      </c>
      <c r="H82" s="40">
        <v>107.71599999999999</v>
      </c>
      <c r="I82" s="40">
        <v>0</v>
      </c>
      <c r="J82" s="40">
        <v>0</v>
      </c>
      <c r="K82" s="40">
        <v>2.3231999999999999</v>
      </c>
      <c r="L82" s="42">
        <f t="shared" si="3"/>
        <v>383.64519999999999</v>
      </c>
      <c r="N82" s="56">
        <v>19.850000000000001</v>
      </c>
    </row>
    <row r="83" spans="1:14" x14ac:dyDescent="0.2">
      <c r="A83" s="4">
        <f t="shared" si="2"/>
        <v>3</v>
      </c>
      <c r="B83" s="35">
        <v>41713</v>
      </c>
      <c r="C83" s="39">
        <v>145.65799999999999</v>
      </c>
      <c r="D83" s="40">
        <v>4.907</v>
      </c>
      <c r="E83" s="40">
        <v>51.429000000000002</v>
      </c>
      <c r="F83" s="40">
        <v>57.143000000000001</v>
      </c>
      <c r="G83" s="40">
        <v>0</v>
      </c>
      <c r="H83" s="40">
        <v>110.29</v>
      </c>
      <c r="I83" s="40">
        <v>0</v>
      </c>
      <c r="J83" s="40">
        <v>0</v>
      </c>
      <c r="K83" s="40">
        <v>3.0624000000000002</v>
      </c>
      <c r="L83" s="42">
        <f t="shared" si="3"/>
        <v>372.48940000000005</v>
      </c>
      <c r="N83" s="56">
        <v>19.7</v>
      </c>
    </row>
    <row r="84" spans="1:14" x14ac:dyDescent="0.2">
      <c r="A84" s="4">
        <f t="shared" si="2"/>
        <v>3</v>
      </c>
      <c r="B84" s="35">
        <v>41714</v>
      </c>
      <c r="C84" s="39">
        <v>103.29</v>
      </c>
      <c r="D84" s="40">
        <v>7.952</v>
      </c>
      <c r="E84" s="40">
        <v>43.082999999999998</v>
      </c>
      <c r="F84" s="40">
        <v>4.0830000000000002</v>
      </c>
      <c r="G84" s="40">
        <v>0</v>
      </c>
      <c r="H84" s="40">
        <v>151.85499999999999</v>
      </c>
      <c r="I84" s="40">
        <v>0</v>
      </c>
      <c r="J84" s="40">
        <v>0</v>
      </c>
      <c r="K84" s="40">
        <v>1.6367999999997118</v>
      </c>
      <c r="L84" s="42">
        <f t="shared" si="3"/>
        <v>311.89979999999969</v>
      </c>
      <c r="N84" s="56">
        <v>18.3</v>
      </c>
    </row>
    <row r="85" spans="1:14" x14ac:dyDescent="0.2">
      <c r="A85" s="4">
        <f t="shared" si="2"/>
        <v>3</v>
      </c>
      <c r="B85" s="35">
        <v>41715</v>
      </c>
      <c r="C85" s="39">
        <v>144.22</v>
      </c>
      <c r="D85" s="40">
        <v>11.933999999999999</v>
      </c>
      <c r="E85" s="40">
        <v>29.968</v>
      </c>
      <c r="F85" s="40">
        <v>90.941999999999993</v>
      </c>
      <c r="G85" s="40">
        <v>10.997</v>
      </c>
      <c r="H85" s="40">
        <v>84.143000000000001</v>
      </c>
      <c r="I85" s="40">
        <v>0</v>
      </c>
      <c r="J85" s="40">
        <v>0</v>
      </c>
      <c r="K85" s="40">
        <v>1.32</v>
      </c>
      <c r="L85" s="42">
        <f t="shared" si="3"/>
        <v>373.52399999999994</v>
      </c>
      <c r="N85" s="56">
        <v>20.5</v>
      </c>
    </row>
    <row r="86" spans="1:14" x14ac:dyDescent="0.2">
      <c r="A86" s="4">
        <f t="shared" si="2"/>
        <v>3</v>
      </c>
      <c r="B86" s="35">
        <v>41716</v>
      </c>
      <c r="C86" s="39">
        <v>159.91900000000001</v>
      </c>
      <c r="D86" s="40">
        <v>16.951000000000001</v>
      </c>
      <c r="E86" s="40">
        <v>24.628</v>
      </c>
      <c r="F86" s="40">
        <v>123.779</v>
      </c>
      <c r="G86" s="40">
        <v>16.792000000000002</v>
      </c>
      <c r="H86" s="40">
        <v>33.85</v>
      </c>
      <c r="I86" s="40">
        <v>0</v>
      </c>
      <c r="J86" s="40">
        <v>0</v>
      </c>
      <c r="K86" s="40">
        <v>0.68640000000057622</v>
      </c>
      <c r="L86" s="42">
        <f t="shared" si="3"/>
        <v>376.60540000000054</v>
      </c>
      <c r="N86" s="56">
        <v>19.7</v>
      </c>
    </row>
    <row r="87" spans="1:14" x14ac:dyDescent="0.2">
      <c r="A87" s="4">
        <f t="shared" si="2"/>
        <v>3</v>
      </c>
      <c r="B87" s="35">
        <v>41717</v>
      </c>
      <c r="C87" s="39">
        <v>152.29400000000001</v>
      </c>
      <c r="D87" s="40">
        <v>42.392000000000003</v>
      </c>
      <c r="E87" s="40">
        <v>19.798999999999999</v>
      </c>
      <c r="F87" s="40">
        <v>128.96899999999999</v>
      </c>
      <c r="G87" s="40">
        <v>21.672999999999998</v>
      </c>
      <c r="H87" s="40">
        <v>24.663</v>
      </c>
      <c r="I87" s="40">
        <v>0</v>
      </c>
      <c r="J87" s="40">
        <v>0</v>
      </c>
      <c r="K87" s="40">
        <v>1.9535999999994238</v>
      </c>
      <c r="L87" s="42">
        <f t="shared" si="3"/>
        <v>391.74359999999945</v>
      </c>
      <c r="N87" s="56">
        <v>21.05</v>
      </c>
    </row>
    <row r="88" spans="1:14" x14ac:dyDescent="0.2">
      <c r="A88" s="4">
        <f t="shared" si="2"/>
        <v>3</v>
      </c>
      <c r="B88" s="35">
        <v>41718</v>
      </c>
      <c r="C88" s="39">
        <v>146.46136999999999</v>
      </c>
      <c r="D88" s="40">
        <v>29.939</v>
      </c>
      <c r="E88" s="40">
        <v>13.515000000000001</v>
      </c>
      <c r="F88" s="40">
        <v>57.125</v>
      </c>
      <c r="G88" s="40">
        <v>3.2050000000000001</v>
      </c>
      <c r="H88" s="40">
        <v>132.46600000000001</v>
      </c>
      <c r="I88" s="40">
        <v>0</v>
      </c>
      <c r="J88" s="40">
        <v>0</v>
      </c>
      <c r="K88" s="40">
        <v>1.4783999999998558</v>
      </c>
      <c r="L88" s="42">
        <f t="shared" si="3"/>
        <v>384.18976999999984</v>
      </c>
      <c r="N88" s="56">
        <v>20.3</v>
      </c>
    </row>
    <row r="89" spans="1:14" x14ac:dyDescent="0.2">
      <c r="A89" s="4">
        <f t="shared" si="2"/>
        <v>3</v>
      </c>
      <c r="B89" s="35">
        <v>41719</v>
      </c>
      <c r="C89" s="39">
        <v>139.16963000000001</v>
      </c>
      <c r="D89" s="40">
        <v>43.881</v>
      </c>
      <c r="E89" s="40">
        <v>12.916</v>
      </c>
      <c r="F89" s="40">
        <v>87.65</v>
      </c>
      <c r="G89" s="40">
        <v>3.698</v>
      </c>
      <c r="H89" s="40">
        <v>96.195999999999998</v>
      </c>
      <c r="I89" s="40">
        <v>0</v>
      </c>
      <c r="J89" s="40">
        <v>0</v>
      </c>
      <c r="K89" s="40">
        <v>2.3760000000002401</v>
      </c>
      <c r="L89" s="42">
        <f t="shared" si="3"/>
        <v>385.88663000000025</v>
      </c>
      <c r="N89" s="56">
        <v>19.850000000000001</v>
      </c>
    </row>
    <row r="90" spans="1:14" x14ac:dyDescent="0.2">
      <c r="A90" s="4">
        <f t="shared" si="2"/>
        <v>3</v>
      </c>
      <c r="B90" s="35">
        <v>41720</v>
      </c>
      <c r="C90" s="39">
        <v>133.803</v>
      </c>
      <c r="D90" s="40">
        <v>46.298999999999999</v>
      </c>
      <c r="E90" s="40">
        <v>6.375</v>
      </c>
      <c r="F90" s="40">
        <v>91.674999999999997</v>
      </c>
      <c r="G90" s="40">
        <v>15.143000000000001</v>
      </c>
      <c r="H90" s="40">
        <v>73.293999999999997</v>
      </c>
      <c r="I90" s="40">
        <v>0</v>
      </c>
      <c r="J90" s="40">
        <v>0</v>
      </c>
      <c r="K90" s="40">
        <v>0.4751999999995678</v>
      </c>
      <c r="L90" s="42">
        <f t="shared" si="3"/>
        <v>367.06419999999952</v>
      </c>
      <c r="N90" s="56">
        <v>20.149999999999999</v>
      </c>
    </row>
    <row r="91" spans="1:14" x14ac:dyDescent="0.2">
      <c r="A91" s="4">
        <f t="shared" si="2"/>
        <v>3</v>
      </c>
      <c r="B91" s="35">
        <v>41721</v>
      </c>
      <c r="C91" s="39">
        <v>124.432</v>
      </c>
      <c r="D91" s="40">
        <v>35.798999999999999</v>
      </c>
      <c r="E91" s="40">
        <v>7.2919999999999998</v>
      </c>
      <c r="F91" s="40">
        <v>24.977</v>
      </c>
      <c r="G91" s="40">
        <v>2.12</v>
      </c>
      <c r="H91" s="40">
        <v>114.577</v>
      </c>
      <c r="I91" s="40">
        <v>0</v>
      </c>
      <c r="J91" s="40">
        <v>0</v>
      </c>
      <c r="K91" s="40">
        <v>0.63360000000062433</v>
      </c>
      <c r="L91" s="42">
        <f t="shared" si="3"/>
        <v>309.83060000000063</v>
      </c>
      <c r="N91" s="56">
        <v>17.95</v>
      </c>
    </row>
    <row r="92" spans="1:14" x14ac:dyDescent="0.2">
      <c r="A92" s="4">
        <f t="shared" si="2"/>
        <v>3</v>
      </c>
      <c r="B92" s="35">
        <v>41722</v>
      </c>
      <c r="C92" s="39">
        <v>159.32499999999999</v>
      </c>
      <c r="D92" s="40">
        <v>35.543999999999997</v>
      </c>
      <c r="E92" s="40">
        <v>12.257999999999999</v>
      </c>
      <c r="F92" s="40">
        <v>93.346000000000004</v>
      </c>
      <c r="G92" s="40">
        <v>14.11</v>
      </c>
      <c r="H92" s="40">
        <v>56.515000000000001</v>
      </c>
      <c r="I92" s="40">
        <v>0</v>
      </c>
      <c r="J92" s="40">
        <v>0</v>
      </c>
      <c r="K92" s="40">
        <v>1.5311999999998078</v>
      </c>
      <c r="L92" s="42">
        <f t="shared" si="3"/>
        <v>372.62919999999974</v>
      </c>
      <c r="N92" s="56">
        <v>20.3</v>
      </c>
    </row>
    <row r="93" spans="1:14" x14ac:dyDescent="0.2">
      <c r="A93" s="4">
        <f t="shared" si="2"/>
        <v>3</v>
      </c>
      <c r="B93" s="35">
        <v>41723</v>
      </c>
      <c r="C93" s="39">
        <v>163.947</v>
      </c>
      <c r="D93" s="40">
        <v>28.789000000000001</v>
      </c>
      <c r="E93" s="40">
        <v>16.937999999999999</v>
      </c>
      <c r="F93" s="40">
        <v>122.11199999999999</v>
      </c>
      <c r="G93" s="40">
        <v>22.103000000000002</v>
      </c>
      <c r="H93" s="40">
        <v>30.41</v>
      </c>
      <c r="I93" s="40">
        <v>0</v>
      </c>
      <c r="J93" s="40">
        <v>0</v>
      </c>
      <c r="K93" s="40">
        <v>1.0032000000002881</v>
      </c>
      <c r="L93" s="42">
        <f t="shared" si="3"/>
        <v>385.30220000000025</v>
      </c>
      <c r="N93" s="56">
        <v>20.55</v>
      </c>
    </row>
    <row r="94" spans="1:14" x14ac:dyDescent="0.2">
      <c r="A94" s="4">
        <f t="shared" si="2"/>
        <v>3</v>
      </c>
      <c r="B94" s="35">
        <v>41724</v>
      </c>
      <c r="C94" s="39">
        <v>154.685</v>
      </c>
      <c r="D94" s="40">
        <v>36.191000000000003</v>
      </c>
      <c r="E94" s="40">
        <v>26.626999999999999</v>
      </c>
      <c r="F94" s="40">
        <v>126.767</v>
      </c>
      <c r="G94" s="40">
        <v>22.838999999999999</v>
      </c>
      <c r="H94" s="40">
        <v>19.521999999999998</v>
      </c>
      <c r="I94" s="40">
        <v>0</v>
      </c>
      <c r="J94" s="40">
        <v>0</v>
      </c>
      <c r="K94" s="40">
        <v>0.4751999999995678</v>
      </c>
      <c r="L94" s="42">
        <f t="shared" si="3"/>
        <v>387.10619999999955</v>
      </c>
      <c r="N94" s="56">
        <v>20.95</v>
      </c>
    </row>
    <row r="95" spans="1:14" x14ac:dyDescent="0.2">
      <c r="A95" s="4">
        <f t="shared" si="2"/>
        <v>3</v>
      </c>
      <c r="B95" s="35">
        <v>41725</v>
      </c>
      <c r="C95" s="39">
        <v>161.97800000000001</v>
      </c>
      <c r="D95" s="40">
        <v>27.564</v>
      </c>
      <c r="E95" s="40">
        <v>23.571000000000002</v>
      </c>
      <c r="F95" s="40">
        <v>116.40900000000001</v>
      </c>
      <c r="G95" s="40">
        <v>17.978000000000002</v>
      </c>
      <c r="H95" s="40">
        <v>46.476999999999997</v>
      </c>
      <c r="I95" s="40">
        <v>0</v>
      </c>
      <c r="J95" s="40">
        <v>1.194</v>
      </c>
      <c r="K95" s="40">
        <v>0.4751999999995678</v>
      </c>
      <c r="L95" s="42">
        <f t="shared" si="3"/>
        <v>395.64619999999957</v>
      </c>
      <c r="N95" s="56">
        <v>20.3</v>
      </c>
    </row>
    <row r="96" spans="1:14" x14ac:dyDescent="0.2">
      <c r="A96" s="4">
        <f t="shared" si="2"/>
        <v>3</v>
      </c>
      <c r="B96" s="35">
        <v>41726</v>
      </c>
      <c r="C96" s="39">
        <v>154.33199999999999</v>
      </c>
      <c r="D96" s="40">
        <v>12.385999999999999</v>
      </c>
      <c r="E96" s="40">
        <v>24.048999999999999</v>
      </c>
      <c r="F96" s="40">
        <v>55.476999999999997</v>
      </c>
      <c r="G96" s="40">
        <v>3.67</v>
      </c>
      <c r="H96" s="40">
        <v>136.34299999999999</v>
      </c>
      <c r="I96" s="40">
        <v>0</v>
      </c>
      <c r="J96" s="40">
        <v>0.30299999999999999</v>
      </c>
      <c r="K96" s="40">
        <v>0.89760000000000006</v>
      </c>
      <c r="L96" s="42">
        <f t="shared" si="3"/>
        <v>387.45759999999996</v>
      </c>
      <c r="N96" s="56">
        <v>20.149999999999999</v>
      </c>
    </row>
    <row r="97" spans="1:14" x14ac:dyDescent="0.2">
      <c r="A97" s="4">
        <f t="shared" si="2"/>
        <v>3</v>
      </c>
      <c r="B97" s="35">
        <v>41727</v>
      </c>
      <c r="C97" s="39">
        <v>138.91200000000001</v>
      </c>
      <c r="D97" s="40">
        <v>12.403</v>
      </c>
      <c r="E97" s="40">
        <v>29.100999999999999</v>
      </c>
      <c r="F97" s="40">
        <v>38.137</v>
      </c>
      <c r="G97" s="40">
        <v>1.3069999999999999</v>
      </c>
      <c r="H97" s="40">
        <v>150.559</v>
      </c>
      <c r="I97" s="40">
        <v>0</v>
      </c>
      <c r="J97" s="40">
        <v>0</v>
      </c>
      <c r="K97" s="40">
        <v>0.89760000000000006</v>
      </c>
      <c r="L97" s="42">
        <f t="shared" si="3"/>
        <v>371.31659999999999</v>
      </c>
      <c r="N97" s="56">
        <v>19.149999999999999</v>
      </c>
    </row>
    <row r="98" spans="1:14" x14ac:dyDescent="0.2">
      <c r="A98" s="4">
        <f t="shared" si="2"/>
        <v>3</v>
      </c>
      <c r="B98" s="35">
        <v>41728</v>
      </c>
      <c r="C98" s="39">
        <v>126.419</v>
      </c>
      <c r="D98" s="40">
        <v>9.6829999999999998</v>
      </c>
      <c r="E98" s="40">
        <v>23.536000000000001</v>
      </c>
      <c r="F98" s="40">
        <v>27.949000000000002</v>
      </c>
      <c r="G98" s="40">
        <v>0</v>
      </c>
      <c r="H98" s="40">
        <v>131.13999999999999</v>
      </c>
      <c r="I98" s="40">
        <v>0</v>
      </c>
      <c r="J98" s="40">
        <v>0</v>
      </c>
      <c r="K98" s="40">
        <v>1.5839999999997598</v>
      </c>
      <c r="L98" s="42">
        <f t="shared" si="3"/>
        <v>320.31099999999975</v>
      </c>
      <c r="N98" s="56">
        <v>18.8</v>
      </c>
    </row>
    <row r="99" spans="1:14" x14ac:dyDescent="0.2">
      <c r="A99" s="4">
        <f t="shared" si="2"/>
        <v>3</v>
      </c>
      <c r="B99" s="35">
        <v>41729</v>
      </c>
      <c r="C99" s="39">
        <v>165.62700000000001</v>
      </c>
      <c r="D99" s="40">
        <v>12.346</v>
      </c>
      <c r="E99" s="40">
        <v>39.222999999999999</v>
      </c>
      <c r="F99" s="40">
        <v>52.56</v>
      </c>
      <c r="G99" s="40">
        <v>15.3</v>
      </c>
      <c r="H99" s="40">
        <v>88.507999999999996</v>
      </c>
      <c r="I99" s="40">
        <v>0</v>
      </c>
      <c r="J99" s="40">
        <v>0</v>
      </c>
      <c r="K99" s="40">
        <v>0.9504000000003362</v>
      </c>
      <c r="L99" s="42">
        <f t="shared" si="3"/>
        <v>374.51440000000036</v>
      </c>
      <c r="N99" s="56">
        <v>21.05</v>
      </c>
    </row>
    <row r="100" spans="1:14" x14ac:dyDescent="0.2">
      <c r="A100" s="4">
        <f t="shared" si="2"/>
        <v>4</v>
      </c>
      <c r="B100" s="35">
        <v>41730</v>
      </c>
      <c r="C100" s="39">
        <v>172.35900000000001</v>
      </c>
      <c r="D100" s="40">
        <v>0</v>
      </c>
      <c r="E100" s="40">
        <v>60.417999999999999</v>
      </c>
      <c r="F100" s="40">
        <v>79.146000000000001</v>
      </c>
      <c r="G100" s="40">
        <v>20.015000000000001</v>
      </c>
      <c r="H100" s="40">
        <v>61.055999999999997</v>
      </c>
      <c r="I100" s="40">
        <v>0</v>
      </c>
      <c r="J100" s="40">
        <v>0</v>
      </c>
      <c r="K100" s="40">
        <v>0.4751999999995678</v>
      </c>
      <c r="L100" s="42">
        <f t="shared" si="3"/>
        <v>393.46919999999955</v>
      </c>
      <c r="N100" s="56">
        <v>20.55</v>
      </c>
    </row>
    <row r="101" spans="1:14" x14ac:dyDescent="0.2">
      <c r="A101" s="4">
        <f t="shared" si="2"/>
        <v>4</v>
      </c>
      <c r="B101" s="35">
        <v>41731</v>
      </c>
      <c r="C101" s="39">
        <v>165.256</v>
      </c>
      <c r="D101" s="40">
        <v>0.59799999999999998</v>
      </c>
      <c r="E101" s="40">
        <v>58.22</v>
      </c>
      <c r="F101" s="40">
        <v>83.427999999999997</v>
      </c>
      <c r="G101" s="40">
        <v>17.5</v>
      </c>
      <c r="H101" s="40">
        <v>59.485999999999997</v>
      </c>
      <c r="I101" s="40">
        <v>0</v>
      </c>
      <c r="J101" s="40">
        <v>0</v>
      </c>
      <c r="K101" s="40">
        <v>0.8976000000003842</v>
      </c>
      <c r="L101" s="42">
        <f t="shared" si="3"/>
        <v>385.38560000000041</v>
      </c>
      <c r="N101" s="56">
        <v>21.1</v>
      </c>
    </row>
    <row r="102" spans="1:14" x14ac:dyDescent="0.2">
      <c r="A102" s="4">
        <f t="shared" si="2"/>
        <v>4</v>
      </c>
      <c r="B102" s="35">
        <v>41732</v>
      </c>
      <c r="C102" s="39">
        <v>157.55500000000001</v>
      </c>
      <c r="D102" s="40">
        <v>0</v>
      </c>
      <c r="E102" s="40">
        <v>54.387</v>
      </c>
      <c r="F102" s="40">
        <v>90.194999999999993</v>
      </c>
      <c r="G102" s="40">
        <v>18.187000000000001</v>
      </c>
      <c r="H102" s="40">
        <v>63.618000000000002</v>
      </c>
      <c r="I102" s="40">
        <v>0</v>
      </c>
      <c r="J102" s="40">
        <v>0</v>
      </c>
      <c r="K102" s="40">
        <v>0.84479999999923161</v>
      </c>
      <c r="L102" s="42">
        <f t="shared" si="3"/>
        <v>384.78679999999923</v>
      </c>
      <c r="N102" s="56">
        <v>20.350000000000001</v>
      </c>
    </row>
    <row r="103" spans="1:14" x14ac:dyDescent="0.2">
      <c r="A103" s="4">
        <f t="shared" si="2"/>
        <v>4</v>
      </c>
      <c r="B103" s="35">
        <v>41733</v>
      </c>
      <c r="C103" s="39">
        <v>167.035</v>
      </c>
      <c r="D103" s="40">
        <v>0</v>
      </c>
      <c r="E103" s="40">
        <v>58.3</v>
      </c>
      <c r="F103" s="40">
        <v>94.394999999999996</v>
      </c>
      <c r="G103" s="40">
        <v>19.574999999999999</v>
      </c>
      <c r="H103" s="40">
        <v>43.591999999999999</v>
      </c>
      <c r="I103" s="40">
        <v>0</v>
      </c>
      <c r="J103" s="40">
        <v>0</v>
      </c>
      <c r="K103" s="40">
        <v>0.31680000000091241</v>
      </c>
      <c r="L103" s="42">
        <f t="shared" si="3"/>
        <v>383.21380000000084</v>
      </c>
      <c r="N103" s="56">
        <v>20.25</v>
      </c>
    </row>
    <row r="104" spans="1:14" x14ac:dyDescent="0.2">
      <c r="A104" s="4">
        <f t="shared" si="2"/>
        <v>4</v>
      </c>
      <c r="B104" s="35">
        <v>41734</v>
      </c>
      <c r="C104" s="39">
        <v>176.024</v>
      </c>
      <c r="D104" s="40">
        <v>0</v>
      </c>
      <c r="E104" s="40">
        <v>45.783000000000001</v>
      </c>
      <c r="F104" s="40">
        <v>93.757999999999996</v>
      </c>
      <c r="G104" s="40">
        <v>22.257999999999999</v>
      </c>
      <c r="H104" s="40">
        <v>35.411999999999999</v>
      </c>
      <c r="I104" s="40">
        <v>0</v>
      </c>
      <c r="J104" s="40">
        <v>0</v>
      </c>
      <c r="K104" s="40">
        <v>0</v>
      </c>
      <c r="L104" s="42">
        <f t="shared" si="3"/>
        <v>373.23499999999996</v>
      </c>
      <c r="N104" s="56">
        <v>19.75</v>
      </c>
    </row>
    <row r="105" spans="1:14" x14ac:dyDescent="0.2">
      <c r="A105" s="4">
        <f t="shared" si="2"/>
        <v>4</v>
      </c>
      <c r="B105" s="35">
        <v>41735</v>
      </c>
      <c r="C105" s="39">
        <v>167.49199999999999</v>
      </c>
      <c r="D105" s="40">
        <v>0</v>
      </c>
      <c r="E105" s="40">
        <v>18.719000000000001</v>
      </c>
      <c r="F105" s="40">
        <v>85.242000000000004</v>
      </c>
      <c r="G105" s="40">
        <v>15.326000000000001</v>
      </c>
      <c r="H105" s="40">
        <v>27.882999999999999</v>
      </c>
      <c r="I105" s="40">
        <v>0</v>
      </c>
      <c r="J105" s="40">
        <v>0</v>
      </c>
      <c r="K105" s="40">
        <v>0</v>
      </c>
      <c r="L105" s="42">
        <f t="shared" si="3"/>
        <v>314.66199999999998</v>
      </c>
      <c r="N105" s="56">
        <v>17.100000000000001</v>
      </c>
    </row>
    <row r="106" spans="1:14" x14ac:dyDescent="0.2">
      <c r="A106" s="4">
        <f t="shared" si="2"/>
        <v>4</v>
      </c>
      <c r="B106" s="35">
        <v>41736</v>
      </c>
      <c r="C106" s="39">
        <v>168.3</v>
      </c>
      <c r="D106" s="40">
        <v>18.329000000000001</v>
      </c>
      <c r="E106" s="40">
        <v>69.128</v>
      </c>
      <c r="F106" s="40">
        <v>68.388000000000005</v>
      </c>
      <c r="G106" s="40">
        <v>22.196999999999999</v>
      </c>
      <c r="H106" s="40">
        <v>31.437999999999999</v>
      </c>
      <c r="I106" s="40">
        <v>0</v>
      </c>
      <c r="J106" s="40">
        <v>0</v>
      </c>
      <c r="K106" s="40">
        <v>0</v>
      </c>
      <c r="L106" s="42">
        <f t="shared" si="3"/>
        <v>377.78</v>
      </c>
      <c r="N106" s="56">
        <v>21.2</v>
      </c>
    </row>
    <row r="107" spans="1:14" x14ac:dyDescent="0.2">
      <c r="A107" s="4">
        <f t="shared" si="2"/>
        <v>4</v>
      </c>
      <c r="B107" s="35">
        <v>41737</v>
      </c>
      <c r="C107" s="39">
        <v>170.773</v>
      </c>
      <c r="D107" s="40">
        <v>31.44</v>
      </c>
      <c r="E107" s="40">
        <v>61.301000000000002</v>
      </c>
      <c r="F107" s="40">
        <v>65.573999999999998</v>
      </c>
      <c r="G107" s="40">
        <v>19.585999999999999</v>
      </c>
      <c r="H107" s="40">
        <v>32.981999999999999</v>
      </c>
      <c r="I107" s="40">
        <v>0</v>
      </c>
      <c r="J107" s="40">
        <v>0</v>
      </c>
      <c r="K107" s="40">
        <v>0</v>
      </c>
      <c r="L107" s="42">
        <f t="shared" si="3"/>
        <v>381.65600000000006</v>
      </c>
      <c r="N107" s="56">
        <v>20</v>
      </c>
    </row>
    <row r="108" spans="1:14" x14ac:dyDescent="0.2">
      <c r="A108" s="4">
        <f t="shared" si="2"/>
        <v>4</v>
      </c>
      <c r="B108" s="35">
        <v>41738</v>
      </c>
      <c r="C108" s="39">
        <v>177.66499999999999</v>
      </c>
      <c r="D108" s="40">
        <v>23.995000000000001</v>
      </c>
      <c r="E108" s="40">
        <v>48.622</v>
      </c>
      <c r="F108" s="40">
        <v>70.498000000000005</v>
      </c>
      <c r="G108" s="40">
        <v>16.202999999999999</v>
      </c>
      <c r="H108" s="40">
        <v>49.569000000000003</v>
      </c>
      <c r="I108" s="40">
        <v>0</v>
      </c>
      <c r="J108" s="40">
        <v>0</v>
      </c>
      <c r="K108" s="40">
        <v>0</v>
      </c>
      <c r="L108" s="42">
        <f t="shared" si="3"/>
        <v>386.55199999999996</v>
      </c>
      <c r="N108" s="56">
        <v>20.45</v>
      </c>
    </row>
    <row r="109" spans="1:14" x14ac:dyDescent="0.2">
      <c r="A109" s="4">
        <f t="shared" si="2"/>
        <v>4</v>
      </c>
      <c r="B109" s="35">
        <v>41739</v>
      </c>
      <c r="C109" s="39">
        <v>151.99100000000001</v>
      </c>
      <c r="D109" s="40">
        <v>38.822000000000003</v>
      </c>
      <c r="E109" s="40">
        <v>20.468</v>
      </c>
      <c r="F109" s="40">
        <v>44.319000000000003</v>
      </c>
      <c r="G109" s="40">
        <v>4.5679999999999996</v>
      </c>
      <c r="H109" s="40">
        <v>127.29900000000001</v>
      </c>
      <c r="I109" s="40">
        <v>0</v>
      </c>
      <c r="J109" s="40">
        <v>0</v>
      </c>
      <c r="K109" s="40">
        <v>0</v>
      </c>
      <c r="L109" s="42">
        <f t="shared" si="3"/>
        <v>387.46699999999998</v>
      </c>
      <c r="N109" s="56">
        <v>19.95</v>
      </c>
    </row>
    <row r="110" spans="1:14" x14ac:dyDescent="0.2">
      <c r="A110" s="4">
        <f t="shared" si="2"/>
        <v>4</v>
      </c>
      <c r="B110" s="35">
        <v>41740</v>
      </c>
      <c r="C110" s="39">
        <v>151.50899999999999</v>
      </c>
      <c r="D110" s="40">
        <v>16.919</v>
      </c>
      <c r="E110" s="40">
        <v>25.513999999999999</v>
      </c>
      <c r="F110" s="40">
        <v>30.14</v>
      </c>
      <c r="G110" s="40">
        <v>1.9079999999999999</v>
      </c>
      <c r="H110" s="40">
        <v>156.989</v>
      </c>
      <c r="I110" s="40">
        <v>0</v>
      </c>
      <c r="J110" s="40">
        <v>0</v>
      </c>
      <c r="K110" s="40">
        <v>0</v>
      </c>
      <c r="L110" s="42">
        <f t="shared" si="3"/>
        <v>382.97899999999998</v>
      </c>
      <c r="N110" s="56">
        <v>20.399999999999999</v>
      </c>
    </row>
    <row r="111" spans="1:14" x14ac:dyDescent="0.2">
      <c r="A111" s="4">
        <f t="shared" si="2"/>
        <v>4</v>
      </c>
      <c r="B111" s="35">
        <v>41741</v>
      </c>
      <c r="C111" s="39">
        <v>149.351</v>
      </c>
      <c r="D111" s="40">
        <v>17.521000000000001</v>
      </c>
      <c r="E111" s="40">
        <v>31.157</v>
      </c>
      <c r="F111" s="40">
        <v>41.006</v>
      </c>
      <c r="G111" s="40">
        <v>0</v>
      </c>
      <c r="H111" s="40">
        <v>122.63800000000001</v>
      </c>
      <c r="I111" s="40">
        <v>0</v>
      </c>
      <c r="J111" s="40">
        <v>0</v>
      </c>
      <c r="K111" s="40">
        <v>0</v>
      </c>
      <c r="L111" s="42">
        <f t="shared" si="3"/>
        <v>361.673</v>
      </c>
      <c r="N111" s="56">
        <v>20.05</v>
      </c>
    </row>
    <row r="112" spans="1:14" x14ac:dyDescent="0.2">
      <c r="A112" s="4">
        <f t="shared" si="2"/>
        <v>4</v>
      </c>
      <c r="B112" s="35">
        <v>41742</v>
      </c>
      <c r="C112" s="39">
        <v>126.675</v>
      </c>
      <c r="D112" s="40">
        <v>30.414000000000001</v>
      </c>
      <c r="E112" s="40">
        <v>15.86</v>
      </c>
      <c r="F112" s="40">
        <v>35.192999999999998</v>
      </c>
      <c r="G112" s="40">
        <v>3.5840000000000001</v>
      </c>
      <c r="H112" s="40">
        <v>107.489</v>
      </c>
      <c r="I112" s="40">
        <v>0</v>
      </c>
      <c r="J112" s="40">
        <v>0</v>
      </c>
      <c r="K112" s="40">
        <v>0</v>
      </c>
      <c r="L112" s="42">
        <f t="shared" si="3"/>
        <v>319.21500000000003</v>
      </c>
      <c r="N112" s="56">
        <v>18.25</v>
      </c>
    </row>
    <row r="113" spans="1:14" x14ac:dyDescent="0.2">
      <c r="A113" s="4">
        <f t="shared" si="2"/>
        <v>4</v>
      </c>
      <c r="B113" s="35">
        <v>41743</v>
      </c>
      <c r="C113" s="39">
        <v>148.72</v>
      </c>
      <c r="D113" s="40">
        <v>15.763999999999999</v>
      </c>
      <c r="E113" s="40">
        <v>48.485999999999997</v>
      </c>
      <c r="F113" s="40">
        <v>53.17</v>
      </c>
      <c r="G113" s="40">
        <v>6.5170000000000003</v>
      </c>
      <c r="H113" s="40">
        <v>105.282</v>
      </c>
      <c r="I113" s="40">
        <v>0</v>
      </c>
      <c r="J113" s="40">
        <v>0</v>
      </c>
      <c r="K113" s="40">
        <v>0</v>
      </c>
      <c r="L113" s="42">
        <f t="shared" si="3"/>
        <v>377.93899999999996</v>
      </c>
      <c r="N113" s="56">
        <v>19.95</v>
      </c>
    </row>
    <row r="114" spans="1:14" x14ac:dyDescent="0.2">
      <c r="A114" s="4">
        <f t="shared" si="2"/>
        <v>4</v>
      </c>
      <c r="B114" s="35">
        <v>41744</v>
      </c>
      <c r="C114" s="39">
        <v>133.58799999999999</v>
      </c>
      <c r="D114" s="40">
        <v>33.61</v>
      </c>
      <c r="E114" s="40">
        <v>45.542999999999999</v>
      </c>
      <c r="F114" s="40">
        <v>12.789</v>
      </c>
      <c r="G114" s="40">
        <v>0</v>
      </c>
      <c r="H114" s="40">
        <v>153.488</v>
      </c>
      <c r="I114" s="40">
        <v>0</v>
      </c>
      <c r="J114" s="40">
        <v>0</v>
      </c>
      <c r="K114" s="40">
        <v>0</v>
      </c>
      <c r="L114" s="42">
        <f t="shared" si="3"/>
        <v>379.01799999999997</v>
      </c>
      <c r="N114" s="56">
        <v>21.5</v>
      </c>
    </row>
    <row r="115" spans="1:14" x14ac:dyDescent="0.2">
      <c r="A115" s="4">
        <f t="shared" si="2"/>
        <v>4</v>
      </c>
      <c r="B115" s="35">
        <v>41745</v>
      </c>
      <c r="C115" s="39">
        <v>144.30199999999999</v>
      </c>
      <c r="D115" s="40">
        <v>26.11</v>
      </c>
      <c r="E115" s="40">
        <v>61.598999999999997</v>
      </c>
      <c r="F115" s="40">
        <v>22.120999999999999</v>
      </c>
      <c r="G115" s="40">
        <v>0</v>
      </c>
      <c r="H115" s="40">
        <v>156.54599999999999</v>
      </c>
      <c r="I115" s="40">
        <v>0</v>
      </c>
      <c r="J115" s="40">
        <v>0</v>
      </c>
      <c r="K115" s="40">
        <v>0</v>
      </c>
      <c r="L115" s="42">
        <f t="shared" si="3"/>
        <v>410.678</v>
      </c>
      <c r="N115" s="56">
        <v>21.4</v>
      </c>
    </row>
    <row r="116" spans="1:14" x14ac:dyDescent="0.2">
      <c r="A116" s="4">
        <f t="shared" si="2"/>
        <v>4</v>
      </c>
      <c r="B116" s="35">
        <v>41746</v>
      </c>
      <c r="C116" s="39">
        <v>84.379000000000005</v>
      </c>
      <c r="D116" s="40">
        <v>38.235999999999997</v>
      </c>
      <c r="E116" s="40">
        <v>99.649000000000001</v>
      </c>
      <c r="F116" s="40">
        <v>19.114000000000001</v>
      </c>
      <c r="G116" s="40">
        <v>0</v>
      </c>
      <c r="H116" s="40">
        <v>155.56399999999999</v>
      </c>
      <c r="I116" s="40">
        <v>0</v>
      </c>
      <c r="J116" s="40">
        <v>0</v>
      </c>
      <c r="K116" s="40">
        <v>0</v>
      </c>
      <c r="L116" s="42">
        <f t="shared" si="3"/>
        <v>396.94200000000001</v>
      </c>
      <c r="N116" s="56">
        <v>20.95</v>
      </c>
    </row>
    <row r="117" spans="1:14" x14ac:dyDescent="0.2">
      <c r="A117" s="4">
        <f t="shared" si="2"/>
        <v>4</v>
      </c>
      <c r="B117" s="35">
        <v>41747</v>
      </c>
      <c r="C117" s="39">
        <v>52.027000000000001</v>
      </c>
      <c r="D117" s="40">
        <v>33.435000000000002</v>
      </c>
      <c r="E117" s="40">
        <v>74.444999999999993</v>
      </c>
      <c r="F117" s="40">
        <v>0</v>
      </c>
      <c r="G117" s="40">
        <v>0</v>
      </c>
      <c r="H117" s="40">
        <v>154.393</v>
      </c>
      <c r="I117" s="40">
        <v>0</v>
      </c>
      <c r="J117" s="40">
        <v>0</v>
      </c>
      <c r="K117" s="40">
        <v>0</v>
      </c>
      <c r="L117" s="42">
        <f t="shared" si="3"/>
        <v>314.29999999999995</v>
      </c>
      <c r="N117" s="56">
        <v>16.399999999999999</v>
      </c>
    </row>
    <row r="118" spans="1:14" x14ac:dyDescent="0.2">
      <c r="A118" s="4">
        <f t="shared" si="2"/>
        <v>4</v>
      </c>
      <c r="B118" s="35">
        <v>41748</v>
      </c>
      <c r="C118" s="39">
        <v>42.585999999999999</v>
      </c>
      <c r="D118" s="40">
        <v>26.788</v>
      </c>
      <c r="E118" s="40">
        <v>103.307</v>
      </c>
      <c r="F118" s="40">
        <v>0</v>
      </c>
      <c r="G118" s="40">
        <v>0</v>
      </c>
      <c r="H118" s="40">
        <v>138.96</v>
      </c>
      <c r="I118" s="40">
        <v>0</v>
      </c>
      <c r="J118" s="40">
        <v>0</v>
      </c>
      <c r="K118" s="40">
        <v>0</v>
      </c>
      <c r="L118" s="42">
        <f t="shared" si="3"/>
        <v>311.64099999999996</v>
      </c>
      <c r="N118" s="56">
        <v>17.3</v>
      </c>
    </row>
    <row r="119" spans="1:14" x14ac:dyDescent="0.2">
      <c r="A119" s="4">
        <f t="shared" si="2"/>
        <v>4</v>
      </c>
      <c r="B119" s="35">
        <v>41749</v>
      </c>
      <c r="C119" s="39">
        <v>85.585999999999999</v>
      </c>
      <c r="D119" s="40">
        <v>2.036</v>
      </c>
      <c r="E119" s="40">
        <v>110.681</v>
      </c>
      <c r="F119" s="40">
        <v>16.869</v>
      </c>
      <c r="G119" s="40">
        <v>0</v>
      </c>
      <c r="H119" s="40">
        <v>94.177999999999997</v>
      </c>
      <c r="I119" s="40">
        <v>0</v>
      </c>
      <c r="J119" s="40">
        <v>0</v>
      </c>
      <c r="K119" s="40">
        <v>0</v>
      </c>
      <c r="L119" s="42">
        <f t="shared" si="3"/>
        <v>309.35000000000002</v>
      </c>
      <c r="N119" s="56">
        <v>18.55</v>
      </c>
    </row>
    <row r="120" spans="1:14" x14ac:dyDescent="0.2">
      <c r="A120" s="4">
        <f t="shared" si="2"/>
        <v>4</v>
      </c>
      <c r="B120" s="35">
        <v>41750</v>
      </c>
      <c r="C120" s="39">
        <v>86.974999999999994</v>
      </c>
      <c r="D120" s="40">
        <v>13.423</v>
      </c>
      <c r="E120" s="40">
        <v>107.755</v>
      </c>
      <c r="F120" s="40">
        <v>32.277999999999999</v>
      </c>
      <c r="G120" s="40">
        <v>0</v>
      </c>
      <c r="H120" s="40">
        <v>143.55799999999999</v>
      </c>
      <c r="I120" s="40">
        <v>0</v>
      </c>
      <c r="J120" s="40">
        <v>0</v>
      </c>
      <c r="K120" s="40">
        <v>0</v>
      </c>
      <c r="L120" s="42">
        <f t="shared" si="3"/>
        <v>383.98899999999998</v>
      </c>
      <c r="N120" s="56">
        <v>20.65</v>
      </c>
    </row>
    <row r="121" spans="1:14" x14ac:dyDescent="0.2">
      <c r="A121" s="4">
        <f t="shared" si="2"/>
        <v>4</v>
      </c>
      <c r="B121" s="35">
        <v>41751</v>
      </c>
      <c r="C121" s="39">
        <v>95.792000000000002</v>
      </c>
      <c r="D121" s="40">
        <v>22.85</v>
      </c>
      <c r="E121" s="40">
        <v>80.745999999999995</v>
      </c>
      <c r="F121" s="40">
        <v>48.533000000000001</v>
      </c>
      <c r="G121" s="40">
        <v>0</v>
      </c>
      <c r="H121" s="40">
        <v>125.735</v>
      </c>
      <c r="I121" s="40">
        <v>0</v>
      </c>
      <c r="J121" s="40">
        <v>1.0980000000000001</v>
      </c>
      <c r="K121" s="40">
        <v>0</v>
      </c>
      <c r="L121" s="42">
        <f t="shared" si="3"/>
        <v>374.75400000000002</v>
      </c>
      <c r="N121" s="56">
        <v>20.100000000000001</v>
      </c>
    </row>
    <row r="122" spans="1:14" x14ac:dyDescent="0.2">
      <c r="A122" s="4">
        <f t="shared" si="2"/>
        <v>4</v>
      </c>
      <c r="B122" s="35">
        <v>41752</v>
      </c>
      <c r="C122" s="39">
        <v>110.09399999999999</v>
      </c>
      <c r="D122" s="40">
        <v>4.1639999999999997</v>
      </c>
      <c r="E122" s="40">
        <v>94.269000000000005</v>
      </c>
      <c r="F122" s="40">
        <v>54.188000000000002</v>
      </c>
      <c r="G122" s="40">
        <v>5.4109999999999996</v>
      </c>
      <c r="H122" s="40">
        <v>107.90600000000001</v>
      </c>
      <c r="I122" s="40">
        <v>0.33</v>
      </c>
      <c r="J122" s="40">
        <v>0</v>
      </c>
      <c r="K122" s="40">
        <v>0</v>
      </c>
      <c r="L122" s="42">
        <f t="shared" si="3"/>
        <v>376.36199999999997</v>
      </c>
      <c r="N122" s="56">
        <v>20.25</v>
      </c>
    </row>
    <row r="123" spans="1:14" x14ac:dyDescent="0.2">
      <c r="A123" s="4">
        <f t="shared" si="2"/>
        <v>4</v>
      </c>
      <c r="B123" s="35">
        <v>41753</v>
      </c>
      <c r="C123" s="39">
        <v>123.76</v>
      </c>
      <c r="D123" s="40">
        <v>2.6779999999999999</v>
      </c>
      <c r="E123" s="40">
        <v>103.47199999999999</v>
      </c>
      <c r="F123" s="40">
        <v>61.773000000000003</v>
      </c>
      <c r="G123" s="40">
        <v>4.3630000000000004</v>
      </c>
      <c r="H123" s="40">
        <v>83.462000000000003</v>
      </c>
      <c r="I123" s="40">
        <v>0</v>
      </c>
      <c r="J123" s="40">
        <v>0</v>
      </c>
      <c r="K123" s="40">
        <v>0</v>
      </c>
      <c r="L123" s="42">
        <f t="shared" si="3"/>
        <v>379.50799999999998</v>
      </c>
      <c r="N123" s="56">
        <v>20.85</v>
      </c>
    </row>
    <row r="124" spans="1:14" x14ac:dyDescent="0.2">
      <c r="A124" s="4">
        <f t="shared" si="2"/>
        <v>4</v>
      </c>
      <c r="B124" s="35">
        <v>41754</v>
      </c>
      <c r="C124" s="39">
        <v>132.13499999999999</v>
      </c>
      <c r="D124" s="40">
        <v>13.552</v>
      </c>
      <c r="E124" s="40">
        <v>100.944</v>
      </c>
      <c r="F124" s="40">
        <v>82.477000000000004</v>
      </c>
      <c r="G124" s="40">
        <v>1.8520000000000001</v>
      </c>
      <c r="H124" s="40">
        <v>59.317999999999998</v>
      </c>
      <c r="I124" s="40">
        <v>0</v>
      </c>
      <c r="J124" s="40">
        <v>0</v>
      </c>
      <c r="K124" s="40">
        <v>0</v>
      </c>
      <c r="L124" s="42">
        <f t="shared" si="3"/>
        <v>390.27799999999991</v>
      </c>
      <c r="N124" s="56">
        <v>19.7</v>
      </c>
    </row>
    <row r="125" spans="1:14" x14ac:dyDescent="0.2">
      <c r="A125" s="4">
        <f t="shared" si="2"/>
        <v>4</v>
      </c>
      <c r="B125" s="35">
        <v>41755</v>
      </c>
      <c r="C125" s="39">
        <v>85.424000000000007</v>
      </c>
      <c r="D125" s="40">
        <v>0</v>
      </c>
      <c r="E125" s="40">
        <v>100.631</v>
      </c>
      <c r="F125" s="40">
        <v>14.721</v>
      </c>
      <c r="G125" s="40">
        <v>0</v>
      </c>
      <c r="H125" s="40">
        <v>141.06700000000001</v>
      </c>
      <c r="I125" s="40">
        <v>0</v>
      </c>
      <c r="J125" s="40">
        <v>0</v>
      </c>
      <c r="K125" s="40">
        <v>0</v>
      </c>
      <c r="L125" s="42">
        <f t="shared" si="3"/>
        <v>341.84300000000002</v>
      </c>
      <c r="N125" s="56">
        <v>19.649999999999999</v>
      </c>
    </row>
    <row r="126" spans="1:14" x14ac:dyDescent="0.2">
      <c r="A126" s="4">
        <f t="shared" si="2"/>
        <v>4</v>
      </c>
      <c r="B126" s="35">
        <v>41756</v>
      </c>
      <c r="C126" s="39">
        <v>43.872</v>
      </c>
      <c r="D126" s="40">
        <v>33.121000000000002</v>
      </c>
      <c r="E126" s="40">
        <v>94.647999999999996</v>
      </c>
      <c r="F126" s="40">
        <v>0</v>
      </c>
      <c r="G126" s="40">
        <v>0</v>
      </c>
      <c r="H126" s="40">
        <v>164.197</v>
      </c>
      <c r="I126" s="40">
        <v>0</v>
      </c>
      <c r="J126" s="40">
        <v>0</v>
      </c>
      <c r="K126" s="40">
        <v>0</v>
      </c>
      <c r="L126" s="42">
        <f t="shared" si="3"/>
        <v>335.83799999999997</v>
      </c>
      <c r="N126" s="56">
        <v>18.350000000000001</v>
      </c>
    </row>
    <row r="127" spans="1:14" x14ac:dyDescent="0.2">
      <c r="A127" s="4">
        <f t="shared" si="2"/>
        <v>4</v>
      </c>
      <c r="B127" s="35">
        <v>41757</v>
      </c>
      <c r="C127" s="39">
        <v>89.828999999999994</v>
      </c>
      <c r="D127" s="40">
        <v>12.564</v>
      </c>
      <c r="E127" s="40">
        <v>100.678</v>
      </c>
      <c r="F127" s="40">
        <v>22.343</v>
      </c>
      <c r="G127" s="40">
        <v>0</v>
      </c>
      <c r="H127" s="40">
        <v>143.06100000000001</v>
      </c>
      <c r="I127" s="40">
        <v>0</v>
      </c>
      <c r="J127" s="40">
        <v>0</v>
      </c>
      <c r="K127" s="40">
        <v>0</v>
      </c>
      <c r="L127" s="42">
        <f t="shared" si="3"/>
        <v>368.47500000000002</v>
      </c>
      <c r="N127" s="56">
        <v>20.6</v>
      </c>
    </row>
    <row r="128" spans="1:14" x14ac:dyDescent="0.2">
      <c r="A128" s="4">
        <f t="shared" si="2"/>
        <v>4</v>
      </c>
      <c r="B128" s="35">
        <v>41758</v>
      </c>
      <c r="C128" s="39">
        <v>81.671999999999997</v>
      </c>
      <c r="D128" s="40">
        <v>27.561</v>
      </c>
      <c r="E128" s="40">
        <v>98.971999999999994</v>
      </c>
      <c r="F128" s="40">
        <v>9.6159999999999997</v>
      </c>
      <c r="G128" s="40">
        <v>10.06</v>
      </c>
      <c r="H128" s="40">
        <v>151.48599999999999</v>
      </c>
      <c r="I128" s="40">
        <v>0</v>
      </c>
      <c r="J128" s="40">
        <v>0</v>
      </c>
      <c r="K128" s="40">
        <v>0</v>
      </c>
      <c r="L128" s="42">
        <f t="shared" si="3"/>
        <v>379.36699999999996</v>
      </c>
      <c r="N128" s="56">
        <v>20.75</v>
      </c>
    </row>
    <row r="129" spans="1:14" x14ac:dyDescent="0.2">
      <c r="A129" s="4">
        <f t="shared" si="2"/>
        <v>4</v>
      </c>
      <c r="B129" s="35">
        <v>41759</v>
      </c>
      <c r="C129" s="39">
        <v>79.486999999999995</v>
      </c>
      <c r="D129" s="40">
        <v>23.788</v>
      </c>
      <c r="E129" s="40">
        <v>106.26300000000001</v>
      </c>
      <c r="F129" s="40">
        <v>4.9020000000000001</v>
      </c>
      <c r="G129" s="40">
        <v>0</v>
      </c>
      <c r="H129" s="40">
        <v>154.87799999999999</v>
      </c>
      <c r="I129" s="40">
        <v>0</v>
      </c>
      <c r="J129" s="40">
        <v>0</v>
      </c>
      <c r="K129" s="40">
        <v>0</v>
      </c>
      <c r="L129" s="42">
        <f t="shared" si="3"/>
        <v>369.31799999999998</v>
      </c>
      <c r="N129" s="56">
        <v>19.899999999999999</v>
      </c>
    </row>
    <row r="130" spans="1:14" x14ac:dyDescent="0.2">
      <c r="A130" s="4">
        <f t="shared" si="2"/>
        <v>5</v>
      </c>
      <c r="B130" s="35">
        <v>41760</v>
      </c>
      <c r="C130" s="39">
        <v>51.345999999999997</v>
      </c>
      <c r="D130" s="40">
        <v>13.79</v>
      </c>
      <c r="E130" s="40">
        <v>96.87</v>
      </c>
      <c r="F130" s="40">
        <v>0</v>
      </c>
      <c r="G130" s="40">
        <v>0</v>
      </c>
      <c r="H130" s="40">
        <v>150.47499999999999</v>
      </c>
      <c r="I130" s="40">
        <v>0</v>
      </c>
      <c r="J130" s="40">
        <v>0</v>
      </c>
      <c r="K130" s="40">
        <v>0</v>
      </c>
      <c r="L130" s="42">
        <f t="shared" si="3"/>
        <v>312.48099999999999</v>
      </c>
      <c r="N130" s="56">
        <v>16.600000000000001</v>
      </c>
    </row>
    <row r="131" spans="1:14" x14ac:dyDescent="0.2">
      <c r="A131" s="4">
        <f t="shared" si="2"/>
        <v>5</v>
      </c>
      <c r="B131" s="35">
        <v>41761</v>
      </c>
      <c r="C131" s="39">
        <v>64.293000000000006</v>
      </c>
      <c r="D131" s="40">
        <v>0</v>
      </c>
      <c r="E131" s="40">
        <v>149.48699999999999</v>
      </c>
      <c r="F131" s="40">
        <v>27.297000000000001</v>
      </c>
      <c r="G131" s="40">
        <v>0.53500000000000003</v>
      </c>
      <c r="H131" s="40">
        <v>120.04</v>
      </c>
      <c r="I131" s="40">
        <v>0</v>
      </c>
      <c r="J131" s="40">
        <v>0</v>
      </c>
      <c r="K131" s="40">
        <v>0</v>
      </c>
      <c r="L131" s="42">
        <f t="shared" si="3"/>
        <v>361.65199999999999</v>
      </c>
      <c r="N131" s="56">
        <v>18.5</v>
      </c>
    </row>
    <row r="132" spans="1:14" x14ac:dyDescent="0.2">
      <c r="A132" s="4">
        <f t="shared" si="2"/>
        <v>5</v>
      </c>
      <c r="B132" s="35">
        <v>41762</v>
      </c>
      <c r="C132" s="39">
        <v>43.290999999999997</v>
      </c>
      <c r="D132" s="40">
        <v>6.1079999999999997</v>
      </c>
      <c r="E132" s="40">
        <v>150.91499999999999</v>
      </c>
      <c r="F132" s="40">
        <v>6.1360000000000001</v>
      </c>
      <c r="G132" s="40">
        <v>0</v>
      </c>
      <c r="H132" s="40">
        <v>154.69800000000001</v>
      </c>
      <c r="I132" s="40">
        <v>0</v>
      </c>
      <c r="J132" s="40">
        <v>0</v>
      </c>
      <c r="K132" s="40">
        <v>0</v>
      </c>
      <c r="L132" s="42">
        <f t="shared" si="3"/>
        <v>361.14800000000002</v>
      </c>
      <c r="N132" s="56">
        <v>18.95</v>
      </c>
    </row>
    <row r="133" spans="1:14" x14ac:dyDescent="0.2">
      <c r="A133" s="4">
        <f t="shared" si="2"/>
        <v>5</v>
      </c>
      <c r="B133" s="35">
        <v>41763</v>
      </c>
      <c r="C133" s="39">
        <v>37.262999999999998</v>
      </c>
      <c r="D133" s="40">
        <v>6.843</v>
      </c>
      <c r="E133" s="40">
        <v>147.19200000000001</v>
      </c>
      <c r="F133" s="40">
        <v>0</v>
      </c>
      <c r="G133" s="40">
        <v>0</v>
      </c>
      <c r="H133" s="40">
        <v>133.89599999999999</v>
      </c>
      <c r="I133" s="40">
        <v>0</v>
      </c>
      <c r="J133" s="40">
        <v>0</v>
      </c>
      <c r="K133" s="40">
        <v>0</v>
      </c>
      <c r="L133" s="42">
        <f t="shared" si="3"/>
        <v>325.19399999999996</v>
      </c>
      <c r="N133" s="56">
        <v>18.149999999999999</v>
      </c>
    </row>
    <row r="134" spans="1:14" x14ac:dyDescent="0.2">
      <c r="A134" s="4">
        <f t="shared" si="2"/>
        <v>5</v>
      </c>
      <c r="B134" s="35">
        <v>41764</v>
      </c>
      <c r="C134" s="39">
        <v>46.701000000000001</v>
      </c>
      <c r="D134" s="40">
        <v>27.599</v>
      </c>
      <c r="E134" s="40">
        <v>136.54900000000001</v>
      </c>
      <c r="F134" s="40">
        <v>11.414999999999999</v>
      </c>
      <c r="G134" s="40">
        <v>0</v>
      </c>
      <c r="H134" s="40">
        <v>151.476</v>
      </c>
      <c r="I134" s="40">
        <v>0</v>
      </c>
      <c r="J134" s="40">
        <v>0</v>
      </c>
      <c r="K134" s="40">
        <v>0</v>
      </c>
      <c r="L134" s="42">
        <f t="shared" si="3"/>
        <v>373.74</v>
      </c>
      <c r="N134" s="56">
        <v>18.899999999999999</v>
      </c>
    </row>
    <row r="135" spans="1:14" x14ac:dyDescent="0.2">
      <c r="A135" s="4">
        <f t="shared" si="2"/>
        <v>5</v>
      </c>
      <c r="B135" s="35">
        <v>41765</v>
      </c>
      <c r="C135" s="39">
        <v>45.889000000000003</v>
      </c>
      <c r="D135" s="40">
        <v>0</v>
      </c>
      <c r="E135" s="40">
        <v>157.76</v>
      </c>
      <c r="F135" s="40">
        <v>7.9960000000000004</v>
      </c>
      <c r="G135" s="40">
        <v>2.4750000000000001</v>
      </c>
      <c r="H135" s="40">
        <v>152.54300000000001</v>
      </c>
      <c r="I135" s="40">
        <v>0</v>
      </c>
      <c r="J135" s="40">
        <v>0</v>
      </c>
      <c r="K135" s="40">
        <v>9.3455999999999033</v>
      </c>
      <c r="L135" s="42">
        <f t="shared" si="3"/>
        <v>376.00859999999989</v>
      </c>
      <c r="N135" s="56">
        <v>19.05</v>
      </c>
    </row>
    <row r="136" spans="1:14" x14ac:dyDescent="0.2">
      <c r="A136" s="4">
        <f t="shared" si="2"/>
        <v>5</v>
      </c>
      <c r="B136" s="35">
        <v>41766</v>
      </c>
      <c r="C136" s="39">
        <v>50.847999999999999</v>
      </c>
      <c r="D136" s="40">
        <v>0</v>
      </c>
      <c r="E136" s="40">
        <v>166.215</v>
      </c>
      <c r="F136" s="40">
        <v>29.234999999999999</v>
      </c>
      <c r="G136" s="40">
        <v>0</v>
      </c>
      <c r="H136" s="40">
        <v>133.428</v>
      </c>
      <c r="I136" s="40">
        <v>0</v>
      </c>
      <c r="J136" s="40">
        <v>0</v>
      </c>
      <c r="K136" s="40">
        <v>16.737599999999183</v>
      </c>
      <c r="L136" s="42">
        <f t="shared" si="3"/>
        <v>396.46359999999919</v>
      </c>
      <c r="N136" s="56">
        <v>19.75</v>
      </c>
    </row>
    <row r="137" spans="1:14" x14ac:dyDescent="0.2">
      <c r="A137" s="4">
        <f t="shared" si="2"/>
        <v>5</v>
      </c>
      <c r="B137" s="35">
        <v>41767</v>
      </c>
      <c r="C137" s="39">
        <v>55.475000000000001</v>
      </c>
      <c r="D137" s="40">
        <v>0</v>
      </c>
      <c r="E137" s="40">
        <v>140.453</v>
      </c>
      <c r="F137" s="40">
        <v>15.208</v>
      </c>
      <c r="G137" s="40">
        <v>0</v>
      </c>
      <c r="H137" s="40">
        <v>155.06800000000001</v>
      </c>
      <c r="I137" s="40">
        <v>0</v>
      </c>
      <c r="J137" s="40">
        <v>0</v>
      </c>
      <c r="K137" s="40">
        <v>24.02400000000096</v>
      </c>
      <c r="L137" s="42">
        <f t="shared" si="3"/>
        <v>390.22800000000097</v>
      </c>
      <c r="N137" s="56">
        <v>16.27</v>
      </c>
    </row>
    <row r="138" spans="1:14" x14ac:dyDescent="0.2">
      <c r="A138" s="4">
        <f t="shared" ref="A138:A201" si="4">+IF(ISBLANK($B138),"",MONTH($B138))</f>
        <v>5</v>
      </c>
      <c r="B138" s="35">
        <v>41768</v>
      </c>
      <c r="C138" s="39">
        <v>39.796999999999997</v>
      </c>
      <c r="D138" s="40">
        <v>15.593999999999999</v>
      </c>
      <c r="E138" s="40">
        <v>130.89099999999999</v>
      </c>
      <c r="F138" s="40">
        <v>10.63</v>
      </c>
      <c r="G138" s="40">
        <v>2.7040000000000002</v>
      </c>
      <c r="H138" s="40">
        <v>154.00399999999999</v>
      </c>
      <c r="I138" s="40">
        <v>0</v>
      </c>
      <c r="J138" s="40">
        <v>0</v>
      </c>
      <c r="K138" s="40">
        <v>28.036799999999712</v>
      </c>
      <c r="L138" s="42">
        <f t="shared" ref="L138:L201" si="5">+SUM(C138:K138)</f>
        <v>381.65679999999969</v>
      </c>
      <c r="N138" s="56">
        <v>19.350000000000001</v>
      </c>
    </row>
    <row r="139" spans="1:14" x14ac:dyDescent="0.2">
      <c r="A139" s="4">
        <f t="shared" si="4"/>
        <v>5</v>
      </c>
      <c r="B139" s="35">
        <v>41769</v>
      </c>
      <c r="C139" s="39">
        <v>28.936</v>
      </c>
      <c r="D139" s="40">
        <v>14.554</v>
      </c>
      <c r="E139" s="40">
        <v>130.964</v>
      </c>
      <c r="F139" s="40">
        <v>11.922000000000001</v>
      </c>
      <c r="G139" s="40">
        <v>0</v>
      </c>
      <c r="H139" s="40">
        <v>148.55500000000001</v>
      </c>
      <c r="I139" s="40">
        <v>0</v>
      </c>
      <c r="J139" s="40">
        <v>0</v>
      </c>
      <c r="K139" s="40">
        <v>23.337599999999185</v>
      </c>
      <c r="L139" s="42">
        <f t="shared" si="5"/>
        <v>358.2685999999992</v>
      </c>
      <c r="N139" s="56">
        <v>18.2</v>
      </c>
    </row>
    <row r="140" spans="1:14" x14ac:dyDescent="0.2">
      <c r="A140" s="4">
        <f t="shared" si="4"/>
        <v>5</v>
      </c>
      <c r="B140" s="35">
        <v>41770</v>
      </c>
      <c r="C140" s="39">
        <v>35.145000000000003</v>
      </c>
      <c r="D140" s="40">
        <v>16.538</v>
      </c>
      <c r="E140" s="40">
        <v>134.76300000000001</v>
      </c>
      <c r="F140" s="40">
        <v>5.7859999999999996</v>
      </c>
      <c r="G140" s="40">
        <v>0</v>
      </c>
      <c r="H140" s="40">
        <v>121.351</v>
      </c>
      <c r="I140" s="40">
        <v>0</v>
      </c>
      <c r="J140" s="40">
        <v>0</v>
      </c>
      <c r="K140" s="40">
        <v>15.681600000000143</v>
      </c>
      <c r="L140" s="42">
        <f t="shared" si="5"/>
        <v>329.26460000000014</v>
      </c>
      <c r="N140" s="56">
        <v>19.05</v>
      </c>
    </row>
    <row r="141" spans="1:14" x14ac:dyDescent="0.2">
      <c r="A141" s="4">
        <f t="shared" si="4"/>
        <v>5</v>
      </c>
      <c r="B141" s="35">
        <v>41771</v>
      </c>
      <c r="C141" s="39">
        <v>30.141999999999999</v>
      </c>
      <c r="D141" s="40">
        <v>29.805</v>
      </c>
      <c r="E141" s="40">
        <v>154.69499999999999</v>
      </c>
      <c r="F141" s="40">
        <v>9.4890000000000008</v>
      </c>
      <c r="G141" s="40">
        <v>0</v>
      </c>
      <c r="H141" s="40">
        <v>142.65899999999999</v>
      </c>
      <c r="I141" s="40">
        <v>0</v>
      </c>
      <c r="J141" s="40">
        <v>0</v>
      </c>
      <c r="K141" s="40">
        <v>15.470400000000335</v>
      </c>
      <c r="L141" s="42">
        <f t="shared" si="5"/>
        <v>382.26040000000029</v>
      </c>
      <c r="N141" s="56">
        <v>20</v>
      </c>
    </row>
    <row r="142" spans="1:14" x14ac:dyDescent="0.2">
      <c r="A142" s="4">
        <f t="shared" si="4"/>
        <v>5</v>
      </c>
      <c r="B142" s="35">
        <v>41772</v>
      </c>
      <c r="C142" s="39">
        <v>32.561</v>
      </c>
      <c r="D142" s="40">
        <v>30.667999999999999</v>
      </c>
      <c r="E142" s="40">
        <v>155.00299999999999</v>
      </c>
      <c r="F142" s="40">
        <v>8.9440000000000008</v>
      </c>
      <c r="G142" s="40">
        <v>0</v>
      </c>
      <c r="H142" s="40">
        <v>152.27199999999999</v>
      </c>
      <c r="I142" s="40">
        <v>0</v>
      </c>
      <c r="J142" s="40">
        <v>0</v>
      </c>
      <c r="K142" s="40">
        <v>21.067200000000049</v>
      </c>
      <c r="L142" s="42">
        <f t="shared" si="5"/>
        <v>400.51520000000005</v>
      </c>
      <c r="N142" s="56">
        <v>20.100000000000001</v>
      </c>
    </row>
    <row r="143" spans="1:14" x14ac:dyDescent="0.2">
      <c r="A143" s="4">
        <f t="shared" si="4"/>
        <v>5</v>
      </c>
      <c r="B143" s="35">
        <v>41773</v>
      </c>
      <c r="C143" s="39">
        <v>42.155000000000001</v>
      </c>
      <c r="D143" s="40">
        <v>16.039000000000001</v>
      </c>
      <c r="E143" s="40">
        <v>162.54400000000001</v>
      </c>
      <c r="F143" s="40">
        <v>7.4939999999999998</v>
      </c>
      <c r="G143" s="40">
        <v>0</v>
      </c>
      <c r="H143" s="40">
        <v>139.16399999999999</v>
      </c>
      <c r="I143" s="40">
        <v>0</v>
      </c>
      <c r="J143" s="40">
        <v>0</v>
      </c>
      <c r="K143" s="40">
        <v>11.616000000000239</v>
      </c>
      <c r="L143" s="42">
        <f t="shared" si="5"/>
        <v>379.01200000000017</v>
      </c>
      <c r="N143" s="56">
        <v>18.95</v>
      </c>
    </row>
    <row r="144" spans="1:14" x14ac:dyDescent="0.2">
      <c r="A144" s="4">
        <f t="shared" si="4"/>
        <v>5</v>
      </c>
      <c r="B144" s="35">
        <v>41774</v>
      </c>
      <c r="C144" s="39">
        <v>41.473999999999997</v>
      </c>
      <c r="D144" s="40">
        <v>0</v>
      </c>
      <c r="E144" s="40">
        <v>210.92400000000001</v>
      </c>
      <c r="F144" s="40">
        <v>40.582000000000001</v>
      </c>
      <c r="G144" s="40">
        <v>0</v>
      </c>
      <c r="H144" s="40">
        <v>102.09699999999999</v>
      </c>
      <c r="I144" s="40">
        <v>0</v>
      </c>
      <c r="J144" s="40">
        <v>0</v>
      </c>
      <c r="K144" s="40">
        <v>12.988800000000191</v>
      </c>
      <c r="L144" s="42">
        <f t="shared" si="5"/>
        <v>408.06580000000019</v>
      </c>
      <c r="N144" s="56">
        <v>20.7</v>
      </c>
    </row>
    <row r="145" spans="1:14" x14ac:dyDescent="0.2">
      <c r="A145" s="4">
        <f t="shared" si="4"/>
        <v>5</v>
      </c>
      <c r="B145" s="35">
        <v>41775</v>
      </c>
      <c r="C145" s="39">
        <v>37.814999999999998</v>
      </c>
      <c r="D145" s="40">
        <v>32.090000000000003</v>
      </c>
      <c r="E145" s="40">
        <v>144.10499999999999</v>
      </c>
      <c r="F145" s="40">
        <v>3.0609999999999999</v>
      </c>
      <c r="G145" s="40">
        <v>0</v>
      </c>
      <c r="H145" s="40">
        <v>154.26900000000001</v>
      </c>
      <c r="I145" s="40">
        <v>0</v>
      </c>
      <c r="J145" s="40">
        <v>0</v>
      </c>
      <c r="K145" s="40">
        <v>25.291199999999808</v>
      </c>
      <c r="L145" s="42">
        <f t="shared" si="5"/>
        <v>396.63119999999986</v>
      </c>
      <c r="N145" s="56">
        <v>19.3</v>
      </c>
    </row>
    <row r="146" spans="1:14" x14ac:dyDescent="0.2">
      <c r="A146" s="4">
        <f t="shared" si="4"/>
        <v>5</v>
      </c>
      <c r="B146" s="35">
        <v>41776</v>
      </c>
      <c r="C146" s="39">
        <v>43.926000000000002</v>
      </c>
      <c r="D146" s="40">
        <v>5.423</v>
      </c>
      <c r="E146" s="40">
        <v>143.11799999999999</v>
      </c>
      <c r="F146" s="40">
        <v>5.8529999999999998</v>
      </c>
      <c r="G146" s="40">
        <v>0</v>
      </c>
      <c r="H146" s="40">
        <v>145.58600000000001</v>
      </c>
      <c r="I146" s="40">
        <v>0</v>
      </c>
      <c r="J146" s="40">
        <v>0</v>
      </c>
      <c r="K146" s="40">
        <v>14.784000000000001</v>
      </c>
      <c r="L146" s="42">
        <f t="shared" si="5"/>
        <v>358.69</v>
      </c>
      <c r="N146" s="56">
        <v>18.3</v>
      </c>
    </row>
    <row r="147" spans="1:14" x14ac:dyDescent="0.2">
      <c r="A147" s="4">
        <f t="shared" si="4"/>
        <v>5</v>
      </c>
      <c r="B147" s="35">
        <v>41777</v>
      </c>
      <c r="C147" s="39">
        <v>45.39</v>
      </c>
      <c r="D147" s="40">
        <v>3.254</v>
      </c>
      <c r="E147" s="40">
        <v>150.18600000000001</v>
      </c>
      <c r="F147" s="40">
        <v>13.186</v>
      </c>
      <c r="G147" s="40">
        <v>0</v>
      </c>
      <c r="H147" s="40">
        <v>97.173000000000002</v>
      </c>
      <c r="I147" s="40">
        <v>0</v>
      </c>
      <c r="J147" s="40">
        <v>0</v>
      </c>
      <c r="K147" s="40">
        <v>24.763200000000001</v>
      </c>
      <c r="L147" s="42">
        <f t="shared" si="5"/>
        <v>333.9522</v>
      </c>
      <c r="N147" s="56">
        <v>18.899999999999999</v>
      </c>
    </row>
    <row r="148" spans="1:14" x14ac:dyDescent="0.2">
      <c r="A148" s="4">
        <f t="shared" si="4"/>
        <v>5</v>
      </c>
      <c r="B148" s="35">
        <v>41778</v>
      </c>
      <c r="C148" s="39">
        <v>46.183999999999997</v>
      </c>
      <c r="D148" s="40">
        <v>2.3540000000000001</v>
      </c>
      <c r="E148" s="40">
        <v>185.303</v>
      </c>
      <c r="F148" s="40">
        <v>64.311999999999998</v>
      </c>
      <c r="G148" s="40">
        <v>5.4509999999999996</v>
      </c>
      <c r="H148" s="40">
        <v>57.567</v>
      </c>
      <c r="I148" s="40">
        <v>0</v>
      </c>
      <c r="J148" s="40">
        <v>0</v>
      </c>
      <c r="K148" s="40">
        <v>26.083200000000001</v>
      </c>
      <c r="L148" s="42">
        <f t="shared" si="5"/>
        <v>387.25420000000003</v>
      </c>
      <c r="N148" s="56">
        <v>19.850000000000001</v>
      </c>
    </row>
    <row r="149" spans="1:14" x14ac:dyDescent="0.2">
      <c r="A149" s="4">
        <f t="shared" si="4"/>
        <v>5</v>
      </c>
      <c r="B149" s="35">
        <v>41779</v>
      </c>
      <c r="C149" s="39">
        <v>30.657</v>
      </c>
      <c r="D149" s="40">
        <v>0</v>
      </c>
      <c r="E149" s="40">
        <v>204.84399999999999</v>
      </c>
      <c r="F149" s="40">
        <v>74.337000000000003</v>
      </c>
      <c r="G149" s="40">
        <v>15.052</v>
      </c>
      <c r="H149" s="40">
        <v>56.1</v>
      </c>
      <c r="I149" s="40">
        <v>0</v>
      </c>
      <c r="J149" s="40">
        <v>0</v>
      </c>
      <c r="K149" s="40">
        <v>24.604800000000001</v>
      </c>
      <c r="L149" s="42">
        <f t="shared" si="5"/>
        <v>405.59480000000008</v>
      </c>
      <c r="N149" s="56">
        <v>20.100000000000001</v>
      </c>
    </row>
    <row r="150" spans="1:14" x14ac:dyDescent="0.2">
      <c r="A150" s="4">
        <f t="shared" si="4"/>
        <v>5</v>
      </c>
      <c r="B150" s="35">
        <v>41780</v>
      </c>
      <c r="C150" s="39">
        <v>21.068000000000001</v>
      </c>
      <c r="D150" s="40">
        <v>0</v>
      </c>
      <c r="E150" s="40">
        <v>200.303</v>
      </c>
      <c r="F150" s="40">
        <v>61.058999999999997</v>
      </c>
      <c r="G150" s="40">
        <v>2.62</v>
      </c>
      <c r="H150" s="40">
        <v>49.113</v>
      </c>
      <c r="I150" s="40">
        <v>0</v>
      </c>
      <c r="J150" s="40">
        <v>0</v>
      </c>
      <c r="K150" s="40">
        <v>11.1936</v>
      </c>
      <c r="L150" s="42">
        <f t="shared" si="5"/>
        <v>345.35660000000001</v>
      </c>
      <c r="N150" s="56">
        <v>18.600000000000001</v>
      </c>
    </row>
    <row r="151" spans="1:14" x14ac:dyDescent="0.2">
      <c r="A151" s="4">
        <f t="shared" si="4"/>
        <v>5</v>
      </c>
      <c r="B151" s="35">
        <v>41781</v>
      </c>
      <c r="C151" s="39">
        <v>46.274999999999999</v>
      </c>
      <c r="D151" s="40">
        <v>16.821999999999999</v>
      </c>
      <c r="E151" s="40">
        <v>175.874</v>
      </c>
      <c r="F151" s="40">
        <v>88.022999999999996</v>
      </c>
      <c r="G151" s="40">
        <v>14.361000000000001</v>
      </c>
      <c r="H151" s="40">
        <v>34.927999999999997</v>
      </c>
      <c r="I151" s="40">
        <v>0</v>
      </c>
      <c r="J151" s="40">
        <v>0</v>
      </c>
      <c r="K151" s="40">
        <v>11.563199999999087</v>
      </c>
      <c r="L151" s="42">
        <f t="shared" si="5"/>
        <v>387.8461999999991</v>
      </c>
      <c r="N151" s="56">
        <v>19.5</v>
      </c>
    </row>
    <row r="152" spans="1:14" x14ac:dyDescent="0.2">
      <c r="A152" s="4">
        <f t="shared" si="4"/>
        <v>5</v>
      </c>
      <c r="B152" s="35">
        <v>41782</v>
      </c>
      <c r="C152" s="39">
        <v>60.213000000000001</v>
      </c>
      <c r="D152" s="40">
        <v>41.106999999999999</v>
      </c>
      <c r="E152" s="40">
        <v>155.75</v>
      </c>
      <c r="F152" s="40">
        <v>87.46</v>
      </c>
      <c r="G152" s="40">
        <v>13.87</v>
      </c>
      <c r="H152" s="40">
        <v>30.792000000000002</v>
      </c>
      <c r="I152" s="40">
        <v>0</v>
      </c>
      <c r="J152" s="40">
        <v>0</v>
      </c>
      <c r="K152" s="40">
        <v>3.590400000000336</v>
      </c>
      <c r="L152" s="42">
        <f t="shared" si="5"/>
        <v>392.78240000000034</v>
      </c>
      <c r="N152" s="56">
        <v>20</v>
      </c>
    </row>
    <row r="153" spans="1:14" x14ac:dyDescent="0.2">
      <c r="A153" s="4">
        <f t="shared" si="4"/>
        <v>5</v>
      </c>
      <c r="B153" s="35">
        <v>41783</v>
      </c>
      <c r="C153" s="39">
        <v>61.320999999999998</v>
      </c>
      <c r="D153" s="40">
        <v>22.934000000000001</v>
      </c>
      <c r="E153" s="40">
        <v>146.76599999999999</v>
      </c>
      <c r="F153" s="40">
        <v>99.941000000000003</v>
      </c>
      <c r="G153" s="40">
        <v>5.0419999999999998</v>
      </c>
      <c r="H153" s="40">
        <v>24.2</v>
      </c>
      <c r="I153" s="40">
        <v>0</v>
      </c>
      <c r="J153" s="40">
        <v>0</v>
      </c>
      <c r="K153" s="40">
        <v>3.2736000000006245</v>
      </c>
      <c r="L153" s="42">
        <f t="shared" si="5"/>
        <v>363.47760000000056</v>
      </c>
      <c r="N153" s="56">
        <v>18.149999999999999</v>
      </c>
    </row>
    <row r="154" spans="1:14" x14ac:dyDescent="0.2">
      <c r="A154" s="4">
        <f t="shared" si="4"/>
        <v>5</v>
      </c>
      <c r="B154" s="35">
        <v>41784</v>
      </c>
      <c r="C154" s="39">
        <v>41.598999999999997</v>
      </c>
      <c r="D154" s="40">
        <v>34.835999999999999</v>
      </c>
      <c r="E154" s="40">
        <v>129.58799999999999</v>
      </c>
      <c r="F154" s="40">
        <v>13.795</v>
      </c>
      <c r="G154" s="40">
        <v>0</v>
      </c>
      <c r="H154" s="40">
        <v>104.932</v>
      </c>
      <c r="I154" s="40">
        <v>0</v>
      </c>
      <c r="J154" s="40">
        <v>0</v>
      </c>
      <c r="K154" s="40">
        <v>3.5903999999991356</v>
      </c>
      <c r="L154" s="42">
        <f t="shared" si="5"/>
        <v>328.34039999999914</v>
      </c>
      <c r="N154" s="56">
        <v>17.899999999999999</v>
      </c>
    </row>
    <row r="155" spans="1:14" x14ac:dyDescent="0.2">
      <c r="A155" s="4">
        <f t="shared" si="4"/>
        <v>5</v>
      </c>
      <c r="B155" s="35">
        <v>41785</v>
      </c>
      <c r="C155" s="39">
        <v>60.77</v>
      </c>
      <c r="D155" s="40">
        <v>39.197000000000003</v>
      </c>
      <c r="E155" s="40">
        <v>125.658</v>
      </c>
      <c r="F155" s="40">
        <v>15.513999999999999</v>
      </c>
      <c r="G155" s="40">
        <v>0</v>
      </c>
      <c r="H155" s="40">
        <v>146.334</v>
      </c>
      <c r="I155" s="40">
        <v>0</v>
      </c>
      <c r="J155" s="40">
        <v>0</v>
      </c>
      <c r="K155" s="40">
        <v>0</v>
      </c>
      <c r="L155" s="42">
        <f t="shared" si="5"/>
        <v>387.47300000000001</v>
      </c>
      <c r="N155" s="56">
        <v>20.149999999999999</v>
      </c>
    </row>
    <row r="156" spans="1:14" x14ac:dyDescent="0.2">
      <c r="A156" s="4">
        <f t="shared" si="4"/>
        <v>5</v>
      </c>
      <c r="B156" s="35">
        <v>41786</v>
      </c>
      <c r="C156" s="39">
        <v>55.280999999999999</v>
      </c>
      <c r="D156" s="40">
        <v>11.396000000000001</v>
      </c>
      <c r="E156" s="40">
        <v>154.51300000000001</v>
      </c>
      <c r="F156" s="40">
        <v>19.202999999999999</v>
      </c>
      <c r="G156" s="40">
        <v>0</v>
      </c>
      <c r="H156" s="40">
        <v>153.84399999999999</v>
      </c>
      <c r="I156" s="40">
        <v>0</v>
      </c>
      <c r="J156" s="40">
        <v>0</v>
      </c>
      <c r="K156" s="40">
        <v>2.2176000000003842</v>
      </c>
      <c r="L156" s="42">
        <f t="shared" si="5"/>
        <v>396.45460000000037</v>
      </c>
      <c r="N156" s="56">
        <v>19.95</v>
      </c>
    </row>
    <row r="157" spans="1:14" x14ac:dyDescent="0.2">
      <c r="A157" s="4">
        <f t="shared" si="4"/>
        <v>5</v>
      </c>
      <c r="B157" s="35">
        <v>41787</v>
      </c>
      <c r="C157" s="39">
        <v>59.76</v>
      </c>
      <c r="D157" s="40">
        <v>2.0739999999999998</v>
      </c>
      <c r="E157" s="40">
        <v>154.9</v>
      </c>
      <c r="F157" s="40">
        <v>17.335000000000001</v>
      </c>
      <c r="G157" s="40">
        <v>0</v>
      </c>
      <c r="H157" s="40">
        <v>155.56700000000001</v>
      </c>
      <c r="I157" s="40">
        <v>0</v>
      </c>
      <c r="J157" s="40">
        <v>0</v>
      </c>
      <c r="K157" s="40">
        <v>7.9728000000000003</v>
      </c>
      <c r="L157" s="42">
        <f t="shared" si="5"/>
        <v>397.60880000000003</v>
      </c>
      <c r="N157" s="56">
        <v>19.899999999999999</v>
      </c>
    </row>
    <row r="158" spans="1:14" x14ac:dyDescent="0.2">
      <c r="A158" s="4">
        <f t="shared" si="4"/>
        <v>5</v>
      </c>
      <c r="B158" s="35">
        <v>41788</v>
      </c>
      <c r="C158" s="39">
        <v>40.658000000000001</v>
      </c>
      <c r="D158" s="40">
        <v>17.081</v>
      </c>
      <c r="E158" s="40">
        <v>150.488</v>
      </c>
      <c r="F158" s="40">
        <v>7.1029999999999998</v>
      </c>
      <c r="G158" s="40">
        <v>0</v>
      </c>
      <c r="H158" s="40">
        <v>153.37</v>
      </c>
      <c r="I158" s="40">
        <v>0</v>
      </c>
      <c r="J158" s="40">
        <v>0</v>
      </c>
      <c r="K158" s="40">
        <v>17.423999999999999</v>
      </c>
      <c r="L158" s="42">
        <f t="shared" si="5"/>
        <v>386.12400000000002</v>
      </c>
      <c r="N158" s="56">
        <v>19.8</v>
      </c>
    </row>
    <row r="159" spans="1:14" x14ac:dyDescent="0.2">
      <c r="A159" s="4">
        <f t="shared" si="4"/>
        <v>5</v>
      </c>
      <c r="B159" s="35">
        <v>41789</v>
      </c>
      <c r="C159" s="39">
        <v>49.512</v>
      </c>
      <c r="D159" s="40">
        <v>1.1020000000000001</v>
      </c>
      <c r="E159" s="40">
        <v>172.845</v>
      </c>
      <c r="F159" s="40">
        <v>8.6690000000000005</v>
      </c>
      <c r="G159" s="40">
        <v>0</v>
      </c>
      <c r="H159" s="40">
        <v>153.57300000000001</v>
      </c>
      <c r="I159" s="40">
        <v>0</v>
      </c>
      <c r="J159" s="40">
        <v>0</v>
      </c>
      <c r="K159" s="40">
        <v>18.849599999999999</v>
      </c>
      <c r="L159" s="42">
        <f t="shared" si="5"/>
        <v>404.55060000000003</v>
      </c>
      <c r="N159" s="56">
        <v>20.2</v>
      </c>
    </row>
    <row r="160" spans="1:14" x14ac:dyDescent="0.2">
      <c r="A160" s="4">
        <f t="shared" si="4"/>
        <v>5</v>
      </c>
      <c r="B160" s="35">
        <v>41790</v>
      </c>
      <c r="C160" s="39">
        <v>26.234000000000002</v>
      </c>
      <c r="D160" s="40">
        <v>0</v>
      </c>
      <c r="E160" s="40">
        <v>172.09100000000001</v>
      </c>
      <c r="F160" s="40">
        <v>4.76</v>
      </c>
      <c r="G160" s="40">
        <v>0</v>
      </c>
      <c r="H160" s="40">
        <v>153.339</v>
      </c>
      <c r="I160" s="40">
        <v>0</v>
      </c>
      <c r="J160" s="40">
        <v>0</v>
      </c>
      <c r="K160" s="40">
        <v>25.92479999999923</v>
      </c>
      <c r="L160" s="42">
        <f t="shared" si="5"/>
        <v>382.34879999999919</v>
      </c>
      <c r="N160" s="56">
        <v>19.25</v>
      </c>
    </row>
    <row r="161" spans="1:14" x14ac:dyDescent="0.2">
      <c r="A161" s="4">
        <f t="shared" si="4"/>
        <v>6</v>
      </c>
      <c r="B161" s="35">
        <v>41791</v>
      </c>
      <c r="C161" s="39">
        <v>21.69</v>
      </c>
      <c r="D161" s="40">
        <v>0</v>
      </c>
      <c r="E161" s="40">
        <v>145.60900000000001</v>
      </c>
      <c r="F161" s="40">
        <v>0</v>
      </c>
      <c r="G161" s="40">
        <v>0</v>
      </c>
      <c r="H161" s="40">
        <v>140.35900000000001</v>
      </c>
      <c r="I161" s="40">
        <v>0</v>
      </c>
      <c r="J161" s="40">
        <v>0</v>
      </c>
      <c r="K161" s="40">
        <v>35.1648</v>
      </c>
      <c r="L161" s="42">
        <f t="shared" si="5"/>
        <v>342.82280000000003</v>
      </c>
      <c r="N161" s="66">
        <v>18.55</v>
      </c>
    </row>
    <row r="162" spans="1:14" x14ac:dyDescent="0.2">
      <c r="A162" s="4">
        <f t="shared" si="4"/>
        <v>6</v>
      </c>
      <c r="B162" s="35">
        <v>41792</v>
      </c>
      <c r="C162" s="39">
        <v>32.832000000000001</v>
      </c>
      <c r="D162" s="40">
        <v>0</v>
      </c>
      <c r="E162" s="40">
        <v>190.685</v>
      </c>
      <c r="F162" s="40">
        <v>9.2530000000000001</v>
      </c>
      <c r="G162" s="40">
        <v>0</v>
      </c>
      <c r="H162" s="40">
        <v>141.03700000000001</v>
      </c>
      <c r="I162" s="40">
        <v>0</v>
      </c>
      <c r="J162" s="40">
        <v>0</v>
      </c>
      <c r="K162" s="40">
        <v>27.40320000000029</v>
      </c>
      <c r="L162" s="42">
        <f t="shared" si="5"/>
        <v>401.21020000000033</v>
      </c>
      <c r="N162" s="66">
        <v>20.75</v>
      </c>
    </row>
    <row r="163" spans="1:14" x14ac:dyDescent="0.2">
      <c r="A163" s="4">
        <f t="shared" si="4"/>
        <v>6</v>
      </c>
      <c r="B163" s="35">
        <v>41793</v>
      </c>
      <c r="C163" s="39">
        <v>39.256999999999998</v>
      </c>
      <c r="D163" s="40">
        <v>0</v>
      </c>
      <c r="E163" s="40">
        <v>175.78200000000001</v>
      </c>
      <c r="F163" s="40">
        <v>27.978999999999999</v>
      </c>
      <c r="G163" s="40">
        <v>0</v>
      </c>
      <c r="H163" s="40">
        <v>126.536</v>
      </c>
      <c r="I163" s="40">
        <v>0</v>
      </c>
      <c r="J163" s="40">
        <v>0</v>
      </c>
      <c r="K163" s="40">
        <v>36.748799999998994</v>
      </c>
      <c r="L163" s="42">
        <f t="shared" si="5"/>
        <v>406.30279999999902</v>
      </c>
      <c r="N163" s="66">
        <v>20.7</v>
      </c>
    </row>
    <row r="164" spans="1:14" x14ac:dyDescent="0.2">
      <c r="A164" s="4">
        <f t="shared" si="4"/>
        <v>6</v>
      </c>
      <c r="B164" s="35">
        <v>41794</v>
      </c>
      <c r="C164" s="39">
        <v>38.731000000000002</v>
      </c>
      <c r="D164" s="40">
        <v>0</v>
      </c>
      <c r="E164" s="40">
        <v>181.226</v>
      </c>
      <c r="F164" s="40">
        <v>72.501000000000005</v>
      </c>
      <c r="G164" s="40">
        <v>0</v>
      </c>
      <c r="H164" s="40">
        <v>79.117000000000004</v>
      </c>
      <c r="I164" s="40">
        <v>0</v>
      </c>
      <c r="J164" s="40">
        <v>0</v>
      </c>
      <c r="K164" s="40">
        <v>38.702400000000814</v>
      </c>
      <c r="L164" s="42">
        <f t="shared" si="5"/>
        <v>410.2774000000008</v>
      </c>
      <c r="N164" s="66">
        <v>21</v>
      </c>
    </row>
    <row r="165" spans="1:14" x14ac:dyDescent="0.2">
      <c r="A165" s="4">
        <f t="shared" si="4"/>
        <v>6</v>
      </c>
      <c r="B165" s="35">
        <v>41795</v>
      </c>
      <c r="C165" s="39">
        <v>47.762</v>
      </c>
      <c r="D165" s="40">
        <v>20.001000000000001</v>
      </c>
      <c r="E165" s="40">
        <v>169.78200000000001</v>
      </c>
      <c r="F165" s="40">
        <v>84.959000000000003</v>
      </c>
      <c r="G165" s="40">
        <v>0.39900000000000002</v>
      </c>
      <c r="H165" s="40">
        <v>56.612000000000002</v>
      </c>
      <c r="I165" s="40">
        <v>0</v>
      </c>
      <c r="J165" s="40">
        <v>0</v>
      </c>
      <c r="K165" s="40">
        <v>32.155199999999567</v>
      </c>
      <c r="L165" s="42">
        <f t="shared" si="5"/>
        <v>411.67019999999962</v>
      </c>
      <c r="N165" s="66">
        <v>20.3</v>
      </c>
    </row>
    <row r="166" spans="1:14" x14ac:dyDescent="0.2">
      <c r="A166" s="4">
        <f t="shared" si="4"/>
        <v>6</v>
      </c>
      <c r="B166" s="35">
        <v>41796</v>
      </c>
      <c r="C166" s="39">
        <v>46.87</v>
      </c>
      <c r="D166" s="40">
        <v>9.6289999999999996</v>
      </c>
      <c r="E166" s="40">
        <v>173.881</v>
      </c>
      <c r="F166" s="40">
        <v>72.760000000000005</v>
      </c>
      <c r="G166" s="40">
        <v>0</v>
      </c>
      <c r="H166" s="40">
        <v>61.618000000000002</v>
      </c>
      <c r="I166" s="40">
        <v>0</v>
      </c>
      <c r="J166" s="40">
        <v>0</v>
      </c>
      <c r="K166" s="40">
        <v>32.683200000000291</v>
      </c>
      <c r="L166" s="42">
        <f t="shared" si="5"/>
        <v>397.44120000000026</v>
      </c>
      <c r="N166" s="66">
        <v>19.25</v>
      </c>
    </row>
    <row r="167" spans="1:14" x14ac:dyDescent="0.2">
      <c r="A167" s="4">
        <f t="shared" si="4"/>
        <v>6</v>
      </c>
      <c r="B167" s="35">
        <v>41797</v>
      </c>
      <c r="C167" s="39">
        <v>40.884999999999998</v>
      </c>
      <c r="D167" s="40">
        <v>0</v>
      </c>
      <c r="E167" s="40">
        <v>177.12100000000001</v>
      </c>
      <c r="F167" s="40">
        <v>68.998000000000005</v>
      </c>
      <c r="G167" s="40">
        <v>12.349</v>
      </c>
      <c r="H167" s="40">
        <v>50.081000000000003</v>
      </c>
      <c r="I167" s="40">
        <v>0</v>
      </c>
      <c r="J167" s="40">
        <v>0</v>
      </c>
      <c r="K167" s="40">
        <v>29.462399999999615</v>
      </c>
      <c r="L167" s="42">
        <f t="shared" si="5"/>
        <v>378.89639999999963</v>
      </c>
      <c r="N167" s="66">
        <v>19.399999999999999</v>
      </c>
    </row>
    <row r="168" spans="1:14" x14ac:dyDescent="0.2">
      <c r="A168" s="4">
        <f t="shared" si="4"/>
        <v>6</v>
      </c>
      <c r="B168" s="35">
        <v>41798</v>
      </c>
      <c r="C168" s="39">
        <v>23.207999999999998</v>
      </c>
      <c r="D168" s="40">
        <v>18.652999999999999</v>
      </c>
      <c r="E168" s="40">
        <v>173.066</v>
      </c>
      <c r="F168" s="40">
        <v>33.067</v>
      </c>
      <c r="G168" s="40">
        <v>11.484999999999999</v>
      </c>
      <c r="H168" s="40">
        <v>61.216999999999999</v>
      </c>
      <c r="I168" s="40">
        <v>0</v>
      </c>
      <c r="J168" s="40">
        <v>0</v>
      </c>
      <c r="K168" s="40">
        <v>30.518399999999858</v>
      </c>
      <c r="L168" s="42">
        <f t="shared" si="5"/>
        <v>351.21439999999984</v>
      </c>
      <c r="N168" s="66">
        <v>19.7</v>
      </c>
    </row>
    <row r="169" spans="1:14" x14ac:dyDescent="0.2">
      <c r="A169" s="4">
        <f t="shared" si="4"/>
        <v>6</v>
      </c>
      <c r="B169" s="35">
        <v>41799</v>
      </c>
      <c r="C169" s="39">
        <v>39.924999999999997</v>
      </c>
      <c r="D169" s="40">
        <v>9.3800000000000008</v>
      </c>
      <c r="E169" s="40">
        <v>185.53100000000001</v>
      </c>
      <c r="F169" s="40">
        <v>15.525</v>
      </c>
      <c r="G169" s="40">
        <v>0</v>
      </c>
      <c r="H169" s="40">
        <v>139.011</v>
      </c>
      <c r="I169" s="40">
        <v>0</v>
      </c>
      <c r="J169" s="40">
        <v>0</v>
      </c>
      <c r="K169" s="40">
        <v>22.809600000000863</v>
      </c>
      <c r="L169" s="42">
        <f t="shared" si="5"/>
        <v>412.18160000000086</v>
      </c>
      <c r="N169" s="66">
        <v>21.05</v>
      </c>
    </row>
    <row r="170" spans="1:14" x14ac:dyDescent="0.2">
      <c r="A170" s="4">
        <f t="shared" si="4"/>
        <v>6</v>
      </c>
      <c r="B170" s="35">
        <v>41800</v>
      </c>
      <c r="C170" s="39">
        <v>23.622</v>
      </c>
      <c r="D170" s="40">
        <v>0</v>
      </c>
      <c r="E170" s="40">
        <v>201.19399999999999</v>
      </c>
      <c r="F170" s="40">
        <v>7.0289999999999999</v>
      </c>
      <c r="G170" s="40">
        <v>0</v>
      </c>
      <c r="H170" s="40">
        <v>152.09800000000001</v>
      </c>
      <c r="I170" s="40">
        <v>0</v>
      </c>
      <c r="J170" s="40">
        <v>0</v>
      </c>
      <c r="K170" s="40">
        <v>33.105599999999903</v>
      </c>
      <c r="L170" s="42">
        <f t="shared" si="5"/>
        <v>417.04859999999991</v>
      </c>
      <c r="N170" s="66">
        <v>20.9</v>
      </c>
    </row>
    <row r="171" spans="1:14" x14ac:dyDescent="0.2">
      <c r="A171" s="4">
        <f t="shared" si="4"/>
        <v>6</v>
      </c>
      <c r="B171" s="35">
        <v>41801</v>
      </c>
      <c r="C171" s="39">
        <v>32.58</v>
      </c>
      <c r="D171" s="40">
        <v>0.79600000000000004</v>
      </c>
      <c r="E171" s="40">
        <v>192.738</v>
      </c>
      <c r="F171" s="40">
        <v>0</v>
      </c>
      <c r="G171" s="40">
        <v>8.625</v>
      </c>
      <c r="H171" s="40">
        <v>149.61799999999999</v>
      </c>
      <c r="I171" s="40">
        <v>0</v>
      </c>
      <c r="J171" s="40">
        <v>0</v>
      </c>
      <c r="K171" s="40">
        <v>28.987200000000001</v>
      </c>
      <c r="L171" s="42">
        <f t="shared" si="5"/>
        <v>413.3442</v>
      </c>
      <c r="N171" s="66">
        <v>20.75</v>
      </c>
    </row>
    <row r="172" spans="1:14" x14ac:dyDescent="0.2">
      <c r="A172" s="4">
        <f t="shared" si="4"/>
        <v>6</v>
      </c>
      <c r="B172" s="35">
        <v>41802</v>
      </c>
      <c r="C172" s="39">
        <v>41.645000000000003</v>
      </c>
      <c r="D172" s="40">
        <v>0.36799999999999999</v>
      </c>
      <c r="E172" s="40">
        <v>193.33799999999999</v>
      </c>
      <c r="F172" s="40">
        <v>10.34</v>
      </c>
      <c r="G172" s="40">
        <v>12.689</v>
      </c>
      <c r="H172" s="40">
        <v>139.05799999999999</v>
      </c>
      <c r="I172" s="40">
        <v>0</v>
      </c>
      <c r="J172" s="40">
        <v>0</v>
      </c>
      <c r="K172" s="40">
        <v>19.4832</v>
      </c>
      <c r="L172" s="42">
        <f t="shared" si="5"/>
        <v>416.9212</v>
      </c>
      <c r="N172" s="66">
        <v>20.8</v>
      </c>
    </row>
    <row r="173" spans="1:14" x14ac:dyDescent="0.2">
      <c r="A173" s="4">
        <f t="shared" si="4"/>
        <v>6</v>
      </c>
      <c r="B173" s="35">
        <v>41803</v>
      </c>
      <c r="C173" s="39">
        <v>36.130000000000003</v>
      </c>
      <c r="D173" s="40">
        <v>2.5110000000000001</v>
      </c>
      <c r="E173" s="40">
        <v>200.095</v>
      </c>
      <c r="F173" s="40">
        <v>20.838999999999999</v>
      </c>
      <c r="G173" s="40">
        <v>22.59</v>
      </c>
      <c r="H173" s="40">
        <v>98.302999999999997</v>
      </c>
      <c r="I173" s="40">
        <v>0</v>
      </c>
      <c r="J173" s="40">
        <v>0</v>
      </c>
      <c r="K173" s="40">
        <v>24.974400000000003</v>
      </c>
      <c r="L173" s="42">
        <f t="shared" si="5"/>
        <v>405.44239999999996</v>
      </c>
      <c r="N173" s="66">
        <v>19.75</v>
      </c>
    </row>
    <row r="174" spans="1:14" x14ac:dyDescent="0.2">
      <c r="A174" s="4">
        <f t="shared" si="4"/>
        <v>6</v>
      </c>
      <c r="B174" s="35">
        <v>41804</v>
      </c>
      <c r="C174" s="39">
        <v>21.088999999999999</v>
      </c>
      <c r="D174" s="40">
        <v>3.4209999999999998</v>
      </c>
      <c r="E174" s="40">
        <v>185.92400000000001</v>
      </c>
      <c r="F174" s="40">
        <v>39.935000000000002</v>
      </c>
      <c r="G174" s="40">
        <v>2.6230000000000002</v>
      </c>
      <c r="H174" s="40">
        <v>93.885999999999996</v>
      </c>
      <c r="I174" s="40">
        <v>0</v>
      </c>
      <c r="J174" s="40">
        <v>0</v>
      </c>
      <c r="K174" s="40">
        <v>29.726400000000002</v>
      </c>
      <c r="L174" s="42">
        <f t="shared" si="5"/>
        <v>376.6044</v>
      </c>
      <c r="N174" s="66">
        <v>19.25</v>
      </c>
    </row>
    <row r="175" spans="1:14" x14ac:dyDescent="0.2">
      <c r="A175" s="4">
        <f t="shared" si="4"/>
        <v>6</v>
      </c>
      <c r="B175" s="35">
        <v>41805</v>
      </c>
      <c r="C175" s="39">
        <v>16.795999999999999</v>
      </c>
      <c r="D175" s="40">
        <v>0</v>
      </c>
      <c r="E175" s="40">
        <v>148.709</v>
      </c>
      <c r="F175" s="40">
        <v>2.0110000000000001</v>
      </c>
      <c r="G175" s="40">
        <v>0</v>
      </c>
      <c r="H175" s="40">
        <v>145.03399999999999</v>
      </c>
      <c r="I175" s="40">
        <v>0</v>
      </c>
      <c r="J175" s="40">
        <v>0</v>
      </c>
      <c r="K175" s="40">
        <v>27.7728</v>
      </c>
      <c r="L175" s="42">
        <f t="shared" si="5"/>
        <v>340.32279999999997</v>
      </c>
      <c r="N175" s="66">
        <v>19.45</v>
      </c>
    </row>
    <row r="176" spans="1:14" x14ac:dyDescent="0.2">
      <c r="A176" s="4">
        <f t="shared" si="4"/>
        <v>6</v>
      </c>
      <c r="B176" s="35">
        <v>41806</v>
      </c>
      <c r="C176" s="39">
        <v>29.294</v>
      </c>
      <c r="D176" s="40">
        <v>20.210999999999999</v>
      </c>
      <c r="E176" s="40">
        <v>176.07900000000001</v>
      </c>
      <c r="F176" s="40">
        <v>23.887</v>
      </c>
      <c r="G176" s="40">
        <v>0</v>
      </c>
      <c r="H176" s="40">
        <v>135.57499999999999</v>
      </c>
      <c r="I176" s="40">
        <v>0</v>
      </c>
      <c r="J176" s="40">
        <v>0</v>
      </c>
      <c r="K176" s="40">
        <v>27.878400000000003</v>
      </c>
      <c r="L176" s="42">
        <f t="shared" si="5"/>
        <v>412.92439999999999</v>
      </c>
      <c r="N176" s="66">
        <v>20.75</v>
      </c>
    </row>
    <row r="177" spans="1:15" x14ac:dyDescent="0.2">
      <c r="A177" s="4">
        <f t="shared" si="4"/>
        <v>6</v>
      </c>
      <c r="B177" s="35">
        <v>41807</v>
      </c>
      <c r="C177" s="39">
        <v>28.675000000000001</v>
      </c>
      <c r="D177" s="40">
        <v>1.087</v>
      </c>
      <c r="E177" s="40">
        <v>204.447</v>
      </c>
      <c r="F177" s="40">
        <v>55.643999999999998</v>
      </c>
      <c r="G177" s="40">
        <v>0</v>
      </c>
      <c r="H177" s="40">
        <v>91.697999999999993</v>
      </c>
      <c r="I177" s="40">
        <v>0</v>
      </c>
      <c r="J177" s="40">
        <v>0</v>
      </c>
      <c r="K177" s="40">
        <v>31.204799999999231</v>
      </c>
      <c r="L177" s="42">
        <f t="shared" si="5"/>
        <v>412.75579999999923</v>
      </c>
      <c r="N177" s="66">
        <v>20.95</v>
      </c>
    </row>
    <row r="178" spans="1:15" x14ac:dyDescent="0.2">
      <c r="A178" s="4">
        <f t="shared" si="4"/>
        <v>6</v>
      </c>
      <c r="B178" s="35">
        <v>41808</v>
      </c>
      <c r="C178" s="39">
        <v>33.066000000000003</v>
      </c>
      <c r="D178" s="40">
        <v>1.5169999999999999</v>
      </c>
      <c r="E178" s="40">
        <v>202.18700000000001</v>
      </c>
      <c r="F178" s="40">
        <v>76.501999999999995</v>
      </c>
      <c r="G178" s="40">
        <v>1.381</v>
      </c>
      <c r="H178" s="40">
        <v>61.387999999999998</v>
      </c>
      <c r="I178" s="40">
        <v>0</v>
      </c>
      <c r="J178" s="40">
        <v>0</v>
      </c>
      <c r="K178" s="40">
        <v>33.528000000001924</v>
      </c>
      <c r="L178" s="42">
        <f t="shared" si="5"/>
        <v>409.56900000000189</v>
      </c>
      <c r="N178" s="66">
        <v>20.75</v>
      </c>
    </row>
    <row r="179" spans="1:15" x14ac:dyDescent="0.2">
      <c r="A179" s="4">
        <f t="shared" si="4"/>
        <v>6</v>
      </c>
      <c r="B179" s="35">
        <v>41809</v>
      </c>
      <c r="C179" s="39">
        <v>67.460999999999999</v>
      </c>
      <c r="D179" s="40">
        <v>0.504</v>
      </c>
      <c r="E179" s="40">
        <v>162.68</v>
      </c>
      <c r="F179" s="40">
        <v>75.834000000000003</v>
      </c>
      <c r="G179" s="40">
        <v>4.26</v>
      </c>
      <c r="H179" s="40">
        <v>70.286000000000001</v>
      </c>
      <c r="I179" s="40">
        <v>0</v>
      </c>
      <c r="J179" s="40">
        <v>0</v>
      </c>
      <c r="K179" s="40">
        <v>27.772799999998753</v>
      </c>
      <c r="L179" s="42">
        <f t="shared" si="5"/>
        <v>408.7977999999988</v>
      </c>
      <c r="N179" s="66">
        <v>20.25</v>
      </c>
    </row>
    <row r="180" spans="1:15" x14ac:dyDescent="0.2">
      <c r="A180" s="4">
        <f t="shared" si="4"/>
        <v>6</v>
      </c>
      <c r="B180" s="35">
        <v>41810</v>
      </c>
      <c r="C180" s="39">
        <v>66.069999999999993</v>
      </c>
      <c r="D180" s="40">
        <v>2.637</v>
      </c>
      <c r="E180" s="40">
        <v>170.67400000000001</v>
      </c>
      <c r="F180" s="40">
        <v>57.517000000000003</v>
      </c>
      <c r="G180" s="40">
        <v>12.326000000000001</v>
      </c>
      <c r="H180" s="40">
        <v>80.122</v>
      </c>
      <c r="I180" s="40">
        <v>0</v>
      </c>
      <c r="J180" s="40">
        <v>0</v>
      </c>
      <c r="K180" s="40">
        <v>25.87200000000048</v>
      </c>
      <c r="L180" s="42">
        <f t="shared" si="5"/>
        <v>415.21800000000053</v>
      </c>
      <c r="N180" s="66">
        <v>20.25</v>
      </c>
    </row>
    <row r="181" spans="1:15" x14ac:dyDescent="0.2">
      <c r="A181" s="4">
        <f t="shared" si="4"/>
        <v>6</v>
      </c>
      <c r="B181" s="35">
        <v>41811</v>
      </c>
      <c r="C181" s="39">
        <v>52.174999999999997</v>
      </c>
      <c r="D181" s="40">
        <v>0</v>
      </c>
      <c r="E181" s="40">
        <v>165.64</v>
      </c>
      <c r="F181" s="40">
        <v>23.684999999999999</v>
      </c>
      <c r="G181" s="40">
        <v>8.7810000000000006</v>
      </c>
      <c r="H181" s="40">
        <v>122.985</v>
      </c>
      <c r="I181" s="40">
        <v>0.16</v>
      </c>
      <c r="J181" s="40">
        <v>0</v>
      </c>
      <c r="K181" s="40">
        <v>22.651199999999807</v>
      </c>
      <c r="L181" s="42">
        <f t="shared" si="5"/>
        <v>396.07719999999983</v>
      </c>
      <c r="N181" s="66">
        <v>19.75</v>
      </c>
    </row>
    <row r="182" spans="1:15" x14ac:dyDescent="0.2">
      <c r="A182" s="4">
        <f t="shared" si="4"/>
        <v>6</v>
      </c>
      <c r="B182" s="35">
        <v>41812</v>
      </c>
      <c r="C182" s="39">
        <v>29.367999999999999</v>
      </c>
      <c r="D182" s="40">
        <v>2.6120000000000001</v>
      </c>
      <c r="E182" s="40">
        <v>143.57900000000001</v>
      </c>
      <c r="F182" s="40">
        <v>21.818000000000001</v>
      </c>
      <c r="G182" s="40">
        <v>0</v>
      </c>
      <c r="H182" s="40">
        <v>150.33099999999999</v>
      </c>
      <c r="I182" s="40">
        <v>0</v>
      </c>
      <c r="J182" s="40">
        <v>0</v>
      </c>
      <c r="K182" s="40">
        <v>25.132799999998753</v>
      </c>
      <c r="L182" s="42">
        <f t="shared" si="5"/>
        <v>372.84079999999869</v>
      </c>
      <c r="N182" s="66">
        <v>19.149999999999999</v>
      </c>
    </row>
    <row r="183" spans="1:15" x14ac:dyDescent="0.2">
      <c r="A183" s="4">
        <f t="shared" si="4"/>
        <v>6</v>
      </c>
      <c r="B183" s="35">
        <v>41813</v>
      </c>
      <c r="C183" s="39">
        <v>49.03</v>
      </c>
      <c r="D183" s="40">
        <v>30.931999999999999</v>
      </c>
      <c r="E183" s="40">
        <v>157.142</v>
      </c>
      <c r="F183" s="40">
        <v>27.513000000000002</v>
      </c>
      <c r="G183" s="40">
        <v>8.641</v>
      </c>
      <c r="H183" s="40">
        <v>110.416</v>
      </c>
      <c r="I183" s="40">
        <v>0</v>
      </c>
      <c r="J183" s="40">
        <v>0</v>
      </c>
      <c r="K183" s="40">
        <v>27.0336</v>
      </c>
      <c r="L183" s="42">
        <f t="shared" si="5"/>
        <v>410.70759999999996</v>
      </c>
      <c r="N183" s="66">
        <v>20.75</v>
      </c>
    </row>
    <row r="184" spans="1:15" x14ac:dyDescent="0.2">
      <c r="A184" s="4">
        <f t="shared" si="4"/>
        <v>6</v>
      </c>
      <c r="B184" s="35">
        <v>41814</v>
      </c>
      <c r="C184" s="39">
        <v>23.274999999999999</v>
      </c>
      <c r="D184" s="40">
        <v>24.53</v>
      </c>
      <c r="E184" s="40">
        <v>182.12700000000001</v>
      </c>
      <c r="F184" s="40">
        <v>35.441000000000003</v>
      </c>
      <c r="G184" s="40">
        <v>4.0999999999999996</v>
      </c>
      <c r="H184" s="40">
        <v>122.687</v>
      </c>
      <c r="I184" s="40">
        <v>0</v>
      </c>
      <c r="J184" s="40">
        <v>0</v>
      </c>
      <c r="K184" s="40">
        <v>33.316800000000001</v>
      </c>
      <c r="L184" s="42">
        <f t="shared" si="5"/>
        <v>425.47680000000008</v>
      </c>
      <c r="N184" s="66">
        <v>20.149999999999999</v>
      </c>
    </row>
    <row r="185" spans="1:15" x14ac:dyDescent="0.2">
      <c r="A185" s="4">
        <f t="shared" si="4"/>
        <v>6</v>
      </c>
      <c r="B185" s="35">
        <v>41815</v>
      </c>
      <c r="C185" s="39">
        <v>28.039000000000001</v>
      </c>
      <c r="D185" s="40">
        <v>26.052</v>
      </c>
      <c r="E185" s="40">
        <v>175.85300000000001</v>
      </c>
      <c r="F185" s="40">
        <v>16.111000000000001</v>
      </c>
      <c r="G185" s="40">
        <v>13.031000000000001</v>
      </c>
      <c r="H185" s="40">
        <v>100.15300000000001</v>
      </c>
      <c r="I185" s="40">
        <v>0</v>
      </c>
      <c r="J185" s="40">
        <v>0</v>
      </c>
      <c r="K185" s="40">
        <v>38.385599999999997</v>
      </c>
      <c r="L185" s="42">
        <f t="shared" si="5"/>
        <v>397.62460000000004</v>
      </c>
      <c r="N185" s="66">
        <v>20.65</v>
      </c>
    </row>
    <row r="186" spans="1:15" x14ac:dyDescent="0.2">
      <c r="A186" s="4">
        <f t="shared" si="4"/>
        <v>6</v>
      </c>
      <c r="B186" s="35">
        <v>41816</v>
      </c>
      <c r="C186" s="39">
        <v>17.173999999999999</v>
      </c>
      <c r="D186" s="40">
        <v>36.640999999999998</v>
      </c>
      <c r="E186" s="40">
        <v>161.38800000000001</v>
      </c>
      <c r="F186" s="40">
        <v>26.92</v>
      </c>
      <c r="G186" s="40">
        <v>10.558</v>
      </c>
      <c r="H186" s="40">
        <v>125.652</v>
      </c>
      <c r="I186" s="40">
        <v>0</v>
      </c>
      <c r="J186" s="40">
        <v>0</v>
      </c>
      <c r="K186" s="40">
        <v>42.768000000000001</v>
      </c>
      <c r="L186" s="42">
        <f t="shared" si="5"/>
        <v>421.101</v>
      </c>
      <c r="N186" s="66">
        <v>20.55</v>
      </c>
    </row>
    <row r="187" spans="1:15" x14ac:dyDescent="0.2">
      <c r="A187" s="4">
        <f t="shared" si="4"/>
        <v>6</v>
      </c>
      <c r="B187" s="35">
        <v>41817</v>
      </c>
      <c r="C187" s="39">
        <v>18.646999999999998</v>
      </c>
      <c r="D187" s="40">
        <v>34.018000000000001</v>
      </c>
      <c r="E187" s="40">
        <v>159.65100000000001</v>
      </c>
      <c r="F187" s="40">
        <v>11.016</v>
      </c>
      <c r="G187" s="40">
        <v>1.8280000000000001</v>
      </c>
      <c r="H187" s="40">
        <v>151.21700000000001</v>
      </c>
      <c r="I187" s="40">
        <v>0</v>
      </c>
      <c r="J187" s="40">
        <v>0</v>
      </c>
      <c r="K187" s="40">
        <v>40.233599999999996</v>
      </c>
      <c r="L187" s="42">
        <f t="shared" si="5"/>
        <v>416.61059999999998</v>
      </c>
      <c r="N187" s="66">
        <v>20.65</v>
      </c>
    </row>
    <row r="188" spans="1:15" x14ac:dyDescent="0.2">
      <c r="A188" s="4">
        <f t="shared" si="4"/>
        <v>6</v>
      </c>
      <c r="B188" s="35">
        <v>41818</v>
      </c>
      <c r="C188" s="39">
        <v>14.843999999999999</v>
      </c>
      <c r="D188" s="40">
        <v>19.722999999999999</v>
      </c>
      <c r="E188" s="40">
        <v>146.143</v>
      </c>
      <c r="F188" s="40">
        <v>7.0780000000000003</v>
      </c>
      <c r="G188" s="40">
        <v>0</v>
      </c>
      <c r="H188" s="40">
        <v>149.49199999999999</v>
      </c>
      <c r="I188" s="40">
        <v>0</v>
      </c>
      <c r="J188" s="40">
        <v>0</v>
      </c>
      <c r="K188" s="40">
        <v>40.708800000000195</v>
      </c>
      <c r="L188" s="42">
        <f t="shared" si="5"/>
        <v>377.9888000000002</v>
      </c>
      <c r="N188" s="66">
        <v>18.649999999999999</v>
      </c>
    </row>
    <row r="189" spans="1:15" x14ac:dyDescent="0.2">
      <c r="A189" s="4">
        <f t="shared" si="4"/>
        <v>6</v>
      </c>
      <c r="B189" s="35">
        <v>41819</v>
      </c>
      <c r="C189" s="39">
        <v>22.021999999999998</v>
      </c>
      <c r="D189" s="40">
        <v>13.499000000000001</v>
      </c>
      <c r="E189" s="40">
        <v>129.14699999999999</v>
      </c>
      <c r="F189" s="40">
        <v>2.3559999999999999</v>
      </c>
      <c r="G189" s="40">
        <v>0</v>
      </c>
      <c r="H189" s="40">
        <v>134.625</v>
      </c>
      <c r="I189" s="40">
        <v>0</v>
      </c>
      <c r="J189" s="40">
        <v>0</v>
      </c>
      <c r="K189" s="40">
        <v>32.894400000000097</v>
      </c>
      <c r="L189" s="42">
        <f t="shared" si="5"/>
        <v>334.54340000000008</v>
      </c>
      <c r="N189" s="66">
        <v>18.45</v>
      </c>
    </row>
    <row r="190" spans="1:15" x14ac:dyDescent="0.2">
      <c r="A190" s="4">
        <f t="shared" si="4"/>
        <v>6</v>
      </c>
      <c r="B190" s="35">
        <v>41820</v>
      </c>
      <c r="C190" s="39">
        <v>34.057000000000002</v>
      </c>
      <c r="D190" s="40">
        <v>5.9749999999999996</v>
      </c>
      <c r="E190" s="40">
        <v>171.85599999999999</v>
      </c>
      <c r="F190" s="40">
        <v>35.505000000000003</v>
      </c>
      <c r="G190" s="40">
        <v>0.19700000000000001</v>
      </c>
      <c r="H190" s="40">
        <v>128.203</v>
      </c>
      <c r="I190" s="40">
        <v>0</v>
      </c>
      <c r="J190" s="40">
        <v>0</v>
      </c>
      <c r="K190" s="40">
        <v>45.091199999999809</v>
      </c>
      <c r="L190" s="42">
        <f>+SUM(C190:K190)</f>
        <v>420.88419999999979</v>
      </c>
      <c r="N190" s="66">
        <v>21.3</v>
      </c>
    </row>
    <row r="191" spans="1:15" x14ac:dyDescent="0.2">
      <c r="A191" s="4">
        <f t="shared" si="4"/>
        <v>7</v>
      </c>
      <c r="B191" s="35">
        <v>41821</v>
      </c>
      <c r="C191" s="39">
        <v>31.803000000000001</v>
      </c>
      <c r="D191" s="40">
        <v>6.6550000000000002</v>
      </c>
      <c r="E191" s="40">
        <v>177.04400000000001</v>
      </c>
      <c r="F191" s="40">
        <v>10.318</v>
      </c>
      <c r="G191" s="40">
        <v>3.742</v>
      </c>
      <c r="H191" s="40">
        <v>150.75</v>
      </c>
      <c r="I191" s="40">
        <v>0</v>
      </c>
      <c r="J191" s="40">
        <v>0</v>
      </c>
      <c r="K191" s="40">
        <v>44.985599999999906</v>
      </c>
      <c r="L191" s="42">
        <f t="shared" si="5"/>
        <v>425.29759999999993</v>
      </c>
      <c r="N191" s="56">
        <v>20.85</v>
      </c>
      <c r="O191" s="5"/>
    </row>
    <row r="192" spans="1:15" x14ac:dyDescent="0.2">
      <c r="A192" s="4">
        <f t="shared" si="4"/>
        <v>7</v>
      </c>
      <c r="B192" s="35">
        <v>41822</v>
      </c>
      <c r="C192" s="39">
        <v>30.846</v>
      </c>
      <c r="D192" s="40">
        <v>4.4370000000000003</v>
      </c>
      <c r="E192" s="40">
        <v>187.149</v>
      </c>
      <c r="F192" s="40">
        <v>18.023</v>
      </c>
      <c r="G192" s="40">
        <v>2.8769999999999998</v>
      </c>
      <c r="H192" s="40">
        <v>136.30799999999999</v>
      </c>
      <c r="I192" s="40">
        <v>0</v>
      </c>
      <c r="J192" s="40">
        <v>0</v>
      </c>
      <c r="K192" s="40">
        <v>46.675200000000771</v>
      </c>
      <c r="L192" s="42">
        <f t="shared" si="5"/>
        <v>426.31520000000074</v>
      </c>
      <c r="N192" s="56">
        <v>21.15</v>
      </c>
      <c r="O192" s="5"/>
    </row>
    <row r="193" spans="1:15" x14ac:dyDescent="0.2">
      <c r="A193" s="4">
        <f t="shared" si="4"/>
        <v>7</v>
      </c>
      <c r="B193" s="35">
        <v>41823</v>
      </c>
      <c r="C193" s="39">
        <v>36.200000000000003</v>
      </c>
      <c r="D193" s="40">
        <v>7.9390000000000001</v>
      </c>
      <c r="E193" s="40">
        <v>187.22300000000001</v>
      </c>
      <c r="F193" s="40">
        <v>49.49</v>
      </c>
      <c r="G193" s="40">
        <v>0</v>
      </c>
      <c r="H193" s="40">
        <v>103.246</v>
      </c>
      <c r="I193" s="40">
        <v>0</v>
      </c>
      <c r="J193" s="40">
        <v>0</v>
      </c>
      <c r="K193" s="40">
        <v>45.302399999999615</v>
      </c>
      <c r="L193" s="42">
        <f t="shared" si="5"/>
        <v>429.40039999999965</v>
      </c>
      <c r="N193" s="56">
        <v>21.3</v>
      </c>
      <c r="O193" s="5"/>
    </row>
    <row r="194" spans="1:15" x14ac:dyDescent="0.2">
      <c r="A194" s="4">
        <f t="shared" si="4"/>
        <v>7</v>
      </c>
      <c r="B194" s="35">
        <v>41824</v>
      </c>
      <c r="C194" s="39">
        <v>34.835999999999999</v>
      </c>
      <c r="D194" s="40">
        <v>6.085</v>
      </c>
      <c r="E194" s="40">
        <v>197.071</v>
      </c>
      <c r="F194" s="40">
        <v>36.725999999999999</v>
      </c>
      <c r="G194" s="40">
        <v>7.3730000000000002</v>
      </c>
      <c r="H194" s="40">
        <v>97.263000000000005</v>
      </c>
      <c r="I194" s="40">
        <v>0</v>
      </c>
      <c r="J194" s="40">
        <v>0</v>
      </c>
      <c r="K194" s="40">
        <v>42.71520000000077</v>
      </c>
      <c r="L194" s="42">
        <f t="shared" si="5"/>
        <v>422.06920000000071</v>
      </c>
      <c r="N194" s="56">
        <v>20.65</v>
      </c>
      <c r="O194" s="5"/>
    </row>
    <row r="195" spans="1:15" x14ac:dyDescent="0.2">
      <c r="A195" s="4">
        <f t="shared" si="4"/>
        <v>7</v>
      </c>
      <c r="B195" s="35">
        <v>41825</v>
      </c>
      <c r="C195" s="39">
        <v>15.763</v>
      </c>
      <c r="D195" s="40">
        <v>36.859000000000002</v>
      </c>
      <c r="E195" s="40">
        <v>178.48699999999999</v>
      </c>
      <c r="F195" s="40">
        <v>58.244999999999997</v>
      </c>
      <c r="G195" s="40">
        <v>15.154999999999999</v>
      </c>
      <c r="H195" s="40">
        <v>54.558999999999997</v>
      </c>
      <c r="I195" s="40">
        <v>0</v>
      </c>
      <c r="J195" s="40">
        <v>0</v>
      </c>
      <c r="K195" s="40">
        <v>40.127999999999517</v>
      </c>
      <c r="L195" s="42">
        <f t="shared" si="5"/>
        <v>399.19599999999951</v>
      </c>
      <c r="N195" s="56">
        <v>18.649999999999999</v>
      </c>
      <c r="O195" s="5"/>
    </row>
    <row r="196" spans="1:15" x14ac:dyDescent="0.2">
      <c r="A196" s="4">
        <f t="shared" si="4"/>
        <v>7</v>
      </c>
      <c r="B196" s="35">
        <v>41826</v>
      </c>
      <c r="C196" s="39">
        <v>19.472999999999999</v>
      </c>
      <c r="D196" s="40">
        <v>35.69</v>
      </c>
      <c r="E196" s="40">
        <v>132.941</v>
      </c>
      <c r="F196" s="40">
        <v>16.196000000000002</v>
      </c>
      <c r="G196" s="40">
        <v>13.304</v>
      </c>
      <c r="H196" s="40">
        <v>105.85599999999999</v>
      </c>
      <c r="I196" s="40">
        <v>0</v>
      </c>
      <c r="J196" s="40">
        <v>0</v>
      </c>
      <c r="K196" s="40">
        <v>40.022399999999614</v>
      </c>
      <c r="L196" s="42">
        <f t="shared" si="5"/>
        <v>363.48239999999959</v>
      </c>
      <c r="N196" s="56">
        <v>19.7</v>
      </c>
      <c r="O196" s="5"/>
    </row>
    <row r="197" spans="1:15" x14ac:dyDescent="0.2">
      <c r="A197" s="4">
        <f t="shared" si="4"/>
        <v>7</v>
      </c>
      <c r="B197" s="35">
        <v>41827</v>
      </c>
      <c r="C197" s="39">
        <v>37.122</v>
      </c>
      <c r="D197" s="40">
        <v>32.246000000000002</v>
      </c>
      <c r="E197" s="40">
        <v>155.36099999999999</v>
      </c>
      <c r="F197" s="40">
        <v>33.311</v>
      </c>
      <c r="G197" s="40">
        <v>9.5050000000000008</v>
      </c>
      <c r="H197" s="40">
        <v>109.087</v>
      </c>
      <c r="I197" s="40">
        <v>0</v>
      </c>
      <c r="J197" s="40">
        <v>0</v>
      </c>
      <c r="K197" s="40">
        <v>35.3232</v>
      </c>
      <c r="L197" s="42">
        <f t="shared" si="5"/>
        <v>411.95519999999993</v>
      </c>
      <c r="N197" s="56">
        <v>20.55</v>
      </c>
      <c r="O197" s="5"/>
    </row>
    <row r="198" spans="1:15" x14ac:dyDescent="0.2">
      <c r="A198" s="4">
        <f t="shared" si="4"/>
        <v>7</v>
      </c>
      <c r="B198" s="35">
        <v>41828</v>
      </c>
      <c r="C198" s="39">
        <v>42.64</v>
      </c>
      <c r="D198" s="40">
        <v>4.0309999999999997</v>
      </c>
      <c r="E198" s="40">
        <v>189.24299999999999</v>
      </c>
      <c r="F198" s="40">
        <v>69.305000000000007</v>
      </c>
      <c r="G198" s="40">
        <v>2.5470000000000002</v>
      </c>
      <c r="H198" s="40">
        <v>76.197999999999993</v>
      </c>
      <c r="I198" s="40">
        <v>0</v>
      </c>
      <c r="J198" s="40">
        <v>0</v>
      </c>
      <c r="K198" s="40">
        <v>37.276800000000001</v>
      </c>
      <c r="L198" s="42">
        <f t="shared" si="5"/>
        <v>421.24079999999998</v>
      </c>
      <c r="N198" s="56">
        <v>21.35</v>
      </c>
      <c r="O198" s="5"/>
    </row>
    <row r="199" spans="1:15" x14ac:dyDescent="0.2">
      <c r="A199" s="4">
        <f t="shared" si="4"/>
        <v>7</v>
      </c>
      <c r="B199" s="35">
        <v>41829</v>
      </c>
      <c r="C199" s="39">
        <v>60.396999999999998</v>
      </c>
      <c r="D199" s="40">
        <v>0</v>
      </c>
      <c r="E199" s="40">
        <v>184.084</v>
      </c>
      <c r="F199" s="40">
        <v>81.656999999999996</v>
      </c>
      <c r="G199" s="40">
        <v>7.4999999999999997E-2</v>
      </c>
      <c r="H199" s="40">
        <v>54.667999999999999</v>
      </c>
      <c r="I199" s="40">
        <v>0</v>
      </c>
      <c r="J199" s="40">
        <v>0</v>
      </c>
      <c r="K199" s="40">
        <v>34.108800000000002</v>
      </c>
      <c r="L199" s="42">
        <f t="shared" si="5"/>
        <v>414.98979999999995</v>
      </c>
      <c r="N199" s="56">
        <v>21.15</v>
      </c>
      <c r="O199" s="5"/>
    </row>
    <row r="200" spans="1:15" x14ac:dyDescent="0.2">
      <c r="A200" s="4">
        <f t="shared" si="4"/>
        <v>7</v>
      </c>
      <c r="B200" s="35">
        <v>41830</v>
      </c>
      <c r="C200" s="39">
        <v>45.268999999999998</v>
      </c>
      <c r="D200" s="40">
        <v>0</v>
      </c>
      <c r="E200" s="40">
        <v>198.565</v>
      </c>
      <c r="F200" s="40">
        <v>97.218999999999994</v>
      </c>
      <c r="G200" s="40">
        <v>5.4080000000000004</v>
      </c>
      <c r="H200" s="40">
        <v>47.780999999999999</v>
      </c>
      <c r="I200" s="40">
        <v>0</v>
      </c>
      <c r="J200" s="40">
        <v>0</v>
      </c>
      <c r="K200" s="40">
        <v>27.825599999999998</v>
      </c>
      <c r="L200" s="42">
        <f t="shared" si="5"/>
        <v>422.06760000000003</v>
      </c>
      <c r="N200" s="56">
        <v>21.65</v>
      </c>
      <c r="O200" s="5"/>
    </row>
    <row r="201" spans="1:15" x14ac:dyDescent="0.2">
      <c r="A201" s="4">
        <f t="shared" si="4"/>
        <v>7</v>
      </c>
      <c r="B201" s="35">
        <v>41831</v>
      </c>
      <c r="C201" s="39">
        <v>49.133000000000003</v>
      </c>
      <c r="D201" s="40">
        <v>0.63</v>
      </c>
      <c r="E201" s="40">
        <v>199.93</v>
      </c>
      <c r="F201" s="40">
        <v>98.087999999999994</v>
      </c>
      <c r="G201" s="40">
        <v>6.7220000000000004</v>
      </c>
      <c r="H201" s="40">
        <v>38.924999999999997</v>
      </c>
      <c r="I201" s="40">
        <v>0</v>
      </c>
      <c r="J201" s="40">
        <v>0</v>
      </c>
      <c r="K201" s="40">
        <v>26.347200000000001</v>
      </c>
      <c r="L201" s="42">
        <f t="shared" si="5"/>
        <v>419.77519999999998</v>
      </c>
      <c r="N201" s="56">
        <v>21.9</v>
      </c>
      <c r="O201" s="5"/>
    </row>
    <row r="202" spans="1:15" x14ac:dyDescent="0.2">
      <c r="A202" s="4">
        <f t="shared" ref="A202:A265" si="6">+IF(ISBLANK($B202),"",MONTH($B202))</f>
        <v>7</v>
      </c>
      <c r="B202" s="35">
        <v>41832</v>
      </c>
      <c r="C202" s="39">
        <v>21.933</v>
      </c>
      <c r="D202" s="40">
        <v>1.456</v>
      </c>
      <c r="E202" s="40">
        <v>195.542</v>
      </c>
      <c r="F202" s="40">
        <v>86.563000000000002</v>
      </c>
      <c r="G202" s="40">
        <v>10.518000000000001</v>
      </c>
      <c r="H202" s="40">
        <v>46.798999999999999</v>
      </c>
      <c r="I202" s="40">
        <v>0</v>
      </c>
      <c r="J202" s="40">
        <v>0</v>
      </c>
      <c r="K202" s="40">
        <v>25.396799999999999</v>
      </c>
      <c r="L202" s="42">
        <f t="shared" ref="L202:L265" si="7">+SUM(C202:K202)</f>
        <v>388.20780000000002</v>
      </c>
      <c r="N202" s="56">
        <v>18.600000000000001</v>
      </c>
      <c r="O202" s="5"/>
    </row>
    <row r="203" spans="1:15" x14ac:dyDescent="0.2">
      <c r="A203" s="4">
        <f t="shared" si="6"/>
        <v>7</v>
      </c>
      <c r="B203" s="35">
        <v>41833</v>
      </c>
      <c r="C203" s="39">
        <v>20.416</v>
      </c>
      <c r="D203" s="40">
        <v>0</v>
      </c>
      <c r="E203" s="40">
        <v>190.18299999999999</v>
      </c>
      <c r="F203" s="40">
        <v>43.12</v>
      </c>
      <c r="G203" s="40">
        <v>1.1850000000000001</v>
      </c>
      <c r="H203" s="40">
        <v>66.236999999999995</v>
      </c>
      <c r="I203" s="40">
        <v>0</v>
      </c>
      <c r="J203" s="40">
        <v>0</v>
      </c>
      <c r="K203" s="40">
        <v>25.132799999998753</v>
      </c>
      <c r="L203" s="42">
        <f t="shared" si="7"/>
        <v>346.27379999999869</v>
      </c>
      <c r="N203" s="56">
        <v>18.600000000000001</v>
      </c>
      <c r="O203" s="5"/>
    </row>
    <row r="204" spans="1:15" x14ac:dyDescent="0.2">
      <c r="A204" s="4">
        <f t="shared" si="6"/>
        <v>7</v>
      </c>
      <c r="B204" s="35">
        <v>41834</v>
      </c>
      <c r="C204" s="39">
        <v>43.384</v>
      </c>
      <c r="D204" s="40">
        <v>0</v>
      </c>
      <c r="E204" s="40">
        <v>202.46</v>
      </c>
      <c r="F204" s="40">
        <v>68.043000000000006</v>
      </c>
      <c r="G204" s="40">
        <v>1.7410000000000001</v>
      </c>
      <c r="H204" s="40">
        <v>68.334000000000003</v>
      </c>
      <c r="I204" s="40">
        <v>0</v>
      </c>
      <c r="J204" s="40">
        <v>0</v>
      </c>
      <c r="K204" s="40">
        <v>24.552000000000479</v>
      </c>
      <c r="L204" s="42">
        <f t="shared" si="7"/>
        <v>408.51400000000046</v>
      </c>
      <c r="N204" s="56">
        <v>20.8</v>
      </c>
      <c r="O204" s="5"/>
    </row>
    <row r="205" spans="1:15" x14ac:dyDescent="0.2">
      <c r="A205" s="4">
        <f t="shared" si="6"/>
        <v>7</v>
      </c>
      <c r="B205" s="35">
        <v>41835</v>
      </c>
      <c r="C205" s="39">
        <v>38.781999999999996</v>
      </c>
      <c r="D205" s="40">
        <v>12.387</v>
      </c>
      <c r="E205" s="40">
        <v>185.27799999999999</v>
      </c>
      <c r="F205" s="40">
        <v>75.433000000000007</v>
      </c>
      <c r="G205" s="40">
        <v>0</v>
      </c>
      <c r="H205" s="40">
        <v>70.947000000000003</v>
      </c>
      <c r="I205" s="40">
        <v>0</v>
      </c>
      <c r="J205" s="40">
        <v>0</v>
      </c>
      <c r="K205" s="40">
        <v>24.868800000000192</v>
      </c>
      <c r="L205" s="42">
        <f t="shared" si="7"/>
        <v>407.69580000000019</v>
      </c>
      <c r="N205" s="56">
        <v>20.95</v>
      </c>
      <c r="O205" s="5"/>
    </row>
    <row r="206" spans="1:15" x14ac:dyDescent="0.2">
      <c r="A206" s="4">
        <f t="shared" si="6"/>
        <v>7</v>
      </c>
      <c r="B206" s="35">
        <v>41836</v>
      </c>
      <c r="C206" s="39">
        <v>20.774999999999999</v>
      </c>
      <c r="D206" s="40">
        <v>14.63</v>
      </c>
      <c r="E206" s="40">
        <v>167.40199999999999</v>
      </c>
      <c r="F206" s="40">
        <v>56.988</v>
      </c>
      <c r="G206" s="40">
        <v>0.188</v>
      </c>
      <c r="H206" s="40">
        <v>70.200999999999993</v>
      </c>
      <c r="I206" s="40">
        <v>0</v>
      </c>
      <c r="J206" s="40">
        <v>0</v>
      </c>
      <c r="K206" s="40">
        <v>24.446400000000576</v>
      </c>
      <c r="L206" s="42">
        <f t="shared" si="7"/>
        <v>354.63040000000052</v>
      </c>
      <c r="N206" s="56">
        <v>17.95</v>
      </c>
      <c r="O206" s="5"/>
    </row>
    <row r="207" spans="1:15" x14ac:dyDescent="0.2">
      <c r="A207" s="4">
        <f t="shared" si="6"/>
        <v>7</v>
      </c>
      <c r="B207" s="35">
        <v>41837</v>
      </c>
      <c r="C207" s="39">
        <v>43.027000000000001</v>
      </c>
      <c r="D207" s="40">
        <v>8.3510000000000009</v>
      </c>
      <c r="E207" s="40">
        <v>177.97300000000001</v>
      </c>
      <c r="F207" s="40">
        <v>76.341999999999999</v>
      </c>
      <c r="G207" s="40">
        <v>5.66</v>
      </c>
      <c r="H207" s="40">
        <v>76.334000000000003</v>
      </c>
      <c r="I207" s="40">
        <v>0</v>
      </c>
      <c r="J207" s="40">
        <v>0</v>
      </c>
      <c r="K207" s="40">
        <v>25.08</v>
      </c>
      <c r="L207" s="42">
        <f t="shared" si="7"/>
        <v>412.767</v>
      </c>
      <c r="N207" s="56">
        <v>20.149999999999999</v>
      </c>
      <c r="O207" s="5"/>
    </row>
    <row r="208" spans="1:15" x14ac:dyDescent="0.2">
      <c r="A208" s="4">
        <f t="shared" si="6"/>
        <v>7</v>
      </c>
      <c r="B208" s="35">
        <v>41838</v>
      </c>
      <c r="C208" s="39">
        <v>42.530999999999999</v>
      </c>
      <c r="D208" s="40">
        <v>31.928999999999998</v>
      </c>
      <c r="E208" s="40">
        <v>161.84700000000001</v>
      </c>
      <c r="F208" s="40">
        <v>46.03</v>
      </c>
      <c r="G208" s="40">
        <v>3.33</v>
      </c>
      <c r="H208" s="40">
        <v>102.24299999999999</v>
      </c>
      <c r="I208" s="40">
        <v>0</v>
      </c>
      <c r="J208" s="40">
        <v>0</v>
      </c>
      <c r="K208" s="40">
        <v>25.238400000000002</v>
      </c>
      <c r="L208" s="42">
        <f t="shared" si="7"/>
        <v>413.14839999999998</v>
      </c>
      <c r="N208" s="56">
        <v>21.05</v>
      </c>
      <c r="O208" s="5"/>
    </row>
    <row r="209" spans="1:15" x14ac:dyDescent="0.2">
      <c r="A209" s="4">
        <f t="shared" si="6"/>
        <v>7</v>
      </c>
      <c r="B209" s="35">
        <v>41839</v>
      </c>
      <c r="C209" s="39">
        <v>17.765000000000001</v>
      </c>
      <c r="D209" s="40">
        <v>12.722</v>
      </c>
      <c r="E209" s="40">
        <v>166.56800000000001</v>
      </c>
      <c r="F209" s="40">
        <v>28.135999999999999</v>
      </c>
      <c r="G209" s="40">
        <v>0</v>
      </c>
      <c r="H209" s="40">
        <v>130.14500000000001</v>
      </c>
      <c r="I209" s="40">
        <v>0</v>
      </c>
      <c r="J209" s="40">
        <v>0</v>
      </c>
      <c r="K209" s="40">
        <v>25.1328</v>
      </c>
      <c r="L209" s="42">
        <f t="shared" si="7"/>
        <v>380.46879999999999</v>
      </c>
      <c r="N209" s="56">
        <v>18.8</v>
      </c>
      <c r="O209" s="5"/>
    </row>
    <row r="210" spans="1:15" x14ac:dyDescent="0.2">
      <c r="A210" s="4">
        <f t="shared" si="6"/>
        <v>7</v>
      </c>
      <c r="B210" s="35">
        <v>41840</v>
      </c>
      <c r="C210" s="39">
        <v>6.4720000000000004</v>
      </c>
      <c r="D210" s="40">
        <v>18.169</v>
      </c>
      <c r="E210" s="40">
        <v>157.31800000000001</v>
      </c>
      <c r="F210" s="40">
        <v>49.152000000000001</v>
      </c>
      <c r="G210" s="40">
        <v>1.3520000000000001</v>
      </c>
      <c r="H210" s="40">
        <v>76.673000000000002</v>
      </c>
      <c r="I210" s="40">
        <v>0</v>
      </c>
      <c r="J210" s="40">
        <v>0</v>
      </c>
      <c r="K210" s="40">
        <v>34.372800000000005</v>
      </c>
      <c r="L210" s="42">
        <f t="shared" si="7"/>
        <v>343.50879999999995</v>
      </c>
      <c r="N210" s="56">
        <v>18.3</v>
      </c>
      <c r="O210" s="5"/>
    </row>
    <row r="211" spans="1:15" x14ac:dyDescent="0.2">
      <c r="A211" s="4">
        <f t="shared" si="6"/>
        <v>7</v>
      </c>
      <c r="B211" s="35">
        <v>41841</v>
      </c>
      <c r="C211" s="39">
        <v>32.856999999999999</v>
      </c>
      <c r="D211" s="40">
        <v>9.9930000000000003</v>
      </c>
      <c r="E211" s="40">
        <v>162.274</v>
      </c>
      <c r="F211" s="40">
        <v>14.923</v>
      </c>
      <c r="G211" s="40">
        <v>0</v>
      </c>
      <c r="H211" s="40">
        <v>142.37</v>
      </c>
      <c r="I211" s="40">
        <v>0</v>
      </c>
      <c r="J211" s="40">
        <v>0</v>
      </c>
      <c r="K211" s="40">
        <v>43.665599999999998</v>
      </c>
      <c r="L211" s="42">
        <f t="shared" si="7"/>
        <v>406.08260000000001</v>
      </c>
      <c r="N211" s="56">
        <v>20.399999999999999</v>
      </c>
      <c r="O211" s="5"/>
    </row>
    <row r="212" spans="1:15" x14ac:dyDescent="0.2">
      <c r="A212" s="4">
        <f t="shared" si="6"/>
        <v>7</v>
      </c>
      <c r="B212" s="35">
        <v>41842</v>
      </c>
      <c r="C212" s="39">
        <v>19.809000000000001</v>
      </c>
      <c r="D212" s="40">
        <v>33.442999999999998</v>
      </c>
      <c r="E212" s="40">
        <v>153.89099999999999</v>
      </c>
      <c r="F212" s="40">
        <v>24.164999999999999</v>
      </c>
      <c r="G212" s="40">
        <v>0</v>
      </c>
      <c r="H212" s="40">
        <v>131.36799999999999</v>
      </c>
      <c r="I212" s="40">
        <v>0</v>
      </c>
      <c r="J212" s="40">
        <v>0</v>
      </c>
      <c r="K212" s="40">
        <v>48.4176</v>
      </c>
      <c r="L212" s="42">
        <f t="shared" si="7"/>
        <v>411.09359999999992</v>
      </c>
      <c r="N212" s="56">
        <v>20.6</v>
      </c>
      <c r="O212" s="5"/>
    </row>
    <row r="213" spans="1:15" x14ac:dyDescent="0.2">
      <c r="A213" s="4">
        <f t="shared" si="6"/>
        <v>7</v>
      </c>
      <c r="B213" s="35">
        <v>41843</v>
      </c>
      <c r="C213" s="39">
        <v>19.872</v>
      </c>
      <c r="D213" s="40">
        <v>41.374000000000002</v>
      </c>
      <c r="E213" s="40">
        <v>146.80000000000001</v>
      </c>
      <c r="F213" s="40">
        <v>36.189</v>
      </c>
      <c r="G213" s="40">
        <v>6.23</v>
      </c>
      <c r="H213" s="40">
        <v>116.914</v>
      </c>
      <c r="I213" s="40">
        <v>0</v>
      </c>
      <c r="J213" s="40">
        <v>0</v>
      </c>
      <c r="K213" s="40">
        <v>47.52</v>
      </c>
      <c r="L213" s="42">
        <f t="shared" si="7"/>
        <v>414.899</v>
      </c>
      <c r="N213" s="56">
        <v>20.9</v>
      </c>
      <c r="O213" s="5"/>
    </row>
    <row r="214" spans="1:15" x14ac:dyDescent="0.2">
      <c r="A214" s="4">
        <f t="shared" si="6"/>
        <v>7</v>
      </c>
      <c r="B214" s="35">
        <v>41844</v>
      </c>
      <c r="C214" s="39">
        <v>22.257000000000001</v>
      </c>
      <c r="D214" s="40">
        <v>37.756999999999998</v>
      </c>
      <c r="E214" s="40">
        <v>147.71899999999999</v>
      </c>
      <c r="F214" s="40">
        <v>51.664000000000001</v>
      </c>
      <c r="G214" s="40">
        <v>9.5269999999999992</v>
      </c>
      <c r="H214" s="40">
        <v>93.286000000000001</v>
      </c>
      <c r="I214" s="40">
        <v>0</v>
      </c>
      <c r="J214" s="40">
        <v>0</v>
      </c>
      <c r="K214" s="40">
        <v>45.883200000000286</v>
      </c>
      <c r="L214" s="42">
        <f t="shared" si="7"/>
        <v>408.09320000000025</v>
      </c>
      <c r="N214" s="56">
        <v>20.149999999999999</v>
      </c>
      <c r="O214" s="5"/>
    </row>
    <row r="215" spans="1:15" x14ac:dyDescent="0.2">
      <c r="A215" s="4">
        <f t="shared" si="6"/>
        <v>7</v>
      </c>
      <c r="B215" s="35">
        <v>41845</v>
      </c>
      <c r="C215" s="39">
        <v>52.460999999999999</v>
      </c>
      <c r="D215" s="40">
        <v>5.84</v>
      </c>
      <c r="E215" s="40">
        <v>178.012</v>
      </c>
      <c r="F215" s="40">
        <v>75.593999999999994</v>
      </c>
      <c r="G215" s="40">
        <v>0</v>
      </c>
      <c r="H215" s="40">
        <v>62.698999999999998</v>
      </c>
      <c r="I215" s="40">
        <v>0</v>
      </c>
      <c r="J215" s="40">
        <v>0</v>
      </c>
      <c r="K215" s="40">
        <v>37.11840000000106</v>
      </c>
      <c r="L215" s="42">
        <f t="shared" si="7"/>
        <v>411.72440000000108</v>
      </c>
      <c r="N215" s="56">
        <v>21.15</v>
      </c>
      <c r="O215" s="5"/>
    </row>
    <row r="216" spans="1:15" x14ac:dyDescent="0.2">
      <c r="A216" s="4">
        <f t="shared" si="6"/>
        <v>7</v>
      </c>
      <c r="B216" s="35">
        <v>41846</v>
      </c>
      <c r="C216" s="39">
        <v>44.323999999999998</v>
      </c>
      <c r="D216" s="40">
        <v>0</v>
      </c>
      <c r="E216" s="40">
        <v>177.43700000000001</v>
      </c>
      <c r="F216" s="40">
        <v>79.320999999999998</v>
      </c>
      <c r="G216" s="40">
        <v>14.097</v>
      </c>
      <c r="H216" s="40">
        <v>43.914999999999999</v>
      </c>
      <c r="I216" s="40">
        <v>0</v>
      </c>
      <c r="J216" s="40">
        <v>0</v>
      </c>
      <c r="K216" s="40">
        <v>35.851199999999807</v>
      </c>
      <c r="L216" s="42">
        <f t="shared" si="7"/>
        <v>394.94519999999977</v>
      </c>
      <c r="N216" s="56">
        <v>19.45</v>
      </c>
      <c r="O216" s="5"/>
    </row>
    <row r="217" spans="1:15" x14ac:dyDescent="0.2">
      <c r="A217" s="4">
        <f t="shared" si="6"/>
        <v>7</v>
      </c>
      <c r="B217" s="35">
        <v>41847</v>
      </c>
      <c r="C217" s="39">
        <v>45.564</v>
      </c>
      <c r="D217" s="40">
        <v>0</v>
      </c>
      <c r="E217" s="40">
        <v>171.87899999999999</v>
      </c>
      <c r="F217" s="40">
        <v>73.981999999999999</v>
      </c>
      <c r="G217" s="40">
        <v>8.1039999999999992</v>
      </c>
      <c r="H217" s="40">
        <v>30.747</v>
      </c>
      <c r="I217" s="40">
        <v>0</v>
      </c>
      <c r="J217" s="40">
        <v>0</v>
      </c>
      <c r="K217" s="40">
        <v>34.267199999998844</v>
      </c>
      <c r="L217" s="42">
        <f t="shared" si="7"/>
        <v>364.54319999999882</v>
      </c>
      <c r="N217" s="56">
        <v>18.95</v>
      </c>
      <c r="O217" s="5"/>
    </row>
    <row r="218" spans="1:15" x14ac:dyDescent="0.2">
      <c r="A218" s="4">
        <f t="shared" si="6"/>
        <v>7</v>
      </c>
      <c r="B218" s="35">
        <v>41848</v>
      </c>
      <c r="C218" s="39">
        <v>80.807000000000002</v>
      </c>
      <c r="D218" s="40">
        <v>8.4220000000000006</v>
      </c>
      <c r="E218" s="40">
        <v>170.917</v>
      </c>
      <c r="F218" s="40">
        <v>72.094999999999999</v>
      </c>
      <c r="G218" s="40">
        <v>19.516999999999999</v>
      </c>
      <c r="H218" s="40">
        <v>35.79</v>
      </c>
      <c r="I218" s="40">
        <v>0</v>
      </c>
      <c r="J218" s="40">
        <v>0</v>
      </c>
      <c r="K218" s="40">
        <v>34.689600000000866</v>
      </c>
      <c r="L218" s="42">
        <f t="shared" si="7"/>
        <v>422.23760000000084</v>
      </c>
      <c r="N218" s="56">
        <v>21.3</v>
      </c>
      <c r="O218" s="5"/>
    </row>
    <row r="219" spans="1:15" x14ac:dyDescent="0.2">
      <c r="A219" s="4">
        <f t="shared" si="6"/>
        <v>7</v>
      </c>
      <c r="B219" s="35">
        <v>41849</v>
      </c>
      <c r="C219" s="39">
        <v>73.387</v>
      </c>
      <c r="D219" s="40">
        <v>4.4470000000000001</v>
      </c>
      <c r="E219" s="40">
        <v>175.58600000000001</v>
      </c>
      <c r="F219" s="40">
        <v>70.06</v>
      </c>
      <c r="G219" s="40">
        <v>10.45</v>
      </c>
      <c r="H219" s="40">
        <v>52.673000000000002</v>
      </c>
      <c r="I219" s="40">
        <v>0</v>
      </c>
      <c r="J219" s="40">
        <v>0</v>
      </c>
      <c r="K219" s="40">
        <v>29.620800000000671</v>
      </c>
      <c r="L219" s="42">
        <f t="shared" si="7"/>
        <v>416.22380000000067</v>
      </c>
      <c r="N219" s="56">
        <v>21.45</v>
      </c>
      <c r="O219" s="5"/>
    </row>
    <row r="220" spans="1:15" x14ac:dyDescent="0.2">
      <c r="A220" s="4">
        <f t="shared" si="6"/>
        <v>7</v>
      </c>
      <c r="B220" s="35">
        <v>41850</v>
      </c>
      <c r="C220" s="39">
        <v>52.634999999999998</v>
      </c>
      <c r="D220" s="40">
        <v>0</v>
      </c>
      <c r="E220" s="40">
        <v>178.745</v>
      </c>
      <c r="F220" s="40">
        <v>32.076999999999998</v>
      </c>
      <c r="G220" s="40">
        <v>1.385</v>
      </c>
      <c r="H220" s="40">
        <v>125.324</v>
      </c>
      <c r="I220" s="40">
        <v>0</v>
      </c>
      <c r="J220" s="40">
        <v>0</v>
      </c>
      <c r="K220" s="40">
        <v>28.089599999998462</v>
      </c>
      <c r="L220" s="42">
        <f t="shared" si="7"/>
        <v>418.25559999999848</v>
      </c>
      <c r="N220" s="56">
        <v>21.2</v>
      </c>
      <c r="O220" s="5"/>
    </row>
    <row r="221" spans="1:15" x14ac:dyDescent="0.2">
      <c r="A221" s="4">
        <f t="shared" si="6"/>
        <v>7</v>
      </c>
      <c r="B221" s="35">
        <v>41851</v>
      </c>
      <c r="C221" s="39">
        <v>38.218000000000004</v>
      </c>
      <c r="D221" s="40">
        <v>17.457999999999998</v>
      </c>
      <c r="E221" s="40">
        <v>177.94800000000001</v>
      </c>
      <c r="F221" s="40">
        <v>14.326000000000001</v>
      </c>
      <c r="G221" s="40">
        <v>0.35699999999999998</v>
      </c>
      <c r="H221" s="40">
        <v>139.28399999999999</v>
      </c>
      <c r="I221" s="40">
        <v>0</v>
      </c>
      <c r="J221" s="40">
        <v>0</v>
      </c>
      <c r="K221" s="40">
        <v>33.264000000000962</v>
      </c>
      <c r="L221" s="42">
        <f t="shared" si="7"/>
        <v>420.85500000000098</v>
      </c>
      <c r="N221" s="56">
        <v>20.7</v>
      </c>
      <c r="O221" s="5"/>
    </row>
    <row r="222" spans="1:15" x14ac:dyDescent="0.2">
      <c r="A222" s="4">
        <f t="shared" si="6"/>
        <v>8</v>
      </c>
      <c r="B222" s="35">
        <v>41852</v>
      </c>
      <c r="C222" s="39">
        <v>42.481999999999999</v>
      </c>
      <c r="D222" s="40">
        <v>2.5819999999999999</v>
      </c>
      <c r="E222" s="40">
        <v>190.11099999999999</v>
      </c>
      <c r="F222" s="40">
        <v>16.495999999999999</v>
      </c>
      <c r="G222" s="40">
        <v>0</v>
      </c>
      <c r="H222" s="40">
        <v>141.536</v>
      </c>
      <c r="I222" s="40">
        <v>0.10100000000000001</v>
      </c>
      <c r="J222" s="40">
        <v>0</v>
      </c>
      <c r="K222" s="40">
        <v>30.095999999999041</v>
      </c>
      <c r="L222" s="42">
        <f t="shared" si="7"/>
        <v>423.40399999999903</v>
      </c>
      <c r="N222" s="56">
        <v>21.9</v>
      </c>
    </row>
    <row r="223" spans="1:15" x14ac:dyDescent="0.2">
      <c r="A223" s="4">
        <f t="shared" si="6"/>
        <v>8</v>
      </c>
      <c r="B223" s="35">
        <v>41853</v>
      </c>
      <c r="C223" s="39">
        <v>25.402000000000001</v>
      </c>
      <c r="D223" s="40">
        <v>25.175999999999998</v>
      </c>
      <c r="E223" s="40">
        <v>141.58500000000001</v>
      </c>
      <c r="F223" s="40">
        <v>13.872</v>
      </c>
      <c r="G223" s="40">
        <v>0</v>
      </c>
      <c r="H223" s="40">
        <v>141.251</v>
      </c>
      <c r="I223" s="40">
        <v>0</v>
      </c>
      <c r="J223" s="40">
        <v>0.49099999999999999</v>
      </c>
      <c r="K223" s="40">
        <v>34.584000000000962</v>
      </c>
      <c r="L223" s="42">
        <f t="shared" si="7"/>
        <v>382.36100000000101</v>
      </c>
      <c r="N223" s="56">
        <v>18.850000000000001</v>
      </c>
    </row>
    <row r="224" spans="1:15" x14ac:dyDescent="0.2">
      <c r="A224" s="4">
        <f t="shared" si="6"/>
        <v>8</v>
      </c>
      <c r="B224" s="35">
        <v>41854</v>
      </c>
      <c r="C224" s="39">
        <v>25.277000000000001</v>
      </c>
      <c r="D224" s="40">
        <v>10.353</v>
      </c>
      <c r="E224" s="40">
        <v>142.87899999999999</v>
      </c>
      <c r="F224" s="40">
        <v>0.438</v>
      </c>
      <c r="G224" s="40">
        <v>3.6480000000000001</v>
      </c>
      <c r="H224" s="40">
        <v>130.834</v>
      </c>
      <c r="I224" s="40">
        <v>0</v>
      </c>
      <c r="J224" s="40">
        <v>0</v>
      </c>
      <c r="K224" s="40">
        <v>36.748800000000195</v>
      </c>
      <c r="L224" s="42">
        <f t="shared" si="7"/>
        <v>350.17780000000016</v>
      </c>
      <c r="N224" s="56">
        <v>19.350000000000001</v>
      </c>
    </row>
    <row r="225" spans="1:24" x14ac:dyDescent="0.2">
      <c r="A225" s="4">
        <f t="shared" si="6"/>
        <v>8</v>
      </c>
      <c r="B225" s="35">
        <v>41855</v>
      </c>
      <c r="C225" s="39">
        <v>51.570999999999998</v>
      </c>
      <c r="D225" s="40">
        <v>8.19</v>
      </c>
      <c r="E225" s="40">
        <v>150.76599999999999</v>
      </c>
      <c r="F225" s="40">
        <v>22.594000000000001</v>
      </c>
      <c r="G225" s="40">
        <v>0</v>
      </c>
      <c r="H225" s="40">
        <v>133.78800000000001</v>
      </c>
      <c r="I225" s="40">
        <v>0</v>
      </c>
      <c r="J225" s="40">
        <v>0</v>
      </c>
      <c r="K225" s="40">
        <v>36.96</v>
      </c>
      <c r="L225" s="42">
        <f t="shared" si="7"/>
        <v>403.86899999999997</v>
      </c>
      <c r="N225" s="57">
        <v>20.25</v>
      </c>
      <c r="O225" s="7"/>
      <c r="P225" s="7"/>
      <c r="Q225" s="7"/>
      <c r="R225" s="7"/>
      <c r="S225" s="7"/>
      <c r="T225" s="7"/>
      <c r="U225" s="7"/>
      <c r="V225" s="7"/>
      <c r="W225" s="7"/>
      <c r="X225" s="7"/>
    </row>
    <row r="226" spans="1:24" x14ac:dyDescent="0.2">
      <c r="A226" s="4">
        <f t="shared" si="6"/>
        <v>8</v>
      </c>
      <c r="B226" s="35">
        <v>41856</v>
      </c>
      <c r="C226" s="39">
        <v>43.901000000000003</v>
      </c>
      <c r="D226" s="40">
        <v>14.33</v>
      </c>
      <c r="E226" s="40">
        <v>161.96700000000001</v>
      </c>
      <c r="F226" s="40">
        <v>46.991999999999997</v>
      </c>
      <c r="G226" s="40">
        <v>0</v>
      </c>
      <c r="H226" s="40">
        <v>120.14100000000001</v>
      </c>
      <c r="I226" s="40">
        <v>0</v>
      </c>
      <c r="J226" s="40">
        <v>0</v>
      </c>
      <c r="K226" s="40">
        <v>32.049599999998463</v>
      </c>
      <c r="L226" s="42">
        <f t="shared" si="7"/>
        <v>419.38059999999848</v>
      </c>
      <c r="N226" s="57">
        <v>21.2</v>
      </c>
      <c r="O226" s="7"/>
      <c r="P226" s="7"/>
      <c r="Q226" s="7"/>
      <c r="R226" s="7"/>
      <c r="S226" s="7"/>
      <c r="T226" s="7"/>
      <c r="U226" s="7"/>
      <c r="V226" s="7"/>
      <c r="W226" s="7"/>
      <c r="X226" s="7"/>
    </row>
    <row r="227" spans="1:24" x14ac:dyDescent="0.2">
      <c r="A227" s="4">
        <f t="shared" si="6"/>
        <v>8</v>
      </c>
      <c r="B227" s="35">
        <v>41857</v>
      </c>
      <c r="C227" s="39">
        <v>29.454000000000001</v>
      </c>
      <c r="D227" s="40">
        <v>38.051000000000002</v>
      </c>
      <c r="E227" s="40">
        <v>148.92599999999999</v>
      </c>
      <c r="F227" s="40">
        <v>49.11</v>
      </c>
      <c r="G227" s="40">
        <v>0</v>
      </c>
      <c r="H227" s="40">
        <v>120.167</v>
      </c>
      <c r="I227" s="40">
        <v>0</v>
      </c>
      <c r="J227" s="40">
        <v>0</v>
      </c>
      <c r="K227" s="40">
        <v>32.260800000000671</v>
      </c>
      <c r="L227" s="42">
        <f t="shared" si="7"/>
        <v>417.96880000000067</v>
      </c>
      <c r="N227" s="57">
        <v>20.85</v>
      </c>
      <c r="O227" s="7"/>
      <c r="P227" s="7"/>
      <c r="Q227" s="7"/>
      <c r="R227" s="7"/>
      <c r="S227" s="7"/>
      <c r="T227" s="7"/>
      <c r="U227" s="7"/>
      <c r="V227" s="7"/>
      <c r="W227" s="7"/>
      <c r="X227" s="7"/>
    </row>
    <row r="228" spans="1:24" x14ac:dyDescent="0.2">
      <c r="A228" s="4">
        <f t="shared" si="6"/>
        <v>8</v>
      </c>
      <c r="B228" s="35">
        <v>41858</v>
      </c>
      <c r="C228" s="39">
        <v>29.736999999999998</v>
      </c>
      <c r="D228" s="40">
        <v>31.768999999999998</v>
      </c>
      <c r="E228" s="40">
        <v>162.40600000000001</v>
      </c>
      <c r="F228" s="40">
        <v>35.241</v>
      </c>
      <c r="G228" s="40">
        <v>0</v>
      </c>
      <c r="H228" s="40">
        <v>120.94199999999999</v>
      </c>
      <c r="I228" s="40">
        <v>0</v>
      </c>
      <c r="J228" s="40">
        <v>0</v>
      </c>
      <c r="K228" s="40">
        <v>33.052800000001156</v>
      </c>
      <c r="L228" s="42">
        <f t="shared" si="7"/>
        <v>413.14780000000121</v>
      </c>
      <c r="N228" s="57">
        <v>20.2</v>
      </c>
      <c r="O228" s="7"/>
      <c r="P228" s="7"/>
      <c r="Q228" s="7"/>
      <c r="R228" s="7"/>
      <c r="S228" s="7"/>
      <c r="T228" s="7"/>
      <c r="U228" s="7"/>
      <c r="V228" s="7"/>
      <c r="W228" s="7"/>
      <c r="X228" s="7"/>
    </row>
    <row r="229" spans="1:24" x14ac:dyDescent="0.2">
      <c r="A229" s="4">
        <f t="shared" si="6"/>
        <v>8</v>
      </c>
      <c r="B229" s="35">
        <v>41859</v>
      </c>
      <c r="C229" s="39">
        <v>10.933</v>
      </c>
      <c r="D229" s="40">
        <v>36.384</v>
      </c>
      <c r="E229" s="40">
        <v>163.309</v>
      </c>
      <c r="F229" s="40">
        <v>38.570999999999998</v>
      </c>
      <c r="G229" s="40">
        <v>0</v>
      </c>
      <c r="H229" s="40">
        <v>119.733</v>
      </c>
      <c r="I229" s="40">
        <v>0</v>
      </c>
      <c r="J229" s="40">
        <v>0.81599999999999995</v>
      </c>
      <c r="K229" s="40">
        <v>35.745599999999904</v>
      </c>
      <c r="L229" s="42">
        <f t="shared" si="7"/>
        <v>405.49159999999989</v>
      </c>
      <c r="N229" s="57">
        <v>20.05</v>
      </c>
      <c r="O229" s="7"/>
      <c r="P229" s="7"/>
      <c r="Q229" s="7"/>
      <c r="R229" s="7"/>
      <c r="S229" s="7"/>
      <c r="T229" s="7"/>
      <c r="U229" s="7"/>
      <c r="V229" s="7"/>
      <c r="W229" s="7"/>
      <c r="X229" s="7"/>
    </row>
    <row r="230" spans="1:24" x14ac:dyDescent="0.2">
      <c r="A230" s="4">
        <f t="shared" si="6"/>
        <v>8</v>
      </c>
      <c r="B230" s="35">
        <v>41860</v>
      </c>
      <c r="C230" s="39">
        <v>7.8029999999999999</v>
      </c>
      <c r="D230" s="40">
        <v>27.099</v>
      </c>
      <c r="E230" s="40">
        <v>165.523</v>
      </c>
      <c r="F230" s="40">
        <v>24.119</v>
      </c>
      <c r="G230" s="40">
        <v>0</v>
      </c>
      <c r="H230" s="40">
        <v>120.25</v>
      </c>
      <c r="I230" s="40">
        <v>0</v>
      </c>
      <c r="J230" s="40">
        <v>0</v>
      </c>
      <c r="K230" s="40">
        <v>38.491199999999807</v>
      </c>
      <c r="L230" s="42">
        <f t="shared" si="7"/>
        <v>383.2851999999998</v>
      </c>
      <c r="N230" s="57">
        <v>19.25</v>
      </c>
      <c r="O230" s="7"/>
      <c r="P230" s="7"/>
      <c r="Q230" s="7"/>
      <c r="R230" s="7"/>
      <c r="S230" s="7"/>
      <c r="T230" s="7"/>
      <c r="U230" s="7"/>
      <c r="V230" s="7"/>
      <c r="W230" s="7"/>
      <c r="X230" s="7"/>
    </row>
    <row r="231" spans="1:24" x14ac:dyDescent="0.2">
      <c r="A231" s="4">
        <f t="shared" si="6"/>
        <v>8</v>
      </c>
      <c r="B231" s="35">
        <v>41861</v>
      </c>
      <c r="C231" s="39">
        <v>12.59</v>
      </c>
      <c r="D231" s="40">
        <v>24.966999999999999</v>
      </c>
      <c r="E231" s="40">
        <v>153.56399999999999</v>
      </c>
      <c r="F231" s="40">
        <v>7.3639999999999999</v>
      </c>
      <c r="G231" s="40">
        <v>0.65500000000000003</v>
      </c>
      <c r="H231" s="40">
        <v>106.178</v>
      </c>
      <c r="I231" s="40">
        <v>0</v>
      </c>
      <c r="J231" s="40">
        <v>0</v>
      </c>
      <c r="K231" s="40">
        <v>34.531199999999806</v>
      </c>
      <c r="L231" s="42">
        <f t="shared" si="7"/>
        <v>339.84919999999977</v>
      </c>
      <c r="N231" s="57">
        <v>19.3</v>
      </c>
      <c r="O231" s="7"/>
      <c r="P231" s="7"/>
      <c r="Q231" s="7"/>
      <c r="R231" s="7"/>
      <c r="S231" s="7"/>
      <c r="T231" s="7"/>
      <c r="U231" s="7"/>
      <c r="V231" s="7"/>
      <c r="W231" s="7"/>
      <c r="X231" s="7"/>
    </row>
    <row r="232" spans="1:24" x14ac:dyDescent="0.2">
      <c r="A232" s="4">
        <f t="shared" si="6"/>
        <v>8</v>
      </c>
      <c r="B232" s="35">
        <v>41862</v>
      </c>
      <c r="C232" s="39">
        <v>22.873999999999999</v>
      </c>
      <c r="D232" s="40">
        <v>27.471</v>
      </c>
      <c r="E232" s="40">
        <v>173.71</v>
      </c>
      <c r="F232" s="40">
        <v>36.1</v>
      </c>
      <c r="G232" s="40">
        <v>0</v>
      </c>
      <c r="H232" s="40">
        <v>119.152</v>
      </c>
      <c r="I232" s="40">
        <v>0</v>
      </c>
      <c r="J232" s="40">
        <v>0</v>
      </c>
      <c r="K232" s="40">
        <v>34.32</v>
      </c>
      <c r="L232" s="42">
        <f t="shared" si="7"/>
        <v>413.62700000000001</v>
      </c>
      <c r="N232" s="57">
        <v>22</v>
      </c>
      <c r="O232" s="7"/>
      <c r="P232" s="7"/>
      <c r="Q232" s="7"/>
      <c r="R232" s="7"/>
      <c r="S232" s="7"/>
      <c r="T232" s="7"/>
      <c r="U232" s="7"/>
      <c r="V232" s="7"/>
      <c r="W232" s="7"/>
      <c r="X232" s="7"/>
    </row>
    <row r="233" spans="1:24" x14ac:dyDescent="0.2">
      <c r="A233" s="4">
        <f t="shared" si="6"/>
        <v>8</v>
      </c>
      <c r="B233" s="35">
        <v>41863</v>
      </c>
      <c r="C233" s="39">
        <v>22.407</v>
      </c>
      <c r="D233" s="40">
        <v>32.905000000000001</v>
      </c>
      <c r="E233" s="40">
        <v>158.95400000000001</v>
      </c>
      <c r="F233" s="40">
        <v>37.082000000000001</v>
      </c>
      <c r="G233" s="40">
        <v>0</v>
      </c>
      <c r="H233" s="40">
        <v>120.184</v>
      </c>
      <c r="I233" s="40">
        <v>0</v>
      </c>
      <c r="J233" s="40">
        <v>0</v>
      </c>
      <c r="K233" s="40">
        <v>35.587199999998845</v>
      </c>
      <c r="L233" s="42">
        <f t="shared" si="7"/>
        <v>407.1191999999989</v>
      </c>
      <c r="N233" s="57">
        <v>20.350000000000001</v>
      </c>
      <c r="O233" s="7"/>
      <c r="P233" s="7"/>
      <c r="Q233" s="7"/>
      <c r="R233" s="7"/>
      <c r="S233" s="7"/>
      <c r="T233" s="7"/>
      <c r="U233" s="7"/>
      <c r="V233" s="7"/>
      <c r="W233" s="7"/>
      <c r="X233" s="7"/>
    </row>
    <row r="234" spans="1:24" x14ac:dyDescent="0.2">
      <c r="A234" s="4">
        <f t="shared" si="6"/>
        <v>8</v>
      </c>
      <c r="B234" s="35">
        <v>41864</v>
      </c>
      <c r="C234" s="39">
        <v>27.225999999999999</v>
      </c>
      <c r="D234" s="40">
        <v>29.600999999999999</v>
      </c>
      <c r="E234" s="40">
        <v>160.23699999999999</v>
      </c>
      <c r="F234" s="40">
        <v>55.845999999999997</v>
      </c>
      <c r="G234" s="40">
        <v>2.1280000000000001</v>
      </c>
      <c r="H234" s="40">
        <v>103.697</v>
      </c>
      <c r="I234" s="40">
        <v>0</v>
      </c>
      <c r="J234" s="40">
        <v>0</v>
      </c>
      <c r="K234" s="40">
        <v>34.161600000001343</v>
      </c>
      <c r="L234" s="42">
        <f t="shared" si="7"/>
        <v>412.89660000000129</v>
      </c>
      <c r="N234" s="57">
        <v>20.5</v>
      </c>
      <c r="O234" s="7"/>
      <c r="P234" s="7"/>
      <c r="Q234" s="7"/>
      <c r="R234" s="7"/>
      <c r="S234" s="7"/>
      <c r="T234" s="7"/>
      <c r="U234" s="7"/>
      <c r="V234" s="7"/>
      <c r="W234" s="7"/>
      <c r="X234" s="7"/>
    </row>
    <row r="235" spans="1:24" x14ac:dyDescent="0.2">
      <c r="A235" s="4">
        <f t="shared" si="6"/>
        <v>8</v>
      </c>
      <c r="B235" s="35">
        <v>41865</v>
      </c>
      <c r="C235" s="39">
        <v>22.907</v>
      </c>
      <c r="D235" s="40">
        <v>33.084000000000003</v>
      </c>
      <c r="E235" s="40">
        <v>165.59</v>
      </c>
      <c r="F235" s="40">
        <v>77.206000000000003</v>
      </c>
      <c r="G235" s="40">
        <v>0.35599999999999998</v>
      </c>
      <c r="H235" s="40">
        <v>68.978999999999999</v>
      </c>
      <c r="I235" s="40">
        <v>0</v>
      </c>
      <c r="J235" s="40">
        <v>0</v>
      </c>
      <c r="K235" s="40">
        <v>31.785599999999999</v>
      </c>
      <c r="L235" s="42">
        <f t="shared" si="7"/>
        <v>399.9076</v>
      </c>
      <c r="N235" s="57">
        <v>20.149999999999999</v>
      </c>
      <c r="O235" s="7"/>
      <c r="P235" s="7"/>
      <c r="Q235" s="7"/>
      <c r="R235" s="7"/>
      <c r="S235" s="7"/>
      <c r="T235" s="7"/>
      <c r="U235" s="7"/>
      <c r="V235" s="7"/>
      <c r="W235" s="7"/>
      <c r="X235" s="7"/>
    </row>
    <row r="236" spans="1:24" x14ac:dyDescent="0.2">
      <c r="A236" s="4">
        <f t="shared" si="6"/>
        <v>8</v>
      </c>
      <c r="B236" s="35">
        <v>41866</v>
      </c>
      <c r="C236" s="39">
        <v>19.02</v>
      </c>
      <c r="D236" s="40">
        <v>7.9909999999999997</v>
      </c>
      <c r="E236" s="40">
        <v>171.422</v>
      </c>
      <c r="F236" s="40">
        <v>46.396000000000001</v>
      </c>
      <c r="G236" s="40">
        <v>0</v>
      </c>
      <c r="H236" s="40">
        <v>79.942999999999998</v>
      </c>
      <c r="I236" s="40">
        <v>0</v>
      </c>
      <c r="J236" s="40">
        <v>0</v>
      </c>
      <c r="K236" s="40">
        <v>29.462400000000002</v>
      </c>
      <c r="L236" s="42">
        <f t="shared" si="7"/>
        <v>354.23439999999999</v>
      </c>
      <c r="N236" s="57">
        <v>17.8</v>
      </c>
      <c r="O236" s="7"/>
      <c r="P236" s="7"/>
      <c r="Q236" s="7"/>
      <c r="R236" s="7"/>
      <c r="S236" s="7"/>
      <c r="T236" s="7"/>
      <c r="U236" s="7"/>
      <c r="V236" s="7"/>
      <c r="W236" s="7"/>
      <c r="X236" s="7"/>
    </row>
    <row r="237" spans="1:24" x14ac:dyDescent="0.2">
      <c r="A237" s="4">
        <f t="shared" si="6"/>
        <v>8</v>
      </c>
      <c r="B237" s="35">
        <v>41867</v>
      </c>
      <c r="C237" s="39">
        <v>17.077000000000002</v>
      </c>
      <c r="D237" s="40">
        <v>8.0120000000000005</v>
      </c>
      <c r="E237" s="40">
        <v>160.923</v>
      </c>
      <c r="F237" s="40">
        <v>16.616</v>
      </c>
      <c r="G237" s="40">
        <v>0</v>
      </c>
      <c r="H237" s="40">
        <v>120.899</v>
      </c>
      <c r="I237" s="40">
        <v>0</v>
      </c>
      <c r="J237" s="40">
        <v>0</v>
      </c>
      <c r="K237" s="40">
        <v>37.118400000000001</v>
      </c>
      <c r="L237" s="42">
        <f t="shared" si="7"/>
        <v>360.6454</v>
      </c>
      <c r="N237" s="57">
        <v>18.3</v>
      </c>
      <c r="O237" s="7"/>
      <c r="P237" s="7"/>
      <c r="Q237" s="7"/>
      <c r="R237" s="7"/>
      <c r="S237" s="7"/>
      <c r="T237" s="7"/>
      <c r="U237" s="7"/>
      <c r="V237" s="7"/>
      <c r="W237" s="7"/>
      <c r="X237" s="7"/>
    </row>
    <row r="238" spans="1:24" x14ac:dyDescent="0.2">
      <c r="A238" s="4">
        <f t="shared" si="6"/>
        <v>8</v>
      </c>
      <c r="B238" s="35">
        <v>41868</v>
      </c>
      <c r="C238" s="39">
        <v>14.33</v>
      </c>
      <c r="D238" s="40">
        <v>18.527000000000001</v>
      </c>
      <c r="E238" s="40">
        <v>150.54900000000001</v>
      </c>
      <c r="F238" s="40">
        <v>3.06</v>
      </c>
      <c r="G238" s="40">
        <v>0</v>
      </c>
      <c r="H238" s="40">
        <v>119.649</v>
      </c>
      <c r="I238" s="40">
        <v>0</v>
      </c>
      <c r="J238" s="40">
        <v>0</v>
      </c>
      <c r="K238" s="40">
        <v>35.534399999999998</v>
      </c>
      <c r="L238" s="42">
        <f t="shared" si="7"/>
        <v>341.64940000000001</v>
      </c>
      <c r="N238" s="57">
        <v>18.600000000000001</v>
      </c>
      <c r="O238" s="7"/>
      <c r="P238" s="7"/>
      <c r="Q238" s="7"/>
      <c r="R238" s="7"/>
      <c r="S238" s="7"/>
      <c r="T238" s="7"/>
      <c r="U238" s="7"/>
      <c r="V238" s="7"/>
      <c r="W238" s="7"/>
      <c r="X238" s="7"/>
    </row>
    <row r="239" spans="1:24" x14ac:dyDescent="0.2">
      <c r="A239" s="4">
        <f t="shared" si="6"/>
        <v>8</v>
      </c>
      <c r="B239" s="35">
        <v>41869</v>
      </c>
      <c r="C239" s="39">
        <v>22.591999999999999</v>
      </c>
      <c r="D239" s="40">
        <v>0</v>
      </c>
      <c r="E239" s="40">
        <v>189.154</v>
      </c>
      <c r="F239" s="40">
        <v>26.791</v>
      </c>
      <c r="G239" s="40">
        <v>0</v>
      </c>
      <c r="H239" s="40">
        <v>120.459</v>
      </c>
      <c r="I239" s="40">
        <v>0</v>
      </c>
      <c r="J239" s="40">
        <v>0</v>
      </c>
      <c r="K239" s="40">
        <v>41.606400000000576</v>
      </c>
      <c r="L239" s="42">
        <f t="shared" si="7"/>
        <v>400.60240000000056</v>
      </c>
      <c r="N239" s="57">
        <v>20.5</v>
      </c>
      <c r="O239" s="7"/>
      <c r="P239" s="7"/>
      <c r="Q239" s="7"/>
      <c r="R239" s="7"/>
      <c r="S239" s="7"/>
      <c r="T239" s="7"/>
      <c r="U239" s="7"/>
      <c r="V239" s="7"/>
      <c r="W239" s="7"/>
      <c r="X239" s="7"/>
    </row>
    <row r="240" spans="1:24" x14ac:dyDescent="0.2">
      <c r="A240" s="4">
        <f t="shared" si="6"/>
        <v>8</v>
      </c>
      <c r="B240" s="35">
        <v>41870</v>
      </c>
      <c r="C240" s="39">
        <v>17.712</v>
      </c>
      <c r="D240" s="40">
        <v>0</v>
      </c>
      <c r="E240" s="40">
        <v>202.05099999999999</v>
      </c>
      <c r="F240" s="40">
        <v>28.582000000000001</v>
      </c>
      <c r="G240" s="40">
        <v>0</v>
      </c>
      <c r="H240" s="40">
        <v>120.595</v>
      </c>
      <c r="I240" s="40">
        <v>0</v>
      </c>
      <c r="J240" s="40">
        <v>0</v>
      </c>
      <c r="K240" s="40">
        <v>53.064000000000959</v>
      </c>
      <c r="L240" s="42">
        <f t="shared" si="7"/>
        <v>422.00400000000093</v>
      </c>
      <c r="N240" s="57">
        <v>20.8</v>
      </c>
      <c r="O240" s="7"/>
      <c r="P240" s="7"/>
      <c r="Q240" s="7"/>
      <c r="R240" s="7"/>
      <c r="S240" s="7"/>
      <c r="T240" s="7"/>
      <c r="U240" s="7"/>
      <c r="V240" s="7"/>
      <c r="W240" s="7"/>
      <c r="X240" s="7"/>
    </row>
    <row r="241" spans="1:24" x14ac:dyDescent="0.2">
      <c r="A241" s="4">
        <f t="shared" si="6"/>
        <v>8</v>
      </c>
      <c r="B241" s="35">
        <v>41871</v>
      </c>
      <c r="C241" s="39">
        <v>23.181999999999999</v>
      </c>
      <c r="D241" s="40">
        <v>0</v>
      </c>
      <c r="E241" s="40">
        <v>163.01300000000001</v>
      </c>
      <c r="F241" s="40">
        <v>28.565000000000001</v>
      </c>
      <c r="G241" s="40">
        <v>13.834</v>
      </c>
      <c r="H241" s="40">
        <v>120.94</v>
      </c>
      <c r="I241" s="40">
        <v>0</v>
      </c>
      <c r="J241" s="40">
        <v>0</v>
      </c>
      <c r="K241" s="40">
        <v>67.867199999999912</v>
      </c>
      <c r="L241" s="42">
        <f t="shared" si="7"/>
        <v>417.4011999999999</v>
      </c>
      <c r="N241" s="57">
        <v>20.5</v>
      </c>
      <c r="O241" s="7"/>
      <c r="P241" s="7"/>
      <c r="Q241" s="7"/>
      <c r="R241" s="7"/>
      <c r="S241" s="7"/>
      <c r="T241" s="7"/>
      <c r="U241" s="7"/>
      <c r="V241" s="7"/>
      <c r="W241" s="7"/>
      <c r="X241" s="7"/>
    </row>
    <row r="242" spans="1:24" x14ac:dyDescent="0.2">
      <c r="A242" s="4">
        <f t="shared" si="6"/>
        <v>8</v>
      </c>
      <c r="B242" s="35">
        <v>41872</v>
      </c>
      <c r="C242" s="39">
        <v>30.242000000000001</v>
      </c>
      <c r="D242" s="40">
        <v>0</v>
      </c>
      <c r="E242" s="40">
        <v>147.54599999999999</v>
      </c>
      <c r="F242" s="40">
        <v>23.332999999999998</v>
      </c>
      <c r="G242" s="40">
        <v>18.152000000000001</v>
      </c>
      <c r="H242" s="40">
        <v>119.81399999999999</v>
      </c>
      <c r="I242" s="40">
        <v>0</v>
      </c>
      <c r="J242" s="40">
        <v>0</v>
      </c>
      <c r="K242" s="40">
        <v>72</v>
      </c>
      <c r="L242" s="42">
        <f t="shared" si="7"/>
        <v>411.08699999999999</v>
      </c>
      <c r="N242" s="57">
        <v>20.350000000000001</v>
      </c>
      <c r="O242" s="7"/>
      <c r="P242" s="7"/>
      <c r="Q242" s="7"/>
      <c r="R242" s="7"/>
      <c r="S242" s="7"/>
      <c r="T242" s="7"/>
      <c r="U242" s="7"/>
      <c r="V242" s="7"/>
      <c r="W242" s="7"/>
      <c r="X242" s="7"/>
    </row>
    <row r="243" spans="1:24" x14ac:dyDescent="0.2">
      <c r="A243" s="4">
        <f t="shared" si="6"/>
        <v>8</v>
      </c>
      <c r="B243" s="35">
        <v>41873</v>
      </c>
      <c r="C243" s="39">
        <v>42.219000000000001</v>
      </c>
      <c r="D243" s="40">
        <v>0</v>
      </c>
      <c r="E243" s="40">
        <v>156.452</v>
      </c>
      <c r="F243" s="40">
        <v>37.968000000000004</v>
      </c>
      <c r="G243" s="40">
        <v>4.8150000000000004</v>
      </c>
      <c r="H243" s="40">
        <v>120.413</v>
      </c>
      <c r="I243" s="40">
        <v>0</v>
      </c>
      <c r="J243" s="40">
        <v>0</v>
      </c>
      <c r="K243" s="40">
        <v>72</v>
      </c>
      <c r="L243" s="42">
        <f t="shared" si="7"/>
        <v>433.86700000000002</v>
      </c>
      <c r="N243" s="57">
        <v>21.7</v>
      </c>
      <c r="O243" s="7"/>
      <c r="P243" s="7"/>
      <c r="Q243" s="7"/>
      <c r="R243" s="7"/>
      <c r="S243" s="7"/>
      <c r="T243" s="7"/>
      <c r="U243" s="7"/>
      <c r="V243" s="7"/>
      <c r="W243" s="7"/>
      <c r="X243" s="7"/>
    </row>
    <row r="244" spans="1:24" x14ac:dyDescent="0.2">
      <c r="A244" s="4">
        <f t="shared" si="6"/>
        <v>8</v>
      </c>
      <c r="B244" s="35">
        <v>41874</v>
      </c>
      <c r="C244" s="39">
        <v>27.207000000000001</v>
      </c>
      <c r="D244" s="40">
        <v>0</v>
      </c>
      <c r="E244" s="40">
        <v>135.72499999999999</v>
      </c>
      <c r="F244" s="40">
        <v>41.249000000000002</v>
      </c>
      <c r="G244" s="40">
        <v>0</v>
      </c>
      <c r="H244" s="40">
        <v>120.473</v>
      </c>
      <c r="I244" s="40">
        <v>0</v>
      </c>
      <c r="J244" s="40">
        <v>0</v>
      </c>
      <c r="K244" s="40">
        <v>72</v>
      </c>
      <c r="L244" s="42">
        <f t="shared" si="7"/>
        <v>396.654</v>
      </c>
      <c r="N244" s="57">
        <v>19.899999999999999</v>
      </c>
      <c r="O244" s="7"/>
      <c r="P244" s="7"/>
      <c r="Q244" s="7"/>
      <c r="R244" s="7"/>
      <c r="S244" s="7"/>
      <c r="T244" s="7"/>
      <c r="U244" s="7"/>
      <c r="V244" s="7"/>
      <c r="W244" s="7"/>
      <c r="X244" s="7"/>
    </row>
    <row r="245" spans="1:24" x14ac:dyDescent="0.2">
      <c r="A245" s="4">
        <f t="shared" si="6"/>
        <v>8</v>
      </c>
      <c r="B245" s="35">
        <v>41875</v>
      </c>
      <c r="C245" s="39">
        <v>24.638999999999999</v>
      </c>
      <c r="D245" s="40">
        <v>0</v>
      </c>
      <c r="E245" s="40">
        <v>133.137</v>
      </c>
      <c r="F245" s="40">
        <v>17.245000000000001</v>
      </c>
      <c r="G245" s="40">
        <v>0</v>
      </c>
      <c r="H245" s="40">
        <v>119.83799999999999</v>
      </c>
      <c r="I245" s="40">
        <v>0</v>
      </c>
      <c r="J245" s="40">
        <v>0</v>
      </c>
      <c r="K245" s="40">
        <v>48.859199999999497</v>
      </c>
      <c r="L245" s="42">
        <f t="shared" si="7"/>
        <v>343.71819999999951</v>
      </c>
      <c r="N245" s="57">
        <v>19.45</v>
      </c>
      <c r="O245" s="7"/>
      <c r="P245" s="7"/>
      <c r="Q245" s="7"/>
      <c r="R245" s="7"/>
      <c r="S245" s="7"/>
      <c r="T245" s="7"/>
      <c r="U245" s="7"/>
      <c r="V245" s="7"/>
      <c r="W245" s="7"/>
      <c r="X245" s="7"/>
    </row>
    <row r="246" spans="1:24" x14ac:dyDescent="0.2">
      <c r="A246" s="4">
        <f t="shared" si="6"/>
        <v>8</v>
      </c>
      <c r="B246" s="35">
        <v>41876</v>
      </c>
      <c r="C246" s="39">
        <v>18.792000000000002</v>
      </c>
      <c r="D246" s="40">
        <v>0</v>
      </c>
      <c r="E246" s="40">
        <v>185.73</v>
      </c>
      <c r="F246" s="40">
        <v>30.186</v>
      </c>
      <c r="G246" s="40">
        <v>0</v>
      </c>
      <c r="H246" s="40">
        <v>110.16800000000001</v>
      </c>
      <c r="I246" s="40">
        <v>0</v>
      </c>
      <c r="J246" s="40">
        <v>0</v>
      </c>
      <c r="K246" s="40">
        <v>53.083199999999003</v>
      </c>
      <c r="L246" s="42">
        <f t="shared" si="7"/>
        <v>397.95919999999899</v>
      </c>
      <c r="N246" s="56">
        <v>20.55</v>
      </c>
    </row>
    <row r="247" spans="1:24" x14ac:dyDescent="0.2">
      <c r="A247" s="4">
        <f t="shared" si="6"/>
        <v>8</v>
      </c>
      <c r="B247" s="35">
        <v>41877</v>
      </c>
      <c r="C247" s="39">
        <v>18.375</v>
      </c>
      <c r="D247" s="40">
        <v>0</v>
      </c>
      <c r="E247" s="40">
        <v>193.65899999999999</v>
      </c>
      <c r="F247" s="40">
        <v>51.91</v>
      </c>
      <c r="G247" s="40">
        <v>0</v>
      </c>
      <c r="H247" s="40">
        <v>78.516000000000005</v>
      </c>
      <c r="I247" s="40">
        <v>0</v>
      </c>
      <c r="J247" s="40">
        <v>0</v>
      </c>
      <c r="K247" s="40">
        <v>70.401600000001494</v>
      </c>
      <c r="L247" s="42">
        <f t="shared" si="7"/>
        <v>412.86160000000149</v>
      </c>
      <c r="N247" s="56">
        <v>20.8</v>
      </c>
    </row>
    <row r="248" spans="1:24" x14ac:dyDescent="0.2">
      <c r="A248" s="4">
        <f t="shared" si="6"/>
        <v>8</v>
      </c>
      <c r="B248" s="35">
        <v>41878</v>
      </c>
      <c r="C248" s="39">
        <v>13.108000000000001</v>
      </c>
      <c r="D248" s="40">
        <v>2.9209999999999998</v>
      </c>
      <c r="E248" s="40">
        <v>194.32400000000001</v>
      </c>
      <c r="F248" s="40">
        <v>57.191000000000003</v>
      </c>
      <c r="G248" s="40">
        <v>3.9449999999999998</v>
      </c>
      <c r="H248" s="40">
        <v>65.977999999999994</v>
      </c>
      <c r="I248" s="40">
        <v>0</v>
      </c>
      <c r="J248" s="40">
        <v>0</v>
      </c>
      <c r="K248" s="40">
        <v>71.91359999999942</v>
      </c>
      <c r="L248" s="42">
        <f t="shared" si="7"/>
        <v>409.38059999999939</v>
      </c>
      <c r="N248" s="56">
        <v>20.25</v>
      </c>
    </row>
    <row r="249" spans="1:24" x14ac:dyDescent="0.2">
      <c r="A249" s="4">
        <f t="shared" si="6"/>
        <v>8</v>
      </c>
      <c r="B249" s="35">
        <v>41879</v>
      </c>
      <c r="C249" s="39">
        <v>26.292000000000002</v>
      </c>
      <c r="D249" s="40">
        <v>10.598000000000001</v>
      </c>
      <c r="E249" s="40">
        <v>151.49100000000001</v>
      </c>
      <c r="F249" s="40">
        <v>63.738</v>
      </c>
      <c r="G249" s="40">
        <v>9.0069999999999997</v>
      </c>
      <c r="H249" s="40">
        <v>61.917000000000002</v>
      </c>
      <c r="I249" s="40">
        <v>0</v>
      </c>
      <c r="J249" s="40">
        <v>0</v>
      </c>
      <c r="K249" s="40">
        <v>72</v>
      </c>
      <c r="L249" s="42">
        <f t="shared" si="7"/>
        <v>395.04300000000001</v>
      </c>
      <c r="N249" s="56">
        <v>19.850000000000001</v>
      </c>
    </row>
    <row r="250" spans="1:24" x14ac:dyDescent="0.2">
      <c r="A250" s="4">
        <f t="shared" si="6"/>
        <v>8</v>
      </c>
      <c r="B250" s="35">
        <v>41880</v>
      </c>
      <c r="C250" s="39">
        <v>24.824999999999999</v>
      </c>
      <c r="D250" s="40">
        <v>0</v>
      </c>
      <c r="E250" s="40">
        <v>161.87700000000001</v>
      </c>
      <c r="F250" s="40">
        <v>75.819000000000003</v>
      </c>
      <c r="G250" s="40">
        <v>4.2969999999999997</v>
      </c>
      <c r="H250" s="40">
        <v>61.765000000000001</v>
      </c>
      <c r="I250" s="40">
        <v>0</v>
      </c>
      <c r="J250" s="40">
        <v>0</v>
      </c>
      <c r="K250" s="40">
        <v>72</v>
      </c>
      <c r="L250" s="42">
        <f t="shared" si="7"/>
        <v>400.58300000000003</v>
      </c>
      <c r="N250" s="56">
        <v>20.149999999999999</v>
      </c>
    </row>
    <row r="251" spans="1:24" x14ac:dyDescent="0.2">
      <c r="A251" s="4">
        <f t="shared" si="6"/>
        <v>8</v>
      </c>
      <c r="B251" s="35">
        <v>41881</v>
      </c>
      <c r="C251" s="39">
        <v>9.4809999999999999</v>
      </c>
      <c r="D251" s="40">
        <v>0</v>
      </c>
      <c r="E251" s="40">
        <v>159.666</v>
      </c>
      <c r="F251" s="40">
        <v>44.249000000000002</v>
      </c>
      <c r="G251" s="40">
        <v>0</v>
      </c>
      <c r="H251" s="40">
        <v>109.096</v>
      </c>
      <c r="I251" s="40">
        <v>0</v>
      </c>
      <c r="J251" s="40">
        <v>0</v>
      </c>
      <c r="K251" s="40">
        <v>66.283199999999994</v>
      </c>
      <c r="L251" s="42">
        <f t="shared" si="7"/>
        <v>388.77519999999993</v>
      </c>
      <c r="N251" s="56">
        <v>19.600000000000001</v>
      </c>
    </row>
    <row r="252" spans="1:24" x14ac:dyDescent="0.2">
      <c r="A252" s="4">
        <f t="shared" si="6"/>
        <v>8</v>
      </c>
      <c r="B252" s="35">
        <v>41882</v>
      </c>
      <c r="C252" s="39">
        <v>17.995999999999999</v>
      </c>
      <c r="D252" s="40">
        <v>0</v>
      </c>
      <c r="E252" s="40">
        <v>138.38399999999999</v>
      </c>
      <c r="F252" s="40">
        <v>14.893000000000001</v>
      </c>
      <c r="G252" s="40">
        <v>0.629</v>
      </c>
      <c r="H252" s="40">
        <v>110.223</v>
      </c>
      <c r="I252" s="40">
        <v>0</v>
      </c>
      <c r="J252" s="40">
        <v>0</v>
      </c>
      <c r="K252" s="40">
        <v>52.166400000000003</v>
      </c>
      <c r="L252" s="42">
        <f t="shared" si="7"/>
        <v>334.29140000000001</v>
      </c>
      <c r="N252" s="56">
        <v>18.7</v>
      </c>
    </row>
    <row r="253" spans="1:24" x14ac:dyDescent="0.2">
      <c r="A253" s="4">
        <f t="shared" si="6"/>
        <v>9</v>
      </c>
      <c r="B253" s="35">
        <v>41883</v>
      </c>
      <c r="C253" s="39">
        <v>17.553999999999998</v>
      </c>
      <c r="D253" s="40">
        <v>0</v>
      </c>
      <c r="E253" s="40">
        <v>165.994</v>
      </c>
      <c r="F253" s="40">
        <v>42.661999999999999</v>
      </c>
      <c r="G253" s="40">
        <v>2.7879999999999998</v>
      </c>
      <c r="H253" s="40">
        <v>93.522999999999996</v>
      </c>
      <c r="I253" s="40">
        <v>0</v>
      </c>
      <c r="J253" s="40">
        <v>0</v>
      </c>
      <c r="K253" s="40">
        <v>67.319999999999993</v>
      </c>
      <c r="L253" s="42">
        <f t="shared" si="7"/>
        <v>389.84100000000001</v>
      </c>
      <c r="N253" s="56">
        <v>19.7</v>
      </c>
      <c r="P253" s="5"/>
    </row>
    <row r="254" spans="1:24" x14ac:dyDescent="0.2">
      <c r="A254" s="4">
        <f t="shared" si="6"/>
        <v>9</v>
      </c>
      <c r="B254" s="35">
        <v>41884</v>
      </c>
      <c r="C254" s="39">
        <v>21.073</v>
      </c>
      <c r="D254" s="40">
        <v>0</v>
      </c>
      <c r="E254" s="40">
        <v>151.79300000000001</v>
      </c>
      <c r="F254" s="40">
        <v>34.765999999999998</v>
      </c>
      <c r="G254" s="40">
        <v>2.6749999999999998</v>
      </c>
      <c r="H254" s="40">
        <v>117.244</v>
      </c>
      <c r="I254" s="40">
        <v>0</v>
      </c>
      <c r="J254" s="40">
        <v>1.258</v>
      </c>
      <c r="K254" s="40">
        <v>72.757999999999996</v>
      </c>
      <c r="L254" s="42">
        <f t="shared" si="7"/>
        <v>401.56700000000001</v>
      </c>
      <c r="N254" s="56">
        <v>19.5</v>
      </c>
      <c r="P254" s="5"/>
    </row>
    <row r="255" spans="1:24" x14ac:dyDescent="0.2">
      <c r="A255" s="4">
        <f t="shared" si="6"/>
        <v>9</v>
      </c>
      <c r="B255" s="35">
        <v>41885</v>
      </c>
      <c r="C255" s="39">
        <v>18.367999999999999</v>
      </c>
      <c r="D255" s="40">
        <v>0</v>
      </c>
      <c r="E255" s="40">
        <v>158.126</v>
      </c>
      <c r="F255" s="40">
        <v>36.518000000000001</v>
      </c>
      <c r="G255" s="40">
        <v>0</v>
      </c>
      <c r="H255" s="40">
        <v>120.503</v>
      </c>
      <c r="I255" s="40">
        <v>0</v>
      </c>
      <c r="J255" s="40">
        <v>0</v>
      </c>
      <c r="K255" s="40">
        <v>71.965999999999994</v>
      </c>
      <c r="L255" s="42">
        <f t="shared" si="7"/>
        <v>405.48099999999999</v>
      </c>
      <c r="N255" s="56">
        <v>20</v>
      </c>
      <c r="P255" s="5"/>
    </row>
    <row r="256" spans="1:24" x14ac:dyDescent="0.2">
      <c r="A256" s="4">
        <f t="shared" si="6"/>
        <v>9</v>
      </c>
      <c r="B256" s="35">
        <v>41886</v>
      </c>
      <c r="C256" s="39">
        <v>11.238</v>
      </c>
      <c r="D256" s="40">
        <v>0</v>
      </c>
      <c r="E256" s="40">
        <v>180.42599999999999</v>
      </c>
      <c r="F256" s="40">
        <v>37.136000000000003</v>
      </c>
      <c r="G256" s="40">
        <v>0</v>
      </c>
      <c r="H256" s="40">
        <v>120.259</v>
      </c>
      <c r="I256" s="40">
        <v>0</v>
      </c>
      <c r="J256" s="40">
        <v>0</v>
      </c>
      <c r="K256" s="40">
        <v>56.021000000000001</v>
      </c>
      <c r="L256" s="42">
        <f t="shared" si="7"/>
        <v>405.08</v>
      </c>
      <c r="N256" s="56">
        <v>20.350000000000001</v>
      </c>
      <c r="P256" s="5"/>
    </row>
    <row r="257" spans="1:16" x14ac:dyDescent="0.2">
      <c r="A257" s="4">
        <f t="shared" si="6"/>
        <v>9</v>
      </c>
      <c r="B257" s="35">
        <v>41887</v>
      </c>
      <c r="C257" s="39">
        <v>18.641999999999999</v>
      </c>
      <c r="D257" s="40">
        <v>0</v>
      </c>
      <c r="E257" s="40">
        <v>162.267</v>
      </c>
      <c r="F257" s="40">
        <v>45.268999999999998</v>
      </c>
      <c r="G257" s="40">
        <v>0</v>
      </c>
      <c r="H257" s="40">
        <v>111.38</v>
      </c>
      <c r="I257" s="40">
        <v>0</v>
      </c>
      <c r="J257" s="40">
        <v>0</v>
      </c>
      <c r="K257" s="40">
        <v>71.808000000000007</v>
      </c>
      <c r="L257" s="42">
        <f t="shared" si="7"/>
        <v>409.36599999999999</v>
      </c>
      <c r="N257" s="56">
        <v>20.6</v>
      </c>
      <c r="P257" s="5"/>
    </row>
    <row r="258" spans="1:16" x14ac:dyDescent="0.2">
      <c r="A258" s="4">
        <f t="shared" si="6"/>
        <v>9</v>
      </c>
      <c r="B258" s="35">
        <v>41888</v>
      </c>
      <c r="C258" s="39">
        <v>8.68</v>
      </c>
      <c r="D258" s="40">
        <v>0</v>
      </c>
      <c r="E258" s="40">
        <v>142.08000000000001</v>
      </c>
      <c r="F258" s="40">
        <v>40.386000000000003</v>
      </c>
      <c r="G258" s="40">
        <v>0</v>
      </c>
      <c r="H258" s="40">
        <v>119.173</v>
      </c>
      <c r="I258" s="40">
        <v>0</v>
      </c>
      <c r="J258" s="40">
        <v>0</v>
      </c>
      <c r="K258" s="40">
        <v>73.55</v>
      </c>
      <c r="L258" s="42">
        <f t="shared" si="7"/>
        <v>383.86900000000003</v>
      </c>
      <c r="N258" s="56">
        <v>19.100000000000001</v>
      </c>
      <c r="P258" s="5"/>
    </row>
    <row r="259" spans="1:16" x14ac:dyDescent="0.2">
      <c r="A259" s="4">
        <f t="shared" si="6"/>
        <v>9</v>
      </c>
      <c r="B259" s="35">
        <v>41889</v>
      </c>
      <c r="C259" s="39">
        <v>5.85</v>
      </c>
      <c r="D259" s="40">
        <v>0</v>
      </c>
      <c r="E259" s="40">
        <v>122.744</v>
      </c>
      <c r="F259" s="40">
        <v>14.573</v>
      </c>
      <c r="G259" s="40">
        <v>0</v>
      </c>
      <c r="H259" s="40">
        <v>114.943</v>
      </c>
      <c r="I259" s="40">
        <v>0</v>
      </c>
      <c r="J259" s="40">
        <v>0</v>
      </c>
      <c r="K259" s="40">
        <v>68.218000000000004</v>
      </c>
      <c r="L259" s="42">
        <f t="shared" si="7"/>
        <v>326.32800000000003</v>
      </c>
      <c r="N259" s="56">
        <v>19</v>
      </c>
      <c r="P259" s="5"/>
    </row>
    <row r="260" spans="1:16" x14ac:dyDescent="0.2">
      <c r="A260" s="4">
        <f t="shared" si="6"/>
        <v>9</v>
      </c>
      <c r="B260" s="35">
        <v>41890</v>
      </c>
      <c r="C260" s="39">
        <v>16.870999999999999</v>
      </c>
      <c r="D260" s="40">
        <v>7.548</v>
      </c>
      <c r="E260" s="40">
        <v>152.18899999999999</v>
      </c>
      <c r="F260" s="40">
        <v>35.29</v>
      </c>
      <c r="G260" s="40">
        <v>0</v>
      </c>
      <c r="H260" s="40">
        <v>125.914</v>
      </c>
      <c r="I260" s="40">
        <v>0</v>
      </c>
      <c r="J260" s="40">
        <v>0</v>
      </c>
      <c r="K260" s="40">
        <v>73.022000000000006</v>
      </c>
      <c r="L260" s="42">
        <f t="shared" si="7"/>
        <v>410.834</v>
      </c>
      <c r="N260" s="56">
        <v>21.2</v>
      </c>
      <c r="P260" s="5"/>
    </row>
    <row r="261" spans="1:16" x14ac:dyDescent="0.2">
      <c r="A261" s="4">
        <f t="shared" si="6"/>
        <v>9</v>
      </c>
      <c r="B261" s="35">
        <v>41891</v>
      </c>
      <c r="C261" s="39">
        <v>17.012</v>
      </c>
      <c r="D261" s="40">
        <v>36.457000000000001</v>
      </c>
      <c r="E261" s="40">
        <v>124.35899999999999</v>
      </c>
      <c r="F261" s="40">
        <v>27.625</v>
      </c>
      <c r="G261" s="40">
        <v>0</v>
      </c>
      <c r="H261" s="40">
        <v>141.179</v>
      </c>
      <c r="I261" s="40">
        <v>0</v>
      </c>
      <c r="J261" s="40">
        <v>0</v>
      </c>
      <c r="K261" s="40">
        <v>70.33</v>
      </c>
      <c r="L261" s="42">
        <f t="shared" si="7"/>
        <v>416.96199999999999</v>
      </c>
      <c r="N261" s="56">
        <v>20.8</v>
      </c>
      <c r="P261" s="5"/>
    </row>
    <row r="262" spans="1:16" x14ac:dyDescent="0.2">
      <c r="A262" s="4">
        <f t="shared" si="6"/>
        <v>9</v>
      </c>
      <c r="B262" s="35">
        <v>41892</v>
      </c>
      <c r="C262" s="39">
        <v>12.032</v>
      </c>
      <c r="D262" s="40">
        <v>34.520000000000003</v>
      </c>
      <c r="E262" s="40">
        <v>131.971</v>
      </c>
      <c r="F262" s="40">
        <v>29.062999999999999</v>
      </c>
      <c r="G262" s="40">
        <v>0</v>
      </c>
      <c r="H262" s="40">
        <v>136.65</v>
      </c>
      <c r="I262" s="40">
        <v>0</v>
      </c>
      <c r="J262" s="40">
        <v>0</v>
      </c>
      <c r="K262" s="40">
        <v>69.221000000000004</v>
      </c>
      <c r="L262" s="42">
        <f t="shared" si="7"/>
        <v>413.45699999999999</v>
      </c>
      <c r="N262" s="56">
        <v>20.75</v>
      </c>
      <c r="P262" s="5"/>
    </row>
    <row r="263" spans="1:16" x14ac:dyDescent="0.2">
      <c r="A263" s="4">
        <f t="shared" si="6"/>
        <v>9</v>
      </c>
      <c r="B263" s="35">
        <v>41893</v>
      </c>
      <c r="C263" s="39">
        <v>12.35</v>
      </c>
      <c r="D263" s="40">
        <v>32.997</v>
      </c>
      <c r="E263" s="40">
        <v>129.59</v>
      </c>
      <c r="F263" s="40">
        <v>24.591000000000001</v>
      </c>
      <c r="G263" s="40">
        <v>0</v>
      </c>
      <c r="H263" s="40">
        <v>130.19800000000001</v>
      </c>
      <c r="I263" s="40">
        <v>0</v>
      </c>
      <c r="J263" s="40">
        <v>0</v>
      </c>
      <c r="K263" s="40">
        <v>70.33</v>
      </c>
      <c r="L263" s="42">
        <f t="shared" si="7"/>
        <v>400.05599999999998</v>
      </c>
      <c r="N263" s="56">
        <v>20.100000000000001</v>
      </c>
      <c r="P263" s="5"/>
    </row>
    <row r="264" spans="1:16" x14ac:dyDescent="0.2">
      <c r="A264" s="4">
        <f t="shared" si="6"/>
        <v>9</v>
      </c>
      <c r="B264" s="35">
        <v>41894</v>
      </c>
      <c r="C264" s="39">
        <v>12.134</v>
      </c>
      <c r="D264" s="40">
        <v>29.69</v>
      </c>
      <c r="E264" s="40">
        <v>132.41200000000001</v>
      </c>
      <c r="F264" s="40">
        <v>17.713999999999999</v>
      </c>
      <c r="G264" s="40">
        <v>0</v>
      </c>
      <c r="H264" s="40">
        <v>140.72200000000001</v>
      </c>
      <c r="I264" s="40">
        <v>0</v>
      </c>
      <c r="J264" s="40">
        <v>0</v>
      </c>
      <c r="K264" s="40">
        <v>72.494</v>
      </c>
      <c r="L264" s="42">
        <f t="shared" si="7"/>
        <v>405.16600000000005</v>
      </c>
      <c r="N264" s="56">
        <v>19.55</v>
      </c>
      <c r="P264" s="5"/>
    </row>
    <row r="265" spans="1:16" x14ac:dyDescent="0.2">
      <c r="A265" s="4">
        <f t="shared" si="6"/>
        <v>9</v>
      </c>
      <c r="B265" s="35">
        <v>41895</v>
      </c>
      <c r="C265" s="39">
        <v>9.3659999999999997</v>
      </c>
      <c r="D265" s="40">
        <v>39.829000000000001</v>
      </c>
      <c r="E265" s="40">
        <v>120.23699999999999</v>
      </c>
      <c r="F265" s="40">
        <v>51.021000000000001</v>
      </c>
      <c r="G265" s="40">
        <v>0</v>
      </c>
      <c r="H265" s="40">
        <v>84.352999999999994</v>
      </c>
      <c r="I265" s="40">
        <v>0</v>
      </c>
      <c r="J265" s="40">
        <v>0</v>
      </c>
      <c r="K265" s="40">
        <v>70.435000000000002</v>
      </c>
      <c r="L265" s="42">
        <f t="shared" si="7"/>
        <v>375.24099999999999</v>
      </c>
      <c r="N265" s="56">
        <v>19.100000000000001</v>
      </c>
      <c r="P265" s="5"/>
    </row>
    <row r="266" spans="1:16" x14ac:dyDescent="0.2">
      <c r="A266" s="4">
        <f t="shared" ref="A266:A329" si="8">+IF(ISBLANK($B266),"",MONTH($B266))</f>
        <v>9</v>
      </c>
      <c r="B266" s="35">
        <v>41896</v>
      </c>
      <c r="C266" s="39">
        <v>11.933</v>
      </c>
      <c r="D266" s="40">
        <v>38.762</v>
      </c>
      <c r="E266" s="40">
        <v>83.936000000000007</v>
      </c>
      <c r="F266" s="40">
        <v>15.821</v>
      </c>
      <c r="G266" s="40">
        <v>0</v>
      </c>
      <c r="H266" s="40">
        <v>92.62</v>
      </c>
      <c r="I266" s="40">
        <v>0</v>
      </c>
      <c r="J266" s="40">
        <v>0</v>
      </c>
      <c r="K266" s="40">
        <v>67.69</v>
      </c>
      <c r="L266" s="42">
        <f t="shared" ref="L266:L329" si="9">+SUM(C266:K266)</f>
        <v>310.762</v>
      </c>
      <c r="N266" s="56">
        <v>17</v>
      </c>
      <c r="P266" s="5"/>
    </row>
    <row r="267" spans="1:16" x14ac:dyDescent="0.2">
      <c r="A267" s="4">
        <f t="shared" si="8"/>
        <v>9</v>
      </c>
      <c r="B267" s="35">
        <v>41897</v>
      </c>
      <c r="C267" s="39">
        <v>26.457999999999998</v>
      </c>
      <c r="D267" s="40">
        <v>20.626999999999999</v>
      </c>
      <c r="E267" s="40">
        <v>119.681</v>
      </c>
      <c r="F267" s="40">
        <v>9.9209999999999994</v>
      </c>
      <c r="G267" s="40">
        <v>0</v>
      </c>
      <c r="H267" s="40">
        <v>129.34200000000001</v>
      </c>
      <c r="I267" s="40">
        <v>0</v>
      </c>
      <c r="J267" s="40">
        <v>0</v>
      </c>
      <c r="K267" s="40">
        <v>65.63</v>
      </c>
      <c r="L267" s="42">
        <f t="shared" si="9"/>
        <v>371.65899999999999</v>
      </c>
      <c r="N267" s="56">
        <v>19.7</v>
      </c>
      <c r="P267" s="5"/>
    </row>
    <row r="268" spans="1:16" x14ac:dyDescent="0.2">
      <c r="A268" s="4">
        <f t="shared" si="8"/>
        <v>9</v>
      </c>
      <c r="B268" s="35">
        <v>41898</v>
      </c>
      <c r="C268" s="39">
        <v>22.785</v>
      </c>
      <c r="D268" s="40">
        <v>29.228999999999999</v>
      </c>
      <c r="E268" s="40">
        <v>113.57899999999999</v>
      </c>
      <c r="F268" s="40">
        <v>22.995999999999999</v>
      </c>
      <c r="G268" s="40">
        <v>0</v>
      </c>
      <c r="H268" s="40">
        <v>134.934</v>
      </c>
      <c r="I268" s="40">
        <v>0</v>
      </c>
      <c r="J268" s="40">
        <v>0</v>
      </c>
      <c r="K268" s="40">
        <v>64.522000000000006</v>
      </c>
      <c r="L268" s="42">
        <f t="shared" si="9"/>
        <v>388.04500000000002</v>
      </c>
      <c r="N268" s="56">
        <v>19.75</v>
      </c>
      <c r="P268" s="5"/>
    </row>
    <row r="269" spans="1:16" x14ac:dyDescent="0.2">
      <c r="A269" s="4">
        <f t="shared" si="8"/>
        <v>9</v>
      </c>
      <c r="B269" s="35">
        <v>41899</v>
      </c>
      <c r="C269" s="39">
        <v>21.72</v>
      </c>
      <c r="D269" s="40">
        <v>31.62</v>
      </c>
      <c r="E269" s="40">
        <v>114.125</v>
      </c>
      <c r="F269" s="40">
        <v>25.707000000000001</v>
      </c>
      <c r="G269" s="40">
        <v>0</v>
      </c>
      <c r="H269" s="40">
        <v>122.155</v>
      </c>
      <c r="I269" s="40">
        <v>0</v>
      </c>
      <c r="J269" s="40">
        <v>0</v>
      </c>
      <c r="K269" s="40">
        <v>61.987000000000002</v>
      </c>
      <c r="L269" s="42">
        <f t="shared" si="9"/>
        <v>377.31400000000002</v>
      </c>
      <c r="N269" s="56">
        <v>19.2</v>
      </c>
      <c r="P269" s="5"/>
    </row>
    <row r="270" spans="1:16" x14ac:dyDescent="0.2">
      <c r="A270" s="4">
        <f t="shared" si="8"/>
        <v>9</v>
      </c>
      <c r="B270" s="35">
        <v>41900</v>
      </c>
      <c r="C270" s="39">
        <v>8.1829999999999998</v>
      </c>
      <c r="D270" s="40">
        <v>4.1289999999999996</v>
      </c>
      <c r="E270" s="40">
        <v>95.715999999999994</v>
      </c>
      <c r="F270" s="40">
        <v>0</v>
      </c>
      <c r="G270" s="40">
        <v>0</v>
      </c>
      <c r="H270" s="40">
        <v>146.28399999999999</v>
      </c>
      <c r="I270" s="40">
        <v>0</v>
      </c>
      <c r="J270" s="40">
        <v>0</v>
      </c>
      <c r="K270" s="40">
        <v>46.2</v>
      </c>
      <c r="L270" s="42">
        <f t="shared" si="9"/>
        <v>300.512</v>
      </c>
      <c r="N270" s="56">
        <v>15.8</v>
      </c>
      <c r="P270" s="5"/>
    </row>
    <row r="271" spans="1:16" x14ac:dyDescent="0.2">
      <c r="A271" s="4">
        <f t="shared" si="8"/>
        <v>9</v>
      </c>
      <c r="B271" s="35">
        <v>41901</v>
      </c>
      <c r="C271" s="39">
        <v>0</v>
      </c>
      <c r="D271" s="40">
        <v>0</v>
      </c>
      <c r="E271" s="40">
        <v>114.5</v>
      </c>
      <c r="F271" s="40">
        <v>0</v>
      </c>
      <c r="G271" s="40">
        <v>0</v>
      </c>
      <c r="H271" s="40">
        <v>137.59100000000001</v>
      </c>
      <c r="I271" s="40">
        <v>0</v>
      </c>
      <c r="J271" s="40">
        <v>0</v>
      </c>
      <c r="K271" s="40">
        <v>43.665999999999997</v>
      </c>
      <c r="L271" s="42">
        <f t="shared" si="9"/>
        <v>295.75700000000001</v>
      </c>
      <c r="N271" s="56">
        <v>16.399999999999999</v>
      </c>
      <c r="P271" s="5"/>
    </row>
    <row r="272" spans="1:16" x14ac:dyDescent="0.2">
      <c r="A272" s="4">
        <f t="shared" si="8"/>
        <v>9</v>
      </c>
      <c r="B272" s="35">
        <v>41902</v>
      </c>
      <c r="C272" s="39">
        <v>0</v>
      </c>
      <c r="D272" s="40">
        <v>0</v>
      </c>
      <c r="E272" s="40">
        <v>121.83499999999999</v>
      </c>
      <c r="F272" s="40">
        <v>0</v>
      </c>
      <c r="G272" s="40">
        <v>0</v>
      </c>
      <c r="H272" s="40">
        <v>144.75899999999999</v>
      </c>
      <c r="I272" s="40">
        <v>0</v>
      </c>
      <c r="J272" s="40">
        <v>0</v>
      </c>
      <c r="K272" s="40">
        <v>52.642000000000003</v>
      </c>
      <c r="L272" s="42">
        <f t="shared" si="9"/>
        <v>319.23599999999999</v>
      </c>
      <c r="N272" s="56">
        <v>17.600000000000001</v>
      </c>
      <c r="P272" s="5"/>
    </row>
    <row r="273" spans="1:16" x14ac:dyDescent="0.2">
      <c r="A273" s="4">
        <f t="shared" si="8"/>
        <v>9</v>
      </c>
      <c r="B273" s="35">
        <v>41903</v>
      </c>
      <c r="C273" s="39">
        <v>1.4379999999999999</v>
      </c>
      <c r="D273" s="40">
        <v>4.0650000000000004</v>
      </c>
      <c r="E273" s="40">
        <v>111.09099999999999</v>
      </c>
      <c r="F273" s="40">
        <v>0</v>
      </c>
      <c r="G273" s="40">
        <v>0</v>
      </c>
      <c r="H273" s="40">
        <v>144.786</v>
      </c>
      <c r="I273" s="40">
        <v>0</v>
      </c>
      <c r="J273" s="40">
        <v>0.33</v>
      </c>
      <c r="K273" s="40">
        <v>54.594999999999999</v>
      </c>
      <c r="L273" s="42">
        <f t="shared" si="9"/>
        <v>316.30499999999995</v>
      </c>
      <c r="N273" s="56">
        <v>18.05</v>
      </c>
      <c r="P273" s="5"/>
    </row>
    <row r="274" spans="1:16" x14ac:dyDescent="0.2">
      <c r="A274" s="4">
        <f t="shared" si="8"/>
        <v>9</v>
      </c>
      <c r="B274" s="35">
        <v>41904</v>
      </c>
      <c r="C274" s="39">
        <v>10.199</v>
      </c>
      <c r="D274" s="40">
        <v>14.102</v>
      </c>
      <c r="E274" s="40">
        <v>142.608</v>
      </c>
      <c r="F274" s="40">
        <v>8.3130000000000006</v>
      </c>
      <c r="G274" s="40">
        <v>0</v>
      </c>
      <c r="H274" s="40">
        <v>148.59200000000001</v>
      </c>
      <c r="I274" s="40">
        <v>0</v>
      </c>
      <c r="J274" s="40">
        <v>0</v>
      </c>
      <c r="K274" s="40">
        <v>64.997</v>
      </c>
      <c r="L274" s="42">
        <f t="shared" si="9"/>
        <v>388.81099999999998</v>
      </c>
      <c r="N274" s="56">
        <v>20.2</v>
      </c>
      <c r="P274" s="5"/>
    </row>
    <row r="275" spans="1:16" x14ac:dyDescent="0.2">
      <c r="A275" s="4">
        <f t="shared" si="8"/>
        <v>9</v>
      </c>
      <c r="B275" s="35">
        <v>41905</v>
      </c>
      <c r="C275" s="39">
        <v>21.213999999999999</v>
      </c>
      <c r="D275" s="40">
        <v>20.829000000000001</v>
      </c>
      <c r="E275" s="40">
        <v>123.852</v>
      </c>
      <c r="F275" s="40">
        <v>3.84</v>
      </c>
      <c r="G275" s="40">
        <v>0</v>
      </c>
      <c r="H275" s="40">
        <v>148.876</v>
      </c>
      <c r="I275" s="40">
        <v>0</v>
      </c>
      <c r="J275" s="40">
        <v>0</v>
      </c>
      <c r="K275" s="40">
        <v>67.319999999999993</v>
      </c>
      <c r="L275" s="42">
        <f t="shared" si="9"/>
        <v>385.93099999999998</v>
      </c>
      <c r="N275" s="56">
        <v>19.649999999999999</v>
      </c>
      <c r="P275" s="5"/>
    </row>
    <row r="276" spans="1:16" x14ac:dyDescent="0.2">
      <c r="A276" s="4">
        <f t="shared" si="8"/>
        <v>9</v>
      </c>
      <c r="B276" s="35">
        <v>41906</v>
      </c>
      <c r="C276" s="39">
        <v>23.896000000000001</v>
      </c>
      <c r="D276" s="40">
        <v>25.873000000000001</v>
      </c>
      <c r="E276" s="40">
        <v>139.511</v>
      </c>
      <c r="F276" s="40">
        <v>8.9710000000000001</v>
      </c>
      <c r="G276" s="40">
        <v>0</v>
      </c>
      <c r="H276" s="40">
        <v>145.77099999999999</v>
      </c>
      <c r="I276" s="40">
        <v>0</v>
      </c>
      <c r="J276" s="40">
        <v>0</v>
      </c>
      <c r="K276" s="40">
        <v>50.951999999999998</v>
      </c>
      <c r="L276" s="42">
        <f t="shared" si="9"/>
        <v>394.97399999999999</v>
      </c>
      <c r="N276" s="56">
        <v>20.05</v>
      </c>
      <c r="P276" s="5"/>
    </row>
    <row r="277" spans="1:16" x14ac:dyDescent="0.2">
      <c r="A277" s="4">
        <f t="shared" si="8"/>
        <v>9</v>
      </c>
      <c r="B277" s="35">
        <v>41907</v>
      </c>
      <c r="C277" s="39">
        <v>18.552</v>
      </c>
      <c r="D277" s="40">
        <v>18.295999999999999</v>
      </c>
      <c r="E277" s="40">
        <v>148.25299999999999</v>
      </c>
      <c r="F277" s="40">
        <v>38.148000000000003</v>
      </c>
      <c r="G277" s="40">
        <v>0</v>
      </c>
      <c r="H277" s="40">
        <v>115.003</v>
      </c>
      <c r="I277" s="40">
        <v>0</v>
      </c>
      <c r="J277" s="40">
        <v>0</v>
      </c>
      <c r="K277" s="40">
        <v>61.776000000000003</v>
      </c>
      <c r="L277" s="42">
        <f t="shared" si="9"/>
        <v>400.02800000000002</v>
      </c>
      <c r="N277" s="56">
        <v>20.149999999999999</v>
      </c>
      <c r="P277" s="5"/>
    </row>
    <row r="278" spans="1:16" x14ac:dyDescent="0.2">
      <c r="A278" s="4">
        <f t="shared" si="8"/>
        <v>9</v>
      </c>
      <c r="B278" s="35">
        <v>41908</v>
      </c>
      <c r="C278" s="39">
        <v>17.47</v>
      </c>
      <c r="D278" s="40">
        <v>14.932</v>
      </c>
      <c r="E278" s="40">
        <v>153.023</v>
      </c>
      <c r="F278" s="40">
        <v>61.621000000000002</v>
      </c>
      <c r="G278" s="40">
        <v>0</v>
      </c>
      <c r="H278" s="40">
        <v>86.697999999999993</v>
      </c>
      <c r="I278" s="40">
        <v>0</v>
      </c>
      <c r="J278" s="40">
        <v>0</v>
      </c>
      <c r="K278" s="40">
        <v>51.374000000000002</v>
      </c>
      <c r="L278" s="42">
        <f t="shared" si="9"/>
        <v>385.11800000000005</v>
      </c>
      <c r="N278" s="56">
        <v>19.399999999999999</v>
      </c>
      <c r="P278" s="5"/>
    </row>
    <row r="279" spans="1:16" x14ac:dyDescent="0.2">
      <c r="A279" s="4">
        <f t="shared" si="8"/>
        <v>9</v>
      </c>
      <c r="B279" s="35">
        <v>41909</v>
      </c>
      <c r="C279" s="39">
        <v>11.12</v>
      </c>
      <c r="D279" s="40">
        <v>17.725000000000001</v>
      </c>
      <c r="E279" s="40">
        <v>129.887</v>
      </c>
      <c r="F279" s="40">
        <v>80.742999999999995</v>
      </c>
      <c r="G279" s="40">
        <v>0</v>
      </c>
      <c r="H279" s="40">
        <v>65.5</v>
      </c>
      <c r="I279" s="40">
        <v>0</v>
      </c>
      <c r="J279" s="40">
        <v>0</v>
      </c>
      <c r="K279" s="40">
        <v>51.533000000000001</v>
      </c>
      <c r="L279" s="42">
        <f t="shared" si="9"/>
        <v>356.50800000000004</v>
      </c>
      <c r="N279" s="56">
        <v>18.7</v>
      </c>
      <c r="P279" s="5"/>
    </row>
    <row r="280" spans="1:16" x14ac:dyDescent="0.2">
      <c r="A280" s="4">
        <f t="shared" si="8"/>
        <v>9</v>
      </c>
      <c r="B280" s="35">
        <v>41910</v>
      </c>
      <c r="C280" s="39">
        <v>18.225000000000001</v>
      </c>
      <c r="D280" s="40">
        <v>0</v>
      </c>
      <c r="E280" s="40">
        <v>150.26</v>
      </c>
      <c r="F280" s="40">
        <v>51.755000000000003</v>
      </c>
      <c r="G280" s="40">
        <v>0.26400000000000001</v>
      </c>
      <c r="H280" s="40">
        <v>56.427999999999997</v>
      </c>
      <c r="I280" s="40">
        <v>0</v>
      </c>
      <c r="J280" s="40">
        <v>0</v>
      </c>
      <c r="K280" s="40">
        <v>32.524999999999999</v>
      </c>
      <c r="L280" s="42">
        <f t="shared" si="9"/>
        <v>309.45699999999999</v>
      </c>
      <c r="N280" s="56">
        <v>18.8</v>
      </c>
      <c r="P280" s="5"/>
    </row>
    <row r="281" spans="1:16" x14ac:dyDescent="0.2">
      <c r="A281" s="4">
        <f t="shared" si="8"/>
        <v>9</v>
      </c>
      <c r="B281" s="35">
        <v>41911</v>
      </c>
      <c r="C281" s="39">
        <v>21.17</v>
      </c>
      <c r="D281" s="40">
        <v>0</v>
      </c>
      <c r="E281" s="40">
        <v>176.941</v>
      </c>
      <c r="F281" s="40">
        <v>70.402000000000001</v>
      </c>
      <c r="G281" s="40">
        <v>8.2639999999999993</v>
      </c>
      <c r="H281" s="40">
        <v>54.764000000000003</v>
      </c>
      <c r="I281" s="40">
        <v>0</v>
      </c>
      <c r="J281" s="40">
        <v>0</v>
      </c>
      <c r="K281" s="40">
        <v>42.082000000000001</v>
      </c>
      <c r="L281" s="42">
        <f t="shared" si="9"/>
        <v>373.62299999999999</v>
      </c>
      <c r="N281" s="56">
        <v>19.399999999999999</v>
      </c>
      <c r="P281" s="5"/>
    </row>
    <row r="282" spans="1:16" x14ac:dyDescent="0.2">
      <c r="A282" s="4">
        <f t="shared" si="8"/>
        <v>9</v>
      </c>
      <c r="B282" s="35">
        <v>41912</v>
      </c>
      <c r="C282" s="39">
        <v>21.577999999999999</v>
      </c>
      <c r="D282" s="40">
        <v>8.4220000000000006</v>
      </c>
      <c r="E282" s="40">
        <v>159.56899999999999</v>
      </c>
      <c r="F282" s="40">
        <v>75.23</v>
      </c>
      <c r="G282" s="40">
        <v>8.4849999999999994</v>
      </c>
      <c r="H282" s="40">
        <v>49.552999999999997</v>
      </c>
      <c r="I282" s="40">
        <v>0</v>
      </c>
      <c r="J282" s="40">
        <v>0</v>
      </c>
      <c r="K282" s="40">
        <v>47.256</v>
      </c>
      <c r="L282" s="42">
        <f t="shared" si="9"/>
        <v>370.09299999999996</v>
      </c>
      <c r="N282" s="56">
        <v>19.100000000000001</v>
      </c>
      <c r="P282" s="5"/>
    </row>
    <row r="283" spans="1:16" x14ac:dyDescent="0.2">
      <c r="A283" s="4">
        <f t="shared" si="8"/>
        <v>10</v>
      </c>
      <c r="B283" s="35">
        <v>41913</v>
      </c>
      <c r="C283" s="39">
        <v>27.669</v>
      </c>
      <c r="D283" s="40">
        <v>0</v>
      </c>
      <c r="E283" s="40">
        <v>170.642</v>
      </c>
      <c r="F283" s="40">
        <v>77.649000000000001</v>
      </c>
      <c r="G283" s="40">
        <v>12.641</v>
      </c>
      <c r="H283" s="40">
        <v>56.887999999999998</v>
      </c>
      <c r="I283" s="40">
        <v>0</v>
      </c>
      <c r="J283" s="40">
        <v>0</v>
      </c>
      <c r="K283" s="40">
        <v>41.870399999999137</v>
      </c>
      <c r="L283" s="42">
        <f t="shared" si="9"/>
        <v>387.35939999999914</v>
      </c>
      <c r="N283" s="56">
        <v>19.95</v>
      </c>
    </row>
    <row r="284" spans="1:16" x14ac:dyDescent="0.2">
      <c r="A284" s="4">
        <f t="shared" si="8"/>
        <v>10</v>
      </c>
      <c r="B284" s="35">
        <v>41914</v>
      </c>
      <c r="C284" s="39">
        <v>24.515999999999998</v>
      </c>
      <c r="D284" s="40">
        <v>0</v>
      </c>
      <c r="E284" s="40">
        <v>168.78100000000001</v>
      </c>
      <c r="F284" s="40">
        <v>79.397999999999996</v>
      </c>
      <c r="G284" s="40">
        <v>0.20200000000000001</v>
      </c>
      <c r="H284" s="40">
        <v>64.025000000000006</v>
      </c>
      <c r="I284" s="40">
        <v>0</v>
      </c>
      <c r="J284" s="40">
        <v>0</v>
      </c>
      <c r="K284" s="40">
        <v>31.204800000001633</v>
      </c>
      <c r="L284" s="42">
        <f t="shared" si="9"/>
        <v>368.12680000000165</v>
      </c>
      <c r="N284" s="56">
        <v>19.649999999999999</v>
      </c>
    </row>
    <row r="285" spans="1:16" x14ac:dyDescent="0.2">
      <c r="A285" s="4">
        <f t="shared" si="8"/>
        <v>10</v>
      </c>
      <c r="B285" s="35">
        <v>41915</v>
      </c>
      <c r="C285" s="39">
        <v>18.826000000000001</v>
      </c>
      <c r="D285" s="40">
        <v>0</v>
      </c>
      <c r="E285" s="40">
        <v>166.68899999999999</v>
      </c>
      <c r="F285" s="40">
        <v>55.313000000000002</v>
      </c>
      <c r="G285" s="40">
        <v>0</v>
      </c>
      <c r="H285" s="40">
        <v>96.007000000000005</v>
      </c>
      <c r="I285" s="40">
        <v>0</v>
      </c>
      <c r="J285" s="40">
        <v>0</v>
      </c>
      <c r="K285" s="40">
        <v>26.452799999998753</v>
      </c>
      <c r="L285" s="42">
        <f t="shared" si="9"/>
        <v>363.28779999999875</v>
      </c>
      <c r="N285" s="56">
        <v>18.899999999999999</v>
      </c>
    </row>
    <row r="286" spans="1:16" x14ac:dyDescent="0.2">
      <c r="A286" s="4">
        <f t="shared" si="8"/>
        <v>10</v>
      </c>
      <c r="B286" s="35">
        <v>41916</v>
      </c>
      <c r="C286" s="39">
        <v>14.7</v>
      </c>
      <c r="D286" s="40">
        <v>9.5220000000000002</v>
      </c>
      <c r="E286" s="40">
        <v>154.422</v>
      </c>
      <c r="F286" s="40">
        <v>21.173999999999999</v>
      </c>
      <c r="G286" s="40">
        <v>0</v>
      </c>
      <c r="H286" s="40">
        <v>118.93600000000001</v>
      </c>
      <c r="I286" s="40">
        <v>0</v>
      </c>
      <c r="J286" s="40">
        <v>0</v>
      </c>
      <c r="K286" s="40">
        <v>26.136000000001442</v>
      </c>
      <c r="L286" s="42">
        <f t="shared" si="9"/>
        <v>344.89000000000146</v>
      </c>
      <c r="N286" s="56">
        <v>17.7</v>
      </c>
    </row>
    <row r="287" spans="1:16" x14ac:dyDescent="0.2">
      <c r="A287" s="4">
        <f t="shared" si="8"/>
        <v>10</v>
      </c>
      <c r="B287" s="35">
        <v>41917</v>
      </c>
      <c r="C287" s="39">
        <v>8.4860000000000007</v>
      </c>
      <c r="D287" s="40">
        <v>1.3680000000000001</v>
      </c>
      <c r="E287" s="40">
        <v>140.791</v>
      </c>
      <c r="F287" s="40">
        <v>2.7080000000000002</v>
      </c>
      <c r="G287" s="40">
        <v>0</v>
      </c>
      <c r="H287" s="40">
        <v>126.43600000000001</v>
      </c>
      <c r="I287" s="40">
        <v>0</v>
      </c>
      <c r="J287" s="40">
        <v>0</v>
      </c>
      <c r="K287" s="40">
        <v>26.716799999999999</v>
      </c>
      <c r="L287" s="42">
        <f t="shared" si="9"/>
        <v>306.50579999999997</v>
      </c>
      <c r="N287" s="56">
        <v>18.2</v>
      </c>
    </row>
    <row r="288" spans="1:16" x14ac:dyDescent="0.2">
      <c r="A288" s="4">
        <f t="shared" si="8"/>
        <v>10</v>
      </c>
      <c r="B288" s="35">
        <v>41918</v>
      </c>
      <c r="C288" s="39">
        <v>18.596</v>
      </c>
      <c r="D288" s="40">
        <v>20.544</v>
      </c>
      <c r="E288" s="40">
        <v>134.126</v>
      </c>
      <c r="F288" s="40">
        <v>21.097000000000001</v>
      </c>
      <c r="G288" s="40">
        <v>0</v>
      </c>
      <c r="H288" s="40">
        <v>133.386</v>
      </c>
      <c r="I288" s="40">
        <v>0</v>
      </c>
      <c r="J288" s="40">
        <v>0</v>
      </c>
      <c r="K288" s="40">
        <v>40.550400000000003</v>
      </c>
      <c r="L288" s="42">
        <f t="shared" si="9"/>
        <v>368.29940000000005</v>
      </c>
      <c r="N288" s="56">
        <v>19.399999999999999</v>
      </c>
    </row>
    <row r="289" spans="1:14" x14ac:dyDescent="0.2">
      <c r="A289" s="4">
        <f t="shared" si="8"/>
        <v>10</v>
      </c>
      <c r="B289" s="35">
        <v>41919</v>
      </c>
      <c r="C289" s="39">
        <v>20.832000000000001</v>
      </c>
      <c r="D289" s="40">
        <v>12.289</v>
      </c>
      <c r="E289" s="40">
        <v>134.59800000000001</v>
      </c>
      <c r="F289" s="40">
        <v>31.821000000000002</v>
      </c>
      <c r="G289" s="40">
        <v>0</v>
      </c>
      <c r="H289" s="40">
        <v>127.48099999999999</v>
      </c>
      <c r="I289" s="40">
        <v>0</v>
      </c>
      <c r="J289" s="40">
        <v>0</v>
      </c>
      <c r="K289" s="40">
        <v>49.473599999999998</v>
      </c>
      <c r="L289" s="42">
        <f t="shared" si="9"/>
        <v>376.49459999999999</v>
      </c>
      <c r="N289" s="56">
        <v>19.8</v>
      </c>
    </row>
    <row r="290" spans="1:14" x14ac:dyDescent="0.2">
      <c r="A290" s="4">
        <f t="shared" si="8"/>
        <v>10</v>
      </c>
      <c r="B290" s="35">
        <v>41920</v>
      </c>
      <c r="C290" s="39">
        <v>18.88</v>
      </c>
      <c r="D290" s="40">
        <v>7.7530000000000001</v>
      </c>
      <c r="E290" s="40">
        <v>141.76400000000001</v>
      </c>
      <c r="F290" s="40">
        <v>59.244</v>
      </c>
      <c r="G290" s="40">
        <v>0</v>
      </c>
      <c r="H290" s="40">
        <v>81.518000000000001</v>
      </c>
      <c r="I290" s="40">
        <v>0</v>
      </c>
      <c r="J290" s="40">
        <v>0</v>
      </c>
      <c r="K290" s="40">
        <v>60.878400000001058</v>
      </c>
      <c r="L290" s="42">
        <f t="shared" si="9"/>
        <v>370.03740000000107</v>
      </c>
      <c r="N290" s="56">
        <v>19.850000000000001</v>
      </c>
    </row>
    <row r="291" spans="1:14" x14ac:dyDescent="0.2">
      <c r="A291" s="4">
        <f t="shared" si="8"/>
        <v>10</v>
      </c>
      <c r="B291" s="35">
        <v>41921</v>
      </c>
      <c r="C291" s="39">
        <v>20.940999999999999</v>
      </c>
      <c r="D291" s="40">
        <v>32.329000000000001</v>
      </c>
      <c r="E291" s="40">
        <v>121.65600000000001</v>
      </c>
      <c r="F291" s="40">
        <v>84.361999999999995</v>
      </c>
      <c r="G291" s="40">
        <v>0</v>
      </c>
      <c r="H291" s="40">
        <v>57.191000000000003</v>
      </c>
      <c r="I291" s="40">
        <v>0</v>
      </c>
      <c r="J291" s="40">
        <v>0</v>
      </c>
      <c r="K291" s="40">
        <v>69.537600000000381</v>
      </c>
      <c r="L291" s="42">
        <f t="shared" si="9"/>
        <v>386.01660000000044</v>
      </c>
      <c r="N291" s="56">
        <v>19.95</v>
      </c>
    </row>
    <row r="292" spans="1:14" x14ac:dyDescent="0.2">
      <c r="A292" s="4">
        <f t="shared" si="8"/>
        <v>10</v>
      </c>
      <c r="B292" s="35">
        <v>41922</v>
      </c>
      <c r="C292" s="39">
        <v>42.238999999999997</v>
      </c>
      <c r="D292" s="40">
        <v>45.203000000000003</v>
      </c>
      <c r="E292" s="40">
        <v>92.730999999999995</v>
      </c>
      <c r="F292" s="40">
        <v>104.407</v>
      </c>
      <c r="G292" s="40">
        <v>0</v>
      </c>
      <c r="H292" s="40">
        <v>43.798000000000002</v>
      </c>
      <c r="I292" s="40">
        <v>0</v>
      </c>
      <c r="J292" s="40">
        <v>0</v>
      </c>
      <c r="K292" s="40">
        <v>47.836799999999712</v>
      </c>
      <c r="L292" s="42">
        <f t="shared" si="9"/>
        <v>376.21479999999968</v>
      </c>
      <c r="N292" s="56">
        <v>19.3</v>
      </c>
    </row>
    <row r="293" spans="1:14" x14ac:dyDescent="0.2">
      <c r="A293" s="4">
        <f t="shared" si="8"/>
        <v>10</v>
      </c>
      <c r="B293" s="35">
        <v>41923</v>
      </c>
      <c r="C293" s="39">
        <v>30.82</v>
      </c>
      <c r="D293" s="40">
        <v>38.332000000000001</v>
      </c>
      <c r="E293" s="40">
        <v>90.623000000000005</v>
      </c>
      <c r="F293" s="40">
        <v>42.936</v>
      </c>
      <c r="G293" s="40">
        <v>0</v>
      </c>
      <c r="H293" s="40">
        <v>107.58199999999999</v>
      </c>
      <c r="I293" s="40">
        <v>0</v>
      </c>
      <c r="J293" s="40">
        <v>0</v>
      </c>
      <c r="K293" s="40">
        <v>48.575999999999041</v>
      </c>
      <c r="L293" s="42">
        <f t="shared" si="9"/>
        <v>358.86899999999906</v>
      </c>
      <c r="N293" s="56">
        <v>18.25</v>
      </c>
    </row>
    <row r="294" spans="1:14" x14ac:dyDescent="0.2">
      <c r="A294" s="4">
        <f t="shared" si="8"/>
        <v>10</v>
      </c>
      <c r="B294" s="35">
        <v>41924</v>
      </c>
      <c r="C294" s="39">
        <v>37.868000000000002</v>
      </c>
      <c r="D294" s="40">
        <v>13.808</v>
      </c>
      <c r="E294" s="40">
        <v>105.309</v>
      </c>
      <c r="F294" s="40">
        <v>3.2650000000000001</v>
      </c>
      <c r="G294" s="40">
        <v>0</v>
      </c>
      <c r="H294" s="40">
        <v>148.12299999999999</v>
      </c>
      <c r="I294" s="40">
        <v>0</v>
      </c>
      <c r="J294" s="40">
        <v>0</v>
      </c>
      <c r="K294" s="40">
        <v>21.331199999999807</v>
      </c>
      <c r="L294" s="42">
        <f t="shared" si="9"/>
        <v>329.70419999999979</v>
      </c>
      <c r="N294" s="56">
        <v>19.25</v>
      </c>
    </row>
    <row r="295" spans="1:14" x14ac:dyDescent="0.2">
      <c r="A295" s="4">
        <f t="shared" si="8"/>
        <v>10</v>
      </c>
      <c r="B295" s="35">
        <v>41925</v>
      </c>
      <c r="C295" s="39">
        <v>46.570999999999998</v>
      </c>
      <c r="D295" s="40">
        <v>17.481000000000002</v>
      </c>
      <c r="E295" s="40">
        <v>127.99</v>
      </c>
      <c r="F295" s="40">
        <v>10.917999999999999</v>
      </c>
      <c r="G295" s="40">
        <v>2.6560000000000001</v>
      </c>
      <c r="H295" s="40">
        <v>136.58099999999999</v>
      </c>
      <c r="I295" s="40">
        <v>0</v>
      </c>
      <c r="J295" s="40">
        <v>0</v>
      </c>
      <c r="K295" s="40">
        <v>29.409600000000864</v>
      </c>
      <c r="L295" s="42">
        <f t="shared" si="9"/>
        <v>371.60660000000087</v>
      </c>
      <c r="N295" s="56">
        <v>19.75</v>
      </c>
    </row>
    <row r="296" spans="1:14" x14ac:dyDescent="0.2">
      <c r="A296" s="4">
        <f t="shared" si="8"/>
        <v>10</v>
      </c>
      <c r="B296" s="35">
        <v>41926</v>
      </c>
      <c r="C296" s="39">
        <v>37.368000000000002</v>
      </c>
      <c r="D296" s="40">
        <v>6.9</v>
      </c>
      <c r="E296" s="40">
        <v>139.31299999999999</v>
      </c>
      <c r="F296" s="40">
        <v>38.723999999999997</v>
      </c>
      <c r="G296" s="40">
        <v>0</v>
      </c>
      <c r="H296" s="40">
        <v>115.178</v>
      </c>
      <c r="I296" s="40">
        <v>0</v>
      </c>
      <c r="J296" s="40">
        <v>0</v>
      </c>
      <c r="K296" s="40">
        <v>38.966400000000576</v>
      </c>
      <c r="L296" s="42">
        <f t="shared" si="9"/>
        <v>376.44940000000054</v>
      </c>
      <c r="N296" s="56">
        <v>19.55</v>
      </c>
    </row>
    <row r="297" spans="1:14" x14ac:dyDescent="0.2">
      <c r="A297" s="4">
        <f t="shared" si="8"/>
        <v>10</v>
      </c>
      <c r="B297" s="35">
        <v>41927</v>
      </c>
      <c r="C297" s="39">
        <v>52.69</v>
      </c>
      <c r="D297" s="40">
        <v>2.0459999999999998</v>
      </c>
      <c r="E297" s="40">
        <v>131.268</v>
      </c>
      <c r="F297" s="40">
        <v>37.1</v>
      </c>
      <c r="G297" s="40">
        <v>0</v>
      </c>
      <c r="H297" s="40">
        <v>121.428</v>
      </c>
      <c r="I297" s="40">
        <v>0</v>
      </c>
      <c r="J297" s="40">
        <v>0</v>
      </c>
      <c r="K297" s="40">
        <v>35.112000000000478</v>
      </c>
      <c r="L297" s="42">
        <f t="shared" si="9"/>
        <v>379.64400000000046</v>
      </c>
      <c r="N297" s="56">
        <v>19.95</v>
      </c>
    </row>
    <row r="298" spans="1:14" x14ac:dyDescent="0.2">
      <c r="A298" s="4">
        <f t="shared" si="8"/>
        <v>10</v>
      </c>
      <c r="B298" s="35">
        <v>41928</v>
      </c>
      <c r="C298" s="39">
        <v>22.689</v>
      </c>
      <c r="D298" s="40">
        <v>22.725000000000001</v>
      </c>
      <c r="E298" s="40">
        <v>136.64599999999999</v>
      </c>
      <c r="F298" s="40">
        <v>4.1040000000000001</v>
      </c>
      <c r="G298" s="40">
        <v>0</v>
      </c>
      <c r="H298" s="40">
        <v>146.363</v>
      </c>
      <c r="I298" s="40">
        <v>0</v>
      </c>
      <c r="J298" s="40">
        <v>0</v>
      </c>
      <c r="K298" s="40">
        <v>47.678399999998653</v>
      </c>
      <c r="L298" s="42">
        <f t="shared" si="9"/>
        <v>380.20539999999869</v>
      </c>
      <c r="N298" s="56">
        <v>19.649999999999999</v>
      </c>
    </row>
    <row r="299" spans="1:14" x14ac:dyDescent="0.2">
      <c r="A299" s="4">
        <f t="shared" si="8"/>
        <v>10</v>
      </c>
      <c r="B299" s="35">
        <v>41929</v>
      </c>
      <c r="C299" s="39">
        <v>28.994</v>
      </c>
      <c r="D299" s="40">
        <v>0</v>
      </c>
      <c r="E299" s="40">
        <v>157.20699999999999</v>
      </c>
      <c r="F299" s="40">
        <v>7.6959999999999997</v>
      </c>
      <c r="G299" s="40">
        <v>0</v>
      </c>
      <c r="H299" s="40">
        <v>146.619</v>
      </c>
      <c r="I299" s="40">
        <v>0</v>
      </c>
      <c r="J299" s="40">
        <v>0</v>
      </c>
      <c r="K299" s="40">
        <v>44.827200000001248</v>
      </c>
      <c r="L299" s="42">
        <f t="shared" si="9"/>
        <v>385.34320000000122</v>
      </c>
      <c r="N299" s="56">
        <v>19.5</v>
      </c>
    </row>
    <row r="300" spans="1:14" x14ac:dyDescent="0.2">
      <c r="A300" s="4">
        <f t="shared" si="8"/>
        <v>10</v>
      </c>
      <c r="B300" s="35">
        <v>41930</v>
      </c>
      <c r="C300" s="39">
        <v>21.831</v>
      </c>
      <c r="D300" s="40">
        <v>2.1139999999999999</v>
      </c>
      <c r="E300" s="40">
        <v>137.184</v>
      </c>
      <c r="F300" s="40">
        <v>4.8849999999999998</v>
      </c>
      <c r="G300" s="40">
        <v>0</v>
      </c>
      <c r="H300" s="40">
        <v>139.27799999999999</v>
      </c>
      <c r="I300" s="40">
        <v>0</v>
      </c>
      <c r="J300" s="40">
        <v>0</v>
      </c>
      <c r="K300" s="40">
        <v>46.886399999998176</v>
      </c>
      <c r="L300" s="42">
        <f t="shared" si="9"/>
        <v>352.17839999999813</v>
      </c>
      <c r="N300" s="56">
        <v>18.350000000000001</v>
      </c>
    </row>
    <row r="301" spans="1:14" x14ac:dyDescent="0.2">
      <c r="A301" s="4">
        <f t="shared" si="8"/>
        <v>10</v>
      </c>
      <c r="B301" s="35">
        <v>41931</v>
      </c>
      <c r="C301" s="39">
        <v>57.942</v>
      </c>
      <c r="D301" s="40">
        <v>0</v>
      </c>
      <c r="E301" s="40">
        <v>83.284000000000006</v>
      </c>
      <c r="F301" s="40">
        <v>2.9649999999999999</v>
      </c>
      <c r="G301" s="40">
        <v>0</v>
      </c>
      <c r="H301" s="40">
        <v>131.54900000000001</v>
      </c>
      <c r="I301" s="40">
        <v>0</v>
      </c>
      <c r="J301" s="40">
        <v>0</v>
      </c>
      <c r="K301" s="40">
        <v>32.313600000001827</v>
      </c>
      <c r="L301" s="42">
        <f t="shared" si="9"/>
        <v>308.05360000000184</v>
      </c>
      <c r="N301" s="56">
        <v>18.55</v>
      </c>
    </row>
    <row r="302" spans="1:14" x14ac:dyDescent="0.2">
      <c r="A302" s="4">
        <f t="shared" si="8"/>
        <v>10</v>
      </c>
      <c r="B302" s="35">
        <v>41932</v>
      </c>
      <c r="C302" s="39">
        <v>29.206</v>
      </c>
      <c r="D302" s="40">
        <v>18.245999999999999</v>
      </c>
      <c r="E302" s="40">
        <v>121.20699999999999</v>
      </c>
      <c r="F302" s="40">
        <v>22.529</v>
      </c>
      <c r="G302" s="40">
        <v>0</v>
      </c>
      <c r="H302" s="40">
        <v>145.54900000000001</v>
      </c>
      <c r="I302" s="40">
        <v>0</v>
      </c>
      <c r="J302" s="40">
        <v>0</v>
      </c>
      <c r="K302" s="40">
        <v>44.193599999999421</v>
      </c>
      <c r="L302" s="42">
        <f t="shared" si="9"/>
        <v>380.9305999999994</v>
      </c>
      <c r="N302" s="56">
        <v>20.2</v>
      </c>
    </row>
    <row r="303" spans="1:14" x14ac:dyDescent="0.2">
      <c r="A303" s="4">
        <f t="shared" si="8"/>
        <v>10</v>
      </c>
      <c r="B303" s="35">
        <v>41933</v>
      </c>
      <c r="C303" s="39">
        <v>27.8</v>
      </c>
      <c r="D303" s="40">
        <v>16.654</v>
      </c>
      <c r="E303" s="40">
        <v>127.11</v>
      </c>
      <c r="F303" s="40">
        <v>16.422000000000001</v>
      </c>
      <c r="G303" s="40">
        <v>0</v>
      </c>
      <c r="H303" s="40">
        <v>147.755</v>
      </c>
      <c r="I303" s="40">
        <v>0</v>
      </c>
      <c r="J303" s="40">
        <v>0</v>
      </c>
      <c r="K303" s="40">
        <v>51.796800000000005</v>
      </c>
      <c r="L303" s="42">
        <f t="shared" si="9"/>
        <v>387.5378</v>
      </c>
      <c r="N303" s="56">
        <v>20.3</v>
      </c>
    </row>
    <row r="304" spans="1:14" x14ac:dyDescent="0.2">
      <c r="A304" s="4">
        <f t="shared" si="8"/>
        <v>10</v>
      </c>
      <c r="B304" s="35">
        <v>41934</v>
      </c>
      <c r="C304" s="39">
        <v>26.698</v>
      </c>
      <c r="D304" s="40">
        <v>9.7289999999999992</v>
      </c>
      <c r="E304" s="40">
        <v>138.05099999999999</v>
      </c>
      <c r="F304" s="40">
        <v>15.244</v>
      </c>
      <c r="G304" s="40">
        <v>0.21</v>
      </c>
      <c r="H304" s="40">
        <v>145.33600000000001</v>
      </c>
      <c r="I304" s="40">
        <v>0</v>
      </c>
      <c r="J304" s="40">
        <v>0</v>
      </c>
      <c r="K304" s="40">
        <v>46.147199999999998</v>
      </c>
      <c r="L304" s="42">
        <f t="shared" si="9"/>
        <v>381.41520000000003</v>
      </c>
      <c r="N304" s="56">
        <v>19.899999999999999</v>
      </c>
    </row>
    <row r="305" spans="1:14" x14ac:dyDescent="0.2">
      <c r="A305" s="4">
        <f t="shared" si="8"/>
        <v>10</v>
      </c>
      <c r="B305" s="35">
        <v>41935</v>
      </c>
      <c r="C305" s="39">
        <v>21.74</v>
      </c>
      <c r="D305" s="40">
        <v>6.9530000000000003</v>
      </c>
      <c r="E305" s="40">
        <v>118.029</v>
      </c>
      <c r="F305" s="40">
        <v>15.791</v>
      </c>
      <c r="G305" s="40">
        <v>0</v>
      </c>
      <c r="H305" s="40">
        <v>145.18700000000001</v>
      </c>
      <c r="I305" s="40">
        <v>0</v>
      </c>
      <c r="J305" s="40">
        <v>0</v>
      </c>
      <c r="K305" s="40">
        <v>54.172800000000002</v>
      </c>
      <c r="L305" s="42">
        <f t="shared" si="9"/>
        <v>361.87279999999998</v>
      </c>
      <c r="N305" s="56">
        <v>19.100000000000001</v>
      </c>
    </row>
    <row r="306" spans="1:14" x14ac:dyDescent="0.2">
      <c r="A306" s="4">
        <f t="shared" si="8"/>
        <v>10</v>
      </c>
      <c r="B306" s="35">
        <v>41936</v>
      </c>
      <c r="C306" s="39">
        <v>7.2480000000000002</v>
      </c>
      <c r="D306" s="40">
        <v>21.603999999999999</v>
      </c>
      <c r="E306" s="40">
        <v>119.828</v>
      </c>
      <c r="F306" s="40">
        <v>16.428000000000001</v>
      </c>
      <c r="G306" s="40">
        <v>0</v>
      </c>
      <c r="H306" s="40">
        <v>135.071</v>
      </c>
      <c r="I306" s="40">
        <v>0</v>
      </c>
      <c r="J306" s="40">
        <v>0</v>
      </c>
      <c r="K306" s="40">
        <v>56.971199999999996</v>
      </c>
      <c r="L306" s="42">
        <f t="shared" si="9"/>
        <v>357.15019999999998</v>
      </c>
      <c r="N306" s="56">
        <v>19.2</v>
      </c>
    </row>
    <row r="307" spans="1:14" x14ac:dyDescent="0.2">
      <c r="A307" s="4">
        <f t="shared" si="8"/>
        <v>10</v>
      </c>
      <c r="B307" s="35">
        <v>41937</v>
      </c>
      <c r="C307" s="39">
        <v>5.6950000000000003</v>
      </c>
      <c r="D307" s="40">
        <v>28.324000000000002</v>
      </c>
      <c r="E307" s="40">
        <v>126.187</v>
      </c>
      <c r="F307" s="40">
        <v>24.904</v>
      </c>
      <c r="G307" s="40">
        <v>0</v>
      </c>
      <c r="H307" s="40">
        <v>121.482</v>
      </c>
      <c r="I307" s="40">
        <v>0</v>
      </c>
      <c r="J307" s="40">
        <v>0</v>
      </c>
      <c r="K307" s="40">
        <v>59.716799999999715</v>
      </c>
      <c r="L307" s="42">
        <f t="shared" si="9"/>
        <v>366.30879999999968</v>
      </c>
      <c r="N307" s="56">
        <v>17.5</v>
      </c>
    </row>
    <row r="308" spans="1:14" x14ac:dyDescent="0.2">
      <c r="A308" s="4">
        <f t="shared" si="8"/>
        <v>10</v>
      </c>
      <c r="B308" s="35">
        <v>41938</v>
      </c>
      <c r="C308" s="39">
        <v>6.923</v>
      </c>
      <c r="D308" s="40">
        <v>8.3889999999999993</v>
      </c>
      <c r="E308" s="40">
        <v>90.397000000000006</v>
      </c>
      <c r="F308" s="40">
        <v>7.923</v>
      </c>
      <c r="G308" s="40">
        <v>0</v>
      </c>
      <c r="H308" s="40">
        <v>110.523</v>
      </c>
      <c r="I308" s="40">
        <v>0</v>
      </c>
      <c r="J308" s="40">
        <v>0</v>
      </c>
      <c r="K308" s="40">
        <v>53.486400000000579</v>
      </c>
      <c r="L308" s="42">
        <f t="shared" si="9"/>
        <v>277.6414000000006</v>
      </c>
      <c r="N308" s="56">
        <v>18.600000000000001</v>
      </c>
    </row>
    <row r="309" spans="1:14" x14ac:dyDescent="0.2">
      <c r="A309" s="4">
        <f t="shared" si="8"/>
        <v>10</v>
      </c>
      <c r="B309" s="35">
        <v>41939</v>
      </c>
      <c r="C309" s="39">
        <v>11.500999999999999</v>
      </c>
      <c r="D309" s="40">
        <v>14.406000000000001</v>
      </c>
      <c r="E309" s="40">
        <v>123.18300000000001</v>
      </c>
      <c r="F309" s="40">
        <v>36.137</v>
      </c>
      <c r="G309" s="40">
        <v>0.624</v>
      </c>
      <c r="H309" s="40">
        <v>116.66800000000001</v>
      </c>
      <c r="I309" s="40">
        <v>0</v>
      </c>
      <c r="J309" s="40">
        <v>0</v>
      </c>
      <c r="K309" s="40">
        <v>73.867199999998846</v>
      </c>
      <c r="L309" s="42">
        <f t="shared" si="9"/>
        <v>376.38619999999884</v>
      </c>
      <c r="N309" s="56">
        <v>19.350000000000001</v>
      </c>
    </row>
    <row r="310" spans="1:14" x14ac:dyDescent="0.2">
      <c r="A310" s="4">
        <f t="shared" si="8"/>
        <v>10</v>
      </c>
      <c r="B310" s="35">
        <v>41940</v>
      </c>
      <c r="C310" s="39">
        <v>15.122</v>
      </c>
      <c r="D310" s="40">
        <v>7.4530000000000003</v>
      </c>
      <c r="E310" s="40">
        <v>115.279</v>
      </c>
      <c r="F310" s="40">
        <v>24.588000000000001</v>
      </c>
      <c r="G310" s="40">
        <v>0</v>
      </c>
      <c r="H310" s="40">
        <v>147.46299999999999</v>
      </c>
      <c r="I310" s="40">
        <v>0</v>
      </c>
      <c r="J310" s="40">
        <v>0</v>
      </c>
      <c r="K310" s="40">
        <v>71.808000000001925</v>
      </c>
      <c r="L310" s="42">
        <f t="shared" si="9"/>
        <v>381.7130000000019</v>
      </c>
      <c r="N310" s="56">
        <v>20.05</v>
      </c>
    </row>
    <row r="311" spans="1:14" x14ac:dyDescent="0.2">
      <c r="A311" s="4">
        <f t="shared" si="8"/>
        <v>10</v>
      </c>
      <c r="B311" s="35">
        <v>41941</v>
      </c>
      <c r="C311" s="39">
        <v>21.302</v>
      </c>
      <c r="D311" s="40">
        <v>14.23</v>
      </c>
      <c r="E311" s="40">
        <v>119.346</v>
      </c>
      <c r="F311" s="40">
        <v>21.605</v>
      </c>
      <c r="G311" s="40">
        <v>0</v>
      </c>
      <c r="H311" s="40">
        <v>147.96899999999999</v>
      </c>
      <c r="I311" s="40">
        <v>0</v>
      </c>
      <c r="J311" s="40">
        <v>0</v>
      </c>
      <c r="K311" s="40">
        <v>72.811199999999815</v>
      </c>
      <c r="L311" s="42">
        <f t="shared" si="9"/>
        <v>397.26319999999981</v>
      </c>
      <c r="N311" s="56">
        <v>20.45</v>
      </c>
    </row>
    <row r="312" spans="1:14" x14ac:dyDescent="0.2">
      <c r="A312" s="4">
        <f t="shared" si="8"/>
        <v>10</v>
      </c>
      <c r="B312" s="35">
        <v>41942</v>
      </c>
      <c r="C312" s="39">
        <v>19.466999999999999</v>
      </c>
      <c r="D312" s="40">
        <v>10.898</v>
      </c>
      <c r="E312" s="40">
        <v>131.74700000000001</v>
      </c>
      <c r="F312" s="40">
        <v>21.102</v>
      </c>
      <c r="G312" s="40">
        <v>0</v>
      </c>
      <c r="H312" s="40">
        <v>139.38999999999999</v>
      </c>
      <c r="I312" s="40">
        <v>0</v>
      </c>
      <c r="J312" s="40">
        <v>0</v>
      </c>
      <c r="K312" s="40">
        <v>65.788800000000009</v>
      </c>
      <c r="L312" s="42">
        <f t="shared" si="9"/>
        <v>388.39280000000008</v>
      </c>
      <c r="N312" s="56">
        <v>19.55</v>
      </c>
    </row>
    <row r="313" spans="1:14" x14ac:dyDescent="0.2">
      <c r="A313" s="4">
        <f t="shared" si="8"/>
        <v>10</v>
      </c>
      <c r="B313" s="35">
        <v>41943</v>
      </c>
      <c r="C313" s="39">
        <v>6.6820000000000004</v>
      </c>
      <c r="D313" s="40">
        <v>0</v>
      </c>
      <c r="E313" s="40">
        <v>136.88200000000001</v>
      </c>
      <c r="F313" s="40">
        <v>12.192</v>
      </c>
      <c r="G313" s="40">
        <v>0</v>
      </c>
      <c r="H313" s="40">
        <v>105.425</v>
      </c>
      <c r="I313" s="40">
        <v>0</v>
      </c>
      <c r="J313" s="40">
        <v>0</v>
      </c>
      <c r="K313" s="40">
        <v>63.36</v>
      </c>
      <c r="L313" s="42">
        <f t="shared" si="9"/>
        <v>324.541</v>
      </c>
      <c r="N313" s="56">
        <v>16.95</v>
      </c>
    </row>
    <row r="314" spans="1:14" x14ac:dyDescent="0.2">
      <c r="A314" s="4">
        <f t="shared" si="8"/>
        <v>11</v>
      </c>
      <c r="B314" s="35">
        <v>41944</v>
      </c>
      <c r="C314" s="39">
        <v>1.4690000000000001</v>
      </c>
      <c r="D314" s="40">
        <v>0</v>
      </c>
      <c r="E314" s="40">
        <v>122.02800000000001</v>
      </c>
      <c r="F314" s="40">
        <v>16.123000000000001</v>
      </c>
      <c r="G314" s="40">
        <v>0</v>
      </c>
      <c r="H314" s="40">
        <v>94.533000000000001</v>
      </c>
      <c r="I314" s="40">
        <v>0</v>
      </c>
      <c r="J314" s="40">
        <v>0</v>
      </c>
      <c r="K314" s="40">
        <v>60.086399999998179</v>
      </c>
      <c r="L314" s="42">
        <f t="shared" si="9"/>
        <v>294.23939999999823</v>
      </c>
      <c r="N314" s="56">
        <v>16.7</v>
      </c>
    </row>
    <row r="315" spans="1:14" x14ac:dyDescent="0.2">
      <c r="A315" s="4">
        <f t="shared" si="8"/>
        <v>11</v>
      </c>
      <c r="B315" s="35">
        <v>41945</v>
      </c>
      <c r="C315" s="39">
        <v>13.616</v>
      </c>
      <c r="D315" s="40">
        <v>2.097</v>
      </c>
      <c r="E315" s="40">
        <v>145.68700000000001</v>
      </c>
      <c r="F315" s="40">
        <v>7.3049999999999997</v>
      </c>
      <c r="G315" s="40">
        <v>0</v>
      </c>
      <c r="H315" s="40">
        <v>98.238</v>
      </c>
      <c r="I315" s="40">
        <v>0</v>
      </c>
      <c r="J315" s="40">
        <v>0</v>
      </c>
      <c r="K315" s="40">
        <v>0</v>
      </c>
      <c r="L315" s="42">
        <f t="shared" si="9"/>
        <v>266.94299999999998</v>
      </c>
      <c r="N315" s="56">
        <v>18</v>
      </c>
    </row>
    <row r="316" spans="1:14" x14ac:dyDescent="0.2">
      <c r="A316" s="4">
        <f t="shared" si="8"/>
        <v>11</v>
      </c>
      <c r="B316" s="35">
        <v>41946</v>
      </c>
      <c r="C316" s="39">
        <v>16.477</v>
      </c>
      <c r="D316" s="40">
        <v>30.591000000000001</v>
      </c>
      <c r="E316" s="40">
        <v>134.911</v>
      </c>
      <c r="F316" s="40">
        <v>40.905000000000001</v>
      </c>
      <c r="G316" s="40">
        <v>0</v>
      </c>
      <c r="H316" s="40">
        <v>103.41800000000001</v>
      </c>
      <c r="I316" s="40">
        <v>0</v>
      </c>
      <c r="J316" s="40">
        <v>0</v>
      </c>
      <c r="K316" s="40">
        <v>53.275200000000765</v>
      </c>
      <c r="L316" s="42">
        <f t="shared" si="9"/>
        <v>379.5772000000008</v>
      </c>
      <c r="N316" s="56">
        <v>19.55</v>
      </c>
    </row>
    <row r="317" spans="1:14" x14ac:dyDescent="0.2">
      <c r="A317" s="4">
        <f t="shared" si="8"/>
        <v>11</v>
      </c>
      <c r="B317" s="35">
        <v>41947</v>
      </c>
      <c r="C317" s="39">
        <v>13.676</v>
      </c>
      <c r="D317" s="40">
        <v>25.148</v>
      </c>
      <c r="E317" s="40">
        <v>138.36099999999999</v>
      </c>
      <c r="F317" s="40">
        <v>16.637</v>
      </c>
      <c r="G317" s="40">
        <v>0</v>
      </c>
      <c r="H317" s="40">
        <v>129.11199999999999</v>
      </c>
      <c r="I317" s="40">
        <v>0</v>
      </c>
      <c r="J317" s="40">
        <v>0</v>
      </c>
      <c r="K317" s="40">
        <v>47.52</v>
      </c>
      <c r="L317" s="42">
        <f t="shared" si="9"/>
        <v>370.45399999999995</v>
      </c>
      <c r="N317" s="56">
        <v>19.55</v>
      </c>
    </row>
    <row r="318" spans="1:14" x14ac:dyDescent="0.2">
      <c r="A318" s="4">
        <f t="shared" si="8"/>
        <v>11</v>
      </c>
      <c r="B318" s="35">
        <v>41948</v>
      </c>
      <c r="C318" s="39">
        <v>27.306000000000001</v>
      </c>
      <c r="D318" s="40">
        <v>14.257</v>
      </c>
      <c r="E318" s="40">
        <v>128.12100000000001</v>
      </c>
      <c r="F318" s="40">
        <v>18.646000000000001</v>
      </c>
      <c r="G318" s="40">
        <v>1.6579999999999999</v>
      </c>
      <c r="H318" s="40">
        <v>137.48500000000001</v>
      </c>
      <c r="I318" s="40">
        <v>0</v>
      </c>
      <c r="J318" s="40">
        <v>0.48099999999999998</v>
      </c>
      <c r="K318" s="40">
        <v>42.028800000000189</v>
      </c>
      <c r="L318" s="42">
        <f t="shared" si="9"/>
        <v>369.98280000000022</v>
      </c>
      <c r="N318" s="56">
        <v>19.5</v>
      </c>
    </row>
    <row r="319" spans="1:14" x14ac:dyDescent="0.2">
      <c r="A319" s="4">
        <f t="shared" si="8"/>
        <v>11</v>
      </c>
      <c r="B319" s="35">
        <v>41949</v>
      </c>
      <c r="C319" s="39">
        <v>40.351999999999997</v>
      </c>
      <c r="D319" s="40">
        <v>14.792999999999999</v>
      </c>
      <c r="E319" s="40">
        <v>132.328</v>
      </c>
      <c r="F319" s="40">
        <v>28.678999999999998</v>
      </c>
      <c r="G319" s="40">
        <v>0</v>
      </c>
      <c r="H319" s="40">
        <v>145.34100000000001</v>
      </c>
      <c r="I319" s="40">
        <v>0</v>
      </c>
      <c r="J319" s="40">
        <v>0</v>
      </c>
      <c r="K319" s="40">
        <v>50.740800000000675</v>
      </c>
      <c r="L319" s="42">
        <f t="shared" si="9"/>
        <v>412.23380000000071</v>
      </c>
      <c r="N319" s="56">
        <v>20.7</v>
      </c>
    </row>
    <row r="320" spans="1:14" x14ac:dyDescent="0.2">
      <c r="A320" s="4">
        <f t="shared" si="8"/>
        <v>11</v>
      </c>
      <c r="B320" s="35">
        <v>41950</v>
      </c>
      <c r="C320" s="39">
        <v>25.861999999999998</v>
      </c>
      <c r="D320" s="40">
        <v>26.672999999999998</v>
      </c>
      <c r="E320" s="40">
        <v>120.133</v>
      </c>
      <c r="F320" s="40">
        <v>25.901</v>
      </c>
      <c r="G320" s="40">
        <v>0</v>
      </c>
      <c r="H320" s="40">
        <v>143.21299999999999</v>
      </c>
      <c r="I320" s="40">
        <v>0</v>
      </c>
      <c r="J320" s="40">
        <v>0</v>
      </c>
      <c r="K320" s="40">
        <v>48.470399999999138</v>
      </c>
      <c r="L320" s="42">
        <f t="shared" si="9"/>
        <v>390.25239999999917</v>
      </c>
      <c r="N320" s="56">
        <v>19.350000000000001</v>
      </c>
    </row>
    <row r="321" spans="1:14" x14ac:dyDescent="0.2">
      <c r="A321" s="4">
        <f t="shared" si="8"/>
        <v>11</v>
      </c>
      <c r="B321" s="35">
        <v>41951</v>
      </c>
      <c r="C321" s="39">
        <v>22.844000000000001</v>
      </c>
      <c r="D321" s="40">
        <v>29.946000000000002</v>
      </c>
      <c r="E321" s="40">
        <v>99.334999999999994</v>
      </c>
      <c r="F321" s="40">
        <v>24.827000000000002</v>
      </c>
      <c r="G321" s="40">
        <v>0</v>
      </c>
      <c r="H321" s="40">
        <v>138.04900000000001</v>
      </c>
      <c r="I321" s="40">
        <v>0</v>
      </c>
      <c r="J321" s="40">
        <v>0</v>
      </c>
      <c r="K321" s="40">
        <v>46.041599999998944</v>
      </c>
      <c r="L321" s="42">
        <f t="shared" si="9"/>
        <v>361.04259999999891</v>
      </c>
      <c r="N321" s="56">
        <v>18.600000000000001</v>
      </c>
    </row>
    <row r="322" spans="1:14" x14ac:dyDescent="0.2">
      <c r="A322" s="4">
        <f t="shared" si="8"/>
        <v>11</v>
      </c>
      <c r="B322" s="35">
        <v>41952</v>
      </c>
      <c r="C322" s="39">
        <v>14.367000000000001</v>
      </c>
      <c r="D322" s="40">
        <v>8.1229999999999993</v>
      </c>
      <c r="E322" s="40">
        <v>119.667</v>
      </c>
      <c r="F322" s="40">
        <v>4.0869999999999997</v>
      </c>
      <c r="G322" s="40">
        <v>0</v>
      </c>
      <c r="H322" s="40">
        <v>128.73400000000001</v>
      </c>
      <c r="I322" s="40">
        <v>0</v>
      </c>
      <c r="J322" s="40">
        <v>0</v>
      </c>
      <c r="K322" s="40">
        <v>32.260800000000671</v>
      </c>
      <c r="L322" s="42">
        <f t="shared" si="9"/>
        <v>307.23880000000065</v>
      </c>
      <c r="N322" s="56">
        <v>18</v>
      </c>
    </row>
    <row r="323" spans="1:14" x14ac:dyDescent="0.2">
      <c r="A323" s="4">
        <f t="shared" si="8"/>
        <v>11</v>
      </c>
      <c r="B323" s="35">
        <v>41953</v>
      </c>
      <c r="C323" s="39">
        <v>13.49</v>
      </c>
      <c r="D323" s="40">
        <v>23.385999999999999</v>
      </c>
      <c r="E323" s="40">
        <v>150.21</v>
      </c>
      <c r="F323" s="40">
        <v>12.959</v>
      </c>
      <c r="G323" s="40">
        <v>0</v>
      </c>
      <c r="H323" s="40">
        <v>136.52199999999999</v>
      </c>
      <c r="I323" s="40">
        <v>0</v>
      </c>
      <c r="J323" s="40">
        <v>0</v>
      </c>
      <c r="K323" s="40">
        <v>26.452800000001151</v>
      </c>
      <c r="L323" s="42">
        <f t="shared" si="9"/>
        <v>363.01980000000117</v>
      </c>
      <c r="N323" s="56">
        <v>20</v>
      </c>
    </row>
    <row r="324" spans="1:14" x14ac:dyDescent="0.2">
      <c r="A324" s="4">
        <f t="shared" si="8"/>
        <v>11</v>
      </c>
      <c r="B324" s="35">
        <v>41954</v>
      </c>
      <c r="C324" s="39">
        <v>14.988</v>
      </c>
      <c r="D324" s="40">
        <v>3.8109999999999999</v>
      </c>
      <c r="E324" s="40">
        <v>170.51499999999999</v>
      </c>
      <c r="F324" s="40">
        <v>13.48</v>
      </c>
      <c r="G324" s="40">
        <v>7.0999999999999994E-2</v>
      </c>
      <c r="H324" s="40">
        <v>140.80799999999999</v>
      </c>
      <c r="I324" s="40">
        <v>0</v>
      </c>
      <c r="J324" s="40">
        <v>0</v>
      </c>
      <c r="K324" s="40">
        <v>35.904000000000003</v>
      </c>
      <c r="L324" s="42">
        <f t="shared" si="9"/>
        <v>379.577</v>
      </c>
      <c r="N324" s="56">
        <v>19.649999999999999</v>
      </c>
    </row>
    <row r="325" spans="1:14" x14ac:dyDescent="0.2">
      <c r="A325" s="4">
        <f t="shared" si="8"/>
        <v>11</v>
      </c>
      <c r="B325" s="35">
        <v>41955</v>
      </c>
      <c r="C325" s="39">
        <v>3.415</v>
      </c>
      <c r="D325" s="40">
        <v>28.001000000000001</v>
      </c>
      <c r="E325" s="40">
        <v>157.74199999999999</v>
      </c>
      <c r="F325" s="40">
        <v>26.524000000000001</v>
      </c>
      <c r="G325" s="40">
        <v>0</v>
      </c>
      <c r="H325" s="40">
        <v>127.633</v>
      </c>
      <c r="I325" s="40">
        <v>0</v>
      </c>
      <c r="J325" s="40">
        <v>0</v>
      </c>
      <c r="K325" s="40">
        <v>41.764800000000001</v>
      </c>
      <c r="L325" s="42">
        <f t="shared" si="9"/>
        <v>385.07979999999998</v>
      </c>
      <c r="N325" s="56">
        <v>20.65</v>
      </c>
    </row>
    <row r="326" spans="1:14" x14ac:dyDescent="0.2">
      <c r="A326" s="4">
        <f t="shared" si="8"/>
        <v>11</v>
      </c>
      <c r="B326" s="35">
        <v>41956</v>
      </c>
      <c r="C326" s="39">
        <v>3.746</v>
      </c>
      <c r="D326" s="40">
        <v>37.063000000000002</v>
      </c>
      <c r="E326" s="40">
        <v>151.08099999999999</v>
      </c>
      <c r="F326" s="40">
        <v>15.875999999999999</v>
      </c>
      <c r="G326" s="40">
        <v>0</v>
      </c>
      <c r="H326" s="40">
        <v>138.59899999999999</v>
      </c>
      <c r="I326" s="40">
        <v>0</v>
      </c>
      <c r="J326" s="40">
        <v>0</v>
      </c>
      <c r="K326" s="40">
        <v>42.4512</v>
      </c>
      <c r="L326" s="42">
        <f t="shared" si="9"/>
        <v>388.81619999999998</v>
      </c>
      <c r="N326" s="56">
        <v>20.05</v>
      </c>
    </row>
    <row r="327" spans="1:14" x14ac:dyDescent="0.2">
      <c r="A327" s="4">
        <f t="shared" si="8"/>
        <v>11</v>
      </c>
      <c r="B327" s="35">
        <v>41957</v>
      </c>
      <c r="C327" s="39">
        <v>5.2060000000000004</v>
      </c>
      <c r="D327" s="40">
        <v>31.649000000000001</v>
      </c>
      <c r="E327" s="40">
        <v>137.25</v>
      </c>
      <c r="F327" s="40">
        <v>10.32</v>
      </c>
      <c r="G327" s="40">
        <v>0</v>
      </c>
      <c r="H327" s="40">
        <v>146.49100000000001</v>
      </c>
      <c r="I327" s="40">
        <v>0</v>
      </c>
      <c r="J327" s="40">
        <v>0</v>
      </c>
      <c r="K327" s="40">
        <v>46.622399999999999</v>
      </c>
      <c r="L327" s="42">
        <f t="shared" si="9"/>
        <v>377.53840000000002</v>
      </c>
      <c r="N327" s="56">
        <v>19.05</v>
      </c>
    </row>
    <row r="328" spans="1:14" x14ac:dyDescent="0.2">
      <c r="A328" s="4">
        <f t="shared" si="8"/>
        <v>11</v>
      </c>
      <c r="B328" s="35">
        <v>41958</v>
      </c>
      <c r="C328" s="39">
        <v>5.2850000000000001</v>
      </c>
      <c r="D328" s="40">
        <v>2.9769999999999999</v>
      </c>
      <c r="E328" s="40">
        <v>143.208</v>
      </c>
      <c r="F328" s="40">
        <v>10.696999999999999</v>
      </c>
      <c r="G328" s="40">
        <v>0</v>
      </c>
      <c r="H328" s="40">
        <v>146.40100000000001</v>
      </c>
      <c r="I328" s="40">
        <v>0</v>
      </c>
      <c r="J328" s="40">
        <v>0</v>
      </c>
      <c r="K328" s="40">
        <v>48.681599999999996</v>
      </c>
      <c r="L328" s="42">
        <f t="shared" si="9"/>
        <v>357.24959999999999</v>
      </c>
      <c r="N328" s="56">
        <v>17.95</v>
      </c>
    </row>
    <row r="329" spans="1:14" x14ac:dyDescent="0.2">
      <c r="A329" s="4">
        <f t="shared" si="8"/>
        <v>11</v>
      </c>
      <c r="B329" s="35">
        <v>41959</v>
      </c>
      <c r="C329" s="39">
        <v>2.0960000000000001</v>
      </c>
      <c r="D329" s="40">
        <v>1.46</v>
      </c>
      <c r="E329" s="40">
        <v>133.32300000000001</v>
      </c>
      <c r="F329" s="40">
        <v>48.62</v>
      </c>
      <c r="G329" s="40">
        <v>0</v>
      </c>
      <c r="H329" s="40">
        <v>61.206000000000003</v>
      </c>
      <c r="I329" s="40">
        <v>0</v>
      </c>
      <c r="J329" s="40">
        <v>0</v>
      </c>
      <c r="K329" s="40">
        <v>52.536000000000001</v>
      </c>
      <c r="L329" s="42">
        <f t="shared" si="9"/>
        <v>299.24100000000004</v>
      </c>
      <c r="N329" s="56">
        <v>18.100000000000001</v>
      </c>
    </row>
    <row r="330" spans="1:14" x14ac:dyDescent="0.2">
      <c r="A330" s="4">
        <f t="shared" ref="A330:A374" si="10">+IF(ISBLANK($B330),"",MONTH($B330))</f>
        <v>11</v>
      </c>
      <c r="B330" s="35">
        <v>41960</v>
      </c>
      <c r="C330" s="39">
        <v>7.952</v>
      </c>
      <c r="D330" s="40">
        <v>24.762</v>
      </c>
      <c r="E330" s="40">
        <v>154.67400000000001</v>
      </c>
      <c r="F330" s="40">
        <v>31.634</v>
      </c>
      <c r="G330" s="40">
        <v>0</v>
      </c>
      <c r="H330" s="40">
        <v>115.76900000000001</v>
      </c>
      <c r="I330" s="40">
        <v>0</v>
      </c>
      <c r="J330" s="40">
        <v>0</v>
      </c>
      <c r="K330" s="40">
        <v>34.953600000000002</v>
      </c>
      <c r="L330" s="42">
        <f t="shared" ref="L330:L374" si="11">+SUM(C330:K330)</f>
        <v>369.74459999999999</v>
      </c>
      <c r="N330" s="56">
        <v>19.899999999999999</v>
      </c>
    </row>
    <row r="331" spans="1:14" x14ac:dyDescent="0.2">
      <c r="A331" s="4">
        <f t="shared" si="10"/>
        <v>11</v>
      </c>
      <c r="B331" s="35">
        <v>41961</v>
      </c>
      <c r="C331" s="39">
        <v>4.4340000000000002</v>
      </c>
      <c r="D331" s="40">
        <v>8.0920000000000005</v>
      </c>
      <c r="E331" s="40">
        <v>169.999</v>
      </c>
      <c r="F331" s="40">
        <v>41.939</v>
      </c>
      <c r="G331" s="40">
        <v>0</v>
      </c>
      <c r="H331" s="40">
        <v>115.69799999999999</v>
      </c>
      <c r="I331" s="40">
        <v>0</v>
      </c>
      <c r="J331" s="40">
        <v>0</v>
      </c>
      <c r="K331" s="40">
        <v>46.675199999999997</v>
      </c>
      <c r="L331" s="42">
        <f t="shared" si="11"/>
        <v>386.8372</v>
      </c>
      <c r="N331" s="56">
        <v>20.45</v>
      </c>
    </row>
    <row r="332" spans="1:14" x14ac:dyDescent="0.2">
      <c r="A332" s="4">
        <f t="shared" si="10"/>
        <v>11</v>
      </c>
      <c r="B332" s="35">
        <v>41962</v>
      </c>
      <c r="C332" s="39">
        <v>5.82</v>
      </c>
      <c r="D332" s="40">
        <v>1.4370000000000001</v>
      </c>
      <c r="E332" s="40">
        <v>178.679</v>
      </c>
      <c r="F332" s="40">
        <v>43.021000000000001</v>
      </c>
      <c r="G332" s="40">
        <v>0</v>
      </c>
      <c r="H332" s="40">
        <v>116.158</v>
      </c>
      <c r="I332" s="40">
        <v>0</v>
      </c>
      <c r="J332" s="40">
        <v>0</v>
      </c>
      <c r="K332" s="40">
        <v>51.744</v>
      </c>
      <c r="L332" s="42">
        <f t="shared" si="11"/>
        <v>396.85900000000004</v>
      </c>
      <c r="N332" s="56">
        <v>21.1</v>
      </c>
    </row>
    <row r="333" spans="1:14" x14ac:dyDescent="0.2">
      <c r="A333" s="4">
        <f t="shared" si="10"/>
        <v>11</v>
      </c>
      <c r="B333" s="35">
        <v>41963</v>
      </c>
      <c r="C333" s="39">
        <v>24.195</v>
      </c>
      <c r="D333" s="40">
        <v>23.436</v>
      </c>
      <c r="E333" s="40">
        <v>133.74600000000001</v>
      </c>
      <c r="F333" s="40">
        <v>52.180999999999997</v>
      </c>
      <c r="G333" s="40">
        <v>1.9159999999999999</v>
      </c>
      <c r="H333" s="40">
        <v>113.991</v>
      </c>
      <c r="I333" s="40">
        <v>0.316</v>
      </c>
      <c r="J333" s="40">
        <v>0.46700000000000003</v>
      </c>
      <c r="K333" s="40">
        <v>12.355200000000769</v>
      </c>
      <c r="L333" s="42">
        <f t="shared" si="11"/>
        <v>362.6032000000007</v>
      </c>
      <c r="N333" s="56">
        <v>20.25</v>
      </c>
    </row>
    <row r="334" spans="1:14" x14ac:dyDescent="0.2">
      <c r="A334" s="4">
        <f t="shared" si="10"/>
        <v>11</v>
      </c>
      <c r="B334" s="35">
        <v>41964</v>
      </c>
      <c r="C334" s="39">
        <v>7.6879999999999997</v>
      </c>
      <c r="D334" s="40">
        <v>37.302999999999997</v>
      </c>
      <c r="E334" s="40">
        <v>124.999</v>
      </c>
      <c r="F334" s="40">
        <v>42.564</v>
      </c>
      <c r="G334" s="40">
        <v>0</v>
      </c>
      <c r="H334" s="40">
        <v>113.16800000000001</v>
      </c>
      <c r="I334" s="40">
        <v>0</v>
      </c>
      <c r="J334" s="40">
        <v>0</v>
      </c>
      <c r="K334" s="40">
        <v>65.735999999999038</v>
      </c>
      <c r="L334" s="42">
        <f t="shared" si="11"/>
        <v>391.457999999999</v>
      </c>
      <c r="N334" s="56">
        <v>20.350000000000001</v>
      </c>
    </row>
    <row r="335" spans="1:14" x14ac:dyDescent="0.2">
      <c r="A335" s="4">
        <f t="shared" si="10"/>
        <v>11</v>
      </c>
      <c r="B335" s="35">
        <v>41965</v>
      </c>
      <c r="C335" s="39">
        <v>16.683</v>
      </c>
      <c r="D335" s="40">
        <v>0</v>
      </c>
      <c r="E335" s="40">
        <v>126.681</v>
      </c>
      <c r="F335" s="40">
        <v>59.283000000000001</v>
      </c>
      <c r="G335" s="40">
        <v>0.63400000000000001</v>
      </c>
      <c r="H335" s="40">
        <v>109.646</v>
      </c>
      <c r="I335" s="40">
        <v>0</v>
      </c>
      <c r="J335" s="40">
        <v>0</v>
      </c>
      <c r="K335" s="40">
        <v>60.086400000000573</v>
      </c>
      <c r="L335" s="42">
        <f t="shared" si="11"/>
        <v>373.01340000000056</v>
      </c>
      <c r="N335" s="56">
        <v>18.850000000000001</v>
      </c>
    </row>
    <row r="336" spans="1:14" x14ac:dyDescent="0.2">
      <c r="A336" s="4">
        <f t="shared" si="10"/>
        <v>11</v>
      </c>
      <c r="B336" s="35">
        <v>41966</v>
      </c>
      <c r="C336" s="39">
        <v>10.065</v>
      </c>
      <c r="D336" s="40">
        <v>0</v>
      </c>
      <c r="E336" s="40">
        <v>113.246</v>
      </c>
      <c r="F336" s="40">
        <v>14.768000000000001</v>
      </c>
      <c r="G336" s="40">
        <v>0</v>
      </c>
      <c r="H336" s="40">
        <v>115.932</v>
      </c>
      <c r="I336" s="40">
        <v>0</v>
      </c>
      <c r="J336" s="40">
        <v>0</v>
      </c>
      <c r="K336" s="40">
        <v>62.409600000000864</v>
      </c>
      <c r="L336" s="42">
        <f t="shared" si="11"/>
        <v>316.42060000000089</v>
      </c>
      <c r="N336" s="56">
        <v>17.95</v>
      </c>
    </row>
    <row r="337" spans="1:14" x14ac:dyDescent="0.2">
      <c r="A337" s="4">
        <f t="shared" si="10"/>
        <v>11</v>
      </c>
      <c r="B337" s="35">
        <v>41967</v>
      </c>
      <c r="C337" s="39">
        <v>28.893999999999998</v>
      </c>
      <c r="D337" s="40">
        <v>0</v>
      </c>
      <c r="E337" s="40">
        <v>117.935</v>
      </c>
      <c r="F337" s="40">
        <v>58.338999999999999</v>
      </c>
      <c r="G337" s="40">
        <v>0.44400000000000001</v>
      </c>
      <c r="H337" s="40">
        <v>115.764</v>
      </c>
      <c r="I337" s="40">
        <v>0</v>
      </c>
      <c r="J337" s="40">
        <v>0</v>
      </c>
      <c r="K337" s="40">
        <v>60.72</v>
      </c>
      <c r="L337" s="42">
        <f t="shared" si="11"/>
        <v>382.096</v>
      </c>
      <c r="N337" s="56">
        <v>20.3</v>
      </c>
    </row>
    <row r="338" spans="1:14" x14ac:dyDescent="0.2">
      <c r="A338" s="4">
        <f t="shared" si="10"/>
        <v>11</v>
      </c>
      <c r="B338" s="35">
        <v>41968</v>
      </c>
      <c r="C338" s="39">
        <v>18.451000000000001</v>
      </c>
      <c r="D338" s="40">
        <v>6.8630000000000004</v>
      </c>
      <c r="E338" s="40">
        <v>126.503</v>
      </c>
      <c r="F338" s="40">
        <v>61.008000000000003</v>
      </c>
      <c r="G338" s="40">
        <v>0</v>
      </c>
      <c r="H338" s="40">
        <v>115.645</v>
      </c>
      <c r="I338" s="40">
        <v>0</v>
      </c>
      <c r="J338" s="40">
        <v>0</v>
      </c>
      <c r="K338" s="40">
        <v>60.931199999999805</v>
      </c>
      <c r="L338" s="42">
        <f t="shared" si="11"/>
        <v>389.40119999999985</v>
      </c>
      <c r="N338" s="56">
        <v>20.65</v>
      </c>
    </row>
    <row r="339" spans="1:14" x14ac:dyDescent="0.2">
      <c r="A339" s="4">
        <f t="shared" si="10"/>
        <v>11</v>
      </c>
      <c r="B339" s="35">
        <v>41969</v>
      </c>
      <c r="C339" s="39">
        <v>17.959</v>
      </c>
      <c r="D339" s="40">
        <v>28.353000000000002</v>
      </c>
      <c r="E339" s="40">
        <v>110.367</v>
      </c>
      <c r="F339" s="40">
        <v>56.427</v>
      </c>
      <c r="G339" s="40">
        <v>0</v>
      </c>
      <c r="H339" s="40">
        <v>114.398</v>
      </c>
      <c r="I339" s="40">
        <v>0</v>
      </c>
      <c r="J339" s="40">
        <v>0</v>
      </c>
      <c r="K339" s="40">
        <v>59.083200000000289</v>
      </c>
      <c r="L339" s="42">
        <f t="shared" si="11"/>
        <v>386.58720000000028</v>
      </c>
      <c r="N339" s="56">
        <v>19.649999999999999</v>
      </c>
    </row>
    <row r="340" spans="1:14" x14ac:dyDescent="0.2">
      <c r="A340" s="4">
        <f t="shared" si="10"/>
        <v>11</v>
      </c>
      <c r="B340" s="35">
        <v>41970</v>
      </c>
      <c r="C340" s="39">
        <v>20.959</v>
      </c>
      <c r="D340" s="40">
        <v>13.493</v>
      </c>
      <c r="E340" s="40">
        <v>113.2</v>
      </c>
      <c r="F340" s="40">
        <v>80.099999999999994</v>
      </c>
      <c r="G340" s="40">
        <v>0</v>
      </c>
      <c r="H340" s="40">
        <v>101.178</v>
      </c>
      <c r="I340" s="40">
        <v>0</v>
      </c>
      <c r="J340" s="40">
        <v>0</v>
      </c>
      <c r="K340" s="40">
        <v>55.5456</v>
      </c>
      <c r="L340" s="42">
        <f t="shared" si="11"/>
        <v>384.47559999999993</v>
      </c>
      <c r="N340" s="56">
        <v>20.3</v>
      </c>
    </row>
    <row r="341" spans="1:14" x14ac:dyDescent="0.2">
      <c r="A341" s="4">
        <f t="shared" si="10"/>
        <v>11</v>
      </c>
      <c r="B341" s="35">
        <v>41971</v>
      </c>
      <c r="C341" s="39">
        <v>18.103000000000002</v>
      </c>
      <c r="D341" s="40">
        <v>14.010999999999999</v>
      </c>
      <c r="E341" s="40">
        <v>130.922</v>
      </c>
      <c r="F341" s="40">
        <v>67.745999999999995</v>
      </c>
      <c r="G341" s="40">
        <v>0</v>
      </c>
      <c r="H341" s="40">
        <v>112.518</v>
      </c>
      <c r="I341" s="40">
        <v>0</v>
      </c>
      <c r="J341" s="40">
        <v>0.441</v>
      </c>
      <c r="K341" s="40">
        <v>49.315199999999997</v>
      </c>
      <c r="L341" s="42">
        <f t="shared" si="11"/>
        <v>393.05619999999993</v>
      </c>
      <c r="N341" s="56">
        <v>19.5</v>
      </c>
    </row>
    <row r="342" spans="1:14" x14ac:dyDescent="0.2">
      <c r="A342" s="4">
        <f t="shared" si="10"/>
        <v>11</v>
      </c>
      <c r="B342" s="35">
        <v>41972</v>
      </c>
      <c r="C342" s="39">
        <v>33.048000000000002</v>
      </c>
      <c r="D342" s="40">
        <v>18.402999999999999</v>
      </c>
      <c r="E342" s="40">
        <v>136.38900000000001</v>
      </c>
      <c r="F342" s="40">
        <v>60.225000000000001</v>
      </c>
      <c r="G342" s="40">
        <v>1.145</v>
      </c>
      <c r="H342" s="40">
        <v>110.94799999999999</v>
      </c>
      <c r="I342" s="40">
        <v>0</v>
      </c>
      <c r="J342" s="40">
        <v>0.66200000000000003</v>
      </c>
      <c r="K342" s="40">
        <v>15.945599999999905</v>
      </c>
      <c r="L342" s="42">
        <f t="shared" si="11"/>
        <v>376.76559999999989</v>
      </c>
      <c r="N342" s="56">
        <v>19.3</v>
      </c>
    </row>
    <row r="343" spans="1:14" x14ac:dyDescent="0.2">
      <c r="A343" s="4">
        <f t="shared" si="10"/>
        <v>11</v>
      </c>
      <c r="B343" s="35">
        <v>41973</v>
      </c>
      <c r="C343" s="39">
        <v>20.082999999999998</v>
      </c>
      <c r="D343" s="40">
        <v>33.875999999999998</v>
      </c>
      <c r="E343" s="40">
        <v>125.755</v>
      </c>
      <c r="F343" s="40">
        <v>22.158999999999999</v>
      </c>
      <c r="G343" s="40">
        <v>0</v>
      </c>
      <c r="H343" s="40">
        <v>114.321</v>
      </c>
      <c r="I343" s="40">
        <v>0</v>
      </c>
      <c r="J343" s="40">
        <v>0</v>
      </c>
      <c r="K343" s="40">
        <v>0</v>
      </c>
      <c r="L343" s="42">
        <f t="shared" si="11"/>
        <v>316.19399999999996</v>
      </c>
      <c r="N343" s="56">
        <v>18.149999999999999</v>
      </c>
    </row>
    <row r="344" spans="1:14" x14ac:dyDescent="0.2">
      <c r="A344" s="4">
        <f t="shared" si="10"/>
        <v>12</v>
      </c>
      <c r="B344" s="35">
        <v>41974</v>
      </c>
      <c r="C344" s="39">
        <v>36.085999999999999</v>
      </c>
      <c r="D344" s="40">
        <v>32.158999999999999</v>
      </c>
      <c r="E344" s="40">
        <v>152.57300000000001</v>
      </c>
      <c r="F344" s="40">
        <v>40.420999999999999</v>
      </c>
      <c r="G344" s="40">
        <v>0</v>
      </c>
      <c r="H344" s="40">
        <v>114.759</v>
      </c>
      <c r="I344" s="40">
        <v>0</v>
      </c>
      <c r="J344" s="40">
        <v>0</v>
      </c>
      <c r="K344" s="40">
        <v>0</v>
      </c>
      <c r="L344" s="42">
        <f t="shared" si="11"/>
        <v>375.99800000000005</v>
      </c>
      <c r="N344" s="56">
        <v>20.149999999999999</v>
      </c>
    </row>
    <row r="345" spans="1:14" x14ac:dyDescent="0.2">
      <c r="A345" s="4">
        <f t="shared" si="10"/>
        <v>12</v>
      </c>
      <c r="B345" s="35">
        <v>41975</v>
      </c>
      <c r="C345" s="39">
        <v>39.622999999999998</v>
      </c>
      <c r="D345" s="40">
        <v>34.530999999999999</v>
      </c>
      <c r="E345" s="40">
        <v>118.577</v>
      </c>
      <c r="F345" s="40">
        <v>67.238</v>
      </c>
      <c r="G345" s="40">
        <v>0</v>
      </c>
      <c r="H345" s="40">
        <v>111.489</v>
      </c>
      <c r="I345" s="40">
        <v>0</v>
      </c>
      <c r="J345" s="40">
        <v>0</v>
      </c>
      <c r="K345" s="40">
        <v>12.513600000001825</v>
      </c>
      <c r="L345" s="42">
        <f t="shared" si="11"/>
        <v>383.97160000000179</v>
      </c>
      <c r="N345" s="56">
        <v>20.25</v>
      </c>
    </row>
    <row r="346" spans="1:14" x14ac:dyDescent="0.2">
      <c r="A346" s="4">
        <f t="shared" si="10"/>
        <v>12</v>
      </c>
      <c r="B346" s="35">
        <v>41976</v>
      </c>
      <c r="C346" s="39">
        <v>21.382999999999999</v>
      </c>
      <c r="D346" s="40">
        <v>21.754000000000001</v>
      </c>
      <c r="E346" s="40">
        <v>120.26600000000001</v>
      </c>
      <c r="F346" s="40">
        <v>62.475000000000001</v>
      </c>
      <c r="G346" s="40">
        <v>1.647</v>
      </c>
      <c r="H346" s="40">
        <v>108.095</v>
      </c>
      <c r="I346" s="40">
        <v>0</v>
      </c>
      <c r="J346" s="40">
        <v>0</v>
      </c>
      <c r="K346" s="40">
        <v>46.147199999998847</v>
      </c>
      <c r="L346" s="42">
        <f t="shared" si="11"/>
        <v>381.76719999999887</v>
      </c>
      <c r="N346" s="56">
        <v>19.7</v>
      </c>
    </row>
    <row r="347" spans="1:14" x14ac:dyDescent="0.2">
      <c r="A347" s="4">
        <f t="shared" si="10"/>
        <v>12</v>
      </c>
      <c r="B347" s="35">
        <v>41977</v>
      </c>
      <c r="C347" s="39">
        <v>28.242999999999999</v>
      </c>
      <c r="D347" s="40">
        <v>16.524999999999999</v>
      </c>
      <c r="E347" s="40">
        <v>117.408</v>
      </c>
      <c r="F347" s="40">
        <v>43.113999999999997</v>
      </c>
      <c r="G347" s="40">
        <v>0.316</v>
      </c>
      <c r="H347" s="40">
        <v>115.72199999999999</v>
      </c>
      <c r="I347" s="40">
        <v>0</v>
      </c>
      <c r="J347" s="40">
        <v>0</v>
      </c>
      <c r="K347" s="40">
        <v>44.827200000001248</v>
      </c>
      <c r="L347" s="42">
        <f t="shared" si="11"/>
        <v>366.15520000000123</v>
      </c>
      <c r="N347" s="56">
        <v>19.899999999999999</v>
      </c>
    </row>
    <row r="348" spans="1:14" x14ac:dyDescent="0.2">
      <c r="A348" s="4">
        <f t="shared" si="10"/>
        <v>12</v>
      </c>
      <c r="B348" s="35">
        <v>41978</v>
      </c>
      <c r="C348" s="39">
        <v>16.116</v>
      </c>
      <c r="D348" s="40">
        <v>23.814</v>
      </c>
      <c r="E348" s="40">
        <v>121.48</v>
      </c>
      <c r="F348" s="40">
        <v>71.617999999999995</v>
      </c>
      <c r="G348" s="40">
        <v>0</v>
      </c>
      <c r="H348" s="40">
        <v>110.08199999999999</v>
      </c>
      <c r="I348" s="40">
        <v>0</v>
      </c>
      <c r="J348" s="40">
        <v>0</v>
      </c>
      <c r="K348" s="40">
        <v>47.097599999997982</v>
      </c>
      <c r="L348" s="42">
        <f t="shared" si="11"/>
        <v>390.20759999999802</v>
      </c>
      <c r="N348" s="56">
        <v>19.399999999999999</v>
      </c>
    </row>
    <row r="349" spans="1:14" x14ac:dyDescent="0.2">
      <c r="A349" s="4">
        <f t="shared" si="10"/>
        <v>12</v>
      </c>
      <c r="B349" s="35">
        <v>41979</v>
      </c>
      <c r="C349" s="39">
        <v>27.323</v>
      </c>
      <c r="D349" s="40">
        <v>32.682000000000002</v>
      </c>
      <c r="E349" s="40">
        <v>113.639</v>
      </c>
      <c r="F349" s="40">
        <v>60.948</v>
      </c>
      <c r="G349" s="40">
        <v>0</v>
      </c>
      <c r="H349" s="40">
        <v>112.199</v>
      </c>
      <c r="I349" s="40">
        <v>0</v>
      </c>
      <c r="J349" s="40">
        <v>0</v>
      </c>
      <c r="K349" s="40">
        <v>21.542400000002019</v>
      </c>
      <c r="L349" s="42">
        <f t="shared" si="11"/>
        <v>368.33340000000203</v>
      </c>
      <c r="N349" s="56">
        <v>18.399999999999999</v>
      </c>
    </row>
    <row r="350" spans="1:14" x14ac:dyDescent="0.2">
      <c r="A350" s="4">
        <f t="shared" si="10"/>
        <v>12</v>
      </c>
      <c r="B350" s="35">
        <v>41980</v>
      </c>
      <c r="C350" s="39">
        <v>31.501000000000001</v>
      </c>
      <c r="D350" s="40">
        <v>20.59</v>
      </c>
      <c r="E350" s="40">
        <v>107.374</v>
      </c>
      <c r="F350" s="40">
        <v>17.792000000000002</v>
      </c>
      <c r="G350" s="40">
        <v>6.1870000000000003</v>
      </c>
      <c r="H350" s="40">
        <v>103.71</v>
      </c>
      <c r="I350" s="40">
        <v>0</v>
      </c>
      <c r="J350" s="40">
        <v>0</v>
      </c>
      <c r="K350" s="40">
        <v>10.454400000000096</v>
      </c>
      <c r="L350" s="42">
        <f t="shared" si="11"/>
        <v>297.60840000000007</v>
      </c>
      <c r="N350" s="56">
        <v>16.95</v>
      </c>
    </row>
    <row r="351" spans="1:14" x14ac:dyDescent="0.2">
      <c r="A351" s="4">
        <f t="shared" si="10"/>
        <v>12</v>
      </c>
      <c r="B351" s="35">
        <v>41981</v>
      </c>
      <c r="C351" s="39">
        <v>19.36</v>
      </c>
      <c r="D351" s="40">
        <v>24.561</v>
      </c>
      <c r="E351" s="40">
        <v>91.977999999999994</v>
      </c>
      <c r="F351" s="40">
        <v>3.569</v>
      </c>
      <c r="G351" s="40">
        <v>0</v>
      </c>
      <c r="H351" s="40">
        <v>114.746</v>
      </c>
      <c r="I351" s="40">
        <v>0</v>
      </c>
      <c r="J351" s="40">
        <v>0</v>
      </c>
      <c r="K351" s="40">
        <v>33.844799999999232</v>
      </c>
      <c r="L351" s="42">
        <f t="shared" si="11"/>
        <v>288.05879999999922</v>
      </c>
      <c r="N351" s="56">
        <v>18.100000000000001</v>
      </c>
    </row>
    <row r="352" spans="1:14" x14ac:dyDescent="0.2">
      <c r="A352" s="4">
        <f t="shared" si="10"/>
        <v>12</v>
      </c>
      <c r="B352" s="35">
        <v>41982</v>
      </c>
      <c r="C352" s="39">
        <v>38.546999999999997</v>
      </c>
      <c r="D352" s="40">
        <v>32.997999999999998</v>
      </c>
      <c r="E352" s="40">
        <v>124.294</v>
      </c>
      <c r="F352" s="40">
        <v>34.753</v>
      </c>
      <c r="G352" s="40">
        <v>0</v>
      </c>
      <c r="H352" s="40">
        <v>111.48699999999999</v>
      </c>
      <c r="I352" s="40">
        <v>0</v>
      </c>
      <c r="J352" s="40">
        <v>0</v>
      </c>
      <c r="K352" s="40">
        <v>22.123200000000288</v>
      </c>
      <c r="L352" s="42">
        <f t="shared" si="11"/>
        <v>364.20220000000023</v>
      </c>
      <c r="N352" s="56">
        <v>19.399999999999999</v>
      </c>
    </row>
    <row r="353" spans="1:14" x14ac:dyDescent="0.2">
      <c r="A353" s="4">
        <f t="shared" si="10"/>
        <v>12</v>
      </c>
      <c r="B353" s="35">
        <v>41983</v>
      </c>
      <c r="C353" s="39">
        <v>18.574000000000002</v>
      </c>
      <c r="D353" s="40">
        <v>38.064</v>
      </c>
      <c r="E353" s="40">
        <v>112.279</v>
      </c>
      <c r="F353" s="40">
        <v>60.094000000000001</v>
      </c>
      <c r="G353" s="40">
        <v>0</v>
      </c>
      <c r="H353" s="40">
        <v>98.34</v>
      </c>
      <c r="I353" s="40">
        <v>0</v>
      </c>
      <c r="J353" s="40">
        <v>0</v>
      </c>
      <c r="K353" s="40">
        <v>48.84</v>
      </c>
      <c r="L353" s="42">
        <f t="shared" si="11"/>
        <v>376.19100000000003</v>
      </c>
      <c r="N353" s="56">
        <v>20.05</v>
      </c>
    </row>
    <row r="354" spans="1:14" x14ac:dyDescent="0.2">
      <c r="A354" s="4">
        <f t="shared" si="10"/>
        <v>12</v>
      </c>
      <c r="B354" s="35">
        <v>41984</v>
      </c>
      <c r="C354" s="39">
        <v>20.881</v>
      </c>
      <c r="D354" s="40">
        <v>42.47</v>
      </c>
      <c r="E354" s="40">
        <v>112.282</v>
      </c>
      <c r="F354" s="40">
        <v>90.986999999999995</v>
      </c>
      <c r="G354" s="40">
        <v>1.4119999999999999</v>
      </c>
      <c r="H354" s="40">
        <v>69.906000000000006</v>
      </c>
      <c r="I354" s="40">
        <v>0</v>
      </c>
      <c r="J354" s="40">
        <v>0</v>
      </c>
      <c r="K354" s="40">
        <v>46.2</v>
      </c>
      <c r="L354" s="42">
        <f t="shared" si="11"/>
        <v>384.13799999999998</v>
      </c>
      <c r="N354" s="56">
        <v>20.7</v>
      </c>
    </row>
    <row r="355" spans="1:14" x14ac:dyDescent="0.2">
      <c r="A355" s="4">
        <f t="shared" si="10"/>
        <v>12</v>
      </c>
      <c r="B355" s="35">
        <v>41985</v>
      </c>
      <c r="C355" s="39">
        <v>16.245999999999999</v>
      </c>
      <c r="D355" s="40">
        <v>34.377000000000002</v>
      </c>
      <c r="E355" s="40">
        <v>121.521</v>
      </c>
      <c r="F355" s="40">
        <v>87.26</v>
      </c>
      <c r="G355" s="40">
        <v>0.87</v>
      </c>
      <c r="H355" s="40">
        <v>76.441000000000003</v>
      </c>
      <c r="I355" s="40">
        <v>0</v>
      </c>
      <c r="J355" s="40">
        <v>0</v>
      </c>
      <c r="K355" s="40">
        <v>45.566400000000002</v>
      </c>
      <c r="L355" s="42">
        <f t="shared" si="11"/>
        <v>382.28140000000002</v>
      </c>
      <c r="N355" s="56">
        <v>19.850000000000001</v>
      </c>
    </row>
    <row r="356" spans="1:14" x14ac:dyDescent="0.2">
      <c r="A356" s="4">
        <f t="shared" si="10"/>
        <v>12</v>
      </c>
      <c r="B356" s="35">
        <v>41986</v>
      </c>
      <c r="C356" s="39">
        <v>13.298999999999999</v>
      </c>
      <c r="D356" s="40">
        <v>2.7040000000000002</v>
      </c>
      <c r="E356" s="40">
        <v>154.71199999999999</v>
      </c>
      <c r="F356" s="40">
        <v>91.492000000000004</v>
      </c>
      <c r="G356" s="40">
        <v>0</v>
      </c>
      <c r="H356" s="40">
        <v>71.305999999999997</v>
      </c>
      <c r="I356" s="40">
        <v>0.57599999999999996</v>
      </c>
      <c r="J356" s="40">
        <v>0</v>
      </c>
      <c r="K356" s="40">
        <v>35.534399999999998</v>
      </c>
      <c r="L356" s="42">
        <f t="shared" si="11"/>
        <v>369.6234</v>
      </c>
      <c r="N356" s="56">
        <v>19.600000000000001</v>
      </c>
    </row>
    <row r="357" spans="1:14" x14ac:dyDescent="0.2">
      <c r="A357" s="4">
        <f t="shared" si="10"/>
        <v>12</v>
      </c>
      <c r="B357" s="35">
        <v>41987</v>
      </c>
      <c r="C357" s="39">
        <v>14.768000000000001</v>
      </c>
      <c r="D357" s="40">
        <v>2.714</v>
      </c>
      <c r="E357" s="40">
        <v>132.738</v>
      </c>
      <c r="F357" s="40">
        <v>39.765999999999998</v>
      </c>
      <c r="G357" s="40">
        <v>3.8769999999999998</v>
      </c>
      <c r="H357" s="40">
        <v>77.685000000000002</v>
      </c>
      <c r="I357" s="40">
        <v>0</v>
      </c>
      <c r="J357" s="40">
        <v>0</v>
      </c>
      <c r="K357" s="40">
        <v>34.108800000000002</v>
      </c>
      <c r="L357" s="42">
        <f t="shared" si="11"/>
        <v>305.65679999999998</v>
      </c>
      <c r="N357" s="56">
        <v>17.7</v>
      </c>
    </row>
    <row r="358" spans="1:14" x14ac:dyDescent="0.2">
      <c r="A358" s="4">
        <f t="shared" si="10"/>
        <v>12</v>
      </c>
      <c r="B358" s="35">
        <v>41988</v>
      </c>
      <c r="C358" s="39">
        <v>23.347999999999999</v>
      </c>
      <c r="D358" s="40">
        <v>17.786000000000001</v>
      </c>
      <c r="E358" s="40">
        <v>145.44399999999999</v>
      </c>
      <c r="F358" s="40">
        <v>56.09</v>
      </c>
      <c r="G358" s="40">
        <v>0</v>
      </c>
      <c r="H358" s="40">
        <v>102.749</v>
      </c>
      <c r="I358" s="40">
        <v>0.53600000000000003</v>
      </c>
      <c r="J358" s="40">
        <v>0</v>
      </c>
      <c r="K358" s="40">
        <v>23.918400000000002</v>
      </c>
      <c r="L358" s="42">
        <f t="shared" si="11"/>
        <v>369.87139999999999</v>
      </c>
      <c r="N358" s="56">
        <v>20.05</v>
      </c>
    </row>
    <row r="359" spans="1:14" x14ac:dyDescent="0.2">
      <c r="A359" s="4">
        <f t="shared" si="10"/>
        <v>12</v>
      </c>
      <c r="B359" s="35">
        <v>41989</v>
      </c>
      <c r="C359" s="39">
        <v>31.48</v>
      </c>
      <c r="D359" s="40">
        <v>26.792000000000002</v>
      </c>
      <c r="E359" s="40">
        <v>120.944</v>
      </c>
      <c r="F359" s="40">
        <v>68.55</v>
      </c>
      <c r="G359" s="40">
        <v>0</v>
      </c>
      <c r="H359" s="40">
        <v>104.724</v>
      </c>
      <c r="I359" s="40">
        <v>0</v>
      </c>
      <c r="J359" s="40">
        <v>0</v>
      </c>
      <c r="K359" s="40">
        <v>28.828800000000193</v>
      </c>
      <c r="L359" s="42">
        <f t="shared" si="11"/>
        <v>381.31880000000018</v>
      </c>
      <c r="N359" s="56">
        <v>20.350000000000001</v>
      </c>
    </row>
    <row r="360" spans="1:14" x14ac:dyDescent="0.2">
      <c r="A360" s="4">
        <f t="shared" si="10"/>
        <v>12</v>
      </c>
      <c r="B360" s="35">
        <v>41990</v>
      </c>
      <c r="C360" s="39">
        <v>18.103999999999999</v>
      </c>
      <c r="D360" s="40">
        <v>41.573999999999998</v>
      </c>
      <c r="E360" s="40">
        <v>131.96899999999999</v>
      </c>
      <c r="F360" s="40">
        <v>74.415000000000006</v>
      </c>
      <c r="G360" s="40">
        <v>0</v>
      </c>
      <c r="H360" s="40">
        <v>81.338999999999999</v>
      </c>
      <c r="I360" s="40">
        <v>0</v>
      </c>
      <c r="J360" s="40">
        <v>0</v>
      </c>
      <c r="K360" s="40">
        <v>25.713599999999424</v>
      </c>
      <c r="L360" s="42">
        <f t="shared" si="11"/>
        <v>373.11459999999943</v>
      </c>
      <c r="N360" s="56">
        <v>20.350000000000001</v>
      </c>
    </row>
    <row r="361" spans="1:14" x14ac:dyDescent="0.2">
      <c r="A361" s="4">
        <f t="shared" si="10"/>
        <v>12</v>
      </c>
      <c r="B361" s="35">
        <v>41991</v>
      </c>
      <c r="C361" s="39">
        <v>41.57</v>
      </c>
      <c r="D361" s="40">
        <v>19.023</v>
      </c>
      <c r="E361" s="40">
        <v>159.029</v>
      </c>
      <c r="F361" s="40">
        <v>80.251000000000005</v>
      </c>
      <c r="G361" s="40">
        <v>4.9649999999999999</v>
      </c>
      <c r="H361" s="40">
        <v>92.447000000000003</v>
      </c>
      <c r="I361" s="40">
        <v>0</v>
      </c>
      <c r="J361" s="40">
        <v>1.5149999999999999</v>
      </c>
      <c r="K361" s="40">
        <v>0</v>
      </c>
      <c r="L361" s="42">
        <f t="shared" si="11"/>
        <v>398.8</v>
      </c>
      <c r="N361" s="56">
        <v>20.6</v>
      </c>
    </row>
    <row r="362" spans="1:14" x14ac:dyDescent="0.2">
      <c r="A362" s="4">
        <f t="shared" si="10"/>
        <v>12</v>
      </c>
      <c r="B362" s="35">
        <v>41992</v>
      </c>
      <c r="C362" s="39">
        <v>24.082000000000001</v>
      </c>
      <c r="D362" s="40">
        <v>18.908999999999999</v>
      </c>
      <c r="E362" s="40">
        <v>169.38</v>
      </c>
      <c r="F362" s="40">
        <v>58.762999999999998</v>
      </c>
      <c r="G362" s="40">
        <v>0</v>
      </c>
      <c r="H362" s="40">
        <v>113.625</v>
      </c>
      <c r="I362" s="40">
        <v>0</v>
      </c>
      <c r="J362" s="40">
        <v>0</v>
      </c>
      <c r="K362" s="40">
        <v>19.219199999999329</v>
      </c>
      <c r="L362" s="42">
        <f t="shared" si="11"/>
        <v>403.97819999999928</v>
      </c>
      <c r="N362" s="56">
        <v>20.3</v>
      </c>
    </row>
    <row r="363" spans="1:14" x14ac:dyDescent="0.2">
      <c r="A363" s="4">
        <f t="shared" si="10"/>
        <v>12</v>
      </c>
      <c r="B363" s="35">
        <v>41993</v>
      </c>
      <c r="C363" s="39">
        <v>14.493</v>
      </c>
      <c r="D363" s="40">
        <v>38.356000000000002</v>
      </c>
      <c r="E363" s="40">
        <v>131.316</v>
      </c>
      <c r="F363" s="40">
        <v>52.737000000000002</v>
      </c>
      <c r="G363" s="40">
        <v>0</v>
      </c>
      <c r="H363" s="40">
        <v>107.121</v>
      </c>
      <c r="I363" s="40">
        <v>0</v>
      </c>
      <c r="J363" s="40">
        <v>0</v>
      </c>
      <c r="K363" s="40">
        <v>26.822400000002016</v>
      </c>
      <c r="L363" s="42">
        <f t="shared" si="11"/>
        <v>370.84540000000203</v>
      </c>
      <c r="N363" s="56">
        <v>19.350000000000001</v>
      </c>
    </row>
    <row r="364" spans="1:14" x14ac:dyDescent="0.2">
      <c r="A364" s="4">
        <f t="shared" si="10"/>
        <v>12</v>
      </c>
      <c r="B364" s="35">
        <v>41994</v>
      </c>
      <c r="C364" s="39">
        <v>21.724</v>
      </c>
      <c r="D364" s="40">
        <v>9.6940000000000008</v>
      </c>
      <c r="E364" s="40">
        <v>129.304</v>
      </c>
      <c r="F364" s="40">
        <v>10.898</v>
      </c>
      <c r="G364" s="40">
        <v>4.0910000000000002</v>
      </c>
      <c r="H364" s="40">
        <v>102.8</v>
      </c>
      <c r="I364" s="40">
        <v>0</v>
      </c>
      <c r="J364" s="40">
        <v>0</v>
      </c>
      <c r="K364" s="40">
        <v>27.139199999999327</v>
      </c>
      <c r="L364" s="42">
        <f t="shared" si="11"/>
        <v>305.65019999999936</v>
      </c>
      <c r="N364" s="56">
        <v>17.850000000000001</v>
      </c>
    </row>
    <row r="365" spans="1:14" x14ac:dyDescent="0.2">
      <c r="A365" s="4">
        <f t="shared" si="10"/>
        <v>12</v>
      </c>
      <c r="B365" s="35">
        <v>41995</v>
      </c>
      <c r="C365" s="39">
        <v>21.445</v>
      </c>
      <c r="D365" s="40">
        <v>29.088000000000001</v>
      </c>
      <c r="E365" s="40">
        <v>134.28200000000001</v>
      </c>
      <c r="F365" s="40">
        <v>47.619</v>
      </c>
      <c r="G365" s="40">
        <v>0</v>
      </c>
      <c r="H365" s="40">
        <v>113.592</v>
      </c>
      <c r="I365" s="40">
        <v>0</v>
      </c>
      <c r="J365" s="40">
        <v>0.99199999999999999</v>
      </c>
      <c r="K365" s="40">
        <v>29.937600000000383</v>
      </c>
      <c r="L365" s="42">
        <f t="shared" si="11"/>
        <v>376.9556000000004</v>
      </c>
      <c r="N365" s="56">
        <v>20.45</v>
      </c>
    </row>
    <row r="366" spans="1:14" x14ac:dyDescent="0.2">
      <c r="A366" s="4">
        <f t="shared" si="10"/>
        <v>12</v>
      </c>
      <c r="B366" s="35">
        <v>41996</v>
      </c>
      <c r="C366" s="39">
        <v>16.742999999999999</v>
      </c>
      <c r="D366" s="40">
        <v>32.905999999999999</v>
      </c>
      <c r="E366" s="40">
        <v>136.23500000000001</v>
      </c>
      <c r="F366" s="40">
        <v>58.515999999999998</v>
      </c>
      <c r="G366" s="40">
        <v>0</v>
      </c>
      <c r="H366" s="40">
        <v>115.108</v>
      </c>
      <c r="I366" s="40">
        <v>0</v>
      </c>
      <c r="J366" s="40">
        <v>0</v>
      </c>
      <c r="K366" s="40">
        <v>36.6432</v>
      </c>
      <c r="L366" s="42">
        <f t="shared" si="11"/>
        <v>396.15120000000002</v>
      </c>
      <c r="N366" s="56">
        <v>20.100000000000001</v>
      </c>
    </row>
    <row r="367" spans="1:14" x14ac:dyDescent="0.2">
      <c r="A367" s="4">
        <f t="shared" si="10"/>
        <v>12</v>
      </c>
      <c r="B367" s="35">
        <v>41997</v>
      </c>
      <c r="C367" s="39">
        <v>18.562999999999999</v>
      </c>
      <c r="D367" s="40">
        <v>24.478999999999999</v>
      </c>
      <c r="E367" s="40">
        <v>126.102</v>
      </c>
      <c r="F367" s="40">
        <v>45.563000000000002</v>
      </c>
      <c r="G367" s="40">
        <v>0</v>
      </c>
      <c r="H367" s="40">
        <v>114.565</v>
      </c>
      <c r="I367" s="40">
        <v>0</v>
      </c>
      <c r="J367" s="40">
        <v>0</v>
      </c>
      <c r="K367" s="40">
        <v>19.536000000000001</v>
      </c>
      <c r="L367" s="42">
        <f t="shared" si="11"/>
        <v>348.80799999999999</v>
      </c>
      <c r="N367" s="56">
        <v>18.5</v>
      </c>
    </row>
    <row r="368" spans="1:14" x14ac:dyDescent="0.2">
      <c r="A368" s="4">
        <f t="shared" si="10"/>
        <v>12</v>
      </c>
      <c r="B368" s="35">
        <v>41998</v>
      </c>
      <c r="C368" s="39">
        <v>14.305</v>
      </c>
      <c r="D368" s="40">
        <v>32.228999999999999</v>
      </c>
      <c r="E368" s="40">
        <v>98.406999999999996</v>
      </c>
      <c r="F368" s="40">
        <v>5.1909999999999998</v>
      </c>
      <c r="G368" s="40">
        <v>0</v>
      </c>
      <c r="H368" s="40">
        <v>115.087</v>
      </c>
      <c r="I368" s="40">
        <v>0</v>
      </c>
      <c r="J368" s="40">
        <v>0</v>
      </c>
      <c r="K368" s="40">
        <v>27.086400000000001</v>
      </c>
      <c r="L368" s="42">
        <f t="shared" si="11"/>
        <v>292.30540000000002</v>
      </c>
      <c r="N368" s="56">
        <v>16.45</v>
      </c>
    </row>
    <row r="369" spans="1:14" x14ac:dyDescent="0.2">
      <c r="A369" s="4">
        <f t="shared" si="10"/>
        <v>12</v>
      </c>
      <c r="B369" s="35">
        <v>41999</v>
      </c>
      <c r="C369" s="39">
        <v>18.466999999999999</v>
      </c>
      <c r="D369" s="40">
        <v>23.231000000000002</v>
      </c>
      <c r="E369" s="40">
        <v>140.84800000000001</v>
      </c>
      <c r="F369" s="40">
        <v>30.823</v>
      </c>
      <c r="G369" s="40">
        <v>0</v>
      </c>
      <c r="H369" s="40">
        <v>113.901</v>
      </c>
      <c r="I369" s="40">
        <v>0</v>
      </c>
      <c r="J369" s="40">
        <v>0</v>
      </c>
      <c r="K369" s="40">
        <v>34.32</v>
      </c>
      <c r="L369" s="42">
        <f t="shared" si="11"/>
        <v>361.59000000000003</v>
      </c>
      <c r="N369" s="56">
        <v>19.399999999999999</v>
      </c>
    </row>
    <row r="370" spans="1:14" x14ac:dyDescent="0.2">
      <c r="A370" s="4">
        <f t="shared" si="10"/>
        <v>12</v>
      </c>
      <c r="B370" s="35">
        <v>42000</v>
      </c>
      <c r="C370" s="39">
        <v>17.751999999999999</v>
      </c>
      <c r="D370" s="40">
        <v>16.251999999999999</v>
      </c>
      <c r="E370" s="40">
        <v>147.08099999999999</v>
      </c>
      <c r="F370" s="40">
        <v>44.88</v>
      </c>
      <c r="G370" s="40">
        <v>0</v>
      </c>
      <c r="H370" s="40">
        <v>114.789</v>
      </c>
      <c r="I370" s="40">
        <v>0</v>
      </c>
      <c r="J370" s="40">
        <v>0</v>
      </c>
      <c r="K370" s="40">
        <v>36.062400000000004</v>
      </c>
      <c r="L370" s="42">
        <f t="shared" si="11"/>
        <v>376.81639999999999</v>
      </c>
      <c r="N370" s="56">
        <v>19.149999999999999</v>
      </c>
    </row>
    <row r="371" spans="1:14" x14ac:dyDescent="0.2">
      <c r="A371" s="4">
        <f t="shared" si="10"/>
        <v>12</v>
      </c>
      <c r="B371" s="35">
        <v>42001</v>
      </c>
      <c r="C371" s="39">
        <v>37.176000000000002</v>
      </c>
      <c r="D371" s="40">
        <v>6.5640000000000001</v>
      </c>
      <c r="E371" s="40">
        <v>150.33600000000001</v>
      </c>
      <c r="F371" s="40">
        <v>54.863</v>
      </c>
      <c r="G371" s="40">
        <v>9.7449999999999992</v>
      </c>
      <c r="H371" s="40">
        <v>53.965000000000003</v>
      </c>
      <c r="I371" s="40">
        <v>0</v>
      </c>
      <c r="J371" s="40">
        <v>0</v>
      </c>
      <c r="K371" s="40">
        <v>1.4783999999986555</v>
      </c>
      <c r="L371" s="42">
        <f t="shared" si="11"/>
        <v>314.12739999999866</v>
      </c>
      <c r="N371" s="56">
        <v>17.5</v>
      </c>
    </row>
    <row r="372" spans="1:14" x14ac:dyDescent="0.2">
      <c r="A372" s="4">
        <f t="shared" si="10"/>
        <v>12</v>
      </c>
      <c r="B372" s="35">
        <v>42002</v>
      </c>
      <c r="C372" s="39">
        <v>34.334000000000003</v>
      </c>
      <c r="D372" s="40">
        <v>22.898</v>
      </c>
      <c r="E372" s="40">
        <v>141.68600000000001</v>
      </c>
      <c r="F372" s="40">
        <v>37.988999999999997</v>
      </c>
      <c r="G372" s="40">
        <v>0</v>
      </c>
      <c r="H372" s="40">
        <v>115.52</v>
      </c>
      <c r="I372" s="40">
        <v>0</v>
      </c>
      <c r="J372" s="40">
        <v>0</v>
      </c>
      <c r="K372" s="40">
        <v>16.843200000000287</v>
      </c>
      <c r="L372" s="42">
        <f t="shared" si="11"/>
        <v>369.27020000000033</v>
      </c>
      <c r="N372" s="56">
        <v>19.75</v>
      </c>
    </row>
    <row r="373" spans="1:14" x14ac:dyDescent="0.2">
      <c r="A373" s="4">
        <f t="shared" si="10"/>
        <v>12</v>
      </c>
      <c r="B373" s="35">
        <v>42003</v>
      </c>
      <c r="C373" s="39">
        <v>22.440999999999999</v>
      </c>
      <c r="D373" s="40">
        <v>9.5220000000000002</v>
      </c>
      <c r="E373" s="40">
        <v>145.33699999999999</v>
      </c>
      <c r="F373" s="40">
        <v>50.598999999999997</v>
      </c>
      <c r="G373" s="40">
        <v>0</v>
      </c>
      <c r="H373" s="40">
        <v>115.46299999999999</v>
      </c>
      <c r="I373" s="40">
        <v>0</v>
      </c>
      <c r="J373" s="40">
        <v>0</v>
      </c>
      <c r="K373" s="40">
        <v>37.857600000000382</v>
      </c>
      <c r="L373" s="42">
        <f t="shared" si="11"/>
        <v>381.21960000000036</v>
      </c>
      <c r="N373" s="56">
        <v>20.5</v>
      </c>
    </row>
    <row r="374" spans="1:14" ht="13.5" thickBot="1" x14ac:dyDescent="0.25">
      <c r="A374" s="4">
        <f t="shared" si="10"/>
        <v>12</v>
      </c>
      <c r="B374" s="35">
        <v>42004</v>
      </c>
      <c r="C374" s="39">
        <v>14.032</v>
      </c>
      <c r="D374" s="40">
        <v>17.966000000000001</v>
      </c>
      <c r="E374" s="40">
        <v>141.02500000000001</v>
      </c>
      <c r="F374" s="40">
        <v>35.905000000000001</v>
      </c>
      <c r="G374" s="40">
        <v>0</v>
      </c>
      <c r="H374" s="40">
        <v>115.148</v>
      </c>
      <c r="I374" s="40">
        <v>0</v>
      </c>
      <c r="J374" s="40">
        <v>0</v>
      </c>
      <c r="K374" s="40">
        <v>29.83200000000048</v>
      </c>
      <c r="L374" s="42">
        <f t="shared" si="11"/>
        <v>353.90800000000053</v>
      </c>
      <c r="N374" s="56">
        <v>18.649999999999999</v>
      </c>
    </row>
    <row r="375" spans="1:14" s="4" customFormat="1" ht="13.5" thickBot="1" x14ac:dyDescent="0.25">
      <c r="B375" s="36" t="s">
        <v>4</v>
      </c>
      <c r="C375" s="43">
        <f t="shared" ref="C375:I375" si="12">SUM(C10:C374)</f>
        <v>17733.189999999988</v>
      </c>
      <c r="D375" s="43">
        <f t="shared" si="12"/>
        <v>6600.5039999999999</v>
      </c>
      <c r="E375" s="43">
        <f t="shared" si="12"/>
        <v>45937.342999999986</v>
      </c>
      <c r="F375" s="43">
        <f t="shared" si="12"/>
        <v>15172.888999999997</v>
      </c>
      <c r="G375" s="43">
        <f t="shared" si="12"/>
        <v>1104.3909999999987</v>
      </c>
      <c r="H375" s="43">
        <f t="shared" si="12"/>
        <v>39405.419999999984</v>
      </c>
      <c r="I375" s="43">
        <f t="shared" si="12"/>
        <v>2.472</v>
      </c>
      <c r="J375" s="43">
        <f>SUM(J10:J374)</f>
        <v>10.934000000000001</v>
      </c>
      <c r="K375" s="43">
        <f>SUM(K10:K374)</f>
        <v>9722.5928000000131</v>
      </c>
      <c r="L375" s="45">
        <f>SUM(L10:L374)</f>
        <v>135689.73580000005</v>
      </c>
      <c r="N375" s="58">
        <f>+MAX(N10:N374)</f>
        <v>22</v>
      </c>
    </row>
    <row r="376" spans="1:14" x14ac:dyDescent="0.2">
      <c r="A376" s="4" t="str">
        <f t="shared" ref="A376:A413" si="13">+IF(ISBLANK($B376),"",MONTH($B376))</f>
        <v/>
      </c>
      <c r="E376" s="4"/>
      <c r="F376" s="4"/>
    </row>
    <row r="377" spans="1:14" x14ac:dyDescent="0.2">
      <c r="A377" s="4" t="str">
        <f t="shared" si="13"/>
        <v/>
      </c>
      <c r="E377" s="4"/>
      <c r="F377" s="4"/>
    </row>
    <row r="378" spans="1:14" x14ac:dyDescent="0.2">
      <c r="A378" s="4" t="str">
        <f t="shared" si="13"/>
        <v/>
      </c>
      <c r="E378" s="4"/>
      <c r="F378" s="4"/>
    </row>
    <row r="379" spans="1:14" x14ac:dyDescent="0.2">
      <c r="A379" s="4" t="str">
        <f t="shared" si="13"/>
        <v/>
      </c>
      <c r="E379" s="4"/>
      <c r="F379" s="4"/>
    </row>
    <row r="380" spans="1:14" x14ac:dyDescent="0.2">
      <c r="A380" s="4" t="str">
        <f t="shared" si="13"/>
        <v/>
      </c>
      <c r="E380" s="4"/>
      <c r="F380" s="4"/>
    </row>
    <row r="381" spans="1:14" x14ac:dyDescent="0.2">
      <c r="A381" s="4" t="str">
        <f t="shared" si="13"/>
        <v/>
      </c>
      <c r="E381" s="4"/>
      <c r="F381" s="4"/>
    </row>
    <row r="382" spans="1:14" x14ac:dyDescent="0.2">
      <c r="A382" s="4" t="str">
        <f t="shared" si="13"/>
        <v/>
      </c>
      <c r="E382" s="4"/>
      <c r="F382" s="4"/>
    </row>
    <row r="383" spans="1:14" x14ac:dyDescent="0.2">
      <c r="A383" s="4" t="str">
        <f t="shared" si="13"/>
        <v/>
      </c>
      <c r="E383" s="4"/>
      <c r="F383" s="4"/>
    </row>
    <row r="384" spans="1:14" x14ac:dyDescent="0.2">
      <c r="A384" s="4" t="str">
        <f t="shared" si="13"/>
        <v/>
      </c>
      <c r="E384" s="4"/>
      <c r="F384" s="4"/>
    </row>
    <row r="385" spans="1:6" x14ac:dyDescent="0.2">
      <c r="A385" s="4" t="str">
        <f t="shared" si="13"/>
        <v/>
      </c>
      <c r="E385" s="4"/>
      <c r="F385" s="4"/>
    </row>
    <row r="386" spans="1:6" x14ac:dyDescent="0.2">
      <c r="A386" s="4" t="str">
        <f t="shared" si="13"/>
        <v/>
      </c>
      <c r="E386" s="4"/>
      <c r="F386" s="4"/>
    </row>
    <row r="387" spans="1:6" x14ac:dyDescent="0.2">
      <c r="A387" s="4" t="str">
        <f t="shared" si="13"/>
        <v/>
      </c>
      <c r="E387" s="4"/>
      <c r="F387" s="4"/>
    </row>
    <row r="388" spans="1:6" x14ac:dyDescent="0.2">
      <c r="A388" s="4" t="str">
        <f t="shared" si="13"/>
        <v/>
      </c>
      <c r="E388" s="4"/>
      <c r="F388" s="4"/>
    </row>
    <row r="389" spans="1:6" x14ac:dyDescent="0.2">
      <c r="A389" s="4" t="str">
        <f t="shared" si="13"/>
        <v/>
      </c>
      <c r="E389" s="4"/>
      <c r="F389" s="4"/>
    </row>
    <row r="390" spans="1:6" x14ac:dyDescent="0.2">
      <c r="A390" s="4" t="str">
        <f t="shared" si="13"/>
        <v/>
      </c>
      <c r="E390" s="4"/>
      <c r="F390" s="4"/>
    </row>
    <row r="391" spans="1:6" x14ac:dyDescent="0.2">
      <c r="A391" s="4" t="str">
        <f t="shared" si="13"/>
        <v/>
      </c>
    </row>
    <row r="392" spans="1:6" x14ac:dyDescent="0.2">
      <c r="A392" s="4" t="str">
        <f t="shared" si="13"/>
        <v/>
      </c>
    </row>
    <row r="393" spans="1:6" x14ac:dyDescent="0.2">
      <c r="A393" s="4" t="str">
        <f t="shared" si="13"/>
        <v/>
      </c>
    </row>
    <row r="394" spans="1:6" x14ac:dyDescent="0.2">
      <c r="A394" s="4" t="str">
        <f t="shared" si="13"/>
        <v/>
      </c>
    </row>
    <row r="395" spans="1:6" x14ac:dyDescent="0.2">
      <c r="A395" s="4" t="str">
        <f t="shared" si="13"/>
        <v/>
      </c>
    </row>
    <row r="396" spans="1:6" x14ac:dyDescent="0.2">
      <c r="A396" s="4" t="str">
        <f t="shared" si="13"/>
        <v/>
      </c>
    </row>
    <row r="397" spans="1:6" x14ac:dyDescent="0.2">
      <c r="A397" s="4" t="str">
        <f t="shared" si="13"/>
        <v/>
      </c>
    </row>
    <row r="398" spans="1:6" x14ac:dyDescent="0.2">
      <c r="A398" s="4" t="str">
        <f t="shared" si="13"/>
        <v/>
      </c>
    </row>
    <row r="399" spans="1:6" x14ac:dyDescent="0.2">
      <c r="A399" s="4" t="str">
        <f t="shared" si="13"/>
        <v/>
      </c>
    </row>
    <row r="400" spans="1:6" x14ac:dyDescent="0.2">
      <c r="A400" s="4" t="str">
        <f t="shared" si="13"/>
        <v/>
      </c>
    </row>
    <row r="401" spans="1:1" x14ac:dyDescent="0.2">
      <c r="A401" s="4" t="str">
        <f t="shared" si="13"/>
        <v/>
      </c>
    </row>
    <row r="402" spans="1:1" x14ac:dyDescent="0.2">
      <c r="A402" s="4" t="str">
        <f t="shared" si="13"/>
        <v/>
      </c>
    </row>
    <row r="403" spans="1:1" x14ac:dyDescent="0.2">
      <c r="A403" s="4" t="str">
        <f t="shared" si="13"/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 t="str">
        <f t="shared" si="13"/>
        <v/>
      </c>
    </row>
    <row r="410" spans="1:1" x14ac:dyDescent="0.2">
      <c r="A410" s="4" t="str">
        <f t="shared" si="13"/>
        <v/>
      </c>
    </row>
    <row r="411" spans="1:1" x14ac:dyDescent="0.2">
      <c r="A411" s="4" t="str">
        <f t="shared" si="13"/>
        <v/>
      </c>
    </row>
    <row r="412" spans="1:1" x14ac:dyDescent="0.2">
      <c r="A412" s="4" t="str">
        <f t="shared" si="13"/>
        <v/>
      </c>
    </row>
    <row r="413" spans="1:1" x14ac:dyDescent="0.2">
      <c r="A413" s="4" t="str">
        <f t="shared" si="13"/>
        <v/>
      </c>
    </row>
    <row r="414" spans="1:1" x14ac:dyDescent="0.2">
      <c r="A414" s="4"/>
    </row>
    <row r="415" spans="1:1" x14ac:dyDescent="0.2">
      <c r="A415" s="4"/>
    </row>
    <row r="416" spans="1:1" x14ac:dyDescent="0.2">
      <c r="A416" s="4" t="str">
        <f t="shared" ref="A416:A424" si="14">+IF(ISBLANK($B416),"",MONTH($B416))</f>
        <v/>
      </c>
    </row>
    <row r="417" spans="1:1" x14ac:dyDescent="0.2">
      <c r="A417" s="4" t="str">
        <f t="shared" si="14"/>
        <v/>
      </c>
    </row>
    <row r="418" spans="1:1" x14ac:dyDescent="0.2">
      <c r="A418" s="4" t="str">
        <f t="shared" si="14"/>
        <v/>
      </c>
    </row>
    <row r="419" spans="1:1" x14ac:dyDescent="0.2">
      <c r="A419" s="4" t="str">
        <f t="shared" si="14"/>
        <v/>
      </c>
    </row>
    <row r="420" spans="1:1" x14ac:dyDescent="0.2">
      <c r="A420" s="4" t="str">
        <f t="shared" si="14"/>
        <v/>
      </c>
    </row>
    <row r="421" spans="1:1" x14ac:dyDescent="0.2">
      <c r="A421" s="4" t="str">
        <f t="shared" si="14"/>
        <v/>
      </c>
    </row>
    <row r="422" spans="1:1" x14ac:dyDescent="0.2">
      <c r="A422" s="4" t="str">
        <f t="shared" si="14"/>
        <v/>
      </c>
    </row>
    <row r="423" spans="1:1" x14ac:dyDescent="0.2">
      <c r="A423" s="4" t="str">
        <f t="shared" si="14"/>
        <v/>
      </c>
    </row>
    <row r="424" spans="1:1" x14ac:dyDescent="0.2">
      <c r="A424" s="4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X424"/>
  <sheetViews>
    <sheetView showGridLines="0" zoomScale="75" zoomScaleNormal="75" workbookViewId="0">
      <pane xSplit="2" ySplit="9" topLeftCell="C10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baseColWidth="10" defaultRowHeight="12.75" x14ac:dyDescent="0.2"/>
  <cols>
    <col min="1" max="1" width="15.7109375" hidden="1" customWidth="1"/>
    <col min="2" max="2" width="43.7109375" bestFit="1" customWidth="1"/>
    <col min="3" max="3" width="25.5703125" customWidth="1"/>
    <col min="4" max="4" width="26.42578125" bestFit="1" customWidth="1"/>
    <col min="5" max="5" width="28.140625" bestFit="1" customWidth="1"/>
    <col min="6" max="6" width="28.140625" customWidth="1"/>
    <col min="7" max="7" width="28.28515625" customWidth="1"/>
    <col min="8" max="8" width="28.85546875" bestFit="1" customWidth="1"/>
    <col min="9" max="9" width="25.28515625" bestFit="1" customWidth="1"/>
    <col min="10" max="11" width="25.28515625" customWidth="1"/>
    <col min="12" max="12" width="28" bestFit="1" customWidth="1"/>
    <col min="13" max="13" width="12.140625" customWidth="1"/>
    <col min="14" max="14" width="15" bestFit="1" customWidth="1"/>
  </cols>
  <sheetData>
    <row r="1" spans="1:15" ht="15.75" x14ac:dyDescent="0.25">
      <c r="A1" s="4"/>
      <c r="B1" s="23" t="s">
        <v>13</v>
      </c>
    </row>
    <row r="2" spans="1:15" ht="15.75" x14ac:dyDescent="0.25">
      <c r="A2" s="4"/>
      <c r="B2" s="24" t="s">
        <v>33</v>
      </c>
    </row>
    <row r="3" spans="1:15" ht="15.75" x14ac:dyDescent="0.25">
      <c r="A3" s="4"/>
      <c r="B3" s="24" t="s">
        <v>83</v>
      </c>
    </row>
    <row r="4" spans="1:15" ht="13.5" thickBot="1" x14ac:dyDescent="0.25">
      <c r="A4" s="4"/>
      <c r="B4" s="22" t="s">
        <v>21</v>
      </c>
    </row>
    <row r="5" spans="1:15" ht="16.5" thickBot="1" x14ac:dyDescent="0.3">
      <c r="A5" s="4"/>
      <c r="B5" s="3"/>
      <c r="C5" s="3"/>
    </row>
    <row r="6" spans="1:15" ht="4.5" customHeight="1" thickBot="1" x14ac:dyDescent="0.3">
      <c r="A6" s="4"/>
      <c r="B6" s="37"/>
      <c r="C6" s="38"/>
      <c r="D6" s="16"/>
      <c r="E6" s="16"/>
      <c r="F6" s="16"/>
      <c r="G6" s="16"/>
      <c r="H6" s="16"/>
      <c r="I6" s="16"/>
      <c r="J6" s="16"/>
      <c r="K6" s="16"/>
      <c r="L6" s="17"/>
      <c r="N6" s="54"/>
    </row>
    <row r="7" spans="1:15" s="2" customFormat="1" x14ac:dyDescent="0.2">
      <c r="A7" s="4"/>
      <c r="B7" s="25" t="s">
        <v>0</v>
      </c>
      <c r="C7" s="26" t="str">
        <f>VLOOKUP(C$9,'Información Unidades'!$B$3:$D$15,2,0)</f>
        <v>EDELAYSEN</v>
      </c>
      <c r="D7" s="27" t="str">
        <f>VLOOKUP(D$9,'Información Unidades'!$B$3:$D$15,2,0)</f>
        <v>EDELAYSEN</v>
      </c>
      <c r="E7" s="27" t="str">
        <f>VLOOKUP(E$9,'Información Unidades'!$B$3:$D$15,2,0)</f>
        <v>EDELAYSEN</v>
      </c>
      <c r="F7" s="27" t="str">
        <f>VLOOKUP(F$9,'Información Unidades'!$B$3:$D$15,2,0)</f>
        <v>EDELAYSEN</v>
      </c>
      <c r="G7" s="27" t="str">
        <f>VLOOKUP(G$9,'Información Unidades'!$B$3:$D$15,2,0)</f>
        <v>EDELAYSEN</v>
      </c>
      <c r="H7" s="27" t="str">
        <f>VLOOKUP(H$9,'Información Unidades'!$B$3:$D$15,2,0)</f>
        <v>EDELAYSEN</v>
      </c>
      <c r="I7" s="27" t="str">
        <f>VLOOKUP(I$9,'Información Unidades'!$B$3:$D$15,2,0)</f>
        <v>EDELAYSEN</v>
      </c>
      <c r="J7" s="27" t="str">
        <f>VLOOKUP(J$9,'Información Unidades'!$B$3:$D$15,2,0)</f>
        <v>EDELAYSEN</v>
      </c>
      <c r="K7" s="27" t="str">
        <f>VLOOKUP(K$9,'Información Unidades'!$B$3:$D$15,2,0)</f>
        <v>EDELAYSEN</v>
      </c>
      <c r="L7" s="18" t="s">
        <v>1</v>
      </c>
      <c r="N7" s="18" t="s">
        <v>71</v>
      </c>
    </row>
    <row r="8" spans="1:15" s="6" customFormat="1" x14ac:dyDescent="0.2">
      <c r="A8" s="4"/>
      <c r="B8" s="19" t="s">
        <v>2</v>
      </c>
      <c r="C8" s="29" t="str">
        <f>VLOOKUP(C$9,'Información Unidades'!$B$3:$D$15,3,0)</f>
        <v>DIESEL</v>
      </c>
      <c r="D8" s="30" t="str">
        <f>VLOOKUP(D$9,'Información Unidades'!$B$3:$D$15,3,0)</f>
        <v>EOLICA</v>
      </c>
      <c r="E8" s="30" t="str">
        <f>VLOOKUP(E$9,'Información Unidades'!$B$3:$D$15,3,0)</f>
        <v>HIDRO PASADA</v>
      </c>
      <c r="F8" s="30" t="str">
        <f>VLOOKUP(F$9,'Información Unidades'!$B$3:$D$15,3,0)</f>
        <v>DIESEL</v>
      </c>
      <c r="G8" s="30" t="str">
        <f>VLOOKUP(G$9,'Información Unidades'!$B$3:$D$15,3,0)</f>
        <v>DIESEL</v>
      </c>
      <c r="H8" s="30" t="str">
        <f>VLOOKUP(H$9,'Información Unidades'!$B$3:$D$15,3,0)</f>
        <v>HIDRO PASADA</v>
      </c>
      <c r="I8" s="30" t="str">
        <f>VLOOKUP(I$9,'Información Unidades'!$B$3:$D$15,3,0)</f>
        <v>DIESEL</v>
      </c>
      <c r="J8" s="30" t="str">
        <f>VLOOKUP(J$9,'Información Unidades'!$B$3:$D$15,3,0)</f>
        <v>DIESEL</v>
      </c>
      <c r="K8" s="30" t="str">
        <f>VLOOKUP(K$9,'Información Unidades'!$B$3:$D$15,3,0)</f>
        <v>HIDRO PASADA</v>
      </c>
      <c r="L8" s="20" t="s">
        <v>3</v>
      </c>
      <c r="N8" s="20" t="s">
        <v>73</v>
      </c>
    </row>
    <row r="9" spans="1:15" s="6" customFormat="1" ht="13.5" thickBot="1" x14ac:dyDescent="0.25">
      <c r="A9" s="4"/>
      <c r="B9" s="21" t="s">
        <v>23</v>
      </c>
      <c r="C9" s="32" t="s">
        <v>35</v>
      </c>
      <c r="D9" s="33" t="s">
        <v>37</v>
      </c>
      <c r="E9" s="33" t="s">
        <v>34</v>
      </c>
      <c r="F9" s="33" t="s">
        <v>36</v>
      </c>
      <c r="G9" s="33" t="s">
        <v>39</v>
      </c>
      <c r="H9" s="33" t="s">
        <v>40</v>
      </c>
      <c r="I9" s="33" t="s">
        <v>41</v>
      </c>
      <c r="J9" s="33" t="s">
        <v>66</v>
      </c>
      <c r="K9" s="33" t="s">
        <v>79</v>
      </c>
      <c r="L9" s="22"/>
      <c r="N9" s="22" t="s">
        <v>70</v>
      </c>
    </row>
    <row r="10" spans="1:15" x14ac:dyDescent="0.2">
      <c r="A10" s="4">
        <f t="shared" ref="A10:A73" si="0">+IF(ISBLANK($B10),"",MONTH($B10))</f>
        <v>1</v>
      </c>
      <c r="B10" s="35">
        <v>42005</v>
      </c>
      <c r="C10" s="39">
        <v>10.11</v>
      </c>
      <c r="D10" s="40">
        <v>13.167999999999999</v>
      </c>
      <c r="E10" s="40">
        <v>98.97</v>
      </c>
      <c r="F10" s="40">
        <v>6.7480000000000002</v>
      </c>
      <c r="G10" s="40">
        <v>0</v>
      </c>
      <c r="H10" s="40">
        <v>113.408</v>
      </c>
      <c r="I10" s="40">
        <v>0</v>
      </c>
      <c r="J10" s="40">
        <v>0</v>
      </c>
      <c r="K10" s="40">
        <v>33.792000000000478</v>
      </c>
      <c r="L10" s="42">
        <f t="shared" ref="L10:L73" si="1">+SUM(C10:K10)</f>
        <v>276.19600000000048</v>
      </c>
      <c r="N10" s="55">
        <v>15.7</v>
      </c>
      <c r="O10" s="4"/>
    </row>
    <row r="11" spans="1:15" x14ac:dyDescent="0.2">
      <c r="A11" s="4">
        <f t="shared" si="0"/>
        <v>1</v>
      </c>
      <c r="B11" s="35">
        <v>42006</v>
      </c>
      <c r="C11" s="39">
        <v>12.089</v>
      </c>
      <c r="D11" s="40">
        <v>16.494</v>
      </c>
      <c r="E11" s="40">
        <v>145.608</v>
      </c>
      <c r="F11" s="40">
        <v>43.896000000000001</v>
      </c>
      <c r="G11" s="40">
        <v>0</v>
      </c>
      <c r="H11" s="40">
        <v>88.432000000000002</v>
      </c>
      <c r="I11" s="40">
        <v>0</v>
      </c>
      <c r="J11" s="40">
        <v>0</v>
      </c>
      <c r="K11" s="40">
        <v>33.686400000000575</v>
      </c>
      <c r="L11" s="42">
        <f t="shared" si="1"/>
        <v>340.20540000000057</v>
      </c>
      <c r="N11" s="56">
        <v>18.850000000000001</v>
      </c>
    </row>
    <row r="12" spans="1:15" x14ac:dyDescent="0.2">
      <c r="A12" s="4">
        <f t="shared" si="0"/>
        <v>1</v>
      </c>
      <c r="B12" s="35">
        <v>42007</v>
      </c>
      <c r="C12" s="39">
        <v>10.971</v>
      </c>
      <c r="D12" s="40">
        <v>16.387</v>
      </c>
      <c r="E12" s="40">
        <v>134.66999999999999</v>
      </c>
      <c r="F12" s="40">
        <v>60.768000000000001</v>
      </c>
      <c r="G12" s="40">
        <v>0.33200000000000002</v>
      </c>
      <c r="H12" s="40">
        <v>79.977999999999994</v>
      </c>
      <c r="I12" s="40">
        <v>0</v>
      </c>
      <c r="J12" s="40">
        <v>0</v>
      </c>
      <c r="K12" s="40">
        <v>30.201599999998944</v>
      </c>
      <c r="L12" s="42">
        <f t="shared" si="1"/>
        <v>333.30759999999896</v>
      </c>
      <c r="N12" s="56">
        <v>17.8</v>
      </c>
    </row>
    <row r="13" spans="1:15" x14ac:dyDescent="0.2">
      <c r="A13" s="4">
        <f t="shared" si="0"/>
        <v>1</v>
      </c>
      <c r="B13" s="35">
        <v>42008</v>
      </c>
      <c r="C13" s="39">
        <v>8.32</v>
      </c>
      <c r="D13" s="40">
        <v>25.327999999999999</v>
      </c>
      <c r="E13" s="40">
        <v>113.027</v>
      </c>
      <c r="F13" s="40">
        <v>18.053000000000001</v>
      </c>
      <c r="G13" s="40">
        <v>0</v>
      </c>
      <c r="H13" s="40">
        <v>99.191999999999993</v>
      </c>
      <c r="I13" s="40">
        <v>0</v>
      </c>
      <c r="J13" s="40">
        <v>0</v>
      </c>
      <c r="K13" s="40">
        <v>36.167999999999523</v>
      </c>
      <c r="L13" s="42">
        <f t="shared" si="1"/>
        <v>300.08799999999951</v>
      </c>
      <c r="N13" s="56">
        <v>16.7</v>
      </c>
    </row>
    <row r="14" spans="1:15" x14ac:dyDescent="0.2">
      <c r="A14" s="4">
        <f t="shared" si="0"/>
        <v>1</v>
      </c>
      <c r="B14" s="35">
        <v>42009</v>
      </c>
      <c r="C14" s="39">
        <v>18.271999999999998</v>
      </c>
      <c r="D14" s="40">
        <v>6.8339999999999996</v>
      </c>
      <c r="E14" s="40">
        <v>155.72399999999999</v>
      </c>
      <c r="F14" s="40">
        <v>35.521000000000001</v>
      </c>
      <c r="G14" s="40">
        <v>4.3380000000000001</v>
      </c>
      <c r="H14" s="40">
        <v>115.434</v>
      </c>
      <c r="I14" s="40">
        <v>0</v>
      </c>
      <c r="J14" s="40">
        <v>0</v>
      </c>
      <c r="K14" s="40">
        <v>31.416000000001439</v>
      </c>
      <c r="L14" s="42">
        <f t="shared" si="1"/>
        <v>367.53900000000141</v>
      </c>
      <c r="N14" s="56">
        <v>19.899999999999999</v>
      </c>
    </row>
    <row r="15" spans="1:15" x14ac:dyDescent="0.2">
      <c r="A15" s="4">
        <f t="shared" si="0"/>
        <v>1</v>
      </c>
      <c r="B15" s="35">
        <v>42010</v>
      </c>
      <c r="C15" s="39">
        <v>9.9830000000000005</v>
      </c>
      <c r="D15" s="40">
        <v>12</v>
      </c>
      <c r="E15" s="40">
        <v>151.77000000000001</v>
      </c>
      <c r="F15" s="40">
        <v>45.978999999999999</v>
      </c>
      <c r="G15" s="40">
        <v>0</v>
      </c>
      <c r="H15" s="40">
        <v>120.992</v>
      </c>
      <c r="I15" s="40">
        <v>0</v>
      </c>
      <c r="J15" s="40">
        <v>0</v>
      </c>
      <c r="K15" s="40">
        <v>35.481599999998942</v>
      </c>
      <c r="L15" s="42">
        <f t="shared" si="1"/>
        <v>376.20559999999898</v>
      </c>
      <c r="N15" s="56">
        <v>19.899999999999999</v>
      </c>
    </row>
    <row r="16" spans="1:15" x14ac:dyDescent="0.2">
      <c r="A16" s="4">
        <f t="shared" si="0"/>
        <v>1</v>
      </c>
      <c r="B16" s="35">
        <v>42011</v>
      </c>
      <c r="C16" s="39">
        <v>20.099</v>
      </c>
      <c r="D16" s="40">
        <v>7.5389999999999997</v>
      </c>
      <c r="E16" s="40">
        <v>143.74799999999999</v>
      </c>
      <c r="F16" s="40">
        <v>28.236999999999998</v>
      </c>
      <c r="G16" s="40">
        <v>0</v>
      </c>
      <c r="H16" s="40">
        <v>140.84800000000001</v>
      </c>
      <c r="I16" s="40">
        <v>0</v>
      </c>
      <c r="J16" s="40">
        <v>0</v>
      </c>
      <c r="K16" s="40">
        <v>29.515200000000767</v>
      </c>
      <c r="L16" s="42">
        <f t="shared" si="1"/>
        <v>369.98620000000079</v>
      </c>
      <c r="N16" s="56">
        <v>19</v>
      </c>
    </row>
    <row r="17" spans="1:14" x14ac:dyDescent="0.2">
      <c r="A17" s="4">
        <f t="shared" si="0"/>
        <v>1</v>
      </c>
      <c r="B17" s="35">
        <v>42012</v>
      </c>
      <c r="C17" s="39">
        <v>19.523</v>
      </c>
      <c r="D17" s="40">
        <v>45.91</v>
      </c>
      <c r="E17" s="40">
        <v>118.41800000000001</v>
      </c>
      <c r="F17" s="40">
        <v>39.057000000000002</v>
      </c>
      <c r="G17" s="40">
        <v>0</v>
      </c>
      <c r="H17" s="40">
        <v>123.96899999999999</v>
      </c>
      <c r="I17" s="40">
        <v>0</v>
      </c>
      <c r="J17" s="40">
        <v>0</v>
      </c>
      <c r="K17" s="40">
        <v>22.545599999999904</v>
      </c>
      <c r="L17" s="42">
        <f t="shared" si="1"/>
        <v>369.42259999999993</v>
      </c>
      <c r="N17" s="56">
        <v>19.05</v>
      </c>
    </row>
    <row r="18" spans="1:14" x14ac:dyDescent="0.2">
      <c r="A18" s="4">
        <f t="shared" si="0"/>
        <v>1</v>
      </c>
      <c r="B18" s="35">
        <v>42013</v>
      </c>
      <c r="C18" s="39">
        <v>21.745000000000001</v>
      </c>
      <c r="D18" s="40">
        <v>37.576000000000001</v>
      </c>
      <c r="E18" s="40">
        <v>105.654</v>
      </c>
      <c r="F18" s="40">
        <v>34.283000000000001</v>
      </c>
      <c r="G18" s="40">
        <v>0</v>
      </c>
      <c r="H18" s="40">
        <v>142.417</v>
      </c>
      <c r="I18" s="40">
        <v>0</v>
      </c>
      <c r="J18" s="40">
        <v>0</v>
      </c>
      <c r="K18" s="40">
        <v>24.393599999999424</v>
      </c>
      <c r="L18" s="42">
        <f t="shared" si="1"/>
        <v>366.06859999999938</v>
      </c>
      <c r="N18" s="56">
        <v>19.05</v>
      </c>
    </row>
    <row r="19" spans="1:14" x14ac:dyDescent="0.2">
      <c r="A19" s="4">
        <f t="shared" si="0"/>
        <v>1</v>
      </c>
      <c r="B19" s="35">
        <v>42014</v>
      </c>
      <c r="C19" s="39">
        <v>1.661</v>
      </c>
      <c r="D19" s="40">
        <v>49.412999999999997</v>
      </c>
      <c r="E19" s="40">
        <v>109.91800000000001</v>
      </c>
      <c r="F19" s="40">
        <v>30.478999999999999</v>
      </c>
      <c r="G19" s="40">
        <v>0</v>
      </c>
      <c r="H19" s="40">
        <v>146.238</v>
      </c>
      <c r="I19" s="40">
        <v>0</v>
      </c>
      <c r="J19" s="40">
        <v>0</v>
      </c>
      <c r="K19" s="40">
        <v>24.552000000000479</v>
      </c>
      <c r="L19" s="42">
        <f t="shared" si="1"/>
        <v>362.26100000000048</v>
      </c>
      <c r="N19" s="56">
        <v>18.600000000000001</v>
      </c>
    </row>
    <row r="20" spans="1:14" x14ac:dyDescent="0.2">
      <c r="A20" s="4">
        <f t="shared" si="0"/>
        <v>1</v>
      </c>
      <c r="B20" s="35">
        <v>42015</v>
      </c>
      <c r="C20" s="39">
        <v>17.091000000000001</v>
      </c>
      <c r="D20" s="40">
        <v>38.524999999999999</v>
      </c>
      <c r="E20" s="40">
        <v>92.766000000000005</v>
      </c>
      <c r="F20" s="40">
        <v>3.1360000000000001</v>
      </c>
      <c r="G20" s="40">
        <v>0</v>
      </c>
      <c r="H20" s="40">
        <v>148.249</v>
      </c>
      <c r="I20" s="40">
        <v>0</v>
      </c>
      <c r="J20" s="40">
        <v>0</v>
      </c>
      <c r="K20" s="40">
        <v>8.2367999999999988</v>
      </c>
      <c r="L20" s="42">
        <f t="shared" si="1"/>
        <v>308.00380000000001</v>
      </c>
      <c r="N20" s="56">
        <v>17.05</v>
      </c>
    </row>
    <row r="21" spans="1:14" x14ac:dyDescent="0.2">
      <c r="A21" s="4">
        <f t="shared" si="0"/>
        <v>1</v>
      </c>
      <c r="B21" s="35">
        <v>42016</v>
      </c>
      <c r="C21" s="39">
        <v>21.315999999999999</v>
      </c>
      <c r="D21" s="40">
        <v>24.379000000000001</v>
      </c>
      <c r="E21" s="40">
        <v>133.917</v>
      </c>
      <c r="F21" s="40">
        <v>17.734999999999999</v>
      </c>
      <c r="G21" s="40">
        <v>0</v>
      </c>
      <c r="H21" s="40">
        <v>148.273</v>
      </c>
      <c r="I21" s="40">
        <v>0</v>
      </c>
      <c r="J21" s="40">
        <v>0</v>
      </c>
      <c r="K21" s="40">
        <v>16.051200000000001</v>
      </c>
      <c r="L21" s="42">
        <f t="shared" si="1"/>
        <v>361.6712</v>
      </c>
      <c r="N21" s="56">
        <v>19.100000000000001</v>
      </c>
    </row>
    <row r="22" spans="1:14" x14ac:dyDescent="0.2">
      <c r="A22" s="4">
        <f t="shared" si="0"/>
        <v>1</v>
      </c>
      <c r="B22" s="35">
        <v>42017</v>
      </c>
      <c r="C22" s="39">
        <v>21.481000000000002</v>
      </c>
      <c r="D22" s="40">
        <v>33.927</v>
      </c>
      <c r="E22" s="40">
        <v>130.75200000000001</v>
      </c>
      <c r="F22" s="40">
        <v>27.952000000000002</v>
      </c>
      <c r="G22" s="40">
        <v>0</v>
      </c>
      <c r="H22" s="40">
        <v>147.929</v>
      </c>
      <c r="I22" s="40">
        <v>0</v>
      </c>
      <c r="J22" s="40">
        <v>0</v>
      </c>
      <c r="K22" s="40">
        <v>10.718399999999999</v>
      </c>
      <c r="L22" s="42">
        <f t="shared" si="1"/>
        <v>372.75940000000003</v>
      </c>
      <c r="N22" s="56">
        <v>19.149999999999999</v>
      </c>
    </row>
    <row r="23" spans="1:14" x14ac:dyDescent="0.2">
      <c r="A23" s="4">
        <f t="shared" si="0"/>
        <v>1</v>
      </c>
      <c r="B23" s="35">
        <v>42018</v>
      </c>
      <c r="C23" s="39">
        <v>24.597999999999999</v>
      </c>
      <c r="D23" s="40">
        <v>17.372</v>
      </c>
      <c r="E23" s="40">
        <v>133.37700000000001</v>
      </c>
      <c r="F23" s="40">
        <v>42.034999999999997</v>
      </c>
      <c r="G23" s="40">
        <v>1.581</v>
      </c>
      <c r="H23" s="40">
        <v>128.22</v>
      </c>
      <c r="I23" s="40">
        <v>0</v>
      </c>
      <c r="J23" s="40">
        <v>0</v>
      </c>
      <c r="K23" s="40">
        <v>19.166400000000003</v>
      </c>
      <c r="L23" s="42">
        <f t="shared" si="1"/>
        <v>366.3494</v>
      </c>
      <c r="N23" s="56">
        <v>18.55</v>
      </c>
    </row>
    <row r="24" spans="1:14" x14ac:dyDescent="0.2">
      <c r="A24" s="4">
        <f t="shared" si="0"/>
        <v>1</v>
      </c>
      <c r="B24" s="35">
        <v>42019</v>
      </c>
      <c r="C24" s="39">
        <v>24.635000000000002</v>
      </c>
      <c r="D24" s="40">
        <v>43.731000000000002</v>
      </c>
      <c r="E24" s="40">
        <v>130.98099999999999</v>
      </c>
      <c r="F24" s="40">
        <v>75.787999999999997</v>
      </c>
      <c r="G24" s="40">
        <v>0</v>
      </c>
      <c r="H24" s="40">
        <v>91.257999999999996</v>
      </c>
      <c r="I24" s="40">
        <v>0</v>
      </c>
      <c r="J24" s="40">
        <v>0</v>
      </c>
      <c r="K24" s="40">
        <v>4.6991999999999994</v>
      </c>
      <c r="L24" s="42">
        <f t="shared" si="1"/>
        <v>371.09219999999999</v>
      </c>
      <c r="N24" s="56">
        <v>19</v>
      </c>
    </row>
    <row r="25" spans="1:14" x14ac:dyDescent="0.2">
      <c r="A25" s="4">
        <f t="shared" si="0"/>
        <v>1</v>
      </c>
      <c r="B25" s="35">
        <v>42020</v>
      </c>
      <c r="C25" s="39">
        <v>21.055</v>
      </c>
      <c r="D25" s="40">
        <v>43.271999999999998</v>
      </c>
      <c r="E25" s="40">
        <v>127.675</v>
      </c>
      <c r="F25" s="40">
        <v>61.52</v>
      </c>
      <c r="G25" s="40">
        <v>0</v>
      </c>
      <c r="H25" s="40">
        <v>118.063</v>
      </c>
      <c r="I25" s="40">
        <v>0</v>
      </c>
      <c r="J25" s="40">
        <v>0</v>
      </c>
      <c r="K25" s="40">
        <v>4.5407999999999999</v>
      </c>
      <c r="L25" s="42">
        <f t="shared" si="1"/>
        <v>376.12580000000003</v>
      </c>
      <c r="N25" s="56">
        <v>19.100000000000001</v>
      </c>
    </row>
    <row r="26" spans="1:14" x14ac:dyDescent="0.2">
      <c r="A26" s="4">
        <f t="shared" si="0"/>
        <v>1</v>
      </c>
      <c r="B26" s="35">
        <v>42021</v>
      </c>
      <c r="C26" s="39">
        <v>19.989999999999998</v>
      </c>
      <c r="D26" s="40">
        <v>38.661999999999999</v>
      </c>
      <c r="E26" s="40">
        <v>119.345</v>
      </c>
      <c r="F26" s="40">
        <v>35.5</v>
      </c>
      <c r="G26" s="40">
        <v>0</v>
      </c>
      <c r="H26" s="40">
        <v>137.01400000000001</v>
      </c>
      <c r="I26" s="40">
        <v>0</v>
      </c>
      <c r="J26" s="40">
        <v>0</v>
      </c>
      <c r="K26" s="40">
        <v>9.1344000000000953</v>
      </c>
      <c r="L26" s="42">
        <f t="shared" si="1"/>
        <v>359.64540000000011</v>
      </c>
      <c r="N26" s="56">
        <v>18.2</v>
      </c>
    </row>
    <row r="27" spans="1:14" x14ac:dyDescent="0.2">
      <c r="A27" s="4">
        <f t="shared" si="0"/>
        <v>1</v>
      </c>
      <c r="B27" s="35">
        <v>42022</v>
      </c>
      <c r="C27" s="39">
        <v>33.491999999999997</v>
      </c>
      <c r="D27" s="40">
        <v>5.484</v>
      </c>
      <c r="E27" s="40">
        <v>118.22</v>
      </c>
      <c r="F27" s="40">
        <v>10.07</v>
      </c>
      <c r="G27" s="40">
        <v>4.7850000000000001</v>
      </c>
      <c r="H27" s="40">
        <v>125.893</v>
      </c>
      <c r="I27" s="40">
        <v>0</v>
      </c>
      <c r="J27" s="40">
        <v>0</v>
      </c>
      <c r="K27" s="40">
        <v>6.5472000000012489</v>
      </c>
      <c r="L27" s="42">
        <f t="shared" si="1"/>
        <v>304.49120000000119</v>
      </c>
      <c r="N27" s="56">
        <v>16.75</v>
      </c>
    </row>
    <row r="28" spans="1:14" x14ac:dyDescent="0.2">
      <c r="A28" s="4">
        <f t="shared" si="0"/>
        <v>1</v>
      </c>
      <c r="B28" s="35">
        <v>42023</v>
      </c>
      <c r="C28" s="39">
        <v>30.157</v>
      </c>
      <c r="D28" s="40">
        <v>0</v>
      </c>
      <c r="E28" s="40">
        <v>139.357</v>
      </c>
      <c r="F28" s="40">
        <v>33.779000000000003</v>
      </c>
      <c r="G28" s="40">
        <v>5.2569999999999997</v>
      </c>
      <c r="H28" s="40">
        <v>127.82599999999999</v>
      </c>
      <c r="I28" s="40">
        <v>0</v>
      </c>
      <c r="J28" s="40">
        <v>0</v>
      </c>
      <c r="K28" s="40">
        <v>24.657600000000386</v>
      </c>
      <c r="L28" s="42">
        <f t="shared" si="1"/>
        <v>361.03360000000038</v>
      </c>
      <c r="N28" s="56">
        <v>19.75</v>
      </c>
    </row>
    <row r="29" spans="1:14" x14ac:dyDescent="0.2">
      <c r="A29" s="4">
        <f t="shared" si="0"/>
        <v>1</v>
      </c>
      <c r="B29" s="35">
        <v>42024</v>
      </c>
      <c r="C29" s="39">
        <v>45.904000000000003</v>
      </c>
      <c r="D29" s="40">
        <v>1.696</v>
      </c>
      <c r="E29" s="40">
        <v>145.61099999999999</v>
      </c>
      <c r="F29" s="40">
        <v>71.77</v>
      </c>
      <c r="G29" s="40">
        <v>0</v>
      </c>
      <c r="H29" s="40">
        <v>98.617000000000004</v>
      </c>
      <c r="I29" s="40">
        <v>0</v>
      </c>
      <c r="J29" s="40">
        <v>0</v>
      </c>
      <c r="K29" s="40">
        <v>14.836799999999998</v>
      </c>
      <c r="L29" s="42">
        <f t="shared" si="1"/>
        <v>378.4348</v>
      </c>
      <c r="N29" s="56">
        <v>19.3</v>
      </c>
    </row>
    <row r="30" spans="1:14" x14ac:dyDescent="0.2">
      <c r="A30" s="4">
        <f t="shared" si="0"/>
        <v>1</v>
      </c>
      <c r="B30" s="35">
        <v>42025</v>
      </c>
      <c r="C30" s="39">
        <v>50.552999999999997</v>
      </c>
      <c r="D30" s="40">
        <v>3.903</v>
      </c>
      <c r="E30" s="40">
        <v>147.33500000000001</v>
      </c>
      <c r="F30" s="40">
        <v>98.744</v>
      </c>
      <c r="G30" s="40">
        <v>4.093</v>
      </c>
      <c r="H30" s="40">
        <v>71.14</v>
      </c>
      <c r="I30" s="40">
        <v>0</v>
      </c>
      <c r="J30" s="40">
        <v>0</v>
      </c>
      <c r="K30" s="40">
        <v>6.8639999999999999</v>
      </c>
      <c r="L30" s="42">
        <f t="shared" si="1"/>
        <v>382.63199999999995</v>
      </c>
      <c r="N30" s="56">
        <v>19.25</v>
      </c>
    </row>
    <row r="31" spans="1:14" x14ac:dyDescent="0.2">
      <c r="A31" s="4">
        <f t="shared" si="0"/>
        <v>1</v>
      </c>
      <c r="B31" s="35">
        <v>42026</v>
      </c>
      <c r="C31" s="39">
        <v>29.193000000000001</v>
      </c>
      <c r="D31" s="40">
        <v>31.341999999999999</v>
      </c>
      <c r="E31" s="40">
        <v>147.34899999999999</v>
      </c>
      <c r="F31" s="40">
        <v>99.113</v>
      </c>
      <c r="G31" s="40">
        <v>0</v>
      </c>
      <c r="H31" s="40">
        <v>68.765000000000001</v>
      </c>
      <c r="I31" s="40">
        <v>0</v>
      </c>
      <c r="J31" s="40">
        <v>0</v>
      </c>
      <c r="K31" s="40">
        <v>0</v>
      </c>
      <c r="L31" s="42">
        <f t="shared" si="1"/>
        <v>375.76199999999994</v>
      </c>
      <c r="N31" s="56">
        <v>18.899999999999999</v>
      </c>
    </row>
    <row r="32" spans="1:14" x14ac:dyDescent="0.2">
      <c r="A32" s="4">
        <f t="shared" si="0"/>
        <v>1</v>
      </c>
      <c r="B32" s="35">
        <v>42027</v>
      </c>
      <c r="C32" s="39">
        <v>38.430999999999997</v>
      </c>
      <c r="D32" s="40">
        <v>16.201000000000001</v>
      </c>
      <c r="E32" s="40">
        <v>150.18299999999999</v>
      </c>
      <c r="F32" s="40">
        <v>108.645</v>
      </c>
      <c r="G32" s="40">
        <v>1.0569999999999999</v>
      </c>
      <c r="H32" s="40">
        <v>60.273000000000003</v>
      </c>
      <c r="I32" s="40">
        <v>0</v>
      </c>
      <c r="J32" s="40">
        <v>0</v>
      </c>
      <c r="K32" s="40">
        <v>2.3760000000014405</v>
      </c>
      <c r="L32" s="42">
        <f t="shared" si="1"/>
        <v>377.16600000000147</v>
      </c>
      <c r="N32" s="56">
        <v>19.05</v>
      </c>
    </row>
    <row r="33" spans="1:14" x14ac:dyDescent="0.2">
      <c r="A33" s="4">
        <f t="shared" si="0"/>
        <v>1</v>
      </c>
      <c r="B33" s="35">
        <v>42028</v>
      </c>
      <c r="C33" s="39">
        <v>32.94</v>
      </c>
      <c r="D33" s="40">
        <v>28.327999999999999</v>
      </c>
      <c r="E33" s="40">
        <v>131.05500000000001</v>
      </c>
      <c r="F33" s="40">
        <v>104.96599999999999</v>
      </c>
      <c r="G33" s="40">
        <v>0.57999999999999996</v>
      </c>
      <c r="H33" s="40">
        <v>59.826000000000001</v>
      </c>
      <c r="I33" s="40">
        <v>0</v>
      </c>
      <c r="J33" s="40">
        <v>0</v>
      </c>
      <c r="K33" s="40">
        <v>2.8511999999998081</v>
      </c>
      <c r="L33" s="42">
        <f t="shared" si="1"/>
        <v>360.54619999999983</v>
      </c>
      <c r="N33" s="56">
        <v>18.3</v>
      </c>
    </row>
    <row r="34" spans="1:14" x14ac:dyDescent="0.2">
      <c r="A34" s="4">
        <f t="shared" si="0"/>
        <v>1</v>
      </c>
      <c r="B34" s="35">
        <v>42029</v>
      </c>
      <c r="C34" s="39">
        <v>33.838000000000001</v>
      </c>
      <c r="D34" s="40">
        <v>27.477</v>
      </c>
      <c r="E34" s="40">
        <v>118.747</v>
      </c>
      <c r="F34" s="40">
        <v>44.765999999999998</v>
      </c>
      <c r="G34" s="40">
        <v>0.214</v>
      </c>
      <c r="H34" s="40">
        <v>67.805000000000007</v>
      </c>
      <c r="I34" s="40">
        <v>0</v>
      </c>
      <c r="J34" s="40">
        <v>0</v>
      </c>
      <c r="K34" s="40">
        <v>0</v>
      </c>
      <c r="L34" s="42">
        <f t="shared" si="1"/>
        <v>292.84699999999998</v>
      </c>
      <c r="N34" s="56">
        <v>16.3</v>
      </c>
    </row>
    <row r="35" spans="1:14" x14ac:dyDescent="0.2">
      <c r="A35" s="4">
        <f t="shared" si="0"/>
        <v>1</v>
      </c>
      <c r="B35" s="35">
        <v>42030</v>
      </c>
      <c r="C35" s="39">
        <v>66.543999999999997</v>
      </c>
      <c r="D35" s="40">
        <v>24.414000000000001</v>
      </c>
      <c r="E35" s="40">
        <v>99.18</v>
      </c>
      <c r="F35" s="40">
        <v>49.503999999999998</v>
      </c>
      <c r="G35" s="40">
        <v>2.6339999999999999</v>
      </c>
      <c r="H35" s="40">
        <v>113.197</v>
      </c>
      <c r="I35" s="40">
        <v>0</v>
      </c>
      <c r="J35" s="40">
        <v>0</v>
      </c>
      <c r="K35" s="40">
        <v>0</v>
      </c>
      <c r="L35" s="42">
        <f t="shared" si="1"/>
        <v>355.47299999999996</v>
      </c>
      <c r="N35" s="56">
        <v>19.350000000000001</v>
      </c>
    </row>
    <row r="36" spans="1:14" x14ac:dyDescent="0.2">
      <c r="A36" s="4">
        <f t="shared" si="0"/>
        <v>1</v>
      </c>
      <c r="B36" s="35">
        <v>42031</v>
      </c>
      <c r="C36" s="39">
        <v>83.105999999999995</v>
      </c>
      <c r="D36" s="40">
        <v>32.137</v>
      </c>
      <c r="E36" s="40">
        <v>67.665999999999997</v>
      </c>
      <c r="F36" s="40">
        <v>23.852</v>
      </c>
      <c r="G36" s="40">
        <v>0.09</v>
      </c>
      <c r="H36" s="40">
        <v>141.55600000000001</v>
      </c>
      <c r="I36" s="40">
        <v>0</v>
      </c>
      <c r="J36" s="40">
        <v>0</v>
      </c>
      <c r="K36" s="40">
        <v>4.8047999999992319</v>
      </c>
      <c r="L36" s="42">
        <f t="shared" si="1"/>
        <v>353.21179999999924</v>
      </c>
      <c r="N36" s="56">
        <v>18.149999999999999</v>
      </c>
    </row>
    <row r="37" spans="1:14" x14ac:dyDescent="0.2">
      <c r="A37" s="4">
        <f t="shared" si="0"/>
        <v>1</v>
      </c>
      <c r="B37" s="35">
        <v>42032</v>
      </c>
      <c r="C37" s="39">
        <v>75.040999999999997</v>
      </c>
      <c r="D37" s="40">
        <v>30.588999999999999</v>
      </c>
      <c r="E37" s="40">
        <v>73.778000000000006</v>
      </c>
      <c r="F37" s="40">
        <v>56.280999999999999</v>
      </c>
      <c r="G37" s="40">
        <v>2.96</v>
      </c>
      <c r="H37" s="40">
        <v>118.26600000000001</v>
      </c>
      <c r="I37" s="40">
        <v>0</v>
      </c>
      <c r="J37" s="40">
        <v>0</v>
      </c>
      <c r="K37" s="40">
        <v>5.2272000000012486</v>
      </c>
      <c r="L37" s="42">
        <f t="shared" si="1"/>
        <v>362.14220000000125</v>
      </c>
      <c r="N37" s="56">
        <v>17.75</v>
      </c>
    </row>
    <row r="38" spans="1:14" x14ac:dyDescent="0.2">
      <c r="A38" s="4">
        <f t="shared" si="0"/>
        <v>1</v>
      </c>
      <c r="B38" s="35">
        <v>42033</v>
      </c>
      <c r="C38" s="39">
        <v>112.398</v>
      </c>
      <c r="D38" s="40">
        <v>8.1340000000000003</v>
      </c>
      <c r="E38" s="40">
        <v>78.144999999999996</v>
      </c>
      <c r="F38" s="40">
        <v>82.174999999999997</v>
      </c>
      <c r="G38" s="40">
        <v>0</v>
      </c>
      <c r="H38" s="40">
        <v>64.072999999999993</v>
      </c>
      <c r="I38" s="40">
        <v>0</v>
      </c>
      <c r="J38" s="40">
        <v>0</v>
      </c>
      <c r="K38" s="40">
        <v>3.0095999999984633</v>
      </c>
      <c r="L38" s="42">
        <f t="shared" si="1"/>
        <v>347.9345999999984</v>
      </c>
      <c r="N38" s="56">
        <v>18.149999999999999</v>
      </c>
    </row>
    <row r="39" spans="1:14" x14ac:dyDescent="0.2">
      <c r="A39" s="4">
        <f t="shared" si="0"/>
        <v>1</v>
      </c>
      <c r="B39" s="35">
        <v>42034</v>
      </c>
      <c r="C39" s="39">
        <v>75.150000000000006</v>
      </c>
      <c r="D39" s="40">
        <v>28.632999999999999</v>
      </c>
      <c r="E39" s="40">
        <v>83.763999999999996</v>
      </c>
      <c r="F39" s="40">
        <v>105.896</v>
      </c>
      <c r="G39" s="40">
        <v>1.9139999999999999</v>
      </c>
      <c r="H39" s="40">
        <v>47.646999999999998</v>
      </c>
      <c r="I39" s="40">
        <v>0</v>
      </c>
      <c r="J39" s="40">
        <v>0</v>
      </c>
      <c r="K39" s="40">
        <v>3.96</v>
      </c>
      <c r="L39" s="42">
        <f t="shared" si="1"/>
        <v>346.96399999999994</v>
      </c>
      <c r="N39" s="56">
        <v>18</v>
      </c>
    </row>
    <row r="40" spans="1:14" x14ac:dyDescent="0.2">
      <c r="A40" s="4">
        <f t="shared" si="0"/>
        <v>1</v>
      </c>
      <c r="B40" s="35">
        <v>42035</v>
      </c>
      <c r="C40" s="39">
        <v>44.103999999999999</v>
      </c>
      <c r="D40" s="40">
        <v>33.877000000000002</v>
      </c>
      <c r="E40" s="40">
        <v>91.819000000000003</v>
      </c>
      <c r="F40" s="40">
        <v>70.388999999999996</v>
      </c>
      <c r="G40" s="40">
        <v>0</v>
      </c>
      <c r="H40" s="40">
        <v>80.628</v>
      </c>
      <c r="I40" s="40">
        <v>0</v>
      </c>
      <c r="J40" s="40">
        <v>0</v>
      </c>
      <c r="K40" s="40">
        <v>2.7984</v>
      </c>
      <c r="L40" s="42">
        <f t="shared" si="1"/>
        <v>323.61540000000002</v>
      </c>
      <c r="N40" s="56">
        <v>17</v>
      </c>
    </row>
    <row r="41" spans="1:14" x14ac:dyDescent="0.2">
      <c r="A41" s="4">
        <f t="shared" si="0"/>
        <v>2</v>
      </c>
      <c r="B41" s="35">
        <v>42036</v>
      </c>
      <c r="C41" s="39">
        <v>70.468000000000004</v>
      </c>
      <c r="D41" s="40">
        <v>18.777000000000001</v>
      </c>
      <c r="E41" s="40">
        <v>79.201999999999998</v>
      </c>
      <c r="F41" s="40">
        <v>27.039000000000001</v>
      </c>
      <c r="G41" s="40">
        <v>2.266</v>
      </c>
      <c r="H41" s="40">
        <v>82.367999999999995</v>
      </c>
      <c r="I41" s="40">
        <v>0</v>
      </c>
      <c r="J41" s="40">
        <v>0</v>
      </c>
      <c r="K41" s="40">
        <v>1.32</v>
      </c>
      <c r="L41" s="42">
        <f t="shared" si="1"/>
        <v>281.44</v>
      </c>
      <c r="N41" s="56">
        <v>16.399999999999999</v>
      </c>
    </row>
    <row r="42" spans="1:14" x14ac:dyDescent="0.2">
      <c r="A42" s="4">
        <f t="shared" si="0"/>
        <v>2</v>
      </c>
      <c r="B42" s="35">
        <v>42037</v>
      </c>
      <c r="C42" s="39">
        <v>115.348</v>
      </c>
      <c r="D42" s="40">
        <v>9.4819999999999993</v>
      </c>
      <c r="E42" s="40">
        <v>61.825000000000003</v>
      </c>
      <c r="F42" s="40">
        <v>98.986999999999995</v>
      </c>
      <c r="G42" s="40">
        <v>0.71</v>
      </c>
      <c r="H42" s="40">
        <v>52.186</v>
      </c>
      <c r="I42" s="40">
        <v>0</v>
      </c>
      <c r="J42" s="40">
        <v>0</v>
      </c>
      <c r="K42" s="40">
        <v>3.0624000000000002</v>
      </c>
      <c r="L42" s="42">
        <f t="shared" si="1"/>
        <v>341.60039999999998</v>
      </c>
      <c r="N42" s="56">
        <v>18</v>
      </c>
    </row>
    <row r="43" spans="1:14" x14ac:dyDescent="0.2">
      <c r="A43" s="4">
        <f t="shared" si="0"/>
        <v>2</v>
      </c>
      <c r="B43" s="35">
        <v>42038</v>
      </c>
      <c r="C43" s="39">
        <v>126.024</v>
      </c>
      <c r="D43" s="40">
        <v>14.084</v>
      </c>
      <c r="E43" s="40">
        <v>46.536000000000001</v>
      </c>
      <c r="F43" s="40">
        <v>114.336</v>
      </c>
      <c r="G43" s="40">
        <v>12.097</v>
      </c>
      <c r="H43" s="40">
        <v>49.518000000000001</v>
      </c>
      <c r="I43" s="40">
        <v>0</v>
      </c>
      <c r="J43" s="40">
        <v>0</v>
      </c>
      <c r="K43" s="40">
        <v>1.4256</v>
      </c>
      <c r="L43" s="42">
        <f t="shared" si="1"/>
        <v>364.0206</v>
      </c>
      <c r="N43" s="56">
        <v>19</v>
      </c>
    </row>
    <row r="44" spans="1:14" x14ac:dyDescent="0.2">
      <c r="A44" s="4">
        <f t="shared" si="0"/>
        <v>2</v>
      </c>
      <c r="B44" s="35">
        <v>42039</v>
      </c>
      <c r="C44" s="39">
        <v>125.697</v>
      </c>
      <c r="D44" s="40">
        <v>39.476999999999997</v>
      </c>
      <c r="E44" s="40">
        <v>32.655999999999999</v>
      </c>
      <c r="F44" s="40">
        <v>121.78</v>
      </c>
      <c r="G44" s="40">
        <v>0.247</v>
      </c>
      <c r="H44" s="40">
        <v>42.045000000000002</v>
      </c>
      <c r="I44" s="40">
        <v>0</v>
      </c>
      <c r="J44" s="40">
        <v>0</v>
      </c>
      <c r="K44" s="40">
        <v>2.6928000000011525</v>
      </c>
      <c r="L44" s="42">
        <f t="shared" si="1"/>
        <v>364.59480000000121</v>
      </c>
      <c r="N44" s="56">
        <v>19</v>
      </c>
    </row>
    <row r="45" spans="1:14" x14ac:dyDescent="0.2">
      <c r="A45" s="4">
        <f t="shared" si="0"/>
        <v>2</v>
      </c>
      <c r="B45" s="35">
        <v>42040</v>
      </c>
      <c r="C45" s="39">
        <v>128.845</v>
      </c>
      <c r="D45" s="40">
        <v>24.96</v>
      </c>
      <c r="E45" s="40">
        <v>41.960999999999999</v>
      </c>
      <c r="F45" s="40">
        <v>110.60299999999999</v>
      </c>
      <c r="G45" s="40">
        <v>4.3470000000000004</v>
      </c>
      <c r="H45" s="40">
        <v>41.874000000000002</v>
      </c>
      <c r="I45" s="40">
        <v>0</v>
      </c>
      <c r="J45" s="40">
        <v>0</v>
      </c>
      <c r="K45" s="40">
        <v>2.3231999999999999</v>
      </c>
      <c r="L45" s="42">
        <f t="shared" si="1"/>
        <v>354.91320000000002</v>
      </c>
      <c r="N45" s="56">
        <v>18.2</v>
      </c>
    </row>
    <row r="46" spans="1:14" x14ac:dyDescent="0.2">
      <c r="A46" s="4">
        <f t="shared" si="0"/>
        <v>2</v>
      </c>
      <c r="B46" s="35">
        <v>42041</v>
      </c>
      <c r="C46" s="39">
        <v>128.82499999999999</v>
      </c>
      <c r="D46" s="40">
        <v>34.020000000000003</v>
      </c>
      <c r="E46" s="40">
        <v>28.236999999999998</v>
      </c>
      <c r="F46" s="40">
        <v>103.06399999999999</v>
      </c>
      <c r="G46" s="40">
        <v>9.8800000000000008</v>
      </c>
      <c r="H46" s="40">
        <v>58.529000000000003</v>
      </c>
      <c r="I46" s="40">
        <v>0</v>
      </c>
      <c r="J46" s="40">
        <v>0</v>
      </c>
      <c r="K46" s="40">
        <v>1.4784000000000002</v>
      </c>
      <c r="L46" s="42">
        <f t="shared" si="1"/>
        <v>364.03339999999997</v>
      </c>
      <c r="N46" s="56">
        <v>18.25</v>
      </c>
    </row>
    <row r="47" spans="1:14" x14ac:dyDescent="0.2">
      <c r="A47" s="4">
        <f t="shared" si="0"/>
        <v>2</v>
      </c>
      <c r="B47" s="35">
        <v>42042</v>
      </c>
      <c r="C47" s="39">
        <v>115.90300000000001</v>
      </c>
      <c r="D47" s="40">
        <v>29.422999999999998</v>
      </c>
      <c r="E47" s="40">
        <v>36.332999999999998</v>
      </c>
      <c r="F47" s="40">
        <v>105.621</v>
      </c>
      <c r="G47" s="40">
        <v>14.974</v>
      </c>
      <c r="H47" s="40">
        <v>40.731999999999999</v>
      </c>
      <c r="I47" s="40">
        <v>0</v>
      </c>
      <c r="J47" s="40">
        <v>0</v>
      </c>
      <c r="K47" s="40">
        <v>2.3231999999999999</v>
      </c>
      <c r="L47" s="42">
        <f t="shared" si="1"/>
        <v>345.30919999999998</v>
      </c>
      <c r="N47" s="56">
        <v>18.149999999999999</v>
      </c>
    </row>
    <row r="48" spans="1:14" x14ac:dyDescent="0.2">
      <c r="A48" s="4">
        <f t="shared" si="0"/>
        <v>2</v>
      </c>
      <c r="B48" s="35">
        <v>42043</v>
      </c>
      <c r="C48" s="39">
        <v>102.029</v>
      </c>
      <c r="D48" s="40">
        <v>28.369</v>
      </c>
      <c r="E48" s="40">
        <v>32.331000000000003</v>
      </c>
      <c r="F48" s="40">
        <v>53.637</v>
      </c>
      <c r="G48" s="40">
        <v>7.5439999999999996</v>
      </c>
      <c r="H48" s="40">
        <v>65.625</v>
      </c>
      <c r="I48" s="40">
        <v>0</v>
      </c>
      <c r="J48" s="40">
        <v>0</v>
      </c>
      <c r="K48" s="40">
        <v>2.2176</v>
      </c>
      <c r="L48" s="42">
        <f t="shared" si="1"/>
        <v>291.75259999999997</v>
      </c>
      <c r="N48" s="56">
        <v>16.149999999999999</v>
      </c>
    </row>
    <row r="49" spans="1:14" x14ac:dyDescent="0.2">
      <c r="A49" s="4">
        <f t="shared" si="0"/>
        <v>2</v>
      </c>
      <c r="B49" s="35">
        <v>42044</v>
      </c>
      <c r="C49" s="39">
        <v>136.267</v>
      </c>
      <c r="D49" s="40">
        <v>14.253</v>
      </c>
      <c r="E49" s="40">
        <v>38.078000000000003</v>
      </c>
      <c r="F49" s="40">
        <v>32.18</v>
      </c>
      <c r="G49" s="40">
        <v>7.81</v>
      </c>
      <c r="H49" s="40">
        <v>123.726</v>
      </c>
      <c r="I49" s="40">
        <v>0</v>
      </c>
      <c r="J49" s="40">
        <v>0</v>
      </c>
      <c r="K49" s="40">
        <v>1.7952000000000001</v>
      </c>
      <c r="L49" s="42">
        <f t="shared" si="1"/>
        <v>354.10919999999999</v>
      </c>
      <c r="N49" s="56">
        <v>19.100000000000001</v>
      </c>
    </row>
    <row r="50" spans="1:14" x14ac:dyDescent="0.2">
      <c r="A50" s="4">
        <f t="shared" si="0"/>
        <v>2</v>
      </c>
      <c r="B50" s="35">
        <v>42045</v>
      </c>
      <c r="C50" s="39">
        <v>109.111</v>
      </c>
      <c r="D50" s="40">
        <v>47.023000000000003</v>
      </c>
      <c r="E50" s="40">
        <v>27.933</v>
      </c>
      <c r="F50" s="40">
        <v>36.345999999999997</v>
      </c>
      <c r="G50" s="40">
        <v>0</v>
      </c>
      <c r="H50" s="40">
        <v>134.39400000000001</v>
      </c>
      <c r="I50" s="40">
        <v>0</v>
      </c>
      <c r="J50" s="40">
        <v>0</v>
      </c>
      <c r="K50" s="40">
        <v>0.95040000000000002</v>
      </c>
      <c r="L50" s="42">
        <f t="shared" si="1"/>
        <v>355.75740000000002</v>
      </c>
      <c r="N50" s="56">
        <v>19.75</v>
      </c>
    </row>
    <row r="51" spans="1:14" x14ac:dyDescent="0.2">
      <c r="A51" s="4">
        <f t="shared" si="0"/>
        <v>2</v>
      </c>
      <c r="B51" s="35">
        <v>42046</v>
      </c>
      <c r="C51" s="39">
        <v>117.46</v>
      </c>
      <c r="D51" s="40">
        <v>39.484000000000002</v>
      </c>
      <c r="E51" s="40">
        <v>28.928000000000001</v>
      </c>
      <c r="F51" s="40">
        <v>28.204000000000001</v>
      </c>
      <c r="G51" s="40">
        <v>0</v>
      </c>
      <c r="H51" s="40">
        <v>146.898</v>
      </c>
      <c r="I51" s="40">
        <v>0</v>
      </c>
      <c r="J51" s="40">
        <v>0</v>
      </c>
      <c r="K51" s="40">
        <v>1.2144000000000001</v>
      </c>
      <c r="L51" s="42">
        <f t="shared" si="1"/>
        <v>362.1884</v>
      </c>
      <c r="N51" s="56">
        <v>18.8</v>
      </c>
    </row>
    <row r="52" spans="1:14" x14ac:dyDescent="0.2">
      <c r="A52" s="4">
        <f t="shared" si="0"/>
        <v>2</v>
      </c>
      <c r="B52" s="35">
        <v>42047</v>
      </c>
      <c r="C52" s="39">
        <v>108.54600000000001</v>
      </c>
      <c r="D52" s="40">
        <v>44.798000000000002</v>
      </c>
      <c r="E52" s="40">
        <v>32.463000000000001</v>
      </c>
      <c r="F52" s="40">
        <v>37.47</v>
      </c>
      <c r="G52" s="40">
        <v>0</v>
      </c>
      <c r="H52" s="40">
        <v>146.78399999999999</v>
      </c>
      <c r="I52" s="40">
        <v>0</v>
      </c>
      <c r="J52" s="40">
        <v>0</v>
      </c>
      <c r="K52" s="40">
        <v>1.056</v>
      </c>
      <c r="L52" s="42">
        <f t="shared" si="1"/>
        <v>371.11699999999996</v>
      </c>
      <c r="N52" s="56">
        <v>19.149999999999999</v>
      </c>
    </row>
    <row r="53" spans="1:14" x14ac:dyDescent="0.2">
      <c r="A53" s="4">
        <f t="shared" si="0"/>
        <v>2</v>
      </c>
      <c r="B53" s="35">
        <v>42048</v>
      </c>
      <c r="C53" s="39">
        <v>124.77200000000001</v>
      </c>
      <c r="D53" s="40">
        <v>12.278</v>
      </c>
      <c r="E53" s="40">
        <v>46.308</v>
      </c>
      <c r="F53" s="40">
        <v>82.391000000000005</v>
      </c>
      <c r="G53" s="40">
        <v>9.08</v>
      </c>
      <c r="H53" s="40">
        <v>77.119</v>
      </c>
      <c r="I53" s="40">
        <v>0</v>
      </c>
      <c r="J53" s="40">
        <v>0</v>
      </c>
      <c r="K53" s="40">
        <v>0</v>
      </c>
      <c r="L53" s="42">
        <f t="shared" si="1"/>
        <v>351.94799999999998</v>
      </c>
      <c r="N53" s="56">
        <v>18.7</v>
      </c>
    </row>
    <row r="54" spans="1:14" x14ac:dyDescent="0.2">
      <c r="A54" s="4">
        <f t="shared" si="0"/>
        <v>2</v>
      </c>
      <c r="B54" s="35">
        <v>42049</v>
      </c>
      <c r="C54" s="39">
        <v>115.938</v>
      </c>
      <c r="D54" s="40">
        <v>21.625</v>
      </c>
      <c r="E54" s="40">
        <v>55.488999999999997</v>
      </c>
      <c r="F54" s="40">
        <v>101.92100000000001</v>
      </c>
      <c r="G54" s="40">
        <v>9.1039999999999992</v>
      </c>
      <c r="H54" s="40">
        <v>39.906999999999996</v>
      </c>
      <c r="I54" s="40">
        <v>0</v>
      </c>
      <c r="J54" s="40">
        <v>0</v>
      </c>
      <c r="K54" s="40">
        <v>0</v>
      </c>
      <c r="L54" s="42">
        <f t="shared" si="1"/>
        <v>343.98399999999998</v>
      </c>
      <c r="N54" s="56">
        <v>19</v>
      </c>
    </row>
    <row r="55" spans="1:14" x14ac:dyDescent="0.2">
      <c r="A55" s="4">
        <f t="shared" si="0"/>
        <v>2</v>
      </c>
      <c r="B55" s="35">
        <v>42050</v>
      </c>
      <c r="C55" s="39">
        <v>112.488</v>
      </c>
      <c r="D55" s="40">
        <v>13.565</v>
      </c>
      <c r="E55" s="40">
        <v>33.801000000000002</v>
      </c>
      <c r="F55" s="40">
        <v>80.718000000000004</v>
      </c>
      <c r="G55" s="40">
        <v>0.504</v>
      </c>
      <c r="H55" s="40">
        <v>50.703000000000003</v>
      </c>
      <c r="I55" s="40">
        <v>0</v>
      </c>
      <c r="J55" s="40">
        <v>0</v>
      </c>
      <c r="K55" s="40">
        <v>0</v>
      </c>
      <c r="L55" s="42">
        <f t="shared" si="1"/>
        <v>291.779</v>
      </c>
      <c r="N55" s="56">
        <v>16.7</v>
      </c>
    </row>
    <row r="56" spans="1:14" x14ac:dyDescent="0.2">
      <c r="A56" s="4">
        <f t="shared" si="0"/>
        <v>2</v>
      </c>
      <c r="B56" s="35">
        <v>42051</v>
      </c>
      <c r="C56" s="39">
        <v>130.012</v>
      </c>
      <c r="D56" s="40">
        <v>14.077</v>
      </c>
      <c r="E56" s="40">
        <v>51.206000000000003</v>
      </c>
      <c r="F56" s="40">
        <v>99.534000000000006</v>
      </c>
      <c r="G56" s="40">
        <v>8.2439999999999998</v>
      </c>
      <c r="H56" s="40">
        <v>55.276000000000003</v>
      </c>
      <c r="I56" s="40">
        <v>0</v>
      </c>
      <c r="J56" s="40">
        <v>0</v>
      </c>
      <c r="K56" s="40">
        <v>1.4784000000010564</v>
      </c>
      <c r="L56" s="42">
        <f t="shared" si="1"/>
        <v>359.82740000000103</v>
      </c>
      <c r="N56" s="56">
        <v>19.149999999999999</v>
      </c>
    </row>
    <row r="57" spans="1:14" x14ac:dyDescent="0.2">
      <c r="A57" s="4">
        <f t="shared" si="0"/>
        <v>2</v>
      </c>
      <c r="B57" s="35">
        <v>42052</v>
      </c>
      <c r="C57" s="39">
        <v>127.809</v>
      </c>
      <c r="D57" s="40">
        <v>22.474</v>
      </c>
      <c r="E57" s="40">
        <v>55.082000000000001</v>
      </c>
      <c r="F57" s="40">
        <v>122.636</v>
      </c>
      <c r="G57" s="40">
        <v>9.4420000000000002</v>
      </c>
      <c r="H57" s="40">
        <v>38.83</v>
      </c>
      <c r="I57" s="40">
        <v>0</v>
      </c>
      <c r="J57" s="40">
        <v>0</v>
      </c>
      <c r="K57" s="40">
        <v>1.32</v>
      </c>
      <c r="L57" s="42">
        <f t="shared" si="1"/>
        <v>377.59299999999996</v>
      </c>
      <c r="N57" s="56">
        <v>19.05</v>
      </c>
    </row>
    <row r="58" spans="1:14" x14ac:dyDescent="0.2">
      <c r="A58" s="4">
        <f t="shared" si="0"/>
        <v>2</v>
      </c>
      <c r="B58" s="35">
        <v>42053</v>
      </c>
      <c r="C58" s="39">
        <v>136.21700000000001</v>
      </c>
      <c r="D58" s="40">
        <v>28.36</v>
      </c>
      <c r="E58" s="40">
        <v>45.966000000000001</v>
      </c>
      <c r="F58" s="40">
        <v>121.31699999999999</v>
      </c>
      <c r="G58" s="40">
        <v>0</v>
      </c>
      <c r="H58" s="40">
        <v>45.877000000000002</v>
      </c>
      <c r="I58" s="40">
        <v>0</v>
      </c>
      <c r="J58" s="40">
        <v>0</v>
      </c>
      <c r="K58" s="40">
        <v>1.1615999999989435</v>
      </c>
      <c r="L58" s="42">
        <f t="shared" si="1"/>
        <v>378.89859999999896</v>
      </c>
      <c r="N58" s="56">
        <v>19.149999999999999</v>
      </c>
    </row>
    <row r="59" spans="1:14" x14ac:dyDescent="0.2">
      <c r="A59" s="4">
        <f t="shared" si="0"/>
        <v>2</v>
      </c>
      <c r="B59" s="35">
        <v>42054</v>
      </c>
      <c r="C59" s="39">
        <v>142.96299999999999</v>
      </c>
      <c r="D59" s="40">
        <v>27.039000000000001</v>
      </c>
      <c r="E59" s="40">
        <v>45.307000000000002</v>
      </c>
      <c r="F59" s="40">
        <v>124.596</v>
      </c>
      <c r="G59" s="40">
        <v>7.0519999999999996</v>
      </c>
      <c r="H59" s="40">
        <v>31.577999999999999</v>
      </c>
      <c r="I59" s="40">
        <v>0</v>
      </c>
      <c r="J59" s="40">
        <v>0</v>
      </c>
      <c r="K59" s="40">
        <v>1.0559999999990395</v>
      </c>
      <c r="L59" s="42">
        <f t="shared" si="1"/>
        <v>379.59099999999904</v>
      </c>
      <c r="N59" s="56">
        <v>19.100000000000001</v>
      </c>
    </row>
    <row r="60" spans="1:14" x14ac:dyDescent="0.2">
      <c r="A60" s="4">
        <f t="shared" si="0"/>
        <v>2</v>
      </c>
      <c r="B60" s="35">
        <v>42055</v>
      </c>
      <c r="C60" s="39">
        <v>140.226</v>
      </c>
      <c r="D60" s="40">
        <v>19.655999999999999</v>
      </c>
      <c r="E60" s="40">
        <v>49.773000000000003</v>
      </c>
      <c r="F60" s="40">
        <v>121.28700000000001</v>
      </c>
      <c r="G60" s="40">
        <v>11.903</v>
      </c>
      <c r="H60" s="40">
        <v>32.514000000000003</v>
      </c>
      <c r="I60" s="40">
        <v>0</v>
      </c>
      <c r="J60" s="40">
        <v>0</v>
      </c>
      <c r="K60" s="40">
        <v>0.73920000000172881</v>
      </c>
      <c r="L60" s="42">
        <f t="shared" si="1"/>
        <v>376.09820000000178</v>
      </c>
      <c r="N60" s="56">
        <v>19.5</v>
      </c>
    </row>
    <row r="61" spans="1:14" x14ac:dyDescent="0.2">
      <c r="A61" s="4">
        <f t="shared" si="0"/>
        <v>2</v>
      </c>
      <c r="B61" s="35">
        <v>42056</v>
      </c>
      <c r="C61" s="39">
        <v>151.07599999999999</v>
      </c>
      <c r="D61" s="40">
        <v>22.84</v>
      </c>
      <c r="E61" s="40">
        <v>28.832999999999998</v>
      </c>
      <c r="F61" s="40">
        <v>119.613</v>
      </c>
      <c r="G61" s="40">
        <v>6.0750000000000002</v>
      </c>
      <c r="H61" s="40">
        <v>35.515000000000001</v>
      </c>
      <c r="I61" s="40">
        <v>0</v>
      </c>
      <c r="J61" s="40">
        <v>0</v>
      </c>
      <c r="K61" s="40">
        <v>0.58079999999827125</v>
      </c>
      <c r="L61" s="42">
        <f t="shared" si="1"/>
        <v>364.53279999999819</v>
      </c>
      <c r="N61" s="56">
        <v>18.149999999999999</v>
      </c>
    </row>
    <row r="62" spans="1:14" x14ac:dyDescent="0.2">
      <c r="A62" s="4">
        <f t="shared" si="0"/>
        <v>2</v>
      </c>
      <c r="B62" s="35">
        <v>42057</v>
      </c>
      <c r="C62" s="39">
        <v>117.755</v>
      </c>
      <c r="D62" s="40">
        <v>22.672000000000001</v>
      </c>
      <c r="E62" s="40">
        <v>18.803000000000001</v>
      </c>
      <c r="F62" s="40">
        <v>92.375</v>
      </c>
      <c r="G62" s="40">
        <v>3.4649999999999999</v>
      </c>
      <c r="H62" s="40">
        <v>37.753999999999998</v>
      </c>
      <c r="I62" s="40">
        <v>0</v>
      </c>
      <c r="J62" s="40">
        <v>0</v>
      </c>
      <c r="K62" s="40">
        <v>0.42240000000201688</v>
      </c>
      <c r="L62" s="42">
        <f t="shared" si="1"/>
        <v>293.24640000000204</v>
      </c>
      <c r="N62" s="56">
        <v>16.55</v>
      </c>
    </row>
    <row r="63" spans="1:14" x14ac:dyDescent="0.2">
      <c r="A63" s="4">
        <f t="shared" si="0"/>
        <v>2</v>
      </c>
      <c r="B63" s="35">
        <v>42058</v>
      </c>
      <c r="C63" s="39">
        <v>141.62899999999999</v>
      </c>
      <c r="D63" s="40">
        <v>28.154</v>
      </c>
      <c r="E63" s="40">
        <v>58.298000000000002</v>
      </c>
      <c r="F63" s="40">
        <v>101.89700000000001</v>
      </c>
      <c r="G63" s="40">
        <v>14.831</v>
      </c>
      <c r="H63" s="40">
        <v>22.731999999999999</v>
      </c>
      <c r="I63" s="40">
        <v>0</v>
      </c>
      <c r="J63" s="40">
        <v>0</v>
      </c>
      <c r="K63" s="40">
        <v>0.63359999999942374</v>
      </c>
      <c r="L63" s="42">
        <f t="shared" si="1"/>
        <v>368.17459999999949</v>
      </c>
      <c r="N63" s="56">
        <v>19.3</v>
      </c>
    </row>
    <row r="64" spans="1:14" x14ac:dyDescent="0.2">
      <c r="A64" s="4">
        <f t="shared" si="0"/>
        <v>2</v>
      </c>
      <c r="B64" s="35">
        <v>42059</v>
      </c>
      <c r="C64" s="39">
        <v>150.99</v>
      </c>
      <c r="D64" s="40">
        <v>10.44</v>
      </c>
      <c r="E64" s="40">
        <v>59.037999999999997</v>
      </c>
      <c r="F64" s="40">
        <v>104.364</v>
      </c>
      <c r="G64" s="40">
        <v>14.196</v>
      </c>
      <c r="H64" s="40">
        <v>39.741999999999997</v>
      </c>
      <c r="I64" s="40">
        <v>0</v>
      </c>
      <c r="J64" s="40">
        <v>0</v>
      </c>
      <c r="K64" s="40">
        <v>0.3696000000008644</v>
      </c>
      <c r="L64" s="42">
        <f t="shared" si="1"/>
        <v>379.13960000000088</v>
      </c>
      <c r="N64" s="56">
        <v>19.05</v>
      </c>
    </row>
    <row r="65" spans="1:14" x14ac:dyDescent="0.2">
      <c r="A65" s="4">
        <f t="shared" si="0"/>
        <v>2</v>
      </c>
      <c r="B65" s="35">
        <v>42060</v>
      </c>
      <c r="C65" s="39">
        <v>154.39099999999999</v>
      </c>
      <c r="D65" s="40">
        <v>8.1809999999999992</v>
      </c>
      <c r="E65" s="40">
        <v>76.022000000000006</v>
      </c>
      <c r="F65" s="40">
        <v>102.33199999999999</v>
      </c>
      <c r="G65" s="40">
        <v>15.516999999999999</v>
      </c>
      <c r="H65" s="40">
        <v>26.475999999999999</v>
      </c>
      <c r="I65" s="40">
        <v>0</v>
      </c>
      <c r="J65" s="40">
        <v>0</v>
      </c>
      <c r="K65" s="40">
        <v>0.31679999999971187</v>
      </c>
      <c r="L65" s="42">
        <f t="shared" si="1"/>
        <v>383.2357999999997</v>
      </c>
      <c r="N65" s="56">
        <v>19.8</v>
      </c>
    </row>
    <row r="66" spans="1:14" x14ac:dyDescent="0.2">
      <c r="A66" s="4">
        <f t="shared" si="0"/>
        <v>2</v>
      </c>
      <c r="B66" s="35">
        <v>42061</v>
      </c>
      <c r="C66" s="39">
        <v>148.53100000000001</v>
      </c>
      <c r="D66" s="40">
        <v>18.585999999999999</v>
      </c>
      <c r="E66" s="40">
        <v>70.260000000000005</v>
      </c>
      <c r="F66" s="40">
        <v>103.35899999999999</v>
      </c>
      <c r="G66" s="40">
        <v>16.305</v>
      </c>
      <c r="H66" s="40">
        <v>21.908999999999999</v>
      </c>
      <c r="I66" s="40">
        <v>0</v>
      </c>
      <c r="J66" s="40">
        <v>0</v>
      </c>
      <c r="K66" s="40">
        <v>1.0032000000000001</v>
      </c>
      <c r="L66" s="42">
        <f t="shared" si="1"/>
        <v>379.95319999999998</v>
      </c>
      <c r="N66" s="56">
        <v>19.149999999999999</v>
      </c>
    </row>
    <row r="67" spans="1:14" x14ac:dyDescent="0.2">
      <c r="A67" s="4">
        <f t="shared" si="0"/>
        <v>2</v>
      </c>
      <c r="B67" s="35">
        <v>42062</v>
      </c>
      <c r="C67" s="39">
        <v>152.96899999999999</v>
      </c>
      <c r="D67" s="40">
        <v>8.3879999999999999</v>
      </c>
      <c r="E67" s="40">
        <v>78.688000000000002</v>
      </c>
      <c r="F67" s="40">
        <v>107.855</v>
      </c>
      <c r="G67" s="40">
        <v>8.5410000000000004</v>
      </c>
      <c r="H67" s="40">
        <v>21.422000000000001</v>
      </c>
      <c r="I67" s="40">
        <v>0</v>
      </c>
      <c r="J67" s="40">
        <v>0</v>
      </c>
      <c r="K67" s="40">
        <v>0.52800000000000002</v>
      </c>
      <c r="L67" s="42">
        <f t="shared" si="1"/>
        <v>378.39100000000008</v>
      </c>
      <c r="N67" s="56">
        <v>19.7</v>
      </c>
    </row>
    <row r="68" spans="1:14" x14ac:dyDescent="0.2">
      <c r="A68" s="4">
        <v>2</v>
      </c>
      <c r="B68" s="35">
        <v>42063</v>
      </c>
      <c r="C68" s="39">
        <v>142.17699999999999</v>
      </c>
      <c r="D68" s="40">
        <v>17.981999999999999</v>
      </c>
      <c r="E68" s="40">
        <v>49.298999999999999</v>
      </c>
      <c r="F68" s="40">
        <v>120.16800000000001</v>
      </c>
      <c r="G68" s="40">
        <v>7.242</v>
      </c>
      <c r="H68" s="40">
        <v>22.108000000000001</v>
      </c>
      <c r="I68" s="40">
        <v>0</v>
      </c>
      <c r="J68" s="40">
        <v>0</v>
      </c>
      <c r="K68" s="40">
        <v>0</v>
      </c>
      <c r="L68" s="42">
        <f t="shared" si="1"/>
        <v>358.976</v>
      </c>
      <c r="N68" s="56">
        <v>17.850000000000001</v>
      </c>
    </row>
    <row r="69" spans="1:14" x14ac:dyDescent="0.2">
      <c r="A69" s="4">
        <f t="shared" si="0"/>
        <v>3</v>
      </c>
      <c r="B69" s="35">
        <v>42064</v>
      </c>
      <c r="C69" s="39">
        <v>146.29</v>
      </c>
      <c r="D69" s="40">
        <v>19.420999999999999</v>
      </c>
      <c r="E69" s="40">
        <v>23.167999999999999</v>
      </c>
      <c r="F69" s="40">
        <v>96.691999999999993</v>
      </c>
      <c r="G69" s="40">
        <v>0</v>
      </c>
      <c r="H69" s="40">
        <v>32.341000000000001</v>
      </c>
      <c r="I69" s="40">
        <v>0</v>
      </c>
      <c r="J69" s="40">
        <v>0</v>
      </c>
      <c r="K69" s="40">
        <v>0</v>
      </c>
      <c r="L69" s="42">
        <f t="shared" si="1"/>
        <v>317.91199999999998</v>
      </c>
      <c r="N69" s="56">
        <v>17.8</v>
      </c>
    </row>
    <row r="70" spans="1:14" x14ac:dyDescent="0.2">
      <c r="A70" s="4">
        <f t="shared" si="0"/>
        <v>3</v>
      </c>
      <c r="B70" s="35">
        <v>42065</v>
      </c>
      <c r="C70" s="39">
        <v>140.21700000000001</v>
      </c>
      <c r="D70" s="40">
        <v>24.323</v>
      </c>
      <c r="E70" s="40">
        <v>33.15</v>
      </c>
      <c r="F70" s="40">
        <v>20.556999999999999</v>
      </c>
      <c r="G70" s="40">
        <v>0.76100000000000001</v>
      </c>
      <c r="H70" s="40">
        <v>145.79</v>
      </c>
      <c r="I70" s="40">
        <v>0</v>
      </c>
      <c r="J70" s="40">
        <v>0</v>
      </c>
      <c r="K70" s="40">
        <v>0</v>
      </c>
      <c r="L70" s="42">
        <f t="shared" si="1"/>
        <v>364.798</v>
      </c>
      <c r="N70" s="56">
        <v>19.8</v>
      </c>
    </row>
    <row r="71" spans="1:14" x14ac:dyDescent="0.2">
      <c r="A71" s="4">
        <f t="shared" si="0"/>
        <v>3</v>
      </c>
      <c r="B71" s="35">
        <v>42066</v>
      </c>
      <c r="C71" s="39">
        <v>148.17400000000001</v>
      </c>
      <c r="D71" s="40">
        <v>25.122</v>
      </c>
      <c r="E71" s="40">
        <v>36.845999999999997</v>
      </c>
      <c r="F71" s="40">
        <v>59.564</v>
      </c>
      <c r="G71" s="40">
        <v>4.6150000000000002</v>
      </c>
      <c r="H71" s="40">
        <v>112.164</v>
      </c>
      <c r="I71" s="40">
        <v>0</v>
      </c>
      <c r="J71" s="40">
        <v>0</v>
      </c>
      <c r="K71" s="40">
        <v>0</v>
      </c>
      <c r="L71" s="42">
        <f t="shared" si="1"/>
        <v>386.48500000000001</v>
      </c>
      <c r="N71" s="56">
        <v>19.75</v>
      </c>
    </row>
    <row r="72" spans="1:14" x14ac:dyDescent="0.2">
      <c r="A72" s="4">
        <f t="shared" si="0"/>
        <v>3</v>
      </c>
      <c r="B72" s="35">
        <v>42067</v>
      </c>
      <c r="C72" s="39">
        <v>137.78399999999999</v>
      </c>
      <c r="D72" s="40">
        <v>14.67</v>
      </c>
      <c r="E72" s="40">
        <v>47.012999999999998</v>
      </c>
      <c r="F72" s="40">
        <v>73.525000000000006</v>
      </c>
      <c r="G72" s="40">
        <v>7.0460000000000003</v>
      </c>
      <c r="H72" s="40">
        <v>107.279</v>
      </c>
      <c r="I72" s="40">
        <v>0</v>
      </c>
      <c r="J72" s="40">
        <v>0</v>
      </c>
      <c r="K72" s="40">
        <v>0</v>
      </c>
      <c r="L72" s="42">
        <f t="shared" si="1"/>
        <v>387.31699999999995</v>
      </c>
      <c r="N72" s="56">
        <v>20.149999999999999</v>
      </c>
    </row>
    <row r="73" spans="1:14" x14ac:dyDescent="0.2">
      <c r="A73" s="4">
        <f t="shared" si="0"/>
        <v>3</v>
      </c>
      <c r="B73" s="35">
        <v>42068</v>
      </c>
      <c r="C73" s="39">
        <v>149.94300000000001</v>
      </c>
      <c r="D73" s="40">
        <v>21.788</v>
      </c>
      <c r="E73" s="40">
        <v>32.447000000000003</v>
      </c>
      <c r="F73" s="40">
        <v>60.709000000000003</v>
      </c>
      <c r="G73" s="40">
        <v>0.247</v>
      </c>
      <c r="H73" s="40">
        <v>121.7</v>
      </c>
      <c r="I73" s="40">
        <v>0</v>
      </c>
      <c r="J73" s="40">
        <v>0</v>
      </c>
      <c r="K73" s="40">
        <v>0</v>
      </c>
      <c r="L73" s="42">
        <f t="shared" si="1"/>
        <v>386.83400000000006</v>
      </c>
      <c r="N73" s="56">
        <v>20.25</v>
      </c>
    </row>
    <row r="74" spans="1:14" x14ac:dyDescent="0.2">
      <c r="A74" s="4">
        <f t="shared" ref="A74:A137" si="2">+IF(ISBLANK($B74),"",MONTH($B74))</f>
        <v>3</v>
      </c>
      <c r="B74" s="35">
        <v>42069</v>
      </c>
      <c r="C74" s="39">
        <v>156.86000000000001</v>
      </c>
      <c r="D74" s="40">
        <v>4.4939999999999998</v>
      </c>
      <c r="E74" s="40">
        <v>44.991999999999997</v>
      </c>
      <c r="F74" s="40">
        <v>98.716999999999999</v>
      </c>
      <c r="G74" s="40">
        <v>0.67500000000000004</v>
      </c>
      <c r="H74" s="40">
        <v>73.537999999999997</v>
      </c>
      <c r="I74" s="40">
        <v>0</v>
      </c>
      <c r="J74" s="40">
        <v>0</v>
      </c>
      <c r="K74" s="40">
        <v>0</v>
      </c>
      <c r="L74" s="42">
        <f t="shared" ref="L74:L137" si="3">+SUM(C74:K74)</f>
        <v>379.27600000000001</v>
      </c>
      <c r="N74" s="56">
        <v>19.75</v>
      </c>
    </row>
    <row r="75" spans="1:14" x14ac:dyDescent="0.2">
      <c r="A75" s="4">
        <f t="shared" si="2"/>
        <v>3</v>
      </c>
      <c r="B75" s="35">
        <v>42070</v>
      </c>
      <c r="C75" s="39">
        <v>144.61600000000001</v>
      </c>
      <c r="D75" s="40">
        <v>13.371</v>
      </c>
      <c r="E75" s="40">
        <v>42.55</v>
      </c>
      <c r="F75" s="40">
        <v>46.514000000000003</v>
      </c>
      <c r="G75" s="40">
        <v>1.1080000000000001</v>
      </c>
      <c r="H75" s="40">
        <v>119.878</v>
      </c>
      <c r="I75" s="40">
        <v>0</v>
      </c>
      <c r="J75" s="40">
        <v>0</v>
      </c>
      <c r="K75" s="40">
        <v>0</v>
      </c>
      <c r="L75" s="42">
        <f t="shared" si="3"/>
        <v>368.03700000000003</v>
      </c>
      <c r="N75" s="56">
        <v>18.899999999999999</v>
      </c>
    </row>
    <row r="76" spans="1:14" x14ac:dyDescent="0.2">
      <c r="A76" s="4">
        <f t="shared" si="2"/>
        <v>3</v>
      </c>
      <c r="B76" s="35">
        <v>42071</v>
      </c>
      <c r="C76" s="39">
        <v>126.384</v>
      </c>
      <c r="D76" s="40">
        <v>25.169</v>
      </c>
      <c r="E76" s="40">
        <v>36.271000000000001</v>
      </c>
      <c r="F76" s="40">
        <v>44.499000000000002</v>
      </c>
      <c r="G76" s="40">
        <v>0</v>
      </c>
      <c r="H76" s="40">
        <v>76.533000000000001</v>
      </c>
      <c r="I76" s="40">
        <v>0</v>
      </c>
      <c r="J76" s="40">
        <v>0.436</v>
      </c>
      <c r="K76" s="40">
        <v>0</v>
      </c>
      <c r="L76" s="42">
        <f t="shared" si="3"/>
        <v>309.29199999999997</v>
      </c>
      <c r="N76" s="56">
        <v>18.05</v>
      </c>
    </row>
    <row r="77" spans="1:14" x14ac:dyDescent="0.2">
      <c r="A77" s="4">
        <f t="shared" si="2"/>
        <v>3</v>
      </c>
      <c r="B77" s="35">
        <v>42072</v>
      </c>
      <c r="C77" s="39">
        <v>143.74700000000001</v>
      </c>
      <c r="D77" s="40">
        <v>10.43</v>
      </c>
      <c r="E77" s="40">
        <v>58.261000000000003</v>
      </c>
      <c r="F77" s="40">
        <v>79.727000000000004</v>
      </c>
      <c r="G77" s="40">
        <v>4.5540000000000003</v>
      </c>
      <c r="H77" s="40">
        <v>75.656000000000006</v>
      </c>
      <c r="I77" s="40">
        <v>0</v>
      </c>
      <c r="J77" s="40">
        <v>0</v>
      </c>
      <c r="K77" s="40">
        <v>0.68639999999817514</v>
      </c>
      <c r="L77" s="42">
        <f t="shared" si="3"/>
        <v>373.06139999999817</v>
      </c>
      <c r="N77" s="56">
        <v>20.100000000000001</v>
      </c>
    </row>
    <row r="78" spans="1:14" x14ac:dyDescent="0.2">
      <c r="A78" s="4">
        <f t="shared" si="2"/>
        <v>3</v>
      </c>
      <c r="B78" s="35">
        <v>42073</v>
      </c>
      <c r="C78" s="39">
        <v>118.72199999999999</v>
      </c>
      <c r="D78" s="40">
        <v>27.26</v>
      </c>
      <c r="E78" s="40">
        <v>57.798000000000002</v>
      </c>
      <c r="F78" s="40">
        <v>101.56100000000001</v>
      </c>
      <c r="G78" s="40">
        <v>3.661</v>
      </c>
      <c r="H78" s="40">
        <v>77.578000000000003</v>
      </c>
      <c r="I78" s="40">
        <v>0</v>
      </c>
      <c r="J78" s="40">
        <v>0</v>
      </c>
      <c r="K78" s="40">
        <v>0.52800000000000002</v>
      </c>
      <c r="L78" s="42">
        <f t="shared" si="3"/>
        <v>387.10800000000006</v>
      </c>
      <c r="N78" s="56">
        <v>20.45</v>
      </c>
    </row>
    <row r="79" spans="1:14" x14ac:dyDescent="0.2">
      <c r="A79" s="4">
        <f t="shared" si="2"/>
        <v>3</v>
      </c>
      <c r="B79" s="35">
        <v>42074</v>
      </c>
      <c r="C79" s="39">
        <v>115.19799999999999</v>
      </c>
      <c r="D79" s="40">
        <v>14.226000000000001</v>
      </c>
      <c r="E79" s="40">
        <v>69.572999999999993</v>
      </c>
      <c r="F79" s="40">
        <v>107.06399999999999</v>
      </c>
      <c r="G79" s="40">
        <v>1.8320000000000001</v>
      </c>
      <c r="H79" s="40">
        <v>74.198999999999998</v>
      </c>
      <c r="I79" s="40">
        <v>0</v>
      </c>
      <c r="J79" s="40">
        <v>0</v>
      </c>
      <c r="K79" s="40">
        <v>0.4224</v>
      </c>
      <c r="L79" s="42">
        <f t="shared" si="3"/>
        <v>382.51440000000002</v>
      </c>
      <c r="N79" s="56">
        <v>20.25</v>
      </c>
    </row>
    <row r="80" spans="1:14" x14ac:dyDescent="0.2">
      <c r="A80" s="4">
        <f t="shared" si="2"/>
        <v>3</v>
      </c>
      <c r="B80" s="35">
        <v>42075</v>
      </c>
      <c r="C80" s="39">
        <v>111.14</v>
      </c>
      <c r="D80" s="40">
        <v>15.493</v>
      </c>
      <c r="E80" s="40">
        <v>77.938000000000002</v>
      </c>
      <c r="F80" s="40">
        <v>119.48</v>
      </c>
      <c r="G80" s="40">
        <v>9.4339999999999993</v>
      </c>
      <c r="H80" s="40">
        <v>58.280999999999999</v>
      </c>
      <c r="I80" s="40">
        <v>0</v>
      </c>
      <c r="J80" s="40">
        <v>0</v>
      </c>
      <c r="K80" s="40">
        <v>0.47520000000000001</v>
      </c>
      <c r="L80" s="42">
        <f t="shared" si="3"/>
        <v>392.24119999999999</v>
      </c>
      <c r="N80" s="56">
        <v>20.75</v>
      </c>
    </row>
    <row r="81" spans="1:14" x14ac:dyDescent="0.2">
      <c r="A81" s="4">
        <f t="shared" si="2"/>
        <v>3</v>
      </c>
      <c r="B81" s="35">
        <v>42076</v>
      </c>
      <c r="C81" s="39">
        <v>119.01</v>
      </c>
      <c r="D81" s="40">
        <v>27.509</v>
      </c>
      <c r="E81" s="40">
        <v>61.970999999999997</v>
      </c>
      <c r="F81" s="40">
        <v>79.375</v>
      </c>
      <c r="G81" s="40">
        <v>2.2229999999999999</v>
      </c>
      <c r="H81" s="40">
        <v>72.72</v>
      </c>
      <c r="I81" s="40">
        <v>0</v>
      </c>
      <c r="J81" s="40">
        <v>0</v>
      </c>
      <c r="K81" s="40">
        <v>0</v>
      </c>
      <c r="L81" s="42">
        <f t="shared" si="3"/>
        <v>362.80799999999999</v>
      </c>
      <c r="N81" s="56">
        <v>20.75</v>
      </c>
    </row>
    <row r="82" spans="1:14" x14ac:dyDescent="0.2">
      <c r="A82" s="4">
        <f t="shared" si="2"/>
        <v>3</v>
      </c>
      <c r="B82" s="35">
        <v>42077</v>
      </c>
      <c r="C82" s="39">
        <v>132.51</v>
      </c>
      <c r="D82" s="40">
        <v>17.574000000000002</v>
      </c>
      <c r="E82" s="40">
        <v>55.56</v>
      </c>
      <c r="F82" s="40">
        <v>90.350999999999999</v>
      </c>
      <c r="G82" s="40">
        <v>2.5880000000000001</v>
      </c>
      <c r="H82" s="40">
        <v>78.209000000000003</v>
      </c>
      <c r="I82" s="40">
        <v>0</v>
      </c>
      <c r="J82" s="40">
        <v>0</v>
      </c>
      <c r="K82" s="40">
        <v>0.47520000000000001</v>
      </c>
      <c r="L82" s="42">
        <f t="shared" si="3"/>
        <v>377.2672</v>
      </c>
      <c r="N82" s="56">
        <v>19.2</v>
      </c>
    </row>
    <row r="83" spans="1:14" x14ac:dyDescent="0.2">
      <c r="A83" s="4">
        <f t="shared" si="2"/>
        <v>3</v>
      </c>
      <c r="B83" s="35">
        <v>42078</v>
      </c>
      <c r="C83" s="39">
        <v>123.83799999999999</v>
      </c>
      <c r="D83" s="40">
        <v>5.1050000000000004</v>
      </c>
      <c r="E83" s="40">
        <v>60.216999999999999</v>
      </c>
      <c r="F83" s="40">
        <v>49.061</v>
      </c>
      <c r="G83" s="40">
        <v>0.48399999999999999</v>
      </c>
      <c r="H83" s="40">
        <v>78.289000000000001</v>
      </c>
      <c r="I83" s="40">
        <v>0</v>
      </c>
      <c r="J83" s="40">
        <v>0</v>
      </c>
      <c r="K83" s="40">
        <v>0</v>
      </c>
      <c r="L83" s="42">
        <f t="shared" si="3"/>
        <v>316.99399999999997</v>
      </c>
      <c r="N83" s="56">
        <v>18.350000000000001</v>
      </c>
    </row>
    <row r="84" spans="1:14" x14ac:dyDescent="0.2">
      <c r="A84" s="4">
        <f t="shared" si="2"/>
        <v>3</v>
      </c>
      <c r="B84" s="35">
        <v>42079</v>
      </c>
      <c r="C84" s="39">
        <v>101.84699999999999</v>
      </c>
      <c r="D84" s="40">
        <v>15.912000000000001</v>
      </c>
      <c r="E84" s="40">
        <v>107.455</v>
      </c>
      <c r="F84" s="40">
        <v>84.85</v>
      </c>
      <c r="G84" s="40">
        <v>1.363</v>
      </c>
      <c r="H84" s="40">
        <v>78.8</v>
      </c>
      <c r="I84" s="40">
        <v>0</v>
      </c>
      <c r="J84" s="40">
        <v>0</v>
      </c>
      <c r="K84" s="40">
        <v>2.2176000000003842</v>
      </c>
      <c r="L84" s="42">
        <f t="shared" si="3"/>
        <v>392.44460000000038</v>
      </c>
      <c r="N84" s="56">
        <v>20.9</v>
      </c>
    </row>
    <row r="85" spans="1:14" x14ac:dyDescent="0.2">
      <c r="A85" s="4">
        <f t="shared" si="2"/>
        <v>3</v>
      </c>
      <c r="B85" s="35">
        <v>42080</v>
      </c>
      <c r="C85" s="39">
        <v>110.928</v>
      </c>
      <c r="D85" s="40">
        <v>19.95</v>
      </c>
      <c r="E85" s="40">
        <v>91.817999999999998</v>
      </c>
      <c r="F85" s="40">
        <v>76.369</v>
      </c>
      <c r="G85" s="40">
        <v>4.3209999999999997</v>
      </c>
      <c r="H85" s="40">
        <v>69.823999999999998</v>
      </c>
      <c r="I85" s="40">
        <v>0</v>
      </c>
      <c r="J85" s="40">
        <v>0</v>
      </c>
      <c r="K85" s="40">
        <v>12.249600000000864</v>
      </c>
      <c r="L85" s="42">
        <f t="shared" si="3"/>
        <v>385.45960000000082</v>
      </c>
      <c r="N85" s="56">
        <v>20.9</v>
      </c>
    </row>
    <row r="86" spans="1:14" x14ac:dyDescent="0.2">
      <c r="A86" s="4">
        <f t="shared" si="2"/>
        <v>3</v>
      </c>
      <c r="B86" s="35">
        <v>42081</v>
      </c>
      <c r="C86" s="39">
        <v>123.504</v>
      </c>
      <c r="D86" s="40">
        <v>17.619</v>
      </c>
      <c r="E86" s="40">
        <v>84.91</v>
      </c>
      <c r="F86" s="40">
        <v>84.796000000000006</v>
      </c>
      <c r="G86" s="40">
        <v>0</v>
      </c>
      <c r="H86" s="40">
        <v>86.025999999999996</v>
      </c>
      <c r="I86" s="40">
        <v>0</v>
      </c>
      <c r="J86" s="40">
        <v>0</v>
      </c>
      <c r="K86" s="40">
        <v>2.64</v>
      </c>
      <c r="L86" s="42">
        <f t="shared" si="3"/>
        <v>399.495</v>
      </c>
      <c r="N86" s="56">
        <v>21.35</v>
      </c>
    </row>
    <row r="87" spans="1:14" x14ac:dyDescent="0.2">
      <c r="A87" s="4">
        <f t="shared" si="2"/>
        <v>3</v>
      </c>
      <c r="B87" s="35">
        <v>42082</v>
      </c>
      <c r="C87" s="39">
        <v>88.988</v>
      </c>
      <c r="D87" s="40">
        <v>26.725999999999999</v>
      </c>
      <c r="E87" s="40">
        <v>99.174000000000007</v>
      </c>
      <c r="F87" s="40">
        <v>82.322999999999993</v>
      </c>
      <c r="G87" s="40">
        <v>0</v>
      </c>
      <c r="H87" s="40">
        <v>97.394000000000005</v>
      </c>
      <c r="I87" s="40">
        <v>0</v>
      </c>
      <c r="J87" s="40">
        <v>0</v>
      </c>
      <c r="K87" s="40">
        <v>15.1008</v>
      </c>
      <c r="L87" s="42">
        <f t="shared" si="3"/>
        <v>409.70580000000001</v>
      </c>
      <c r="N87" s="56">
        <v>20.85</v>
      </c>
    </row>
    <row r="88" spans="1:14" x14ac:dyDescent="0.2">
      <c r="A88" s="4">
        <f t="shared" si="2"/>
        <v>3</v>
      </c>
      <c r="B88" s="35">
        <v>42083</v>
      </c>
      <c r="C88" s="39">
        <v>65.087999999999994</v>
      </c>
      <c r="D88" s="40">
        <v>17.998000000000001</v>
      </c>
      <c r="E88" s="40">
        <v>116.14400000000001</v>
      </c>
      <c r="F88" s="40">
        <v>75.671000000000006</v>
      </c>
      <c r="G88" s="40">
        <v>0</v>
      </c>
      <c r="H88" s="40">
        <v>97.94</v>
      </c>
      <c r="I88" s="40">
        <v>0</v>
      </c>
      <c r="J88" s="40">
        <v>0</v>
      </c>
      <c r="K88" s="40">
        <v>21.12</v>
      </c>
      <c r="L88" s="42">
        <f t="shared" si="3"/>
        <v>393.96100000000001</v>
      </c>
      <c r="N88" s="56">
        <v>20.100000000000001</v>
      </c>
    </row>
    <row r="89" spans="1:14" x14ac:dyDescent="0.2">
      <c r="A89" s="4">
        <f t="shared" si="2"/>
        <v>3</v>
      </c>
      <c r="B89" s="35">
        <v>42084</v>
      </c>
      <c r="C89" s="39">
        <v>109.07299999999999</v>
      </c>
      <c r="D89" s="40">
        <v>3.3570000000000002</v>
      </c>
      <c r="E89" s="40">
        <v>86.966999999999999</v>
      </c>
      <c r="F89" s="40">
        <v>76.760999999999996</v>
      </c>
      <c r="G89" s="40">
        <v>0</v>
      </c>
      <c r="H89" s="40">
        <v>91.055999999999997</v>
      </c>
      <c r="I89" s="40">
        <v>0</v>
      </c>
      <c r="J89" s="40">
        <v>0</v>
      </c>
      <c r="K89" s="40">
        <v>4.2240000000000002</v>
      </c>
      <c r="L89" s="42">
        <f t="shared" si="3"/>
        <v>371.43799999999999</v>
      </c>
      <c r="N89" s="56">
        <v>19.399999999999999</v>
      </c>
    </row>
    <row r="90" spans="1:14" x14ac:dyDescent="0.2">
      <c r="A90" s="4">
        <f t="shared" si="2"/>
        <v>3</v>
      </c>
      <c r="B90" s="35">
        <v>42085</v>
      </c>
      <c r="C90" s="39">
        <v>119.479</v>
      </c>
      <c r="D90" s="40">
        <v>0</v>
      </c>
      <c r="E90" s="40">
        <v>83.156000000000006</v>
      </c>
      <c r="F90" s="40">
        <v>58.475999999999999</v>
      </c>
      <c r="G90" s="40">
        <v>9.9000000000000005E-2</v>
      </c>
      <c r="H90" s="40">
        <v>52.371000000000002</v>
      </c>
      <c r="I90" s="40">
        <v>0</v>
      </c>
      <c r="J90" s="40">
        <v>0</v>
      </c>
      <c r="K90" s="40">
        <v>4.5407999999999999</v>
      </c>
      <c r="L90" s="42">
        <f t="shared" si="3"/>
        <v>318.12179999999995</v>
      </c>
      <c r="N90" s="56">
        <v>18.55</v>
      </c>
    </row>
    <row r="91" spans="1:14" x14ac:dyDescent="0.2">
      <c r="A91" s="4">
        <f t="shared" si="2"/>
        <v>3</v>
      </c>
      <c r="B91" s="35">
        <v>42086</v>
      </c>
      <c r="C91" s="39">
        <v>137.88399999999999</v>
      </c>
      <c r="D91" s="40">
        <v>0.92300000000000004</v>
      </c>
      <c r="E91" s="40">
        <v>101.7</v>
      </c>
      <c r="F91" s="40">
        <v>94.688999999999993</v>
      </c>
      <c r="G91" s="40">
        <v>11.9</v>
      </c>
      <c r="H91" s="40">
        <v>34.152000000000001</v>
      </c>
      <c r="I91" s="40">
        <v>0</v>
      </c>
      <c r="J91" s="40">
        <v>0</v>
      </c>
      <c r="K91" s="40">
        <v>4.2768000000000006</v>
      </c>
      <c r="L91" s="42">
        <f t="shared" si="3"/>
        <v>385.52479999999997</v>
      </c>
      <c r="N91" s="56">
        <v>21.15</v>
      </c>
    </row>
    <row r="92" spans="1:14" x14ac:dyDescent="0.2">
      <c r="A92" s="4">
        <f t="shared" si="2"/>
        <v>3</v>
      </c>
      <c r="B92" s="35">
        <v>42087</v>
      </c>
      <c r="C92" s="39">
        <v>138.94399999999999</v>
      </c>
      <c r="D92" s="40">
        <v>0</v>
      </c>
      <c r="E92" s="40">
        <v>110.11799999999999</v>
      </c>
      <c r="F92" s="40">
        <v>97.027000000000001</v>
      </c>
      <c r="G92" s="40">
        <v>16.626999999999999</v>
      </c>
      <c r="H92" s="40">
        <v>24.216999999999999</v>
      </c>
      <c r="I92" s="40">
        <v>0</v>
      </c>
      <c r="J92" s="40">
        <v>0</v>
      </c>
      <c r="K92" s="40">
        <v>5.4383999999999997</v>
      </c>
      <c r="L92" s="42">
        <f t="shared" si="3"/>
        <v>392.37139999999999</v>
      </c>
      <c r="N92" s="56">
        <v>20.7</v>
      </c>
    </row>
    <row r="93" spans="1:14" x14ac:dyDescent="0.2">
      <c r="A93" s="4">
        <f t="shared" si="2"/>
        <v>3</v>
      </c>
      <c r="B93" s="35">
        <v>42088</v>
      </c>
      <c r="C93" s="39">
        <v>137.59899999999999</v>
      </c>
      <c r="D93" s="40">
        <v>0</v>
      </c>
      <c r="E93" s="40">
        <v>97.876000000000005</v>
      </c>
      <c r="F93" s="40">
        <v>123.371</v>
      </c>
      <c r="G93" s="40">
        <v>5.6319999999999997</v>
      </c>
      <c r="H93" s="40">
        <v>20.67</v>
      </c>
      <c r="I93" s="40">
        <v>0</v>
      </c>
      <c r="J93" s="40">
        <v>0</v>
      </c>
      <c r="K93" s="40">
        <v>6.1248000000000005</v>
      </c>
      <c r="L93" s="42">
        <f t="shared" si="3"/>
        <v>391.27280000000002</v>
      </c>
      <c r="N93" s="56">
        <v>21.1</v>
      </c>
    </row>
    <row r="94" spans="1:14" x14ac:dyDescent="0.2">
      <c r="A94" s="4">
        <f t="shared" si="2"/>
        <v>3</v>
      </c>
      <c r="B94" s="35">
        <v>42089</v>
      </c>
      <c r="C94" s="39">
        <v>135.07</v>
      </c>
      <c r="D94" s="40">
        <v>2.8849999999999998</v>
      </c>
      <c r="E94" s="40">
        <v>98.245000000000005</v>
      </c>
      <c r="F94" s="40">
        <v>131.874</v>
      </c>
      <c r="G94" s="40">
        <v>3.64</v>
      </c>
      <c r="H94" s="40">
        <v>17.315999999999999</v>
      </c>
      <c r="I94" s="40">
        <v>0</v>
      </c>
      <c r="J94" s="40">
        <v>0</v>
      </c>
      <c r="K94" s="40">
        <v>5.3327999999999998</v>
      </c>
      <c r="L94" s="42">
        <f t="shared" si="3"/>
        <v>394.36279999999994</v>
      </c>
      <c r="N94" s="56">
        <v>21.05</v>
      </c>
    </row>
    <row r="95" spans="1:14" x14ac:dyDescent="0.2">
      <c r="A95" s="4">
        <f t="shared" si="2"/>
        <v>3</v>
      </c>
      <c r="B95" s="35">
        <v>42090</v>
      </c>
      <c r="C95" s="39">
        <v>99.197000000000003</v>
      </c>
      <c r="D95" s="40">
        <v>13.068</v>
      </c>
      <c r="E95" s="40">
        <v>123.17100000000001</v>
      </c>
      <c r="F95" s="40">
        <v>130.363</v>
      </c>
      <c r="G95" s="40">
        <v>11.379</v>
      </c>
      <c r="H95" s="40">
        <v>15.614000000000001</v>
      </c>
      <c r="I95" s="40">
        <v>0</v>
      </c>
      <c r="J95" s="40">
        <v>0</v>
      </c>
      <c r="K95" s="40">
        <v>2.7984</v>
      </c>
      <c r="L95" s="42">
        <f t="shared" si="3"/>
        <v>395.59039999999999</v>
      </c>
      <c r="N95" s="56">
        <v>20.55</v>
      </c>
    </row>
    <row r="96" spans="1:14" x14ac:dyDescent="0.2">
      <c r="A96" s="4">
        <f t="shared" si="2"/>
        <v>3</v>
      </c>
      <c r="B96" s="35">
        <v>42091</v>
      </c>
      <c r="C96" s="39">
        <v>80.858999999999995</v>
      </c>
      <c r="D96" s="40">
        <v>6.0289999999999999</v>
      </c>
      <c r="E96" s="40">
        <v>124.935</v>
      </c>
      <c r="F96" s="40">
        <v>118.791</v>
      </c>
      <c r="G96" s="40">
        <v>0.75600000000000001</v>
      </c>
      <c r="H96" s="40">
        <v>41.402999999999999</v>
      </c>
      <c r="I96" s="40">
        <v>0</v>
      </c>
      <c r="J96" s="40">
        <v>0</v>
      </c>
      <c r="K96" s="40">
        <v>3.1680000000000001</v>
      </c>
      <c r="L96" s="42">
        <f t="shared" si="3"/>
        <v>375.94099999999997</v>
      </c>
      <c r="N96" s="56">
        <v>19.8</v>
      </c>
    </row>
    <row r="97" spans="1:14" x14ac:dyDescent="0.2">
      <c r="A97" s="4">
        <f t="shared" si="2"/>
        <v>3</v>
      </c>
      <c r="B97" s="35">
        <v>42092</v>
      </c>
      <c r="C97" s="39">
        <v>57.441000000000003</v>
      </c>
      <c r="D97" s="40">
        <v>26.087</v>
      </c>
      <c r="E97" s="40">
        <v>116.19199999999999</v>
      </c>
      <c r="F97" s="40">
        <v>27.466000000000001</v>
      </c>
      <c r="G97" s="40">
        <v>1.093</v>
      </c>
      <c r="H97" s="40">
        <v>98.738</v>
      </c>
      <c r="I97" s="40">
        <v>0</v>
      </c>
      <c r="J97" s="40">
        <v>0</v>
      </c>
      <c r="K97" s="40">
        <v>2.9568000000000003</v>
      </c>
      <c r="L97" s="42">
        <f t="shared" si="3"/>
        <v>329.97379999999998</v>
      </c>
      <c r="N97" s="56">
        <v>19.3</v>
      </c>
    </row>
    <row r="98" spans="1:14" x14ac:dyDescent="0.2">
      <c r="A98" s="4">
        <f t="shared" si="2"/>
        <v>3</v>
      </c>
      <c r="B98" s="35">
        <v>42093</v>
      </c>
      <c r="C98" s="39">
        <v>86.111999999999995</v>
      </c>
      <c r="D98" s="40">
        <v>26.123000000000001</v>
      </c>
      <c r="E98" s="40">
        <v>114.23399999999999</v>
      </c>
      <c r="F98" s="40">
        <v>64.867999999999995</v>
      </c>
      <c r="G98" s="40">
        <v>0</v>
      </c>
      <c r="H98" s="40">
        <v>93.391999999999996</v>
      </c>
      <c r="I98" s="40">
        <v>0</v>
      </c>
      <c r="J98" s="40">
        <v>0</v>
      </c>
      <c r="K98" s="40">
        <v>3.6960000000014408</v>
      </c>
      <c r="L98" s="42">
        <f t="shared" si="3"/>
        <v>388.42500000000143</v>
      </c>
      <c r="N98" s="56">
        <v>20.9</v>
      </c>
    </row>
    <row r="99" spans="1:14" x14ac:dyDescent="0.2">
      <c r="A99" s="4">
        <f t="shared" si="2"/>
        <v>3</v>
      </c>
      <c r="B99" s="35">
        <v>42094</v>
      </c>
      <c r="C99" s="39">
        <v>113.267</v>
      </c>
      <c r="D99" s="40">
        <v>28.545999999999999</v>
      </c>
      <c r="E99" s="40">
        <v>88.71</v>
      </c>
      <c r="F99" s="40">
        <v>70.316999999999993</v>
      </c>
      <c r="G99" s="40">
        <v>0</v>
      </c>
      <c r="H99" s="40">
        <v>97.385999999999996</v>
      </c>
      <c r="I99" s="40">
        <v>0</v>
      </c>
      <c r="J99" s="40">
        <v>0</v>
      </c>
      <c r="K99" s="40">
        <v>4.7519999999980795</v>
      </c>
      <c r="L99" s="42">
        <f t="shared" si="3"/>
        <v>402.97799999999808</v>
      </c>
      <c r="N99" s="56">
        <v>20.85</v>
      </c>
    </row>
    <row r="100" spans="1:14" x14ac:dyDescent="0.2">
      <c r="A100" s="4">
        <f t="shared" si="2"/>
        <v>4</v>
      </c>
      <c r="B100" s="35">
        <v>42095</v>
      </c>
      <c r="C100" s="39">
        <v>77.78</v>
      </c>
      <c r="D100" s="40">
        <v>20.507999999999999</v>
      </c>
      <c r="E100" s="40">
        <v>114.687</v>
      </c>
      <c r="F100" s="40">
        <v>70.605999999999995</v>
      </c>
      <c r="G100" s="40">
        <v>0</v>
      </c>
      <c r="H100" s="40">
        <v>97.793999999999997</v>
      </c>
      <c r="I100" s="40">
        <v>0</v>
      </c>
      <c r="J100" s="40">
        <v>0</v>
      </c>
      <c r="K100" s="40">
        <v>24.129600000000863</v>
      </c>
      <c r="L100" s="42">
        <f t="shared" si="3"/>
        <v>405.50460000000089</v>
      </c>
      <c r="N100" s="56">
        <v>20.55</v>
      </c>
    </row>
    <row r="101" spans="1:14" x14ac:dyDescent="0.2">
      <c r="A101" s="4">
        <f t="shared" si="2"/>
        <v>4</v>
      </c>
      <c r="B101" s="35">
        <v>42096</v>
      </c>
      <c r="C101" s="39">
        <v>78.034999999999997</v>
      </c>
      <c r="D101" s="40">
        <v>29.302</v>
      </c>
      <c r="E101" s="40">
        <v>111.182</v>
      </c>
      <c r="F101" s="40">
        <v>59.134</v>
      </c>
      <c r="G101" s="40">
        <v>3.206</v>
      </c>
      <c r="H101" s="40">
        <v>97.647999999999996</v>
      </c>
      <c r="I101" s="40">
        <v>0</v>
      </c>
      <c r="J101" s="40">
        <v>0</v>
      </c>
      <c r="K101" s="40">
        <v>24.499199999999327</v>
      </c>
      <c r="L101" s="42">
        <f t="shared" si="3"/>
        <v>403.00619999999941</v>
      </c>
      <c r="N101" s="56">
        <v>19.649999999999999</v>
      </c>
    </row>
    <row r="102" spans="1:14" x14ac:dyDescent="0.2">
      <c r="A102" s="4">
        <f t="shared" si="2"/>
        <v>4</v>
      </c>
      <c r="B102" s="35">
        <v>42097</v>
      </c>
      <c r="C102" s="39">
        <v>37.503</v>
      </c>
      <c r="D102" s="40">
        <v>24.632000000000001</v>
      </c>
      <c r="E102" s="40">
        <v>114.02500000000001</v>
      </c>
      <c r="F102" s="40">
        <v>20.175000000000001</v>
      </c>
      <c r="G102" s="40">
        <v>0</v>
      </c>
      <c r="H102" s="40">
        <v>97.594999999999999</v>
      </c>
      <c r="I102" s="40">
        <v>0</v>
      </c>
      <c r="J102" s="40">
        <v>0</v>
      </c>
      <c r="K102" s="40">
        <v>24.710400000001538</v>
      </c>
      <c r="L102" s="42">
        <f t="shared" si="3"/>
        <v>318.64040000000159</v>
      </c>
      <c r="N102" s="56">
        <v>17.2</v>
      </c>
    </row>
    <row r="103" spans="1:14" x14ac:dyDescent="0.2">
      <c r="A103" s="4">
        <f t="shared" si="2"/>
        <v>4</v>
      </c>
      <c r="B103" s="35">
        <v>42098</v>
      </c>
      <c r="C103" s="39">
        <v>31.695</v>
      </c>
      <c r="D103" s="40">
        <v>11.097</v>
      </c>
      <c r="E103" s="40">
        <v>135.32300000000001</v>
      </c>
      <c r="F103" s="40">
        <v>13.137</v>
      </c>
      <c r="G103" s="40">
        <v>0</v>
      </c>
      <c r="H103" s="40">
        <v>89.024000000000001</v>
      </c>
      <c r="I103" s="40">
        <v>0</v>
      </c>
      <c r="J103" s="40">
        <v>0</v>
      </c>
      <c r="K103" s="40">
        <v>25.132799999998753</v>
      </c>
      <c r="L103" s="42">
        <f t="shared" si="3"/>
        <v>305.40879999999879</v>
      </c>
      <c r="N103" s="56">
        <v>17.600000000000001</v>
      </c>
    </row>
    <row r="104" spans="1:14" x14ac:dyDescent="0.2">
      <c r="A104" s="4">
        <f t="shared" si="2"/>
        <v>4</v>
      </c>
      <c r="B104" s="35">
        <v>42099</v>
      </c>
      <c r="C104" s="39">
        <v>40.499000000000002</v>
      </c>
      <c r="D104" s="40">
        <v>0</v>
      </c>
      <c r="E104" s="40">
        <v>153.34100000000001</v>
      </c>
      <c r="F104" s="40">
        <v>47.884</v>
      </c>
      <c r="G104" s="40">
        <v>0</v>
      </c>
      <c r="H104" s="40">
        <v>50.322000000000003</v>
      </c>
      <c r="I104" s="40">
        <v>0</v>
      </c>
      <c r="J104" s="40">
        <v>0</v>
      </c>
      <c r="K104" s="40">
        <v>24.288</v>
      </c>
      <c r="L104" s="42">
        <f t="shared" si="3"/>
        <v>316.334</v>
      </c>
      <c r="N104" s="56">
        <v>18.8</v>
      </c>
    </row>
    <row r="105" spans="1:14" x14ac:dyDescent="0.2">
      <c r="A105" s="4">
        <f t="shared" si="2"/>
        <v>4</v>
      </c>
      <c r="B105" s="35">
        <v>42100</v>
      </c>
      <c r="C105" s="39">
        <v>72.73</v>
      </c>
      <c r="D105" s="40">
        <v>0</v>
      </c>
      <c r="E105" s="40">
        <v>152.05600000000001</v>
      </c>
      <c r="F105" s="40">
        <v>103.992</v>
      </c>
      <c r="G105" s="40">
        <v>1.3979999999999999</v>
      </c>
      <c r="H105" s="40">
        <v>35.691000000000003</v>
      </c>
      <c r="I105" s="40">
        <v>0</v>
      </c>
      <c r="J105" s="40">
        <v>0.497</v>
      </c>
      <c r="K105" s="40">
        <v>18.3216</v>
      </c>
      <c r="L105" s="42">
        <f t="shared" si="3"/>
        <v>384.68560000000008</v>
      </c>
      <c r="N105" s="56">
        <v>20.8</v>
      </c>
    </row>
    <row r="106" spans="1:14" x14ac:dyDescent="0.2">
      <c r="A106" s="4">
        <f t="shared" si="2"/>
        <v>4</v>
      </c>
      <c r="B106" s="35">
        <v>42101</v>
      </c>
      <c r="C106" s="39">
        <v>60.113999999999997</v>
      </c>
      <c r="D106" s="40">
        <v>0</v>
      </c>
      <c r="E106" s="40">
        <v>161.018</v>
      </c>
      <c r="F106" s="40">
        <v>118.64100000000001</v>
      </c>
      <c r="G106" s="40">
        <v>1.4</v>
      </c>
      <c r="H106" s="40">
        <v>36.191000000000003</v>
      </c>
      <c r="I106" s="40">
        <v>0</v>
      </c>
      <c r="J106" s="40">
        <v>0</v>
      </c>
      <c r="K106" s="40">
        <v>22.915200000000002</v>
      </c>
      <c r="L106" s="42">
        <f t="shared" si="3"/>
        <v>400.27920000000006</v>
      </c>
      <c r="N106" s="56">
        <v>21.1</v>
      </c>
    </row>
    <row r="107" spans="1:14" x14ac:dyDescent="0.2">
      <c r="A107" s="4">
        <f t="shared" si="2"/>
        <v>4</v>
      </c>
      <c r="B107" s="35">
        <v>42102</v>
      </c>
      <c r="C107" s="39">
        <v>62.55</v>
      </c>
      <c r="D107" s="40">
        <v>5.4009999999999998</v>
      </c>
      <c r="E107" s="40">
        <v>158.303</v>
      </c>
      <c r="F107" s="40">
        <v>67.171000000000006</v>
      </c>
      <c r="G107" s="40">
        <v>0</v>
      </c>
      <c r="H107" s="40">
        <v>90.108000000000004</v>
      </c>
      <c r="I107" s="40">
        <v>0</v>
      </c>
      <c r="J107" s="40">
        <v>0</v>
      </c>
      <c r="K107" s="40">
        <v>17.529599999999999</v>
      </c>
      <c r="L107" s="42">
        <f t="shared" si="3"/>
        <v>401.06260000000003</v>
      </c>
      <c r="N107" s="56">
        <v>20.399999999999999</v>
      </c>
    </row>
    <row r="108" spans="1:14" x14ac:dyDescent="0.2">
      <c r="A108" s="4">
        <f t="shared" si="2"/>
        <v>4</v>
      </c>
      <c r="B108" s="35">
        <v>42103</v>
      </c>
      <c r="C108" s="39">
        <v>62.061</v>
      </c>
      <c r="D108" s="40">
        <v>17.760999999999999</v>
      </c>
      <c r="E108" s="40">
        <v>140.68</v>
      </c>
      <c r="F108" s="40">
        <v>51.468000000000004</v>
      </c>
      <c r="G108" s="40">
        <v>0</v>
      </c>
      <c r="H108" s="40">
        <v>98.405000000000001</v>
      </c>
      <c r="I108" s="40">
        <v>0</v>
      </c>
      <c r="J108" s="40">
        <v>0</v>
      </c>
      <c r="K108" s="40">
        <v>21.172799999999999</v>
      </c>
      <c r="L108" s="42">
        <f t="shared" si="3"/>
        <v>391.5478</v>
      </c>
      <c r="N108" s="56">
        <v>20.3</v>
      </c>
    </row>
    <row r="109" spans="1:14" x14ac:dyDescent="0.2">
      <c r="A109" s="4">
        <f t="shared" si="2"/>
        <v>4</v>
      </c>
      <c r="B109" s="35">
        <v>42104</v>
      </c>
      <c r="C109" s="39">
        <v>60.636000000000003</v>
      </c>
      <c r="D109" s="40">
        <v>12.115</v>
      </c>
      <c r="E109" s="40">
        <v>154.52600000000001</v>
      </c>
      <c r="F109" s="40">
        <v>63.862000000000002</v>
      </c>
      <c r="G109" s="40">
        <v>0</v>
      </c>
      <c r="H109" s="40">
        <v>85.745999999999995</v>
      </c>
      <c r="I109" s="40">
        <v>0.41499999999999998</v>
      </c>
      <c r="J109" s="40">
        <v>0</v>
      </c>
      <c r="K109" s="40">
        <v>12.8832</v>
      </c>
      <c r="L109" s="42">
        <f t="shared" si="3"/>
        <v>390.1832</v>
      </c>
      <c r="N109" s="56">
        <v>19.600000000000001</v>
      </c>
    </row>
    <row r="110" spans="1:14" x14ac:dyDescent="0.2">
      <c r="A110" s="4">
        <f t="shared" si="2"/>
        <v>4</v>
      </c>
      <c r="B110" s="35">
        <v>42105</v>
      </c>
      <c r="C110" s="39">
        <v>68.042000000000002</v>
      </c>
      <c r="D110" s="40">
        <v>0</v>
      </c>
      <c r="E110" s="40">
        <v>146.90600000000001</v>
      </c>
      <c r="F110" s="40">
        <v>97.543000000000006</v>
      </c>
      <c r="G110" s="40">
        <v>3.06</v>
      </c>
      <c r="H110" s="40">
        <v>45.761000000000003</v>
      </c>
      <c r="I110" s="40">
        <v>0</v>
      </c>
      <c r="J110" s="40">
        <v>0</v>
      </c>
      <c r="K110" s="40">
        <v>9.9792000000017289</v>
      </c>
      <c r="L110" s="42">
        <f t="shared" si="3"/>
        <v>371.29120000000177</v>
      </c>
      <c r="N110" s="56">
        <v>19.8</v>
      </c>
    </row>
    <row r="111" spans="1:14" x14ac:dyDescent="0.2">
      <c r="A111" s="4">
        <f t="shared" si="2"/>
        <v>4</v>
      </c>
      <c r="B111" s="35">
        <v>42106</v>
      </c>
      <c r="C111" s="39">
        <v>68.430000000000007</v>
      </c>
      <c r="D111" s="40">
        <v>6.2590000000000003</v>
      </c>
      <c r="E111" s="40">
        <v>133.148</v>
      </c>
      <c r="F111" s="40">
        <v>24.702000000000002</v>
      </c>
      <c r="G111" s="40">
        <v>0.61799999999999999</v>
      </c>
      <c r="H111" s="40">
        <v>88.561999999999998</v>
      </c>
      <c r="I111" s="40">
        <v>0</v>
      </c>
      <c r="J111" s="40">
        <v>0</v>
      </c>
      <c r="K111" s="40">
        <v>3.5903999999991356</v>
      </c>
      <c r="L111" s="42">
        <f t="shared" si="3"/>
        <v>325.30939999999913</v>
      </c>
      <c r="N111" s="56">
        <v>19.05</v>
      </c>
    </row>
    <row r="112" spans="1:14" x14ac:dyDescent="0.2">
      <c r="A112" s="4">
        <f t="shared" si="2"/>
        <v>4</v>
      </c>
      <c r="B112" s="35">
        <v>42107</v>
      </c>
      <c r="C112" s="39">
        <v>71.477999999999994</v>
      </c>
      <c r="D112" s="40">
        <v>6.0430000000000001</v>
      </c>
      <c r="E112" s="40">
        <v>155.59100000000001</v>
      </c>
      <c r="F112" s="40">
        <v>60.579000000000001</v>
      </c>
      <c r="G112" s="40">
        <v>0</v>
      </c>
      <c r="H112" s="40">
        <v>98.375</v>
      </c>
      <c r="I112" s="40">
        <v>0</v>
      </c>
      <c r="J112" s="40">
        <v>0</v>
      </c>
      <c r="K112" s="40">
        <v>18.374400000000097</v>
      </c>
      <c r="L112" s="42">
        <f t="shared" si="3"/>
        <v>410.44040000000012</v>
      </c>
      <c r="N112" s="56">
        <v>21.5</v>
      </c>
    </row>
    <row r="113" spans="1:14" x14ac:dyDescent="0.2">
      <c r="A113" s="4">
        <f t="shared" si="2"/>
        <v>4</v>
      </c>
      <c r="B113" s="35">
        <v>42108</v>
      </c>
      <c r="C113" s="39">
        <v>59.384999999999998</v>
      </c>
      <c r="D113" s="40">
        <v>0</v>
      </c>
      <c r="E113" s="40">
        <v>163.62899999999999</v>
      </c>
      <c r="F113" s="40">
        <v>66.628</v>
      </c>
      <c r="G113" s="40">
        <v>0</v>
      </c>
      <c r="H113" s="40">
        <v>98.944999999999993</v>
      </c>
      <c r="I113" s="40">
        <v>0</v>
      </c>
      <c r="J113" s="40">
        <v>0</v>
      </c>
      <c r="K113" s="40">
        <v>19.00799999999952</v>
      </c>
      <c r="L113" s="42">
        <f t="shared" si="3"/>
        <v>407.59499999999952</v>
      </c>
      <c r="N113" s="56">
        <v>20.9</v>
      </c>
    </row>
    <row r="114" spans="1:14" x14ac:dyDescent="0.2">
      <c r="A114" s="4">
        <f t="shared" si="2"/>
        <v>4</v>
      </c>
      <c r="B114" s="35">
        <v>42109</v>
      </c>
      <c r="C114" s="39">
        <v>56.884999999999998</v>
      </c>
      <c r="D114" s="40">
        <v>0</v>
      </c>
      <c r="E114" s="40">
        <v>168.07</v>
      </c>
      <c r="F114" s="40">
        <v>73.153999999999996</v>
      </c>
      <c r="G114" s="40">
        <v>0</v>
      </c>
      <c r="H114" s="40">
        <v>86.293999999999997</v>
      </c>
      <c r="I114" s="40">
        <v>0</v>
      </c>
      <c r="J114" s="40">
        <v>0</v>
      </c>
      <c r="K114" s="40">
        <v>25.238400000001057</v>
      </c>
      <c r="L114" s="42">
        <f t="shared" si="3"/>
        <v>409.641400000001</v>
      </c>
      <c r="N114" s="56">
        <v>21.25</v>
      </c>
    </row>
    <row r="115" spans="1:14" x14ac:dyDescent="0.2">
      <c r="A115" s="4">
        <f t="shared" si="2"/>
        <v>4</v>
      </c>
      <c r="B115" s="35">
        <v>42110</v>
      </c>
      <c r="C115" s="39">
        <v>67.116</v>
      </c>
      <c r="D115" s="40">
        <v>6.3780000000000001</v>
      </c>
      <c r="E115" s="40">
        <v>166.52</v>
      </c>
      <c r="F115" s="40">
        <v>94.727999999999994</v>
      </c>
      <c r="G115" s="40">
        <v>0</v>
      </c>
      <c r="H115" s="40">
        <v>51.259</v>
      </c>
      <c r="I115" s="40">
        <v>0</v>
      </c>
      <c r="J115" s="40">
        <v>0</v>
      </c>
      <c r="K115" s="40">
        <v>18.902399999999616</v>
      </c>
      <c r="L115" s="42">
        <f t="shared" si="3"/>
        <v>404.90339999999964</v>
      </c>
      <c r="N115" s="56">
        <v>21.45</v>
      </c>
    </row>
    <row r="116" spans="1:14" x14ac:dyDescent="0.2">
      <c r="A116" s="4">
        <f t="shared" si="2"/>
        <v>4</v>
      </c>
      <c r="B116" s="35">
        <v>42111</v>
      </c>
      <c r="C116" s="39">
        <v>63.051000000000002</v>
      </c>
      <c r="D116" s="40">
        <v>12.833</v>
      </c>
      <c r="E116" s="40">
        <v>156.39699999999999</v>
      </c>
      <c r="F116" s="40">
        <v>100.691</v>
      </c>
      <c r="G116" s="40">
        <v>0</v>
      </c>
      <c r="H116" s="40">
        <v>66.599000000000004</v>
      </c>
      <c r="I116" s="40">
        <v>0</v>
      </c>
      <c r="J116" s="40">
        <v>0</v>
      </c>
      <c r="K116" s="40">
        <v>16.895999999999038</v>
      </c>
      <c r="L116" s="42">
        <f t="shared" si="3"/>
        <v>416.46699999999902</v>
      </c>
      <c r="N116" s="56">
        <v>21.4</v>
      </c>
    </row>
    <row r="117" spans="1:14" x14ac:dyDescent="0.2">
      <c r="A117" s="4">
        <f t="shared" si="2"/>
        <v>4</v>
      </c>
      <c r="B117" s="35">
        <v>42112</v>
      </c>
      <c r="C117" s="39">
        <v>45.101999999999997</v>
      </c>
      <c r="D117" s="40">
        <v>3.6840000000000002</v>
      </c>
      <c r="E117" s="40">
        <v>163.26599999999999</v>
      </c>
      <c r="F117" s="40">
        <v>49.921999999999997</v>
      </c>
      <c r="G117" s="40">
        <v>0</v>
      </c>
      <c r="H117" s="40">
        <v>101.44</v>
      </c>
      <c r="I117" s="40">
        <v>0</v>
      </c>
      <c r="J117" s="40">
        <v>0</v>
      </c>
      <c r="K117" s="40">
        <v>24.816000000001441</v>
      </c>
      <c r="L117" s="42">
        <f t="shared" si="3"/>
        <v>388.23000000000144</v>
      </c>
      <c r="N117" s="56">
        <v>20.149999999999999</v>
      </c>
    </row>
    <row r="118" spans="1:14" x14ac:dyDescent="0.2">
      <c r="A118" s="4">
        <f t="shared" si="2"/>
        <v>4</v>
      </c>
      <c r="B118" s="35">
        <v>42113</v>
      </c>
      <c r="C118" s="39">
        <v>21.858000000000001</v>
      </c>
      <c r="D118" s="40">
        <v>28.256</v>
      </c>
      <c r="E118" s="40">
        <v>150.898</v>
      </c>
      <c r="F118" s="40">
        <v>25.948</v>
      </c>
      <c r="G118" s="40">
        <v>0</v>
      </c>
      <c r="H118" s="40">
        <v>101.66200000000001</v>
      </c>
      <c r="I118" s="40">
        <v>0</v>
      </c>
      <c r="J118" s="40">
        <v>0</v>
      </c>
      <c r="K118" s="40">
        <v>13.72799999999952</v>
      </c>
      <c r="L118" s="42">
        <f t="shared" si="3"/>
        <v>342.34999999999951</v>
      </c>
      <c r="N118" s="56">
        <v>19.25</v>
      </c>
    </row>
    <row r="119" spans="1:14" x14ac:dyDescent="0.2">
      <c r="A119" s="4">
        <f t="shared" si="2"/>
        <v>4</v>
      </c>
      <c r="B119" s="35">
        <v>42114</v>
      </c>
      <c r="C119" s="39">
        <v>62.125999999999998</v>
      </c>
      <c r="D119" s="40">
        <v>30.66</v>
      </c>
      <c r="E119" s="40">
        <v>129</v>
      </c>
      <c r="F119" s="40">
        <v>48.753999999999998</v>
      </c>
      <c r="G119" s="40">
        <v>0</v>
      </c>
      <c r="H119" s="40">
        <v>100.929</v>
      </c>
      <c r="I119" s="40">
        <v>0</v>
      </c>
      <c r="J119" s="40">
        <v>0</v>
      </c>
      <c r="K119" s="40">
        <v>24.288</v>
      </c>
      <c r="L119" s="42">
        <f t="shared" si="3"/>
        <v>395.75700000000006</v>
      </c>
      <c r="N119" s="56">
        <v>20.55</v>
      </c>
    </row>
    <row r="120" spans="1:14" x14ac:dyDescent="0.2">
      <c r="A120" s="4">
        <f t="shared" si="2"/>
        <v>4</v>
      </c>
      <c r="B120" s="35">
        <v>42115</v>
      </c>
      <c r="C120" s="39">
        <v>65.242999999999995</v>
      </c>
      <c r="D120" s="40">
        <v>26.521999999999998</v>
      </c>
      <c r="E120" s="40">
        <v>131.31200000000001</v>
      </c>
      <c r="F120" s="40">
        <v>71.268000000000001</v>
      </c>
      <c r="G120" s="40">
        <v>0</v>
      </c>
      <c r="H120" s="40">
        <v>80.694000000000003</v>
      </c>
      <c r="I120" s="40">
        <v>0</v>
      </c>
      <c r="J120" s="40">
        <v>0</v>
      </c>
      <c r="K120" s="40">
        <v>24.921599999999998</v>
      </c>
      <c r="L120" s="42">
        <f t="shared" si="3"/>
        <v>399.96060000000006</v>
      </c>
      <c r="N120" s="56">
        <v>21.25</v>
      </c>
    </row>
    <row r="121" spans="1:14" x14ac:dyDescent="0.2">
      <c r="A121" s="4">
        <f t="shared" si="2"/>
        <v>4</v>
      </c>
      <c r="B121" s="35">
        <v>42116</v>
      </c>
      <c r="C121" s="39">
        <v>65.968000000000004</v>
      </c>
      <c r="D121" s="40">
        <v>30.870999999999999</v>
      </c>
      <c r="E121" s="40">
        <v>143.49799999999999</v>
      </c>
      <c r="F121" s="40">
        <v>100.995</v>
      </c>
      <c r="G121" s="40">
        <v>0</v>
      </c>
      <c r="H121" s="40">
        <v>63.162999999999997</v>
      </c>
      <c r="I121" s="40">
        <v>0</v>
      </c>
      <c r="J121" s="40">
        <v>0</v>
      </c>
      <c r="K121" s="40">
        <v>6.9168000000000003</v>
      </c>
      <c r="L121" s="42">
        <f t="shared" si="3"/>
        <v>411.41180000000003</v>
      </c>
      <c r="N121" s="56">
        <v>21.8</v>
      </c>
    </row>
    <row r="122" spans="1:14" x14ac:dyDescent="0.2">
      <c r="A122" s="4">
        <f t="shared" si="2"/>
        <v>4</v>
      </c>
      <c r="B122" s="35">
        <v>42117</v>
      </c>
      <c r="C122" s="39">
        <v>48.457000000000001</v>
      </c>
      <c r="D122" s="40">
        <v>31.786999999999999</v>
      </c>
      <c r="E122" s="40">
        <v>150.48400000000001</v>
      </c>
      <c r="F122" s="40">
        <v>104.502</v>
      </c>
      <c r="G122" s="40">
        <v>0</v>
      </c>
      <c r="H122" s="40">
        <v>72.355000000000004</v>
      </c>
      <c r="I122" s="40">
        <v>0</v>
      </c>
      <c r="J122" s="40">
        <v>0</v>
      </c>
      <c r="K122" s="40">
        <v>6.9696000000000007</v>
      </c>
      <c r="L122" s="42">
        <f t="shared" si="3"/>
        <v>414.55460000000005</v>
      </c>
      <c r="N122" s="56">
        <v>21.4</v>
      </c>
    </row>
    <row r="123" spans="1:14" x14ac:dyDescent="0.2">
      <c r="A123" s="4">
        <f t="shared" si="2"/>
        <v>4</v>
      </c>
      <c r="B123" s="35">
        <v>42118</v>
      </c>
      <c r="C123" s="39">
        <v>40.079000000000001</v>
      </c>
      <c r="D123" s="40">
        <v>24.472999999999999</v>
      </c>
      <c r="E123" s="40">
        <v>161.191</v>
      </c>
      <c r="F123" s="40">
        <v>72.474000000000004</v>
      </c>
      <c r="G123" s="40">
        <v>0</v>
      </c>
      <c r="H123" s="40">
        <v>98.658000000000001</v>
      </c>
      <c r="I123" s="40">
        <v>0</v>
      </c>
      <c r="J123" s="40">
        <v>0</v>
      </c>
      <c r="K123" s="40">
        <v>11.087999999999999</v>
      </c>
      <c r="L123" s="42">
        <f t="shared" si="3"/>
        <v>407.96300000000002</v>
      </c>
      <c r="N123" s="56">
        <v>20.6</v>
      </c>
    </row>
    <row r="124" spans="1:14" x14ac:dyDescent="0.2">
      <c r="A124" s="4">
        <f t="shared" si="2"/>
        <v>4</v>
      </c>
      <c r="B124" s="35">
        <v>42119</v>
      </c>
      <c r="C124" s="39">
        <v>31.408999999999999</v>
      </c>
      <c r="D124" s="40">
        <v>26.120999999999999</v>
      </c>
      <c r="E124" s="40">
        <v>151.28899999999999</v>
      </c>
      <c r="F124" s="40">
        <v>54.161999999999999</v>
      </c>
      <c r="G124" s="40">
        <v>0</v>
      </c>
      <c r="H124" s="40">
        <v>100.128</v>
      </c>
      <c r="I124" s="40">
        <v>0</v>
      </c>
      <c r="J124" s="40">
        <v>0</v>
      </c>
      <c r="K124" s="40">
        <v>13.147199999998847</v>
      </c>
      <c r="L124" s="42">
        <f t="shared" si="3"/>
        <v>376.25619999999884</v>
      </c>
      <c r="N124" s="56">
        <v>19.75</v>
      </c>
    </row>
    <row r="125" spans="1:14" x14ac:dyDescent="0.2">
      <c r="A125" s="4">
        <f t="shared" si="2"/>
        <v>4</v>
      </c>
      <c r="B125" s="35">
        <v>42120</v>
      </c>
      <c r="C125" s="39">
        <v>39.808</v>
      </c>
      <c r="D125" s="40">
        <v>0.89700000000000002</v>
      </c>
      <c r="E125" s="40">
        <v>158.71600000000001</v>
      </c>
      <c r="F125" s="40">
        <v>17.376999999999999</v>
      </c>
      <c r="G125" s="40">
        <v>0</v>
      </c>
      <c r="H125" s="40">
        <v>98.39</v>
      </c>
      <c r="I125" s="40">
        <v>0</v>
      </c>
      <c r="J125" s="40">
        <v>0</v>
      </c>
      <c r="K125" s="40">
        <v>15.84</v>
      </c>
      <c r="L125" s="42">
        <f t="shared" si="3"/>
        <v>331.02799999999996</v>
      </c>
      <c r="N125" s="56">
        <v>19.399999999999999</v>
      </c>
    </row>
    <row r="126" spans="1:14" x14ac:dyDescent="0.2">
      <c r="A126" s="4">
        <f t="shared" si="2"/>
        <v>4</v>
      </c>
      <c r="B126" s="35">
        <v>42121</v>
      </c>
      <c r="C126" s="39">
        <v>72.566000000000003</v>
      </c>
      <c r="D126" s="40">
        <v>0</v>
      </c>
      <c r="E126" s="40">
        <v>162.65899999999999</v>
      </c>
      <c r="F126" s="40">
        <v>98.805000000000007</v>
      </c>
      <c r="G126" s="40">
        <v>0</v>
      </c>
      <c r="H126" s="40">
        <v>65.918000000000006</v>
      </c>
      <c r="I126" s="40">
        <v>0</v>
      </c>
      <c r="J126" s="40">
        <v>0</v>
      </c>
      <c r="K126" s="40">
        <v>9.4511999999998082</v>
      </c>
      <c r="L126" s="42">
        <f t="shared" si="3"/>
        <v>409.39919999999978</v>
      </c>
      <c r="N126" s="56">
        <v>21.65</v>
      </c>
    </row>
    <row r="127" spans="1:14" x14ac:dyDescent="0.2">
      <c r="A127" s="4">
        <f t="shared" si="2"/>
        <v>4</v>
      </c>
      <c r="B127" s="35">
        <v>42122</v>
      </c>
      <c r="C127" s="39">
        <v>70.381</v>
      </c>
      <c r="D127" s="40">
        <v>11.242000000000001</v>
      </c>
      <c r="E127" s="40">
        <v>152.62700000000001</v>
      </c>
      <c r="F127" s="40">
        <v>79.340999999999994</v>
      </c>
      <c r="G127" s="40">
        <v>0</v>
      </c>
      <c r="H127" s="40">
        <v>89.936000000000007</v>
      </c>
      <c r="I127" s="40">
        <v>0</v>
      </c>
      <c r="J127" s="40">
        <v>0</v>
      </c>
      <c r="K127" s="40">
        <v>2.9040000000009605</v>
      </c>
      <c r="L127" s="42">
        <f t="shared" si="3"/>
        <v>406.43100000000101</v>
      </c>
      <c r="N127" s="56">
        <v>21.3</v>
      </c>
    </row>
    <row r="128" spans="1:14" x14ac:dyDescent="0.2">
      <c r="A128" s="4">
        <f t="shared" si="2"/>
        <v>4</v>
      </c>
      <c r="B128" s="35">
        <v>42123</v>
      </c>
      <c r="C128" s="39">
        <v>88.644999999999996</v>
      </c>
      <c r="D128" s="40">
        <v>4.0469999999999997</v>
      </c>
      <c r="E128" s="40">
        <v>150.351</v>
      </c>
      <c r="F128" s="40">
        <v>102.86499999999999</v>
      </c>
      <c r="G128" s="40">
        <v>1.7</v>
      </c>
      <c r="H128" s="40">
        <v>57.582000000000001</v>
      </c>
      <c r="I128" s="40">
        <v>0</v>
      </c>
      <c r="J128" s="40">
        <v>0</v>
      </c>
      <c r="K128" s="40">
        <v>3.4847999999992316</v>
      </c>
      <c r="L128" s="42">
        <f t="shared" si="3"/>
        <v>408.67479999999921</v>
      </c>
      <c r="N128" s="56">
        <v>21</v>
      </c>
    </row>
    <row r="129" spans="1:14" x14ac:dyDescent="0.2">
      <c r="A129" s="4">
        <f t="shared" si="2"/>
        <v>4</v>
      </c>
      <c r="B129" s="35">
        <v>42124</v>
      </c>
      <c r="C129" s="39">
        <v>79.058999999999997</v>
      </c>
      <c r="D129" s="40">
        <v>17.613</v>
      </c>
      <c r="E129" s="40">
        <v>143.905</v>
      </c>
      <c r="F129" s="40">
        <v>109.44499999999999</v>
      </c>
      <c r="G129" s="40">
        <v>0</v>
      </c>
      <c r="H129" s="40">
        <v>49.622</v>
      </c>
      <c r="I129" s="40">
        <v>0</v>
      </c>
      <c r="J129" s="40">
        <v>0</v>
      </c>
      <c r="K129" s="40">
        <v>3.5903999999991356</v>
      </c>
      <c r="L129" s="42">
        <f t="shared" si="3"/>
        <v>403.23439999999914</v>
      </c>
      <c r="N129" s="56">
        <v>20.25</v>
      </c>
    </row>
    <row r="130" spans="1:14" x14ac:dyDescent="0.2">
      <c r="A130" s="4">
        <f t="shared" si="2"/>
        <v>5</v>
      </c>
      <c r="B130" s="35">
        <v>42125</v>
      </c>
      <c r="C130" s="39">
        <v>43.445</v>
      </c>
      <c r="D130" s="40">
        <v>7.9480000000000004</v>
      </c>
      <c r="E130" s="40">
        <v>141.916</v>
      </c>
      <c r="F130" s="40">
        <v>34.924999999999997</v>
      </c>
      <c r="G130" s="40">
        <v>0</v>
      </c>
      <c r="H130" s="40">
        <v>87.921999999999997</v>
      </c>
      <c r="I130" s="40">
        <v>0</v>
      </c>
      <c r="J130" s="40">
        <v>0</v>
      </c>
      <c r="K130" s="40">
        <v>10.243200000000288</v>
      </c>
      <c r="L130" s="42">
        <f t="shared" si="3"/>
        <v>326.39920000000023</v>
      </c>
      <c r="N130" s="56">
        <v>17.149999999999999</v>
      </c>
    </row>
    <row r="131" spans="1:14" x14ac:dyDescent="0.2">
      <c r="A131" s="4">
        <f t="shared" si="2"/>
        <v>5</v>
      </c>
      <c r="B131" s="35">
        <v>42126</v>
      </c>
      <c r="C131" s="39">
        <v>52.67</v>
      </c>
      <c r="D131" s="40">
        <v>19.832000000000001</v>
      </c>
      <c r="E131" s="40">
        <v>143.821</v>
      </c>
      <c r="F131" s="40">
        <v>38.762</v>
      </c>
      <c r="G131" s="40">
        <v>0</v>
      </c>
      <c r="H131" s="40">
        <v>90.442999999999998</v>
      </c>
      <c r="I131" s="40">
        <v>0</v>
      </c>
      <c r="J131" s="40">
        <v>0</v>
      </c>
      <c r="K131" s="40">
        <v>6.2304000000015369</v>
      </c>
      <c r="L131" s="42">
        <f t="shared" si="3"/>
        <v>351.75840000000153</v>
      </c>
      <c r="N131" s="56">
        <v>18.75</v>
      </c>
    </row>
    <row r="132" spans="1:14" x14ac:dyDescent="0.2">
      <c r="A132" s="4">
        <f t="shared" si="2"/>
        <v>5</v>
      </c>
      <c r="B132" s="35">
        <v>42127</v>
      </c>
      <c r="C132" s="39">
        <v>45.752000000000002</v>
      </c>
      <c r="D132" s="40">
        <v>31.405999999999999</v>
      </c>
      <c r="E132" s="40">
        <v>132.79</v>
      </c>
      <c r="F132" s="40">
        <v>39.78</v>
      </c>
      <c r="G132" s="40">
        <v>0</v>
      </c>
      <c r="H132" s="40">
        <v>81.265000000000001</v>
      </c>
      <c r="I132" s="40">
        <v>0</v>
      </c>
      <c r="J132" s="40">
        <v>0</v>
      </c>
      <c r="K132" s="40">
        <v>8.3951999999983666</v>
      </c>
      <c r="L132" s="42">
        <f t="shared" si="3"/>
        <v>339.38819999999833</v>
      </c>
      <c r="N132" s="56">
        <v>18.100000000000001</v>
      </c>
    </row>
    <row r="133" spans="1:14" x14ac:dyDescent="0.2">
      <c r="A133" s="4">
        <f t="shared" si="2"/>
        <v>5</v>
      </c>
      <c r="B133" s="35">
        <v>42128</v>
      </c>
      <c r="C133" s="39">
        <v>66.974000000000004</v>
      </c>
      <c r="D133" s="40">
        <v>25.16</v>
      </c>
      <c r="E133" s="40">
        <v>135.72300000000001</v>
      </c>
      <c r="F133" s="40">
        <v>53.281999999999996</v>
      </c>
      <c r="G133" s="40">
        <v>2.4609999999999999</v>
      </c>
      <c r="H133" s="40">
        <v>100.542</v>
      </c>
      <c r="I133" s="40">
        <v>0</v>
      </c>
      <c r="J133" s="40">
        <v>0</v>
      </c>
      <c r="K133" s="40">
        <v>7.4448000000016323</v>
      </c>
      <c r="L133" s="42">
        <f t="shared" si="3"/>
        <v>391.58680000000169</v>
      </c>
      <c r="N133" s="56">
        <v>19.5</v>
      </c>
    </row>
    <row r="134" spans="1:14" x14ac:dyDescent="0.2">
      <c r="A134" s="4">
        <f t="shared" si="2"/>
        <v>5</v>
      </c>
      <c r="B134" s="35">
        <v>42129</v>
      </c>
      <c r="C134" s="39">
        <v>83.872</v>
      </c>
      <c r="D134" s="40">
        <v>2.3809999999999998</v>
      </c>
      <c r="E134" s="40">
        <v>157.20599999999999</v>
      </c>
      <c r="F134" s="40">
        <v>46.686999999999998</v>
      </c>
      <c r="G134" s="40">
        <v>0</v>
      </c>
      <c r="H134" s="40">
        <v>100.893</v>
      </c>
      <c r="I134" s="40">
        <v>0</v>
      </c>
      <c r="J134" s="40">
        <v>0</v>
      </c>
      <c r="K134" s="40">
        <v>8.8176000000003842</v>
      </c>
      <c r="L134" s="42">
        <f t="shared" si="3"/>
        <v>399.85660000000036</v>
      </c>
      <c r="N134" s="56">
        <v>19.8</v>
      </c>
    </row>
    <row r="135" spans="1:14" x14ac:dyDescent="0.2">
      <c r="A135" s="4">
        <f t="shared" si="2"/>
        <v>5</v>
      </c>
      <c r="B135" s="35">
        <v>42130</v>
      </c>
      <c r="C135" s="39">
        <v>101.43899999999999</v>
      </c>
      <c r="D135" s="40">
        <v>0</v>
      </c>
      <c r="E135" s="40">
        <v>154.047</v>
      </c>
      <c r="F135" s="40">
        <v>56.844999999999999</v>
      </c>
      <c r="G135" s="40">
        <v>0</v>
      </c>
      <c r="H135" s="40">
        <v>97.046999999999997</v>
      </c>
      <c r="I135" s="40">
        <v>0</v>
      </c>
      <c r="J135" s="40">
        <v>0</v>
      </c>
      <c r="K135" s="40">
        <v>13.252799999998752</v>
      </c>
      <c r="L135" s="42">
        <f t="shared" si="3"/>
        <v>422.63079999999877</v>
      </c>
      <c r="N135" s="56">
        <v>20.55</v>
      </c>
    </row>
    <row r="136" spans="1:14" x14ac:dyDescent="0.2">
      <c r="A136" s="4">
        <f t="shared" si="2"/>
        <v>5</v>
      </c>
      <c r="B136" s="35">
        <v>42131</v>
      </c>
      <c r="C136" s="39">
        <v>131.91499999999999</v>
      </c>
      <c r="D136" s="40">
        <v>7.8419999999999996</v>
      </c>
      <c r="E136" s="40">
        <v>123.626</v>
      </c>
      <c r="F136" s="40">
        <v>90.215000000000003</v>
      </c>
      <c r="G136" s="40">
        <v>0.17199999999999999</v>
      </c>
      <c r="H136" s="40">
        <v>62.917999999999999</v>
      </c>
      <c r="I136" s="40">
        <v>0</v>
      </c>
      <c r="J136" s="40">
        <v>0</v>
      </c>
      <c r="K136" s="40">
        <v>7.9728000000011523</v>
      </c>
      <c r="L136" s="42">
        <f t="shared" si="3"/>
        <v>424.66080000000125</v>
      </c>
      <c r="N136" s="56">
        <v>21.5</v>
      </c>
    </row>
    <row r="137" spans="1:14" x14ac:dyDescent="0.2">
      <c r="A137" s="4">
        <f t="shared" si="2"/>
        <v>5</v>
      </c>
      <c r="B137" s="35">
        <v>42132</v>
      </c>
      <c r="C137" s="39">
        <v>136.28100000000001</v>
      </c>
      <c r="D137" s="40">
        <v>23.759</v>
      </c>
      <c r="E137" s="40">
        <v>117.39700000000001</v>
      </c>
      <c r="F137" s="40">
        <v>104.078</v>
      </c>
      <c r="G137" s="40">
        <v>5.0999999999999996</v>
      </c>
      <c r="H137" s="40">
        <v>44.045000000000002</v>
      </c>
      <c r="I137" s="40">
        <v>0</v>
      </c>
      <c r="J137" s="40">
        <v>1.6859999999999999</v>
      </c>
      <c r="K137" s="40">
        <v>2.2703999999991358</v>
      </c>
      <c r="L137" s="42">
        <f t="shared" si="3"/>
        <v>434.61639999999915</v>
      </c>
      <c r="N137" s="56">
        <v>20.3</v>
      </c>
    </row>
    <row r="138" spans="1:14" x14ac:dyDescent="0.2">
      <c r="A138" s="4">
        <f t="shared" ref="A138:A201" si="4">+IF(ISBLANK($B138),"",MONTH($B138))</f>
        <v>5</v>
      </c>
      <c r="B138" s="35">
        <v>42133</v>
      </c>
      <c r="C138" s="39">
        <v>133.42599999999999</v>
      </c>
      <c r="D138" s="40">
        <v>25.475999999999999</v>
      </c>
      <c r="E138" s="40">
        <v>89.206000000000003</v>
      </c>
      <c r="F138" s="40">
        <v>69.697000000000003</v>
      </c>
      <c r="G138" s="40">
        <v>0</v>
      </c>
      <c r="H138" s="40">
        <v>92.504999999999995</v>
      </c>
      <c r="I138" s="40">
        <v>0</v>
      </c>
      <c r="J138" s="40">
        <v>0</v>
      </c>
      <c r="K138" s="40">
        <v>2.4288000000001921</v>
      </c>
      <c r="L138" s="42">
        <f t="shared" ref="L138:L201" si="5">+SUM(C138:K138)</f>
        <v>412.7388000000002</v>
      </c>
      <c r="N138" s="56">
        <v>19</v>
      </c>
    </row>
    <row r="139" spans="1:14" x14ac:dyDescent="0.2">
      <c r="A139" s="4">
        <f t="shared" si="4"/>
        <v>5</v>
      </c>
      <c r="B139" s="35">
        <v>42134</v>
      </c>
      <c r="C139" s="39">
        <v>117.414</v>
      </c>
      <c r="D139" s="40">
        <v>0</v>
      </c>
      <c r="E139" s="40">
        <v>82.337000000000003</v>
      </c>
      <c r="F139" s="40">
        <v>27.629000000000001</v>
      </c>
      <c r="G139" s="40">
        <v>0.28399999999999997</v>
      </c>
      <c r="H139" s="40">
        <v>101.319</v>
      </c>
      <c r="I139" s="40">
        <v>0</v>
      </c>
      <c r="J139" s="40">
        <v>0</v>
      </c>
      <c r="K139" s="40">
        <v>7.0223999999996156</v>
      </c>
      <c r="L139" s="42">
        <f t="shared" si="5"/>
        <v>336.00539999999961</v>
      </c>
      <c r="N139" s="56">
        <v>18.55</v>
      </c>
    </row>
    <row r="140" spans="1:14" x14ac:dyDescent="0.2">
      <c r="A140" s="4">
        <f t="shared" si="4"/>
        <v>5</v>
      </c>
      <c r="B140" s="35">
        <v>42135</v>
      </c>
      <c r="C140" s="39">
        <v>123.628</v>
      </c>
      <c r="D140" s="40">
        <v>0</v>
      </c>
      <c r="E140" s="40">
        <v>130.327</v>
      </c>
      <c r="F140" s="40">
        <v>35.174999999999997</v>
      </c>
      <c r="G140" s="40">
        <v>4.4480000000000004</v>
      </c>
      <c r="H140" s="40">
        <v>101.642</v>
      </c>
      <c r="I140" s="40">
        <v>0</v>
      </c>
      <c r="J140" s="40">
        <v>0</v>
      </c>
      <c r="K140" s="40">
        <v>12.988800000000191</v>
      </c>
      <c r="L140" s="42">
        <f t="shared" si="5"/>
        <v>408.20880000000017</v>
      </c>
      <c r="N140" s="56">
        <v>20.399999999999999</v>
      </c>
    </row>
    <row r="141" spans="1:14" x14ac:dyDescent="0.2">
      <c r="A141" s="4">
        <f t="shared" si="4"/>
        <v>5</v>
      </c>
      <c r="B141" s="35">
        <v>42136</v>
      </c>
      <c r="C141" s="39">
        <v>98.605000000000004</v>
      </c>
      <c r="D141" s="40">
        <v>0</v>
      </c>
      <c r="E141" s="40">
        <v>116.096</v>
      </c>
      <c r="F141" s="40">
        <v>79.204999999999998</v>
      </c>
      <c r="G141" s="40">
        <v>0.379</v>
      </c>
      <c r="H141" s="40">
        <v>101.066</v>
      </c>
      <c r="I141" s="40">
        <v>0</v>
      </c>
      <c r="J141" s="40">
        <v>0</v>
      </c>
      <c r="K141" s="40">
        <v>8.3952000000007683</v>
      </c>
      <c r="L141" s="42">
        <f t="shared" si="5"/>
        <v>403.74620000000078</v>
      </c>
      <c r="N141" s="56">
        <v>20.45</v>
      </c>
    </row>
    <row r="142" spans="1:14" x14ac:dyDescent="0.2">
      <c r="A142" s="4">
        <f t="shared" si="4"/>
        <v>5</v>
      </c>
      <c r="B142" s="35">
        <v>42137</v>
      </c>
      <c r="C142" s="39">
        <v>92.132000000000005</v>
      </c>
      <c r="D142" s="40">
        <v>0</v>
      </c>
      <c r="E142" s="40">
        <v>123.467</v>
      </c>
      <c r="F142" s="40">
        <v>54.68</v>
      </c>
      <c r="G142" s="40">
        <v>2.06</v>
      </c>
      <c r="H142" s="40">
        <v>96.620999999999995</v>
      </c>
      <c r="I142" s="40">
        <v>0</v>
      </c>
      <c r="J142" s="40">
        <v>0</v>
      </c>
      <c r="K142" s="40">
        <v>19.535999999999039</v>
      </c>
      <c r="L142" s="42">
        <f t="shared" si="5"/>
        <v>388.49599999999901</v>
      </c>
      <c r="N142" s="56">
        <v>21.5</v>
      </c>
    </row>
    <row r="143" spans="1:14" x14ac:dyDescent="0.2">
      <c r="A143" s="4">
        <f t="shared" si="4"/>
        <v>5</v>
      </c>
      <c r="B143" s="35">
        <v>42138</v>
      </c>
      <c r="C143" s="39">
        <v>91.186000000000007</v>
      </c>
      <c r="D143" s="40">
        <v>0</v>
      </c>
      <c r="E143" s="40">
        <v>116.02500000000001</v>
      </c>
      <c r="F143" s="40">
        <v>61.613999999999997</v>
      </c>
      <c r="G143" s="40">
        <v>0</v>
      </c>
      <c r="H143" s="40">
        <v>101.303</v>
      </c>
      <c r="I143" s="40">
        <v>0</v>
      </c>
      <c r="J143" s="40">
        <v>0</v>
      </c>
      <c r="K143" s="40">
        <v>28.51200000000048</v>
      </c>
      <c r="L143" s="42">
        <f t="shared" si="5"/>
        <v>398.64000000000044</v>
      </c>
      <c r="N143" s="56">
        <v>20.350000000000001</v>
      </c>
    </row>
    <row r="144" spans="1:14" x14ac:dyDescent="0.2">
      <c r="A144" s="4">
        <f t="shared" si="4"/>
        <v>5</v>
      </c>
      <c r="B144" s="35">
        <v>42139</v>
      </c>
      <c r="C144" s="39">
        <v>83.361000000000004</v>
      </c>
      <c r="D144" s="40">
        <v>15.494</v>
      </c>
      <c r="E144" s="40">
        <v>129.26900000000001</v>
      </c>
      <c r="F144" s="40">
        <v>40.322000000000003</v>
      </c>
      <c r="G144" s="40">
        <v>0.95499999999999996</v>
      </c>
      <c r="H144" s="40">
        <v>99.927999999999997</v>
      </c>
      <c r="I144" s="40">
        <v>0</v>
      </c>
      <c r="J144" s="40">
        <v>0</v>
      </c>
      <c r="K144" s="40">
        <v>19.641599999999997</v>
      </c>
      <c r="L144" s="42">
        <f t="shared" si="5"/>
        <v>388.97059999999999</v>
      </c>
      <c r="N144" s="56">
        <v>20.3</v>
      </c>
    </row>
    <row r="145" spans="1:14" x14ac:dyDescent="0.2">
      <c r="A145" s="4">
        <f t="shared" si="4"/>
        <v>5</v>
      </c>
      <c r="B145" s="35">
        <v>42140</v>
      </c>
      <c r="C145" s="39">
        <v>48.956000000000003</v>
      </c>
      <c r="D145" s="40">
        <v>0</v>
      </c>
      <c r="E145" s="40">
        <v>162.27600000000001</v>
      </c>
      <c r="F145" s="40">
        <v>67.055000000000007</v>
      </c>
      <c r="G145" s="40">
        <v>1.8149999999999999</v>
      </c>
      <c r="H145" s="40">
        <v>83.626000000000005</v>
      </c>
      <c r="I145" s="40">
        <v>0</v>
      </c>
      <c r="J145" s="40">
        <v>0.13300000000000001</v>
      </c>
      <c r="K145" s="40">
        <v>21.595200000000002</v>
      </c>
      <c r="L145" s="42">
        <f t="shared" si="5"/>
        <v>385.45620000000002</v>
      </c>
      <c r="N145" s="56">
        <v>19.05</v>
      </c>
    </row>
    <row r="146" spans="1:14" x14ac:dyDescent="0.2">
      <c r="A146" s="4">
        <f t="shared" si="4"/>
        <v>5</v>
      </c>
      <c r="B146" s="35">
        <v>42141</v>
      </c>
      <c r="C146" s="39">
        <v>32.235999999999997</v>
      </c>
      <c r="D146" s="40">
        <v>0</v>
      </c>
      <c r="E146" s="40">
        <v>154.43899999999999</v>
      </c>
      <c r="F146" s="40">
        <v>38.698</v>
      </c>
      <c r="G146" s="40">
        <v>0</v>
      </c>
      <c r="H146" s="40">
        <v>86.695999999999998</v>
      </c>
      <c r="I146" s="40">
        <v>0</v>
      </c>
      <c r="J146" s="40">
        <v>0</v>
      </c>
      <c r="K146" s="40">
        <v>37.065599999999996</v>
      </c>
      <c r="L146" s="42">
        <f t="shared" si="5"/>
        <v>349.13459999999998</v>
      </c>
      <c r="N146" s="56">
        <v>19.25</v>
      </c>
    </row>
    <row r="147" spans="1:14" x14ac:dyDescent="0.2">
      <c r="A147" s="4">
        <f t="shared" si="4"/>
        <v>5</v>
      </c>
      <c r="B147" s="35">
        <v>42142</v>
      </c>
      <c r="C147" s="39">
        <v>46.500999999999998</v>
      </c>
      <c r="D147" s="40">
        <v>0</v>
      </c>
      <c r="E147" s="40">
        <v>165.179</v>
      </c>
      <c r="F147" s="40">
        <v>52.694000000000003</v>
      </c>
      <c r="G147" s="40">
        <v>0</v>
      </c>
      <c r="H147" s="40">
        <v>100.663</v>
      </c>
      <c r="I147" s="40">
        <v>0</v>
      </c>
      <c r="J147" s="40">
        <v>0</v>
      </c>
      <c r="K147" s="40">
        <v>42.873599999999996</v>
      </c>
      <c r="L147" s="42">
        <f t="shared" si="5"/>
        <v>407.91060000000004</v>
      </c>
      <c r="N147" s="56">
        <v>20.399999999999999</v>
      </c>
    </row>
    <row r="148" spans="1:14" x14ac:dyDescent="0.2">
      <c r="A148" s="4">
        <f t="shared" si="4"/>
        <v>5</v>
      </c>
      <c r="B148" s="35">
        <v>42143</v>
      </c>
      <c r="C148" s="39">
        <v>44.015999999999998</v>
      </c>
      <c r="D148" s="40">
        <v>0</v>
      </c>
      <c r="E148" s="40">
        <v>175.26900000000001</v>
      </c>
      <c r="F148" s="40">
        <v>53.014000000000003</v>
      </c>
      <c r="G148" s="40">
        <v>0</v>
      </c>
      <c r="H148" s="40">
        <v>100.568</v>
      </c>
      <c r="I148" s="40">
        <v>0</v>
      </c>
      <c r="J148" s="40">
        <v>0</v>
      </c>
      <c r="K148" s="40">
        <v>46.886400000000002</v>
      </c>
      <c r="L148" s="42">
        <f t="shared" si="5"/>
        <v>419.75339999999994</v>
      </c>
      <c r="N148" s="56">
        <v>20.45</v>
      </c>
    </row>
    <row r="149" spans="1:14" x14ac:dyDescent="0.2">
      <c r="A149" s="4">
        <f t="shared" si="4"/>
        <v>5</v>
      </c>
      <c r="B149" s="35">
        <v>42144</v>
      </c>
      <c r="C149" s="39">
        <v>47.393000000000001</v>
      </c>
      <c r="D149" s="40">
        <v>3.7650000000000001</v>
      </c>
      <c r="E149" s="40">
        <v>169.16399999999999</v>
      </c>
      <c r="F149" s="40">
        <v>58.875</v>
      </c>
      <c r="G149" s="40">
        <v>0</v>
      </c>
      <c r="H149" s="40">
        <v>100.657</v>
      </c>
      <c r="I149" s="40">
        <v>0</v>
      </c>
      <c r="J149" s="40">
        <v>1.9810000000000001</v>
      </c>
      <c r="K149" s="40">
        <v>33.475199999999994</v>
      </c>
      <c r="L149" s="42">
        <f t="shared" si="5"/>
        <v>415.31019999999995</v>
      </c>
      <c r="N149" s="56">
        <v>20.350000000000001</v>
      </c>
    </row>
    <row r="150" spans="1:14" x14ac:dyDescent="0.2">
      <c r="A150" s="4">
        <f t="shared" si="4"/>
        <v>5</v>
      </c>
      <c r="B150" s="35">
        <v>42145</v>
      </c>
      <c r="C150" s="39">
        <v>32.911000000000001</v>
      </c>
      <c r="D150" s="40">
        <v>0</v>
      </c>
      <c r="E150" s="40">
        <v>162.71799999999999</v>
      </c>
      <c r="F150" s="40">
        <v>26.29</v>
      </c>
      <c r="G150" s="40">
        <v>0.93300000000000005</v>
      </c>
      <c r="H150" s="40">
        <v>96.763000000000005</v>
      </c>
      <c r="I150" s="40">
        <v>0</v>
      </c>
      <c r="J150" s="40">
        <v>4.2670000000000003</v>
      </c>
      <c r="K150" s="40">
        <v>32.313599999999425</v>
      </c>
      <c r="L150" s="42">
        <f t="shared" si="5"/>
        <v>356.19559999999944</v>
      </c>
      <c r="N150" s="56">
        <v>18.5</v>
      </c>
    </row>
    <row r="151" spans="1:14" x14ac:dyDescent="0.2">
      <c r="A151" s="4">
        <f t="shared" si="4"/>
        <v>5</v>
      </c>
      <c r="B151" s="35">
        <v>42146</v>
      </c>
      <c r="C151" s="39">
        <v>40.869999999999997</v>
      </c>
      <c r="D151" s="40">
        <v>0</v>
      </c>
      <c r="E151" s="40">
        <v>154.679</v>
      </c>
      <c r="F151" s="40">
        <v>62.841999999999999</v>
      </c>
      <c r="G151" s="40">
        <v>1.871</v>
      </c>
      <c r="H151" s="40">
        <v>95.83</v>
      </c>
      <c r="I151" s="40">
        <v>0</v>
      </c>
      <c r="J151" s="40">
        <v>0</v>
      </c>
      <c r="K151" s="40">
        <v>30.254400000000096</v>
      </c>
      <c r="L151" s="42">
        <f t="shared" si="5"/>
        <v>386.34640000000007</v>
      </c>
      <c r="N151" s="56">
        <v>20.45</v>
      </c>
    </row>
    <row r="152" spans="1:14" x14ac:dyDescent="0.2">
      <c r="A152" s="4">
        <f t="shared" si="4"/>
        <v>5</v>
      </c>
      <c r="B152" s="35">
        <v>42147</v>
      </c>
      <c r="C152" s="39">
        <v>47.109000000000002</v>
      </c>
      <c r="D152" s="40">
        <v>0</v>
      </c>
      <c r="E152" s="40">
        <v>155.99</v>
      </c>
      <c r="F152" s="40">
        <v>41.610999999999997</v>
      </c>
      <c r="G152" s="40">
        <v>1.1020000000000001</v>
      </c>
      <c r="H152" s="40">
        <v>98.826999999999998</v>
      </c>
      <c r="I152" s="40">
        <v>0</v>
      </c>
      <c r="J152" s="40">
        <v>0</v>
      </c>
      <c r="K152" s="40">
        <v>38.28</v>
      </c>
      <c r="L152" s="42">
        <f t="shared" si="5"/>
        <v>382.91899999999998</v>
      </c>
      <c r="N152" s="56">
        <v>19</v>
      </c>
    </row>
    <row r="153" spans="1:14" x14ac:dyDescent="0.2">
      <c r="A153" s="4">
        <f t="shared" si="4"/>
        <v>5</v>
      </c>
      <c r="B153" s="35">
        <v>42148</v>
      </c>
      <c r="C153" s="39">
        <v>31.821999999999999</v>
      </c>
      <c r="D153" s="40">
        <v>0</v>
      </c>
      <c r="E153" s="40">
        <v>147.18100000000001</v>
      </c>
      <c r="F153" s="40">
        <v>22.123999999999999</v>
      </c>
      <c r="G153" s="40">
        <v>0</v>
      </c>
      <c r="H153" s="40">
        <v>101.18</v>
      </c>
      <c r="I153" s="40">
        <v>0</v>
      </c>
      <c r="J153" s="40">
        <v>0</v>
      </c>
      <c r="K153" s="40">
        <v>49.20959999999846</v>
      </c>
      <c r="L153" s="42">
        <f t="shared" si="5"/>
        <v>351.51659999999845</v>
      </c>
      <c r="N153" s="56">
        <v>19.5</v>
      </c>
    </row>
    <row r="154" spans="1:14" x14ac:dyDescent="0.2">
      <c r="A154" s="4">
        <f t="shared" si="4"/>
        <v>5</v>
      </c>
      <c r="B154" s="35">
        <v>42149</v>
      </c>
      <c r="C154" s="39">
        <v>46.753999999999998</v>
      </c>
      <c r="D154" s="40">
        <v>0</v>
      </c>
      <c r="E154" s="40">
        <v>156.29</v>
      </c>
      <c r="F154" s="40">
        <v>58.597999999999999</v>
      </c>
      <c r="G154" s="40">
        <v>0</v>
      </c>
      <c r="H154" s="40">
        <v>99.126999999999995</v>
      </c>
      <c r="I154" s="40">
        <v>0</v>
      </c>
      <c r="J154" s="40">
        <v>0</v>
      </c>
      <c r="K154" s="40">
        <v>49.209600000000862</v>
      </c>
      <c r="L154" s="42">
        <f t="shared" si="5"/>
        <v>409.97860000000088</v>
      </c>
      <c r="N154" s="56">
        <v>20.3</v>
      </c>
    </row>
    <row r="155" spans="1:14" x14ac:dyDescent="0.2">
      <c r="A155" s="4">
        <f t="shared" si="4"/>
        <v>5</v>
      </c>
      <c r="B155" s="35">
        <v>42150</v>
      </c>
      <c r="C155" s="39">
        <v>49.970999999999997</v>
      </c>
      <c r="D155" s="40">
        <v>0</v>
      </c>
      <c r="E155" s="40">
        <v>154.88300000000001</v>
      </c>
      <c r="F155" s="40">
        <v>57.537999999999997</v>
      </c>
      <c r="G155" s="40">
        <v>1.153</v>
      </c>
      <c r="H155" s="40">
        <v>99.600999999999999</v>
      </c>
      <c r="I155" s="40">
        <v>0</v>
      </c>
      <c r="J155" s="40">
        <v>0</v>
      </c>
      <c r="K155" s="40">
        <v>49.473599999999422</v>
      </c>
      <c r="L155" s="42">
        <f t="shared" si="5"/>
        <v>412.61959999999942</v>
      </c>
      <c r="N155" s="56">
        <v>20.3</v>
      </c>
    </row>
    <row r="156" spans="1:14" x14ac:dyDescent="0.2">
      <c r="A156" s="4">
        <f t="shared" si="4"/>
        <v>5</v>
      </c>
      <c r="B156" s="35">
        <v>42151</v>
      </c>
      <c r="C156" s="39">
        <v>51.634999999999998</v>
      </c>
      <c r="D156" s="40">
        <v>7.9720000000000004</v>
      </c>
      <c r="E156" s="40">
        <v>163.71700000000001</v>
      </c>
      <c r="F156" s="40">
        <v>59.759</v>
      </c>
      <c r="G156" s="40">
        <v>2.02</v>
      </c>
      <c r="H156" s="40">
        <v>99.572000000000003</v>
      </c>
      <c r="I156" s="40">
        <v>0</v>
      </c>
      <c r="J156" s="40">
        <v>0</v>
      </c>
      <c r="K156" s="40">
        <v>38.6496</v>
      </c>
      <c r="L156" s="42">
        <f t="shared" si="5"/>
        <v>423.32460000000003</v>
      </c>
      <c r="N156" s="56">
        <v>20.9</v>
      </c>
    </row>
    <row r="157" spans="1:14" x14ac:dyDescent="0.2">
      <c r="A157" s="4">
        <f t="shared" si="4"/>
        <v>5</v>
      </c>
      <c r="B157" s="35">
        <v>42152</v>
      </c>
      <c r="C157" s="39">
        <v>40.395000000000003</v>
      </c>
      <c r="D157" s="40">
        <v>6.4630000000000001</v>
      </c>
      <c r="E157" s="40">
        <v>167.59</v>
      </c>
      <c r="F157" s="40">
        <v>73.125</v>
      </c>
      <c r="G157" s="40">
        <v>0</v>
      </c>
      <c r="H157" s="40">
        <v>88.974999999999994</v>
      </c>
      <c r="I157" s="40">
        <v>0</v>
      </c>
      <c r="J157" s="40">
        <v>0</v>
      </c>
      <c r="K157" s="40">
        <v>39.9696</v>
      </c>
      <c r="L157" s="42">
        <f t="shared" si="5"/>
        <v>416.51760000000002</v>
      </c>
      <c r="N157" s="56">
        <v>20.75</v>
      </c>
    </row>
    <row r="158" spans="1:14" x14ac:dyDescent="0.2">
      <c r="A158" s="4">
        <f t="shared" si="4"/>
        <v>5</v>
      </c>
      <c r="B158" s="35">
        <v>42153</v>
      </c>
      <c r="C158" s="39">
        <v>46.537999999999997</v>
      </c>
      <c r="D158" s="40">
        <v>3.0640000000000001</v>
      </c>
      <c r="E158" s="40">
        <v>169.316</v>
      </c>
      <c r="F158" s="40">
        <v>73.147999999999996</v>
      </c>
      <c r="G158" s="40">
        <v>0.186</v>
      </c>
      <c r="H158" s="40">
        <v>80.043000000000006</v>
      </c>
      <c r="I158" s="40">
        <v>0</v>
      </c>
      <c r="J158" s="40">
        <v>0</v>
      </c>
      <c r="K158" s="40">
        <v>39.230400000000003</v>
      </c>
      <c r="L158" s="42">
        <f t="shared" si="5"/>
        <v>411.52539999999999</v>
      </c>
      <c r="N158" s="56">
        <v>20.75</v>
      </c>
    </row>
    <row r="159" spans="1:14" x14ac:dyDescent="0.2">
      <c r="A159" s="4">
        <f t="shared" si="4"/>
        <v>5</v>
      </c>
      <c r="B159" s="35">
        <v>42154</v>
      </c>
      <c r="C159" s="39">
        <v>35.1</v>
      </c>
      <c r="D159" s="40">
        <v>3.2890000000000001</v>
      </c>
      <c r="E159" s="40">
        <v>164.37899999999999</v>
      </c>
      <c r="F159" s="40">
        <v>102.155</v>
      </c>
      <c r="G159" s="40">
        <v>1.92</v>
      </c>
      <c r="H159" s="40">
        <v>42.691000000000003</v>
      </c>
      <c r="I159" s="40">
        <v>0</v>
      </c>
      <c r="J159" s="40">
        <v>0</v>
      </c>
      <c r="K159" s="40">
        <v>43.771199999999808</v>
      </c>
      <c r="L159" s="42">
        <f t="shared" si="5"/>
        <v>393.30519999999979</v>
      </c>
      <c r="N159" s="56">
        <v>18.95</v>
      </c>
    </row>
    <row r="160" spans="1:14" x14ac:dyDescent="0.2">
      <c r="A160" s="4">
        <f t="shared" si="4"/>
        <v>5</v>
      </c>
      <c r="B160" s="35">
        <v>42155</v>
      </c>
      <c r="C160" s="39">
        <v>25.902000000000001</v>
      </c>
      <c r="D160" s="40">
        <v>5.5590000000000002</v>
      </c>
      <c r="E160" s="40">
        <v>154.761</v>
      </c>
      <c r="F160" s="40">
        <v>55.994999999999997</v>
      </c>
      <c r="G160" s="40">
        <v>0</v>
      </c>
      <c r="H160" s="40">
        <v>56.003</v>
      </c>
      <c r="I160" s="40">
        <v>0</v>
      </c>
      <c r="J160" s="40">
        <v>0</v>
      </c>
      <c r="K160" s="40">
        <v>46.516799999999712</v>
      </c>
      <c r="L160" s="42">
        <f t="shared" si="5"/>
        <v>344.73679999999973</v>
      </c>
      <c r="N160" s="56">
        <v>19.7</v>
      </c>
    </row>
    <row r="161" spans="1:14" x14ac:dyDescent="0.2">
      <c r="A161" s="4">
        <f t="shared" si="4"/>
        <v>6</v>
      </c>
      <c r="B161" s="35">
        <v>42156</v>
      </c>
      <c r="C161" s="39">
        <v>48.061</v>
      </c>
      <c r="D161" s="40">
        <v>17.077000000000002</v>
      </c>
      <c r="E161" s="40">
        <v>149.90100000000001</v>
      </c>
      <c r="F161" s="40">
        <v>69.040000000000006</v>
      </c>
      <c r="G161" s="40">
        <v>0</v>
      </c>
      <c r="H161" s="40">
        <v>79.957999999999998</v>
      </c>
      <c r="I161" s="40">
        <v>0</v>
      </c>
      <c r="J161" s="40">
        <v>0</v>
      </c>
      <c r="K161" s="40">
        <v>45.460800000000674</v>
      </c>
      <c r="L161" s="42">
        <f t="shared" si="5"/>
        <v>409.49780000000072</v>
      </c>
      <c r="N161" s="66">
        <v>20.149999999999999</v>
      </c>
    </row>
    <row r="162" spans="1:14" x14ac:dyDescent="0.2">
      <c r="A162" s="4">
        <f t="shared" si="4"/>
        <v>6</v>
      </c>
      <c r="B162" s="35">
        <v>42157</v>
      </c>
      <c r="C162" s="39">
        <v>57.167000000000002</v>
      </c>
      <c r="D162" s="40">
        <v>1.895</v>
      </c>
      <c r="E162" s="40">
        <v>162.584</v>
      </c>
      <c r="F162" s="40">
        <v>80.644999999999996</v>
      </c>
      <c r="G162" s="40">
        <v>0.60599999999999998</v>
      </c>
      <c r="H162" s="40">
        <v>79.748999999999995</v>
      </c>
      <c r="I162" s="40">
        <v>0</v>
      </c>
      <c r="J162" s="40">
        <v>0</v>
      </c>
      <c r="K162" s="40">
        <v>47.731199999999809</v>
      </c>
      <c r="L162" s="42">
        <f t="shared" si="5"/>
        <v>430.37719999999979</v>
      </c>
      <c r="N162" s="66">
        <v>21.65</v>
      </c>
    </row>
    <row r="163" spans="1:14" x14ac:dyDescent="0.2">
      <c r="A163" s="4">
        <f t="shared" si="4"/>
        <v>6</v>
      </c>
      <c r="B163" s="35">
        <v>42158</v>
      </c>
      <c r="C163" s="39">
        <v>46.551000000000002</v>
      </c>
      <c r="D163" s="40">
        <v>20.407</v>
      </c>
      <c r="E163" s="40">
        <v>149.47800000000001</v>
      </c>
      <c r="F163" s="40">
        <v>85.338999999999999</v>
      </c>
      <c r="G163" s="40">
        <v>0</v>
      </c>
      <c r="H163" s="40">
        <v>80.962999999999994</v>
      </c>
      <c r="I163" s="40">
        <v>0</v>
      </c>
      <c r="J163" s="40">
        <v>0</v>
      </c>
      <c r="K163" s="40">
        <v>45.883200000000286</v>
      </c>
      <c r="L163" s="42">
        <f t="shared" si="5"/>
        <v>428.62120000000021</v>
      </c>
      <c r="N163" s="66">
        <v>21.15</v>
      </c>
    </row>
    <row r="164" spans="1:14" x14ac:dyDescent="0.2">
      <c r="A164" s="4">
        <f t="shared" si="4"/>
        <v>6</v>
      </c>
      <c r="B164" s="35">
        <v>42159</v>
      </c>
      <c r="C164" s="39">
        <v>51.170999999999999</v>
      </c>
      <c r="D164" s="40">
        <v>0.25900000000000001</v>
      </c>
      <c r="E164" s="40">
        <v>174.113</v>
      </c>
      <c r="F164" s="40">
        <v>86.927000000000007</v>
      </c>
      <c r="G164" s="40">
        <v>0</v>
      </c>
      <c r="H164" s="40">
        <v>74.141999999999996</v>
      </c>
      <c r="I164" s="40">
        <v>0</v>
      </c>
      <c r="J164" s="40">
        <v>0</v>
      </c>
      <c r="K164" s="40">
        <v>46.147199999998847</v>
      </c>
      <c r="L164" s="42">
        <f t="shared" si="5"/>
        <v>432.75919999999888</v>
      </c>
      <c r="N164" s="66">
        <v>22.25</v>
      </c>
    </row>
    <row r="165" spans="1:14" x14ac:dyDescent="0.2">
      <c r="A165" s="4">
        <f t="shared" si="4"/>
        <v>6</v>
      </c>
      <c r="B165" s="35">
        <v>42160</v>
      </c>
      <c r="C165" s="39">
        <v>60.085999999999999</v>
      </c>
      <c r="D165" s="40">
        <v>0</v>
      </c>
      <c r="E165" s="40">
        <v>171.06800000000001</v>
      </c>
      <c r="F165" s="40">
        <v>69.573999999999998</v>
      </c>
      <c r="G165" s="40">
        <v>3.98</v>
      </c>
      <c r="H165" s="40">
        <v>81.617000000000004</v>
      </c>
      <c r="I165" s="40">
        <v>0</v>
      </c>
      <c r="J165" s="40">
        <v>0</v>
      </c>
      <c r="K165" s="40">
        <v>38.702400000002015</v>
      </c>
      <c r="L165" s="42">
        <f t="shared" si="5"/>
        <v>425.02740000000205</v>
      </c>
      <c r="N165" s="66">
        <v>21.75</v>
      </c>
    </row>
    <row r="166" spans="1:14" x14ac:dyDescent="0.2">
      <c r="A166" s="4">
        <f t="shared" si="4"/>
        <v>6</v>
      </c>
      <c r="B166" s="35">
        <v>42161</v>
      </c>
      <c r="C166" s="39">
        <v>43.683</v>
      </c>
      <c r="D166" s="40">
        <v>0</v>
      </c>
      <c r="E166" s="40">
        <v>161.43100000000001</v>
      </c>
      <c r="F166" s="40">
        <v>71.486999999999995</v>
      </c>
      <c r="G166" s="40">
        <v>0.504</v>
      </c>
      <c r="H166" s="40">
        <v>81.12</v>
      </c>
      <c r="I166" s="40">
        <v>0</v>
      </c>
      <c r="J166" s="40">
        <v>0</v>
      </c>
      <c r="K166" s="40">
        <v>36.907199999998845</v>
      </c>
      <c r="L166" s="42">
        <f t="shared" si="5"/>
        <v>395.13219999999887</v>
      </c>
      <c r="N166" s="66">
        <v>19.649999999999999</v>
      </c>
    </row>
    <row r="167" spans="1:14" x14ac:dyDescent="0.2">
      <c r="A167" s="4">
        <f t="shared" si="4"/>
        <v>6</v>
      </c>
      <c r="B167" s="35">
        <v>42162</v>
      </c>
      <c r="C167" s="39">
        <v>26.619</v>
      </c>
      <c r="D167" s="40">
        <v>0</v>
      </c>
      <c r="E167" s="40">
        <v>166.27699999999999</v>
      </c>
      <c r="F167" s="40">
        <v>29.016999999999999</v>
      </c>
      <c r="G167" s="40">
        <v>0</v>
      </c>
      <c r="H167" s="40">
        <v>80.528999999999996</v>
      </c>
      <c r="I167" s="40">
        <v>0</v>
      </c>
      <c r="J167" s="40">
        <v>0</v>
      </c>
      <c r="K167" s="40">
        <v>48.575999999999041</v>
      </c>
      <c r="L167" s="42">
        <f t="shared" si="5"/>
        <v>351.01799999999906</v>
      </c>
      <c r="N167" s="66">
        <v>19.95</v>
      </c>
    </row>
    <row r="168" spans="1:14" x14ac:dyDescent="0.2">
      <c r="A168" s="4">
        <f t="shared" si="4"/>
        <v>6</v>
      </c>
      <c r="B168" s="35">
        <v>42163</v>
      </c>
      <c r="C168" s="39">
        <v>56.234000000000002</v>
      </c>
      <c r="D168" s="40">
        <v>0</v>
      </c>
      <c r="E168" s="40">
        <v>185.922</v>
      </c>
      <c r="F168" s="40">
        <v>69.361000000000004</v>
      </c>
      <c r="G168" s="40">
        <v>0</v>
      </c>
      <c r="H168" s="40">
        <v>76.959999999999994</v>
      </c>
      <c r="I168" s="40">
        <v>0</v>
      </c>
      <c r="J168" s="40">
        <v>0</v>
      </c>
      <c r="K168" s="40">
        <v>42.768000000001919</v>
      </c>
      <c r="L168" s="42">
        <f t="shared" si="5"/>
        <v>431.24500000000188</v>
      </c>
      <c r="N168" s="66">
        <v>22.05</v>
      </c>
    </row>
    <row r="169" spans="1:14" x14ac:dyDescent="0.2">
      <c r="A169" s="4">
        <f t="shared" si="4"/>
        <v>6</v>
      </c>
      <c r="B169" s="35">
        <v>42164</v>
      </c>
      <c r="C169" s="39">
        <v>61.326999999999998</v>
      </c>
      <c r="D169" s="40">
        <v>26.170999999999999</v>
      </c>
      <c r="E169" s="40">
        <v>189.149</v>
      </c>
      <c r="F169" s="40">
        <v>93.515000000000001</v>
      </c>
      <c r="G169" s="40">
        <v>0.253</v>
      </c>
      <c r="H169" s="40">
        <v>60.665999999999997</v>
      </c>
      <c r="I169" s="40">
        <v>0</v>
      </c>
      <c r="J169" s="40">
        <v>0</v>
      </c>
      <c r="K169" s="40">
        <v>0.52799999999711877</v>
      </c>
      <c r="L169" s="42">
        <f t="shared" si="5"/>
        <v>431.60899999999708</v>
      </c>
      <c r="N169" s="66">
        <v>21.85</v>
      </c>
    </row>
    <row r="170" spans="1:14" x14ac:dyDescent="0.2">
      <c r="A170" s="4">
        <f t="shared" si="4"/>
        <v>6</v>
      </c>
      <c r="B170" s="35">
        <v>42165</v>
      </c>
      <c r="C170" s="39">
        <v>69.677000000000007</v>
      </c>
      <c r="D170" s="40">
        <v>42.363</v>
      </c>
      <c r="E170" s="40">
        <v>161.21100000000001</v>
      </c>
      <c r="F170" s="40">
        <v>85.346000000000004</v>
      </c>
      <c r="G170" s="40">
        <v>0</v>
      </c>
      <c r="H170" s="40">
        <v>69.768000000000001</v>
      </c>
      <c r="I170" s="40">
        <v>0</v>
      </c>
      <c r="J170" s="40">
        <v>0</v>
      </c>
      <c r="K170" s="40">
        <v>0</v>
      </c>
      <c r="L170" s="42">
        <f t="shared" si="5"/>
        <v>428.36500000000001</v>
      </c>
      <c r="N170" s="66">
        <v>22.2</v>
      </c>
    </row>
    <row r="171" spans="1:14" x14ac:dyDescent="0.2">
      <c r="A171" s="4">
        <f t="shared" si="4"/>
        <v>6</v>
      </c>
      <c r="B171" s="35">
        <v>42166</v>
      </c>
      <c r="C171" s="39">
        <v>78.727000000000004</v>
      </c>
      <c r="D171" s="40">
        <v>26.268999999999998</v>
      </c>
      <c r="E171" s="40">
        <v>170.40600000000001</v>
      </c>
      <c r="F171" s="40">
        <v>74.25</v>
      </c>
      <c r="G171" s="40">
        <v>0.26100000000000001</v>
      </c>
      <c r="H171" s="40">
        <v>79.132000000000005</v>
      </c>
      <c r="I171" s="40">
        <v>0</v>
      </c>
      <c r="J171" s="40">
        <v>0</v>
      </c>
      <c r="K171" s="40">
        <v>0</v>
      </c>
      <c r="L171" s="42">
        <f t="shared" si="5"/>
        <v>429.04500000000007</v>
      </c>
      <c r="N171" s="66">
        <v>21.85</v>
      </c>
    </row>
    <row r="172" spans="1:14" x14ac:dyDescent="0.2">
      <c r="A172" s="4">
        <f t="shared" si="4"/>
        <v>6</v>
      </c>
      <c r="B172" s="35">
        <v>42167</v>
      </c>
      <c r="C172" s="39">
        <v>113.997</v>
      </c>
      <c r="D172" s="40">
        <v>30.49</v>
      </c>
      <c r="E172" s="40">
        <v>80.766999999999996</v>
      </c>
      <c r="F172" s="40">
        <v>78.471000000000004</v>
      </c>
      <c r="G172" s="40">
        <v>0</v>
      </c>
      <c r="H172" s="40">
        <v>98.132000000000005</v>
      </c>
      <c r="I172" s="40">
        <v>0</v>
      </c>
      <c r="J172" s="40">
        <v>0</v>
      </c>
      <c r="K172" s="40">
        <v>18.1632</v>
      </c>
      <c r="L172" s="42">
        <f t="shared" si="5"/>
        <v>420.02020000000005</v>
      </c>
      <c r="N172" s="66">
        <v>20.9</v>
      </c>
    </row>
    <row r="173" spans="1:14" x14ac:dyDescent="0.2">
      <c r="A173" s="4">
        <f t="shared" si="4"/>
        <v>6</v>
      </c>
      <c r="B173" s="35">
        <v>42168</v>
      </c>
      <c r="C173" s="39">
        <v>85.906000000000006</v>
      </c>
      <c r="D173" s="40">
        <v>10.644</v>
      </c>
      <c r="E173" s="40">
        <v>82.805999999999997</v>
      </c>
      <c r="F173" s="40">
        <v>55.619</v>
      </c>
      <c r="G173" s="40">
        <v>0</v>
      </c>
      <c r="H173" s="40">
        <v>100.625</v>
      </c>
      <c r="I173" s="40">
        <v>0</v>
      </c>
      <c r="J173" s="40">
        <v>0</v>
      </c>
      <c r="K173" s="40">
        <v>49.2624</v>
      </c>
      <c r="L173" s="42">
        <f t="shared" si="5"/>
        <v>384.86240000000004</v>
      </c>
      <c r="N173" s="66">
        <v>19.850000000000001</v>
      </c>
    </row>
    <row r="174" spans="1:14" x14ac:dyDescent="0.2">
      <c r="A174" s="4">
        <f t="shared" si="4"/>
        <v>6</v>
      </c>
      <c r="B174" s="35">
        <v>42169</v>
      </c>
      <c r="C174" s="39">
        <v>46.545999999999999</v>
      </c>
      <c r="D174" s="40">
        <v>33.246000000000002</v>
      </c>
      <c r="E174" s="40">
        <v>115.535</v>
      </c>
      <c r="F174" s="40">
        <v>21.972999999999999</v>
      </c>
      <c r="G174" s="40">
        <v>0</v>
      </c>
      <c r="H174" s="40">
        <v>101.176</v>
      </c>
      <c r="I174" s="40">
        <v>0</v>
      </c>
      <c r="J174" s="40">
        <v>0</v>
      </c>
      <c r="K174" s="40">
        <v>39.547199999999997</v>
      </c>
      <c r="L174" s="42">
        <f t="shared" si="5"/>
        <v>358.02319999999997</v>
      </c>
      <c r="N174" s="66">
        <v>19.45</v>
      </c>
    </row>
    <row r="175" spans="1:14" x14ac:dyDescent="0.2">
      <c r="A175" s="4">
        <f t="shared" si="4"/>
        <v>6</v>
      </c>
      <c r="B175" s="35">
        <v>42170</v>
      </c>
      <c r="C175" s="39">
        <v>66.647000000000006</v>
      </c>
      <c r="D175" s="40">
        <v>2.0379999999999998</v>
      </c>
      <c r="E175" s="40">
        <v>128.345</v>
      </c>
      <c r="F175" s="40">
        <v>48.924999999999997</v>
      </c>
      <c r="G175" s="40">
        <v>5.4279999999999999</v>
      </c>
      <c r="H175" s="40">
        <v>101.10299999999999</v>
      </c>
      <c r="I175" s="40">
        <v>0</v>
      </c>
      <c r="J175" s="40">
        <v>0</v>
      </c>
      <c r="K175" s="40">
        <v>52.958400000000005</v>
      </c>
      <c r="L175" s="42">
        <f t="shared" si="5"/>
        <v>405.44439999999997</v>
      </c>
      <c r="N175" s="66">
        <v>20.3</v>
      </c>
    </row>
    <row r="176" spans="1:14" x14ac:dyDescent="0.2">
      <c r="A176" s="4">
        <f t="shared" si="4"/>
        <v>6</v>
      </c>
      <c r="B176" s="35">
        <v>42171</v>
      </c>
      <c r="C176" s="39">
        <v>87.804000000000002</v>
      </c>
      <c r="D176" s="40">
        <v>0</v>
      </c>
      <c r="E176" s="40">
        <v>121.40300000000001</v>
      </c>
      <c r="F176" s="40">
        <v>54.444000000000003</v>
      </c>
      <c r="G176" s="40">
        <v>9.3049999999999997</v>
      </c>
      <c r="H176" s="40">
        <v>100.154</v>
      </c>
      <c r="I176" s="40">
        <v>0</v>
      </c>
      <c r="J176" s="40">
        <v>0</v>
      </c>
      <c r="K176" s="40">
        <v>43.929600000003262</v>
      </c>
      <c r="L176" s="42">
        <f t="shared" si="5"/>
        <v>417.03960000000325</v>
      </c>
      <c r="N176" s="66">
        <v>20.95</v>
      </c>
    </row>
    <row r="177" spans="1:15" x14ac:dyDescent="0.2">
      <c r="A177" s="4">
        <f t="shared" si="4"/>
        <v>6</v>
      </c>
      <c r="B177" s="35">
        <v>42172</v>
      </c>
      <c r="C177" s="39">
        <v>70.5</v>
      </c>
      <c r="D177" s="40">
        <v>19.579999999999998</v>
      </c>
      <c r="E177" s="40">
        <v>123.87</v>
      </c>
      <c r="F177" s="40">
        <v>57.372</v>
      </c>
      <c r="G177" s="40">
        <v>0</v>
      </c>
      <c r="H177" s="40">
        <v>97.051000000000002</v>
      </c>
      <c r="I177" s="40">
        <v>0</v>
      </c>
      <c r="J177" s="40">
        <v>0</v>
      </c>
      <c r="K177" s="40">
        <v>56.179199999996925</v>
      </c>
      <c r="L177" s="42">
        <f t="shared" si="5"/>
        <v>424.5521999999969</v>
      </c>
      <c r="N177" s="66">
        <v>21.45</v>
      </c>
    </row>
    <row r="178" spans="1:15" x14ac:dyDescent="0.2">
      <c r="A178" s="4">
        <f t="shared" si="4"/>
        <v>6</v>
      </c>
      <c r="B178" s="35">
        <v>42173</v>
      </c>
      <c r="C178" s="39">
        <v>79.513000000000005</v>
      </c>
      <c r="D178" s="40">
        <v>15.409000000000001</v>
      </c>
      <c r="E178" s="40">
        <v>121.258</v>
      </c>
      <c r="F178" s="40">
        <v>70.619</v>
      </c>
      <c r="G178" s="40">
        <v>0</v>
      </c>
      <c r="H178" s="40">
        <v>88.78</v>
      </c>
      <c r="I178" s="40">
        <v>0</v>
      </c>
      <c r="J178" s="40">
        <v>0</v>
      </c>
      <c r="K178" s="40">
        <v>57.340800000003071</v>
      </c>
      <c r="L178" s="42">
        <f t="shared" si="5"/>
        <v>432.91980000000302</v>
      </c>
      <c r="N178" s="66">
        <v>21.6</v>
      </c>
    </row>
    <row r="179" spans="1:15" x14ac:dyDescent="0.2">
      <c r="A179" s="4">
        <f t="shared" si="4"/>
        <v>6</v>
      </c>
      <c r="B179" s="35">
        <v>42174</v>
      </c>
      <c r="C179" s="39">
        <v>74.635000000000005</v>
      </c>
      <c r="D179" s="40">
        <v>15.188000000000001</v>
      </c>
      <c r="E179" s="40">
        <v>127.283</v>
      </c>
      <c r="F179" s="40">
        <v>79.212999999999994</v>
      </c>
      <c r="G179" s="40">
        <v>0</v>
      </c>
      <c r="H179" s="40">
        <v>69.188000000000002</v>
      </c>
      <c r="I179" s="40">
        <v>0</v>
      </c>
      <c r="J179" s="40">
        <v>0</v>
      </c>
      <c r="K179" s="40">
        <v>57.60479999999923</v>
      </c>
      <c r="L179" s="42">
        <f t="shared" si="5"/>
        <v>423.11179999999916</v>
      </c>
      <c r="N179" s="66">
        <v>21.3</v>
      </c>
    </row>
    <row r="180" spans="1:15" x14ac:dyDescent="0.2">
      <c r="A180" s="4">
        <f t="shared" si="4"/>
        <v>6</v>
      </c>
      <c r="B180" s="35">
        <v>42175</v>
      </c>
      <c r="C180" s="39">
        <v>83.760999999999996</v>
      </c>
      <c r="D180" s="40">
        <v>12.358000000000001</v>
      </c>
      <c r="E180" s="40">
        <v>94.417000000000002</v>
      </c>
      <c r="F180" s="40">
        <v>55.795999999999999</v>
      </c>
      <c r="G180" s="40">
        <v>0</v>
      </c>
      <c r="H180" s="40">
        <v>100.07599999999999</v>
      </c>
      <c r="I180" s="40">
        <v>0</v>
      </c>
      <c r="J180" s="40">
        <v>0</v>
      </c>
      <c r="K180" s="40">
        <v>49.473599999999422</v>
      </c>
      <c r="L180" s="42">
        <f t="shared" si="5"/>
        <v>395.88159999999942</v>
      </c>
      <c r="N180" s="66">
        <v>19.399999999999999</v>
      </c>
    </row>
    <row r="181" spans="1:15" x14ac:dyDescent="0.2">
      <c r="A181" s="4">
        <f t="shared" si="4"/>
        <v>6</v>
      </c>
      <c r="B181" s="35">
        <v>42176</v>
      </c>
      <c r="C181" s="39">
        <v>47.558999999999997</v>
      </c>
      <c r="D181" s="40">
        <v>14.942</v>
      </c>
      <c r="E181" s="40">
        <v>120.194</v>
      </c>
      <c r="F181" s="40">
        <v>21.92</v>
      </c>
      <c r="G181" s="40">
        <v>0</v>
      </c>
      <c r="H181" s="40">
        <v>100.66500000000001</v>
      </c>
      <c r="I181" s="40">
        <v>0</v>
      </c>
      <c r="J181" s="40">
        <v>0</v>
      </c>
      <c r="K181" s="40">
        <v>51.110400000001533</v>
      </c>
      <c r="L181" s="42">
        <f t="shared" si="5"/>
        <v>356.39040000000159</v>
      </c>
      <c r="N181" s="66">
        <v>19.7</v>
      </c>
    </row>
    <row r="182" spans="1:15" x14ac:dyDescent="0.2">
      <c r="A182" s="4">
        <f t="shared" si="4"/>
        <v>6</v>
      </c>
      <c r="B182" s="35">
        <v>42177</v>
      </c>
      <c r="C182" s="39">
        <v>67.231999999999999</v>
      </c>
      <c r="D182" s="40">
        <v>2.625</v>
      </c>
      <c r="E182" s="40">
        <v>136.43199999999999</v>
      </c>
      <c r="F182" s="40">
        <v>74.798000000000002</v>
      </c>
      <c r="G182" s="40">
        <v>0</v>
      </c>
      <c r="H182" s="40">
        <v>89.271000000000001</v>
      </c>
      <c r="I182" s="40">
        <v>0</v>
      </c>
      <c r="J182" s="40">
        <v>0</v>
      </c>
      <c r="K182" s="40">
        <v>54.964800000000004</v>
      </c>
      <c r="L182" s="42">
        <f t="shared" si="5"/>
        <v>425.32280000000003</v>
      </c>
      <c r="N182" s="66">
        <v>20.85</v>
      </c>
    </row>
    <row r="183" spans="1:15" x14ac:dyDescent="0.2">
      <c r="A183" s="4">
        <f t="shared" si="4"/>
        <v>6</v>
      </c>
      <c r="B183" s="35">
        <v>42178</v>
      </c>
      <c r="C183" s="39">
        <v>67.569999999999993</v>
      </c>
      <c r="D183" s="40">
        <v>3.8380000000000001</v>
      </c>
      <c r="E183" s="40">
        <v>137.78299999999999</v>
      </c>
      <c r="F183" s="40">
        <v>113.764</v>
      </c>
      <c r="G183" s="40">
        <v>0</v>
      </c>
      <c r="H183" s="40">
        <v>59.786000000000001</v>
      </c>
      <c r="I183" s="40">
        <v>0</v>
      </c>
      <c r="J183" s="40">
        <v>0</v>
      </c>
      <c r="K183" s="40">
        <v>61.987199999999994</v>
      </c>
      <c r="L183" s="42">
        <f t="shared" si="5"/>
        <v>444.72819999999996</v>
      </c>
      <c r="N183" s="66">
        <v>22</v>
      </c>
    </row>
    <row r="184" spans="1:15" x14ac:dyDescent="0.2">
      <c r="A184" s="4">
        <f t="shared" si="4"/>
        <v>6</v>
      </c>
      <c r="B184" s="35">
        <v>42179</v>
      </c>
      <c r="C184" s="39">
        <v>65.349999999999994</v>
      </c>
      <c r="D184" s="40">
        <v>20.076000000000001</v>
      </c>
      <c r="E184" s="40">
        <v>151.35</v>
      </c>
      <c r="F184" s="40">
        <v>118.092</v>
      </c>
      <c r="G184" s="40">
        <v>0</v>
      </c>
      <c r="H184" s="40">
        <v>47.965000000000003</v>
      </c>
      <c r="I184" s="40">
        <v>0</v>
      </c>
      <c r="J184" s="40">
        <v>0</v>
      </c>
      <c r="K184" s="40">
        <v>62.567999999999998</v>
      </c>
      <c r="L184" s="42">
        <f t="shared" si="5"/>
        <v>465.40099999999995</v>
      </c>
      <c r="N184" s="66">
        <v>22.25</v>
      </c>
    </row>
    <row r="185" spans="1:15" x14ac:dyDescent="0.2">
      <c r="A185" s="4">
        <f t="shared" si="4"/>
        <v>6</v>
      </c>
      <c r="B185" s="35">
        <v>42180</v>
      </c>
      <c r="C185" s="39">
        <v>61.192500000000003</v>
      </c>
      <c r="D185" s="40">
        <v>21.268999999999998</v>
      </c>
      <c r="E185" s="40">
        <v>143.88499999999999</v>
      </c>
      <c r="F185" s="40">
        <v>80.626999999999995</v>
      </c>
      <c r="G185" s="40">
        <v>0</v>
      </c>
      <c r="H185" s="40">
        <v>86.343000000000004</v>
      </c>
      <c r="I185" s="40">
        <v>0</v>
      </c>
      <c r="J185" s="40">
        <v>0</v>
      </c>
      <c r="K185" s="40">
        <v>60.033599999999424</v>
      </c>
      <c r="L185" s="42">
        <f t="shared" si="5"/>
        <v>453.35009999999943</v>
      </c>
      <c r="N185" s="66">
        <v>21.4</v>
      </c>
    </row>
    <row r="186" spans="1:15" x14ac:dyDescent="0.2">
      <c r="A186" s="4">
        <f t="shared" si="4"/>
        <v>6</v>
      </c>
      <c r="B186" s="35">
        <v>42181</v>
      </c>
      <c r="C186" s="39">
        <v>32.93</v>
      </c>
      <c r="D186" s="40">
        <v>0</v>
      </c>
      <c r="E186" s="40">
        <v>162.49100000000001</v>
      </c>
      <c r="F186" s="40">
        <v>48.331000000000003</v>
      </c>
      <c r="G186" s="40">
        <v>0</v>
      </c>
      <c r="H186" s="40">
        <v>99.576999999999998</v>
      </c>
      <c r="I186" s="40">
        <v>0</v>
      </c>
      <c r="J186" s="40">
        <v>0</v>
      </c>
      <c r="K186" s="40">
        <v>64.204799999999238</v>
      </c>
      <c r="L186" s="42">
        <f t="shared" si="5"/>
        <v>407.53379999999925</v>
      </c>
      <c r="N186" s="66">
        <v>21.45</v>
      </c>
    </row>
    <row r="187" spans="1:15" x14ac:dyDescent="0.2">
      <c r="A187" s="4">
        <f t="shared" si="4"/>
        <v>6</v>
      </c>
      <c r="B187" s="35">
        <v>42182</v>
      </c>
      <c r="C187" s="39">
        <v>38.261000000000003</v>
      </c>
      <c r="D187" s="40">
        <v>0</v>
      </c>
      <c r="E187" s="40">
        <v>142.07300000000001</v>
      </c>
      <c r="F187" s="40">
        <v>51.710999999999999</v>
      </c>
      <c r="G187" s="40">
        <v>0</v>
      </c>
      <c r="H187" s="40">
        <v>99.649000000000001</v>
      </c>
      <c r="I187" s="40">
        <v>0</v>
      </c>
      <c r="J187" s="40">
        <v>0</v>
      </c>
      <c r="K187" s="40">
        <v>55.228800000000192</v>
      </c>
      <c r="L187" s="42">
        <f t="shared" si="5"/>
        <v>386.92280000000022</v>
      </c>
      <c r="N187" s="66">
        <v>21.25</v>
      </c>
    </row>
    <row r="188" spans="1:15" x14ac:dyDescent="0.2">
      <c r="A188" s="4">
        <f t="shared" si="4"/>
        <v>6</v>
      </c>
      <c r="B188" s="35">
        <v>42183</v>
      </c>
      <c r="C188" s="39">
        <v>33.231000000000002</v>
      </c>
      <c r="D188" s="40">
        <v>13.016</v>
      </c>
      <c r="E188" s="40">
        <v>127.72199999999999</v>
      </c>
      <c r="F188" s="40">
        <v>33.546999999999997</v>
      </c>
      <c r="G188" s="40">
        <v>0</v>
      </c>
      <c r="H188" s="40">
        <v>98.84</v>
      </c>
      <c r="I188" s="40">
        <v>0</v>
      </c>
      <c r="J188" s="40">
        <v>0</v>
      </c>
      <c r="K188" s="40">
        <v>37.96319999999789</v>
      </c>
      <c r="L188" s="42">
        <f t="shared" si="5"/>
        <v>344.31919999999786</v>
      </c>
      <c r="N188" s="66">
        <v>18.3</v>
      </c>
    </row>
    <row r="189" spans="1:15" x14ac:dyDescent="0.2">
      <c r="A189" s="4">
        <f t="shared" si="4"/>
        <v>6</v>
      </c>
      <c r="B189" s="35">
        <v>42184</v>
      </c>
      <c r="C189" s="39">
        <v>40.661000000000001</v>
      </c>
      <c r="D189" s="40">
        <v>11.353999999999999</v>
      </c>
      <c r="E189" s="40">
        <v>138.49199999999999</v>
      </c>
      <c r="F189" s="40">
        <v>22.173999999999999</v>
      </c>
      <c r="G189" s="40">
        <v>0</v>
      </c>
      <c r="H189" s="40">
        <v>99.495999999999995</v>
      </c>
      <c r="I189" s="40">
        <v>0</v>
      </c>
      <c r="J189" s="40">
        <v>0</v>
      </c>
      <c r="K189" s="40">
        <v>30.624000000000962</v>
      </c>
      <c r="L189" s="42">
        <f t="shared" si="5"/>
        <v>342.80100000000095</v>
      </c>
      <c r="N189" s="66">
        <v>20.5</v>
      </c>
    </row>
    <row r="190" spans="1:15" x14ac:dyDescent="0.2">
      <c r="A190" s="4">
        <f t="shared" si="4"/>
        <v>6</v>
      </c>
      <c r="B190" s="35">
        <v>42185</v>
      </c>
      <c r="C190" s="39">
        <v>57.935000000000002</v>
      </c>
      <c r="D190" s="40">
        <v>10.635</v>
      </c>
      <c r="E190" s="40">
        <v>160.08199999999999</v>
      </c>
      <c r="F190" s="40">
        <v>46.643000000000001</v>
      </c>
      <c r="G190" s="40">
        <v>0</v>
      </c>
      <c r="H190" s="40">
        <v>99.308000000000007</v>
      </c>
      <c r="I190" s="40">
        <v>0</v>
      </c>
      <c r="J190" s="40">
        <v>0</v>
      </c>
      <c r="K190" s="40">
        <v>45.40800000000192</v>
      </c>
      <c r="L190" s="42">
        <f>+SUM(C190:K190)</f>
        <v>420.0110000000019</v>
      </c>
      <c r="N190" s="66">
        <v>21</v>
      </c>
    </row>
    <row r="191" spans="1:15" x14ac:dyDescent="0.2">
      <c r="A191" s="4">
        <f t="shared" si="4"/>
        <v>7</v>
      </c>
      <c r="B191" s="35">
        <v>42186</v>
      </c>
      <c r="C191" s="39">
        <v>65.883499999999998</v>
      </c>
      <c r="D191" s="40">
        <v>3.194</v>
      </c>
      <c r="E191" s="40">
        <v>161.488</v>
      </c>
      <c r="F191" s="40">
        <v>80.944999999999993</v>
      </c>
      <c r="G191" s="40">
        <v>0</v>
      </c>
      <c r="H191" s="40">
        <v>82.896000000000001</v>
      </c>
      <c r="I191" s="40">
        <v>0</v>
      </c>
      <c r="J191" s="40">
        <v>0</v>
      </c>
      <c r="K191" s="40">
        <v>40.65599999999904</v>
      </c>
      <c r="L191" s="42">
        <f t="shared" si="5"/>
        <v>435.06249999999903</v>
      </c>
      <c r="N191" s="56">
        <v>21.6</v>
      </c>
      <c r="O191" s="5"/>
    </row>
    <row r="192" spans="1:15" x14ac:dyDescent="0.2">
      <c r="A192" s="4">
        <f t="shared" si="4"/>
        <v>7</v>
      </c>
      <c r="B192" s="35">
        <v>42187</v>
      </c>
      <c r="C192" s="39">
        <v>61.097000000000001</v>
      </c>
      <c r="D192" s="40">
        <v>5.6779999999999999</v>
      </c>
      <c r="E192" s="40">
        <v>170.24</v>
      </c>
      <c r="F192" s="40">
        <v>98.647000000000006</v>
      </c>
      <c r="G192" s="40">
        <v>0</v>
      </c>
      <c r="H192" s="40">
        <v>55.198</v>
      </c>
      <c r="I192" s="40">
        <v>0</v>
      </c>
      <c r="J192" s="40">
        <v>0</v>
      </c>
      <c r="K192" s="40">
        <v>54.12</v>
      </c>
      <c r="L192" s="42">
        <f t="shared" si="5"/>
        <v>444.98</v>
      </c>
      <c r="N192" s="56">
        <v>21</v>
      </c>
      <c r="O192" s="5"/>
    </row>
    <row r="193" spans="1:15" x14ac:dyDescent="0.2">
      <c r="A193" s="4">
        <f t="shared" si="4"/>
        <v>7</v>
      </c>
      <c r="B193" s="35">
        <v>42188</v>
      </c>
      <c r="C193" s="39">
        <v>50.902000000000001</v>
      </c>
      <c r="D193" s="40">
        <v>21.077999999999999</v>
      </c>
      <c r="E193" s="40">
        <v>162.50399999999999</v>
      </c>
      <c r="F193" s="40">
        <v>104.935</v>
      </c>
      <c r="G193" s="40">
        <v>0.80500000000000005</v>
      </c>
      <c r="H193" s="40">
        <v>39.621000000000002</v>
      </c>
      <c r="I193" s="40">
        <v>0</v>
      </c>
      <c r="J193" s="40">
        <v>0</v>
      </c>
      <c r="K193" s="40">
        <v>46.991999999998079</v>
      </c>
      <c r="L193" s="42">
        <f t="shared" si="5"/>
        <v>426.83699999999806</v>
      </c>
      <c r="N193" s="56">
        <v>21.7</v>
      </c>
      <c r="O193" s="5"/>
    </row>
    <row r="194" spans="1:15" x14ac:dyDescent="0.2">
      <c r="A194" s="4">
        <f t="shared" si="4"/>
        <v>7</v>
      </c>
      <c r="B194" s="35">
        <v>42189</v>
      </c>
      <c r="C194" s="39">
        <v>69.066999999999993</v>
      </c>
      <c r="D194" s="40">
        <v>0</v>
      </c>
      <c r="E194" s="40">
        <v>173.10400000000001</v>
      </c>
      <c r="F194" s="40">
        <v>95.903999999999996</v>
      </c>
      <c r="G194" s="40">
        <v>0.92</v>
      </c>
      <c r="H194" s="40">
        <v>34.220999999999997</v>
      </c>
      <c r="I194" s="40">
        <v>0.105</v>
      </c>
      <c r="J194" s="40">
        <v>0</v>
      </c>
      <c r="K194" s="40">
        <v>28.512000000002882</v>
      </c>
      <c r="L194" s="42">
        <f t="shared" si="5"/>
        <v>401.83300000000293</v>
      </c>
      <c r="N194" s="56">
        <v>21.25</v>
      </c>
      <c r="O194" s="5"/>
    </row>
    <row r="195" spans="1:15" x14ac:dyDescent="0.2">
      <c r="A195" s="4">
        <f t="shared" si="4"/>
        <v>7</v>
      </c>
      <c r="B195" s="35">
        <v>42190</v>
      </c>
      <c r="C195" s="39">
        <v>39.991999999999997</v>
      </c>
      <c r="D195" s="40">
        <v>16.102</v>
      </c>
      <c r="E195" s="40">
        <v>175.21799999999999</v>
      </c>
      <c r="F195" s="40">
        <v>65.441000000000003</v>
      </c>
      <c r="G195" s="40">
        <v>0</v>
      </c>
      <c r="H195" s="40">
        <v>37.945</v>
      </c>
      <c r="I195" s="40">
        <v>0</v>
      </c>
      <c r="J195" s="40">
        <v>0</v>
      </c>
      <c r="K195" s="40">
        <v>39.6</v>
      </c>
      <c r="L195" s="42">
        <f t="shared" si="5"/>
        <v>374.298</v>
      </c>
      <c r="N195" s="56">
        <v>19.850000000000001</v>
      </c>
      <c r="O195" s="5"/>
    </row>
    <row r="196" spans="1:15" x14ac:dyDescent="0.2">
      <c r="A196" s="4">
        <f t="shared" si="4"/>
        <v>7</v>
      </c>
      <c r="B196" s="35">
        <v>42191</v>
      </c>
      <c r="C196" s="39">
        <v>63.283999999999999</v>
      </c>
      <c r="D196" s="40">
        <v>5.6609999999999996</v>
      </c>
      <c r="E196" s="40">
        <v>161.32900000000001</v>
      </c>
      <c r="F196" s="40">
        <v>81.766000000000005</v>
      </c>
      <c r="G196" s="40">
        <v>0</v>
      </c>
      <c r="H196" s="40">
        <v>61.866999999999997</v>
      </c>
      <c r="I196" s="40">
        <v>0</v>
      </c>
      <c r="J196" s="40">
        <v>0</v>
      </c>
      <c r="K196" s="40">
        <v>45.935999999999041</v>
      </c>
      <c r="L196" s="42">
        <f t="shared" si="5"/>
        <v>419.84299999999905</v>
      </c>
      <c r="N196" s="56">
        <v>21.85</v>
      </c>
      <c r="O196" s="5"/>
    </row>
    <row r="197" spans="1:15" x14ac:dyDescent="0.2">
      <c r="A197" s="4">
        <f t="shared" si="4"/>
        <v>7</v>
      </c>
      <c r="B197" s="35">
        <v>42192</v>
      </c>
      <c r="C197" s="39">
        <v>73.204999999999998</v>
      </c>
      <c r="D197" s="40">
        <v>13.885</v>
      </c>
      <c r="E197" s="40">
        <v>160.28299999999999</v>
      </c>
      <c r="F197" s="40">
        <v>55.493000000000002</v>
      </c>
      <c r="G197" s="40">
        <v>0</v>
      </c>
      <c r="H197" s="40">
        <v>95.733999999999995</v>
      </c>
      <c r="I197" s="40">
        <v>0</v>
      </c>
      <c r="J197" s="40">
        <v>0</v>
      </c>
      <c r="K197" s="40">
        <v>42.24</v>
      </c>
      <c r="L197" s="42">
        <f t="shared" si="5"/>
        <v>440.84</v>
      </c>
      <c r="N197" s="56">
        <v>21.55</v>
      </c>
      <c r="O197" s="5"/>
    </row>
    <row r="198" spans="1:15" x14ac:dyDescent="0.2">
      <c r="A198" s="4">
        <f t="shared" si="4"/>
        <v>7</v>
      </c>
      <c r="B198" s="35">
        <v>42193</v>
      </c>
      <c r="C198" s="39">
        <v>67.260999999999996</v>
      </c>
      <c r="D198" s="40">
        <v>7.3979999999999997</v>
      </c>
      <c r="E198" s="40">
        <v>159.786</v>
      </c>
      <c r="F198" s="40">
        <v>69.129000000000005</v>
      </c>
      <c r="G198" s="40">
        <v>0</v>
      </c>
      <c r="H198" s="40">
        <v>87.004999999999995</v>
      </c>
      <c r="I198" s="40">
        <v>0</v>
      </c>
      <c r="J198" s="40">
        <v>0</v>
      </c>
      <c r="K198" s="40">
        <v>44.985599999999998</v>
      </c>
      <c r="L198" s="42">
        <f t="shared" si="5"/>
        <v>435.56459999999998</v>
      </c>
      <c r="N198" s="56">
        <v>22.55</v>
      </c>
      <c r="O198" s="5"/>
    </row>
    <row r="199" spans="1:15" x14ac:dyDescent="0.2">
      <c r="A199" s="4">
        <f t="shared" si="4"/>
        <v>7</v>
      </c>
      <c r="B199" s="35">
        <v>42194</v>
      </c>
      <c r="C199" s="39">
        <v>80.111000000000004</v>
      </c>
      <c r="D199" s="40">
        <v>9.4870000000000001</v>
      </c>
      <c r="E199" s="40">
        <v>157.80500000000001</v>
      </c>
      <c r="F199" s="40">
        <v>77.665999999999997</v>
      </c>
      <c r="G199" s="40">
        <v>0</v>
      </c>
      <c r="H199" s="40">
        <v>80.989000000000004</v>
      </c>
      <c r="I199" s="40">
        <v>0</v>
      </c>
      <c r="J199" s="40">
        <v>0</v>
      </c>
      <c r="K199" s="40">
        <v>31.2576</v>
      </c>
      <c r="L199" s="42">
        <f t="shared" si="5"/>
        <v>437.31560000000002</v>
      </c>
      <c r="N199" s="56">
        <v>22.05</v>
      </c>
      <c r="O199" s="5"/>
    </row>
    <row r="200" spans="1:15" x14ac:dyDescent="0.2">
      <c r="A200" s="4">
        <f t="shared" si="4"/>
        <v>7</v>
      </c>
      <c r="B200" s="35">
        <v>42195</v>
      </c>
      <c r="C200" s="39">
        <v>60.003</v>
      </c>
      <c r="D200" s="40">
        <v>15.772</v>
      </c>
      <c r="E200" s="40">
        <v>170.77199999999999</v>
      </c>
      <c r="F200" s="40">
        <v>74.085999999999999</v>
      </c>
      <c r="G200" s="40">
        <v>0</v>
      </c>
      <c r="H200" s="40">
        <v>79.843999999999994</v>
      </c>
      <c r="I200" s="40">
        <v>0</v>
      </c>
      <c r="J200" s="40">
        <v>0</v>
      </c>
      <c r="K200" s="40">
        <v>33.052800000000005</v>
      </c>
      <c r="L200" s="42">
        <f t="shared" si="5"/>
        <v>433.52979999999997</v>
      </c>
      <c r="N200" s="56">
        <v>21.8</v>
      </c>
      <c r="O200" s="5"/>
    </row>
    <row r="201" spans="1:15" x14ac:dyDescent="0.2">
      <c r="A201" s="4">
        <f t="shared" si="4"/>
        <v>7</v>
      </c>
      <c r="B201" s="35">
        <v>42196</v>
      </c>
      <c r="C201" s="39">
        <v>33.86</v>
      </c>
      <c r="D201" s="40">
        <v>0</v>
      </c>
      <c r="E201" s="40">
        <v>164.88399999999999</v>
      </c>
      <c r="F201" s="40">
        <v>79.016999999999996</v>
      </c>
      <c r="G201" s="40">
        <v>0</v>
      </c>
      <c r="H201" s="40">
        <v>67.664000000000001</v>
      </c>
      <c r="I201" s="40">
        <v>0</v>
      </c>
      <c r="J201" s="40">
        <v>0</v>
      </c>
      <c r="K201" s="40">
        <v>35.375999999999998</v>
      </c>
      <c r="L201" s="42">
        <f t="shared" si="5"/>
        <v>380.80099999999993</v>
      </c>
      <c r="N201" s="56">
        <v>19.350000000000001</v>
      </c>
      <c r="O201" s="5"/>
    </row>
    <row r="202" spans="1:15" x14ac:dyDescent="0.2">
      <c r="A202" s="4">
        <f t="shared" ref="A202:A265" si="6">+IF(ISBLANK($B202),"",MONTH($B202))</f>
        <v>7</v>
      </c>
      <c r="B202" s="35">
        <v>42197</v>
      </c>
      <c r="C202" s="39">
        <v>24.068999999999999</v>
      </c>
      <c r="D202" s="40">
        <v>11.625999999999999</v>
      </c>
      <c r="E202" s="40">
        <v>168.25299999999999</v>
      </c>
      <c r="F202" s="40">
        <v>53.293999999999997</v>
      </c>
      <c r="G202" s="40">
        <v>0</v>
      </c>
      <c r="H202" s="40">
        <v>64.278000000000006</v>
      </c>
      <c r="I202" s="40">
        <v>0</v>
      </c>
      <c r="J202" s="40">
        <v>0</v>
      </c>
      <c r="K202" s="40">
        <v>34.636800000002111</v>
      </c>
      <c r="L202" s="42">
        <f t="shared" ref="L202:L265" si="7">+SUM(C202:K202)</f>
        <v>356.15680000000208</v>
      </c>
      <c r="N202" s="56">
        <v>19.600000000000001</v>
      </c>
      <c r="O202" s="5"/>
    </row>
    <row r="203" spans="1:15" x14ac:dyDescent="0.2">
      <c r="A203" s="4">
        <f t="shared" si="6"/>
        <v>7</v>
      </c>
      <c r="B203" s="35">
        <v>42198</v>
      </c>
      <c r="C203" s="39">
        <v>60.786999999999999</v>
      </c>
      <c r="D203" s="40">
        <v>28.266999999999999</v>
      </c>
      <c r="E203" s="40">
        <v>148.08500000000001</v>
      </c>
      <c r="F203" s="40">
        <v>79.52</v>
      </c>
      <c r="G203" s="40">
        <v>0</v>
      </c>
      <c r="H203" s="40">
        <v>68.031000000000006</v>
      </c>
      <c r="I203" s="40">
        <v>0</v>
      </c>
      <c r="J203" s="40">
        <v>0</v>
      </c>
      <c r="K203" s="40">
        <v>38.174399999997696</v>
      </c>
      <c r="L203" s="42">
        <f t="shared" si="7"/>
        <v>422.86439999999772</v>
      </c>
      <c r="N203" s="56">
        <v>22.3</v>
      </c>
      <c r="O203" s="5"/>
    </row>
    <row r="204" spans="1:15" x14ac:dyDescent="0.2">
      <c r="A204" s="4">
        <f t="shared" si="6"/>
        <v>7</v>
      </c>
      <c r="B204" s="35">
        <v>42199</v>
      </c>
      <c r="C204" s="39">
        <v>53.527000000000001</v>
      </c>
      <c r="D204" s="40">
        <v>29.734000000000002</v>
      </c>
      <c r="E204" s="40">
        <v>172.898</v>
      </c>
      <c r="F204" s="40">
        <v>79.472999999999999</v>
      </c>
      <c r="G204" s="40">
        <v>0</v>
      </c>
      <c r="H204" s="40">
        <v>63.953000000000003</v>
      </c>
      <c r="I204" s="40">
        <v>0</v>
      </c>
      <c r="J204" s="40">
        <v>0</v>
      </c>
      <c r="K204" s="40">
        <v>30.729600000003266</v>
      </c>
      <c r="L204" s="42">
        <f t="shared" si="7"/>
        <v>430.31460000000328</v>
      </c>
      <c r="N204" s="56">
        <v>21.15</v>
      </c>
      <c r="O204" s="5"/>
    </row>
    <row r="205" spans="1:15" x14ac:dyDescent="0.2">
      <c r="A205" s="4">
        <f t="shared" si="6"/>
        <v>7</v>
      </c>
      <c r="B205" s="35">
        <v>42200</v>
      </c>
      <c r="C205" s="39">
        <v>63.795749999999998</v>
      </c>
      <c r="D205" s="40">
        <v>23.138000000000002</v>
      </c>
      <c r="E205" s="40">
        <v>142.71299999999999</v>
      </c>
      <c r="F205" s="40">
        <v>77.802999999999997</v>
      </c>
      <c r="G205" s="40">
        <v>0</v>
      </c>
      <c r="H205" s="40">
        <v>80.506</v>
      </c>
      <c r="I205" s="40">
        <v>0</v>
      </c>
      <c r="J205" s="40">
        <v>0</v>
      </c>
      <c r="K205" s="40">
        <v>28.987199999998847</v>
      </c>
      <c r="L205" s="42">
        <f t="shared" si="7"/>
        <v>416.9429499999988</v>
      </c>
      <c r="N205" s="56">
        <v>21</v>
      </c>
      <c r="O205" s="5"/>
    </row>
    <row r="206" spans="1:15" x14ac:dyDescent="0.2">
      <c r="A206" s="4">
        <f t="shared" si="6"/>
        <v>7</v>
      </c>
      <c r="B206" s="35">
        <v>42201</v>
      </c>
      <c r="C206" s="39">
        <v>48.247250000000001</v>
      </c>
      <c r="D206" s="40">
        <v>2.66</v>
      </c>
      <c r="E206" s="40">
        <v>160.97999999999999</v>
      </c>
      <c r="F206" s="40">
        <v>50.107999999999997</v>
      </c>
      <c r="G206" s="40">
        <v>0</v>
      </c>
      <c r="H206" s="40">
        <v>79.662999999999997</v>
      </c>
      <c r="I206" s="40">
        <v>0</v>
      </c>
      <c r="J206" s="40">
        <v>0</v>
      </c>
      <c r="K206" s="40">
        <v>23.76</v>
      </c>
      <c r="L206" s="42">
        <f t="shared" si="7"/>
        <v>365.41825</v>
      </c>
      <c r="N206" s="56">
        <v>18.850000000000001</v>
      </c>
      <c r="O206" s="5"/>
    </row>
    <row r="207" spans="1:15" x14ac:dyDescent="0.2">
      <c r="A207" s="4">
        <f t="shared" si="6"/>
        <v>7</v>
      </c>
      <c r="B207" s="35">
        <v>42202</v>
      </c>
      <c r="C207" s="39">
        <v>53.533000000000001</v>
      </c>
      <c r="D207" s="40">
        <v>17.734000000000002</v>
      </c>
      <c r="E207" s="40">
        <v>170.04599999999999</v>
      </c>
      <c r="F207" s="40">
        <v>68.293000000000006</v>
      </c>
      <c r="G207" s="40">
        <v>0</v>
      </c>
      <c r="H207" s="40">
        <v>80.686999999999998</v>
      </c>
      <c r="I207" s="40">
        <v>0</v>
      </c>
      <c r="J207" s="40">
        <v>0</v>
      </c>
      <c r="K207" s="40">
        <v>24.446400000000576</v>
      </c>
      <c r="L207" s="42">
        <f t="shared" si="7"/>
        <v>414.73940000000056</v>
      </c>
      <c r="N207" s="56">
        <v>21.15</v>
      </c>
      <c r="O207" s="5"/>
    </row>
    <row r="208" spans="1:15" x14ac:dyDescent="0.2">
      <c r="A208" s="4">
        <f t="shared" si="6"/>
        <v>7</v>
      </c>
      <c r="B208" s="35">
        <v>42203</v>
      </c>
      <c r="C208" s="39">
        <v>59.421999999999997</v>
      </c>
      <c r="D208" s="40">
        <v>20.472999999999999</v>
      </c>
      <c r="E208" s="40">
        <v>147.37799999999999</v>
      </c>
      <c r="F208" s="40">
        <v>64.927999999999997</v>
      </c>
      <c r="G208" s="40">
        <v>0</v>
      </c>
      <c r="H208" s="40">
        <v>80.397000000000006</v>
      </c>
      <c r="I208" s="40">
        <v>0.60499999999999998</v>
      </c>
      <c r="J208" s="40">
        <v>0</v>
      </c>
      <c r="K208" s="40">
        <v>23.073599999999999</v>
      </c>
      <c r="L208" s="42">
        <f t="shared" si="7"/>
        <v>396.27659999999997</v>
      </c>
      <c r="N208" s="56">
        <v>20.25</v>
      </c>
      <c r="O208" s="5"/>
    </row>
    <row r="209" spans="1:15" x14ac:dyDescent="0.2">
      <c r="A209" s="4">
        <f t="shared" si="6"/>
        <v>7</v>
      </c>
      <c r="B209" s="35">
        <v>42204</v>
      </c>
      <c r="C209" s="39">
        <v>35.046999999999997</v>
      </c>
      <c r="D209" s="40">
        <v>7.1909999999999998</v>
      </c>
      <c r="E209" s="40">
        <v>158.91999999999999</v>
      </c>
      <c r="F209" s="40">
        <v>49.948999999999998</v>
      </c>
      <c r="G209" s="40">
        <v>0</v>
      </c>
      <c r="H209" s="40">
        <v>78.66</v>
      </c>
      <c r="I209" s="40">
        <v>0</v>
      </c>
      <c r="J209" s="40">
        <v>0</v>
      </c>
      <c r="K209" s="40">
        <v>26.822400000000002</v>
      </c>
      <c r="L209" s="42">
        <f t="shared" si="7"/>
        <v>356.58939999999996</v>
      </c>
      <c r="N209" s="56">
        <v>19.05</v>
      </c>
      <c r="O209" s="5"/>
    </row>
    <row r="210" spans="1:15" x14ac:dyDescent="0.2">
      <c r="A210" s="4">
        <f t="shared" si="6"/>
        <v>7</v>
      </c>
      <c r="B210" s="35">
        <v>42205</v>
      </c>
      <c r="C210" s="39">
        <v>52.895000000000003</v>
      </c>
      <c r="D210" s="40">
        <v>20.626999999999999</v>
      </c>
      <c r="E210" s="40">
        <v>170.489</v>
      </c>
      <c r="F210" s="40">
        <v>83.668999999999997</v>
      </c>
      <c r="G210" s="40">
        <v>3.5430000000000001</v>
      </c>
      <c r="H210" s="40">
        <v>58.4</v>
      </c>
      <c r="I210" s="40">
        <v>0</v>
      </c>
      <c r="J210" s="40">
        <v>0</v>
      </c>
      <c r="K210" s="40">
        <v>28.089599999999997</v>
      </c>
      <c r="L210" s="42">
        <f t="shared" si="7"/>
        <v>417.71260000000001</v>
      </c>
      <c r="N210" s="56">
        <v>21.25</v>
      </c>
      <c r="O210" s="5"/>
    </row>
    <row r="211" spans="1:15" x14ac:dyDescent="0.2">
      <c r="A211" s="4">
        <f t="shared" si="6"/>
        <v>7</v>
      </c>
      <c r="B211" s="35">
        <v>42206</v>
      </c>
      <c r="C211" s="39">
        <v>41.878</v>
      </c>
      <c r="D211" s="40">
        <v>35.145000000000003</v>
      </c>
      <c r="E211" s="40">
        <v>157.309</v>
      </c>
      <c r="F211" s="40">
        <v>72.989000000000004</v>
      </c>
      <c r="G211" s="40">
        <v>0</v>
      </c>
      <c r="H211" s="40">
        <v>78.295000000000002</v>
      </c>
      <c r="I211" s="40">
        <v>0</v>
      </c>
      <c r="J211" s="40">
        <v>0</v>
      </c>
      <c r="K211" s="40">
        <v>28.881599999999999</v>
      </c>
      <c r="L211" s="42">
        <f t="shared" si="7"/>
        <v>414.49760000000003</v>
      </c>
      <c r="N211" s="56">
        <v>20.95</v>
      </c>
      <c r="O211" s="5"/>
    </row>
    <row r="212" spans="1:15" x14ac:dyDescent="0.2">
      <c r="A212" s="4">
        <f t="shared" si="6"/>
        <v>7</v>
      </c>
      <c r="B212" s="35">
        <v>42207</v>
      </c>
      <c r="C212" s="39">
        <v>55.905000000000001</v>
      </c>
      <c r="D212" s="40">
        <v>16.670999999999999</v>
      </c>
      <c r="E212" s="40">
        <v>166.941</v>
      </c>
      <c r="F212" s="40">
        <v>68.328000000000003</v>
      </c>
      <c r="G212" s="40">
        <v>0</v>
      </c>
      <c r="H212" s="40">
        <v>80.986000000000004</v>
      </c>
      <c r="I212" s="40">
        <v>0</v>
      </c>
      <c r="J212" s="40">
        <v>0</v>
      </c>
      <c r="K212" s="40">
        <v>21.8064</v>
      </c>
      <c r="L212" s="42">
        <f t="shared" si="7"/>
        <v>410.63740000000001</v>
      </c>
      <c r="N212" s="56">
        <v>21.05</v>
      </c>
      <c r="O212" s="5"/>
    </row>
    <row r="213" spans="1:15" x14ac:dyDescent="0.2">
      <c r="A213" s="4">
        <f t="shared" si="6"/>
        <v>7</v>
      </c>
      <c r="B213" s="35">
        <v>42208</v>
      </c>
      <c r="C213" s="39">
        <v>40.213999999999999</v>
      </c>
      <c r="D213" s="40">
        <v>22.265999999999998</v>
      </c>
      <c r="E213" s="40">
        <v>171.28700000000001</v>
      </c>
      <c r="F213" s="40">
        <v>61.773000000000003</v>
      </c>
      <c r="G213" s="40">
        <v>0</v>
      </c>
      <c r="H213" s="40">
        <v>82.06</v>
      </c>
      <c r="I213" s="40">
        <v>0</v>
      </c>
      <c r="J213" s="40">
        <v>0</v>
      </c>
      <c r="K213" s="40">
        <v>33</v>
      </c>
      <c r="L213" s="42">
        <f t="shared" si="7"/>
        <v>410.6</v>
      </c>
      <c r="N213" s="56">
        <v>19.7</v>
      </c>
      <c r="O213" s="5"/>
    </row>
    <row r="214" spans="1:15" x14ac:dyDescent="0.2">
      <c r="A214" s="4">
        <f t="shared" si="6"/>
        <v>7</v>
      </c>
      <c r="B214" s="35">
        <v>42209</v>
      </c>
      <c r="C214" s="39">
        <v>45.716000000000001</v>
      </c>
      <c r="D214" s="40">
        <v>7.1539999999999999</v>
      </c>
      <c r="E214" s="40">
        <v>164.41200000000001</v>
      </c>
      <c r="F214" s="40">
        <v>64.156999999999996</v>
      </c>
      <c r="G214" s="40">
        <v>0</v>
      </c>
      <c r="H214" s="40">
        <v>81.695999999999998</v>
      </c>
      <c r="I214" s="40">
        <v>0</v>
      </c>
      <c r="J214" s="40">
        <v>0.17599999999999999</v>
      </c>
      <c r="K214" s="40">
        <v>36.273599999999426</v>
      </c>
      <c r="L214" s="42">
        <f t="shared" si="7"/>
        <v>399.5845999999994</v>
      </c>
      <c r="N214" s="56">
        <v>20.149999999999999</v>
      </c>
      <c r="O214" s="5"/>
    </row>
    <row r="215" spans="1:15" x14ac:dyDescent="0.2">
      <c r="A215" s="4">
        <f t="shared" si="6"/>
        <v>7</v>
      </c>
      <c r="B215" s="35">
        <v>42210</v>
      </c>
      <c r="C215" s="39">
        <v>31.890999999999998</v>
      </c>
      <c r="D215" s="40">
        <v>4.7690000000000001</v>
      </c>
      <c r="E215" s="40">
        <v>164.62899999999999</v>
      </c>
      <c r="F215" s="40">
        <v>58.094000000000001</v>
      </c>
      <c r="G215" s="40">
        <v>0</v>
      </c>
      <c r="H215" s="40">
        <v>81.191999999999993</v>
      </c>
      <c r="I215" s="40">
        <v>0</v>
      </c>
      <c r="J215" s="40">
        <v>0</v>
      </c>
      <c r="K215" s="40">
        <v>35.270400000001537</v>
      </c>
      <c r="L215" s="42">
        <f t="shared" si="7"/>
        <v>375.84540000000152</v>
      </c>
      <c r="N215" s="56">
        <v>18.45</v>
      </c>
      <c r="O215" s="5"/>
    </row>
    <row r="216" spans="1:15" x14ac:dyDescent="0.2">
      <c r="A216" s="4">
        <f t="shared" si="6"/>
        <v>7</v>
      </c>
      <c r="B216" s="35">
        <v>42211</v>
      </c>
      <c r="C216" s="39">
        <v>29.759</v>
      </c>
      <c r="D216" s="40">
        <v>0.96899999999999997</v>
      </c>
      <c r="E216" s="40">
        <v>153.09299999999999</v>
      </c>
      <c r="F216" s="40">
        <v>35.933999999999997</v>
      </c>
      <c r="G216" s="40">
        <v>0</v>
      </c>
      <c r="H216" s="40">
        <v>81.936000000000007</v>
      </c>
      <c r="I216" s="40">
        <v>0</v>
      </c>
      <c r="J216" s="40">
        <v>0</v>
      </c>
      <c r="K216" s="40">
        <v>37.435200000000769</v>
      </c>
      <c r="L216" s="42">
        <f t="shared" si="7"/>
        <v>339.12620000000078</v>
      </c>
      <c r="N216" s="56">
        <v>18.3</v>
      </c>
      <c r="O216" s="5"/>
    </row>
    <row r="217" spans="1:15" x14ac:dyDescent="0.2">
      <c r="A217" s="4">
        <f t="shared" si="6"/>
        <v>7</v>
      </c>
      <c r="B217" s="35">
        <v>42212</v>
      </c>
      <c r="C217" s="39">
        <v>53.131999999999998</v>
      </c>
      <c r="D217" s="40">
        <v>1.9E-2</v>
      </c>
      <c r="E217" s="40">
        <v>169.97399999999999</v>
      </c>
      <c r="F217" s="40">
        <v>56.235999999999997</v>
      </c>
      <c r="G217" s="40">
        <v>0</v>
      </c>
      <c r="H217" s="40">
        <v>81.45</v>
      </c>
      <c r="I217" s="40">
        <v>0</v>
      </c>
      <c r="J217" s="40">
        <v>0</v>
      </c>
      <c r="K217" s="40">
        <v>49.420799999998273</v>
      </c>
      <c r="L217" s="42">
        <f t="shared" si="7"/>
        <v>410.23179999999826</v>
      </c>
      <c r="N217" s="56">
        <v>20.6</v>
      </c>
      <c r="O217" s="5"/>
    </row>
    <row r="218" spans="1:15" x14ac:dyDescent="0.2">
      <c r="A218" s="4">
        <f t="shared" si="6"/>
        <v>7</v>
      </c>
      <c r="B218" s="35">
        <v>42213</v>
      </c>
      <c r="C218" s="39">
        <v>45.07</v>
      </c>
      <c r="D218" s="40">
        <v>0</v>
      </c>
      <c r="E218" s="40">
        <v>165.09200000000001</v>
      </c>
      <c r="F218" s="40">
        <v>69.483999999999995</v>
      </c>
      <c r="G218" s="40">
        <v>0</v>
      </c>
      <c r="H218" s="40">
        <v>80.738</v>
      </c>
      <c r="I218" s="40">
        <v>0</v>
      </c>
      <c r="J218" s="40">
        <v>0</v>
      </c>
      <c r="K218" s="40">
        <v>52.536000000000001</v>
      </c>
      <c r="L218" s="42">
        <f t="shared" si="7"/>
        <v>412.92</v>
      </c>
      <c r="N218" s="56">
        <v>20.7</v>
      </c>
      <c r="O218" s="5"/>
    </row>
    <row r="219" spans="1:15" x14ac:dyDescent="0.2">
      <c r="A219" s="4">
        <f t="shared" si="6"/>
        <v>7</v>
      </c>
      <c r="B219" s="35">
        <v>42214</v>
      </c>
      <c r="C219" s="39">
        <v>35.317</v>
      </c>
      <c r="D219" s="40">
        <v>0</v>
      </c>
      <c r="E219" s="40">
        <v>176.685</v>
      </c>
      <c r="F219" s="40">
        <v>58.856000000000002</v>
      </c>
      <c r="G219" s="40">
        <v>0</v>
      </c>
      <c r="H219" s="40">
        <v>82.123999999999995</v>
      </c>
      <c r="I219" s="40">
        <v>0</v>
      </c>
      <c r="J219" s="40">
        <v>0</v>
      </c>
      <c r="K219" s="40">
        <v>56.495999999999043</v>
      </c>
      <c r="L219" s="42">
        <f t="shared" si="7"/>
        <v>409.47799999999904</v>
      </c>
      <c r="N219" s="56">
        <v>20.399999999999999</v>
      </c>
      <c r="O219" s="5"/>
    </row>
    <row r="220" spans="1:15" x14ac:dyDescent="0.2">
      <c r="A220" s="4">
        <f t="shared" si="6"/>
        <v>7</v>
      </c>
      <c r="B220" s="35">
        <v>42215</v>
      </c>
      <c r="C220" s="39">
        <v>27.213000000000001</v>
      </c>
      <c r="D220" s="40">
        <v>2.2930000000000001</v>
      </c>
      <c r="E220" s="40">
        <v>185.04300000000001</v>
      </c>
      <c r="F220" s="40">
        <v>55.892000000000003</v>
      </c>
      <c r="G220" s="40">
        <v>0</v>
      </c>
      <c r="H220" s="40">
        <v>82.251999999999995</v>
      </c>
      <c r="I220" s="40">
        <v>0</v>
      </c>
      <c r="J220" s="40">
        <v>0</v>
      </c>
      <c r="K220" s="40">
        <v>58.08</v>
      </c>
      <c r="L220" s="42">
        <f t="shared" si="7"/>
        <v>410.77300000000002</v>
      </c>
      <c r="N220" s="56">
        <v>21.25</v>
      </c>
      <c r="O220" s="5"/>
    </row>
    <row r="221" spans="1:15" x14ac:dyDescent="0.2">
      <c r="A221" s="4">
        <f t="shared" si="6"/>
        <v>7</v>
      </c>
      <c r="B221" s="35">
        <v>42216</v>
      </c>
      <c r="C221" s="39">
        <v>27.625</v>
      </c>
      <c r="D221" s="40">
        <v>0</v>
      </c>
      <c r="E221" s="40">
        <v>188.56100000000001</v>
      </c>
      <c r="F221" s="40">
        <v>49.932000000000002</v>
      </c>
      <c r="G221" s="40">
        <v>0</v>
      </c>
      <c r="H221" s="40">
        <v>91.01</v>
      </c>
      <c r="I221" s="40">
        <v>0</v>
      </c>
      <c r="J221" s="40">
        <v>0</v>
      </c>
      <c r="K221" s="40">
        <v>58.608000000001923</v>
      </c>
      <c r="L221" s="42">
        <f t="shared" si="7"/>
        <v>415.73600000000192</v>
      </c>
      <c r="N221" s="56">
        <v>20.45</v>
      </c>
      <c r="O221" s="5"/>
    </row>
    <row r="222" spans="1:15" x14ac:dyDescent="0.2">
      <c r="A222" s="4">
        <f t="shared" si="6"/>
        <v>8</v>
      </c>
      <c r="B222" s="35">
        <v>42217</v>
      </c>
      <c r="C222" s="39">
        <v>25.937000000000001</v>
      </c>
      <c r="D222" s="40">
        <v>0</v>
      </c>
      <c r="E222" s="40">
        <v>165.89599999999999</v>
      </c>
      <c r="F222" s="40">
        <v>41.04</v>
      </c>
      <c r="G222" s="40">
        <v>0</v>
      </c>
      <c r="H222" s="40">
        <v>100.239</v>
      </c>
      <c r="I222" s="40">
        <v>0</v>
      </c>
      <c r="J222" s="40">
        <v>0</v>
      </c>
      <c r="K222" s="40">
        <v>52.8</v>
      </c>
      <c r="L222" s="42">
        <f t="shared" si="7"/>
        <v>385.91199999999998</v>
      </c>
      <c r="N222" s="56">
        <v>19.25</v>
      </c>
    </row>
    <row r="223" spans="1:15" x14ac:dyDescent="0.2">
      <c r="A223" s="4">
        <f t="shared" si="6"/>
        <v>8</v>
      </c>
      <c r="B223" s="35">
        <v>42218</v>
      </c>
      <c r="C223" s="39">
        <v>46.302999999999997</v>
      </c>
      <c r="D223" s="40">
        <v>4.4210000000000003</v>
      </c>
      <c r="E223" s="40">
        <v>157.73599999999999</v>
      </c>
      <c r="F223" s="40">
        <v>18.975000000000001</v>
      </c>
      <c r="G223" s="40">
        <v>0</v>
      </c>
      <c r="H223" s="40">
        <v>100.86499999999999</v>
      </c>
      <c r="I223" s="40">
        <v>0</v>
      </c>
      <c r="J223" s="40">
        <v>0</v>
      </c>
      <c r="K223" s="40">
        <v>26.4</v>
      </c>
      <c r="L223" s="42">
        <f t="shared" si="7"/>
        <v>354.69999999999993</v>
      </c>
      <c r="N223" s="56">
        <v>18.95</v>
      </c>
    </row>
    <row r="224" spans="1:15" x14ac:dyDescent="0.2">
      <c r="A224" s="4">
        <f t="shared" si="6"/>
        <v>8</v>
      </c>
      <c r="B224" s="35">
        <v>42219</v>
      </c>
      <c r="C224" s="39">
        <v>49.429000000000002</v>
      </c>
      <c r="D224" s="40">
        <v>5.3410000000000002</v>
      </c>
      <c r="E224" s="40">
        <v>171.255</v>
      </c>
      <c r="F224" s="40">
        <v>43.19</v>
      </c>
      <c r="G224" s="40">
        <v>0</v>
      </c>
      <c r="H224" s="40">
        <v>99.747</v>
      </c>
      <c r="I224" s="40">
        <v>0</v>
      </c>
      <c r="J224" s="40">
        <v>0</v>
      </c>
      <c r="K224" s="40">
        <v>52.8</v>
      </c>
      <c r="L224" s="42">
        <f t="shared" si="7"/>
        <v>421.76200000000006</v>
      </c>
      <c r="N224" s="56">
        <v>20.95</v>
      </c>
    </row>
    <row r="225" spans="1:24" x14ac:dyDescent="0.2">
      <c r="A225" s="4">
        <f t="shared" si="6"/>
        <v>8</v>
      </c>
      <c r="B225" s="35">
        <v>42220</v>
      </c>
      <c r="C225" s="39">
        <v>47.04</v>
      </c>
      <c r="D225" s="40">
        <v>0.53900000000000003</v>
      </c>
      <c r="E225" s="40">
        <v>173.57400000000001</v>
      </c>
      <c r="F225" s="40">
        <v>60.274000000000001</v>
      </c>
      <c r="G225" s="40">
        <v>0</v>
      </c>
      <c r="H225" s="40">
        <v>100.646</v>
      </c>
      <c r="I225" s="40">
        <v>0</v>
      </c>
      <c r="J225" s="40">
        <v>0</v>
      </c>
      <c r="K225" s="40">
        <v>47.52</v>
      </c>
      <c r="L225" s="42">
        <f t="shared" si="7"/>
        <v>429.59300000000002</v>
      </c>
      <c r="N225" s="57">
        <v>21.6</v>
      </c>
      <c r="O225" s="7"/>
      <c r="P225" s="7"/>
      <c r="Q225" s="7"/>
      <c r="R225" s="7"/>
      <c r="S225" s="7"/>
      <c r="T225" s="7"/>
      <c r="U225" s="7"/>
      <c r="V225" s="7"/>
      <c r="W225" s="7"/>
      <c r="X225" s="7"/>
    </row>
    <row r="226" spans="1:24" x14ac:dyDescent="0.2">
      <c r="A226" s="4">
        <f t="shared" si="6"/>
        <v>8</v>
      </c>
      <c r="B226" s="35">
        <v>42221</v>
      </c>
      <c r="C226" s="39">
        <v>44.802999999999997</v>
      </c>
      <c r="D226" s="40">
        <v>0</v>
      </c>
      <c r="E226" s="40">
        <v>165.47399999999999</v>
      </c>
      <c r="F226" s="40">
        <v>51.124000000000002</v>
      </c>
      <c r="G226" s="40">
        <v>1.399</v>
      </c>
      <c r="H226" s="40">
        <v>100.997</v>
      </c>
      <c r="I226" s="40">
        <v>0</v>
      </c>
      <c r="J226" s="40">
        <v>0</v>
      </c>
      <c r="K226" s="40">
        <v>47.52</v>
      </c>
      <c r="L226" s="42">
        <f t="shared" si="7"/>
        <v>411.31700000000001</v>
      </c>
      <c r="N226" s="57">
        <v>20.7</v>
      </c>
      <c r="O226" s="7"/>
      <c r="P226" s="7"/>
      <c r="Q226" s="7"/>
      <c r="R226" s="7"/>
      <c r="S226" s="7"/>
      <c r="T226" s="7"/>
      <c r="U226" s="7"/>
      <c r="V226" s="7"/>
      <c r="W226" s="7"/>
      <c r="X226" s="7"/>
    </row>
    <row r="227" spans="1:24" x14ac:dyDescent="0.2">
      <c r="A227" s="4">
        <f t="shared" si="6"/>
        <v>8</v>
      </c>
      <c r="B227" s="35">
        <v>42222</v>
      </c>
      <c r="C227" s="39">
        <v>44.893999999999998</v>
      </c>
      <c r="D227" s="40">
        <v>0</v>
      </c>
      <c r="E227" s="40">
        <v>166.22300000000001</v>
      </c>
      <c r="F227" s="40">
        <v>49.956000000000003</v>
      </c>
      <c r="G227" s="40">
        <v>0</v>
      </c>
      <c r="H227" s="40">
        <v>98.507000000000005</v>
      </c>
      <c r="I227" s="40">
        <v>0</v>
      </c>
      <c r="J227" s="40">
        <v>0</v>
      </c>
      <c r="K227" s="40">
        <v>58.08</v>
      </c>
      <c r="L227" s="42">
        <f t="shared" si="7"/>
        <v>417.66</v>
      </c>
      <c r="N227" s="57">
        <v>20.75</v>
      </c>
      <c r="O227" s="7"/>
      <c r="P227" s="7"/>
      <c r="Q227" s="7"/>
      <c r="R227" s="7"/>
      <c r="S227" s="7"/>
      <c r="T227" s="7"/>
      <c r="U227" s="7"/>
      <c r="V227" s="7"/>
      <c r="W227" s="7"/>
      <c r="X227" s="7"/>
    </row>
    <row r="228" spans="1:24" x14ac:dyDescent="0.2">
      <c r="A228" s="4">
        <f t="shared" si="6"/>
        <v>8</v>
      </c>
      <c r="B228" s="35">
        <v>42223</v>
      </c>
      <c r="C228" s="39">
        <v>37.01</v>
      </c>
      <c r="D228" s="40">
        <v>6.0149999999999997</v>
      </c>
      <c r="E228" s="40">
        <v>171.614</v>
      </c>
      <c r="F228" s="40">
        <v>55.119</v>
      </c>
      <c r="G228" s="40">
        <v>0</v>
      </c>
      <c r="H228" s="40">
        <v>99.888999999999996</v>
      </c>
      <c r="I228" s="40">
        <v>0</v>
      </c>
      <c r="J228" s="40">
        <v>0</v>
      </c>
      <c r="K228" s="40">
        <v>43.824000000000957</v>
      </c>
      <c r="L228" s="42">
        <f t="shared" si="7"/>
        <v>413.47100000000103</v>
      </c>
      <c r="N228" s="57">
        <v>20.9</v>
      </c>
      <c r="O228" s="7"/>
      <c r="P228" s="7"/>
      <c r="Q228" s="7"/>
      <c r="R228" s="7"/>
      <c r="S228" s="7"/>
      <c r="T228" s="7"/>
      <c r="U228" s="7"/>
      <c r="V228" s="7"/>
      <c r="W228" s="7"/>
      <c r="X228" s="7"/>
    </row>
    <row r="229" spans="1:24" x14ac:dyDescent="0.2">
      <c r="A229" s="4">
        <f t="shared" si="6"/>
        <v>8</v>
      </c>
      <c r="B229" s="35">
        <v>42224</v>
      </c>
      <c r="C229" s="39">
        <v>35.692999999999998</v>
      </c>
      <c r="D229" s="40">
        <v>5.3819999999999997</v>
      </c>
      <c r="E229" s="40">
        <v>164.404</v>
      </c>
      <c r="F229" s="40">
        <v>55.152000000000001</v>
      </c>
      <c r="G229" s="40">
        <v>0</v>
      </c>
      <c r="H229" s="40">
        <v>74.936999999999998</v>
      </c>
      <c r="I229" s="40">
        <v>0</v>
      </c>
      <c r="J229" s="40">
        <v>0</v>
      </c>
      <c r="K229" s="40">
        <v>70.01280000000115</v>
      </c>
      <c r="L229" s="42">
        <f t="shared" si="7"/>
        <v>405.58080000000115</v>
      </c>
      <c r="N229" s="57">
        <v>19.8</v>
      </c>
      <c r="O229" s="7"/>
      <c r="P229" s="7"/>
      <c r="Q229" s="7"/>
      <c r="R229" s="7"/>
      <c r="S229" s="7"/>
      <c r="T229" s="7"/>
      <c r="U229" s="7"/>
      <c r="V229" s="7"/>
      <c r="W229" s="7"/>
      <c r="X229" s="7"/>
    </row>
    <row r="230" spans="1:24" x14ac:dyDescent="0.2">
      <c r="A230" s="4">
        <f t="shared" si="6"/>
        <v>8</v>
      </c>
      <c r="B230" s="35">
        <v>42225</v>
      </c>
      <c r="C230" s="39">
        <v>49.136000000000003</v>
      </c>
      <c r="D230" s="40">
        <v>4.9989999999999997</v>
      </c>
      <c r="E230" s="40">
        <v>157.995</v>
      </c>
      <c r="F230" s="40">
        <v>32.963000000000001</v>
      </c>
      <c r="G230" s="40">
        <v>5.359</v>
      </c>
      <c r="H230" s="40">
        <v>56.436999999999998</v>
      </c>
      <c r="I230" s="40">
        <v>0</v>
      </c>
      <c r="J230" s="40">
        <v>0</v>
      </c>
      <c r="K230" s="40">
        <v>61.089599999998462</v>
      </c>
      <c r="L230" s="42">
        <f t="shared" si="7"/>
        <v>367.97859999999849</v>
      </c>
      <c r="N230" s="57">
        <v>20.75</v>
      </c>
      <c r="O230" s="7"/>
      <c r="P230" s="7"/>
      <c r="Q230" s="7"/>
      <c r="R230" s="7"/>
      <c r="S230" s="7"/>
      <c r="T230" s="7"/>
      <c r="U230" s="7"/>
      <c r="V230" s="7"/>
      <c r="W230" s="7"/>
      <c r="X230" s="7"/>
    </row>
    <row r="231" spans="1:24" x14ac:dyDescent="0.2">
      <c r="A231" s="4">
        <f t="shared" si="6"/>
        <v>8</v>
      </c>
      <c r="B231" s="35">
        <v>42226</v>
      </c>
      <c r="C231" s="39">
        <v>51.734000000000002</v>
      </c>
      <c r="D231" s="40">
        <v>28.619</v>
      </c>
      <c r="E231" s="40">
        <v>149.423</v>
      </c>
      <c r="F231" s="40">
        <v>88.228999999999999</v>
      </c>
      <c r="G231" s="40">
        <v>0</v>
      </c>
      <c r="H231" s="40">
        <v>43.566000000000003</v>
      </c>
      <c r="I231" s="40">
        <v>0</v>
      </c>
      <c r="J231" s="40">
        <v>0</v>
      </c>
      <c r="K231" s="40">
        <v>61.089599999998462</v>
      </c>
      <c r="L231" s="42">
        <f t="shared" si="7"/>
        <v>422.66059999999851</v>
      </c>
      <c r="N231" s="57">
        <v>21.2</v>
      </c>
      <c r="O231" s="7"/>
      <c r="P231" s="7"/>
      <c r="Q231" s="7"/>
      <c r="R231" s="7"/>
      <c r="S231" s="7"/>
      <c r="T231" s="7"/>
      <c r="U231" s="7"/>
      <c r="V231" s="7"/>
      <c r="W231" s="7"/>
      <c r="X231" s="7"/>
    </row>
    <row r="232" spans="1:24" x14ac:dyDescent="0.2">
      <c r="A232" s="4">
        <f t="shared" si="6"/>
        <v>8</v>
      </c>
      <c r="B232" s="35">
        <v>42227</v>
      </c>
      <c r="C232" s="39">
        <v>47.540999999999997</v>
      </c>
      <c r="D232" s="40">
        <v>32.786000000000001</v>
      </c>
      <c r="E232" s="40">
        <v>156.52699999999999</v>
      </c>
      <c r="F232" s="40">
        <v>97.811000000000007</v>
      </c>
      <c r="G232" s="40">
        <v>0</v>
      </c>
      <c r="H232" s="40">
        <v>35.185000000000002</v>
      </c>
      <c r="I232" s="40">
        <v>0</v>
      </c>
      <c r="J232" s="40">
        <v>0</v>
      </c>
      <c r="K232" s="40">
        <v>59.664000000000961</v>
      </c>
      <c r="L232" s="42">
        <f t="shared" si="7"/>
        <v>429.51400000000092</v>
      </c>
      <c r="N232" s="57">
        <v>21.6</v>
      </c>
      <c r="O232" s="7"/>
      <c r="P232" s="7"/>
      <c r="Q232" s="7"/>
      <c r="R232" s="7"/>
      <c r="S232" s="7"/>
      <c r="T232" s="7"/>
      <c r="U232" s="7"/>
      <c r="V232" s="7"/>
      <c r="W232" s="7"/>
      <c r="X232" s="7"/>
    </row>
    <row r="233" spans="1:24" x14ac:dyDescent="0.2">
      <c r="A233" s="4">
        <f t="shared" si="6"/>
        <v>8</v>
      </c>
      <c r="B233" s="35">
        <v>42228</v>
      </c>
      <c r="C233" s="39">
        <v>55.368000000000002</v>
      </c>
      <c r="D233" s="40">
        <v>0.65800000000000003</v>
      </c>
      <c r="E233" s="40">
        <v>171.99</v>
      </c>
      <c r="F233" s="40">
        <v>100.38800000000001</v>
      </c>
      <c r="G233" s="40">
        <v>2.8769999999999998</v>
      </c>
      <c r="H233" s="40">
        <v>38.893000000000001</v>
      </c>
      <c r="I233" s="40">
        <v>0</v>
      </c>
      <c r="J233" s="40">
        <v>0</v>
      </c>
      <c r="K233" s="40">
        <v>49.843199999997886</v>
      </c>
      <c r="L233" s="42">
        <f t="shared" si="7"/>
        <v>420.01719999999784</v>
      </c>
      <c r="N233" s="57">
        <v>20.8</v>
      </c>
      <c r="O233" s="7"/>
      <c r="P233" s="7"/>
      <c r="Q233" s="7"/>
      <c r="R233" s="7"/>
      <c r="S233" s="7"/>
      <c r="T233" s="7"/>
      <c r="U233" s="7"/>
      <c r="V233" s="7"/>
      <c r="W233" s="7"/>
      <c r="X233" s="7"/>
    </row>
    <row r="234" spans="1:24" x14ac:dyDescent="0.2">
      <c r="A234" s="4">
        <f t="shared" si="6"/>
        <v>8</v>
      </c>
      <c r="B234" s="35">
        <v>42229</v>
      </c>
      <c r="C234" s="39">
        <v>57.086500000000001</v>
      </c>
      <c r="D234" s="40">
        <v>8.5530000000000008</v>
      </c>
      <c r="E234" s="40">
        <v>175.41499999999999</v>
      </c>
      <c r="F234" s="40">
        <v>103.789</v>
      </c>
      <c r="G234" s="40">
        <v>5.9320000000000004</v>
      </c>
      <c r="H234" s="40">
        <v>28.686</v>
      </c>
      <c r="I234" s="40">
        <v>0</v>
      </c>
      <c r="J234" s="40">
        <v>0</v>
      </c>
      <c r="K234" s="40">
        <v>49.368000000001921</v>
      </c>
      <c r="L234" s="42">
        <f t="shared" si="7"/>
        <v>428.82950000000193</v>
      </c>
      <c r="N234" s="57">
        <v>21.9</v>
      </c>
      <c r="O234" s="7"/>
      <c r="P234" s="7"/>
      <c r="Q234" s="7"/>
      <c r="R234" s="7"/>
      <c r="S234" s="7"/>
      <c r="T234" s="7"/>
      <c r="U234" s="7"/>
      <c r="V234" s="7"/>
      <c r="W234" s="7"/>
      <c r="X234" s="7"/>
    </row>
    <row r="235" spans="1:24" x14ac:dyDescent="0.2">
      <c r="A235" s="4">
        <f t="shared" si="6"/>
        <v>8</v>
      </c>
      <c r="B235" s="35">
        <v>42230</v>
      </c>
      <c r="C235" s="39">
        <v>38.311500000000002</v>
      </c>
      <c r="D235" s="40">
        <v>22.007999999999999</v>
      </c>
      <c r="E235" s="40">
        <v>166.001</v>
      </c>
      <c r="F235" s="40">
        <v>92.995000000000005</v>
      </c>
      <c r="G235" s="40">
        <v>3.9220000000000002</v>
      </c>
      <c r="H235" s="40">
        <v>33.918999999999997</v>
      </c>
      <c r="I235" s="40">
        <v>0</v>
      </c>
      <c r="J235" s="40">
        <v>1.2529999999999999</v>
      </c>
      <c r="K235" s="40">
        <v>45.566400000000577</v>
      </c>
      <c r="L235" s="42">
        <f t="shared" si="7"/>
        <v>403.97590000000059</v>
      </c>
      <c r="N235" s="57">
        <v>20.45</v>
      </c>
      <c r="O235" s="7"/>
      <c r="P235" s="7"/>
      <c r="Q235" s="7"/>
      <c r="R235" s="7"/>
      <c r="S235" s="7"/>
      <c r="T235" s="7"/>
      <c r="U235" s="7"/>
      <c r="V235" s="7"/>
      <c r="W235" s="7"/>
      <c r="X235" s="7"/>
    </row>
    <row r="236" spans="1:24" x14ac:dyDescent="0.2">
      <c r="A236" s="4">
        <f t="shared" si="6"/>
        <v>8</v>
      </c>
      <c r="B236" s="35">
        <v>42231</v>
      </c>
      <c r="C236" s="39">
        <v>19.309000000000001</v>
      </c>
      <c r="D236" s="40">
        <v>19.158000000000001</v>
      </c>
      <c r="E236" s="40">
        <v>152.279</v>
      </c>
      <c r="F236" s="40">
        <v>48.14</v>
      </c>
      <c r="G236" s="40">
        <v>1.5009999999999999</v>
      </c>
      <c r="H236" s="40">
        <v>77.265000000000001</v>
      </c>
      <c r="I236" s="40">
        <v>0</v>
      </c>
      <c r="J236" s="40">
        <v>0</v>
      </c>
      <c r="K236" s="40">
        <v>45.19679999999731</v>
      </c>
      <c r="L236" s="42">
        <f t="shared" si="7"/>
        <v>362.84879999999731</v>
      </c>
      <c r="N236" s="57">
        <v>18.8</v>
      </c>
      <c r="O236" s="7"/>
      <c r="P236" s="7"/>
      <c r="Q236" s="7"/>
      <c r="R236" s="7"/>
      <c r="S236" s="7"/>
      <c r="T236" s="7"/>
      <c r="U236" s="7"/>
      <c r="V236" s="7"/>
      <c r="W236" s="7"/>
      <c r="X236" s="7"/>
    </row>
    <row r="237" spans="1:24" x14ac:dyDescent="0.2">
      <c r="A237" s="4">
        <f t="shared" si="6"/>
        <v>8</v>
      </c>
      <c r="B237" s="35">
        <v>42232</v>
      </c>
      <c r="C237" s="39">
        <v>24.088000000000001</v>
      </c>
      <c r="D237" s="40">
        <v>16.41</v>
      </c>
      <c r="E237" s="40">
        <v>154.82599999999999</v>
      </c>
      <c r="F237" s="40">
        <v>43.648000000000003</v>
      </c>
      <c r="G237" s="40">
        <v>0</v>
      </c>
      <c r="H237" s="40">
        <v>73.477000000000004</v>
      </c>
      <c r="I237" s="40">
        <v>0</v>
      </c>
      <c r="J237" s="40">
        <v>0</v>
      </c>
      <c r="K237" s="40">
        <v>31.785600000002304</v>
      </c>
      <c r="L237" s="42">
        <f t="shared" si="7"/>
        <v>344.23460000000233</v>
      </c>
      <c r="N237" s="57">
        <v>19.5</v>
      </c>
      <c r="O237" s="7"/>
      <c r="P237" s="7"/>
      <c r="Q237" s="7"/>
      <c r="R237" s="7"/>
      <c r="S237" s="7"/>
      <c r="T237" s="7"/>
      <c r="U237" s="7"/>
      <c r="V237" s="7"/>
      <c r="W237" s="7"/>
      <c r="X237" s="7"/>
    </row>
    <row r="238" spans="1:24" x14ac:dyDescent="0.2">
      <c r="A238" s="4">
        <f t="shared" si="6"/>
        <v>8</v>
      </c>
      <c r="B238" s="35">
        <v>42233</v>
      </c>
      <c r="C238" s="39">
        <v>43.354999999999997</v>
      </c>
      <c r="D238" s="40">
        <v>22.382999999999999</v>
      </c>
      <c r="E238" s="40">
        <v>163.94499999999999</v>
      </c>
      <c r="F238" s="40">
        <v>49.654000000000003</v>
      </c>
      <c r="G238" s="40">
        <v>0</v>
      </c>
      <c r="H238" s="40">
        <v>99.688999999999993</v>
      </c>
      <c r="I238" s="40">
        <v>0</v>
      </c>
      <c r="J238" s="40">
        <v>0</v>
      </c>
      <c r="K238" s="40">
        <v>47.52</v>
      </c>
      <c r="L238" s="42">
        <f t="shared" si="7"/>
        <v>426.54599999999994</v>
      </c>
      <c r="N238" s="57">
        <v>21.45</v>
      </c>
      <c r="O238" s="7"/>
      <c r="P238" s="7"/>
      <c r="Q238" s="7"/>
      <c r="R238" s="7"/>
      <c r="S238" s="7"/>
      <c r="T238" s="7"/>
      <c r="U238" s="7"/>
      <c r="V238" s="7"/>
      <c r="W238" s="7"/>
      <c r="X238" s="7"/>
    </row>
    <row r="239" spans="1:24" x14ac:dyDescent="0.2">
      <c r="A239" s="4">
        <f t="shared" si="6"/>
        <v>8</v>
      </c>
      <c r="B239" s="35">
        <v>42234</v>
      </c>
      <c r="C239" s="39">
        <v>31.971</v>
      </c>
      <c r="D239" s="40">
        <v>24.382000000000001</v>
      </c>
      <c r="E239" s="40">
        <v>170.27</v>
      </c>
      <c r="F239" s="40">
        <v>53.076000000000001</v>
      </c>
      <c r="G239" s="40">
        <v>0</v>
      </c>
      <c r="H239" s="40">
        <v>99.608999999999995</v>
      </c>
      <c r="I239" s="40">
        <v>0</v>
      </c>
      <c r="J239" s="40">
        <v>0</v>
      </c>
      <c r="K239" s="40">
        <v>47.52</v>
      </c>
      <c r="L239" s="42">
        <f t="shared" si="7"/>
        <v>426.82799999999997</v>
      </c>
      <c r="N239" s="57">
        <v>21.5</v>
      </c>
      <c r="O239" s="7"/>
      <c r="P239" s="7"/>
      <c r="Q239" s="7"/>
      <c r="R239" s="7"/>
      <c r="S239" s="7"/>
      <c r="T239" s="7"/>
      <c r="U239" s="7"/>
      <c r="V239" s="7"/>
      <c r="W239" s="7"/>
      <c r="X239" s="7"/>
    </row>
    <row r="240" spans="1:24" x14ac:dyDescent="0.2">
      <c r="A240" s="4">
        <f t="shared" si="6"/>
        <v>8</v>
      </c>
      <c r="B240" s="35">
        <v>42235</v>
      </c>
      <c r="C240" s="39">
        <v>74.212000000000003</v>
      </c>
      <c r="D240" s="40">
        <v>0.64200000000000002</v>
      </c>
      <c r="E240" s="40">
        <v>159.54300000000001</v>
      </c>
      <c r="F240" s="40">
        <v>63.777999999999999</v>
      </c>
      <c r="G240" s="40">
        <v>0</v>
      </c>
      <c r="H240" s="40">
        <v>94.539000000000001</v>
      </c>
      <c r="I240" s="40">
        <v>0</v>
      </c>
      <c r="J240" s="40">
        <v>0</v>
      </c>
      <c r="K240" s="40">
        <v>36.96</v>
      </c>
      <c r="L240" s="42">
        <f t="shared" si="7"/>
        <v>429.67399999999998</v>
      </c>
      <c r="N240" s="57">
        <v>21.2</v>
      </c>
      <c r="O240" s="7"/>
      <c r="P240" s="7"/>
      <c r="Q240" s="7"/>
      <c r="R240" s="7"/>
      <c r="S240" s="7"/>
      <c r="T240" s="7"/>
      <c r="U240" s="7"/>
      <c r="V240" s="7"/>
      <c r="W240" s="7"/>
      <c r="X240" s="7"/>
    </row>
    <row r="241" spans="1:24" x14ac:dyDescent="0.2">
      <c r="A241" s="4">
        <f t="shared" si="6"/>
        <v>8</v>
      </c>
      <c r="B241" s="35">
        <v>42236</v>
      </c>
      <c r="C241" s="39">
        <v>64.884</v>
      </c>
      <c r="D241" s="40">
        <v>0.20899999999999999</v>
      </c>
      <c r="E241" s="40">
        <v>152.34700000000001</v>
      </c>
      <c r="F241" s="40">
        <v>62.884</v>
      </c>
      <c r="G241" s="40">
        <v>0</v>
      </c>
      <c r="H241" s="40">
        <v>97.926000000000002</v>
      </c>
      <c r="I241" s="40">
        <v>0</v>
      </c>
      <c r="J241" s="40">
        <v>0</v>
      </c>
      <c r="K241" s="40">
        <v>47.361600000001346</v>
      </c>
      <c r="L241" s="42">
        <f t="shared" si="7"/>
        <v>425.61160000000132</v>
      </c>
      <c r="N241" s="57">
        <v>21</v>
      </c>
      <c r="O241" s="7"/>
      <c r="P241" s="7"/>
      <c r="Q241" s="7"/>
      <c r="R241" s="7"/>
      <c r="S241" s="7"/>
      <c r="T241" s="7"/>
      <c r="U241" s="7"/>
      <c r="V241" s="7"/>
      <c r="W241" s="7"/>
      <c r="X241" s="7"/>
    </row>
    <row r="242" spans="1:24" x14ac:dyDescent="0.2">
      <c r="A242" s="4">
        <f t="shared" si="6"/>
        <v>8</v>
      </c>
      <c r="B242" s="35">
        <v>42237</v>
      </c>
      <c r="C242" s="39">
        <v>54.12</v>
      </c>
      <c r="D242" s="40">
        <v>0</v>
      </c>
      <c r="E242" s="40">
        <v>159.42699999999999</v>
      </c>
      <c r="F242" s="40">
        <v>58.231000000000002</v>
      </c>
      <c r="G242" s="40">
        <v>3.2290000000000001</v>
      </c>
      <c r="H242" s="40">
        <v>99.528000000000006</v>
      </c>
      <c r="I242" s="40">
        <v>0</v>
      </c>
      <c r="J242" s="40">
        <v>0</v>
      </c>
      <c r="K242" s="40">
        <v>39.916799999997309</v>
      </c>
      <c r="L242" s="42">
        <f t="shared" si="7"/>
        <v>414.45179999999732</v>
      </c>
      <c r="N242" s="57">
        <v>21.7</v>
      </c>
      <c r="O242" s="7"/>
      <c r="P242" s="7"/>
      <c r="Q242" s="7"/>
      <c r="R242" s="7"/>
      <c r="S242" s="7"/>
      <c r="T242" s="7"/>
      <c r="U242" s="7"/>
      <c r="V242" s="7"/>
      <c r="W242" s="7"/>
      <c r="X242" s="7"/>
    </row>
    <row r="243" spans="1:24" x14ac:dyDescent="0.2">
      <c r="A243" s="4">
        <f t="shared" si="6"/>
        <v>8</v>
      </c>
      <c r="B243" s="35">
        <v>42238</v>
      </c>
      <c r="C243" s="39">
        <v>43.523000000000003</v>
      </c>
      <c r="D243" s="40">
        <v>0</v>
      </c>
      <c r="E243" s="40">
        <v>157.28800000000001</v>
      </c>
      <c r="F243" s="40">
        <v>59.84</v>
      </c>
      <c r="G243" s="40">
        <v>0</v>
      </c>
      <c r="H243" s="40">
        <v>98.870999999999995</v>
      </c>
      <c r="I243" s="40">
        <v>0</v>
      </c>
      <c r="J243" s="40">
        <v>0</v>
      </c>
      <c r="K243" s="40">
        <v>42.609600000003269</v>
      </c>
      <c r="L243" s="42">
        <f t="shared" si="7"/>
        <v>402.13160000000323</v>
      </c>
      <c r="N243" s="57">
        <v>20.399999999999999</v>
      </c>
      <c r="O243" s="7"/>
      <c r="P243" s="7"/>
      <c r="Q243" s="7"/>
      <c r="R243" s="7"/>
      <c r="S243" s="7"/>
      <c r="T243" s="7"/>
      <c r="U243" s="7"/>
      <c r="V243" s="7"/>
      <c r="W243" s="7"/>
      <c r="X243" s="7"/>
    </row>
    <row r="244" spans="1:24" x14ac:dyDescent="0.2">
      <c r="A244" s="4">
        <f t="shared" si="6"/>
        <v>8</v>
      </c>
      <c r="B244" s="35">
        <v>42239</v>
      </c>
      <c r="C244" s="39">
        <v>27.27</v>
      </c>
      <c r="D244" s="40">
        <v>0</v>
      </c>
      <c r="E244" s="40">
        <v>166.53299999999999</v>
      </c>
      <c r="F244" s="40">
        <v>32.094000000000001</v>
      </c>
      <c r="G244" s="40">
        <v>0</v>
      </c>
      <c r="H244" s="40">
        <v>95.275999999999996</v>
      </c>
      <c r="I244" s="40">
        <v>0</v>
      </c>
      <c r="J244" s="40">
        <v>0</v>
      </c>
      <c r="K244" s="40">
        <v>42.767999999997116</v>
      </c>
      <c r="L244" s="42">
        <f t="shared" si="7"/>
        <v>363.94099999999713</v>
      </c>
      <c r="N244" s="57">
        <v>19.55</v>
      </c>
      <c r="O244" s="7"/>
      <c r="P244" s="7"/>
      <c r="Q244" s="7"/>
      <c r="R244" s="7"/>
      <c r="S244" s="7"/>
      <c r="T244" s="7"/>
      <c r="U244" s="7"/>
      <c r="V244" s="7"/>
      <c r="W244" s="7"/>
      <c r="X244" s="7"/>
    </row>
    <row r="245" spans="1:24" x14ac:dyDescent="0.2">
      <c r="A245" s="4">
        <f t="shared" si="6"/>
        <v>8</v>
      </c>
      <c r="B245" s="35">
        <v>42240</v>
      </c>
      <c r="C245" s="39">
        <v>35.563000000000002</v>
      </c>
      <c r="D245" s="40">
        <v>0</v>
      </c>
      <c r="E245" s="40">
        <v>182.70599999999999</v>
      </c>
      <c r="F245" s="40">
        <v>45.862000000000002</v>
      </c>
      <c r="G245" s="40">
        <v>0</v>
      </c>
      <c r="H245" s="40">
        <v>98.120999999999995</v>
      </c>
      <c r="I245" s="40">
        <v>0</v>
      </c>
      <c r="J245" s="40">
        <v>0</v>
      </c>
      <c r="K245" s="40">
        <v>53.855999999999042</v>
      </c>
      <c r="L245" s="42">
        <f t="shared" si="7"/>
        <v>416.10799999999904</v>
      </c>
      <c r="N245" s="57">
        <v>21.1</v>
      </c>
      <c r="O245" s="7"/>
      <c r="P245" s="7"/>
      <c r="Q245" s="7"/>
      <c r="R245" s="7"/>
      <c r="S245" s="7"/>
      <c r="T245" s="7"/>
      <c r="U245" s="7"/>
      <c r="V245" s="7"/>
      <c r="W245" s="7"/>
      <c r="X245" s="7"/>
    </row>
    <row r="246" spans="1:24" x14ac:dyDescent="0.2">
      <c r="A246" s="4">
        <f t="shared" si="6"/>
        <v>8</v>
      </c>
      <c r="B246" s="35">
        <v>42241</v>
      </c>
      <c r="C246" s="39">
        <v>33.704999999999998</v>
      </c>
      <c r="D246" s="40">
        <v>0</v>
      </c>
      <c r="E246" s="40">
        <v>183.17500000000001</v>
      </c>
      <c r="F246" s="40">
        <v>47.801000000000002</v>
      </c>
      <c r="G246" s="40">
        <v>0</v>
      </c>
      <c r="H246" s="40">
        <v>98.820999999999998</v>
      </c>
      <c r="I246" s="40">
        <v>0</v>
      </c>
      <c r="J246" s="40">
        <v>0</v>
      </c>
      <c r="K246" s="40">
        <v>51.216000000003845</v>
      </c>
      <c r="L246" s="42">
        <f t="shared" si="7"/>
        <v>414.71800000000383</v>
      </c>
      <c r="N246" s="56">
        <v>20.45</v>
      </c>
    </row>
    <row r="247" spans="1:24" x14ac:dyDescent="0.2">
      <c r="A247" s="4">
        <f t="shared" si="6"/>
        <v>8</v>
      </c>
      <c r="B247" s="35">
        <v>42242</v>
      </c>
      <c r="C247" s="39">
        <v>26.497</v>
      </c>
      <c r="D247" s="40">
        <v>14.349</v>
      </c>
      <c r="E247" s="40">
        <v>170.05500000000001</v>
      </c>
      <c r="F247" s="40">
        <v>44.109000000000002</v>
      </c>
      <c r="G247" s="40">
        <v>0</v>
      </c>
      <c r="H247" s="40">
        <v>99.301000000000002</v>
      </c>
      <c r="I247" s="40">
        <v>0</v>
      </c>
      <c r="J247" s="40">
        <v>0</v>
      </c>
      <c r="K247" s="40">
        <v>51.215999999999042</v>
      </c>
      <c r="L247" s="42">
        <f t="shared" si="7"/>
        <v>405.52699999999908</v>
      </c>
      <c r="N247" s="56">
        <v>20.5</v>
      </c>
    </row>
    <row r="248" spans="1:24" x14ac:dyDescent="0.2">
      <c r="A248" s="4">
        <f t="shared" si="6"/>
        <v>8</v>
      </c>
      <c r="B248" s="35">
        <v>42243</v>
      </c>
      <c r="C248" s="39">
        <v>48.124000000000002</v>
      </c>
      <c r="D248" s="40">
        <v>0</v>
      </c>
      <c r="E248" s="40">
        <v>168.87299999999999</v>
      </c>
      <c r="F248" s="40">
        <v>51.265000000000001</v>
      </c>
      <c r="G248" s="40">
        <v>2.95</v>
      </c>
      <c r="H248" s="40">
        <v>94.962000000000003</v>
      </c>
      <c r="I248" s="40">
        <v>0</v>
      </c>
      <c r="J248" s="40">
        <v>0</v>
      </c>
      <c r="K248" s="40">
        <v>45.408000000000001</v>
      </c>
      <c r="L248" s="42">
        <f t="shared" si="7"/>
        <v>411.58199999999999</v>
      </c>
      <c r="N248" s="56">
        <v>20.399999999999999</v>
      </c>
    </row>
    <row r="249" spans="1:24" x14ac:dyDescent="0.2">
      <c r="A249" s="4">
        <f t="shared" si="6"/>
        <v>8</v>
      </c>
      <c r="B249" s="35">
        <v>42244</v>
      </c>
      <c r="C249" s="39">
        <v>36.106000000000002</v>
      </c>
      <c r="D249" s="40">
        <v>7.617</v>
      </c>
      <c r="E249" s="40">
        <v>165.26499999999999</v>
      </c>
      <c r="F249" s="40">
        <v>54.476999999999997</v>
      </c>
      <c r="G249" s="40">
        <v>0</v>
      </c>
      <c r="H249" s="40">
        <v>100.82599999999999</v>
      </c>
      <c r="I249" s="40">
        <v>0</v>
      </c>
      <c r="J249" s="40">
        <v>0</v>
      </c>
      <c r="K249" s="40">
        <v>48.470399999999998</v>
      </c>
      <c r="L249" s="42">
        <f t="shared" si="7"/>
        <v>412.76139999999992</v>
      </c>
      <c r="N249" s="56">
        <v>20.45</v>
      </c>
    </row>
    <row r="250" spans="1:24" x14ac:dyDescent="0.2">
      <c r="A250" s="4">
        <f t="shared" si="6"/>
        <v>8</v>
      </c>
      <c r="B250" s="35">
        <v>42245</v>
      </c>
      <c r="C250" s="39">
        <v>28.873999999999999</v>
      </c>
      <c r="D250" s="40">
        <v>14.861000000000001</v>
      </c>
      <c r="E250" s="40">
        <v>166.93</v>
      </c>
      <c r="F250" s="40">
        <v>45.744999999999997</v>
      </c>
      <c r="G250" s="40">
        <v>2.3570000000000002</v>
      </c>
      <c r="H250" s="40">
        <v>102.181</v>
      </c>
      <c r="I250" s="40">
        <v>0</v>
      </c>
      <c r="J250" s="40">
        <v>0</v>
      </c>
      <c r="K250" s="40">
        <v>40.392000000000003</v>
      </c>
      <c r="L250" s="42">
        <f t="shared" si="7"/>
        <v>401.34000000000003</v>
      </c>
      <c r="N250" s="56">
        <v>19.649999999999999</v>
      </c>
    </row>
    <row r="251" spans="1:24" x14ac:dyDescent="0.2">
      <c r="A251" s="4">
        <f t="shared" si="6"/>
        <v>8</v>
      </c>
      <c r="B251" s="35">
        <v>42246</v>
      </c>
      <c r="C251" s="39">
        <v>36.683999999999997</v>
      </c>
      <c r="D251" s="40">
        <v>0.57599999999999996</v>
      </c>
      <c r="E251" s="40">
        <v>94.352000000000004</v>
      </c>
      <c r="F251" s="40">
        <v>24.768999999999998</v>
      </c>
      <c r="G251" s="40">
        <v>7.0670000000000002</v>
      </c>
      <c r="H251" s="40">
        <v>96.478999999999999</v>
      </c>
      <c r="I251" s="40">
        <v>0</v>
      </c>
      <c r="J251" s="40">
        <v>0</v>
      </c>
      <c r="K251" s="40">
        <v>16.737599999999997</v>
      </c>
      <c r="L251" s="42">
        <f t="shared" si="7"/>
        <v>276.66460000000001</v>
      </c>
      <c r="N251" s="56">
        <v>20.25</v>
      </c>
    </row>
    <row r="252" spans="1:24" x14ac:dyDescent="0.2">
      <c r="A252" s="4">
        <f t="shared" si="6"/>
        <v>8</v>
      </c>
      <c r="B252" s="35">
        <v>42247</v>
      </c>
      <c r="C252" s="39">
        <v>50.078000000000003</v>
      </c>
      <c r="D252" s="40">
        <v>0</v>
      </c>
      <c r="E252" s="40">
        <v>163.96899999999999</v>
      </c>
      <c r="F252" s="40">
        <v>47.792999999999999</v>
      </c>
      <c r="G252" s="40">
        <v>1.694</v>
      </c>
      <c r="H252" s="40">
        <v>85.817999999999998</v>
      </c>
      <c r="I252" s="40">
        <v>0</v>
      </c>
      <c r="J252" s="40">
        <v>0</v>
      </c>
      <c r="K252" s="40">
        <v>42.768000000000001</v>
      </c>
      <c r="L252" s="42">
        <f t="shared" si="7"/>
        <v>392.12</v>
      </c>
      <c r="N252" s="56">
        <v>20.3</v>
      </c>
    </row>
    <row r="253" spans="1:24" x14ac:dyDescent="0.2">
      <c r="A253" s="4">
        <f t="shared" si="6"/>
        <v>9</v>
      </c>
      <c r="B253" s="35">
        <v>42248</v>
      </c>
      <c r="C253" s="39">
        <v>40.006</v>
      </c>
      <c r="D253" s="40">
        <v>0</v>
      </c>
      <c r="E253" s="40">
        <v>172.886</v>
      </c>
      <c r="F253" s="40">
        <v>85.638000000000005</v>
      </c>
      <c r="G253" s="40">
        <v>3.956</v>
      </c>
      <c r="H253" s="40">
        <v>66.132999999999996</v>
      </c>
      <c r="I253" s="40">
        <v>0</v>
      </c>
      <c r="J253" s="40">
        <v>0</v>
      </c>
      <c r="K253" s="40">
        <v>44.351999999998078</v>
      </c>
      <c r="L253" s="42">
        <f t="shared" si="7"/>
        <v>412.97099999999807</v>
      </c>
      <c r="N253" s="56">
        <v>21.1</v>
      </c>
      <c r="P253" s="5"/>
    </row>
    <row r="254" spans="1:24" x14ac:dyDescent="0.2">
      <c r="A254" s="4">
        <f t="shared" si="6"/>
        <v>9</v>
      </c>
      <c r="B254" s="35">
        <v>42249</v>
      </c>
      <c r="C254" s="39">
        <v>32.341999999999999</v>
      </c>
      <c r="D254" s="40">
        <v>7.97</v>
      </c>
      <c r="E254" s="40">
        <v>180.91399999999999</v>
      </c>
      <c r="F254" s="40">
        <v>76.385999999999996</v>
      </c>
      <c r="G254" s="40">
        <v>4.7770000000000001</v>
      </c>
      <c r="H254" s="40">
        <v>53.677999999999997</v>
      </c>
      <c r="I254" s="40">
        <v>0</v>
      </c>
      <c r="J254" s="40">
        <v>0</v>
      </c>
      <c r="K254" s="40">
        <v>48.312000000002882</v>
      </c>
      <c r="L254" s="42">
        <f t="shared" si="7"/>
        <v>404.37900000000286</v>
      </c>
      <c r="N254" s="56">
        <v>20.3</v>
      </c>
      <c r="P254" s="5"/>
    </row>
    <row r="255" spans="1:24" x14ac:dyDescent="0.2">
      <c r="A255" s="4">
        <f t="shared" si="6"/>
        <v>9</v>
      </c>
      <c r="B255" s="35">
        <v>42250</v>
      </c>
      <c r="C255" s="39">
        <v>38.966000000000001</v>
      </c>
      <c r="D255" s="40">
        <v>22.123999999999999</v>
      </c>
      <c r="E255" s="40">
        <v>178.34299999999999</v>
      </c>
      <c r="F255" s="40">
        <v>67.195999999999998</v>
      </c>
      <c r="G255" s="40">
        <v>5.3</v>
      </c>
      <c r="H255" s="40">
        <v>43.866999999999997</v>
      </c>
      <c r="I255" s="40">
        <v>0</v>
      </c>
      <c r="J255" s="40">
        <v>0</v>
      </c>
      <c r="K255" s="40">
        <v>47.942399999999616</v>
      </c>
      <c r="L255" s="42">
        <f t="shared" si="7"/>
        <v>403.73839999999967</v>
      </c>
      <c r="N255" s="56">
        <v>20.6</v>
      </c>
      <c r="P255" s="5"/>
    </row>
    <row r="256" spans="1:24" x14ac:dyDescent="0.2">
      <c r="A256" s="4">
        <f t="shared" si="6"/>
        <v>9</v>
      </c>
      <c r="B256" s="35">
        <v>42251</v>
      </c>
      <c r="C256" s="39">
        <v>33.031999999999996</v>
      </c>
      <c r="D256" s="40">
        <v>22.24</v>
      </c>
      <c r="E256" s="40">
        <v>172.44499999999999</v>
      </c>
      <c r="F256" s="40">
        <v>78.695999999999998</v>
      </c>
      <c r="G256" s="40">
        <v>1.31</v>
      </c>
      <c r="H256" s="40">
        <v>37.662999999999997</v>
      </c>
      <c r="I256" s="40">
        <v>0</v>
      </c>
      <c r="J256" s="40">
        <v>0</v>
      </c>
      <c r="K256" s="40">
        <v>43.771199999999808</v>
      </c>
      <c r="L256" s="42">
        <f t="shared" si="7"/>
        <v>389.15719999999982</v>
      </c>
      <c r="N256" s="56">
        <v>19.649999999999999</v>
      </c>
      <c r="P256" s="5"/>
    </row>
    <row r="257" spans="1:16" x14ac:dyDescent="0.2">
      <c r="A257" s="4">
        <f t="shared" si="6"/>
        <v>9</v>
      </c>
      <c r="B257" s="35">
        <v>42252</v>
      </c>
      <c r="C257" s="39">
        <v>25.87</v>
      </c>
      <c r="D257" s="40">
        <v>18.213999999999999</v>
      </c>
      <c r="E257" s="40">
        <v>158.29</v>
      </c>
      <c r="F257" s="40">
        <v>46.743000000000002</v>
      </c>
      <c r="G257" s="40">
        <v>0</v>
      </c>
      <c r="H257" s="40">
        <v>64.001000000000005</v>
      </c>
      <c r="I257" s="40">
        <v>0</v>
      </c>
      <c r="J257" s="40">
        <v>0</v>
      </c>
      <c r="K257" s="40">
        <v>44.457600000000383</v>
      </c>
      <c r="L257" s="42">
        <f t="shared" si="7"/>
        <v>357.57560000000035</v>
      </c>
      <c r="N257" s="56">
        <v>18.350000000000001</v>
      </c>
      <c r="P257" s="5"/>
    </row>
    <row r="258" spans="1:16" x14ac:dyDescent="0.2">
      <c r="A258" s="4">
        <f t="shared" si="6"/>
        <v>9</v>
      </c>
      <c r="B258" s="35">
        <v>42253</v>
      </c>
      <c r="C258" s="39">
        <v>25.314</v>
      </c>
      <c r="D258" s="40">
        <v>14.632</v>
      </c>
      <c r="E258" s="40">
        <v>138.72800000000001</v>
      </c>
      <c r="F258" s="40">
        <v>11.532999999999999</v>
      </c>
      <c r="G258" s="40">
        <v>0</v>
      </c>
      <c r="H258" s="40">
        <v>100.718</v>
      </c>
      <c r="I258" s="40">
        <v>0</v>
      </c>
      <c r="J258" s="40">
        <v>0</v>
      </c>
      <c r="K258" s="40">
        <v>40.65599999999904</v>
      </c>
      <c r="L258" s="42">
        <f t="shared" si="7"/>
        <v>331.58099999999905</v>
      </c>
      <c r="N258" s="56">
        <v>19</v>
      </c>
      <c r="P258" s="5"/>
    </row>
    <row r="259" spans="1:16" x14ac:dyDescent="0.2">
      <c r="A259" s="4">
        <f t="shared" si="6"/>
        <v>9</v>
      </c>
      <c r="B259" s="35">
        <v>42254</v>
      </c>
      <c r="C259" s="39">
        <v>49.634</v>
      </c>
      <c r="D259" s="40">
        <v>18.145</v>
      </c>
      <c r="E259" s="40">
        <v>168.05799999999999</v>
      </c>
      <c r="F259" s="40">
        <v>65.593000000000004</v>
      </c>
      <c r="G259" s="40">
        <v>0</v>
      </c>
      <c r="H259" s="40">
        <v>61.234000000000002</v>
      </c>
      <c r="I259" s="40">
        <v>0</v>
      </c>
      <c r="J259" s="40">
        <v>0</v>
      </c>
      <c r="K259" s="40">
        <v>36.748800000000195</v>
      </c>
      <c r="L259" s="42">
        <f t="shared" si="7"/>
        <v>399.41280000000017</v>
      </c>
      <c r="N259" s="56">
        <v>20</v>
      </c>
      <c r="P259" s="5"/>
    </row>
    <row r="260" spans="1:16" x14ac:dyDescent="0.2">
      <c r="A260" s="4">
        <f t="shared" si="6"/>
        <v>9</v>
      </c>
      <c r="B260" s="35">
        <v>42255</v>
      </c>
      <c r="C260" s="39">
        <v>62.360999999999997</v>
      </c>
      <c r="D260" s="40">
        <v>12.087</v>
      </c>
      <c r="E260" s="40">
        <v>170.596</v>
      </c>
      <c r="F260" s="40">
        <v>80.718999999999994</v>
      </c>
      <c r="G260" s="40">
        <v>2.7360000000000002</v>
      </c>
      <c r="H260" s="40">
        <v>51.682000000000002</v>
      </c>
      <c r="I260" s="40">
        <v>0</v>
      </c>
      <c r="J260" s="40">
        <v>0</v>
      </c>
      <c r="K260" s="40">
        <v>27.139200000001729</v>
      </c>
      <c r="L260" s="42">
        <f t="shared" si="7"/>
        <v>407.32020000000171</v>
      </c>
      <c r="N260" s="56">
        <v>20.25</v>
      </c>
      <c r="P260" s="5"/>
    </row>
    <row r="261" spans="1:16" x14ac:dyDescent="0.2">
      <c r="A261" s="4">
        <f t="shared" si="6"/>
        <v>9</v>
      </c>
      <c r="B261" s="35">
        <v>42256</v>
      </c>
      <c r="C261" s="39">
        <v>45.436</v>
      </c>
      <c r="D261" s="40">
        <v>21.353000000000002</v>
      </c>
      <c r="E261" s="40">
        <v>180.03100000000001</v>
      </c>
      <c r="F261" s="40">
        <v>85.872</v>
      </c>
      <c r="G261" s="40">
        <v>7.0650000000000004</v>
      </c>
      <c r="H261" s="40">
        <v>40.61</v>
      </c>
      <c r="I261" s="40">
        <v>0</v>
      </c>
      <c r="J261" s="40">
        <v>0</v>
      </c>
      <c r="K261" s="40">
        <v>43.401599999996542</v>
      </c>
      <c r="L261" s="42">
        <f t="shared" si="7"/>
        <v>423.76859999999658</v>
      </c>
      <c r="N261" s="56">
        <v>21.45</v>
      </c>
      <c r="P261" s="5"/>
    </row>
    <row r="262" spans="1:16" x14ac:dyDescent="0.2">
      <c r="A262" s="4">
        <f t="shared" si="6"/>
        <v>9</v>
      </c>
      <c r="B262" s="35">
        <v>42257</v>
      </c>
      <c r="C262" s="39">
        <v>34.56</v>
      </c>
      <c r="D262" s="40">
        <v>20.838999999999999</v>
      </c>
      <c r="E262" s="40">
        <v>164.84399999999999</v>
      </c>
      <c r="F262" s="40">
        <v>90.159000000000006</v>
      </c>
      <c r="G262" s="40">
        <v>0</v>
      </c>
      <c r="H262" s="40">
        <v>46.097000000000001</v>
      </c>
      <c r="I262" s="40">
        <v>0</v>
      </c>
      <c r="J262" s="40">
        <v>0</v>
      </c>
      <c r="K262" s="40">
        <v>48.47040000000154</v>
      </c>
      <c r="L262" s="42">
        <f t="shared" si="7"/>
        <v>404.96940000000149</v>
      </c>
      <c r="N262" s="56">
        <v>19.95</v>
      </c>
      <c r="P262" s="5"/>
    </row>
    <row r="263" spans="1:16" x14ac:dyDescent="0.2">
      <c r="A263" s="4">
        <f t="shared" si="6"/>
        <v>9</v>
      </c>
      <c r="B263" s="35">
        <v>42258</v>
      </c>
      <c r="C263" s="39">
        <v>18.436</v>
      </c>
      <c r="D263" s="40">
        <v>22.457000000000001</v>
      </c>
      <c r="E263" s="40">
        <v>179.02799999999999</v>
      </c>
      <c r="F263" s="40">
        <v>87.38</v>
      </c>
      <c r="G263" s="40">
        <v>0</v>
      </c>
      <c r="H263" s="40">
        <v>45.107999999999997</v>
      </c>
      <c r="I263" s="40">
        <v>0</v>
      </c>
      <c r="J263" s="40">
        <v>0</v>
      </c>
      <c r="K263" s="40">
        <v>49.526400000000578</v>
      </c>
      <c r="L263" s="42">
        <f t="shared" si="7"/>
        <v>401.93540000000058</v>
      </c>
      <c r="N263" s="56">
        <v>20.2</v>
      </c>
      <c r="P263" s="5"/>
    </row>
    <row r="264" spans="1:16" x14ac:dyDescent="0.2">
      <c r="A264" s="4">
        <f t="shared" si="6"/>
        <v>9</v>
      </c>
      <c r="B264" s="35">
        <v>42259</v>
      </c>
      <c r="C264" s="39">
        <v>16.204999999999998</v>
      </c>
      <c r="D264" s="40">
        <v>22.192</v>
      </c>
      <c r="E264" s="40">
        <v>164.23599999999999</v>
      </c>
      <c r="F264" s="40">
        <v>75.162000000000006</v>
      </c>
      <c r="G264" s="40">
        <v>0</v>
      </c>
      <c r="H264" s="40">
        <v>45.850999999999999</v>
      </c>
      <c r="I264" s="40">
        <v>0</v>
      </c>
      <c r="J264" s="40">
        <v>0</v>
      </c>
      <c r="K264" s="40">
        <v>42.662399999999614</v>
      </c>
      <c r="L264" s="42">
        <f t="shared" si="7"/>
        <v>366.30839999999955</v>
      </c>
      <c r="N264" s="56">
        <v>18.25</v>
      </c>
      <c r="P264" s="5"/>
    </row>
    <row r="265" spans="1:16" x14ac:dyDescent="0.2">
      <c r="A265" s="4">
        <f t="shared" si="6"/>
        <v>9</v>
      </c>
      <c r="B265" s="35">
        <v>42260</v>
      </c>
      <c r="C265" s="39">
        <v>21.82</v>
      </c>
      <c r="D265" s="40">
        <v>22.539000000000001</v>
      </c>
      <c r="E265" s="40">
        <v>146.59399999999999</v>
      </c>
      <c r="F265" s="40">
        <v>58.286999999999999</v>
      </c>
      <c r="G265" s="40">
        <v>0</v>
      </c>
      <c r="H265" s="40">
        <v>40.485999999999997</v>
      </c>
      <c r="I265" s="40">
        <v>0</v>
      </c>
      <c r="J265" s="40">
        <v>0</v>
      </c>
      <c r="K265" s="40">
        <v>54.964799999999229</v>
      </c>
      <c r="L265" s="42">
        <f t="shared" si="7"/>
        <v>344.69079999999923</v>
      </c>
      <c r="N265" s="56">
        <v>19.2</v>
      </c>
      <c r="P265" s="5"/>
    </row>
    <row r="266" spans="1:16" x14ac:dyDescent="0.2">
      <c r="A266" s="4">
        <f t="shared" ref="A266:A329" si="8">+IF(ISBLANK($B266),"",MONTH($B266))</f>
        <v>9</v>
      </c>
      <c r="B266" s="35">
        <v>42261</v>
      </c>
      <c r="C266" s="39">
        <v>62.405999999999999</v>
      </c>
      <c r="D266" s="40">
        <v>17.239999999999998</v>
      </c>
      <c r="E266" s="40">
        <v>137.25399999999999</v>
      </c>
      <c r="F266" s="40">
        <v>77.760000000000005</v>
      </c>
      <c r="G266" s="40">
        <v>0</v>
      </c>
      <c r="H266" s="40">
        <v>55.110999999999997</v>
      </c>
      <c r="I266" s="40">
        <v>0</v>
      </c>
      <c r="J266" s="40">
        <v>0</v>
      </c>
      <c r="K266" s="40">
        <v>36.643200000002686</v>
      </c>
      <c r="L266" s="42">
        <f t="shared" ref="L266:L329" si="9">+SUM(C266:K266)</f>
        <v>386.41420000000267</v>
      </c>
      <c r="N266" s="56">
        <v>20.2</v>
      </c>
      <c r="P266" s="5"/>
    </row>
    <row r="267" spans="1:16" x14ac:dyDescent="0.2">
      <c r="A267" s="4">
        <f t="shared" si="8"/>
        <v>9</v>
      </c>
      <c r="B267" s="35">
        <v>42262</v>
      </c>
      <c r="C267" s="39">
        <v>62.695999999999998</v>
      </c>
      <c r="D267" s="40">
        <v>12.262</v>
      </c>
      <c r="E267" s="40">
        <v>147.79499999999999</v>
      </c>
      <c r="F267" s="40">
        <v>92.16</v>
      </c>
      <c r="G267" s="40">
        <v>1.1419999999999999</v>
      </c>
      <c r="H267" s="40">
        <v>42.402000000000001</v>
      </c>
      <c r="I267" s="40">
        <v>0</v>
      </c>
      <c r="J267" s="40">
        <v>0</v>
      </c>
      <c r="K267" s="40">
        <v>39.335999999999039</v>
      </c>
      <c r="L267" s="42">
        <f t="shared" si="9"/>
        <v>397.79299999999904</v>
      </c>
      <c r="N267" s="56">
        <v>19.55</v>
      </c>
      <c r="P267" s="5"/>
    </row>
    <row r="268" spans="1:16" x14ac:dyDescent="0.2">
      <c r="A268" s="4">
        <f t="shared" si="8"/>
        <v>9</v>
      </c>
      <c r="B268" s="35">
        <v>42263</v>
      </c>
      <c r="C268" s="39">
        <v>63.892000000000003</v>
      </c>
      <c r="D268" s="40">
        <v>3</v>
      </c>
      <c r="E268" s="40">
        <v>131.71899999999999</v>
      </c>
      <c r="F268" s="40">
        <v>98.138999999999996</v>
      </c>
      <c r="G268" s="40">
        <v>6.6509999999999998</v>
      </c>
      <c r="H268" s="40">
        <v>28.614000000000001</v>
      </c>
      <c r="I268" s="40">
        <v>0</v>
      </c>
      <c r="J268" s="40">
        <v>0</v>
      </c>
      <c r="K268" s="40">
        <v>39.230399999996735</v>
      </c>
      <c r="L268" s="42">
        <f t="shared" si="9"/>
        <v>371.24539999999672</v>
      </c>
      <c r="N268" s="56">
        <v>19.350000000000001</v>
      </c>
      <c r="P268" s="5"/>
    </row>
    <row r="269" spans="1:16" x14ac:dyDescent="0.2">
      <c r="A269" s="4">
        <f t="shared" si="8"/>
        <v>9</v>
      </c>
      <c r="B269" s="35">
        <v>42264</v>
      </c>
      <c r="C269" s="39">
        <v>48.762</v>
      </c>
      <c r="D269" s="40">
        <v>19</v>
      </c>
      <c r="E269" s="40">
        <v>145.125</v>
      </c>
      <c r="F269" s="40">
        <v>93.802999999999997</v>
      </c>
      <c r="G269" s="40">
        <v>0</v>
      </c>
      <c r="H269" s="40">
        <v>28.657</v>
      </c>
      <c r="I269" s="40">
        <v>0</v>
      </c>
      <c r="J269" s="40">
        <v>0</v>
      </c>
      <c r="K269" s="40">
        <v>31.310400000001536</v>
      </c>
      <c r="L269" s="42">
        <f t="shared" si="9"/>
        <v>366.65740000000153</v>
      </c>
      <c r="N269" s="56">
        <v>18.25</v>
      </c>
      <c r="P269" s="5"/>
    </row>
    <row r="270" spans="1:16" x14ac:dyDescent="0.2">
      <c r="A270" s="4">
        <f t="shared" si="8"/>
        <v>9</v>
      </c>
      <c r="B270" s="35">
        <v>42265</v>
      </c>
      <c r="C270" s="39">
        <v>36.313000000000002</v>
      </c>
      <c r="D270" s="40">
        <v>17.891999999999999</v>
      </c>
      <c r="E270" s="40">
        <v>126.777</v>
      </c>
      <c r="F270" s="40">
        <v>71.231999999999999</v>
      </c>
      <c r="G270" s="40">
        <v>0</v>
      </c>
      <c r="H270" s="40">
        <v>25.048999999999999</v>
      </c>
      <c r="I270" s="40">
        <v>0</v>
      </c>
      <c r="J270" s="40">
        <v>0</v>
      </c>
      <c r="K270" s="40">
        <v>27.139200000001729</v>
      </c>
      <c r="L270" s="42">
        <f t="shared" si="9"/>
        <v>304.4022000000017</v>
      </c>
      <c r="N270" s="56">
        <v>15.4</v>
      </c>
      <c r="P270" s="5"/>
    </row>
    <row r="271" spans="1:16" x14ac:dyDescent="0.2">
      <c r="A271" s="4">
        <f t="shared" si="8"/>
        <v>9</v>
      </c>
      <c r="B271" s="35">
        <v>42266</v>
      </c>
      <c r="C271" s="39">
        <v>27.716000000000001</v>
      </c>
      <c r="D271" s="40">
        <v>0</v>
      </c>
      <c r="E271" s="40">
        <v>131.11099999999999</v>
      </c>
      <c r="F271" s="40">
        <v>72.712000000000003</v>
      </c>
      <c r="G271" s="40">
        <v>0</v>
      </c>
      <c r="H271" s="40">
        <v>21.739000000000001</v>
      </c>
      <c r="I271" s="40">
        <v>0</v>
      </c>
      <c r="J271" s="40">
        <v>0</v>
      </c>
      <c r="K271" s="40">
        <v>29.04</v>
      </c>
      <c r="L271" s="42">
        <f t="shared" si="9"/>
        <v>282.31799999999998</v>
      </c>
      <c r="N271" s="56">
        <v>16.149999999999999</v>
      </c>
      <c r="P271" s="5"/>
    </row>
    <row r="272" spans="1:16" x14ac:dyDescent="0.2">
      <c r="A272" s="4">
        <f t="shared" si="8"/>
        <v>9</v>
      </c>
      <c r="B272" s="35">
        <v>42267</v>
      </c>
      <c r="C272" s="39">
        <v>41.915999999999997</v>
      </c>
      <c r="D272" s="40">
        <v>0</v>
      </c>
      <c r="E272" s="40">
        <v>147.45099999999999</v>
      </c>
      <c r="F272" s="40">
        <v>65.668999999999997</v>
      </c>
      <c r="G272" s="40">
        <v>0</v>
      </c>
      <c r="H272" s="40">
        <v>21.936</v>
      </c>
      <c r="I272" s="40">
        <v>0</v>
      </c>
      <c r="J272" s="40">
        <v>0</v>
      </c>
      <c r="K272" s="40">
        <v>36.431999999998077</v>
      </c>
      <c r="L272" s="42">
        <f t="shared" si="9"/>
        <v>313.40399999999806</v>
      </c>
      <c r="N272" s="56">
        <v>18.05</v>
      </c>
      <c r="P272" s="5"/>
    </row>
    <row r="273" spans="1:16" x14ac:dyDescent="0.2">
      <c r="A273" s="4">
        <f t="shared" si="8"/>
        <v>9</v>
      </c>
      <c r="B273" s="35">
        <v>42268</v>
      </c>
      <c r="C273" s="39">
        <v>93.275999999999996</v>
      </c>
      <c r="D273" s="40">
        <v>0</v>
      </c>
      <c r="E273" s="40">
        <v>123.02200000000001</v>
      </c>
      <c r="F273" s="40">
        <v>84.108000000000004</v>
      </c>
      <c r="G273" s="40">
        <v>7.9329999999999998</v>
      </c>
      <c r="H273" s="40">
        <v>30.401</v>
      </c>
      <c r="I273" s="40">
        <v>0</v>
      </c>
      <c r="J273" s="40">
        <v>0</v>
      </c>
      <c r="K273" s="40">
        <v>30.624000000000962</v>
      </c>
      <c r="L273" s="42">
        <f t="shared" si="9"/>
        <v>369.36400000000094</v>
      </c>
      <c r="N273" s="56">
        <v>18.399999999999999</v>
      </c>
      <c r="P273" s="5"/>
    </row>
    <row r="274" spans="1:16" x14ac:dyDescent="0.2">
      <c r="A274" s="4">
        <f t="shared" si="8"/>
        <v>9</v>
      </c>
      <c r="B274" s="35">
        <v>42269</v>
      </c>
      <c r="C274" s="39">
        <v>133.85900000000001</v>
      </c>
      <c r="D274" s="40">
        <v>0</v>
      </c>
      <c r="E274" s="40">
        <v>83.284000000000006</v>
      </c>
      <c r="F274" s="40">
        <v>86.52</v>
      </c>
      <c r="G274" s="40">
        <v>6.4340000000000002</v>
      </c>
      <c r="H274" s="40">
        <v>46.447000000000003</v>
      </c>
      <c r="I274" s="40">
        <v>0</v>
      </c>
      <c r="J274" s="40">
        <v>0</v>
      </c>
      <c r="K274" s="40">
        <v>16.895999999999038</v>
      </c>
      <c r="L274" s="42">
        <f t="shared" si="9"/>
        <v>373.43999999999909</v>
      </c>
      <c r="N274" s="56">
        <v>18.45</v>
      </c>
      <c r="P274" s="5"/>
    </row>
    <row r="275" spans="1:16" x14ac:dyDescent="0.2">
      <c r="A275" s="4">
        <f t="shared" si="8"/>
        <v>9</v>
      </c>
      <c r="B275" s="35">
        <v>42270</v>
      </c>
      <c r="C275" s="39">
        <v>146.84100000000001</v>
      </c>
      <c r="D275" s="40">
        <v>0</v>
      </c>
      <c r="E275" s="40">
        <v>54.854999999999997</v>
      </c>
      <c r="F275" s="40">
        <v>75.293999999999997</v>
      </c>
      <c r="G275" s="40">
        <v>5.2130000000000001</v>
      </c>
      <c r="H275" s="40">
        <v>59.113999999999997</v>
      </c>
      <c r="I275" s="40">
        <v>0</v>
      </c>
      <c r="J275" s="40">
        <v>0</v>
      </c>
      <c r="K275" s="40">
        <v>24.815999999999999</v>
      </c>
      <c r="L275" s="42">
        <f t="shared" si="9"/>
        <v>366.13299999999998</v>
      </c>
      <c r="N275" s="56">
        <v>18.55</v>
      </c>
      <c r="P275" s="5"/>
    </row>
    <row r="276" spans="1:16" x14ac:dyDescent="0.2">
      <c r="A276" s="4">
        <f t="shared" si="8"/>
        <v>9</v>
      </c>
      <c r="B276" s="35">
        <v>42271</v>
      </c>
      <c r="C276" s="39">
        <v>144.47800000000001</v>
      </c>
      <c r="D276" s="40">
        <v>52.11</v>
      </c>
      <c r="E276" s="40">
        <v>66.111000000000004</v>
      </c>
      <c r="F276" s="40">
        <v>68.869</v>
      </c>
      <c r="G276" s="40">
        <v>6.7</v>
      </c>
      <c r="H276" s="40">
        <v>69.239000000000004</v>
      </c>
      <c r="I276" s="40">
        <v>0</v>
      </c>
      <c r="J276" s="40">
        <v>0</v>
      </c>
      <c r="K276" s="40">
        <v>25.08</v>
      </c>
      <c r="L276" s="42">
        <f t="shared" si="9"/>
        <v>432.58699999999993</v>
      </c>
      <c r="N276" s="56">
        <v>19.2</v>
      </c>
      <c r="P276" s="5"/>
    </row>
    <row r="277" spans="1:16" x14ac:dyDescent="0.2">
      <c r="A277" s="4">
        <f t="shared" si="8"/>
        <v>9</v>
      </c>
      <c r="B277" s="35">
        <v>42272</v>
      </c>
      <c r="C277" s="39">
        <v>138.221</v>
      </c>
      <c r="D277" s="40">
        <v>5.8259999999999996</v>
      </c>
      <c r="E277" s="40">
        <v>65.078000000000003</v>
      </c>
      <c r="F277" s="40">
        <v>52.265999999999998</v>
      </c>
      <c r="G277" s="40">
        <v>4.5149999999999997</v>
      </c>
      <c r="H277" s="40">
        <v>81.991</v>
      </c>
      <c r="I277" s="40">
        <v>0</v>
      </c>
      <c r="J277" s="40">
        <v>0</v>
      </c>
      <c r="K277" s="40">
        <v>24.974400000000003</v>
      </c>
      <c r="L277" s="42">
        <f t="shared" si="9"/>
        <v>372.87139999999999</v>
      </c>
      <c r="N277" s="56">
        <v>18.850000000000001</v>
      </c>
      <c r="P277" s="5"/>
    </row>
    <row r="278" spans="1:16" x14ac:dyDescent="0.2">
      <c r="A278" s="4">
        <f t="shared" si="8"/>
        <v>9</v>
      </c>
      <c r="B278" s="35">
        <v>42273</v>
      </c>
      <c r="C278" s="39">
        <v>137.55799999999999</v>
      </c>
      <c r="D278" s="40">
        <v>2.544</v>
      </c>
      <c r="E278" s="40">
        <v>48.076000000000001</v>
      </c>
      <c r="F278" s="40">
        <v>58.098999999999997</v>
      </c>
      <c r="G278" s="40">
        <v>0</v>
      </c>
      <c r="H278" s="40">
        <v>83.802999999999997</v>
      </c>
      <c r="I278" s="40">
        <v>0</v>
      </c>
      <c r="J278" s="40">
        <v>0</v>
      </c>
      <c r="K278" s="40">
        <v>23.020799999999998</v>
      </c>
      <c r="L278" s="42">
        <f t="shared" si="9"/>
        <v>353.10079999999999</v>
      </c>
      <c r="N278" s="56">
        <v>18.2</v>
      </c>
      <c r="P278" s="5"/>
    </row>
    <row r="279" spans="1:16" x14ac:dyDescent="0.2">
      <c r="A279" s="4">
        <f t="shared" si="8"/>
        <v>9</v>
      </c>
      <c r="B279" s="35">
        <v>42274</v>
      </c>
      <c r="C279" s="39">
        <v>115.762</v>
      </c>
      <c r="D279" s="40">
        <v>21.981999999999999</v>
      </c>
      <c r="E279" s="40">
        <v>41.206000000000003</v>
      </c>
      <c r="F279" s="40">
        <v>26.257000000000001</v>
      </c>
      <c r="G279" s="40">
        <v>0</v>
      </c>
      <c r="H279" s="40">
        <v>93.968999999999994</v>
      </c>
      <c r="I279" s="40">
        <v>0</v>
      </c>
      <c r="J279" s="40">
        <v>0</v>
      </c>
      <c r="K279" s="40">
        <v>25.027200000000001</v>
      </c>
      <c r="L279" s="42">
        <f t="shared" si="9"/>
        <v>324.20319999999998</v>
      </c>
      <c r="N279" s="56">
        <v>18.3</v>
      </c>
      <c r="P279" s="5"/>
    </row>
    <row r="280" spans="1:16" x14ac:dyDescent="0.2">
      <c r="A280" s="4">
        <f t="shared" si="8"/>
        <v>9</v>
      </c>
      <c r="B280" s="35">
        <v>42275</v>
      </c>
      <c r="C280" s="39">
        <v>129.47</v>
      </c>
      <c r="D280" s="40">
        <v>12</v>
      </c>
      <c r="E280" s="40">
        <v>45.069000000000003</v>
      </c>
      <c r="F280" s="40">
        <v>56.575000000000003</v>
      </c>
      <c r="G280" s="40">
        <v>0</v>
      </c>
      <c r="H280" s="40">
        <v>92.269000000000005</v>
      </c>
      <c r="I280" s="40">
        <v>0</v>
      </c>
      <c r="J280" s="40">
        <v>0</v>
      </c>
      <c r="K280" s="40">
        <v>25.34400000000096</v>
      </c>
      <c r="L280" s="42">
        <f t="shared" si="9"/>
        <v>360.72700000000094</v>
      </c>
      <c r="N280" s="56">
        <v>18.25</v>
      </c>
      <c r="P280" s="5"/>
    </row>
    <row r="281" spans="1:16" x14ac:dyDescent="0.2">
      <c r="A281" s="4">
        <f t="shared" si="8"/>
        <v>9</v>
      </c>
      <c r="B281" s="35">
        <v>42276</v>
      </c>
      <c r="C281" s="39">
        <v>149.31299999999999</v>
      </c>
      <c r="D281" s="40">
        <v>4.9550000000000001</v>
      </c>
      <c r="E281" s="40">
        <v>49.761000000000003</v>
      </c>
      <c r="F281" s="40">
        <v>87.358000000000004</v>
      </c>
      <c r="G281" s="40">
        <v>0</v>
      </c>
      <c r="H281" s="40">
        <v>73.012</v>
      </c>
      <c r="I281" s="40">
        <v>0</v>
      </c>
      <c r="J281" s="40">
        <v>0</v>
      </c>
      <c r="K281" s="40">
        <v>24.763200000002691</v>
      </c>
      <c r="L281" s="42">
        <f t="shared" si="9"/>
        <v>389.16220000000271</v>
      </c>
      <c r="N281" s="56">
        <v>19.25</v>
      </c>
      <c r="P281" s="5"/>
    </row>
    <row r="282" spans="1:16" x14ac:dyDescent="0.2">
      <c r="A282" s="4">
        <f t="shared" si="8"/>
        <v>9</v>
      </c>
      <c r="B282" s="35">
        <v>42277</v>
      </c>
      <c r="C282" s="39">
        <v>114.88800000000001</v>
      </c>
      <c r="D282" s="40">
        <v>17.553999999999998</v>
      </c>
      <c r="E282" s="40">
        <v>52.656999999999996</v>
      </c>
      <c r="F282" s="40">
        <v>61.024999999999999</v>
      </c>
      <c r="G282" s="40">
        <v>0</v>
      </c>
      <c r="H282" s="40">
        <v>98.619</v>
      </c>
      <c r="I282" s="40">
        <v>0</v>
      </c>
      <c r="J282" s="40">
        <v>0</v>
      </c>
      <c r="K282" s="40">
        <v>29.304000000000961</v>
      </c>
      <c r="L282" s="42">
        <f t="shared" si="9"/>
        <v>374.04700000000093</v>
      </c>
      <c r="N282" s="56">
        <v>18.55</v>
      </c>
      <c r="P282" s="5"/>
    </row>
    <row r="283" spans="1:16" x14ac:dyDescent="0.2">
      <c r="A283" s="4">
        <f t="shared" si="8"/>
        <v>10</v>
      </c>
      <c r="B283" s="35">
        <v>42278</v>
      </c>
      <c r="C283" s="39">
        <v>125.964</v>
      </c>
      <c r="D283" s="40">
        <v>4.6189999999999998</v>
      </c>
      <c r="E283" s="40">
        <v>62.405999999999999</v>
      </c>
      <c r="F283" s="40">
        <v>63.218000000000004</v>
      </c>
      <c r="G283" s="40">
        <v>0</v>
      </c>
      <c r="H283" s="40">
        <v>95.81</v>
      </c>
      <c r="I283" s="40">
        <v>0</v>
      </c>
      <c r="J283" s="40">
        <v>0</v>
      </c>
      <c r="K283" s="40">
        <v>29.198399999998657</v>
      </c>
      <c r="L283" s="42">
        <f t="shared" si="9"/>
        <v>381.21539999999868</v>
      </c>
      <c r="N283" s="56">
        <v>19.75</v>
      </c>
    </row>
    <row r="284" spans="1:16" x14ac:dyDescent="0.2">
      <c r="A284" s="4">
        <f t="shared" si="8"/>
        <v>10</v>
      </c>
      <c r="B284" s="35">
        <v>42279</v>
      </c>
      <c r="C284" s="39">
        <v>144.44999999999999</v>
      </c>
      <c r="D284" s="40">
        <v>0</v>
      </c>
      <c r="E284" s="40">
        <v>57.878</v>
      </c>
      <c r="F284" s="40">
        <v>89.822000000000003</v>
      </c>
      <c r="G284" s="40">
        <v>0</v>
      </c>
      <c r="H284" s="40">
        <v>61.792999999999999</v>
      </c>
      <c r="I284" s="40">
        <v>0</v>
      </c>
      <c r="J284" s="40">
        <v>0</v>
      </c>
      <c r="K284" s="40">
        <v>25.027199999998846</v>
      </c>
      <c r="L284" s="42">
        <f t="shared" si="9"/>
        <v>378.97019999999884</v>
      </c>
      <c r="N284" s="56">
        <v>19.149999999999999</v>
      </c>
    </row>
    <row r="285" spans="1:16" x14ac:dyDescent="0.2">
      <c r="A285" s="4">
        <f t="shared" si="8"/>
        <v>10</v>
      </c>
      <c r="B285" s="35">
        <v>42280</v>
      </c>
      <c r="C285" s="39">
        <v>130.28700000000001</v>
      </c>
      <c r="D285" s="40">
        <v>0</v>
      </c>
      <c r="E285" s="40">
        <v>59.081000000000003</v>
      </c>
      <c r="F285" s="40">
        <v>79.817999999999998</v>
      </c>
      <c r="G285" s="40">
        <v>2.4020000000000001</v>
      </c>
      <c r="H285" s="40">
        <v>58.131</v>
      </c>
      <c r="I285" s="40">
        <v>0</v>
      </c>
      <c r="J285" s="40">
        <v>0</v>
      </c>
      <c r="K285" s="40">
        <v>24.974400000002497</v>
      </c>
      <c r="L285" s="42">
        <f t="shared" si="9"/>
        <v>354.69340000000244</v>
      </c>
      <c r="N285" s="56">
        <v>18.8</v>
      </c>
    </row>
    <row r="286" spans="1:16" x14ac:dyDescent="0.2">
      <c r="A286" s="4">
        <f t="shared" si="8"/>
        <v>10</v>
      </c>
      <c r="B286" s="35">
        <v>42281</v>
      </c>
      <c r="C286" s="39">
        <v>102.092</v>
      </c>
      <c r="D286" s="40">
        <v>4.3579999999999997</v>
      </c>
      <c r="E286" s="40">
        <v>55.033000000000001</v>
      </c>
      <c r="F286" s="40">
        <v>29.335999999999999</v>
      </c>
      <c r="G286" s="40">
        <v>0</v>
      </c>
      <c r="H286" s="40">
        <v>98.238</v>
      </c>
      <c r="I286" s="40">
        <v>0</v>
      </c>
      <c r="J286" s="40">
        <v>0</v>
      </c>
      <c r="K286" s="40">
        <v>25.08</v>
      </c>
      <c r="L286" s="42">
        <f t="shared" si="9"/>
        <v>314.137</v>
      </c>
      <c r="N286" s="56">
        <v>18.899999999999999</v>
      </c>
    </row>
    <row r="287" spans="1:16" x14ac:dyDescent="0.2">
      <c r="A287" s="4">
        <f t="shared" si="8"/>
        <v>10</v>
      </c>
      <c r="B287" s="35">
        <v>42282</v>
      </c>
      <c r="C287" s="39">
        <v>122.535</v>
      </c>
      <c r="D287" s="40">
        <v>8.8219999999999992</v>
      </c>
      <c r="E287" s="40">
        <v>50.948</v>
      </c>
      <c r="F287" s="40">
        <v>73.566999999999993</v>
      </c>
      <c r="G287" s="40">
        <v>0</v>
      </c>
      <c r="H287" s="40">
        <v>96.929000000000002</v>
      </c>
      <c r="I287" s="40">
        <v>0</v>
      </c>
      <c r="J287" s="40">
        <v>0</v>
      </c>
      <c r="K287" s="40">
        <v>23.390399999996735</v>
      </c>
      <c r="L287" s="42">
        <f t="shared" si="9"/>
        <v>376.1913999999968</v>
      </c>
      <c r="N287" s="56">
        <v>20.3</v>
      </c>
    </row>
    <row r="288" spans="1:16" x14ac:dyDescent="0.2">
      <c r="A288" s="4">
        <f t="shared" si="8"/>
        <v>10</v>
      </c>
      <c r="B288" s="35">
        <v>42283</v>
      </c>
      <c r="C288" s="39">
        <v>123.761</v>
      </c>
      <c r="D288" s="40">
        <v>17.538</v>
      </c>
      <c r="E288" s="40">
        <v>48.764000000000003</v>
      </c>
      <c r="F288" s="40">
        <v>78.896000000000001</v>
      </c>
      <c r="G288" s="40">
        <v>0</v>
      </c>
      <c r="H288" s="40">
        <v>98.738</v>
      </c>
      <c r="I288" s="40">
        <v>0</v>
      </c>
      <c r="J288" s="40">
        <v>0</v>
      </c>
      <c r="K288" s="40">
        <v>25.132800000001154</v>
      </c>
      <c r="L288" s="42">
        <f t="shared" si="9"/>
        <v>392.82980000000117</v>
      </c>
      <c r="N288" s="56">
        <v>21</v>
      </c>
    </row>
    <row r="289" spans="1:14" x14ac:dyDescent="0.2">
      <c r="A289" s="4">
        <f t="shared" si="8"/>
        <v>10</v>
      </c>
      <c r="B289" s="35">
        <v>42284</v>
      </c>
      <c r="C289" s="39">
        <v>131.58949999999999</v>
      </c>
      <c r="D289" s="40">
        <v>26.292000000000002</v>
      </c>
      <c r="E289" s="40">
        <v>33.246000000000002</v>
      </c>
      <c r="F289" s="40">
        <v>71.739000000000004</v>
      </c>
      <c r="G289" s="40">
        <v>0</v>
      </c>
      <c r="H289" s="40">
        <v>94.007999999999996</v>
      </c>
      <c r="I289" s="40">
        <v>0</v>
      </c>
      <c r="J289" s="40">
        <v>0</v>
      </c>
      <c r="K289" s="40">
        <v>25.291199999999808</v>
      </c>
      <c r="L289" s="42">
        <f t="shared" si="9"/>
        <v>382.16569999999979</v>
      </c>
      <c r="N289" s="56">
        <v>20</v>
      </c>
    </row>
    <row r="290" spans="1:14" x14ac:dyDescent="0.2">
      <c r="A290" s="4">
        <f t="shared" si="8"/>
        <v>10</v>
      </c>
      <c r="B290" s="35">
        <v>42285</v>
      </c>
      <c r="C290" s="39">
        <v>124.474</v>
      </c>
      <c r="D290" s="40">
        <v>21.334</v>
      </c>
      <c r="E290" s="40">
        <v>40.21</v>
      </c>
      <c r="F290" s="40">
        <v>88.882000000000005</v>
      </c>
      <c r="G290" s="40">
        <v>0</v>
      </c>
      <c r="H290" s="40">
        <v>79.227999999999994</v>
      </c>
      <c r="I290" s="40">
        <v>0</v>
      </c>
      <c r="J290" s="40">
        <v>0</v>
      </c>
      <c r="K290" s="40">
        <v>26.664000000000961</v>
      </c>
      <c r="L290" s="42">
        <f t="shared" si="9"/>
        <v>380.79200000000094</v>
      </c>
      <c r="N290" s="56">
        <v>19.45</v>
      </c>
    </row>
    <row r="291" spans="1:14" x14ac:dyDescent="0.2">
      <c r="A291" s="4">
        <f t="shared" si="8"/>
        <v>10</v>
      </c>
      <c r="B291" s="35">
        <v>42286</v>
      </c>
      <c r="C291" s="39">
        <v>140.9665</v>
      </c>
      <c r="D291" s="40">
        <v>1.0109999999999999</v>
      </c>
      <c r="E291" s="40">
        <v>42.332999999999998</v>
      </c>
      <c r="F291" s="40">
        <v>98.381</v>
      </c>
      <c r="G291" s="40">
        <v>5.9450000000000003</v>
      </c>
      <c r="H291" s="40">
        <v>56.41</v>
      </c>
      <c r="I291" s="40">
        <v>0</v>
      </c>
      <c r="J291" s="40">
        <v>0</v>
      </c>
      <c r="K291" s="40">
        <v>25.34400000000096</v>
      </c>
      <c r="L291" s="42">
        <f t="shared" si="9"/>
        <v>370.390500000001</v>
      </c>
      <c r="N291" s="56">
        <v>19.3</v>
      </c>
    </row>
    <row r="292" spans="1:14" x14ac:dyDescent="0.2">
      <c r="A292" s="4">
        <f t="shared" si="8"/>
        <v>10</v>
      </c>
      <c r="B292" s="35">
        <v>42287</v>
      </c>
      <c r="C292" s="39">
        <v>127.48399999999999</v>
      </c>
      <c r="D292" s="40">
        <v>5.3999999999999999E-2</v>
      </c>
      <c r="E292" s="40">
        <v>38.113</v>
      </c>
      <c r="F292" s="40">
        <v>84.09</v>
      </c>
      <c r="G292" s="40">
        <v>0</v>
      </c>
      <c r="H292" s="40">
        <v>67.334999999999994</v>
      </c>
      <c r="I292" s="40">
        <v>0</v>
      </c>
      <c r="J292" s="40">
        <v>0</v>
      </c>
      <c r="K292" s="40">
        <v>25.08</v>
      </c>
      <c r="L292" s="42">
        <f t="shared" si="9"/>
        <v>342.15600000000001</v>
      </c>
      <c r="N292" s="56">
        <v>18.3</v>
      </c>
    </row>
    <row r="293" spans="1:14" x14ac:dyDescent="0.2">
      <c r="A293" s="4">
        <f t="shared" si="8"/>
        <v>10</v>
      </c>
      <c r="B293" s="35">
        <v>42288</v>
      </c>
      <c r="C293" s="39">
        <v>117.191</v>
      </c>
      <c r="D293" s="40">
        <v>1.391</v>
      </c>
      <c r="E293" s="40">
        <v>37.207999999999998</v>
      </c>
      <c r="F293" s="40">
        <v>31.89</v>
      </c>
      <c r="G293" s="40">
        <v>0</v>
      </c>
      <c r="H293" s="40">
        <v>81.588999999999999</v>
      </c>
      <c r="I293" s="40">
        <v>0</v>
      </c>
      <c r="J293" s="40">
        <v>0</v>
      </c>
      <c r="K293" s="40">
        <v>25.607999999997119</v>
      </c>
      <c r="L293" s="42">
        <f t="shared" si="9"/>
        <v>294.87699999999711</v>
      </c>
      <c r="N293" s="56">
        <v>15.6</v>
      </c>
    </row>
    <row r="294" spans="1:14" x14ac:dyDescent="0.2">
      <c r="A294" s="4">
        <f t="shared" si="8"/>
        <v>10</v>
      </c>
      <c r="B294" s="35">
        <v>42289</v>
      </c>
      <c r="C294" s="39">
        <v>116.02500000000001</v>
      </c>
      <c r="D294" s="40">
        <v>5.8769999999999998</v>
      </c>
      <c r="E294" s="40">
        <v>41.113999999999997</v>
      </c>
      <c r="F294" s="40">
        <v>36.646000000000001</v>
      </c>
      <c r="G294" s="40">
        <v>0</v>
      </c>
      <c r="H294" s="40">
        <v>86.927999999999997</v>
      </c>
      <c r="I294" s="40">
        <v>0</v>
      </c>
      <c r="J294" s="40">
        <v>0</v>
      </c>
      <c r="K294" s="40">
        <v>25.291199999999808</v>
      </c>
      <c r="L294" s="42">
        <f t="shared" si="9"/>
        <v>311.88119999999981</v>
      </c>
      <c r="N294" s="56">
        <v>17.350000000000001</v>
      </c>
    </row>
    <row r="295" spans="1:14" x14ac:dyDescent="0.2">
      <c r="A295" s="4">
        <f t="shared" si="8"/>
        <v>10</v>
      </c>
      <c r="B295" s="35">
        <v>42290</v>
      </c>
      <c r="C295" s="39">
        <v>135.91200000000001</v>
      </c>
      <c r="D295" s="40">
        <v>10.164999999999999</v>
      </c>
      <c r="E295" s="40">
        <v>41.572000000000003</v>
      </c>
      <c r="F295" s="40">
        <v>68.355999999999995</v>
      </c>
      <c r="G295" s="40">
        <v>0</v>
      </c>
      <c r="H295" s="40">
        <v>94.867000000000004</v>
      </c>
      <c r="I295" s="40">
        <v>0</v>
      </c>
      <c r="J295" s="40">
        <v>0</v>
      </c>
      <c r="K295" s="40">
        <v>24.657600000000386</v>
      </c>
      <c r="L295" s="42">
        <f t="shared" si="9"/>
        <v>375.52960000000041</v>
      </c>
      <c r="N295" s="56">
        <v>20</v>
      </c>
    </row>
    <row r="296" spans="1:14" x14ac:dyDescent="0.2">
      <c r="A296" s="4">
        <f t="shared" si="8"/>
        <v>10</v>
      </c>
      <c r="B296" s="35">
        <v>42291</v>
      </c>
      <c r="C296" s="39">
        <v>120.19499999999999</v>
      </c>
      <c r="D296" s="40">
        <v>18.321999999999999</v>
      </c>
      <c r="E296" s="40">
        <v>46.215000000000003</v>
      </c>
      <c r="F296" s="40">
        <v>62.521000000000001</v>
      </c>
      <c r="G296" s="40">
        <v>0</v>
      </c>
      <c r="H296" s="40">
        <v>98.975999999999999</v>
      </c>
      <c r="I296" s="40">
        <v>0</v>
      </c>
      <c r="J296" s="40">
        <v>0</v>
      </c>
      <c r="K296" s="40">
        <v>24.499200000001728</v>
      </c>
      <c r="L296" s="42">
        <f t="shared" si="9"/>
        <v>370.72820000000172</v>
      </c>
      <c r="N296" s="56">
        <v>19.75</v>
      </c>
    </row>
    <row r="297" spans="1:14" x14ac:dyDescent="0.2">
      <c r="A297" s="4">
        <f t="shared" si="8"/>
        <v>10</v>
      </c>
      <c r="B297" s="35">
        <v>42292</v>
      </c>
      <c r="C297" s="39">
        <v>131.661</v>
      </c>
      <c r="D297" s="40">
        <v>10.313000000000001</v>
      </c>
      <c r="E297" s="40">
        <v>50.741</v>
      </c>
      <c r="F297" s="40">
        <v>75.923000000000002</v>
      </c>
      <c r="G297" s="40">
        <v>10.077</v>
      </c>
      <c r="H297" s="40">
        <v>81.837000000000003</v>
      </c>
      <c r="I297" s="40">
        <v>0</v>
      </c>
      <c r="J297" s="40">
        <v>0</v>
      </c>
      <c r="K297" s="40">
        <v>25.34400000000096</v>
      </c>
      <c r="L297" s="42">
        <f t="shared" si="9"/>
        <v>385.89600000000092</v>
      </c>
      <c r="N297" s="56">
        <v>20.3</v>
      </c>
    </row>
    <row r="298" spans="1:14" x14ac:dyDescent="0.2">
      <c r="A298" s="4">
        <f t="shared" si="8"/>
        <v>10</v>
      </c>
      <c r="B298" s="35">
        <v>42293</v>
      </c>
      <c r="C298" s="39">
        <v>138.61500000000001</v>
      </c>
      <c r="D298" s="40">
        <v>11.279</v>
      </c>
      <c r="E298" s="40">
        <v>46.055999999999997</v>
      </c>
      <c r="F298" s="40">
        <v>88.863</v>
      </c>
      <c r="G298" s="40">
        <v>4.1840000000000002</v>
      </c>
      <c r="H298" s="40">
        <v>50.179000000000002</v>
      </c>
      <c r="I298" s="40">
        <v>0</v>
      </c>
      <c r="J298" s="40">
        <v>1.8660000000000001</v>
      </c>
      <c r="K298" s="40">
        <v>24.287999999997119</v>
      </c>
      <c r="L298" s="42">
        <f t="shared" si="9"/>
        <v>365.32999999999714</v>
      </c>
      <c r="N298" s="56">
        <v>19.55</v>
      </c>
    </row>
    <row r="299" spans="1:14" x14ac:dyDescent="0.2">
      <c r="A299" s="4">
        <f t="shared" si="8"/>
        <v>10</v>
      </c>
      <c r="B299" s="35">
        <v>42294</v>
      </c>
      <c r="C299" s="39">
        <v>120.501</v>
      </c>
      <c r="D299" s="40">
        <v>38.725999999999999</v>
      </c>
      <c r="E299" s="40">
        <v>26.071000000000002</v>
      </c>
      <c r="F299" s="40">
        <v>89.73</v>
      </c>
      <c r="G299" s="40">
        <v>0.76300000000000001</v>
      </c>
      <c r="H299" s="40">
        <v>41.530999999999999</v>
      </c>
      <c r="I299" s="40">
        <v>0</v>
      </c>
      <c r="J299" s="40">
        <v>0</v>
      </c>
      <c r="K299" s="40">
        <v>24.81599999999904</v>
      </c>
      <c r="L299" s="42">
        <f t="shared" si="9"/>
        <v>342.13799999999907</v>
      </c>
      <c r="N299" s="56">
        <v>19.350000000000001</v>
      </c>
    </row>
    <row r="300" spans="1:14" x14ac:dyDescent="0.2">
      <c r="A300" s="4">
        <f t="shared" si="8"/>
        <v>10</v>
      </c>
      <c r="B300" s="35">
        <v>42295</v>
      </c>
      <c r="C300" s="39">
        <v>102.982</v>
      </c>
      <c r="D300" s="40">
        <v>43.393000000000001</v>
      </c>
      <c r="E300" s="40">
        <v>23.574000000000002</v>
      </c>
      <c r="F300" s="40">
        <v>56.093000000000004</v>
      </c>
      <c r="G300" s="40">
        <v>0</v>
      </c>
      <c r="H300" s="40">
        <v>53.753999999999998</v>
      </c>
      <c r="I300" s="40">
        <v>0</v>
      </c>
      <c r="J300" s="40">
        <v>0</v>
      </c>
      <c r="K300" s="40">
        <v>25.34400000000096</v>
      </c>
      <c r="L300" s="42">
        <f t="shared" si="9"/>
        <v>305.14000000000101</v>
      </c>
      <c r="N300" s="56">
        <v>17.7</v>
      </c>
    </row>
    <row r="301" spans="1:14" x14ac:dyDescent="0.2">
      <c r="A301" s="4">
        <f t="shared" si="8"/>
        <v>10</v>
      </c>
      <c r="B301" s="35">
        <v>42296</v>
      </c>
      <c r="C301" s="39">
        <v>128.09100000000001</v>
      </c>
      <c r="D301" s="40">
        <v>27.744</v>
      </c>
      <c r="E301" s="40">
        <v>30.523</v>
      </c>
      <c r="F301" s="40">
        <v>79.251000000000005</v>
      </c>
      <c r="G301" s="40">
        <v>0</v>
      </c>
      <c r="H301" s="40">
        <v>82.09</v>
      </c>
      <c r="I301" s="40">
        <v>0</v>
      </c>
      <c r="J301" s="40">
        <v>0</v>
      </c>
      <c r="K301" s="40">
        <v>27.508800000000193</v>
      </c>
      <c r="L301" s="42">
        <f t="shared" si="9"/>
        <v>375.20780000000025</v>
      </c>
      <c r="N301" s="56">
        <v>19.649999999999999</v>
      </c>
    </row>
    <row r="302" spans="1:14" x14ac:dyDescent="0.2">
      <c r="A302" s="4">
        <f t="shared" si="8"/>
        <v>10</v>
      </c>
      <c r="B302" s="35">
        <v>42297</v>
      </c>
      <c r="C302" s="39">
        <v>117.17400000000001</v>
      </c>
      <c r="D302" s="40">
        <v>24.077999999999999</v>
      </c>
      <c r="E302" s="40">
        <v>37.082000000000001</v>
      </c>
      <c r="F302" s="40">
        <v>76.796999999999997</v>
      </c>
      <c r="G302" s="40">
        <v>0</v>
      </c>
      <c r="H302" s="40">
        <v>95.400999999999996</v>
      </c>
      <c r="I302" s="40">
        <v>0</v>
      </c>
      <c r="J302" s="40">
        <v>0</v>
      </c>
      <c r="K302" s="40">
        <v>30.043200000002688</v>
      </c>
      <c r="L302" s="42">
        <f t="shared" si="9"/>
        <v>380.57520000000267</v>
      </c>
      <c r="N302" s="56">
        <v>20.2</v>
      </c>
    </row>
    <row r="303" spans="1:14" x14ac:dyDescent="0.2">
      <c r="A303" s="4">
        <f t="shared" si="8"/>
        <v>10</v>
      </c>
      <c r="B303" s="35">
        <v>42298</v>
      </c>
      <c r="C303" s="39">
        <v>131.792</v>
      </c>
      <c r="D303" s="40">
        <v>0.79800000000000004</v>
      </c>
      <c r="E303" s="40">
        <v>46.820999999999998</v>
      </c>
      <c r="F303" s="40">
        <v>72.224000000000004</v>
      </c>
      <c r="G303" s="40">
        <v>0</v>
      </c>
      <c r="H303" s="40">
        <v>97.257999999999996</v>
      </c>
      <c r="I303" s="40">
        <v>0</v>
      </c>
      <c r="J303" s="40">
        <v>0</v>
      </c>
      <c r="K303" s="40">
        <v>39.916800000000002</v>
      </c>
      <c r="L303" s="42">
        <f t="shared" si="9"/>
        <v>388.8098</v>
      </c>
      <c r="N303" s="56">
        <v>20.100000000000001</v>
      </c>
    </row>
    <row r="304" spans="1:14" x14ac:dyDescent="0.2">
      <c r="A304" s="4">
        <f t="shared" si="8"/>
        <v>10</v>
      </c>
      <c r="B304" s="35">
        <v>42299</v>
      </c>
      <c r="C304" s="39">
        <v>136.149</v>
      </c>
      <c r="D304" s="40">
        <v>0.61699999999999999</v>
      </c>
      <c r="E304" s="40">
        <v>40.103999999999999</v>
      </c>
      <c r="F304" s="40">
        <v>84.603999999999999</v>
      </c>
      <c r="G304" s="40">
        <v>0</v>
      </c>
      <c r="H304" s="40">
        <v>75.442999999999998</v>
      </c>
      <c r="I304" s="40">
        <v>0</v>
      </c>
      <c r="J304" s="40">
        <v>0</v>
      </c>
      <c r="K304" s="40">
        <v>36.115199999999994</v>
      </c>
      <c r="L304" s="42">
        <f t="shared" si="9"/>
        <v>373.03219999999999</v>
      </c>
      <c r="N304" s="56">
        <v>19.75</v>
      </c>
    </row>
    <row r="305" spans="1:14" x14ac:dyDescent="0.2">
      <c r="A305" s="4">
        <f t="shared" si="8"/>
        <v>10</v>
      </c>
      <c r="B305" s="35">
        <v>42300</v>
      </c>
      <c r="C305" s="39">
        <v>127.446</v>
      </c>
      <c r="D305" s="40">
        <v>7.9820000000000002</v>
      </c>
      <c r="E305" s="40">
        <v>41.639000000000003</v>
      </c>
      <c r="F305" s="40">
        <v>104.80800000000001</v>
      </c>
      <c r="G305" s="40">
        <v>7.27</v>
      </c>
      <c r="H305" s="40">
        <v>53.396000000000001</v>
      </c>
      <c r="I305" s="40">
        <v>0</v>
      </c>
      <c r="J305" s="40">
        <v>0</v>
      </c>
      <c r="K305" s="40">
        <v>30.5184</v>
      </c>
      <c r="L305" s="42">
        <f t="shared" si="9"/>
        <v>373.05939999999998</v>
      </c>
      <c r="N305" s="56">
        <v>19.149999999999999</v>
      </c>
    </row>
    <row r="306" spans="1:14" x14ac:dyDescent="0.2">
      <c r="A306" s="4">
        <f t="shared" si="8"/>
        <v>10</v>
      </c>
      <c r="B306" s="35">
        <v>42301</v>
      </c>
      <c r="C306" s="39">
        <v>119.78700000000001</v>
      </c>
      <c r="D306" s="40">
        <v>1.762</v>
      </c>
      <c r="E306" s="40">
        <v>39.267000000000003</v>
      </c>
      <c r="F306" s="40">
        <v>97.352000000000004</v>
      </c>
      <c r="G306" s="40">
        <v>1.587</v>
      </c>
      <c r="H306" s="40">
        <v>53.481999999999999</v>
      </c>
      <c r="I306" s="40">
        <v>0</v>
      </c>
      <c r="J306" s="40">
        <v>0</v>
      </c>
      <c r="K306" s="40">
        <v>37.276800000002112</v>
      </c>
      <c r="L306" s="42">
        <f t="shared" si="9"/>
        <v>350.51380000000211</v>
      </c>
      <c r="N306" s="56">
        <v>18.100000000000001</v>
      </c>
    </row>
    <row r="307" spans="1:14" x14ac:dyDescent="0.2">
      <c r="A307" s="4">
        <f t="shared" si="8"/>
        <v>10</v>
      </c>
      <c r="B307" s="35">
        <v>42302</v>
      </c>
      <c r="C307" s="39">
        <v>130.048</v>
      </c>
      <c r="D307" s="40">
        <v>1.0049999999999999</v>
      </c>
      <c r="E307" s="40">
        <v>34.780999999999999</v>
      </c>
      <c r="F307" s="40">
        <v>34.875999999999998</v>
      </c>
      <c r="G307" s="40">
        <v>3.6949999999999998</v>
      </c>
      <c r="H307" s="40">
        <v>66.225999999999999</v>
      </c>
      <c r="I307" s="40">
        <v>0</v>
      </c>
      <c r="J307" s="40">
        <v>0</v>
      </c>
      <c r="K307" s="40">
        <v>32.102399999999619</v>
      </c>
      <c r="L307" s="42">
        <f t="shared" si="9"/>
        <v>302.73339999999962</v>
      </c>
      <c r="N307" s="56">
        <v>17.600000000000001</v>
      </c>
    </row>
    <row r="308" spans="1:14" x14ac:dyDescent="0.2">
      <c r="A308" s="4">
        <f t="shared" si="8"/>
        <v>10</v>
      </c>
      <c r="B308" s="35">
        <v>42303</v>
      </c>
      <c r="C308" s="39">
        <v>105.65600000000001</v>
      </c>
      <c r="D308" s="40">
        <v>28.864000000000001</v>
      </c>
      <c r="E308" s="40">
        <v>48.122999999999998</v>
      </c>
      <c r="F308" s="40">
        <v>78.415999999999997</v>
      </c>
      <c r="G308" s="40">
        <v>0</v>
      </c>
      <c r="H308" s="40">
        <v>75.234999999999999</v>
      </c>
      <c r="I308" s="40">
        <v>0</v>
      </c>
      <c r="J308" s="40">
        <v>0</v>
      </c>
      <c r="K308" s="40">
        <v>37.488000000001918</v>
      </c>
      <c r="L308" s="42">
        <f t="shared" si="9"/>
        <v>373.78200000000191</v>
      </c>
      <c r="N308" s="56">
        <v>19.7</v>
      </c>
    </row>
    <row r="309" spans="1:14" x14ac:dyDescent="0.2">
      <c r="A309" s="4">
        <f t="shared" si="8"/>
        <v>10</v>
      </c>
      <c r="B309" s="35">
        <v>42304</v>
      </c>
      <c r="C309" s="39">
        <v>114.584</v>
      </c>
      <c r="D309" s="40">
        <v>16.879000000000001</v>
      </c>
      <c r="E309" s="40">
        <v>44.725000000000001</v>
      </c>
      <c r="F309" s="40">
        <v>79.2</v>
      </c>
      <c r="G309" s="40">
        <v>6.5410000000000004</v>
      </c>
      <c r="H309" s="40">
        <v>75.397999999999996</v>
      </c>
      <c r="I309" s="40">
        <v>0</v>
      </c>
      <c r="J309" s="40">
        <v>0</v>
      </c>
      <c r="K309" s="40">
        <v>36.748799999995391</v>
      </c>
      <c r="L309" s="42">
        <f t="shared" si="9"/>
        <v>374.07579999999541</v>
      </c>
      <c r="N309" s="56">
        <v>20.2</v>
      </c>
    </row>
    <row r="310" spans="1:14" x14ac:dyDescent="0.2">
      <c r="A310" s="4">
        <f t="shared" si="8"/>
        <v>10</v>
      </c>
      <c r="B310" s="35">
        <v>42305</v>
      </c>
      <c r="C310" s="39">
        <v>108.94499999999999</v>
      </c>
      <c r="D310" s="40">
        <v>36.076000000000001</v>
      </c>
      <c r="E310" s="40">
        <v>39.136000000000003</v>
      </c>
      <c r="F310" s="40">
        <v>78.311000000000007</v>
      </c>
      <c r="G310" s="40">
        <v>1.7529999999999999</v>
      </c>
      <c r="H310" s="40">
        <v>75.608000000000004</v>
      </c>
      <c r="I310" s="40">
        <v>0</v>
      </c>
      <c r="J310" s="40">
        <v>0</v>
      </c>
      <c r="K310" s="40">
        <v>37.118400000003454</v>
      </c>
      <c r="L310" s="42">
        <f t="shared" si="9"/>
        <v>376.94740000000343</v>
      </c>
      <c r="N310" s="56">
        <v>19.850000000000001</v>
      </c>
    </row>
    <row r="311" spans="1:14" x14ac:dyDescent="0.2">
      <c r="A311" s="4">
        <f t="shared" si="8"/>
        <v>10</v>
      </c>
      <c r="B311" s="35">
        <v>42306</v>
      </c>
      <c r="C311" s="39">
        <v>98.981999999999999</v>
      </c>
      <c r="D311" s="40">
        <v>32.682000000000002</v>
      </c>
      <c r="E311" s="40">
        <v>39.280999999999999</v>
      </c>
      <c r="F311" s="40">
        <v>84.911000000000001</v>
      </c>
      <c r="G311" s="40">
        <v>2.4300000000000002</v>
      </c>
      <c r="H311" s="40">
        <v>74.825000000000003</v>
      </c>
      <c r="I311" s="40">
        <v>0</v>
      </c>
      <c r="J311" s="40">
        <v>0</v>
      </c>
      <c r="K311" s="40">
        <v>36.009599999998464</v>
      </c>
      <c r="L311" s="42">
        <f t="shared" si="9"/>
        <v>369.12059999999843</v>
      </c>
      <c r="N311" s="56">
        <v>20.399999999999999</v>
      </c>
    </row>
    <row r="312" spans="1:14" x14ac:dyDescent="0.2">
      <c r="A312" s="4">
        <f t="shared" si="8"/>
        <v>10</v>
      </c>
      <c r="B312" s="35">
        <v>42307</v>
      </c>
      <c r="C312" s="39">
        <v>98.521000000000001</v>
      </c>
      <c r="D312" s="40">
        <v>29.14</v>
      </c>
      <c r="E312" s="40">
        <v>50.731000000000002</v>
      </c>
      <c r="F312" s="40">
        <v>85.48</v>
      </c>
      <c r="G312" s="40">
        <v>1.2749999999999999</v>
      </c>
      <c r="H312" s="40">
        <v>74.585999999999999</v>
      </c>
      <c r="I312" s="40">
        <v>0</v>
      </c>
      <c r="J312" s="40">
        <v>0</v>
      </c>
      <c r="K312" s="40">
        <v>36.96</v>
      </c>
      <c r="L312" s="42">
        <f t="shared" si="9"/>
        <v>376.69299999999998</v>
      </c>
      <c r="N312" s="56">
        <v>19.649999999999999</v>
      </c>
    </row>
    <row r="313" spans="1:14" x14ac:dyDescent="0.2">
      <c r="A313" s="4">
        <f t="shared" si="8"/>
        <v>10</v>
      </c>
      <c r="B313" s="35">
        <v>42308</v>
      </c>
      <c r="C313" s="39">
        <v>70.433999999999997</v>
      </c>
      <c r="D313" s="40">
        <v>51.268000000000001</v>
      </c>
      <c r="E313" s="40">
        <v>36.935000000000002</v>
      </c>
      <c r="F313" s="40">
        <v>52.987000000000002</v>
      </c>
      <c r="G313" s="40">
        <v>0</v>
      </c>
      <c r="H313" s="40">
        <v>70.997</v>
      </c>
      <c r="I313" s="40">
        <v>0</v>
      </c>
      <c r="J313" s="40">
        <v>0</v>
      </c>
      <c r="K313" s="40">
        <v>32.577600000000388</v>
      </c>
      <c r="L313" s="42">
        <f t="shared" si="9"/>
        <v>315.1986000000004</v>
      </c>
      <c r="N313" s="56">
        <v>16.3</v>
      </c>
    </row>
    <row r="314" spans="1:14" x14ac:dyDescent="0.2">
      <c r="A314" s="4">
        <f t="shared" si="8"/>
        <v>11</v>
      </c>
      <c r="B314" s="35">
        <v>42309</v>
      </c>
      <c r="C314" s="39">
        <v>98.93</v>
      </c>
      <c r="D314" s="40">
        <v>18.117999999999999</v>
      </c>
      <c r="E314" s="40">
        <v>38.305999999999997</v>
      </c>
      <c r="F314" s="40">
        <v>50.621000000000002</v>
      </c>
      <c r="G314" s="40">
        <v>0</v>
      </c>
      <c r="H314" s="40">
        <v>61.536999999999999</v>
      </c>
      <c r="I314" s="40">
        <v>0</v>
      </c>
      <c r="J314" s="40">
        <v>0</v>
      </c>
      <c r="K314" s="40">
        <v>25.396800000002113</v>
      </c>
      <c r="L314" s="42">
        <f t="shared" si="9"/>
        <v>292.90880000000209</v>
      </c>
      <c r="N314" s="56">
        <v>17.850000000000001</v>
      </c>
    </row>
    <row r="315" spans="1:14" x14ac:dyDescent="0.2">
      <c r="A315" s="4">
        <f t="shared" si="8"/>
        <v>11</v>
      </c>
      <c r="B315" s="35">
        <v>42310</v>
      </c>
      <c r="C315" s="39">
        <v>121.583</v>
      </c>
      <c r="D315" s="40">
        <v>25.393000000000001</v>
      </c>
      <c r="E315" s="40">
        <v>34.231999999999999</v>
      </c>
      <c r="F315" s="40">
        <v>62.037999999999997</v>
      </c>
      <c r="G315" s="40">
        <v>6.1390000000000002</v>
      </c>
      <c r="H315" s="40">
        <v>72.516000000000005</v>
      </c>
      <c r="I315" s="40">
        <v>0</v>
      </c>
      <c r="J315" s="40">
        <v>0</v>
      </c>
      <c r="K315" s="40">
        <v>26.241599999996541</v>
      </c>
      <c r="L315" s="42">
        <f t="shared" si="9"/>
        <v>348.14259999999655</v>
      </c>
      <c r="N315" s="56">
        <v>19.3</v>
      </c>
    </row>
    <row r="316" spans="1:14" x14ac:dyDescent="0.2">
      <c r="A316" s="4">
        <f t="shared" si="8"/>
        <v>11</v>
      </c>
      <c r="B316" s="35">
        <v>42311</v>
      </c>
      <c r="C316" s="39">
        <v>126.2</v>
      </c>
      <c r="D316" s="40">
        <v>9.1479999999999997</v>
      </c>
      <c r="E316" s="40">
        <v>33.715000000000003</v>
      </c>
      <c r="F316" s="40">
        <v>78.031999999999996</v>
      </c>
      <c r="G316" s="40">
        <v>1.1459999999999999</v>
      </c>
      <c r="H316" s="40">
        <v>74.772000000000006</v>
      </c>
      <c r="I316" s="40">
        <v>0</v>
      </c>
      <c r="J316" s="40">
        <v>0</v>
      </c>
      <c r="K316" s="40">
        <v>33</v>
      </c>
      <c r="L316" s="42">
        <f t="shared" si="9"/>
        <v>356.01300000000003</v>
      </c>
      <c r="N316" s="56">
        <v>19.5</v>
      </c>
    </row>
    <row r="317" spans="1:14" x14ac:dyDescent="0.2">
      <c r="A317" s="4">
        <f t="shared" si="8"/>
        <v>11</v>
      </c>
      <c r="B317" s="35">
        <v>42312</v>
      </c>
      <c r="C317" s="39">
        <v>119.357</v>
      </c>
      <c r="D317" s="40">
        <v>9.3109999999999999</v>
      </c>
      <c r="E317" s="40">
        <v>30.686</v>
      </c>
      <c r="F317" s="40">
        <v>86.531000000000006</v>
      </c>
      <c r="G317" s="40">
        <v>0</v>
      </c>
      <c r="H317" s="40">
        <v>74.722999999999999</v>
      </c>
      <c r="I317" s="40">
        <v>0</v>
      </c>
      <c r="J317" s="40">
        <v>0</v>
      </c>
      <c r="K317" s="40">
        <v>37.276800000002112</v>
      </c>
      <c r="L317" s="42">
        <f t="shared" si="9"/>
        <v>357.88480000000209</v>
      </c>
      <c r="N317" s="56">
        <v>19.100000000000001</v>
      </c>
    </row>
    <row r="318" spans="1:14" x14ac:dyDescent="0.2">
      <c r="A318" s="4">
        <f t="shared" si="8"/>
        <v>11</v>
      </c>
      <c r="B318" s="35">
        <v>42313</v>
      </c>
      <c r="C318" s="39">
        <v>104.96899999999999</v>
      </c>
      <c r="D318" s="40">
        <v>6.5620000000000003</v>
      </c>
      <c r="E318" s="40">
        <v>45.326999999999998</v>
      </c>
      <c r="F318" s="40">
        <v>87.177999999999997</v>
      </c>
      <c r="G318" s="40">
        <v>0</v>
      </c>
      <c r="H318" s="40">
        <v>75.634</v>
      </c>
      <c r="I318" s="40">
        <v>0</v>
      </c>
      <c r="J318" s="40">
        <v>0</v>
      </c>
      <c r="K318" s="40">
        <v>36.64319999999789</v>
      </c>
      <c r="L318" s="42">
        <f t="shared" si="9"/>
        <v>356.31319999999789</v>
      </c>
      <c r="N318" s="56">
        <v>19.149999999999999</v>
      </c>
    </row>
    <row r="319" spans="1:14" x14ac:dyDescent="0.2">
      <c r="A319" s="4">
        <f t="shared" si="8"/>
        <v>11</v>
      </c>
      <c r="B319" s="35">
        <v>42314</v>
      </c>
      <c r="C319" s="39">
        <v>112.348</v>
      </c>
      <c r="D319" s="40">
        <v>10.055999999999999</v>
      </c>
      <c r="E319" s="40">
        <v>40.924999999999997</v>
      </c>
      <c r="F319" s="40">
        <v>87.756</v>
      </c>
      <c r="G319" s="40">
        <v>0</v>
      </c>
      <c r="H319" s="40">
        <v>74.507999999999996</v>
      </c>
      <c r="I319" s="40">
        <v>0</v>
      </c>
      <c r="J319" s="40">
        <v>0</v>
      </c>
      <c r="K319" s="40">
        <v>37.593599999999427</v>
      </c>
      <c r="L319" s="42">
        <f t="shared" si="9"/>
        <v>363.18659999999943</v>
      </c>
      <c r="N319" s="56">
        <v>18.75</v>
      </c>
    </row>
    <row r="320" spans="1:14" x14ac:dyDescent="0.2">
      <c r="A320" s="4">
        <f t="shared" si="8"/>
        <v>11</v>
      </c>
      <c r="B320" s="35">
        <v>42315</v>
      </c>
      <c r="C320" s="39">
        <v>79.600999999999999</v>
      </c>
      <c r="D320" s="40">
        <v>27.036999999999999</v>
      </c>
      <c r="E320" s="40">
        <v>28.478999999999999</v>
      </c>
      <c r="F320" s="40">
        <v>86.534000000000006</v>
      </c>
      <c r="G320" s="40">
        <v>0</v>
      </c>
      <c r="H320" s="40">
        <v>75.168999999999997</v>
      </c>
      <c r="I320" s="40">
        <v>0</v>
      </c>
      <c r="J320" s="40">
        <v>0</v>
      </c>
      <c r="K320" s="40">
        <v>44.510400000001539</v>
      </c>
      <c r="L320" s="42">
        <f t="shared" si="9"/>
        <v>341.33040000000153</v>
      </c>
      <c r="N320" s="56">
        <v>17.149999999999999</v>
      </c>
    </row>
    <row r="321" spans="1:14" x14ac:dyDescent="0.2">
      <c r="A321" s="4">
        <f t="shared" si="8"/>
        <v>11</v>
      </c>
      <c r="B321" s="35">
        <v>42316</v>
      </c>
      <c r="C321" s="39">
        <v>76.06</v>
      </c>
      <c r="D321" s="40">
        <v>16.992999999999999</v>
      </c>
      <c r="E321" s="40">
        <v>41.341999999999999</v>
      </c>
      <c r="F321" s="40">
        <v>45.552999999999997</v>
      </c>
      <c r="G321" s="40">
        <v>0</v>
      </c>
      <c r="H321" s="40">
        <v>75.158000000000001</v>
      </c>
      <c r="I321" s="40">
        <v>0</v>
      </c>
      <c r="J321" s="40">
        <v>0</v>
      </c>
      <c r="K321" s="40">
        <v>44.985600000002307</v>
      </c>
      <c r="L321" s="42">
        <f t="shared" si="9"/>
        <v>300.0916000000023</v>
      </c>
      <c r="N321" s="56">
        <v>17.100000000000001</v>
      </c>
    </row>
    <row r="322" spans="1:14" x14ac:dyDescent="0.2">
      <c r="A322" s="4">
        <f t="shared" si="8"/>
        <v>11</v>
      </c>
      <c r="B322" s="35">
        <v>42317</v>
      </c>
      <c r="C322" s="39">
        <v>96.590999999999994</v>
      </c>
      <c r="D322" s="40">
        <v>26.257000000000001</v>
      </c>
      <c r="E322" s="40">
        <v>30.257000000000001</v>
      </c>
      <c r="F322" s="40">
        <v>81.028000000000006</v>
      </c>
      <c r="G322" s="40">
        <v>1.419</v>
      </c>
      <c r="H322" s="40">
        <v>75.248999999999995</v>
      </c>
      <c r="I322" s="40">
        <v>0</v>
      </c>
      <c r="J322" s="40">
        <v>0</v>
      </c>
      <c r="K322" s="40">
        <v>47.52</v>
      </c>
      <c r="L322" s="42">
        <f t="shared" si="9"/>
        <v>358.32099999999997</v>
      </c>
      <c r="N322" s="56">
        <v>19.149999999999999</v>
      </c>
    </row>
    <row r="323" spans="1:14" x14ac:dyDescent="0.2">
      <c r="A323" s="4">
        <f t="shared" si="8"/>
        <v>11</v>
      </c>
      <c r="B323" s="35">
        <v>42318</v>
      </c>
      <c r="C323" s="39">
        <v>81.358999999999995</v>
      </c>
      <c r="D323" s="40">
        <v>44.872999999999998</v>
      </c>
      <c r="E323" s="40">
        <v>34.375999999999998</v>
      </c>
      <c r="F323" s="40">
        <v>82.491</v>
      </c>
      <c r="G323" s="40">
        <v>0.17100000000000001</v>
      </c>
      <c r="H323" s="40">
        <v>75.194999999999993</v>
      </c>
      <c r="I323" s="40">
        <v>0</v>
      </c>
      <c r="J323" s="40">
        <v>0</v>
      </c>
      <c r="K323" s="40">
        <v>49.631999999998079</v>
      </c>
      <c r="L323" s="42">
        <f t="shared" si="9"/>
        <v>368.09699999999805</v>
      </c>
      <c r="N323" s="56">
        <v>19.45</v>
      </c>
    </row>
    <row r="324" spans="1:14" x14ac:dyDescent="0.2">
      <c r="A324" s="4">
        <f t="shared" si="8"/>
        <v>11</v>
      </c>
      <c r="B324" s="35">
        <v>42319</v>
      </c>
      <c r="C324" s="39">
        <v>71.084999999999994</v>
      </c>
      <c r="D324" s="40">
        <v>36.831000000000003</v>
      </c>
      <c r="E324" s="40">
        <v>45.761000000000003</v>
      </c>
      <c r="F324" s="40">
        <v>85.12</v>
      </c>
      <c r="G324" s="40">
        <v>0</v>
      </c>
      <c r="H324" s="40">
        <v>74.747</v>
      </c>
      <c r="I324" s="40">
        <v>0</v>
      </c>
      <c r="J324" s="40">
        <v>0</v>
      </c>
      <c r="K324" s="40">
        <v>52.8</v>
      </c>
      <c r="L324" s="42">
        <f t="shared" si="9"/>
        <v>366.34399999999999</v>
      </c>
      <c r="N324" s="56">
        <v>19.25</v>
      </c>
    </row>
    <row r="325" spans="1:14" x14ac:dyDescent="0.2">
      <c r="A325" s="4">
        <f t="shared" si="8"/>
        <v>11</v>
      </c>
      <c r="B325" s="35">
        <v>42320</v>
      </c>
      <c r="C325" s="39">
        <v>80.957999999999998</v>
      </c>
      <c r="D325" s="40">
        <v>22.41</v>
      </c>
      <c r="E325" s="40">
        <v>47.149000000000001</v>
      </c>
      <c r="F325" s="40">
        <v>83.543000000000006</v>
      </c>
      <c r="G325" s="40">
        <v>5.8940000000000001</v>
      </c>
      <c r="H325" s="40">
        <v>74.775000000000006</v>
      </c>
      <c r="I325" s="40">
        <v>0</v>
      </c>
      <c r="J325" s="40">
        <v>0</v>
      </c>
      <c r="K325" s="40">
        <v>58.08</v>
      </c>
      <c r="L325" s="42">
        <f t="shared" si="9"/>
        <v>372.80900000000003</v>
      </c>
      <c r="N325" s="56">
        <v>19.600000000000001</v>
      </c>
    </row>
    <row r="326" spans="1:14" x14ac:dyDescent="0.2">
      <c r="A326" s="4">
        <f t="shared" si="8"/>
        <v>11</v>
      </c>
      <c r="B326" s="35">
        <v>42321</v>
      </c>
      <c r="C326" s="39">
        <v>46.664999999999999</v>
      </c>
      <c r="D326" s="40">
        <v>46.453000000000003</v>
      </c>
      <c r="E326" s="40">
        <v>63.43</v>
      </c>
      <c r="F326" s="40">
        <v>82.941999999999993</v>
      </c>
      <c r="G326" s="40">
        <v>0</v>
      </c>
      <c r="H326" s="40">
        <v>74.936999999999998</v>
      </c>
      <c r="I326" s="40">
        <v>0</v>
      </c>
      <c r="J326" s="40">
        <v>0</v>
      </c>
      <c r="K326" s="40">
        <v>58.607999999999997</v>
      </c>
      <c r="L326" s="42">
        <f t="shared" si="9"/>
        <v>373.03500000000003</v>
      </c>
      <c r="N326" s="56">
        <v>19.3</v>
      </c>
    </row>
    <row r="327" spans="1:14" x14ac:dyDescent="0.2">
      <c r="A327" s="4">
        <f t="shared" si="8"/>
        <v>11</v>
      </c>
      <c r="B327" s="35">
        <v>42322</v>
      </c>
      <c r="C327" s="39">
        <v>61.289000000000001</v>
      </c>
      <c r="D327" s="40">
        <v>35.939</v>
      </c>
      <c r="E327" s="40">
        <v>50.709000000000003</v>
      </c>
      <c r="F327" s="40">
        <v>85.045000000000002</v>
      </c>
      <c r="G327" s="40">
        <v>6.9690000000000003</v>
      </c>
      <c r="H327" s="40">
        <v>57.338000000000001</v>
      </c>
      <c r="I327" s="40">
        <v>0</v>
      </c>
      <c r="J327" s="40">
        <v>0</v>
      </c>
      <c r="K327" s="40">
        <v>43.876800000000003</v>
      </c>
      <c r="L327" s="42">
        <f t="shared" si="9"/>
        <v>341.16580000000005</v>
      </c>
      <c r="N327" s="56">
        <v>18.5</v>
      </c>
    </row>
    <row r="328" spans="1:14" x14ac:dyDescent="0.2">
      <c r="A328" s="4">
        <f t="shared" si="8"/>
        <v>11</v>
      </c>
      <c r="B328" s="35">
        <v>42323</v>
      </c>
      <c r="C328" s="39">
        <v>46.936999999999998</v>
      </c>
      <c r="D328" s="40">
        <v>26.417999999999999</v>
      </c>
      <c r="E328" s="40">
        <v>52.232999999999997</v>
      </c>
      <c r="F328" s="40">
        <v>61.482999999999997</v>
      </c>
      <c r="G328" s="40">
        <v>0</v>
      </c>
      <c r="H328" s="40">
        <v>68.284000000000006</v>
      </c>
      <c r="I328" s="40">
        <v>0</v>
      </c>
      <c r="J328" s="40">
        <v>0</v>
      </c>
      <c r="K328" s="40">
        <v>55.968000000000004</v>
      </c>
      <c r="L328" s="42">
        <f t="shared" si="9"/>
        <v>311.32300000000004</v>
      </c>
      <c r="N328" s="56">
        <v>18</v>
      </c>
    </row>
    <row r="329" spans="1:14" x14ac:dyDescent="0.2">
      <c r="A329" s="4">
        <f t="shared" si="8"/>
        <v>11</v>
      </c>
      <c r="B329" s="35">
        <v>42324</v>
      </c>
      <c r="C329" s="39">
        <v>92.046999999999997</v>
      </c>
      <c r="D329" s="40">
        <v>13.837</v>
      </c>
      <c r="E329" s="40">
        <v>63.536999999999999</v>
      </c>
      <c r="F329" s="40">
        <v>78.641999999999996</v>
      </c>
      <c r="G329" s="40">
        <v>0</v>
      </c>
      <c r="H329" s="40">
        <v>79.385999999999996</v>
      </c>
      <c r="I329" s="40">
        <v>0</v>
      </c>
      <c r="J329" s="40">
        <v>0</v>
      </c>
      <c r="K329" s="40">
        <v>54.648000000000003</v>
      </c>
      <c r="L329" s="42">
        <f t="shared" si="9"/>
        <v>382.09699999999998</v>
      </c>
      <c r="N329" s="56">
        <v>20.6</v>
      </c>
    </row>
    <row r="330" spans="1:14" x14ac:dyDescent="0.2">
      <c r="A330" s="4">
        <f t="shared" ref="A330:A374" si="10">+IF(ISBLANK($B330),"",MONTH($B330))</f>
        <v>11</v>
      </c>
      <c r="B330" s="35">
        <v>42325</v>
      </c>
      <c r="C330" s="39">
        <v>86.156999999999996</v>
      </c>
      <c r="D330" s="40">
        <v>8.593</v>
      </c>
      <c r="E330" s="40">
        <v>76.510999999999996</v>
      </c>
      <c r="F330" s="40">
        <v>86.155000000000001</v>
      </c>
      <c r="G330" s="40">
        <v>0.89600000000000002</v>
      </c>
      <c r="H330" s="40">
        <v>79.081000000000003</v>
      </c>
      <c r="I330" s="40">
        <v>0</v>
      </c>
      <c r="J330" s="40">
        <v>0.16700000000000001</v>
      </c>
      <c r="K330" s="40">
        <v>57.657599999999995</v>
      </c>
      <c r="L330" s="42">
        <f t="shared" ref="L330:L374" si="11">+SUM(C330:K330)</f>
        <v>395.2176</v>
      </c>
      <c r="N330" s="56">
        <v>20.25</v>
      </c>
    </row>
    <row r="331" spans="1:14" x14ac:dyDescent="0.2">
      <c r="A331" s="4">
        <f t="shared" si="10"/>
        <v>11</v>
      </c>
      <c r="B331" s="35">
        <v>42326</v>
      </c>
      <c r="C331" s="39">
        <v>86.078999999999994</v>
      </c>
      <c r="D331" s="40">
        <v>16.937999999999999</v>
      </c>
      <c r="E331" s="40">
        <v>59.914000000000001</v>
      </c>
      <c r="F331" s="40">
        <v>85.432000000000002</v>
      </c>
      <c r="G331" s="40">
        <v>3.3180000000000001</v>
      </c>
      <c r="H331" s="40">
        <v>79.328000000000003</v>
      </c>
      <c r="I331" s="40">
        <v>0</v>
      </c>
      <c r="J331" s="40">
        <v>1.3180000000000001</v>
      </c>
      <c r="K331" s="40">
        <v>57.974400000000003</v>
      </c>
      <c r="L331" s="42">
        <f t="shared" si="11"/>
        <v>390.3014</v>
      </c>
      <c r="N331" s="56">
        <v>20.95</v>
      </c>
    </row>
    <row r="332" spans="1:14" x14ac:dyDescent="0.2">
      <c r="A332" s="4">
        <f t="shared" si="10"/>
        <v>11</v>
      </c>
      <c r="B332" s="35">
        <v>42327</v>
      </c>
      <c r="C332" s="39">
        <v>75.08</v>
      </c>
      <c r="D332" s="40">
        <v>22.486000000000001</v>
      </c>
      <c r="E332" s="40">
        <v>68.847999999999999</v>
      </c>
      <c r="F332" s="40">
        <v>91.683000000000007</v>
      </c>
      <c r="G332" s="40">
        <v>1.2250000000000001</v>
      </c>
      <c r="H332" s="40">
        <v>78.760000000000005</v>
      </c>
      <c r="I332" s="40">
        <v>0</v>
      </c>
      <c r="J332" s="40">
        <v>0</v>
      </c>
      <c r="K332" s="40">
        <v>50.318399999998654</v>
      </c>
      <c r="L332" s="42">
        <f t="shared" si="11"/>
        <v>388.40039999999863</v>
      </c>
      <c r="N332" s="56">
        <v>20.350000000000001</v>
      </c>
    </row>
    <row r="333" spans="1:14" x14ac:dyDescent="0.2">
      <c r="A333" s="4">
        <f t="shared" si="10"/>
        <v>11</v>
      </c>
      <c r="B333" s="35">
        <v>42328</v>
      </c>
      <c r="C333" s="39">
        <v>55.488999999999997</v>
      </c>
      <c r="D333" s="40">
        <v>27.114000000000001</v>
      </c>
      <c r="E333" s="40">
        <v>89.703999999999994</v>
      </c>
      <c r="F333" s="40">
        <v>83.281999999999996</v>
      </c>
      <c r="G333" s="40">
        <v>0.89600000000000002</v>
      </c>
      <c r="H333" s="40">
        <v>78.677000000000007</v>
      </c>
      <c r="I333" s="40">
        <v>0</v>
      </c>
      <c r="J333" s="40">
        <v>0</v>
      </c>
      <c r="K333" s="40">
        <v>44.932800000001151</v>
      </c>
      <c r="L333" s="42">
        <f t="shared" si="11"/>
        <v>380.09480000000121</v>
      </c>
      <c r="N333" s="56">
        <v>19.25</v>
      </c>
    </row>
    <row r="334" spans="1:14" x14ac:dyDescent="0.2">
      <c r="A334" s="4">
        <f t="shared" si="10"/>
        <v>11</v>
      </c>
      <c r="B334" s="35">
        <v>42329</v>
      </c>
      <c r="C334" s="39">
        <v>44.662999999999997</v>
      </c>
      <c r="D334" s="40">
        <v>27.434000000000001</v>
      </c>
      <c r="E334" s="40">
        <v>78.78</v>
      </c>
      <c r="F334" s="40">
        <v>78.872</v>
      </c>
      <c r="G334" s="40">
        <v>0</v>
      </c>
      <c r="H334" s="40">
        <v>79.715999999999994</v>
      </c>
      <c r="I334" s="40">
        <v>0</v>
      </c>
      <c r="J334" s="40">
        <v>0</v>
      </c>
      <c r="K334" s="40">
        <v>36.537600000000381</v>
      </c>
      <c r="L334" s="42">
        <f t="shared" si="11"/>
        <v>346.00260000000043</v>
      </c>
      <c r="N334" s="56">
        <v>18.100000000000001</v>
      </c>
    </row>
    <row r="335" spans="1:14" x14ac:dyDescent="0.2">
      <c r="A335" s="4">
        <f t="shared" si="10"/>
        <v>11</v>
      </c>
      <c r="B335" s="35">
        <v>42330</v>
      </c>
      <c r="C335" s="39">
        <v>32.4</v>
      </c>
      <c r="D335" s="40">
        <v>26.42</v>
      </c>
      <c r="E335" s="40">
        <v>93.34</v>
      </c>
      <c r="F335" s="40">
        <v>36.590000000000003</v>
      </c>
      <c r="G335" s="40">
        <v>0</v>
      </c>
      <c r="H335" s="40">
        <v>79.355999999999995</v>
      </c>
      <c r="I335" s="40">
        <v>0</v>
      </c>
      <c r="J335" s="40">
        <v>0</v>
      </c>
      <c r="K335" s="40">
        <v>34.90079999999827</v>
      </c>
      <c r="L335" s="42">
        <f t="shared" si="11"/>
        <v>303.00679999999829</v>
      </c>
      <c r="N335" s="56">
        <v>18.100000000000001</v>
      </c>
    </row>
    <row r="336" spans="1:14" x14ac:dyDescent="0.2">
      <c r="A336" s="4">
        <f t="shared" si="10"/>
        <v>11</v>
      </c>
      <c r="B336" s="35">
        <v>42331</v>
      </c>
      <c r="C336" s="39">
        <v>65.260000000000005</v>
      </c>
      <c r="D336" s="40">
        <v>18.887</v>
      </c>
      <c r="E336" s="40">
        <v>92.754000000000005</v>
      </c>
      <c r="F336" s="40">
        <v>65.528000000000006</v>
      </c>
      <c r="G336" s="40">
        <v>0</v>
      </c>
      <c r="H336" s="40">
        <v>78.995000000000005</v>
      </c>
      <c r="I336" s="40">
        <v>0</v>
      </c>
      <c r="J336" s="40">
        <v>0</v>
      </c>
      <c r="K336" s="40">
        <v>25.132800000001154</v>
      </c>
      <c r="L336" s="42">
        <f t="shared" si="11"/>
        <v>346.5568000000012</v>
      </c>
      <c r="N336" s="56">
        <v>19</v>
      </c>
    </row>
    <row r="337" spans="1:14" x14ac:dyDescent="0.2">
      <c r="A337" s="4">
        <f t="shared" si="10"/>
        <v>11</v>
      </c>
      <c r="B337" s="35">
        <v>42332</v>
      </c>
      <c r="C337" s="39">
        <v>65.632999999999996</v>
      </c>
      <c r="D337" s="40">
        <v>25.343</v>
      </c>
      <c r="E337" s="40">
        <v>91.024000000000001</v>
      </c>
      <c r="F337" s="40">
        <v>76.206999999999994</v>
      </c>
      <c r="G337" s="40">
        <v>1.623</v>
      </c>
      <c r="H337" s="40">
        <v>78.959000000000003</v>
      </c>
      <c r="I337" s="40">
        <v>0</v>
      </c>
      <c r="J337" s="40">
        <v>0</v>
      </c>
      <c r="K337" s="40">
        <v>25.132800000001154</v>
      </c>
      <c r="L337" s="42">
        <f t="shared" si="11"/>
        <v>363.92180000000116</v>
      </c>
      <c r="N337" s="56">
        <v>18.55</v>
      </c>
    </row>
    <row r="338" spans="1:14" x14ac:dyDescent="0.2">
      <c r="A338" s="4">
        <f t="shared" si="10"/>
        <v>11</v>
      </c>
      <c r="B338" s="35">
        <v>42333</v>
      </c>
      <c r="C338" s="39">
        <v>66.793000000000006</v>
      </c>
      <c r="D338" s="40">
        <v>10.648</v>
      </c>
      <c r="E338" s="40">
        <v>106.497</v>
      </c>
      <c r="F338" s="40">
        <v>80.253</v>
      </c>
      <c r="G338" s="40">
        <v>0</v>
      </c>
      <c r="H338" s="40">
        <v>79.028000000000006</v>
      </c>
      <c r="I338" s="40">
        <v>0</v>
      </c>
      <c r="J338" s="40">
        <v>0</v>
      </c>
      <c r="K338" s="40">
        <v>25.08</v>
      </c>
      <c r="L338" s="42">
        <f t="shared" si="11"/>
        <v>368.29899999999998</v>
      </c>
      <c r="N338" s="56">
        <v>18.7</v>
      </c>
    </row>
    <row r="339" spans="1:14" x14ac:dyDescent="0.2">
      <c r="A339" s="4">
        <f t="shared" si="10"/>
        <v>11</v>
      </c>
      <c r="B339" s="35">
        <v>42334</v>
      </c>
      <c r="C339" s="39">
        <v>74.924000000000007</v>
      </c>
      <c r="D339" s="40">
        <v>6.6980000000000004</v>
      </c>
      <c r="E339" s="40">
        <v>101.53700000000001</v>
      </c>
      <c r="F339" s="40">
        <v>79.311000000000007</v>
      </c>
      <c r="G339" s="40">
        <v>4.3330000000000002</v>
      </c>
      <c r="H339" s="40">
        <v>79.004000000000005</v>
      </c>
      <c r="I339" s="40">
        <v>0</v>
      </c>
      <c r="J339" s="40">
        <v>0</v>
      </c>
      <c r="K339" s="40">
        <v>25.238399999998656</v>
      </c>
      <c r="L339" s="42">
        <f t="shared" si="11"/>
        <v>371.04539999999872</v>
      </c>
      <c r="N339" s="56">
        <v>18.95</v>
      </c>
    </row>
    <row r="340" spans="1:14" x14ac:dyDescent="0.2">
      <c r="A340" s="4">
        <f t="shared" si="10"/>
        <v>11</v>
      </c>
      <c r="B340" s="35">
        <v>42335</v>
      </c>
      <c r="C340" s="39">
        <v>61.994</v>
      </c>
      <c r="D340" s="40">
        <v>22.297999999999998</v>
      </c>
      <c r="E340" s="40">
        <v>97.227999999999994</v>
      </c>
      <c r="F340" s="40">
        <v>83.566999999999993</v>
      </c>
      <c r="G340" s="40">
        <v>0</v>
      </c>
      <c r="H340" s="40">
        <v>77.864000000000004</v>
      </c>
      <c r="I340" s="40">
        <v>0</v>
      </c>
      <c r="J340" s="40">
        <v>0</v>
      </c>
      <c r="K340" s="40">
        <v>22.334399999997697</v>
      </c>
      <c r="L340" s="42">
        <f t="shared" si="11"/>
        <v>365.28539999999771</v>
      </c>
      <c r="N340" s="56">
        <v>19</v>
      </c>
    </row>
    <row r="341" spans="1:14" x14ac:dyDescent="0.2">
      <c r="A341" s="4">
        <f t="shared" si="10"/>
        <v>11</v>
      </c>
      <c r="B341" s="35">
        <v>42336</v>
      </c>
      <c r="C341" s="39">
        <v>33.959000000000003</v>
      </c>
      <c r="D341" s="40">
        <v>34.746000000000002</v>
      </c>
      <c r="E341" s="40">
        <v>101.334</v>
      </c>
      <c r="F341" s="40">
        <v>78.355999999999995</v>
      </c>
      <c r="G341" s="40">
        <v>0</v>
      </c>
      <c r="H341" s="40">
        <v>78.558000000000007</v>
      </c>
      <c r="I341" s="40">
        <v>0</v>
      </c>
      <c r="J341" s="40">
        <v>0</v>
      </c>
      <c r="K341" s="40">
        <v>28.300800000003072</v>
      </c>
      <c r="L341" s="42">
        <f t="shared" si="11"/>
        <v>355.25380000000308</v>
      </c>
      <c r="N341" s="56">
        <v>17.7</v>
      </c>
    </row>
    <row r="342" spans="1:14" x14ac:dyDescent="0.2">
      <c r="A342" s="4">
        <f t="shared" si="10"/>
        <v>11</v>
      </c>
      <c r="B342" s="35">
        <v>42337</v>
      </c>
      <c r="C342" s="39">
        <v>23.759</v>
      </c>
      <c r="D342" s="40">
        <v>33.115000000000002</v>
      </c>
      <c r="E342" s="40">
        <v>92.917000000000002</v>
      </c>
      <c r="F342" s="40">
        <v>29.834</v>
      </c>
      <c r="G342" s="40">
        <v>0</v>
      </c>
      <c r="H342" s="40">
        <v>79.09</v>
      </c>
      <c r="I342" s="40">
        <v>0</v>
      </c>
      <c r="J342" s="40">
        <v>0</v>
      </c>
      <c r="K342" s="40">
        <v>26.241599999996541</v>
      </c>
      <c r="L342" s="42">
        <f t="shared" si="11"/>
        <v>284.95659999999657</v>
      </c>
      <c r="N342" s="56">
        <v>17.100000000000001</v>
      </c>
    </row>
    <row r="343" spans="1:14" x14ac:dyDescent="0.2">
      <c r="A343" s="4">
        <f t="shared" si="10"/>
        <v>11</v>
      </c>
      <c r="B343" s="35">
        <v>42338</v>
      </c>
      <c r="C343" s="39">
        <v>59.115000000000002</v>
      </c>
      <c r="D343" s="40">
        <v>37.941000000000003</v>
      </c>
      <c r="E343" s="40">
        <v>84.353999999999999</v>
      </c>
      <c r="F343" s="40">
        <v>71.56</v>
      </c>
      <c r="G343" s="40">
        <v>0.78</v>
      </c>
      <c r="H343" s="40">
        <v>78.277000000000001</v>
      </c>
      <c r="I343" s="40">
        <v>1.06</v>
      </c>
      <c r="J343" s="40">
        <v>0</v>
      </c>
      <c r="K343" s="40">
        <v>22.281600000001344</v>
      </c>
      <c r="L343" s="42">
        <f t="shared" si="11"/>
        <v>355.36860000000138</v>
      </c>
      <c r="N343" s="56">
        <v>19.7</v>
      </c>
    </row>
    <row r="344" spans="1:14" x14ac:dyDescent="0.2">
      <c r="A344" s="4">
        <f t="shared" si="10"/>
        <v>12</v>
      </c>
      <c r="B344" s="35">
        <v>42339</v>
      </c>
      <c r="C344" s="39">
        <v>71.802999999999997</v>
      </c>
      <c r="D344" s="40">
        <v>0.377</v>
      </c>
      <c r="E344" s="40">
        <v>88.28</v>
      </c>
      <c r="F344" s="40">
        <v>85.897000000000006</v>
      </c>
      <c r="G344" s="40">
        <v>0.371</v>
      </c>
      <c r="H344" s="40">
        <v>78.073999999999998</v>
      </c>
      <c r="I344" s="40">
        <v>0</v>
      </c>
      <c r="J344" s="40">
        <v>0</v>
      </c>
      <c r="K344" s="40">
        <v>37.435200000000769</v>
      </c>
      <c r="L344" s="42">
        <f t="shared" si="11"/>
        <v>362.23720000000071</v>
      </c>
      <c r="N344" s="56">
        <v>19.3</v>
      </c>
    </row>
    <row r="345" spans="1:14" x14ac:dyDescent="0.2">
      <c r="A345" s="4">
        <f t="shared" si="10"/>
        <v>12</v>
      </c>
      <c r="B345" s="35">
        <v>42340</v>
      </c>
      <c r="C345" s="39">
        <v>74.656999999999996</v>
      </c>
      <c r="D345" s="40">
        <v>9.6560000000000006</v>
      </c>
      <c r="E345" s="40">
        <v>79.992000000000004</v>
      </c>
      <c r="F345" s="40">
        <v>82.581999999999994</v>
      </c>
      <c r="G345" s="40">
        <v>0</v>
      </c>
      <c r="H345" s="40">
        <v>78.587000000000003</v>
      </c>
      <c r="I345" s="40">
        <v>0</v>
      </c>
      <c r="J345" s="40">
        <v>0</v>
      </c>
      <c r="K345" s="40">
        <v>37.804799999999233</v>
      </c>
      <c r="L345" s="42">
        <f t="shared" si="11"/>
        <v>363.27879999999925</v>
      </c>
      <c r="N345" s="56">
        <v>18.7</v>
      </c>
    </row>
    <row r="346" spans="1:14" x14ac:dyDescent="0.2">
      <c r="A346" s="4">
        <f t="shared" si="10"/>
        <v>12</v>
      </c>
      <c r="B346" s="35">
        <v>42341</v>
      </c>
      <c r="C346" s="39">
        <v>72.012</v>
      </c>
      <c r="D346" s="40">
        <v>23.513999999999999</v>
      </c>
      <c r="E346" s="40">
        <v>65.647000000000006</v>
      </c>
      <c r="F346" s="40">
        <v>80.421000000000006</v>
      </c>
      <c r="G346" s="40">
        <v>0.71099999999999997</v>
      </c>
      <c r="H346" s="40">
        <v>79.516999999999996</v>
      </c>
      <c r="I346" s="40">
        <v>0</v>
      </c>
      <c r="J346" s="40">
        <v>0</v>
      </c>
      <c r="K346" s="40">
        <v>36.96</v>
      </c>
      <c r="L346" s="42">
        <f t="shared" si="11"/>
        <v>358.78199999999998</v>
      </c>
      <c r="N346" s="56">
        <v>19.149999999999999</v>
      </c>
    </row>
    <row r="347" spans="1:14" x14ac:dyDescent="0.2">
      <c r="A347" s="4">
        <f t="shared" si="10"/>
        <v>12</v>
      </c>
      <c r="B347" s="35">
        <v>42342</v>
      </c>
      <c r="C347" s="39">
        <v>66.069000000000003</v>
      </c>
      <c r="D347" s="40">
        <v>10.227</v>
      </c>
      <c r="E347" s="40">
        <v>88.525000000000006</v>
      </c>
      <c r="F347" s="40">
        <v>70.116</v>
      </c>
      <c r="G347" s="40">
        <v>3.569</v>
      </c>
      <c r="H347" s="40">
        <v>84.399000000000001</v>
      </c>
      <c r="I347" s="40">
        <v>0</v>
      </c>
      <c r="J347" s="40">
        <v>0</v>
      </c>
      <c r="K347" s="40">
        <v>36.695999999999039</v>
      </c>
      <c r="L347" s="42">
        <f t="shared" si="11"/>
        <v>359.60099999999903</v>
      </c>
      <c r="N347" s="56">
        <v>18.350000000000001</v>
      </c>
    </row>
    <row r="348" spans="1:14" x14ac:dyDescent="0.2">
      <c r="A348" s="4">
        <f t="shared" si="10"/>
        <v>12</v>
      </c>
      <c r="B348" s="35">
        <v>42343</v>
      </c>
      <c r="C348" s="39">
        <v>70.456000000000003</v>
      </c>
      <c r="D348" s="40">
        <v>3.83</v>
      </c>
      <c r="E348" s="40">
        <v>78.84</v>
      </c>
      <c r="F348" s="40">
        <v>77.741</v>
      </c>
      <c r="G348" s="40">
        <v>0</v>
      </c>
      <c r="H348" s="40">
        <v>81.316999999999993</v>
      </c>
      <c r="I348" s="40">
        <v>0</v>
      </c>
      <c r="J348" s="40">
        <v>0</v>
      </c>
      <c r="K348" s="40">
        <v>36.643200000002686</v>
      </c>
      <c r="L348" s="42">
        <f t="shared" si="11"/>
        <v>348.82720000000273</v>
      </c>
      <c r="N348" s="56">
        <v>17.95</v>
      </c>
    </row>
    <row r="349" spans="1:14" x14ac:dyDescent="0.2">
      <c r="A349" s="4">
        <f t="shared" si="10"/>
        <v>12</v>
      </c>
      <c r="B349" s="35">
        <v>42344</v>
      </c>
      <c r="C349" s="39">
        <v>37.668999999999997</v>
      </c>
      <c r="D349" s="40">
        <v>25.347999999999999</v>
      </c>
      <c r="E349" s="40">
        <v>77.3</v>
      </c>
      <c r="F349" s="40">
        <v>22.013000000000002</v>
      </c>
      <c r="G349" s="40">
        <v>0</v>
      </c>
      <c r="H349" s="40">
        <v>88.409000000000006</v>
      </c>
      <c r="I349" s="40">
        <v>0</v>
      </c>
      <c r="J349" s="40">
        <v>0</v>
      </c>
      <c r="K349" s="40">
        <v>36.431999999998077</v>
      </c>
      <c r="L349" s="42">
        <f t="shared" si="11"/>
        <v>287.17099999999812</v>
      </c>
      <c r="N349" s="56">
        <v>16.75</v>
      </c>
    </row>
    <row r="350" spans="1:14" x14ac:dyDescent="0.2">
      <c r="A350" s="4">
        <f t="shared" si="10"/>
        <v>12</v>
      </c>
      <c r="B350" s="35">
        <v>42345</v>
      </c>
      <c r="C350" s="39">
        <v>51.536999999999999</v>
      </c>
      <c r="D350" s="40">
        <v>33.994</v>
      </c>
      <c r="E350" s="40">
        <v>86.94</v>
      </c>
      <c r="F350" s="40">
        <v>49.017000000000003</v>
      </c>
      <c r="G350" s="40">
        <v>0</v>
      </c>
      <c r="H350" s="40">
        <v>97.087999999999994</v>
      </c>
      <c r="I350" s="40">
        <v>0</v>
      </c>
      <c r="J350" s="40">
        <v>0</v>
      </c>
      <c r="K350" s="40">
        <v>33.264000000000962</v>
      </c>
      <c r="L350" s="42">
        <f t="shared" si="11"/>
        <v>351.840000000001</v>
      </c>
      <c r="N350" s="56">
        <v>18.75</v>
      </c>
    </row>
    <row r="351" spans="1:14" x14ac:dyDescent="0.2">
      <c r="A351" s="4">
        <f t="shared" si="10"/>
        <v>12</v>
      </c>
      <c r="B351" s="35">
        <v>42346</v>
      </c>
      <c r="C351" s="39">
        <v>33.22</v>
      </c>
      <c r="D351" s="40">
        <v>35.83</v>
      </c>
      <c r="E351" s="40">
        <v>85.921000000000006</v>
      </c>
      <c r="F351" s="40">
        <v>36.856000000000002</v>
      </c>
      <c r="G351" s="40">
        <v>1.958</v>
      </c>
      <c r="H351" s="40">
        <v>99.757000000000005</v>
      </c>
      <c r="I351" s="40">
        <v>0</v>
      </c>
      <c r="J351" s="40">
        <v>0</v>
      </c>
      <c r="K351" s="40">
        <v>30.095999999999041</v>
      </c>
      <c r="L351" s="42">
        <f t="shared" si="11"/>
        <v>323.63799999999907</v>
      </c>
      <c r="N351" s="56">
        <v>18.649999999999999</v>
      </c>
    </row>
    <row r="352" spans="1:14" x14ac:dyDescent="0.2">
      <c r="A352" s="4">
        <f t="shared" si="10"/>
        <v>12</v>
      </c>
      <c r="B352" s="35">
        <v>42347</v>
      </c>
      <c r="C352" s="39">
        <v>75.701999999999998</v>
      </c>
      <c r="D352" s="40">
        <v>44.962000000000003</v>
      </c>
      <c r="E352" s="40">
        <v>67.664000000000001</v>
      </c>
      <c r="F352" s="40">
        <v>48.375999999999998</v>
      </c>
      <c r="G352" s="40">
        <v>0</v>
      </c>
      <c r="H352" s="40">
        <v>98.296000000000006</v>
      </c>
      <c r="I352" s="40">
        <v>0</v>
      </c>
      <c r="J352" s="40">
        <v>1.4950000000000001</v>
      </c>
      <c r="K352" s="40">
        <v>22.70400000000096</v>
      </c>
      <c r="L352" s="42">
        <f t="shared" si="11"/>
        <v>359.19900000000098</v>
      </c>
      <c r="N352" s="56">
        <v>19.3</v>
      </c>
    </row>
    <row r="353" spans="1:14" x14ac:dyDescent="0.2">
      <c r="A353" s="4">
        <f t="shared" si="10"/>
        <v>12</v>
      </c>
      <c r="B353" s="35">
        <v>42348</v>
      </c>
      <c r="C353" s="39">
        <v>63.612000000000002</v>
      </c>
      <c r="D353" s="40">
        <v>43.646999999999998</v>
      </c>
      <c r="E353" s="40">
        <v>61.902000000000001</v>
      </c>
      <c r="F353" s="40">
        <v>61.389000000000003</v>
      </c>
      <c r="G353" s="40">
        <v>0</v>
      </c>
      <c r="H353" s="40">
        <v>99.787000000000006</v>
      </c>
      <c r="I353" s="40">
        <v>0</v>
      </c>
      <c r="J353" s="40">
        <v>0</v>
      </c>
      <c r="K353" s="40">
        <v>28.775999999999041</v>
      </c>
      <c r="L353" s="42">
        <f t="shared" si="11"/>
        <v>359.11299999999903</v>
      </c>
      <c r="N353" s="56">
        <v>18.850000000000001</v>
      </c>
    </row>
    <row r="354" spans="1:14" x14ac:dyDescent="0.2">
      <c r="A354" s="4">
        <f t="shared" si="10"/>
        <v>12</v>
      </c>
      <c r="B354" s="35">
        <v>42349</v>
      </c>
      <c r="C354" s="39">
        <v>67.587000000000003</v>
      </c>
      <c r="D354" s="40">
        <v>38.164999999999999</v>
      </c>
      <c r="E354" s="40">
        <v>70.701999999999998</v>
      </c>
      <c r="F354" s="40">
        <v>59.889000000000003</v>
      </c>
      <c r="G354" s="40">
        <v>1.3720000000000001</v>
      </c>
      <c r="H354" s="40">
        <v>100.137</v>
      </c>
      <c r="I354" s="40">
        <v>0</v>
      </c>
      <c r="J354" s="40">
        <v>0</v>
      </c>
      <c r="K354" s="40">
        <v>26.13599999999904</v>
      </c>
      <c r="L354" s="42">
        <f t="shared" si="11"/>
        <v>363.98799999999909</v>
      </c>
      <c r="N354" s="56">
        <v>18.3</v>
      </c>
    </row>
    <row r="355" spans="1:14" x14ac:dyDescent="0.2">
      <c r="A355" s="4">
        <f t="shared" si="10"/>
        <v>12</v>
      </c>
      <c r="B355" s="35">
        <v>42350</v>
      </c>
      <c r="C355" s="39">
        <v>58.073</v>
      </c>
      <c r="D355" s="40">
        <v>35.951000000000001</v>
      </c>
      <c r="E355" s="40">
        <v>65.709999999999994</v>
      </c>
      <c r="F355" s="40">
        <v>50.156999999999996</v>
      </c>
      <c r="G355" s="40">
        <v>0</v>
      </c>
      <c r="H355" s="40">
        <v>100.754</v>
      </c>
      <c r="I355" s="40">
        <v>0</v>
      </c>
      <c r="J355" s="40">
        <v>0</v>
      </c>
      <c r="K355" s="40">
        <v>25.291199999999808</v>
      </c>
      <c r="L355" s="42">
        <f t="shared" si="11"/>
        <v>335.93619999999981</v>
      </c>
      <c r="N355" s="56">
        <v>17.95</v>
      </c>
    </row>
    <row r="356" spans="1:14" x14ac:dyDescent="0.2">
      <c r="A356" s="4">
        <f t="shared" si="10"/>
        <v>12</v>
      </c>
      <c r="B356" s="35">
        <v>42351</v>
      </c>
      <c r="C356" s="39">
        <v>52.180999999999997</v>
      </c>
      <c r="D356" s="40">
        <v>24.698</v>
      </c>
      <c r="E356" s="40">
        <v>77.784999999999997</v>
      </c>
      <c r="F356" s="40">
        <v>13.731</v>
      </c>
      <c r="G356" s="40">
        <v>0</v>
      </c>
      <c r="H356" s="40">
        <v>100.255</v>
      </c>
      <c r="I356" s="40">
        <v>0</v>
      </c>
      <c r="J356" s="40">
        <v>0</v>
      </c>
      <c r="K356" s="40">
        <v>24.868800000000192</v>
      </c>
      <c r="L356" s="42">
        <f t="shared" si="11"/>
        <v>293.51880000000017</v>
      </c>
      <c r="N356" s="56">
        <v>16.55</v>
      </c>
    </row>
    <row r="357" spans="1:14" x14ac:dyDescent="0.2">
      <c r="A357" s="4">
        <f t="shared" si="10"/>
        <v>12</v>
      </c>
      <c r="B357" s="35">
        <v>42352</v>
      </c>
      <c r="C357" s="39">
        <v>75.736000000000004</v>
      </c>
      <c r="D357" s="40">
        <v>31.370999999999999</v>
      </c>
      <c r="E357" s="40">
        <v>72.626000000000005</v>
      </c>
      <c r="F357" s="40">
        <v>63.911999999999999</v>
      </c>
      <c r="G357" s="40">
        <v>5.3920000000000003</v>
      </c>
      <c r="H357" s="40">
        <v>82.337999999999994</v>
      </c>
      <c r="I357" s="40">
        <v>0</v>
      </c>
      <c r="J357" s="40">
        <v>0</v>
      </c>
      <c r="K357" s="40">
        <v>24.816000000003843</v>
      </c>
      <c r="L357" s="42">
        <f t="shared" si="11"/>
        <v>356.19100000000384</v>
      </c>
      <c r="N357" s="56">
        <v>18.95</v>
      </c>
    </row>
    <row r="358" spans="1:14" x14ac:dyDescent="0.2">
      <c r="A358" s="4">
        <f t="shared" si="10"/>
        <v>12</v>
      </c>
      <c r="B358" s="35">
        <v>42353</v>
      </c>
      <c r="C358" s="39">
        <v>66.215000000000003</v>
      </c>
      <c r="D358" s="40">
        <v>28.835000000000001</v>
      </c>
      <c r="E358" s="40">
        <v>80.363</v>
      </c>
      <c r="F358" s="40">
        <v>72.513000000000005</v>
      </c>
      <c r="G358" s="40">
        <v>0.50700000000000001</v>
      </c>
      <c r="H358" s="40">
        <v>86.76</v>
      </c>
      <c r="I358" s="40">
        <v>0</v>
      </c>
      <c r="J358" s="40">
        <v>0</v>
      </c>
      <c r="K358" s="40">
        <v>25.766399999995773</v>
      </c>
      <c r="L358" s="42">
        <f t="shared" si="11"/>
        <v>360.95939999999581</v>
      </c>
      <c r="N358" s="56">
        <v>18.7</v>
      </c>
    </row>
    <row r="359" spans="1:14" x14ac:dyDescent="0.2">
      <c r="A359" s="4">
        <f t="shared" si="10"/>
        <v>12</v>
      </c>
      <c r="B359" s="35">
        <v>42354</v>
      </c>
      <c r="C359" s="39">
        <v>69.960999999999999</v>
      </c>
      <c r="D359" s="40">
        <v>20.123999999999999</v>
      </c>
      <c r="E359" s="40">
        <v>94.884</v>
      </c>
      <c r="F359" s="40">
        <v>50.881</v>
      </c>
      <c r="G359" s="40">
        <v>0</v>
      </c>
      <c r="H359" s="40">
        <v>99.878</v>
      </c>
      <c r="I359" s="40">
        <v>0</v>
      </c>
      <c r="J359" s="40">
        <v>0</v>
      </c>
      <c r="K359" s="40">
        <v>24.657600000000386</v>
      </c>
      <c r="L359" s="42">
        <f t="shared" si="11"/>
        <v>360.38560000000041</v>
      </c>
      <c r="N359" s="56">
        <v>18.8</v>
      </c>
    </row>
    <row r="360" spans="1:14" x14ac:dyDescent="0.2">
      <c r="A360" s="4">
        <f t="shared" si="10"/>
        <v>12</v>
      </c>
      <c r="B360" s="35">
        <v>42355</v>
      </c>
      <c r="C360" s="39">
        <v>68.706999999999994</v>
      </c>
      <c r="D360" s="40">
        <v>28.419</v>
      </c>
      <c r="E360" s="40">
        <v>95.522000000000006</v>
      </c>
      <c r="F360" s="40">
        <v>39.189</v>
      </c>
      <c r="G360" s="40">
        <v>1.8180000000000001</v>
      </c>
      <c r="H360" s="40">
        <v>99.596000000000004</v>
      </c>
      <c r="I360" s="40">
        <v>0</v>
      </c>
      <c r="J360" s="40">
        <v>0</v>
      </c>
      <c r="K360" s="40">
        <v>25.238400000003459</v>
      </c>
      <c r="L360" s="42">
        <f t="shared" si="11"/>
        <v>358.48940000000346</v>
      </c>
      <c r="N360" s="56">
        <v>18.600000000000001</v>
      </c>
    </row>
    <row r="361" spans="1:14" x14ac:dyDescent="0.2">
      <c r="A361" s="4">
        <f t="shared" si="10"/>
        <v>12</v>
      </c>
      <c r="B361" s="35">
        <v>42356</v>
      </c>
      <c r="C361" s="39">
        <v>74.445999999999998</v>
      </c>
      <c r="D361" s="40">
        <v>28.614999999999998</v>
      </c>
      <c r="E361" s="40">
        <v>86.257999999999996</v>
      </c>
      <c r="F361" s="40">
        <v>49.255000000000003</v>
      </c>
      <c r="G361" s="40">
        <v>1.359</v>
      </c>
      <c r="H361" s="40">
        <v>98.795000000000002</v>
      </c>
      <c r="I361" s="40">
        <v>0</v>
      </c>
      <c r="J361" s="40">
        <v>0</v>
      </c>
      <c r="K361" s="40">
        <v>24.129599999998462</v>
      </c>
      <c r="L361" s="42">
        <f t="shared" si="11"/>
        <v>362.85759999999846</v>
      </c>
      <c r="N361" s="56">
        <v>19</v>
      </c>
    </row>
    <row r="362" spans="1:14" x14ac:dyDescent="0.2">
      <c r="A362" s="4">
        <f t="shared" si="10"/>
        <v>12</v>
      </c>
      <c r="B362" s="35">
        <v>42357</v>
      </c>
      <c r="C362" s="39">
        <v>56.624000000000002</v>
      </c>
      <c r="D362" s="40">
        <v>33.101999999999997</v>
      </c>
      <c r="E362" s="40">
        <v>87.132000000000005</v>
      </c>
      <c r="F362" s="40">
        <v>50.902999999999999</v>
      </c>
      <c r="G362" s="40">
        <v>0.254</v>
      </c>
      <c r="H362" s="40">
        <v>94.075999999999993</v>
      </c>
      <c r="I362" s="40">
        <v>0</v>
      </c>
      <c r="J362" s="40">
        <v>0</v>
      </c>
      <c r="K362" s="40">
        <v>22.017600000000385</v>
      </c>
      <c r="L362" s="42">
        <f t="shared" si="11"/>
        <v>344.10860000000037</v>
      </c>
      <c r="N362" s="56">
        <v>18.3</v>
      </c>
    </row>
    <row r="363" spans="1:14" x14ac:dyDescent="0.2">
      <c r="A363" s="4">
        <f t="shared" si="10"/>
        <v>12</v>
      </c>
      <c r="B363" s="35">
        <v>42358</v>
      </c>
      <c r="C363" s="39">
        <v>53.548999999999999</v>
      </c>
      <c r="D363" s="40">
        <v>37.100999999999999</v>
      </c>
      <c r="E363" s="40">
        <v>83.727999999999994</v>
      </c>
      <c r="F363" s="40">
        <v>23.887</v>
      </c>
      <c r="G363" s="40">
        <v>0</v>
      </c>
      <c r="H363" s="40">
        <v>99.031000000000006</v>
      </c>
      <c r="I363" s="40">
        <v>0</v>
      </c>
      <c r="J363" s="40">
        <v>0</v>
      </c>
      <c r="K363" s="40">
        <v>24.657600000000386</v>
      </c>
      <c r="L363" s="42">
        <f t="shared" si="11"/>
        <v>321.95360000000039</v>
      </c>
      <c r="N363" s="56">
        <v>17.850000000000001</v>
      </c>
    </row>
    <row r="364" spans="1:14" x14ac:dyDescent="0.2">
      <c r="A364" s="4">
        <f t="shared" si="10"/>
        <v>12</v>
      </c>
      <c r="B364" s="35">
        <v>42359</v>
      </c>
      <c r="C364" s="39">
        <v>81.77</v>
      </c>
      <c r="D364" s="40">
        <v>22.6</v>
      </c>
      <c r="E364" s="40">
        <v>76.858000000000004</v>
      </c>
      <c r="F364" s="40">
        <v>56.634</v>
      </c>
      <c r="G364" s="40">
        <v>0</v>
      </c>
      <c r="H364" s="40">
        <v>98.915000000000006</v>
      </c>
      <c r="I364" s="40">
        <v>0</v>
      </c>
      <c r="J364" s="40">
        <v>0</v>
      </c>
      <c r="K364" s="40">
        <v>25.027199999998846</v>
      </c>
      <c r="L364" s="42">
        <f t="shared" si="11"/>
        <v>361.8041999999989</v>
      </c>
      <c r="N364" s="56">
        <v>20.05</v>
      </c>
    </row>
    <row r="365" spans="1:14" x14ac:dyDescent="0.2">
      <c r="A365" s="4">
        <f t="shared" si="10"/>
        <v>12</v>
      </c>
      <c r="B365" s="35">
        <v>42360</v>
      </c>
      <c r="C365" s="39">
        <v>72.731999999999999</v>
      </c>
      <c r="D365" s="40">
        <v>31.687000000000001</v>
      </c>
      <c r="E365" s="40">
        <v>80.325999999999993</v>
      </c>
      <c r="F365" s="40">
        <v>57.366</v>
      </c>
      <c r="G365" s="40">
        <v>0</v>
      </c>
      <c r="H365" s="40">
        <v>98.620999999999995</v>
      </c>
      <c r="I365" s="40">
        <v>0</v>
      </c>
      <c r="J365" s="40">
        <v>0</v>
      </c>
      <c r="K365" s="40">
        <v>25.185600000002307</v>
      </c>
      <c r="L365" s="42">
        <f t="shared" si="11"/>
        <v>365.91760000000227</v>
      </c>
      <c r="N365" s="56">
        <v>20.100000000000001</v>
      </c>
    </row>
    <row r="366" spans="1:14" x14ac:dyDescent="0.2">
      <c r="A366" s="4">
        <f t="shared" si="10"/>
        <v>12</v>
      </c>
      <c r="B366" s="35">
        <v>42361</v>
      </c>
      <c r="C366" s="39">
        <v>54.606000000000002</v>
      </c>
      <c r="D366" s="40">
        <v>42.561999999999998</v>
      </c>
      <c r="E366" s="40">
        <v>93.507000000000005</v>
      </c>
      <c r="F366" s="40">
        <v>52.456000000000003</v>
      </c>
      <c r="G366" s="40">
        <v>3.464</v>
      </c>
      <c r="H366" s="40">
        <v>99.619</v>
      </c>
      <c r="I366" s="40">
        <v>0</v>
      </c>
      <c r="J366" s="40">
        <v>0</v>
      </c>
      <c r="K366" s="40">
        <v>25.185599999997503</v>
      </c>
      <c r="L366" s="42">
        <f t="shared" si="11"/>
        <v>371.39959999999758</v>
      </c>
      <c r="N366" s="56">
        <v>18.649999999999999</v>
      </c>
    </row>
    <row r="367" spans="1:14" x14ac:dyDescent="0.2">
      <c r="A367" s="4">
        <f t="shared" si="10"/>
        <v>12</v>
      </c>
      <c r="B367" s="35">
        <v>42362</v>
      </c>
      <c r="C367" s="39">
        <v>46.53</v>
      </c>
      <c r="D367" s="40">
        <v>22.103999999999999</v>
      </c>
      <c r="E367" s="40">
        <v>99.192999999999998</v>
      </c>
      <c r="F367" s="40">
        <v>40.097999999999999</v>
      </c>
      <c r="G367" s="40">
        <v>0</v>
      </c>
      <c r="H367" s="40">
        <v>99.209000000000003</v>
      </c>
      <c r="I367" s="40">
        <v>0</v>
      </c>
      <c r="J367" s="40">
        <v>0</v>
      </c>
      <c r="K367" s="40">
        <v>24.340799999998271</v>
      </c>
      <c r="L367" s="42">
        <f t="shared" si="11"/>
        <v>331.47479999999831</v>
      </c>
      <c r="N367" s="56">
        <v>17.149999999999999</v>
      </c>
    </row>
    <row r="368" spans="1:14" x14ac:dyDescent="0.2">
      <c r="A368" s="4">
        <f t="shared" si="10"/>
        <v>12</v>
      </c>
      <c r="B368" s="35">
        <v>42363</v>
      </c>
      <c r="C368" s="39">
        <v>23.523</v>
      </c>
      <c r="D368" s="40">
        <v>29.725000000000001</v>
      </c>
      <c r="E368" s="40">
        <v>90.704999999999998</v>
      </c>
      <c r="F368" s="40">
        <v>4.9390000000000001</v>
      </c>
      <c r="G368" s="40">
        <v>0</v>
      </c>
      <c r="H368" s="40">
        <v>99.245000000000005</v>
      </c>
      <c r="I368" s="40">
        <v>0</v>
      </c>
      <c r="J368" s="40">
        <v>0</v>
      </c>
      <c r="K368" s="40">
        <v>24.921600000001344</v>
      </c>
      <c r="L368" s="42">
        <f t="shared" si="11"/>
        <v>273.05860000000132</v>
      </c>
      <c r="N368" s="56">
        <v>14.9</v>
      </c>
    </row>
    <row r="369" spans="1:14" x14ac:dyDescent="0.2">
      <c r="A369" s="4">
        <f t="shared" si="10"/>
        <v>12</v>
      </c>
      <c r="B369" s="35">
        <v>42364</v>
      </c>
      <c r="C369" s="39">
        <v>24.805</v>
      </c>
      <c r="D369" s="40">
        <v>28.088999999999999</v>
      </c>
      <c r="E369" s="40">
        <v>119.571</v>
      </c>
      <c r="F369" s="40">
        <v>13.708</v>
      </c>
      <c r="G369" s="40">
        <v>0</v>
      </c>
      <c r="H369" s="40">
        <v>99.620999999999995</v>
      </c>
      <c r="I369" s="40">
        <v>0</v>
      </c>
      <c r="J369" s="40">
        <v>0</v>
      </c>
      <c r="K369" s="40">
        <v>24.499200000001728</v>
      </c>
      <c r="L369" s="42">
        <f t="shared" si="11"/>
        <v>310.29320000000172</v>
      </c>
      <c r="N369" s="56">
        <v>17.05</v>
      </c>
    </row>
    <row r="370" spans="1:14" x14ac:dyDescent="0.2">
      <c r="A370" s="4">
        <f t="shared" si="10"/>
        <v>12</v>
      </c>
      <c r="B370" s="35">
        <v>42365</v>
      </c>
      <c r="C370" s="39">
        <v>40.680999999999997</v>
      </c>
      <c r="D370" s="40">
        <v>16.257000000000001</v>
      </c>
      <c r="E370" s="40">
        <v>97.468000000000004</v>
      </c>
      <c r="F370" s="40">
        <v>21.248999999999999</v>
      </c>
      <c r="G370" s="40">
        <v>0</v>
      </c>
      <c r="H370" s="40">
        <v>99.835999999999999</v>
      </c>
      <c r="I370" s="40">
        <v>0</v>
      </c>
      <c r="J370" s="40">
        <v>0</v>
      </c>
      <c r="K370" s="40">
        <v>24.81599999999904</v>
      </c>
      <c r="L370" s="42">
        <f t="shared" si="11"/>
        <v>300.30699999999905</v>
      </c>
      <c r="N370" s="56">
        <v>16.649999999999999</v>
      </c>
    </row>
    <row r="371" spans="1:14" x14ac:dyDescent="0.2">
      <c r="A371" s="4">
        <f t="shared" si="10"/>
        <v>12</v>
      </c>
      <c r="B371" s="35">
        <v>42366</v>
      </c>
      <c r="C371" s="39">
        <v>35.82</v>
      </c>
      <c r="D371" s="40">
        <v>12.1</v>
      </c>
      <c r="E371" s="40">
        <v>133.27799999999999</v>
      </c>
      <c r="F371" s="40">
        <v>51.688000000000002</v>
      </c>
      <c r="G371" s="40">
        <v>0</v>
      </c>
      <c r="H371" s="40">
        <v>99.203999999999994</v>
      </c>
      <c r="I371" s="40">
        <v>0</v>
      </c>
      <c r="J371" s="40">
        <v>0</v>
      </c>
      <c r="K371" s="40">
        <v>24.710400000001538</v>
      </c>
      <c r="L371" s="42">
        <f t="shared" si="11"/>
        <v>356.8004000000015</v>
      </c>
      <c r="N371" s="56">
        <v>19.05</v>
      </c>
    </row>
    <row r="372" spans="1:14" x14ac:dyDescent="0.2">
      <c r="A372" s="4">
        <f t="shared" si="10"/>
        <v>12</v>
      </c>
      <c r="B372" s="35">
        <v>42367</v>
      </c>
      <c r="C372" s="39">
        <v>34.753999999999998</v>
      </c>
      <c r="D372" s="40">
        <v>11</v>
      </c>
      <c r="E372" s="40">
        <v>142.828</v>
      </c>
      <c r="F372" s="40">
        <v>50.313000000000002</v>
      </c>
      <c r="G372" s="40">
        <v>0.437</v>
      </c>
      <c r="H372" s="40">
        <v>99.277000000000001</v>
      </c>
      <c r="I372" s="40">
        <v>0</v>
      </c>
      <c r="J372" s="40">
        <v>0</v>
      </c>
      <c r="K372" s="40">
        <v>23.654399999997693</v>
      </c>
      <c r="L372" s="42">
        <f t="shared" si="11"/>
        <v>362.26339999999766</v>
      </c>
      <c r="N372" s="56">
        <v>19.149999999999999</v>
      </c>
    </row>
    <row r="373" spans="1:14" x14ac:dyDescent="0.2">
      <c r="A373" s="4">
        <f t="shared" si="10"/>
        <v>12</v>
      </c>
      <c r="B373" s="35">
        <v>42368</v>
      </c>
      <c r="C373" s="39">
        <v>25.818000000000001</v>
      </c>
      <c r="D373" s="40">
        <v>29.995999999999999</v>
      </c>
      <c r="E373" s="40">
        <v>144.47499999999999</v>
      </c>
      <c r="F373" s="40">
        <v>44.633000000000003</v>
      </c>
      <c r="G373" s="40">
        <v>0</v>
      </c>
      <c r="H373" s="40">
        <v>99.367999999999995</v>
      </c>
      <c r="I373" s="40">
        <v>0</v>
      </c>
      <c r="J373" s="40">
        <v>0</v>
      </c>
      <c r="K373" s="40">
        <v>24.552000000002881</v>
      </c>
      <c r="L373" s="42">
        <f t="shared" si="11"/>
        <v>368.84200000000283</v>
      </c>
      <c r="N373" s="56">
        <v>18.350000000000001</v>
      </c>
    </row>
    <row r="374" spans="1:14" ht="13.5" thickBot="1" x14ac:dyDescent="0.25">
      <c r="A374" s="4">
        <f t="shared" si="10"/>
        <v>12</v>
      </c>
      <c r="B374" s="35">
        <v>42369</v>
      </c>
      <c r="C374" s="39">
        <v>19.550999999999998</v>
      </c>
      <c r="D374" s="40">
        <v>16.100000000000001</v>
      </c>
      <c r="E374" s="40">
        <v>148.39500000000001</v>
      </c>
      <c r="F374" s="40">
        <v>32.784999999999997</v>
      </c>
      <c r="G374" s="40">
        <v>0</v>
      </c>
      <c r="H374" s="40">
        <v>98.13</v>
      </c>
      <c r="I374" s="40">
        <v>0</v>
      </c>
      <c r="J374" s="40">
        <v>0</v>
      </c>
      <c r="K374" s="40">
        <v>24.657600000000386</v>
      </c>
      <c r="L374" s="42">
        <f t="shared" si="11"/>
        <v>339.61860000000041</v>
      </c>
      <c r="N374" s="56">
        <v>16.2</v>
      </c>
    </row>
    <row r="375" spans="1:14" s="4" customFormat="1" ht="13.5" thickBot="1" x14ac:dyDescent="0.25">
      <c r="B375" s="36" t="s">
        <v>4</v>
      </c>
      <c r="C375" s="43">
        <f t="shared" ref="C375:I375" si="12">SUM(C10:C374)</f>
        <v>26649.093000000015</v>
      </c>
      <c r="D375" s="43">
        <f t="shared" si="12"/>
        <v>5780.1659999999993</v>
      </c>
      <c r="E375" s="43">
        <f t="shared" si="12"/>
        <v>40597.251999999971</v>
      </c>
      <c r="F375" s="43">
        <f t="shared" si="12"/>
        <v>24468.455999999991</v>
      </c>
      <c r="G375" s="43">
        <f t="shared" si="12"/>
        <v>597.05700000000013</v>
      </c>
      <c r="H375" s="43">
        <f t="shared" si="12"/>
        <v>29135.630000000012</v>
      </c>
      <c r="I375" s="43">
        <f t="shared" si="12"/>
        <v>2.1850000000000001</v>
      </c>
      <c r="J375" s="43">
        <f>SUM(J10:J374)</f>
        <v>15.274999999999999</v>
      </c>
      <c r="K375" s="43">
        <f>SUM(K10:K374)</f>
        <v>9816.9456000000137</v>
      </c>
      <c r="L375" s="45">
        <f>SUM(L10:L374)</f>
        <v>137062.0596000001</v>
      </c>
      <c r="N375" s="58">
        <f>+MAX(N10:N374)</f>
        <v>22.55</v>
      </c>
    </row>
    <row r="376" spans="1:14" x14ac:dyDescent="0.2">
      <c r="A376" s="4" t="str">
        <f t="shared" ref="A376:A413" si="13">+IF(ISBLANK($B376),"",MONTH($B376))</f>
        <v/>
      </c>
      <c r="E376" s="4"/>
      <c r="F376" s="4"/>
    </row>
    <row r="377" spans="1:14" x14ac:dyDescent="0.2">
      <c r="A377" s="4" t="str">
        <f t="shared" si="13"/>
        <v/>
      </c>
      <c r="E377" s="4"/>
      <c r="F377" s="4"/>
    </row>
    <row r="378" spans="1:14" x14ac:dyDescent="0.2">
      <c r="A378" s="4" t="str">
        <f t="shared" si="13"/>
        <v/>
      </c>
      <c r="E378" s="4"/>
      <c r="F378" s="4"/>
    </row>
    <row r="379" spans="1:14" x14ac:dyDescent="0.2">
      <c r="A379" s="4" t="str">
        <f t="shared" si="13"/>
        <v/>
      </c>
      <c r="E379" s="4"/>
      <c r="F379" s="4"/>
    </row>
    <row r="380" spans="1:14" x14ac:dyDescent="0.2">
      <c r="A380" s="4" t="str">
        <f t="shared" si="13"/>
        <v/>
      </c>
      <c r="E380" s="4"/>
      <c r="F380" s="4"/>
    </row>
    <row r="381" spans="1:14" x14ac:dyDescent="0.2">
      <c r="A381" s="4" t="str">
        <f t="shared" si="13"/>
        <v/>
      </c>
      <c r="E381" s="4"/>
      <c r="F381" s="4"/>
    </row>
    <row r="382" spans="1:14" x14ac:dyDescent="0.2">
      <c r="A382" s="4" t="str">
        <f t="shared" si="13"/>
        <v/>
      </c>
      <c r="E382" s="4"/>
      <c r="F382" s="4"/>
    </row>
    <row r="383" spans="1:14" x14ac:dyDescent="0.2">
      <c r="A383" s="4" t="str">
        <f t="shared" si="13"/>
        <v/>
      </c>
      <c r="E383" s="4"/>
      <c r="F383" s="4"/>
    </row>
    <row r="384" spans="1:14" x14ac:dyDescent="0.2">
      <c r="A384" s="4" t="str">
        <f t="shared" si="13"/>
        <v/>
      </c>
      <c r="E384" s="4"/>
      <c r="F384" s="4"/>
    </row>
    <row r="385" spans="1:6" x14ac:dyDescent="0.2">
      <c r="A385" s="4" t="str">
        <f t="shared" si="13"/>
        <v/>
      </c>
      <c r="E385" s="4"/>
      <c r="F385" s="4"/>
    </row>
    <row r="386" spans="1:6" x14ac:dyDescent="0.2">
      <c r="A386" s="4" t="str">
        <f t="shared" si="13"/>
        <v/>
      </c>
      <c r="E386" s="4"/>
      <c r="F386" s="4"/>
    </row>
    <row r="387" spans="1:6" x14ac:dyDescent="0.2">
      <c r="A387" s="4" t="str">
        <f t="shared" si="13"/>
        <v/>
      </c>
      <c r="E387" s="4"/>
      <c r="F387" s="4"/>
    </row>
    <row r="388" spans="1:6" x14ac:dyDescent="0.2">
      <c r="A388" s="4" t="str">
        <f t="shared" si="13"/>
        <v/>
      </c>
      <c r="E388" s="4"/>
      <c r="F388" s="4"/>
    </row>
    <row r="389" spans="1:6" x14ac:dyDescent="0.2">
      <c r="A389" s="4" t="str">
        <f t="shared" si="13"/>
        <v/>
      </c>
      <c r="E389" s="4"/>
      <c r="F389" s="4"/>
    </row>
    <row r="390" spans="1:6" x14ac:dyDescent="0.2">
      <c r="A390" s="4" t="str">
        <f t="shared" si="13"/>
        <v/>
      </c>
      <c r="E390" s="4"/>
      <c r="F390" s="4"/>
    </row>
    <row r="391" spans="1:6" x14ac:dyDescent="0.2">
      <c r="A391" s="4" t="str">
        <f t="shared" si="13"/>
        <v/>
      </c>
    </row>
    <row r="392" spans="1:6" x14ac:dyDescent="0.2">
      <c r="A392" s="4" t="str">
        <f t="shared" si="13"/>
        <v/>
      </c>
    </row>
    <row r="393" spans="1:6" x14ac:dyDescent="0.2">
      <c r="A393" s="4" t="str">
        <f t="shared" si="13"/>
        <v/>
      </c>
    </row>
    <row r="394" spans="1:6" x14ac:dyDescent="0.2">
      <c r="A394" s="4" t="str">
        <f t="shared" si="13"/>
        <v/>
      </c>
    </row>
    <row r="395" spans="1:6" x14ac:dyDescent="0.2">
      <c r="A395" s="4" t="str">
        <f t="shared" si="13"/>
        <v/>
      </c>
    </row>
    <row r="396" spans="1:6" x14ac:dyDescent="0.2">
      <c r="A396" s="4" t="str">
        <f t="shared" si="13"/>
        <v/>
      </c>
    </row>
    <row r="397" spans="1:6" x14ac:dyDescent="0.2">
      <c r="A397" s="4" t="str">
        <f t="shared" si="13"/>
        <v/>
      </c>
    </row>
    <row r="398" spans="1:6" x14ac:dyDescent="0.2">
      <c r="A398" s="4" t="str">
        <f t="shared" si="13"/>
        <v/>
      </c>
    </row>
    <row r="399" spans="1:6" x14ac:dyDescent="0.2">
      <c r="A399" s="4" t="str">
        <f t="shared" si="13"/>
        <v/>
      </c>
    </row>
    <row r="400" spans="1:6" x14ac:dyDescent="0.2">
      <c r="A400" s="4" t="str">
        <f t="shared" si="13"/>
        <v/>
      </c>
    </row>
    <row r="401" spans="1:1" x14ac:dyDescent="0.2">
      <c r="A401" s="4" t="str">
        <f t="shared" si="13"/>
        <v/>
      </c>
    </row>
    <row r="402" spans="1:1" x14ac:dyDescent="0.2">
      <c r="A402" s="4" t="str">
        <f t="shared" si="13"/>
        <v/>
      </c>
    </row>
    <row r="403" spans="1:1" x14ac:dyDescent="0.2">
      <c r="A403" s="4" t="str">
        <f t="shared" si="13"/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 t="str">
        <f t="shared" si="13"/>
        <v/>
      </c>
    </row>
    <row r="410" spans="1:1" x14ac:dyDescent="0.2">
      <c r="A410" s="4" t="str">
        <f t="shared" si="13"/>
        <v/>
      </c>
    </row>
    <row r="411" spans="1:1" x14ac:dyDescent="0.2">
      <c r="A411" s="4" t="str">
        <f t="shared" si="13"/>
        <v/>
      </c>
    </row>
    <row r="412" spans="1:1" x14ac:dyDescent="0.2">
      <c r="A412" s="4" t="str">
        <f t="shared" si="13"/>
        <v/>
      </c>
    </row>
    <row r="413" spans="1:1" x14ac:dyDescent="0.2">
      <c r="A413" s="4" t="str">
        <f t="shared" si="13"/>
        <v/>
      </c>
    </row>
    <row r="414" spans="1:1" x14ac:dyDescent="0.2">
      <c r="A414" s="4"/>
    </row>
    <row r="415" spans="1:1" x14ac:dyDescent="0.2">
      <c r="A415" s="4"/>
    </row>
    <row r="416" spans="1:1" x14ac:dyDescent="0.2">
      <c r="A416" s="4" t="str">
        <f t="shared" ref="A416:A424" si="14">+IF(ISBLANK($B416),"",MONTH($B416))</f>
        <v/>
      </c>
    </row>
    <row r="417" spans="1:1" x14ac:dyDescent="0.2">
      <c r="A417" s="4" t="str">
        <f t="shared" si="14"/>
        <v/>
      </c>
    </row>
    <row r="418" spans="1:1" x14ac:dyDescent="0.2">
      <c r="A418" s="4" t="str">
        <f t="shared" si="14"/>
        <v/>
      </c>
    </row>
    <row r="419" spans="1:1" x14ac:dyDescent="0.2">
      <c r="A419" s="4" t="str">
        <f t="shared" si="14"/>
        <v/>
      </c>
    </row>
    <row r="420" spans="1:1" x14ac:dyDescent="0.2">
      <c r="A420" s="4" t="str">
        <f t="shared" si="14"/>
        <v/>
      </c>
    </row>
    <row r="421" spans="1:1" x14ac:dyDescent="0.2">
      <c r="A421" s="4" t="str">
        <f t="shared" si="14"/>
        <v/>
      </c>
    </row>
    <row r="422" spans="1:1" x14ac:dyDescent="0.2">
      <c r="A422" s="4" t="str">
        <f t="shared" si="14"/>
        <v/>
      </c>
    </row>
    <row r="423" spans="1:1" x14ac:dyDescent="0.2">
      <c r="A423" s="4" t="str">
        <f t="shared" si="14"/>
        <v/>
      </c>
    </row>
    <row r="424" spans="1:1" x14ac:dyDescent="0.2">
      <c r="A424" s="4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1</vt:i4>
      </vt:variant>
    </vt:vector>
  </HeadingPairs>
  <TitlesOfParts>
    <vt:vector size="43" baseType="lpstr">
      <vt:lpstr>TAPA</vt:lpstr>
      <vt:lpstr>08Aysén</vt:lpstr>
      <vt:lpstr>09Aysén</vt:lpstr>
      <vt:lpstr>10Aysén</vt:lpstr>
      <vt:lpstr>11Aysén</vt:lpstr>
      <vt:lpstr>12Aysén</vt:lpstr>
      <vt:lpstr>13Aysén</vt:lpstr>
      <vt:lpstr>14Aysén</vt:lpstr>
      <vt:lpstr>15Aysén</vt:lpstr>
      <vt:lpstr>16Aysén</vt:lpstr>
      <vt:lpstr>17Aysén</vt:lpstr>
      <vt:lpstr>18Aysén</vt:lpstr>
      <vt:lpstr>19Aysén</vt:lpstr>
      <vt:lpstr>08Gral. Carrera</vt:lpstr>
      <vt:lpstr>09Gral. Carrera</vt:lpstr>
      <vt:lpstr>10Gral. Carrera</vt:lpstr>
      <vt:lpstr>11Gral. Carrera</vt:lpstr>
      <vt:lpstr>12Gral. Carrera</vt:lpstr>
      <vt:lpstr>13Gral. Carrera</vt:lpstr>
      <vt:lpstr>14Gral. Carrera</vt:lpstr>
      <vt:lpstr>15Gral. Carrera</vt:lpstr>
      <vt:lpstr>16Gral. Carrera</vt:lpstr>
      <vt:lpstr>17Gral. Carrera</vt:lpstr>
      <vt:lpstr>18Gral. Carrera</vt:lpstr>
      <vt:lpstr>19Gral. Carrera</vt:lpstr>
      <vt:lpstr>08Palena</vt:lpstr>
      <vt:lpstr>09Palena</vt:lpstr>
      <vt:lpstr>10Palena</vt:lpstr>
      <vt:lpstr>11Palena</vt:lpstr>
      <vt:lpstr>12Palena</vt:lpstr>
      <vt:lpstr>13Palena</vt:lpstr>
      <vt:lpstr>14Palena</vt:lpstr>
      <vt:lpstr>15Palena</vt:lpstr>
      <vt:lpstr>16Palena</vt:lpstr>
      <vt:lpstr>17Palena</vt:lpstr>
      <vt:lpstr>18Palena</vt:lpstr>
      <vt:lpstr>19Palena</vt:lpstr>
      <vt:lpstr>Res_Mes</vt:lpstr>
      <vt:lpstr>Res_GMax</vt:lpstr>
      <vt:lpstr>Res_Año_Tipo Gen</vt:lpstr>
      <vt:lpstr>Gráf_Mes</vt:lpstr>
      <vt:lpstr>Información Unidades</vt:lpstr>
      <vt:lpstr>TAPA!Área_de_impresión</vt:lpstr>
    </vt:vector>
  </TitlesOfParts>
  <Company>CNE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CNE</dc:creator>
  <cp:lastModifiedBy>Kiumarz Goharriz Chahin</cp:lastModifiedBy>
  <cp:lastPrinted>2004-05-26T15:56:55Z</cp:lastPrinted>
  <dcterms:created xsi:type="dcterms:W3CDTF">1999-02-19T19:13:38Z</dcterms:created>
  <dcterms:modified xsi:type="dcterms:W3CDTF">2019-06-04T20:49:04Z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d569378f-96c1-426c-baf5-ca29b90c0990</vt:lpwstr>
  </property>
</Properties>
</file>